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88ACCA-BAF5-43A4-9D76-A2CB42F1D3D4}" xr6:coauthVersionLast="47" xr6:coauthVersionMax="47" xr10:uidLastSave="{00000000-0000-0000-0000-000000000000}"/>
  <bookViews>
    <workbookView xWindow="-120" yWindow="-120" windowWidth="38640" windowHeight="15720" tabRatio="682"/>
  </bookViews>
  <sheets>
    <sheet name="Sheet1" sheetId="49" r:id="rId1"/>
    <sheet name="Run Query" sheetId="44" r:id="rId2"/>
    <sheet name="GRMS Detail" sheetId="42" r:id="rId3"/>
    <sheet name="QueryPage" sheetId="2" r:id="rId4"/>
    <sheet name="Months" sheetId="41" r:id="rId5"/>
    <sheet name="Temp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401_TUSCORARA" localSheetId="0">[15]Portfolios!$G$228:$H$470</definedName>
    <definedName name="_401_TUSCORARA">[10]Portfolios!#REF!</definedName>
    <definedName name="_xlnm._FilterDatabase" localSheetId="2" hidden="1">'GRMS Detail'!$A$1:$H$9000</definedName>
    <definedName name="_Order1" hidden="1">255</definedName>
    <definedName name="_Order2" hidden="1">255</definedName>
    <definedName name="BackUpName">'Run Query'!$N$1</definedName>
    <definedName name="BasChange" localSheetId="0">'[15]Basis Change'!$A$1:$AH$653</definedName>
    <definedName name="BasChange">#REF!</definedName>
    <definedName name="BasisLoc" localSheetId="0">[15]Portfolios!$D$228:$F$470</definedName>
    <definedName name="BasisPos" localSheetId="0">'[15]Backward Roll Sort'!$A$4:$F$224</definedName>
    <definedName name="BasisPos">#REF!</definedName>
    <definedName name="Book">'Run Query'!$B$23:$B$89</definedName>
    <definedName name="BOOK_ID">'GRMS Detail'!$B$1:$B$12513</definedName>
    <definedName name="Book_Type">'Run Query'!$A$23:$B$89</definedName>
    <definedName name="BookList">QueryPage!$D$5</definedName>
    <definedName name="BookTypeCd">'GRMS Detail'!$C$2:$C$12513</definedName>
    <definedName name="BucketTable">Months!$D$3:$F$306</definedName>
    <definedName name="CANADA12MOKEY">OFFSET([11]AllQueries!$A$7,[11]AllQueries!$Z$6,21,ROWS([11]AllQueries!CANADA),1)</definedName>
    <definedName name="CANADABKTYPECD">OFFSET([11]AllQueries!$A$7,[11]AllQueries!$Z$6,4,ROWS([11]AllQueries!CANADA),1)</definedName>
    <definedName name="CANADABMInCE">OFFSET([11]AllQueries!$A$7,[11]AllQueries!$Z$6,12,ROWS([11]AllQueries!CANADA),1)</definedName>
    <definedName name="CANADABMKEY">OFFSET([11]AllQueries!$A$7,[11]AllQueries!$Z$6,20,ROWS([11]AllQueries!CANADA),1)</definedName>
    <definedName name="CANADABMQTY">OFFSET([11]AllQueries!$A$7,[11]AllQueries!$Z$6,9,ROWS([11]AllQueries!CANADA),1)</definedName>
    <definedName name="CANADAPRCDETKEY">OFFSET([11]AllQueries!$A$7,[11]AllQueries!$Z$6,22,ROWS([11]AllQueries!CANADA),1)</definedName>
    <definedName name="CANADAPVInCE">OFFSET([11]AllQueries!$A$7,[11]AllQueries!$Z$6,11,ROWS([11]AllQueries!CANADA),1)</definedName>
    <definedName name="CANADAPVPOS">OFFSET([11]AllQueries!$A$7,[11]AllQueries!$Z$6,8,ROWS([11]AllQueries!CANADA),1)</definedName>
    <definedName name="Changes">#REF!</definedName>
    <definedName name="Consolidated_West_Shiring">'[13]Report-BenchmarkPositions'!$A$538:$AK$592</definedName>
    <definedName name="CurrentPostId">'Run Query'!$I$24</definedName>
    <definedName name="Curves">[5]Curves!$A$3:$F$722</definedName>
    <definedName name="_1DA">'[4]Orig Sched'!#REF!</definedName>
    <definedName name="DAILY">'[3]Orig Sched'!#REF!</definedName>
    <definedName name="Daily_Hedge">'Run Query'!$M$1</definedName>
    <definedName name="DATE_BUCKETS">'GRMS Detail'!$F$2:$F$1506</definedName>
    <definedName name="DateBucket">'GRMS Detail'!$F$2:$F$1506</definedName>
    <definedName name="DateTable">Months!$D$3</definedName>
    <definedName name="DayOfTheMonth">'Run Query'!$B$7</definedName>
    <definedName name="DaysInMonth">'Run Query'!$B$6</definedName>
    <definedName name="deals_inc">'Run Query'!$B$4</definedName>
    <definedName name="Dublin12MoKey">OFFSET([11]AllQueries!$A$7,0,18,ROWS([11]AllQueries!DUBLIN),1)</definedName>
    <definedName name="DublinBMInCE">OFFSET([11]AllQueries!$A$7,0,10,ROWS([11]AllQueries!DUBLIN),1)</definedName>
    <definedName name="DublinBMKey">OFFSET([11]AllQueries!$A$7,0,17,ROWS([11]AllQueries!DUBLIN),1)</definedName>
    <definedName name="DublinPrcDetKey">OFFSET([11]AllQueries!$A$7,0,19,ROWS([11]AllQueries!DUBLIN),1)</definedName>
    <definedName name="DublinPvInCE">OFFSET([11]AllQueries!$A$7,0,9,ROWS([11]AllQueries!DUBLIN),1)</definedName>
    <definedName name="ExternalData1" localSheetId="2">'GRMS Detail'!$A$1:$E$7430</definedName>
    <definedName name="GDL12MOKEY">OFFSET([11]AllQueries!$A$1,[11]AllQueries!$Z$7,19,ROWS([11]AllQueries!GDL),1)</definedName>
    <definedName name="GDL12MOVOL">OFFSET([11]AllQueries!$A$1,[11]AllQueries!$Z$7,26,ROWS([11]AllQueries!GDL),1)</definedName>
    <definedName name="GDLBkTypeCd">OFFSET([11]AllQueries!$A$1,[11]AllQueries!$Z$7,4,ROWS([11]AllQueries!GDL),1)</definedName>
    <definedName name="GDLBMInCE">OFFSET([11]AllQueries!$A$1,[11]AllQueries!$Z$7,10,ROWS([11]AllQueries!GDL),1)</definedName>
    <definedName name="GDLBMKEY">OFFSET([11]AllQueries!$A$1,[11]AllQueries!$Z$7,18,ROWS([11]AllQueries!GDL),1)</definedName>
    <definedName name="GDLBMQTY">OFFSET([11]AllQueries!$A$1,[11]AllQueries!$Z$7,8,ROWS([11]AllQueries!GDL),1)</definedName>
    <definedName name="GDLCASH3">OFFSET([11]AllQueries!$A$1,[11]AllQueries!$Z$7,29,ROWS([11]AllQueries!GDL),1)</definedName>
    <definedName name="GDLGASDETKEY">OFFSET([11]AllQueries!$A$1,[11]AllQueries!$Z$7,27,ROWS([11]AllQueries!GDL),1)</definedName>
    <definedName name="GDLPRCDETKEY">OFFSET([11]AllQueries!$A$1,[11]AllQueries!$Z$7,20,ROWS([11]AllQueries!GDL),1)</definedName>
    <definedName name="GDLPVInCE">OFFSET([11]AllQueries!$A$1,[11]AllQueries!$Z$7,9,ROWS([11]AllQueries!GDL),1)</definedName>
    <definedName name="GDLPVPos">OFFSET([11]AllQueries!$A$1,[11]AllQueries!$Z$7,7,ROWS([11]AllQueries!GDL),1)</definedName>
    <definedName name="GDTimeBucket">Months!$C$3:$D$34</definedName>
    <definedName name="GRMSQueryReturnArea">'GRMS Detail'!$A$1:$E$12513</definedName>
    <definedName name="INDX12MOKEY">OFFSET([11]AllQueries!$A$1,[11]AllQueries!$Z$4,13,ROWS([11]AllQueries!INDX),1)</definedName>
    <definedName name="INDXBkTypeCD">OFFSET([11]AllQueries!$A$1,[11]AllQueries!$Z$4,4,ROWS([11]AllQueries!INDX),1)</definedName>
    <definedName name="INDXBMinCE">OFFSET([11]AllQueries!$A$1,[11]AllQueries!$Z$4,9,ROWS([11]AllQueries!INDX),1)</definedName>
    <definedName name="INDXBMKey">OFFSET([11]AllQueries!$A$1,[11]AllQueries!$Z$4,12,ROWS([11]AllQueries!INDX),1)</definedName>
    <definedName name="INDXBMQTY">OFFSET([11]AllQueries!$A$1,[11]AllQueries!$Z$4,7,ROWS([11]AllQueries!INDX),1)</definedName>
    <definedName name="INDXPVinCE">OFFSET([11]AllQueries!$A$1,[11]AllQueries!$Z$4,8,ROWS([11]AllQueries!INDX),1)</definedName>
    <definedName name="INDXPVPos">OFFSET([11]AllQueries!$A$1,[11]AllQueries!$Z$4,6,ROWS([11]AllQueries!INDX),1)</definedName>
    <definedName name="InputRange">QueryPage!$C$5:$E$21</definedName>
    <definedName name="IntraMonth_Buckets">Months!$J$20:$K$172</definedName>
    <definedName name="IntraMonthBuckets">Months!$J$20:$K$172</definedName>
    <definedName name="IntraSumMonths">Months!$K$20:$K$172</definedName>
    <definedName name="KC" localSheetId="0">#REF!</definedName>
    <definedName name="KC">#REF!</definedName>
    <definedName name="LastDay">'Run Query'!$C$8</definedName>
    <definedName name="LIQ">"LIQUIDSW"</definedName>
    <definedName name="LIQUIDS12MOKEY">OFFSET([11]AllQueries!$A$1,[11]AllQueries!$Z$5,15,ROWS([11]AllQueries!LIQUIDSW),1)</definedName>
    <definedName name="LIQUIDSBENCHKEY">OFFSET([11]AllQueries!$A$1,[11]AllQueries!$Z$5,13,ROWS([11]AllQueries!LIQUIDSW),1)</definedName>
    <definedName name="LIQUIDSBMInCE">OFFSET([11]AllQueries!$A$1,[11]AllQueries!$Z$5,8,ROWS([11]AllQueries!LIQUIDSW),1)</definedName>
    <definedName name="LIQUIDSPRCDETKEY">OFFSET([11]AllQueries!$A$1,[11]AllQueries!$Z$5,14,ROWS([11]AllQueries!LIQUIDSW),1)</definedName>
    <definedName name="LIQUIDSPVInCE">OFFSET([11]AllQueries!$A$1,[11]AllQueries!$Z$5,7,ROWS([11]AllQueries!LIQUIDSW),1)</definedName>
    <definedName name="_loc1" localSheetId="0">[15]Portfolios!$I$228</definedName>
    <definedName name="_loc1">[10]Portfolios!#REF!</definedName>
    <definedName name="location2" localSheetId="0">[15]Portfolios!$I$228:$J$470</definedName>
    <definedName name="location2">[10]Portfolios!#REF!</definedName>
    <definedName name="locations" localSheetId="0">[15]Portfolios!$G$228:$H$470</definedName>
    <definedName name="locations">[10]Portfolios!#REF!</definedName>
    <definedName name="locpos" localSheetId="0">'[15]Backward Roll Sort'!$A$4:$G$224</definedName>
    <definedName name="locpos">#REF!</definedName>
    <definedName name="locpos2" localSheetId="0">'[15]Backward Roll Sort'!$I$4:$O$224</definedName>
    <definedName name="locpos2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NewIdxForm">#REF!</definedName>
    <definedName name="NewIdxForm2">#REF!</definedName>
    <definedName name="Notional" localSheetId="0">'[15]Backward Roll Notional Top 25'!$A$1:$BY$338</definedName>
    <definedName name="Notional">#REF!</definedName>
    <definedName name="_NX1">'Run Query'!$C$15</definedName>
    <definedName name="_NXB2">'Run Query'!$B$15</definedName>
    <definedName name="_NXB3">'Run Query'!$A$15</definedName>
    <definedName name="PB">Sheet1!#REF!</definedName>
    <definedName name="PGOne">"POWGAS"</definedName>
    <definedName name="PhoneNumbers" localSheetId="0">'[14]12 Month'!$O$2:$O$14</definedName>
    <definedName name="PhoneNumbers">'[1]Gas DPR Page'!$O$2:$O$14</definedName>
    <definedName name="Positions" localSheetId="0">#REF!</definedName>
    <definedName name="Positions">#REF!</definedName>
    <definedName name="post_id">'Run Query'!#REF!</definedName>
    <definedName name="PowerGas12MoKey">OFFSET([11]AllQueries!$A$1,[11]AllQueries!$Z$3,16,ROWS([11]AllQueries!POWERGAS),1)</definedName>
    <definedName name="PowerGasBenchKey">OFFSET([11]AllQueries!$A$1,[11]AllQueries!$Z$3,14,ROWS([11]AllQueries!POWERGAS),1)</definedName>
    <definedName name="PowerGasBMInCE">OFFSET([11]AllQueries!$A$1,[11]AllQueries!$Z$3,9,ROWS([11]AllQueries!POWERGAS),1)</definedName>
    <definedName name="PowerGasPrcDetKey">OFFSET([11]AllQueries!$A$1,[11]AllQueries!$Z$3,15,ROWS([11]AllQueries!POWERGAS),1)</definedName>
    <definedName name="PowerGasPvInCE">OFFSET([11]AllQueries!$A$1,[11]AllQueries!$Z$3,8,ROWS([11]AllQueries!POWERGAS),1)</definedName>
    <definedName name="PR_CRV_CD">'GRMS Detail'!$C$2:$C$12513</definedName>
    <definedName name="PRCBAS12MoKey">OFFSET([11]AllQueries!$A$1,[11]AllQueries!$Z$8,20,ROWS([11]AllQueries!PRCBAS),1)</definedName>
    <definedName name="PRCBASBkID">OFFSET([11]AllQueries!$A$1,[11]AllQueries!$Z$8,3,ROWS([11]AllQueries!PRCBAS),1)</definedName>
    <definedName name="PRCBASBkTypeCD">OFFSET([11]AllQueries!$A$1,[11]AllQueries!$Z$8,4,ROWS([11]AllQueries!PRCBAS),1)</definedName>
    <definedName name="PRCBASBMInCE">OFFSET([11]AllQueries!$A$1,[11]AllQueries!$Z$8,10,ROWS([11]AllQueries!PRCBAS),1)</definedName>
    <definedName name="PRCBASBMKey">OFFSET([11]AllQueries!$A$1,[11]AllQueries!$Z$8,19,ROWS([11]AllQueries!PRCBAS),1)</definedName>
    <definedName name="PRCBASBMQTY">OFFSET([11]AllQueries!$A$1,[11]AllQueries!$Z$8,8,ROWS([11]AllQueries!PRCBAS),1)</definedName>
    <definedName name="PRCBASCASH3">OFFSET([11]AllQueries!$A$1,[11]AllQueries!$Z$8,29,ROWS([11]AllQueries!PRCBAS),1)</definedName>
    <definedName name="PRCBASGasDetKey">OFFSET([11]AllQueries!$A$1,[11]AllQueries!$Z$8,26,ROWS([11]AllQueries!PRCBAS),1)</definedName>
    <definedName name="PRCBASKcPriceKey">OFFSET([11]AllQueries!$A$1,[11]AllQueries!$Z$8,22,ROWS([11]AllQueries!PRCBAS),1)</definedName>
    <definedName name="PRCBASPrcDetKey">OFFSET([11]AllQueries!$A$1,[11]AllQueries!$Z$8,21,ROWS([11]AllQueries!PRCBAS),1)</definedName>
    <definedName name="PRCBASPVInCE">OFFSET([11]AllQueries!$A$1,[11]AllQueries!$Z$8,9,ROWS([11]AllQueries!PRCBAS),1)</definedName>
    <definedName name="PRCBASPVPOS">OFFSET([11]AllQueries!$A$1,[11]AllQueries!$Z$8,7,ROWS([11]AllQueries!PRCBAS),1)</definedName>
    <definedName name="_xlnm.Print_Area" localSheetId="1">'Run Query'!$A$1:$I$30</definedName>
    <definedName name="_xlnm.Print_Area" localSheetId="0">Sheet1!$A$1:$AD$51</definedName>
    <definedName name="print_area_2">#REF!</definedName>
    <definedName name="print_area_c">#REF!</definedName>
    <definedName name="PriorPostId">'Run Query'!$H$24</definedName>
    <definedName name="PromptMonth">'Run Query'!$B$8</definedName>
    <definedName name="PromptPhy">Sheet1!#REF!</definedName>
    <definedName name="PubCdLiquidations">Months!$H$6</definedName>
    <definedName name="PW">'Run Query'!$B$3</definedName>
    <definedName name="PwrOne">"POWER"</definedName>
    <definedName name="QueryArea">QueryPage!$F$4:$H$27</definedName>
    <definedName name="_2RA">'[4]Orig Sched'!#REF!</definedName>
    <definedName name="RANGE">'[3]Orig Sched'!#REF!</definedName>
    <definedName name="REF_DT">'GRMS Detail'!$A$1:$A$12513</definedName>
    <definedName name="Reference">'GRMS Detail'!$H$2:$H$9000</definedName>
    <definedName name="regions" localSheetId="0">'[15]BASIS Extract'!$G$8:$H$11103</definedName>
    <definedName name="SIFO" localSheetId="0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>Months!$F$3:$F$306</definedName>
    <definedName name="SumNumber">Months!$D$3:$E$306</definedName>
    <definedName name="TodaysDate">'Run Query'!$B$5</definedName>
    <definedName name="TodaysDateForQuery">#REF!</definedName>
    <definedName name="UID">'Run Query'!$B$2</definedName>
    <definedName name="UOM">10000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2" l="1"/>
  <c r="G2" i="42"/>
  <c r="H2" i="42"/>
  <c r="F3" i="42"/>
  <c r="G3" i="42"/>
  <c r="H3" i="42"/>
  <c r="F4" i="42"/>
  <c r="G4" i="42"/>
  <c r="H4" i="42"/>
  <c r="F5" i="42"/>
  <c r="G5" i="42"/>
  <c r="H5" i="42"/>
  <c r="F6" i="42"/>
  <c r="G6" i="42"/>
  <c r="H6" i="42"/>
  <c r="F7" i="42"/>
  <c r="G7" i="42"/>
  <c r="H7" i="42"/>
  <c r="F8" i="42"/>
  <c r="G8" i="42"/>
  <c r="H8" i="42"/>
  <c r="F9" i="42"/>
  <c r="G9" i="42"/>
  <c r="H9" i="42"/>
  <c r="F10" i="42"/>
  <c r="G10" i="42"/>
  <c r="H10" i="42"/>
  <c r="F11" i="42"/>
  <c r="G11" i="42"/>
  <c r="H11" i="42"/>
  <c r="F12" i="42"/>
  <c r="G12" i="42"/>
  <c r="H12" i="42"/>
  <c r="F13" i="42"/>
  <c r="G13" i="42"/>
  <c r="H13" i="42"/>
  <c r="F14" i="42"/>
  <c r="G14" i="42"/>
  <c r="H14" i="42"/>
  <c r="F15" i="42"/>
  <c r="G15" i="42"/>
  <c r="H15" i="42"/>
  <c r="F16" i="42"/>
  <c r="G16" i="42"/>
  <c r="H16" i="42"/>
  <c r="F17" i="42"/>
  <c r="G17" i="42"/>
  <c r="H17" i="42"/>
  <c r="F18" i="42"/>
  <c r="G18" i="42"/>
  <c r="H18" i="42"/>
  <c r="F19" i="42"/>
  <c r="G19" i="42"/>
  <c r="H19" i="42"/>
  <c r="F20" i="42"/>
  <c r="G20" i="42"/>
  <c r="H20" i="42"/>
  <c r="F21" i="42"/>
  <c r="G21" i="42"/>
  <c r="H21" i="42"/>
  <c r="F22" i="42"/>
  <c r="G22" i="42"/>
  <c r="H22" i="42"/>
  <c r="F23" i="42"/>
  <c r="G23" i="42"/>
  <c r="H23" i="42"/>
  <c r="F24" i="42"/>
  <c r="G24" i="42"/>
  <c r="H24" i="42"/>
  <c r="F25" i="42"/>
  <c r="G25" i="42"/>
  <c r="H25" i="42"/>
  <c r="F26" i="42"/>
  <c r="G26" i="42"/>
  <c r="H26" i="42"/>
  <c r="F27" i="42"/>
  <c r="G27" i="42"/>
  <c r="H27" i="42"/>
  <c r="F28" i="42"/>
  <c r="G28" i="42"/>
  <c r="H28" i="42"/>
  <c r="F29" i="42"/>
  <c r="G29" i="42"/>
  <c r="H29" i="42"/>
  <c r="F30" i="42"/>
  <c r="G30" i="42"/>
  <c r="H30" i="42"/>
  <c r="F31" i="42"/>
  <c r="G31" i="42"/>
  <c r="H31" i="42"/>
  <c r="F32" i="42"/>
  <c r="G32" i="42"/>
  <c r="H32" i="42"/>
  <c r="F33" i="42"/>
  <c r="G33" i="42"/>
  <c r="H33" i="42"/>
  <c r="F34" i="42"/>
  <c r="G34" i="42"/>
  <c r="H34" i="42"/>
  <c r="F35" i="42"/>
  <c r="G35" i="42"/>
  <c r="H35" i="42"/>
  <c r="F36" i="42"/>
  <c r="G36" i="42"/>
  <c r="H36" i="42"/>
  <c r="F37" i="42"/>
  <c r="G37" i="42"/>
  <c r="H37" i="42"/>
  <c r="F38" i="42"/>
  <c r="G38" i="42"/>
  <c r="H38" i="42"/>
  <c r="F39" i="42"/>
  <c r="G39" i="42"/>
  <c r="H39" i="42"/>
  <c r="F40" i="42"/>
  <c r="G40" i="42"/>
  <c r="H40" i="42"/>
  <c r="F41" i="42"/>
  <c r="G41" i="42"/>
  <c r="H41" i="42"/>
  <c r="F42" i="42"/>
  <c r="G42" i="42"/>
  <c r="H42" i="42"/>
  <c r="F43" i="42"/>
  <c r="G43" i="42"/>
  <c r="H43" i="42"/>
  <c r="F44" i="42"/>
  <c r="G44" i="42"/>
  <c r="H44" i="42"/>
  <c r="F45" i="42"/>
  <c r="G45" i="42"/>
  <c r="H45" i="42"/>
  <c r="F46" i="42"/>
  <c r="G46" i="42"/>
  <c r="H46" i="42"/>
  <c r="F47" i="42"/>
  <c r="G47" i="42"/>
  <c r="H47" i="42"/>
  <c r="F48" i="42"/>
  <c r="G48" i="42"/>
  <c r="H48" i="42"/>
  <c r="F49" i="42"/>
  <c r="G49" i="42"/>
  <c r="H49" i="42"/>
  <c r="F50" i="42"/>
  <c r="G50" i="42"/>
  <c r="H50" i="42"/>
  <c r="F51" i="42"/>
  <c r="G51" i="42"/>
  <c r="H51" i="42"/>
  <c r="F52" i="42"/>
  <c r="G52" i="42"/>
  <c r="H52" i="42"/>
  <c r="F53" i="42"/>
  <c r="G53" i="42"/>
  <c r="H53" i="42"/>
  <c r="F54" i="42"/>
  <c r="G54" i="42"/>
  <c r="H54" i="42"/>
  <c r="F55" i="42"/>
  <c r="G55" i="42"/>
  <c r="H55" i="42"/>
  <c r="F56" i="42"/>
  <c r="G56" i="42"/>
  <c r="H56" i="42"/>
  <c r="F57" i="42"/>
  <c r="G57" i="42"/>
  <c r="H57" i="42"/>
  <c r="F58" i="42"/>
  <c r="G58" i="42"/>
  <c r="H58" i="42"/>
  <c r="F59" i="42"/>
  <c r="G59" i="42"/>
  <c r="H59" i="42"/>
  <c r="F60" i="42"/>
  <c r="G60" i="42"/>
  <c r="H60" i="42"/>
  <c r="F61" i="42"/>
  <c r="G61" i="42"/>
  <c r="H61" i="42"/>
  <c r="F62" i="42"/>
  <c r="G62" i="42"/>
  <c r="H62" i="42"/>
  <c r="F63" i="42"/>
  <c r="G63" i="42"/>
  <c r="H63" i="42"/>
  <c r="F64" i="42"/>
  <c r="G64" i="42"/>
  <c r="H64" i="42"/>
  <c r="F65" i="42"/>
  <c r="G65" i="42"/>
  <c r="H65" i="42"/>
  <c r="F66" i="42"/>
  <c r="G66" i="42"/>
  <c r="H66" i="42"/>
  <c r="F67" i="42"/>
  <c r="G67" i="42"/>
  <c r="H67" i="42"/>
  <c r="F68" i="42"/>
  <c r="G68" i="42"/>
  <c r="H68" i="42"/>
  <c r="F69" i="42"/>
  <c r="G69" i="42"/>
  <c r="H69" i="42"/>
  <c r="F70" i="42"/>
  <c r="G70" i="42"/>
  <c r="H70" i="42"/>
  <c r="F71" i="42"/>
  <c r="G71" i="42"/>
  <c r="H71" i="42"/>
  <c r="F72" i="42"/>
  <c r="G72" i="42"/>
  <c r="H72" i="42"/>
  <c r="F73" i="42"/>
  <c r="G73" i="42"/>
  <c r="H73" i="42"/>
  <c r="F74" i="42"/>
  <c r="G74" i="42"/>
  <c r="H74" i="42"/>
  <c r="F75" i="42"/>
  <c r="G75" i="42"/>
  <c r="H75" i="42"/>
  <c r="F76" i="42"/>
  <c r="G76" i="42"/>
  <c r="H76" i="42"/>
  <c r="F77" i="42"/>
  <c r="G77" i="42"/>
  <c r="H77" i="42"/>
  <c r="F78" i="42"/>
  <c r="G78" i="42"/>
  <c r="H78" i="42"/>
  <c r="F79" i="42"/>
  <c r="G79" i="42"/>
  <c r="H79" i="42"/>
  <c r="F80" i="42"/>
  <c r="G80" i="42"/>
  <c r="H80" i="42"/>
  <c r="F81" i="42"/>
  <c r="G81" i="42"/>
  <c r="H81" i="42"/>
  <c r="F82" i="42"/>
  <c r="G82" i="42"/>
  <c r="H82" i="42"/>
  <c r="F83" i="42"/>
  <c r="G83" i="42"/>
  <c r="H83" i="42"/>
  <c r="F84" i="42"/>
  <c r="G84" i="42"/>
  <c r="H84" i="42"/>
  <c r="F85" i="42"/>
  <c r="G85" i="42"/>
  <c r="H85" i="42"/>
  <c r="F86" i="42"/>
  <c r="G86" i="42"/>
  <c r="H86" i="42"/>
  <c r="F87" i="42"/>
  <c r="G87" i="42"/>
  <c r="H87" i="42"/>
  <c r="F88" i="42"/>
  <c r="G88" i="42"/>
  <c r="H88" i="42"/>
  <c r="F89" i="42"/>
  <c r="G89" i="42"/>
  <c r="H89" i="42"/>
  <c r="F90" i="42"/>
  <c r="G90" i="42"/>
  <c r="H90" i="42"/>
  <c r="F91" i="42"/>
  <c r="G91" i="42"/>
  <c r="H91" i="42"/>
  <c r="F92" i="42"/>
  <c r="G92" i="42"/>
  <c r="H92" i="42"/>
  <c r="F93" i="42"/>
  <c r="G93" i="42"/>
  <c r="H93" i="42"/>
  <c r="F94" i="42"/>
  <c r="G94" i="42"/>
  <c r="H94" i="42"/>
  <c r="F95" i="42"/>
  <c r="G95" i="42"/>
  <c r="H95" i="42"/>
  <c r="F96" i="42"/>
  <c r="G96" i="42"/>
  <c r="H96" i="42"/>
  <c r="F97" i="42"/>
  <c r="G97" i="42"/>
  <c r="H97" i="42"/>
  <c r="F98" i="42"/>
  <c r="G98" i="42"/>
  <c r="H98" i="42"/>
  <c r="F99" i="42"/>
  <c r="G99" i="42"/>
  <c r="H99" i="42"/>
  <c r="F100" i="42"/>
  <c r="G100" i="42"/>
  <c r="H100" i="42"/>
  <c r="F101" i="42"/>
  <c r="G101" i="42"/>
  <c r="H101" i="42"/>
  <c r="F102" i="42"/>
  <c r="G102" i="42"/>
  <c r="H102" i="42"/>
  <c r="F103" i="42"/>
  <c r="G103" i="42"/>
  <c r="H103" i="42"/>
  <c r="F104" i="42"/>
  <c r="G104" i="42"/>
  <c r="H104" i="42"/>
  <c r="F105" i="42"/>
  <c r="G105" i="42"/>
  <c r="H105" i="42"/>
  <c r="F106" i="42"/>
  <c r="G106" i="42"/>
  <c r="H106" i="42"/>
  <c r="F107" i="42"/>
  <c r="G107" i="42"/>
  <c r="H107" i="42"/>
  <c r="F108" i="42"/>
  <c r="G108" i="42"/>
  <c r="H108" i="42"/>
  <c r="F109" i="42"/>
  <c r="G109" i="42"/>
  <c r="H109" i="42"/>
  <c r="F110" i="42"/>
  <c r="G110" i="42"/>
  <c r="H110" i="42"/>
  <c r="F111" i="42"/>
  <c r="G111" i="42"/>
  <c r="H111" i="42"/>
  <c r="F112" i="42"/>
  <c r="G112" i="42"/>
  <c r="H112" i="42"/>
  <c r="F113" i="42"/>
  <c r="G113" i="42"/>
  <c r="H113" i="42"/>
  <c r="F114" i="42"/>
  <c r="G114" i="42"/>
  <c r="H114" i="42"/>
  <c r="F115" i="42"/>
  <c r="G115" i="42"/>
  <c r="H115" i="42"/>
  <c r="F116" i="42"/>
  <c r="G116" i="42"/>
  <c r="H116" i="42"/>
  <c r="F117" i="42"/>
  <c r="G117" i="42"/>
  <c r="H117" i="42"/>
  <c r="F118" i="42"/>
  <c r="G118" i="42"/>
  <c r="H118" i="42"/>
  <c r="F119" i="42"/>
  <c r="G119" i="42"/>
  <c r="H119" i="42"/>
  <c r="F120" i="42"/>
  <c r="G120" i="42"/>
  <c r="H120" i="42"/>
  <c r="F121" i="42"/>
  <c r="G121" i="42"/>
  <c r="H121" i="42"/>
  <c r="F122" i="42"/>
  <c r="G122" i="42"/>
  <c r="H122" i="42"/>
  <c r="F123" i="42"/>
  <c r="G123" i="42"/>
  <c r="H123" i="42"/>
  <c r="F124" i="42"/>
  <c r="G124" i="42"/>
  <c r="H124" i="42"/>
  <c r="F125" i="42"/>
  <c r="G125" i="42"/>
  <c r="H125" i="42"/>
  <c r="F126" i="42"/>
  <c r="G126" i="42"/>
  <c r="H126" i="42"/>
  <c r="F127" i="42"/>
  <c r="G127" i="42"/>
  <c r="H127" i="42"/>
  <c r="F128" i="42"/>
  <c r="G128" i="42"/>
  <c r="H128" i="42"/>
  <c r="F129" i="42"/>
  <c r="G129" i="42"/>
  <c r="H129" i="42"/>
  <c r="F130" i="42"/>
  <c r="G130" i="42"/>
  <c r="H130" i="42"/>
  <c r="F131" i="42"/>
  <c r="G131" i="42"/>
  <c r="H131" i="42"/>
  <c r="F132" i="42"/>
  <c r="G132" i="42"/>
  <c r="H132" i="42"/>
  <c r="F133" i="42"/>
  <c r="G133" i="42"/>
  <c r="H133" i="42"/>
  <c r="F134" i="42"/>
  <c r="G134" i="42"/>
  <c r="H134" i="42"/>
  <c r="F135" i="42"/>
  <c r="G135" i="42"/>
  <c r="H135" i="42"/>
  <c r="F136" i="42"/>
  <c r="G136" i="42"/>
  <c r="H136" i="42"/>
  <c r="F137" i="42"/>
  <c r="G137" i="42"/>
  <c r="H137" i="42"/>
  <c r="F138" i="42"/>
  <c r="G138" i="42"/>
  <c r="H138" i="42"/>
  <c r="F139" i="42"/>
  <c r="G139" i="42"/>
  <c r="H139" i="42"/>
  <c r="F140" i="42"/>
  <c r="G140" i="42"/>
  <c r="H140" i="42"/>
  <c r="F141" i="42"/>
  <c r="G141" i="42"/>
  <c r="H141" i="42"/>
  <c r="F142" i="42"/>
  <c r="G142" i="42"/>
  <c r="H142" i="42"/>
  <c r="F143" i="42"/>
  <c r="G143" i="42"/>
  <c r="H143" i="42"/>
  <c r="F144" i="42"/>
  <c r="G144" i="42"/>
  <c r="H144" i="42"/>
  <c r="F145" i="42"/>
  <c r="G145" i="42"/>
  <c r="H145" i="42"/>
  <c r="F146" i="42"/>
  <c r="G146" i="42"/>
  <c r="H146" i="42"/>
  <c r="F147" i="42"/>
  <c r="G147" i="42"/>
  <c r="H147" i="42"/>
  <c r="F148" i="42"/>
  <c r="G148" i="42"/>
  <c r="H148" i="42"/>
  <c r="F149" i="42"/>
  <c r="G149" i="42"/>
  <c r="H149" i="42"/>
  <c r="F150" i="42"/>
  <c r="G150" i="42"/>
  <c r="H150" i="42"/>
  <c r="F151" i="42"/>
  <c r="G151" i="42"/>
  <c r="H151" i="42"/>
  <c r="F152" i="42"/>
  <c r="G152" i="42"/>
  <c r="H152" i="42"/>
  <c r="F153" i="42"/>
  <c r="G153" i="42"/>
  <c r="H153" i="42"/>
  <c r="F154" i="42"/>
  <c r="G154" i="42"/>
  <c r="H154" i="42"/>
  <c r="F155" i="42"/>
  <c r="G155" i="42"/>
  <c r="H155" i="42"/>
  <c r="F156" i="42"/>
  <c r="G156" i="42"/>
  <c r="H156" i="42"/>
  <c r="F157" i="42"/>
  <c r="G157" i="42"/>
  <c r="H157" i="42"/>
  <c r="F158" i="42"/>
  <c r="G158" i="42"/>
  <c r="H158" i="42"/>
  <c r="F159" i="42"/>
  <c r="G159" i="42"/>
  <c r="H159" i="42"/>
  <c r="F160" i="42"/>
  <c r="G160" i="42"/>
  <c r="H160" i="42"/>
  <c r="F161" i="42"/>
  <c r="G161" i="42"/>
  <c r="H161" i="42"/>
  <c r="F162" i="42"/>
  <c r="G162" i="42"/>
  <c r="H162" i="42"/>
  <c r="F163" i="42"/>
  <c r="G163" i="42"/>
  <c r="H163" i="42"/>
  <c r="F164" i="42"/>
  <c r="G164" i="42"/>
  <c r="H164" i="42"/>
  <c r="F165" i="42"/>
  <c r="G165" i="42"/>
  <c r="H165" i="42"/>
  <c r="F166" i="42"/>
  <c r="G166" i="42"/>
  <c r="H166" i="42"/>
  <c r="F167" i="42"/>
  <c r="G167" i="42"/>
  <c r="H167" i="42"/>
  <c r="F168" i="42"/>
  <c r="G168" i="42"/>
  <c r="H168" i="42"/>
  <c r="F169" i="42"/>
  <c r="G169" i="42"/>
  <c r="H169" i="42"/>
  <c r="F170" i="42"/>
  <c r="G170" i="42"/>
  <c r="H170" i="42"/>
  <c r="F171" i="42"/>
  <c r="G171" i="42"/>
  <c r="H171" i="42"/>
  <c r="F172" i="42"/>
  <c r="G172" i="42"/>
  <c r="H172" i="42"/>
  <c r="F173" i="42"/>
  <c r="G173" i="42"/>
  <c r="H173" i="42"/>
  <c r="F174" i="42"/>
  <c r="G174" i="42"/>
  <c r="H174" i="42"/>
  <c r="F175" i="42"/>
  <c r="G175" i="42"/>
  <c r="H175" i="42"/>
  <c r="F176" i="42"/>
  <c r="G176" i="42"/>
  <c r="H176" i="42"/>
  <c r="F177" i="42"/>
  <c r="G177" i="42"/>
  <c r="H177" i="42"/>
  <c r="F178" i="42"/>
  <c r="G178" i="42"/>
  <c r="H178" i="42"/>
  <c r="F179" i="42"/>
  <c r="G179" i="42"/>
  <c r="H179" i="42"/>
  <c r="F180" i="42"/>
  <c r="G180" i="42"/>
  <c r="H180" i="42"/>
  <c r="F181" i="42"/>
  <c r="G181" i="42"/>
  <c r="H181" i="42"/>
  <c r="F182" i="42"/>
  <c r="G182" i="42"/>
  <c r="H182" i="42"/>
  <c r="F183" i="42"/>
  <c r="G183" i="42"/>
  <c r="H183" i="42"/>
  <c r="F184" i="42"/>
  <c r="G184" i="42"/>
  <c r="H184" i="42"/>
  <c r="F185" i="42"/>
  <c r="G185" i="42"/>
  <c r="H185" i="42"/>
  <c r="F186" i="42"/>
  <c r="G186" i="42"/>
  <c r="H186" i="42"/>
  <c r="F187" i="42"/>
  <c r="G187" i="42"/>
  <c r="H187" i="42"/>
  <c r="F188" i="42"/>
  <c r="G188" i="42"/>
  <c r="H188" i="42"/>
  <c r="F189" i="42"/>
  <c r="G189" i="42"/>
  <c r="H189" i="42"/>
  <c r="F190" i="42"/>
  <c r="G190" i="42"/>
  <c r="H190" i="42"/>
  <c r="F191" i="42"/>
  <c r="G191" i="42"/>
  <c r="H191" i="42"/>
  <c r="F192" i="42"/>
  <c r="G192" i="42"/>
  <c r="H192" i="42"/>
  <c r="F193" i="42"/>
  <c r="G193" i="42"/>
  <c r="H193" i="42"/>
  <c r="F194" i="42"/>
  <c r="G194" i="42"/>
  <c r="H194" i="42"/>
  <c r="F195" i="42"/>
  <c r="G195" i="42"/>
  <c r="H195" i="42"/>
  <c r="F196" i="42"/>
  <c r="G196" i="42"/>
  <c r="H196" i="42"/>
  <c r="F197" i="42"/>
  <c r="G197" i="42"/>
  <c r="H197" i="42"/>
  <c r="F198" i="42"/>
  <c r="G198" i="42"/>
  <c r="H198" i="42"/>
  <c r="F199" i="42"/>
  <c r="G199" i="42"/>
  <c r="H199" i="42"/>
  <c r="F200" i="42"/>
  <c r="G200" i="42"/>
  <c r="H200" i="42"/>
  <c r="F201" i="42"/>
  <c r="G201" i="42"/>
  <c r="H201" i="42"/>
  <c r="F202" i="42"/>
  <c r="G202" i="42"/>
  <c r="H202" i="42"/>
  <c r="F203" i="42"/>
  <c r="G203" i="42"/>
  <c r="H203" i="42"/>
  <c r="F204" i="42"/>
  <c r="G204" i="42"/>
  <c r="H204" i="42"/>
  <c r="F205" i="42"/>
  <c r="G205" i="42"/>
  <c r="H205" i="42"/>
  <c r="F206" i="42"/>
  <c r="G206" i="42"/>
  <c r="H206" i="42"/>
  <c r="F207" i="42"/>
  <c r="G207" i="42"/>
  <c r="H207" i="42"/>
  <c r="F208" i="42"/>
  <c r="G208" i="42"/>
  <c r="H208" i="42"/>
  <c r="F209" i="42"/>
  <c r="G209" i="42"/>
  <c r="H209" i="42"/>
  <c r="F210" i="42"/>
  <c r="G210" i="42"/>
  <c r="H210" i="42"/>
  <c r="F211" i="42"/>
  <c r="G211" i="42"/>
  <c r="H211" i="42"/>
  <c r="F212" i="42"/>
  <c r="G212" i="42"/>
  <c r="H212" i="42"/>
  <c r="F213" i="42"/>
  <c r="G213" i="42"/>
  <c r="H213" i="42"/>
  <c r="F214" i="42"/>
  <c r="G214" i="42"/>
  <c r="H214" i="42"/>
  <c r="F215" i="42"/>
  <c r="G215" i="42"/>
  <c r="H215" i="42"/>
  <c r="F216" i="42"/>
  <c r="G216" i="42"/>
  <c r="H216" i="42"/>
  <c r="F217" i="42"/>
  <c r="G217" i="42"/>
  <c r="H217" i="42"/>
  <c r="F218" i="42"/>
  <c r="G218" i="42"/>
  <c r="H218" i="42"/>
  <c r="F219" i="42"/>
  <c r="G219" i="42"/>
  <c r="H219" i="42"/>
  <c r="F220" i="42"/>
  <c r="G220" i="42"/>
  <c r="H220" i="42"/>
  <c r="F221" i="42"/>
  <c r="G221" i="42"/>
  <c r="H221" i="42"/>
  <c r="F222" i="42"/>
  <c r="G222" i="42"/>
  <c r="H222" i="42"/>
  <c r="F223" i="42"/>
  <c r="G223" i="42"/>
  <c r="H223" i="42"/>
  <c r="F224" i="42"/>
  <c r="G224" i="42"/>
  <c r="H224" i="42"/>
  <c r="F225" i="42"/>
  <c r="G225" i="42"/>
  <c r="H225" i="42"/>
  <c r="F226" i="42"/>
  <c r="G226" i="42"/>
  <c r="H226" i="42"/>
  <c r="F227" i="42"/>
  <c r="G227" i="42"/>
  <c r="H227" i="42"/>
  <c r="F228" i="42"/>
  <c r="G228" i="42"/>
  <c r="H228" i="42"/>
  <c r="F229" i="42"/>
  <c r="G229" i="42"/>
  <c r="H229" i="42"/>
  <c r="F230" i="42"/>
  <c r="G230" i="42"/>
  <c r="H230" i="42"/>
  <c r="F231" i="42"/>
  <c r="G231" i="42"/>
  <c r="H231" i="42"/>
  <c r="F232" i="42"/>
  <c r="G232" i="42"/>
  <c r="H232" i="42"/>
  <c r="F233" i="42"/>
  <c r="G233" i="42"/>
  <c r="H233" i="42"/>
  <c r="F234" i="42"/>
  <c r="G234" i="42"/>
  <c r="H234" i="42"/>
  <c r="F235" i="42"/>
  <c r="G235" i="42"/>
  <c r="H235" i="42"/>
  <c r="F236" i="42"/>
  <c r="G236" i="42"/>
  <c r="H236" i="42"/>
  <c r="F237" i="42"/>
  <c r="G237" i="42"/>
  <c r="H237" i="42"/>
  <c r="F238" i="42"/>
  <c r="G238" i="42"/>
  <c r="H238" i="42"/>
  <c r="F239" i="42"/>
  <c r="G239" i="42"/>
  <c r="H239" i="42"/>
  <c r="F240" i="42"/>
  <c r="G240" i="42"/>
  <c r="H240" i="42"/>
  <c r="F241" i="42"/>
  <c r="G241" i="42"/>
  <c r="H241" i="42"/>
  <c r="F242" i="42"/>
  <c r="G242" i="42"/>
  <c r="H242" i="42"/>
  <c r="F243" i="42"/>
  <c r="G243" i="42"/>
  <c r="H243" i="42"/>
  <c r="F244" i="42"/>
  <c r="G244" i="42"/>
  <c r="H244" i="42"/>
  <c r="F245" i="42"/>
  <c r="G245" i="42"/>
  <c r="H245" i="42"/>
  <c r="F246" i="42"/>
  <c r="G246" i="42"/>
  <c r="H246" i="42"/>
  <c r="F247" i="42"/>
  <c r="G247" i="42"/>
  <c r="H247" i="42"/>
  <c r="F248" i="42"/>
  <c r="G248" i="42"/>
  <c r="H248" i="42"/>
  <c r="F249" i="42"/>
  <c r="G249" i="42"/>
  <c r="H249" i="42"/>
  <c r="F250" i="42"/>
  <c r="G250" i="42"/>
  <c r="H250" i="42"/>
  <c r="F251" i="42"/>
  <c r="G251" i="42"/>
  <c r="H251" i="42"/>
  <c r="F252" i="42"/>
  <c r="G252" i="42"/>
  <c r="H252" i="42"/>
  <c r="F253" i="42"/>
  <c r="G253" i="42"/>
  <c r="H253" i="42"/>
  <c r="F254" i="42"/>
  <c r="G254" i="42"/>
  <c r="H254" i="42"/>
  <c r="F255" i="42"/>
  <c r="G255" i="42"/>
  <c r="H255" i="42"/>
  <c r="F256" i="42"/>
  <c r="G256" i="42"/>
  <c r="H256" i="42"/>
  <c r="F257" i="42"/>
  <c r="G257" i="42"/>
  <c r="H257" i="42"/>
  <c r="F258" i="42"/>
  <c r="G258" i="42"/>
  <c r="H258" i="42"/>
  <c r="F259" i="42"/>
  <c r="G259" i="42"/>
  <c r="H259" i="42"/>
  <c r="F260" i="42"/>
  <c r="G260" i="42"/>
  <c r="H260" i="42"/>
  <c r="F261" i="42"/>
  <c r="G261" i="42"/>
  <c r="H261" i="42"/>
  <c r="F262" i="42"/>
  <c r="G262" i="42"/>
  <c r="H262" i="42"/>
  <c r="F263" i="42"/>
  <c r="G263" i="42"/>
  <c r="H263" i="42"/>
  <c r="F264" i="42"/>
  <c r="G264" i="42"/>
  <c r="H264" i="42"/>
  <c r="F265" i="42"/>
  <c r="G265" i="42"/>
  <c r="H265" i="42"/>
  <c r="F266" i="42"/>
  <c r="G266" i="42"/>
  <c r="H266" i="42"/>
  <c r="F267" i="42"/>
  <c r="G267" i="42"/>
  <c r="H267" i="42"/>
  <c r="F268" i="42"/>
  <c r="G268" i="42"/>
  <c r="H268" i="42"/>
  <c r="F269" i="42"/>
  <c r="G269" i="42"/>
  <c r="H269" i="42"/>
  <c r="F270" i="42"/>
  <c r="G270" i="42"/>
  <c r="H270" i="42"/>
  <c r="F271" i="42"/>
  <c r="G271" i="42"/>
  <c r="H271" i="42"/>
  <c r="F272" i="42"/>
  <c r="G272" i="42"/>
  <c r="H272" i="42"/>
  <c r="F273" i="42"/>
  <c r="G273" i="42"/>
  <c r="H273" i="42"/>
  <c r="F274" i="42"/>
  <c r="G274" i="42"/>
  <c r="H274" i="42"/>
  <c r="F275" i="42"/>
  <c r="G275" i="42"/>
  <c r="H275" i="42"/>
  <c r="F276" i="42"/>
  <c r="G276" i="42"/>
  <c r="H276" i="42"/>
  <c r="F277" i="42"/>
  <c r="G277" i="42"/>
  <c r="H277" i="42"/>
  <c r="F278" i="42"/>
  <c r="G278" i="42"/>
  <c r="H278" i="42"/>
  <c r="F279" i="42"/>
  <c r="G279" i="42"/>
  <c r="H279" i="42"/>
  <c r="F280" i="42"/>
  <c r="G280" i="42"/>
  <c r="H280" i="42"/>
  <c r="F281" i="42"/>
  <c r="G281" i="42"/>
  <c r="H281" i="42"/>
  <c r="F282" i="42"/>
  <c r="G282" i="42"/>
  <c r="H282" i="42"/>
  <c r="F283" i="42"/>
  <c r="G283" i="42"/>
  <c r="H283" i="42"/>
  <c r="F284" i="42"/>
  <c r="G284" i="42"/>
  <c r="H284" i="42"/>
  <c r="F285" i="42"/>
  <c r="G285" i="42"/>
  <c r="H285" i="42"/>
  <c r="F286" i="42"/>
  <c r="G286" i="42"/>
  <c r="H286" i="42"/>
  <c r="F287" i="42"/>
  <c r="G287" i="42"/>
  <c r="H287" i="42"/>
  <c r="F288" i="42"/>
  <c r="G288" i="42"/>
  <c r="H288" i="42"/>
  <c r="F289" i="42"/>
  <c r="G289" i="42"/>
  <c r="H289" i="42"/>
  <c r="F290" i="42"/>
  <c r="G290" i="42"/>
  <c r="H290" i="42"/>
  <c r="F291" i="42"/>
  <c r="G291" i="42"/>
  <c r="H291" i="42"/>
  <c r="F292" i="42"/>
  <c r="G292" i="42"/>
  <c r="H292" i="42"/>
  <c r="F293" i="42"/>
  <c r="G293" i="42"/>
  <c r="H293" i="42"/>
  <c r="F294" i="42"/>
  <c r="G294" i="42"/>
  <c r="H294" i="42"/>
  <c r="F295" i="42"/>
  <c r="G295" i="42"/>
  <c r="H295" i="42"/>
  <c r="F296" i="42"/>
  <c r="G296" i="42"/>
  <c r="H296" i="42"/>
  <c r="F297" i="42"/>
  <c r="G297" i="42"/>
  <c r="H297" i="42"/>
  <c r="F298" i="42"/>
  <c r="G298" i="42"/>
  <c r="H298" i="42"/>
  <c r="F299" i="42"/>
  <c r="G299" i="42"/>
  <c r="H299" i="42"/>
  <c r="F300" i="42"/>
  <c r="G300" i="42"/>
  <c r="H300" i="42"/>
  <c r="F301" i="42"/>
  <c r="G301" i="42"/>
  <c r="H301" i="42"/>
  <c r="F302" i="42"/>
  <c r="G302" i="42"/>
  <c r="H302" i="42"/>
  <c r="F303" i="42"/>
  <c r="G303" i="42"/>
  <c r="H303" i="42"/>
  <c r="F304" i="42"/>
  <c r="G304" i="42"/>
  <c r="H304" i="42"/>
  <c r="F305" i="42"/>
  <c r="G305" i="42"/>
  <c r="H305" i="42"/>
  <c r="F306" i="42"/>
  <c r="G306" i="42"/>
  <c r="H306" i="42"/>
  <c r="F307" i="42"/>
  <c r="G307" i="42"/>
  <c r="H307" i="42"/>
  <c r="F308" i="42"/>
  <c r="G308" i="42"/>
  <c r="H308" i="42"/>
  <c r="F309" i="42"/>
  <c r="G309" i="42"/>
  <c r="H309" i="42"/>
  <c r="F310" i="42"/>
  <c r="G310" i="42"/>
  <c r="H310" i="42"/>
  <c r="F311" i="42"/>
  <c r="G311" i="42"/>
  <c r="H311" i="42"/>
  <c r="F312" i="42"/>
  <c r="G312" i="42"/>
  <c r="H312" i="42"/>
  <c r="F313" i="42"/>
  <c r="G313" i="42"/>
  <c r="H313" i="42"/>
  <c r="F314" i="42"/>
  <c r="G314" i="42"/>
  <c r="H314" i="42"/>
  <c r="F315" i="42"/>
  <c r="G315" i="42"/>
  <c r="H315" i="42"/>
  <c r="F316" i="42"/>
  <c r="G316" i="42"/>
  <c r="H316" i="42"/>
  <c r="F317" i="42"/>
  <c r="G317" i="42"/>
  <c r="H317" i="42"/>
  <c r="F318" i="42"/>
  <c r="G318" i="42"/>
  <c r="H318" i="42"/>
  <c r="F319" i="42"/>
  <c r="G319" i="42"/>
  <c r="H319" i="42"/>
  <c r="F320" i="42"/>
  <c r="G320" i="42"/>
  <c r="H320" i="42"/>
  <c r="F321" i="42"/>
  <c r="G321" i="42"/>
  <c r="H321" i="42"/>
  <c r="F322" i="42"/>
  <c r="G322" i="42"/>
  <c r="H322" i="42"/>
  <c r="F323" i="42"/>
  <c r="G323" i="42"/>
  <c r="H323" i="42"/>
  <c r="F324" i="42"/>
  <c r="G324" i="42"/>
  <c r="H324" i="42"/>
  <c r="F325" i="42"/>
  <c r="G325" i="42"/>
  <c r="H325" i="42"/>
  <c r="F326" i="42"/>
  <c r="G326" i="42"/>
  <c r="H326" i="42"/>
  <c r="F327" i="42"/>
  <c r="G327" i="42"/>
  <c r="H327" i="42"/>
  <c r="F328" i="42"/>
  <c r="G328" i="42"/>
  <c r="H328" i="42"/>
  <c r="F329" i="42"/>
  <c r="G329" i="42"/>
  <c r="H329" i="42"/>
  <c r="F330" i="42"/>
  <c r="G330" i="42"/>
  <c r="H330" i="42"/>
  <c r="F331" i="42"/>
  <c r="G331" i="42"/>
  <c r="H331" i="42"/>
  <c r="F332" i="42"/>
  <c r="G332" i="42"/>
  <c r="H332" i="42"/>
  <c r="F333" i="42"/>
  <c r="G333" i="42"/>
  <c r="H333" i="42"/>
  <c r="F334" i="42"/>
  <c r="G334" i="42"/>
  <c r="H334" i="42"/>
  <c r="F335" i="42"/>
  <c r="G335" i="42"/>
  <c r="H335" i="42"/>
  <c r="F336" i="42"/>
  <c r="G336" i="42"/>
  <c r="H336" i="42"/>
  <c r="F337" i="42"/>
  <c r="G337" i="42"/>
  <c r="H337" i="42"/>
  <c r="F338" i="42"/>
  <c r="G338" i="42"/>
  <c r="H338" i="42"/>
  <c r="F339" i="42"/>
  <c r="G339" i="42"/>
  <c r="H339" i="42"/>
  <c r="F340" i="42"/>
  <c r="G340" i="42"/>
  <c r="H340" i="42"/>
  <c r="F341" i="42"/>
  <c r="G341" i="42"/>
  <c r="H341" i="42"/>
  <c r="F342" i="42"/>
  <c r="G342" i="42"/>
  <c r="H342" i="42"/>
  <c r="F343" i="42"/>
  <c r="G343" i="42"/>
  <c r="H343" i="42"/>
  <c r="F344" i="42"/>
  <c r="G344" i="42"/>
  <c r="H344" i="42"/>
  <c r="F345" i="42"/>
  <c r="G345" i="42"/>
  <c r="H345" i="42"/>
  <c r="F346" i="42"/>
  <c r="G346" i="42"/>
  <c r="H346" i="42"/>
  <c r="F347" i="42"/>
  <c r="G347" i="42"/>
  <c r="H347" i="42"/>
  <c r="F348" i="42"/>
  <c r="G348" i="42"/>
  <c r="H348" i="42"/>
  <c r="F349" i="42"/>
  <c r="G349" i="42"/>
  <c r="H349" i="42"/>
  <c r="F350" i="42"/>
  <c r="G350" i="42"/>
  <c r="H350" i="42"/>
  <c r="F351" i="42"/>
  <c r="G351" i="42"/>
  <c r="H351" i="42"/>
  <c r="F352" i="42"/>
  <c r="G352" i="42"/>
  <c r="H352" i="42"/>
  <c r="F353" i="42"/>
  <c r="G353" i="42"/>
  <c r="H353" i="42"/>
  <c r="F354" i="42"/>
  <c r="G354" i="42"/>
  <c r="H354" i="42"/>
  <c r="F355" i="42"/>
  <c r="G355" i="42"/>
  <c r="H355" i="42"/>
  <c r="F356" i="42"/>
  <c r="G356" i="42"/>
  <c r="H356" i="42"/>
  <c r="F357" i="42"/>
  <c r="G357" i="42"/>
  <c r="H357" i="42"/>
  <c r="F358" i="42"/>
  <c r="G358" i="42"/>
  <c r="H358" i="42"/>
  <c r="F359" i="42"/>
  <c r="G359" i="42"/>
  <c r="H359" i="42"/>
  <c r="F360" i="42"/>
  <c r="G360" i="42"/>
  <c r="H360" i="42"/>
  <c r="F361" i="42"/>
  <c r="G361" i="42"/>
  <c r="H361" i="42"/>
  <c r="F362" i="42"/>
  <c r="G362" i="42"/>
  <c r="H362" i="42"/>
  <c r="F363" i="42"/>
  <c r="G363" i="42"/>
  <c r="H363" i="42"/>
  <c r="F364" i="42"/>
  <c r="G364" i="42"/>
  <c r="H364" i="42"/>
  <c r="F365" i="42"/>
  <c r="G365" i="42"/>
  <c r="H365" i="42"/>
  <c r="F366" i="42"/>
  <c r="G366" i="42"/>
  <c r="H366" i="42"/>
  <c r="F367" i="42"/>
  <c r="G367" i="42"/>
  <c r="H367" i="42"/>
  <c r="F368" i="42"/>
  <c r="G368" i="42"/>
  <c r="H368" i="42"/>
  <c r="F369" i="42"/>
  <c r="G369" i="42"/>
  <c r="H369" i="42"/>
  <c r="F370" i="42"/>
  <c r="G370" i="42"/>
  <c r="H370" i="42"/>
  <c r="F371" i="42"/>
  <c r="G371" i="42"/>
  <c r="H371" i="42"/>
  <c r="F372" i="42"/>
  <c r="G372" i="42"/>
  <c r="H372" i="42"/>
  <c r="F373" i="42"/>
  <c r="G373" i="42"/>
  <c r="H373" i="42"/>
  <c r="F374" i="42"/>
  <c r="G374" i="42"/>
  <c r="H374" i="42"/>
  <c r="F375" i="42"/>
  <c r="G375" i="42"/>
  <c r="H375" i="42"/>
  <c r="F376" i="42"/>
  <c r="G376" i="42"/>
  <c r="H376" i="42"/>
  <c r="F377" i="42"/>
  <c r="G377" i="42"/>
  <c r="H377" i="42"/>
  <c r="F378" i="42"/>
  <c r="G378" i="42"/>
  <c r="H378" i="42"/>
  <c r="F379" i="42"/>
  <c r="G379" i="42"/>
  <c r="H379" i="42"/>
  <c r="F380" i="42"/>
  <c r="G380" i="42"/>
  <c r="H380" i="42"/>
  <c r="F381" i="42"/>
  <c r="G381" i="42"/>
  <c r="H381" i="42"/>
  <c r="F382" i="42"/>
  <c r="G382" i="42"/>
  <c r="H382" i="42"/>
  <c r="F383" i="42"/>
  <c r="G383" i="42"/>
  <c r="H383" i="42"/>
  <c r="F384" i="42"/>
  <c r="G384" i="42"/>
  <c r="H384" i="42"/>
  <c r="F385" i="42"/>
  <c r="G385" i="42"/>
  <c r="H385" i="42"/>
  <c r="F386" i="42"/>
  <c r="G386" i="42"/>
  <c r="H386" i="42"/>
  <c r="F387" i="42"/>
  <c r="G387" i="42"/>
  <c r="H387" i="42"/>
  <c r="F388" i="42"/>
  <c r="G388" i="42"/>
  <c r="H388" i="42"/>
  <c r="F389" i="42"/>
  <c r="G389" i="42"/>
  <c r="H389" i="42"/>
  <c r="F390" i="42"/>
  <c r="G390" i="42"/>
  <c r="H390" i="42"/>
  <c r="F391" i="42"/>
  <c r="G391" i="42"/>
  <c r="H391" i="42"/>
  <c r="F392" i="42"/>
  <c r="G392" i="42"/>
  <c r="H392" i="42"/>
  <c r="F393" i="42"/>
  <c r="G393" i="42"/>
  <c r="H393" i="42"/>
  <c r="F394" i="42"/>
  <c r="G394" i="42"/>
  <c r="H394" i="42"/>
  <c r="F395" i="42"/>
  <c r="G395" i="42"/>
  <c r="H395" i="42"/>
  <c r="F396" i="42"/>
  <c r="G396" i="42"/>
  <c r="H396" i="42"/>
  <c r="F397" i="42"/>
  <c r="G397" i="42"/>
  <c r="H397" i="42"/>
  <c r="F398" i="42"/>
  <c r="G398" i="42"/>
  <c r="H398" i="42"/>
  <c r="F399" i="42"/>
  <c r="G399" i="42"/>
  <c r="H399" i="42"/>
  <c r="F400" i="42"/>
  <c r="G400" i="42"/>
  <c r="H400" i="42"/>
  <c r="F401" i="42"/>
  <c r="G401" i="42"/>
  <c r="H401" i="42"/>
  <c r="F402" i="42"/>
  <c r="G402" i="42"/>
  <c r="H402" i="42"/>
  <c r="F403" i="42"/>
  <c r="G403" i="42"/>
  <c r="H403" i="42"/>
  <c r="F404" i="42"/>
  <c r="G404" i="42"/>
  <c r="H404" i="42"/>
  <c r="F405" i="42"/>
  <c r="G405" i="42"/>
  <c r="H405" i="42"/>
  <c r="F406" i="42"/>
  <c r="G406" i="42"/>
  <c r="H406" i="42"/>
  <c r="F407" i="42"/>
  <c r="G407" i="42"/>
  <c r="H407" i="42"/>
  <c r="F408" i="42"/>
  <c r="G408" i="42"/>
  <c r="H408" i="42"/>
  <c r="F409" i="42"/>
  <c r="G409" i="42"/>
  <c r="H409" i="42"/>
  <c r="F410" i="42"/>
  <c r="G410" i="42"/>
  <c r="H410" i="42"/>
  <c r="F411" i="42"/>
  <c r="G411" i="42"/>
  <c r="H411" i="42"/>
  <c r="F412" i="42"/>
  <c r="G412" i="42"/>
  <c r="H412" i="42"/>
  <c r="F413" i="42"/>
  <c r="G413" i="42"/>
  <c r="H413" i="42"/>
  <c r="F414" i="42"/>
  <c r="G414" i="42"/>
  <c r="H414" i="42"/>
  <c r="F415" i="42"/>
  <c r="G415" i="42"/>
  <c r="H415" i="42"/>
  <c r="F416" i="42"/>
  <c r="G416" i="42"/>
  <c r="H416" i="42"/>
  <c r="F417" i="42"/>
  <c r="G417" i="42"/>
  <c r="H417" i="42"/>
  <c r="F418" i="42"/>
  <c r="G418" i="42"/>
  <c r="H418" i="42"/>
  <c r="F419" i="42"/>
  <c r="G419" i="42"/>
  <c r="H419" i="42"/>
  <c r="F420" i="42"/>
  <c r="G420" i="42"/>
  <c r="H420" i="42"/>
  <c r="F421" i="42"/>
  <c r="G421" i="42"/>
  <c r="H421" i="42"/>
  <c r="F422" i="42"/>
  <c r="G422" i="42"/>
  <c r="H422" i="42"/>
  <c r="F423" i="42"/>
  <c r="G423" i="42"/>
  <c r="H423" i="42"/>
  <c r="F424" i="42"/>
  <c r="G424" i="42"/>
  <c r="H424" i="42"/>
  <c r="F425" i="42"/>
  <c r="G425" i="42"/>
  <c r="H425" i="42"/>
  <c r="F426" i="42"/>
  <c r="G426" i="42"/>
  <c r="H426" i="42"/>
  <c r="F427" i="42"/>
  <c r="G427" i="42"/>
  <c r="H427" i="42"/>
  <c r="F428" i="42"/>
  <c r="G428" i="42"/>
  <c r="H428" i="42"/>
  <c r="F429" i="42"/>
  <c r="G429" i="42"/>
  <c r="H429" i="42"/>
  <c r="F430" i="42"/>
  <c r="G430" i="42"/>
  <c r="H430" i="42"/>
  <c r="F431" i="42"/>
  <c r="G431" i="42"/>
  <c r="H431" i="42"/>
  <c r="F432" i="42"/>
  <c r="G432" i="42"/>
  <c r="H432" i="42"/>
  <c r="F433" i="42"/>
  <c r="G433" i="42"/>
  <c r="H433" i="42"/>
  <c r="F434" i="42"/>
  <c r="G434" i="42"/>
  <c r="H434" i="42"/>
  <c r="F435" i="42"/>
  <c r="G435" i="42"/>
  <c r="H435" i="42"/>
  <c r="F436" i="42"/>
  <c r="G436" i="42"/>
  <c r="H436" i="42"/>
  <c r="F437" i="42"/>
  <c r="G437" i="42"/>
  <c r="H437" i="42"/>
  <c r="F438" i="42"/>
  <c r="G438" i="42"/>
  <c r="H438" i="42"/>
  <c r="F439" i="42"/>
  <c r="G439" i="42"/>
  <c r="H439" i="42"/>
  <c r="F440" i="42"/>
  <c r="G440" i="42"/>
  <c r="H440" i="42"/>
  <c r="F441" i="42"/>
  <c r="G441" i="42"/>
  <c r="H441" i="42"/>
  <c r="F442" i="42"/>
  <c r="G442" i="42"/>
  <c r="H442" i="42"/>
  <c r="F443" i="42"/>
  <c r="G443" i="42"/>
  <c r="H443" i="42"/>
  <c r="F444" i="42"/>
  <c r="G444" i="42"/>
  <c r="H444" i="42"/>
  <c r="F445" i="42"/>
  <c r="G445" i="42"/>
  <c r="H445" i="42"/>
  <c r="F446" i="42"/>
  <c r="G446" i="42"/>
  <c r="H446" i="42"/>
  <c r="F447" i="42"/>
  <c r="G447" i="42"/>
  <c r="H447" i="42"/>
  <c r="F448" i="42"/>
  <c r="G448" i="42"/>
  <c r="H448" i="42"/>
  <c r="F449" i="42"/>
  <c r="G449" i="42"/>
  <c r="H449" i="42"/>
  <c r="F450" i="42"/>
  <c r="G450" i="42"/>
  <c r="H450" i="42"/>
  <c r="F451" i="42"/>
  <c r="G451" i="42"/>
  <c r="H451" i="42"/>
  <c r="F452" i="42"/>
  <c r="G452" i="42"/>
  <c r="H452" i="42"/>
  <c r="F453" i="42"/>
  <c r="G453" i="42"/>
  <c r="H453" i="42"/>
  <c r="F454" i="42"/>
  <c r="G454" i="42"/>
  <c r="H454" i="42"/>
  <c r="F455" i="42"/>
  <c r="G455" i="42"/>
  <c r="H455" i="42"/>
  <c r="F456" i="42"/>
  <c r="G456" i="42"/>
  <c r="H456" i="42"/>
  <c r="F457" i="42"/>
  <c r="G457" i="42"/>
  <c r="H457" i="42"/>
  <c r="F458" i="42"/>
  <c r="G458" i="42"/>
  <c r="H458" i="42"/>
  <c r="F459" i="42"/>
  <c r="G459" i="42"/>
  <c r="H459" i="42"/>
  <c r="F460" i="42"/>
  <c r="G460" i="42"/>
  <c r="H460" i="42"/>
  <c r="F461" i="42"/>
  <c r="G461" i="42"/>
  <c r="H461" i="42"/>
  <c r="F462" i="42"/>
  <c r="G462" i="42"/>
  <c r="H462" i="42"/>
  <c r="F463" i="42"/>
  <c r="G463" i="42"/>
  <c r="H463" i="42"/>
  <c r="F464" i="42"/>
  <c r="G464" i="42"/>
  <c r="H464" i="42"/>
  <c r="F465" i="42"/>
  <c r="G465" i="42"/>
  <c r="H465" i="42"/>
  <c r="F466" i="42"/>
  <c r="G466" i="42"/>
  <c r="H466" i="42"/>
  <c r="F467" i="42"/>
  <c r="G467" i="42"/>
  <c r="H467" i="42"/>
  <c r="F468" i="42"/>
  <c r="G468" i="42"/>
  <c r="H468" i="42"/>
  <c r="F469" i="42"/>
  <c r="G469" i="42"/>
  <c r="H469" i="42"/>
  <c r="F470" i="42"/>
  <c r="G470" i="42"/>
  <c r="H470" i="42"/>
  <c r="F471" i="42"/>
  <c r="G471" i="42"/>
  <c r="H471" i="42"/>
  <c r="F472" i="42"/>
  <c r="G472" i="42"/>
  <c r="H472" i="42"/>
  <c r="F473" i="42"/>
  <c r="G473" i="42"/>
  <c r="H473" i="42"/>
  <c r="F474" i="42"/>
  <c r="G474" i="42"/>
  <c r="H474" i="42"/>
  <c r="F475" i="42"/>
  <c r="G475" i="42"/>
  <c r="H475" i="42"/>
  <c r="F476" i="42"/>
  <c r="G476" i="42"/>
  <c r="H476" i="42"/>
  <c r="F477" i="42"/>
  <c r="G477" i="42"/>
  <c r="H477" i="42"/>
  <c r="F478" i="42"/>
  <c r="G478" i="42"/>
  <c r="H478" i="42"/>
  <c r="F479" i="42"/>
  <c r="G479" i="42"/>
  <c r="H479" i="42"/>
  <c r="F480" i="42"/>
  <c r="G480" i="42"/>
  <c r="H480" i="42"/>
  <c r="F481" i="42"/>
  <c r="G481" i="42"/>
  <c r="H481" i="42"/>
  <c r="F482" i="42"/>
  <c r="G482" i="42"/>
  <c r="H482" i="42"/>
  <c r="F483" i="42"/>
  <c r="G483" i="42"/>
  <c r="H483" i="42"/>
  <c r="F484" i="42"/>
  <c r="G484" i="42"/>
  <c r="H484" i="42"/>
  <c r="F485" i="42"/>
  <c r="G485" i="42"/>
  <c r="H485" i="42"/>
  <c r="F486" i="42"/>
  <c r="G486" i="42"/>
  <c r="H486" i="42"/>
  <c r="F487" i="42"/>
  <c r="G487" i="42"/>
  <c r="H487" i="42"/>
  <c r="F488" i="42"/>
  <c r="G488" i="42"/>
  <c r="H488" i="42"/>
  <c r="F489" i="42"/>
  <c r="G489" i="42"/>
  <c r="H489" i="42"/>
  <c r="F490" i="42"/>
  <c r="G490" i="42"/>
  <c r="H490" i="42"/>
  <c r="F491" i="42"/>
  <c r="G491" i="42"/>
  <c r="H491" i="42"/>
  <c r="F492" i="42"/>
  <c r="G492" i="42"/>
  <c r="H492" i="42"/>
  <c r="F493" i="42"/>
  <c r="G493" i="42"/>
  <c r="H493" i="42"/>
  <c r="F494" i="42"/>
  <c r="G494" i="42"/>
  <c r="H494" i="42"/>
  <c r="F495" i="42"/>
  <c r="G495" i="42"/>
  <c r="H495" i="42"/>
  <c r="F496" i="42"/>
  <c r="G496" i="42"/>
  <c r="H496" i="42"/>
  <c r="F497" i="42"/>
  <c r="G497" i="42"/>
  <c r="H497" i="42"/>
  <c r="F498" i="42"/>
  <c r="G498" i="42"/>
  <c r="H498" i="42"/>
  <c r="F499" i="42"/>
  <c r="G499" i="42"/>
  <c r="H499" i="42"/>
  <c r="F500" i="42"/>
  <c r="G500" i="42"/>
  <c r="H500" i="42"/>
  <c r="F501" i="42"/>
  <c r="G501" i="42"/>
  <c r="H501" i="42"/>
  <c r="F502" i="42"/>
  <c r="G502" i="42"/>
  <c r="H502" i="42"/>
  <c r="F503" i="42"/>
  <c r="G503" i="42"/>
  <c r="H503" i="42"/>
  <c r="F504" i="42"/>
  <c r="G504" i="42"/>
  <c r="H504" i="42"/>
  <c r="F505" i="42"/>
  <c r="G505" i="42"/>
  <c r="H505" i="42"/>
  <c r="F506" i="42"/>
  <c r="G506" i="42"/>
  <c r="H506" i="42"/>
  <c r="F507" i="42"/>
  <c r="G507" i="42"/>
  <c r="H507" i="42"/>
  <c r="F508" i="42"/>
  <c r="G508" i="42"/>
  <c r="H508" i="42"/>
  <c r="F509" i="42"/>
  <c r="G509" i="42"/>
  <c r="H509" i="42"/>
  <c r="F510" i="42"/>
  <c r="G510" i="42"/>
  <c r="H510" i="42"/>
  <c r="F511" i="42"/>
  <c r="G511" i="42"/>
  <c r="H511" i="42"/>
  <c r="F512" i="42"/>
  <c r="G512" i="42"/>
  <c r="H512" i="42"/>
  <c r="F513" i="42"/>
  <c r="G513" i="42"/>
  <c r="H513" i="42"/>
  <c r="F514" i="42"/>
  <c r="G514" i="42"/>
  <c r="H514" i="42"/>
  <c r="F515" i="42"/>
  <c r="G515" i="42"/>
  <c r="H515" i="42"/>
  <c r="F516" i="42"/>
  <c r="G516" i="42"/>
  <c r="H516" i="42"/>
  <c r="F517" i="42"/>
  <c r="G517" i="42"/>
  <c r="H517" i="42"/>
  <c r="F518" i="42"/>
  <c r="G518" i="42"/>
  <c r="H518" i="42"/>
  <c r="F519" i="42"/>
  <c r="G519" i="42"/>
  <c r="H519" i="42"/>
  <c r="F520" i="42"/>
  <c r="G520" i="42"/>
  <c r="H520" i="42"/>
  <c r="F521" i="42"/>
  <c r="G521" i="42"/>
  <c r="H521" i="42"/>
  <c r="F522" i="42"/>
  <c r="G522" i="42"/>
  <c r="H522" i="42"/>
  <c r="F523" i="42"/>
  <c r="G523" i="42"/>
  <c r="H523" i="42"/>
  <c r="F524" i="42"/>
  <c r="G524" i="42"/>
  <c r="H524" i="42"/>
  <c r="F525" i="42"/>
  <c r="G525" i="42"/>
  <c r="H525" i="42"/>
  <c r="F526" i="42"/>
  <c r="G526" i="42"/>
  <c r="H526" i="42"/>
  <c r="F527" i="42"/>
  <c r="G527" i="42"/>
  <c r="H527" i="42"/>
  <c r="F528" i="42"/>
  <c r="G528" i="42"/>
  <c r="H528" i="42"/>
  <c r="F529" i="42"/>
  <c r="G529" i="42"/>
  <c r="H529" i="42"/>
  <c r="F530" i="42"/>
  <c r="G530" i="42"/>
  <c r="H530" i="42"/>
  <c r="F531" i="42"/>
  <c r="G531" i="42"/>
  <c r="H531" i="42"/>
  <c r="F532" i="42"/>
  <c r="G532" i="42"/>
  <c r="H532" i="42"/>
  <c r="F533" i="42"/>
  <c r="G533" i="42"/>
  <c r="H533" i="42"/>
  <c r="F534" i="42"/>
  <c r="G534" i="42"/>
  <c r="H534" i="42"/>
  <c r="F535" i="42"/>
  <c r="G535" i="42"/>
  <c r="H535" i="42"/>
  <c r="F536" i="42"/>
  <c r="G536" i="42"/>
  <c r="H536" i="42"/>
  <c r="F537" i="42"/>
  <c r="G537" i="42"/>
  <c r="H537" i="42"/>
  <c r="F538" i="42"/>
  <c r="G538" i="42"/>
  <c r="H538" i="42"/>
  <c r="F539" i="42"/>
  <c r="G539" i="42"/>
  <c r="H539" i="42"/>
  <c r="F540" i="42"/>
  <c r="G540" i="42"/>
  <c r="H540" i="42"/>
  <c r="F541" i="42"/>
  <c r="G541" i="42"/>
  <c r="H541" i="42"/>
  <c r="F542" i="42"/>
  <c r="G542" i="42"/>
  <c r="H542" i="42"/>
  <c r="F543" i="42"/>
  <c r="G543" i="42"/>
  <c r="H543" i="42"/>
  <c r="F544" i="42"/>
  <c r="G544" i="42"/>
  <c r="H544" i="42"/>
  <c r="F545" i="42"/>
  <c r="G545" i="42"/>
  <c r="H545" i="42"/>
  <c r="F546" i="42"/>
  <c r="G546" i="42"/>
  <c r="H546" i="42"/>
  <c r="F547" i="42"/>
  <c r="G547" i="42"/>
  <c r="H547" i="42"/>
  <c r="F548" i="42"/>
  <c r="G548" i="42"/>
  <c r="H548" i="42"/>
  <c r="F549" i="42"/>
  <c r="G549" i="42"/>
  <c r="H549" i="42"/>
  <c r="F550" i="42"/>
  <c r="G550" i="42"/>
  <c r="H550" i="42"/>
  <c r="F551" i="42"/>
  <c r="G551" i="42"/>
  <c r="H551" i="42"/>
  <c r="F552" i="42"/>
  <c r="G552" i="42"/>
  <c r="H552" i="42"/>
  <c r="F553" i="42"/>
  <c r="G553" i="42"/>
  <c r="H553" i="42"/>
  <c r="F554" i="42"/>
  <c r="G554" i="42"/>
  <c r="H554" i="42"/>
  <c r="F555" i="42"/>
  <c r="G555" i="42"/>
  <c r="H555" i="42"/>
  <c r="F556" i="42"/>
  <c r="G556" i="42"/>
  <c r="H556" i="42"/>
  <c r="F557" i="42"/>
  <c r="G557" i="42"/>
  <c r="H557" i="42"/>
  <c r="F558" i="42"/>
  <c r="G558" i="42"/>
  <c r="H558" i="42"/>
  <c r="F559" i="42"/>
  <c r="G559" i="42"/>
  <c r="H559" i="42"/>
  <c r="F560" i="42"/>
  <c r="G560" i="42"/>
  <c r="H560" i="42"/>
  <c r="F561" i="42"/>
  <c r="G561" i="42"/>
  <c r="H561" i="42"/>
  <c r="F562" i="42"/>
  <c r="G562" i="42"/>
  <c r="H562" i="42"/>
  <c r="F563" i="42"/>
  <c r="G563" i="42"/>
  <c r="H563" i="42"/>
  <c r="F564" i="42"/>
  <c r="G564" i="42"/>
  <c r="H564" i="42"/>
  <c r="F565" i="42"/>
  <c r="G565" i="42"/>
  <c r="H565" i="42"/>
  <c r="F566" i="42"/>
  <c r="G566" i="42"/>
  <c r="H566" i="42"/>
  <c r="F567" i="42"/>
  <c r="G567" i="42"/>
  <c r="H567" i="42"/>
  <c r="F568" i="42"/>
  <c r="G568" i="42"/>
  <c r="H568" i="42"/>
  <c r="F569" i="42"/>
  <c r="G569" i="42"/>
  <c r="H569" i="42"/>
  <c r="F570" i="42"/>
  <c r="G570" i="42"/>
  <c r="H570" i="42"/>
  <c r="F571" i="42"/>
  <c r="G571" i="42"/>
  <c r="H571" i="42"/>
  <c r="F572" i="42"/>
  <c r="G572" i="42"/>
  <c r="H572" i="42"/>
  <c r="F573" i="42"/>
  <c r="G573" i="42"/>
  <c r="H573" i="42"/>
  <c r="F574" i="42"/>
  <c r="G574" i="42"/>
  <c r="H574" i="42"/>
  <c r="F575" i="42"/>
  <c r="G575" i="42"/>
  <c r="H575" i="42"/>
  <c r="F576" i="42"/>
  <c r="G576" i="42"/>
  <c r="H576" i="42"/>
  <c r="F577" i="42"/>
  <c r="G577" i="42"/>
  <c r="H577" i="42"/>
  <c r="F578" i="42"/>
  <c r="G578" i="42"/>
  <c r="H578" i="42"/>
  <c r="F579" i="42"/>
  <c r="G579" i="42"/>
  <c r="H579" i="42"/>
  <c r="F580" i="42"/>
  <c r="G580" i="42"/>
  <c r="H580" i="42"/>
  <c r="F581" i="42"/>
  <c r="G581" i="42"/>
  <c r="H581" i="42"/>
  <c r="F582" i="42"/>
  <c r="G582" i="42"/>
  <c r="H582" i="42"/>
  <c r="F583" i="42"/>
  <c r="G583" i="42"/>
  <c r="H583" i="42"/>
  <c r="F584" i="42"/>
  <c r="G584" i="42"/>
  <c r="H584" i="42"/>
  <c r="F585" i="42"/>
  <c r="G585" i="42"/>
  <c r="H585" i="42"/>
  <c r="F586" i="42"/>
  <c r="G586" i="42"/>
  <c r="H586" i="42"/>
  <c r="F587" i="42"/>
  <c r="G587" i="42"/>
  <c r="H587" i="42"/>
  <c r="F588" i="42"/>
  <c r="G588" i="42"/>
  <c r="H588" i="42"/>
  <c r="F589" i="42"/>
  <c r="G589" i="42"/>
  <c r="H589" i="42"/>
  <c r="F590" i="42"/>
  <c r="G590" i="42"/>
  <c r="H590" i="42"/>
  <c r="F591" i="42"/>
  <c r="G591" i="42"/>
  <c r="H591" i="42"/>
  <c r="F592" i="42"/>
  <c r="G592" i="42"/>
  <c r="H592" i="42"/>
  <c r="F593" i="42"/>
  <c r="G593" i="42"/>
  <c r="H593" i="42"/>
  <c r="F594" i="42"/>
  <c r="G594" i="42"/>
  <c r="H594" i="42"/>
  <c r="F595" i="42"/>
  <c r="G595" i="42"/>
  <c r="H595" i="42"/>
  <c r="F596" i="42"/>
  <c r="G596" i="42"/>
  <c r="H596" i="42"/>
  <c r="F597" i="42"/>
  <c r="G597" i="42"/>
  <c r="H597" i="42"/>
  <c r="F598" i="42"/>
  <c r="G598" i="42"/>
  <c r="H598" i="42"/>
  <c r="F599" i="42"/>
  <c r="G599" i="42"/>
  <c r="H599" i="42"/>
  <c r="F600" i="42"/>
  <c r="G600" i="42"/>
  <c r="H600" i="42"/>
  <c r="F601" i="42"/>
  <c r="G601" i="42"/>
  <c r="H601" i="42"/>
  <c r="F602" i="42"/>
  <c r="G602" i="42"/>
  <c r="H602" i="42"/>
  <c r="F603" i="42"/>
  <c r="G603" i="42"/>
  <c r="H603" i="42"/>
  <c r="F604" i="42"/>
  <c r="G604" i="42"/>
  <c r="H604" i="42"/>
  <c r="F605" i="42"/>
  <c r="G605" i="42"/>
  <c r="H605" i="42"/>
  <c r="F606" i="42"/>
  <c r="G606" i="42"/>
  <c r="H606" i="42"/>
  <c r="F607" i="42"/>
  <c r="G607" i="42"/>
  <c r="H607" i="42"/>
  <c r="F608" i="42"/>
  <c r="G608" i="42"/>
  <c r="H608" i="42"/>
  <c r="F609" i="42"/>
  <c r="G609" i="42"/>
  <c r="H609" i="42"/>
  <c r="F610" i="42"/>
  <c r="G610" i="42"/>
  <c r="H610" i="42"/>
  <c r="F611" i="42"/>
  <c r="G611" i="42"/>
  <c r="H611" i="42"/>
  <c r="F612" i="42"/>
  <c r="G612" i="42"/>
  <c r="H612" i="42"/>
  <c r="F613" i="42"/>
  <c r="G613" i="42"/>
  <c r="H613" i="42"/>
  <c r="F614" i="42"/>
  <c r="G614" i="42"/>
  <c r="H614" i="42"/>
  <c r="F615" i="42"/>
  <c r="G615" i="42"/>
  <c r="H615" i="42"/>
  <c r="F616" i="42"/>
  <c r="G616" i="42"/>
  <c r="H616" i="42"/>
  <c r="F617" i="42"/>
  <c r="G617" i="42"/>
  <c r="H617" i="42"/>
  <c r="F618" i="42"/>
  <c r="G618" i="42"/>
  <c r="H618" i="42"/>
  <c r="F619" i="42"/>
  <c r="G619" i="42"/>
  <c r="H619" i="42"/>
  <c r="F620" i="42"/>
  <c r="G620" i="42"/>
  <c r="H620" i="42"/>
  <c r="F621" i="42"/>
  <c r="G621" i="42"/>
  <c r="H621" i="42"/>
  <c r="F622" i="42"/>
  <c r="G622" i="42"/>
  <c r="H622" i="42"/>
  <c r="F623" i="42"/>
  <c r="G623" i="42"/>
  <c r="H623" i="42"/>
  <c r="F624" i="42"/>
  <c r="G624" i="42"/>
  <c r="H624" i="42"/>
  <c r="F625" i="42"/>
  <c r="G625" i="42"/>
  <c r="H625" i="42"/>
  <c r="F626" i="42"/>
  <c r="G626" i="42"/>
  <c r="H626" i="42"/>
  <c r="F627" i="42"/>
  <c r="G627" i="42"/>
  <c r="H627" i="42"/>
  <c r="F628" i="42"/>
  <c r="G628" i="42"/>
  <c r="H628" i="42"/>
  <c r="F629" i="42"/>
  <c r="G629" i="42"/>
  <c r="H629" i="42"/>
  <c r="F630" i="42"/>
  <c r="G630" i="42"/>
  <c r="H630" i="42"/>
  <c r="F631" i="42"/>
  <c r="G631" i="42"/>
  <c r="H631" i="42"/>
  <c r="F632" i="42"/>
  <c r="G632" i="42"/>
  <c r="H632" i="42"/>
  <c r="F633" i="42"/>
  <c r="G633" i="42"/>
  <c r="H633" i="42"/>
  <c r="F634" i="42"/>
  <c r="G634" i="42"/>
  <c r="H634" i="42"/>
  <c r="F635" i="42"/>
  <c r="G635" i="42"/>
  <c r="H635" i="42"/>
  <c r="F636" i="42"/>
  <c r="G636" i="42"/>
  <c r="H636" i="42"/>
  <c r="F637" i="42"/>
  <c r="G637" i="42"/>
  <c r="H637" i="42"/>
  <c r="F638" i="42"/>
  <c r="G638" i="42"/>
  <c r="H638" i="42"/>
  <c r="F639" i="42"/>
  <c r="G639" i="42"/>
  <c r="H639" i="42"/>
  <c r="F640" i="42"/>
  <c r="G640" i="42"/>
  <c r="H640" i="42"/>
  <c r="F641" i="42"/>
  <c r="G641" i="42"/>
  <c r="H641" i="42"/>
  <c r="F642" i="42"/>
  <c r="G642" i="42"/>
  <c r="H642" i="42"/>
  <c r="F643" i="42"/>
  <c r="G643" i="42"/>
  <c r="H643" i="42"/>
  <c r="F644" i="42"/>
  <c r="G644" i="42"/>
  <c r="H644" i="42"/>
  <c r="F645" i="42"/>
  <c r="G645" i="42"/>
  <c r="H645" i="42"/>
  <c r="F646" i="42"/>
  <c r="G646" i="42"/>
  <c r="H646" i="42"/>
  <c r="F647" i="42"/>
  <c r="G647" i="42"/>
  <c r="H647" i="42"/>
  <c r="F648" i="42"/>
  <c r="G648" i="42"/>
  <c r="H648" i="42"/>
  <c r="F649" i="42"/>
  <c r="G649" i="42"/>
  <c r="H649" i="42"/>
  <c r="F650" i="42"/>
  <c r="G650" i="42"/>
  <c r="H650" i="42"/>
  <c r="F651" i="42"/>
  <c r="G651" i="42"/>
  <c r="H651" i="42"/>
  <c r="F652" i="42"/>
  <c r="G652" i="42"/>
  <c r="H652" i="42"/>
  <c r="F653" i="42"/>
  <c r="G653" i="42"/>
  <c r="H653" i="42"/>
  <c r="F654" i="42"/>
  <c r="G654" i="42"/>
  <c r="H654" i="42"/>
  <c r="F655" i="42"/>
  <c r="G655" i="42"/>
  <c r="H655" i="42"/>
  <c r="F656" i="42"/>
  <c r="G656" i="42"/>
  <c r="H656" i="42"/>
  <c r="F657" i="42"/>
  <c r="G657" i="42"/>
  <c r="H657" i="42"/>
  <c r="F658" i="42"/>
  <c r="G658" i="42"/>
  <c r="H658" i="42"/>
  <c r="F659" i="42"/>
  <c r="G659" i="42"/>
  <c r="H659" i="42"/>
  <c r="F660" i="42"/>
  <c r="G660" i="42"/>
  <c r="H660" i="42"/>
  <c r="F661" i="42"/>
  <c r="G661" i="42"/>
  <c r="H661" i="42"/>
  <c r="F662" i="42"/>
  <c r="G662" i="42"/>
  <c r="H662" i="42"/>
  <c r="F663" i="42"/>
  <c r="G663" i="42"/>
  <c r="H663" i="42"/>
  <c r="F664" i="42"/>
  <c r="G664" i="42"/>
  <c r="H664" i="42"/>
  <c r="F665" i="42"/>
  <c r="G665" i="42"/>
  <c r="H665" i="42"/>
  <c r="F666" i="42"/>
  <c r="G666" i="42"/>
  <c r="H666" i="42"/>
  <c r="F667" i="42"/>
  <c r="G667" i="42"/>
  <c r="H667" i="42"/>
  <c r="F668" i="42"/>
  <c r="G668" i="42"/>
  <c r="H668" i="42"/>
  <c r="F669" i="42"/>
  <c r="G669" i="42"/>
  <c r="H669" i="42"/>
  <c r="F670" i="42"/>
  <c r="G670" i="42"/>
  <c r="H670" i="42"/>
  <c r="F671" i="42"/>
  <c r="G671" i="42"/>
  <c r="H671" i="42"/>
  <c r="F672" i="42"/>
  <c r="G672" i="42"/>
  <c r="H672" i="42"/>
  <c r="F673" i="42"/>
  <c r="G673" i="42"/>
  <c r="H673" i="42"/>
  <c r="F674" i="42"/>
  <c r="G674" i="42"/>
  <c r="H674" i="42"/>
  <c r="F675" i="42"/>
  <c r="G675" i="42"/>
  <c r="H675" i="42"/>
  <c r="F676" i="42"/>
  <c r="G676" i="42"/>
  <c r="H676" i="42"/>
  <c r="F677" i="42"/>
  <c r="G677" i="42"/>
  <c r="H677" i="42"/>
  <c r="F678" i="42"/>
  <c r="G678" i="42"/>
  <c r="H678" i="42"/>
  <c r="F679" i="42"/>
  <c r="G679" i="42"/>
  <c r="H679" i="42"/>
  <c r="F680" i="42"/>
  <c r="G680" i="42"/>
  <c r="H680" i="42"/>
  <c r="F681" i="42"/>
  <c r="G681" i="42"/>
  <c r="H681" i="42"/>
  <c r="F682" i="42"/>
  <c r="G682" i="42"/>
  <c r="H682" i="42"/>
  <c r="F683" i="42"/>
  <c r="G683" i="42"/>
  <c r="H683" i="42"/>
  <c r="F684" i="42"/>
  <c r="G684" i="42"/>
  <c r="H684" i="42"/>
  <c r="F685" i="42"/>
  <c r="G685" i="42"/>
  <c r="H685" i="42"/>
  <c r="F686" i="42"/>
  <c r="G686" i="42"/>
  <c r="H686" i="42"/>
  <c r="F687" i="42"/>
  <c r="G687" i="42"/>
  <c r="H687" i="42"/>
  <c r="F688" i="42"/>
  <c r="G688" i="42"/>
  <c r="H688" i="42"/>
  <c r="F689" i="42"/>
  <c r="G689" i="42"/>
  <c r="H689" i="42"/>
  <c r="F690" i="42"/>
  <c r="G690" i="42"/>
  <c r="H690" i="42"/>
  <c r="F691" i="42"/>
  <c r="G691" i="42"/>
  <c r="H691" i="42"/>
  <c r="F692" i="42"/>
  <c r="G692" i="42"/>
  <c r="H692" i="42"/>
  <c r="F693" i="42"/>
  <c r="G693" i="42"/>
  <c r="H693" i="42"/>
  <c r="F694" i="42"/>
  <c r="G694" i="42"/>
  <c r="H694" i="42"/>
  <c r="F695" i="42"/>
  <c r="G695" i="42"/>
  <c r="H695" i="42"/>
  <c r="F696" i="42"/>
  <c r="G696" i="42"/>
  <c r="H696" i="42"/>
  <c r="F697" i="42"/>
  <c r="G697" i="42"/>
  <c r="H697" i="42"/>
  <c r="F698" i="42"/>
  <c r="G698" i="42"/>
  <c r="H698" i="42"/>
  <c r="F699" i="42"/>
  <c r="G699" i="42"/>
  <c r="H699" i="42"/>
  <c r="F700" i="42"/>
  <c r="G700" i="42"/>
  <c r="H700" i="42"/>
  <c r="F701" i="42"/>
  <c r="G701" i="42"/>
  <c r="H701" i="42"/>
  <c r="F702" i="42"/>
  <c r="G702" i="42"/>
  <c r="H702" i="42"/>
  <c r="F703" i="42"/>
  <c r="G703" i="42"/>
  <c r="H703" i="42"/>
  <c r="F704" i="42"/>
  <c r="G704" i="42"/>
  <c r="H704" i="42"/>
  <c r="F705" i="42"/>
  <c r="G705" i="42"/>
  <c r="H705" i="42"/>
  <c r="F706" i="42"/>
  <c r="G706" i="42"/>
  <c r="H706" i="42"/>
  <c r="F707" i="42"/>
  <c r="G707" i="42"/>
  <c r="H707" i="42"/>
  <c r="F708" i="42"/>
  <c r="G708" i="42"/>
  <c r="H708" i="42"/>
  <c r="F709" i="42"/>
  <c r="G709" i="42"/>
  <c r="H709" i="42"/>
  <c r="F710" i="42"/>
  <c r="G710" i="42"/>
  <c r="H710" i="42"/>
  <c r="F711" i="42"/>
  <c r="G711" i="42"/>
  <c r="H711" i="42"/>
  <c r="F712" i="42"/>
  <c r="G712" i="42"/>
  <c r="H712" i="42"/>
  <c r="F713" i="42"/>
  <c r="G713" i="42"/>
  <c r="H713" i="42"/>
  <c r="F714" i="42"/>
  <c r="G714" i="42"/>
  <c r="H714" i="42"/>
  <c r="F715" i="42"/>
  <c r="G715" i="42"/>
  <c r="H715" i="42"/>
  <c r="F716" i="42"/>
  <c r="G716" i="42"/>
  <c r="H716" i="42"/>
  <c r="F717" i="42"/>
  <c r="G717" i="42"/>
  <c r="H717" i="42"/>
  <c r="F718" i="42"/>
  <c r="G718" i="42"/>
  <c r="H718" i="42"/>
  <c r="F719" i="42"/>
  <c r="G719" i="42"/>
  <c r="H719" i="42"/>
  <c r="F720" i="42"/>
  <c r="G720" i="42"/>
  <c r="H720" i="42"/>
  <c r="F721" i="42"/>
  <c r="G721" i="42"/>
  <c r="H721" i="42"/>
  <c r="F722" i="42"/>
  <c r="G722" i="42"/>
  <c r="H722" i="42"/>
  <c r="F723" i="42"/>
  <c r="G723" i="42"/>
  <c r="H723" i="42"/>
  <c r="F724" i="42"/>
  <c r="G724" i="42"/>
  <c r="H724" i="42"/>
  <c r="F725" i="42"/>
  <c r="G725" i="42"/>
  <c r="H725" i="42"/>
  <c r="F726" i="42"/>
  <c r="G726" i="42"/>
  <c r="H726" i="42"/>
  <c r="F727" i="42"/>
  <c r="G727" i="42"/>
  <c r="H727" i="42"/>
  <c r="F728" i="42"/>
  <c r="G728" i="42"/>
  <c r="H728" i="42"/>
  <c r="F729" i="42"/>
  <c r="G729" i="42"/>
  <c r="H729" i="42"/>
  <c r="F730" i="42"/>
  <c r="G730" i="42"/>
  <c r="H730" i="42"/>
  <c r="F731" i="42"/>
  <c r="G731" i="42"/>
  <c r="H731" i="42"/>
  <c r="F732" i="42"/>
  <c r="G732" i="42"/>
  <c r="H732" i="42"/>
  <c r="F733" i="42"/>
  <c r="G733" i="42"/>
  <c r="H733" i="42"/>
  <c r="F734" i="42"/>
  <c r="G734" i="42"/>
  <c r="H734" i="42"/>
  <c r="F735" i="42"/>
  <c r="G735" i="42"/>
  <c r="H735" i="42"/>
  <c r="F736" i="42"/>
  <c r="G736" i="42"/>
  <c r="H736" i="42"/>
  <c r="F737" i="42"/>
  <c r="G737" i="42"/>
  <c r="H737" i="42"/>
  <c r="F738" i="42"/>
  <c r="G738" i="42"/>
  <c r="H738" i="42"/>
  <c r="F739" i="42"/>
  <c r="G739" i="42"/>
  <c r="H739" i="42"/>
  <c r="F740" i="42"/>
  <c r="G740" i="42"/>
  <c r="H740" i="42"/>
  <c r="F741" i="42"/>
  <c r="G741" i="42"/>
  <c r="H741" i="42"/>
  <c r="F742" i="42"/>
  <c r="G742" i="42"/>
  <c r="H742" i="42"/>
  <c r="F743" i="42"/>
  <c r="G743" i="42"/>
  <c r="H743" i="42"/>
  <c r="F744" i="42"/>
  <c r="G744" i="42"/>
  <c r="H744" i="42"/>
  <c r="F745" i="42"/>
  <c r="G745" i="42"/>
  <c r="H745" i="42"/>
  <c r="F746" i="42"/>
  <c r="G746" i="42"/>
  <c r="H746" i="42"/>
  <c r="F747" i="42"/>
  <c r="G747" i="42"/>
  <c r="H747" i="42"/>
  <c r="F748" i="42"/>
  <c r="G748" i="42"/>
  <c r="H748" i="42"/>
  <c r="F749" i="42"/>
  <c r="G749" i="42"/>
  <c r="H749" i="42"/>
  <c r="F750" i="42"/>
  <c r="G750" i="42"/>
  <c r="H750" i="42"/>
  <c r="F751" i="42"/>
  <c r="G751" i="42"/>
  <c r="H751" i="42"/>
  <c r="F752" i="42"/>
  <c r="G752" i="42"/>
  <c r="H752" i="42"/>
  <c r="F753" i="42"/>
  <c r="G753" i="42"/>
  <c r="H753" i="42"/>
  <c r="F754" i="42"/>
  <c r="G754" i="42"/>
  <c r="H754" i="42"/>
  <c r="F755" i="42"/>
  <c r="G755" i="42"/>
  <c r="H755" i="42"/>
  <c r="F756" i="42"/>
  <c r="G756" i="42"/>
  <c r="H756" i="42"/>
  <c r="F757" i="42"/>
  <c r="G757" i="42"/>
  <c r="H757" i="42"/>
  <c r="F758" i="42"/>
  <c r="G758" i="42"/>
  <c r="H758" i="42"/>
  <c r="F759" i="42"/>
  <c r="G759" i="42"/>
  <c r="H759" i="42"/>
  <c r="F760" i="42"/>
  <c r="G760" i="42"/>
  <c r="H760" i="42"/>
  <c r="F761" i="42"/>
  <c r="G761" i="42"/>
  <c r="H761" i="42"/>
  <c r="F762" i="42"/>
  <c r="G762" i="42"/>
  <c r="H762" i="42"/>
  <c r="F763" i="42"/>
  <c r="G763" i="42"/>
  <c r="H763" i="42"/>
  <c r="F764" i="42"/>
  <c r="G764" i="42"/>
  <c r="H764" i="42"/>
  <c r="F765" i="42"/>
  <c r="G765" i="42"/>
  <c r="H765" i="42"/>
  <c r="F766" i="42"/>
  <c r="G766" i="42"/>
  <c r="H766" i="42"/>
  <c r="F767" i="42"/>
  <c r="G767" i="42"/>
  <c r="H767" i="42"/>
  <c r="F768" i="42"/>
  <c r="G768" i="42"/>
  <c r="H768" i="42"/>
  <c r="F769" i="42"/>
  <c r="G769" i="42"/>
  <c r="H769" i="42"/>
  <c r="F770" i="42"/>
  <c r="G770" i="42"/>
  <c r="H770" i="42"/>
  <c r="F771" i="42"/>
  <c r="G771" i="42"/>
  <c r="H771" i="42"/>
  <c r="F772" i="42"/>
  <c r="G772" i="42"/>
  <c r="H772" i="42"/>
  <c r="F773" i="42"/>
  <c r="G773" i="42"/>
  <c r="H773" i="42"/>
  <c r="F774" i="42"/>
  <c r="G774" i="42"/>
  <c r="H774" i="42"/>
  <c r="F775" i="42"/>
  <c r="G775" i="42"/>
  <c r="H775" i="42"/>
  <c r="F776" i="42"/>
  <c r="G776" i="42"/>
  <c r="H776" i="42"/>
  <c r="F777" i="42"/>
  <c r="G777" i="42"/>
  <c r="H777" i="42"/>
  <c r="F778" i="42"/>
  <c r="G778" i="42"/>
  <c r="H778" i="42"/>
  <c r="F779" i="42"/>
  <c r="G779" i="42"/>
  <c r="H779" i="42"/>
  <c r="F780" i="42"/>
  <c r="G780" i="42"/>
  <c r="H780" i="42"/>
  <c r="F781" i="42"/>
  <c r="G781" i="42"/>
  <c r="H781" i="42"/>
  <c r="F782" i="42"/>
  <c r="G782" i="42"/>
  <c r="H782" i="42"/>
  <c r="F783" i="42"/>
  <c r="G783" i="42"/>
  <c r="H783" i="42"/>
  <c r="F784" i="42"/>
  <c r="G784" i="42"/>
  <c r="H784" i="42"/>
  <c r="F785" i="42"/>
  <c r="G785" i="42"/>
  <c r="H785" i="42"/>
  <c r="F786" i="42"/>
  <c r="G786" i="42"/>
  <c r="H786" i="42"/>
  <c r="F787" i="42"/>
  <c r="G787" i="42"/>
  <c r="H787" i="42"/>
  <c r="F788" i="42"/>
  <c r="G788" i="42"/>
  <c r="H788" i="42"/>
  <c r="F789" i="42"/>
  <c r="G789" i="42"/>
  <c r="H789" i="42"/>
  <c r="F790" i="42"/>
  <c r="G790" i="42"/>
  <c r="H790" i="42"/>
  <c r="F791" i="42"/>
  <c r="G791" i="42"/>
  <c r="H791" i="42"/>
  <c r="F792" i="42"/>
  <c r="G792" i="42"/>
  <c r="H792" i="42"/>
  <c r="F793" i="42"/>
  <c r="G793" i="42"/>
  <c r="H793" i="42"/>
  <c r="F794" i="42"/>
  <c r="G794" i="42"/>
  <c r="H794" i="42"/>
  <c r="F795" i="42"/>
  <c r="G795" i="42"/>
  <c r="H795" i="42"/>
  <c r="F796" i="42"/>
  <c r="G796" i="42"/>
  <c r="H796" i="42"/>
  <c r="F797" i="42"/>
  <c r="G797" i="42"/>
  <c r="H797" i="42"/>
  <c r="F798" i="42"/>
  <c r="G798" i="42"/>
  <c r="H798" i="42"/>
  <c r="F799" i="42"/>
  <c r="G799" i="42"/>
  <c r="H799" i="42"/>
  <c r="F800" i="42"/>
  <c r="G800" i="42"/>
  <c r="H800" i="42"/>
  <c r="F801" i="42"/>
  <c r="G801" i="42"/>
  <c r="H801" i="42"/>
  <c r="F802" i="42"/>
  <c r="G802" i="42"/>
  <c r="H802" i="42"/>
  <c r="F803" i="42"/>
  <c r="G803" i="42"/>
  <c r="H803" i="42"/>
  <c r="F804" i="42"/>
  <c r="G804" i="42"/>
  <c r="H804" i="42"/>
  <c r="F805" i="42"/>
  <c r="G805" i="42"/>
  <c r="H805" i="42"/>
  <c r="F806" i="42"/>
  <c r="G806" i="42"/>
  <c r="H806" i="42"/>
  <c r="F807" i="42"/>
  <c r="G807" i="42"/>
  <c r="H807" i="42"/>
  <c r="F808" i="42"/>
  <c r="G808" i="42"/>
  <c r="H808" i="42"/>
  <c r="F809" i="42"/>
  <c r="G809" i="42"/>
  <c r="H809" i="42"/>
  <c r="F810" i="42"/>
  <c r="G810" i="42"/>
  <c r="H810" i="42"/>
  <c r="F811" i="42"/>
  <c r="G811" i="42"/>
  <c r="H811" i="42"/>
  <c r="F812" i="42"/>
  <c r="G812" i="42"/>
  <c r="H812" i="42"/>
  <c r="F813" i="42"/>
  <c r="G813" i="42"/>
  <c r="H813" i="42"/>
  <c r="F814" i="42"/>
  <c r="G814" i="42"/>
  <c r="H814" i="42"/>
  <c r="F815" i="42"/>
  <c r="G815" i="42"/>
  <c r="H815" i="42"/>
  <c r="F816" i="42"/>
  <c r="G816" i="42"/>
  <c r="H816" i="42"/>
  <c r="F817" i="42"/>
  <c r="G817" i="42"/>
  <c r="H817" i="42"/>
  <c r="F818" i="42"/>
  <c r="G818" i="42"/>
  <c r="H818" i="42"/>
  <c r="F819" i="42"/>
  <c r="G819" i="42"/>
  <c r="H819" i="42"/>
  <c r="F820" i="42"/>
  <c r="G820" i="42"/>
  <c r="H820" i="42"/>
  <c r="F821" i="42"/>
  <c r="G821" i="42"/>
  <c r="H821" i="42"/>
  <c r="F822" i="42"/>
  <c r="G822" i="42"/>
  <c r="H822" i="42"/>
  <c r="F823" i="42"/>
  <c r="G823" i="42"/>
  <c r="H823" i="42"/>
  <c r="F824" i="42"/>
  <c r="G824" i="42"/>
  <c r="H824" i="42"/>
  <c r="F825" i="42"/>
  <c r="G825" i="42"/>
  <c r="H825" i="42"/>
  <c r="F826" i="42"/>
  <c r="G826" i="42"/>
  <c r="H826" i="42"/>
  <c r="F827" i="42"/>
  <c r="G827" i="42"/>
  <c r="H827" i="42"/>
  <c r="F828" i="42"/>
  <c r="G828" i="42"/>
  <c r="H828" i="42"/>
  <c r="F829" i="42"/>
  <c r="G829" i="42"/>
  <c r="H829" i="42"/>
  <c r="F830" i="42"/>
  <c r="G830" i="42"/>
  <c r="H830" i="42"/>
  <c r="F831" i="42"/>
  <c r="G831" i="42"/>
  <c r="H831" i="42"/>
  <c r="F832" i="42"/>
  <c r="G832" i="42"/>
  <c r="H832" i="42"/>
  <c r="F833" i="42"/>
  <c r="G833" i="42"/>
  <c r="H833" i="42"/>
  <c r="F834" i="42"/>
  <c r="G834" i="42"/>
  <c r="H834" i="42"/>
  <c r="F835" i="42"/>
  <c r="G835" i="42"/>
  <c r="H835" i="42"/>
  <c r="F836" i="42"/>
  <c r="G836" i="42"/>
  <c r="H836" i="42"/>
  <c r="F837" i="42"/>
  <c r="G837" i="42"/>
  <c r="H837" i="42"/>
  <c r="F838" i="42"/>
  <c r="G838" i="42"/>
  <c r="H838" i="42"/>
  <c r="F839" i="42"/>
  <c r="G839" i="42"/>
  <c r="H839" i="42"/>
  <c r="F840" i="42"/>
  <c r="G840" i="42"/>
  <c r="H840" i="42"/>
  <c r="F841" i="42"/>
  <c r="G841" i="42"/>
  <c r="H841" i="42"/>
  <c r="F842" i="42"/>
  <c r="G842" i="42"/>
  <c r="H842" i="42"/>
  <c r="F843" i="42"/>
  <c r="G843" i="42"/>
  <c r="H843" i="42"/>
  <c r="F844" i="42"/>
  <c r="G844" i="42"/>
  <c r="H844" i="42"/>
  <c r="F845" i="42"/>
  <c r="G845" i="42"/>
  <c r="H845" i="42"/>
  <c r="F846" i="42"/>
  <c r="G846" i="42"/>
  <c r="H846" i="42"/>
  <c r="F847" i="42"/>
  <c r="G847" i="42"/>
  <c r="H847" i="42"/>
  <c r="F848" i="42"/>
  <c r="G848" i="42"/>
  <c r="H848" i="42"/>
  <c r="F849" i="42"/>
  <c r="G849" i="42"/>
  <c r="H849" i="42"/>
  <c r="F850" i="42"/>
  <c r="G850" i="42"/>
  <c r="H850" i="42"/>
  <c r="F851" i="42"/>
  <c r="G851" i="42"/>
  <c r="H851" i="42"/>
  <c r="F852" i="42"/>
  <c r="G852" i="42"/>
  <c r="H852" i="42"/>
  <c r="F853" i="42"/>
  <c r="G853" i="42"/>
  <c r="H853" i="42"/>
  <c r="F854" i="42"/>
  <c r="G854" i="42"/>
  <c r="H854" i="42"/>
  <c r="F855" i="42"/>
  <c r="G855" i="42"/>
  <c r="H855" i="42"/>
  <c r="F856" i="42"/>
  <c r="G856" i="42"/>
  <c r="H856" i="42"/>
  <c r="F857" i="42"/>
  <c r="G857" i="42"/>
  <c r="H857" i="42"/>
  <c r="F858" i="42"/>
  <c r="G858" i="42"/>
  <c r="H858" i="42"/>
  <c r="F859" i="42"/>
  <c r="G859" i="42"/>
  <c r="H859" i="42"/>
  <c r="F860" i="42"/>
  <c r="G860" i="42"/>
  <c r="H860" i="42"/>
  <c r="F861" i="42"/>
  <c r="G861" i="42"/>
  <c r="H861" i="42"/>
  <c r="F862" i="42"/>
  <c r="G862" i="42"/>
  <c r="H862" i="42"/>
  <c r="F863" i="42"/>
  <c r="G863" i="42"/>
  <c r="H863" i="42"/>
  <c r="F864" i="42"/>
  <c r="G864" i="42"/>
  <c r="H864" i="42"/>
  <c r="F865" i="42"/>
  <c r="G865" i="42"/>
  <c r="H865" i="42"/>
  <c r="F866" i="42"/>
  <c r="G866" i="42"/>
  <c r="H866" i="42"/>
  <c r="F867" i="42"/>
  <c r="G867" i="42"/>
  <c r="H867" i="42"/>
  <c r="F868" i="42"/>
  <c r="G868" i="42"/>
  <c r="H868" i="42"/>
  <c r="F869" i="42"/>
  <c r="G869" i="42"/>
  <c r="H869" i="42"/>
  <c r="F870" i="42"/>
  <c r="G870" i="42"/>
  <c r="H870" i="42"/>
  <c r="F871" i="42"/>
  <c r="G871" i="42"/>
  <c r="H871" i="42"/>
  <c r="F872" i="42"/>
  <c r="G872" i="42"/>
  <c r="H872" i="42"/>
  <c r="F873" i="42"/>
  <c r="G873" i="42"/>
  <c r="H873" i="42"/>
  <c r="F874" i="42"/>
  <c r="G874" i="42"/>
  <c r="H874" i="42"/>
  <c r="F875" i="42"/>
  <c r="G875" i="42"/>
  <c r="H875" i="42"/>
  <c r="F876" i="42"/>
  <c r="G876" i="42"/>
  <c r="H876" i="42"/>
  <c r="F877" i="42"/>
  <c r="G877" i="42"/>
  <c r="H877" i="42"/>
  <c r="F878" i="42"/>
  <c r="G878" i="42"/>
  <c r="H878" i="42"/>
  <c r="F879" i="42"/>
  <c r="G879" i="42"/>
  <c r="H879" i="42"/>
  <c r="F880" i="42"/>
  <c r="G880" i="42"/>
  <c r="H880" i="42"/>
  <c r="F881" i="42"/>
  <c r="G881" i="42"/>
  <c r="H881" i="42"/>
  <c r="F882" i="42"/>
  <c r="G882" i="42"/>
  <c r="H882" i="42"/>
  <c r="F883" i="42"/>
  <c r="G883" i="42"/>
  <c r="H883" i="42"/>
  <c r="F884" i="42"/>
  <c r="G884" i="42"/>
  <c r="H884" i="42"/>
  <c r="F885" i="42"/>
  <c r="G885" i="42"/>
  <c r="H885" i="42"/>
  <c r="F886" i="42"/>
  <c r="G886" i="42"/>
  <c r="H886" i="42"/>
  <c r="F887" i="42"/>
  <c r="G887" i="42"/>
  <c r="H887" i="42"/>
  <c r="F888" i="42"/>
  <c r="G888" i="42"/>
  <c r="H888" i="42"/>
  <c r="F889" i="42"/>
  <c r="G889" i="42"/>
  <c r="H889" i="42"/>
  <c r="F890" i="42"/>
  <c r="G890" i="42"/>
  <c r="H890" i="42"/>
  <c r="F891" i="42"/>
  <c r="G891" i="42"/>
  <c r="H891" i="42"/>
  <c r="F892" i="42"/>
  <c r="G892" i="42"/>
  <c r="H892" i="42"/>
  <c r="F893" i="42"/>
  <c r="G893" i="42"/>
  <c r="H893" i="42"/>
  <c r="F894" i="42"/>
  <c r="G894" i="42"/>
  <c r="H894" i="42"/>
  <c r="F895" i="42"/>
  <c r="G895" i="42"/>
  <c r="H895" i="42"/>
  <c r="F896" i="42"/>
  <c r="G896" i="42"/>
  <c r="H896" i="42"/>
  <c r="F897" i="42"/>
  <c r="G897" i="42"/>
  <c r="H897" i="42"/>
  <c r="F898" i="42"/>
  <c r="G898" i="42"/>
  <c r="H898" i="42"/>
  <c r="F899" i="42"/>
  <c r="G899" i="42"/>
  <c r="H899" i="42"/>
  <c r="F900" i="42"/>
  <c r="G900" i="42"/>
  <c r="H900" i="42"/>
  <c r="F901" i="42"/>
  <c r="G901" i="42"/>
  <c r="H901" i="42"/>
  <c r="F902" i="42"/>
  <c r="G902" i="42"/>
  <c r="H902" i="42"/>
  <c r="F903" i="42"/>
  <c r="G903" i="42"/>
  <c r="H903" i="42"/>
  <c r="F904" i="42"/>
  <c r="G904" i="42"/>
  <c r="H904" i="42"/>
  <c r="F905" i="42"/>
  <c r="G905" i="42"/>
  <c r="H905" i="42"/>
  <c r="F906" i="42"/>
  <c r="G906" i="42"/>
  <c r="H906" i="42"/>
  <c r="F907" i="42"/>
  <c r="G907" i="42"/>
  <c r="H907" i="42"/>
  <c r="F908" i="42"/>
  <c r="G908" i="42"/>
  <c r="H908" i="42"/>
  <c r="F909" i="42"/>
  <c r="G909" i="42"/>
  <c r="H909" i="42"/>
  <c r="F910" i="42"/>
  <c r="G910" i="42"/>
  <c r="H910" i="42"/>
  <c r="F911" i="42"/>
  <c r="G911" i="42"/>
  <c r="H911" i="42"/>
  <c r="F912" i="42"/>
  <c r="G912" i="42"/>
  <c r="H912" i="42"/>
  <c r="F913" i="42"/>
  <c r="G913" i="42"/>
  <c r="H913" i="42"/>
  <c r="F914" i="42"/>
  <c r="G914" i="42"/>
  <c r="H914" i="42"/>
  <c r="F915" i="42"/>
  <c r="G915" i="42"/>
  <c r="H915" i="42"/>
  <c r="F916" i="42"/>
  <c r="G916" i="42"/>
  <c r="H916" i="42"/>
  <c r="F917" i="42"/>
  <c r="G917" i="42"/>
  <c r="H917" i="42"/>
  <c r="F918" i="42"/>
  <c r="G918" i="42"/>
  <c r="H918" i="42"/>
  <c r="F919" i="42"/>
  <c r="G919" i="42"/>
  <c r="H919" i="42"/>
  <c r="F920" i="42"/>
  <c r="G920" i="42"/>
  <c r="H920" i="42"/>
  <c r="F921" i="42"/>
  <c r="G921" i="42"/>
  <c r="H921" i="42"/>
  <c r="F922" i="42"/>
  <c r="G922" i="42"/>
  <c r="H922" i="42"/>
  <c r="F923" i="42"/>
  <c r="G923" i="42"/>
  <c r="H923" i="42"/>
  <c r="F924" i="42"/>
  <c r="G924" i="42"/>
  <c r="H924" i="42"/>
  <c r="F925" i="42"/>
  <c r="G925" i="42"/>
  <c r="H925" i="42"/>
  <c r="F926" i="42"/>
  <c r="G926" i="42"/>
  <c r="H926" i="42"/>
  <c r="F927" i="42"/>
  <c r="G927" i="42"/>
  <c r="H927" i="42"/>
  <c r="F928" i="42"/>
  <c r="G928" i="42"/>
  <c r="H928" i="42"/>
  <c r="F929" i="42"/>
  <c r="G929" i="42"/>
  <c r="H929" i="42"/>
  <c r="F930" i="42"/>
  <c r="G930" i="42"/>
  <c r="H930" i="42"/>
  <c r="F931" i="42"/>
  <c r="G931" i="42"/>
  <c r="H931" i="42"/>
  <c r="F932" i="42"/>
  <c r="G932" i="42"/>
  <c r="H932" i="42"/>
  <c r="F933" i="42"/>
  <c r="G933" i="42"/>
  <c r="H933" i="42"/>
  <c r="F934" i="42"/>
  <c r="G934" i="42"/>
  <c r="H934" i="42"/>
  <c r="F935" i="42"/>
  <c r="G935" i="42"/>
  <c r="H935" i="42"/>
  <c r="F936" i="42"/>
  <c r="G936" i="42"/>
  <c r="H936" i="42"/>
  <c r="F937" i="42"/>
  <c r="G937" i="42"/>
  <c r="H937" i="42"/>
  <c r="F938" i="42"/>
  <c r="G938" i="42"/>
  <c r="H938" i="42"/>
  <c r="F939" i="42"/>
  <c r="G939" i="42"/>
  <c r="H939" i="42"/>
  <c r="F940" i="42"/>
  <c r="G940" i="42"/>
  <c r="H940" i="42"/>
  <c r="F941" i="42"/>
  <c r="G941" i="42"/>
  <c r="H941" i="42"/>
  <c r="F942" i="42"/>
  <c r="G942" i="42"/>
  <c r="H942" i="42"/>
  <c r="F943" i="42"/>
  <c r="G943" i="42"/>
  <c r="H943" i="42"/>
  <c r="F944" i="42"/>
  <c r="G944" i="42"/>
  <c r="H944" i="42"/>
  <c r="F945" i="42"/>
  <c r="G945" i="42"/>
  <c r="H945" i="42"/>
  <c r="F946" i="42"/>
  <c r="G946" i="42"/>
  <c r="H946" i="42"/>
  <c r="F947" i="42"/>
  <c r="G947" i="42"/>
  <c r="H947" i="42"/>
  <c r="F948" i="42"/>
  <c r="G948" i="42"/>
  <c r="H948" i="42"/>
  <c r="F949" i="42"/>
  <c r="G949" i="42"/>
  <c r="H949" i="42"/>
  <c r="F950" i="42"/>
  <c r="G950" i="42"/>
  <c r="H950" i="42"/>
  <c r="F951" i="42"/>
  <c r="G951" i="42"/>
  <c r="H951" i="42"/>
  <c r="F952" i="42"/>
  <c r="G952" i="42"/>
  <c r="H952" i="42"/>
  <c r="F953" i="42"/>
  <c r="G953" i="42"/>
  <c r="H953" i="42"/>
  <c r="F954" i="42"/>
  <c r="G954" i="42"/>
  <c r="H954" i="42"/>
  <c r="F955" i="42"/>
  <c r="G955" i="42"/>
  <c r="H955" i="42"/>
  <c r="F956" i="42"/>
  <c r="G956" i="42"/>
  <c r="H956" i="42"/>
  <c r="F957" i="42"/>
  <c r="G957" i="42"/>
  <c r="H957" i="42"/>
  <c r="F958" i="42"/>
  <c r="G958" i="42"/>
  <c r="H958" i="42"/>
  <c r="F959" i="42"/>
  <c r="G959" i="42"/>
  <c r="H959" i="42"/>
  <c r="F960" i="42"/>
  <c r="G960" i="42"/>
  <c r="H960" i="42"/>
  <c r="F961" i="42"/>
  <c r="G961" i="42"/>
  <c r="H961" i="42"/>
  <c r="F962" i="42"/>
  <c r="G962" i="42"/>
  <c r="H962" i="42"/>
  <c r="F963" i="42"/>
  <c r="G963" i="42"/>
  <c r="H963" i="42"/>
  <c r="F964" i="42"/>
  <c r="G964" i="42"/>
  <c r="H964" i="42"/>
  <c r="F965" i="42"/>
  <c r="G965" i="42"/>
  <c r="H965" i="42"/>
  <c r="F966" i="42"/>
  <c r="G966" i="42"/>
  <c r="H966" i="42"/>
  <c r="F967" i="42"/>
  <c r="G967" i="42"/>
  <c r="H967" i="42"/>
  <c r="F968" i="42"/>
  <c r="G968" i="42"/>
  <c r="H968" i="42"/>
  <c r="F969" i="42"/>
  <c r="G969" i="42"/>
  <c r="H969" i="42"/>
  <c r="F970" i="42"/>
  <c r="G970" i="42"/>
  <c r="H970" i="42"/>
  <c r="F971" i="42"/>
  <c r="G971" i="42"/>
  <c r="H971" i="42"/>
  <c r="F972" i="42"/>
  <c r="G972" i="42"/>
  <c r="H972" i="42"/>
  <c r="F973" i="42"/>
  <c r="G973" i="42"/>
  <c r="H973" i="42"/>
  <c r="F974" i="42"/>
  <c r="G974" i="42"/>
  <c r="H974" i="42"/>
  <c r="F975" i="42"/>
  <c r="G975" i="42"/>
  <c r="H975" i="42"/>
  <c r="F976" i="42"/>
  <c r="G976" i="42"/>
  <c r="H976" i="42"/>
  <c r="F977" i="42"/>
  <c r="G977" i="42"/>
  <c r="H977" i="42"/>
  <c r="F978" i="42"/>
  <c r="G978" i="42"/>
  <c r="H978" i="42"/>
  <c r="F979" i="42"/>
  <c r="G979" i="42"/>
  <c r="H979" i="42"/>
  <c r="F980" i="42"/>
  <c r="G980" i="42"/>
  <c r="H980" i="42"/>
  <c r="F981" i="42"/>
  <c r="G981" i="42"/>
  <c r="H981" i="42"/>
  <c r="F982" i="42"/>
  <c r="G982" i="42"/>
  <c r="H982" i="42"/>
  <c r="F983" i="42"/>
  <c r="G983" i="42"/>
  <c r="H983" i="42"/>
  <c r="F984" i="42"/>
  <c r="G984" i="42"/>
  <c r="H984" i="42"/>
  <c r="F985" i="42"/>
  <c r="G985" i="42"/>
  <c r="H985" i="42"/>
  <c r="F986" i="42"/>
  <c r="G986" i="42"/>
  <c r="H986" i="42"/>
  <c r="F987" i="42"/>
  <c r="G987" i="42"/>
  <c r="H987" i="42"/>
  <c r="F988" i="42"/>
  <c r="G988" i="42"/>
  <c r="H988" i="42"/>
  <c r="F989" i="42"/>
  <c r="G989" i="42"/>
  <c r="H989" i="42"/>
  <c r="F990" i="42"/>
  <c r="G990" i="42"/>
  <c r="H990" i="42"/>
  <c r="F991" i="42"/>
  <c r="G991" i="42"/>
  <c r="H991" i="42"/>
  <c r="F992" i="42"/>
  <c r="G992" i="42"/>
  <c r="H992" i="42"/>
  <c r="F993" i="42"/>
  <c r="G993" i="42"/>
  <c r="H993" i="42"/>
  <c r="F994" i="42"/>
  <c r="G994" i="42"/>
  <c r="H994" i="42"/>
  <c r="F995" i="42"/>
  <c r="G995" i="42"/>
  <c r="H995" i="42"/>
  <c r="F996" i="42"/>
  <c r="G996" i="42"/>
  <c r="H996" i="42"/>
  <c r="F997" i="42"/>
  <c r="G997" i="42"/>
  <c r="H997" i="42"/>
  <c r="F998" i="42"/>
  <c r="G998" i="42"/>
  <c r="H998" i="42"/>
  <c r="F999" i="42"/>
  <c r="G999" i="42"/>
  <c r="H999" i="42"/>
  <c r="F1000" i="42"/>
  <c r="G1000" i="42"/>
  <c r="H1000" i="42"/>
  <c r="F1001" i="42"/>
  <c r="G1001" i="42"/>
  <c r="H1001" i="42"/>
  <c r="F1002" i="42"/>
  <c r="G1002" i="42"/>
  <c r="H1002" i="42"/>
  <c r="F1003" i="42"/>
  <c r="G1003" i="42"/>
  <c r="H1003" i="42"/>
  <c r="F1004" i="42"/>
  <c r="G1004" i="42"/>
  <c r="H1004" i="42"/>
  <c r="F1005" i="42"/>
  <c r="G1005" i="42"/>
  <c r="H1005" i="42"/>
  <c r="F1006" i="42"/>
  <c r="G1006" i="42"/>
  <c r="H1006" i="42"/>
  <c r="F1007" i="42"/>
  <c r="G1007" i="42"/>
  <c r="H1007" i="42"/>
  <c r="F1008" i="42"/>
  <c r="G1008" i="42"/>
  <c r="H1008" i="42"/>
  <c r="F1009" i="42"/>
  <c r="G1009" i="42"/>
  <c r="H1009" i="42"/>
  <c r="F1010" i="42"/>
  <c r="G1010" i="42"/>
  <c r="H1010" i="42"/>
  <c r="F1011" i="42"/>
  <c r="G1011" i="42"/>
  <c r="H1011" i="42"/>
  <c r="F1012" i="42"/>
  <c r="G1012" i="42"/>
  <c r="H1012" i="42"/>
  <c r="F1013" i="42"/>
  <c r="G1013" i="42"/>
  <c r="H1013" i="42"/>
  <c r="F1014" i="42"/>
  <c r="G1014" i="42"/>
  <c r="H1014" i="42"/>
  <c r="F1015" i="42"/>
  <c r="G1015" i="42"/>
  <c r="H1015" i="42"/>
  <c r="F1016" i="42"/>
  <c r="G1016" i="42"/>
  <c r="H1016" i="42"/>
  <c r="F1017" i="42"/>
  <c r="G1017" i="42"/>
  <c r="H1017" i="42"/>
  <c r="F1018" i="42"/>
  <c r="G1018" i="42"/>
  <c r="H1018" i="42"/>
  <c r="F1019" i="42"/>
  <c r="G1019" i="42"/>
  <c r="H1019" i="42"/>
  <c r="F1020" i="42"/>
  <c r="G1020" i="42"/>
  <c r="H1020" i="42"/>
  <c r="F1021" i="42"/>
  <c r="G1021" i="42"/>
  <c r="H1021" i="42"/>
  <c r="F1022" i="42"/>
  <c r="G1022" i="42"/>
  <c r="H1022" i="42"/>
  <c r="F1023" i="42"/>
  <c r="G1023" i="42"/>
  <c r="H1023" i="42"/>
  <c r="F1024" i="42"/>
  <c r="G1024" i="42"/>
  <c r="H1024" i="42"/>
  <c r="F1025" i="42"/>
  <c r="G1025" i="42"/>
  <c r="H1025" i="42"/>
  <c r="F1026" i="42"/>
  <c r="G1026" i="42"/>
  <c r="H1026" i="42"/>
  <c r="F1027" i="42"/>
  <c r="G1027" i="42"/>
  <c r="H1027" i="42"/>
  <c r="F1028" i="42"/>
  <c r="G1028" i="42"/>
  <c r="H1028" i="42"/>
  <c r="F1029" i="42"/>
  <c r="G1029" i="42"/>
  <c r="H1029" i="42"/>
  <c r="F1030" i="42"/>
  <c r="G1030" i="42"/>
  <c r="H1030" i="42"/>
  <c r="F1031" i="42"/>
  <c r="G1031" i="42"/>
  <c r="H1031" i="42"/>
  <c r="F1032" i="42"/>
  <c r="G1032" i="42"/>
  <c r="H1032" i="42"/>
  <c r="F1033" i="42"/>
  <c r="G1033" i="42"/>
  <c r="H1033" i="42"/>
  <c r="F1034" i="42"/>
  <c r="G1034" i="42"/>
  <c r="H1034" i="42"/>
  <c r="F1035" i="42"/>
  <c r="G1035" i="42"/>
  <c r="H1035" i="42"/>
  <c r="F1036" i="42"/>
  <c r="G1036" i="42"/>
  <c r="H1036" i="42"/>
  <c r="F1037" i="42"/>
  <c r="G1037" i="42"/>
  <c r="H1037" i="42"/>
  <c r="F1038" i="42"/>
  <c r="G1038" i="42"/>
  <c r="H1038" i="42"/>
  <c r="F1039" i="42"/>
  <c r="G1039" i="42"/>
  <c r="H1039" i="42"/>
  <c r="F1040" i="42"/>
  <c r="G1040" i="42"/>
  <c r="H1040" i="42"/>
  <c r="F1041" i="42"/>
  <c r="G1041" i="42"/>
  <c r="H1041" i="42"/>
  <c r="F1042" i="42"/>
  <c r="G1042" i="42"/>
  <c r="H1042" i="42"/>
  <c r="F1043" i="42"/>
  <c r="G1043" i="42"/>
  <c r="H1043" i="42"/>
  <c r="F1044" i="42"/>
  <c r="G1044" i="42"/>
  <c r="H1044" i="42"/>
  <c r="F1045" i="42"/>
  <c r="G1045" i="42"/>
  <c r="H1045" i="42"/>
  <c r="F1046" i="42"/>
  <c r="G1046" i="42"/>
  <c r="H1046" i="42"/>
  <c r="F1047" i="42"/>
  <c r="G1047" i="42"/>
  <c r="H1047" i="42"/>
  <c r="F1048" i="42"/>
  <c r="G1048" i="42"/>
  <c r="H1048" i="42"/>
  <c r="F1049" i="42"/>
  <c r="G1049" i="42"/>
  <c r="H1049" i="42"/>
  <c r="F1050" i="42"/>
  <c r="G1050" i="42"/>
  <c r="H1050" i="42"/>
  <c r="F1051" i="42"/>
  <c r="G1051" i="42"/>
  <c r="H1051" i="42"/>
  <c r="F1052" i="42"/>
  <c r="G1052" i="42"/>
  <c r="H1052" i="42"/>
  <c r="F1053" i="42"/>
  <c r="G1053" i="42"/>
  <c r="H1053" i="42"/>
  <c r="F1054" i="42"/>
  <c r="G1054" i="42"/>
  <c r="H1054" i="42"/>
  <c r="F1055" i="42"/>
  <c r="G1055" i="42"/>
  <c r="H1055" i="42"/>
  <c r="F1056" i="42"/>
  <c r="G1056" i="42"/>
  <c r="H1056" i="42"/>
  <c r="F1057" i="42"/>
  <c r="G1057" i="42"/>
  <c r="H1057" i="42"/>
  <c r="F1058" i="42"/>
  <c r="G1058" i="42"/>
  <c r="H1058" i="42"/>
  <c r="F1059" i="42"/>
  <c r="G1059" i="42"/>
  <c r="H1059" i="42"/>
  <c r="F1060" i="42"/>
  <c r="G1060" i="42"/>
  <c r="H1060" i="42"/>
  <c r="F1061" i="42"/>
  <c r="G1061" i="42"/>
  <c r="H1061" i="42"/>
  <c r="F1062" i="42"/>
  <c r="G1062" i="42"/>
  <c r="H1062" i="42"/>
  <c r="F1063" i="42"/>
  <c r="G1063" i="42"/>
  <c r="H1063" i="42"/>
  <c r="F1064" i="42"/>
  <c r="G1064" i="42"/>
  <c r="H1064" i="42"/>
  <c r="F1065" i="42"/>
  <c r="G1065" i="42"/>
  <c r="H1065" i="42"/>
  <c r="F1066" i="42"/>
  <c r="G1066" i="42"/>
  <c r="H1066" i="42"/>
  <c r="F1067" i="42"/>
  <c r="G1067" i="42"/>
  <c r="H1067" i="42"/>
  <c r="F1068" i="42"/>
  <c r="G1068" i="42"/>
  <c r="H1068" i="42"/>
  <c r="F1069" i="42"/>
  <c r="G1069" i="42"/>
  <c r="H1069" i="42"/>
  <c r="F1070" i="42"/>
  <c r="G1070" i="42"/>
  <c r="H1070" i="42"/>
  <c r="F1071" i="42"/>
  <c r="G1071" i="42"/>
  <c r="H1071" i="42"/>
  <c r="F1072" i="42"/>
  <c r="G1072" i="42"/>
  <c r="H1072" i="42"/>
  <c r="F1073" i="42"/>
  <c r="G1073" i="42"/>
  <c r="H1073" i="42"/>
  <c r="F1074" i="42"/>
  <c r="G1074" i="42"/>
  <c r="H1074" i="42"/>
  <c r="F1075" i="42"/>
  <c r="G1075" i="42"/>
  <c r="H1075" i="42"/>
  <c r="F1076" i="42"/>
  <c r="G1076" i="42"/>
  <c r="H1076" i="42"/>
  <c r="F1077" i="42"/>
  <c r="G1077" i="42"/>
  <c r="H1077" i="42"/>
  <c r="F1078" i="42"/>
  <c r="G1078" i="42"/>
  <c r="H1078" i="42"/>
  <c r="F1079" i="42"/>
  <c r="G1079" i="42"/>
  <c r="H1079" i="42"/>
  <c r="F1080" i="42"/>
  <c r="G1080" i="42"/>
  <c r="H1080" i="42"/>
  <c r="F1081" i="42"/>
  <c r="G1081" i="42"/>
  <c r="H1081" i="42"/>
  <c r="F1082" i="42"/>
  <c r="G1082" i="42"/>
  <c r="H1082" i="42"/>
  <c r="F1083" i="42"/>
  <c r="G1083" i="42"/>
  <c r="H1083" i="42"/>
  <c r="F1084" i="42"/>
  <c r="G1084" i="42"/>
  <c r="H1084" i="42"/>
  <c r="F1085" i="42"/>
  <c r="G1085" i="42"/>
  <c r="H1085" i="42"/>
  <c r="F1086" i="42"/>
  <c r="G1086" i="42"/>
  <c r="H1086" i="42"/>
  <c r="F1087" i="42"/>
  <c r="G1087" i="42"/>
  <c r="H1087" i="42"/>
  <c r="F1088" i="42"/>
  <c r="G1088" i="42"/>
  <c r="H1088" i="42"/>
  <c r="F1089" i="42"/>
  <c r="G1089" i="42"/>
  <c r="H1089" i="42"/>
  <c r="F1090" i="42"/>
  <c r="G1090" i="42"/>
  <c r="H1090" i="42"/>
  <c r="F1091" i="42"/>
  <c r="G1091" i="42"/>
  <c r="H1091" i="42"/>
  <c r="F1092" i="42"/>
  <c r="G1092" i="42"/>
  <c r="H1092" i="42"/>
  <c r="F1093" i="42"/>
  <c r="G1093" i="42"/>
  <c r="H1093" i="42"/>
  <c r="F1094" i="42"/>
  <c r="G1094" i="42"/>
  <c r="H1094" i="42"/>
  <c r="F1095" i="42"/>
  <c r="G1095" i="42"/>
  <c r="H1095" i="42"/>
  <c r="F1096" i="42"/>
  <c r="G1096" i="42"/>
  <c r="H1096" i="42"/>
  <c r="F1097" i="42"/>
  <c r="G1097" i="42"/>
  <c r="H1097" i="42"/>
  <c r="F1098" i="42"/>
  <c r="G1098" i="42"/>
  <c r="H1098" i="42"/>
  <c r="F1099" i="42"/>
  <c r="G1099" i="42"/>
  <c r="H1099" i="42"/>
  <c r="F1100" i="42"/>
  <c r="G1100" i="42"/>
  <c r="H1100" i="42"/>
  <c r="F1101" i="42"/>
  <c r="G1101" i="42"/>
  <c r="H1101" i="42"/>
  <c r="F1102" i="42"/>
  <c r="G1102" i="42"/>
  <c r="H1102" i="42"/>
  <c r="F1103" i="42"/>
  <c r="G1103" i="42"/>
  <c r="H1103" i="42"/>
  <c r="F1104" i="42"/>
  <c r="G1104" i="42"/>
  <c r="H1104" i="42"/>
  <c r="F1105" i="42"/>
  <c r="G1105" i="42"/>
  <c r="H1105" i="42"/>
  <c r="F1106" i="42"/>
  <c r="G1106" i="42"/>
  <c r="H1106" i="42"/>
  <c r="F1107" i="42"/>
  <c r="G1107" i="42"/>
  <c r="H1107" i="42"/>
  <c r="F1108" i="42"/>
  <c r="G1108" i="42"/>
  <c r="H1108" i="42"/>
  <c r="F1109" i="42"/>
  <c r="G1109" i="42"/>
  <c r="H1109" i="42"/>
  <c r="F1110" i="42"/>
  <c r="G1110" i="42"/>
  <c r="H1110" i="42"/>
  <c r="F1111" i="42"/>
  <c r="G1111" i="42"/>
  <c r="H1111" i="42"/>
  <c r="F1112" i="42"/>
  <c r="G1112" i="42"/>
  <c r="H1112" i="42"/>
  <c r="F1113" i="42"/>
  <c r="G1113" i="42"/>
  <c r="H1113" i="42"/>
  <c r="F1114" i="42"/>
  <c r="G1114" i="42"/>
  <c r="H1114" i="42"/>
  <c r="F1115" i="42"/>
  <c r="G1115" i="42"/>
  <c r="H1115" i="42"/>
  <c r="F1116" i="42"/>
  <c r="G1116" i="42"/>
  <c r="H1116" i="42"/>
  <c r="F1117" i="42"/>
  <c r="G1117" i="42"/>
  <c r="H1117" i="42"/>
  <c r="F1118" i="42"/>
  <c r="G1118" i="42"/>
  <c r="H1118" i="42"/>
  <c r="F1119" i="42"/>
  <c r="G1119" i="42"/>
  <c r="H1119" i="42"/>
  <c r="F1120" i="42"/>
  <c r="G1120" i="42"/>
  <c r="H1120" i="42"/>
  <c r="F1121" i="42"/>
  <c r="G1121" i="42"/>
  <c r="H1121" i="42"/>
  <c r="F1122" i="42"/>
  <c r="G1122" i="42"/>
  <c r="H1122" i="42"/>
  <c r="F1123" i="42"/>
  <c r="G1123" i="42"/>
  <c r="H1123" i="42"/>
  <c r="F1124" i="42"/>
  <c r="G1124" i="42"/>
  <c r="H1124" i="42"/>
  <c r="F1125" i="42"/>
  <c r="G1125" i="42"/>
  <c r="H1125" i="42"/>
  <c r="F1126" i="42"/>
  <c r="G1126" i="42"/>
  <c r="H1126" i="42"/>
  <c r="F1127" i="42"/>
  <c r="G1127" i="42"/>
  <c r="H1127" i="42"/>
  <c r="F1128" i="42"/>
  <c r="G1128" i="42"/>
  <c r="H1128" i="42"/>
  <c r="F1129" i="42"/>
  <c r="G1129" i="42"/>
  <c r="H1129" i="42"/>
  <c r="F1130" i="42"/>
  <c r="G1130" i="42"/>
  <c r="H1130" i="42"/>
  <c r="F1131" i="42"/>
  <c r="G1131" i="42"/>
  <c r="H1131" i="42"/>
  <c r="F1132" i="42"/>
  <c r="G1132" i="42"/>
  <c r="H1132" i="42"/>
  <c r="F1133" i="42"/>
  <c r="G1133" i="42"/>
  <c r="H1133" i="42"/>
  <c r="F1134" i="42"/>
  <c r="G1134" i="42"/>
  <c r="H1134" i="42"/>
  <c r="F1135" i="42"/>
  <c r="G1135" i="42"/>
  <c r="H1135" i="42"/>
  <c r="F1136" i="42"/>
  <c r="G1136" i="42"/>
  <c r="H1136" i="42"/>
  <c r="F1137" i="42"/>
  <c r="G1137" i="42"/>
  <c r="H1137" i="42"/>
  <c r="F1138" i="42"/>
  <c r="G1138" i="42"/>
  <c r="H1138" i="42"/>
  <c r="F1139" i="42"/>
  <c r="G1139" i="42"/>
  <c r="H1139" i="42"/>
  <c r="F1140" i="42"/>
  <c r="G1140" i="42"/>
  <c r="H1140" i="42"/>
  <c r="F1141" i="42"/>
  <c r="G1141" i="42"/>
  <c r="H1141" i="42"/>
  <c r="F1142" i="42"/>
  <c r="G1142" i="42"/>
  <c r="H1142" i="42"/>
  <c r="F1143" i="42"/>
  <c r="G1143" i="42"/>
  <c r="H1143" i="42"/>
  <c r="F1144" i="42"/>
  <c r="G1144" i="42"/>
  <c r="H1144" i="42"/>
  <c r="F1145" i="42"/>
  <c r="G1145" i="42"/>
  <c r="H1145" i="42"/>
  <c r="F1146" i="42"/>
  <c r="G1146" i="42"/>
  <c r="H1146" i="42"/>
  <c r="F1147" i="42"/>
  <c r="G1147" i="42"/>
  <c r="H1147" i="42"/>
  <c r="F1148" i="42"/>
  <c r="G1148" i="42"/>
  <c r="H1148" i="42"/>
  <c r="F1149" i="42"/>
  <c r="G1149" i="42"/>
  <c r="H1149" i="42"/>
  <c r="F1150" i="42"/>
  <c r="G1150" i="42"/>
  <c r="H1150" i="42"/>
  <c r="F1151" i="42"/>
  <c r="G1151" i="42"/>
  <c r="H1151" i="42"/>
  <c r="F1152" i="42"/>
  <c r="G1152" i="42"/>
  <c r="H1152" i="42"/>
  <c r="F1153" i="42"/>
  <c r="G1153" i="42"/>
  <c r="H1153" i="42"/>
  <c r="F1154" i="42"/>
  <c r="G1154" i="42"/>
  <c r="H1154" i="42"/>
  <c r="F1155" i="42"/>
  <c r="G1155" i="42"/>
  <c r="H1155" i="42"/>
  <c r="F1156" i="42"/>
  <c r="G1156" i="42"/>
  <c r="H1156" i="42"/>
  <c r="F1157" i="42"/>
  <c r="G1157" i="42"/>
  <c r="H1157" i="42"/>
  <c r="F1158" i="42"/>
  <c r="G1158" i="42"/>
  <c r="H1158" i="42"/>
  <c r="F1159" i="42"/>
  <c r="G1159" i="42"/>
  <c r="H1159" i="42"/>
  <c r="F1160" i="42"/>
  <c r="G1160" i="42"/>
  <c r="H1160" i="42"/>
  <c r="F1161" i="42"/>
  <c r="G1161" i="42"/>
  <c r="H1161" i="42"/>
  <c r="F1162" i="42"/>
  <c r="G1162" i="42"/>
  <c r="H1162" i="42"/>
  <c r="F1163" i="42"/>
  <c r="G1163" i="42"/>
  <c r="H1163" i="42"/>
  <c r="F1164" i="42"/>
  <c r="G1164" i="42"/>
  <c r="H1164" i="42"/>
  <c r="F1165" i="42"/>
  <c r="G1165" i="42"/>
  <c r="H1165" i="42"/>
  <c r="F1166" i="42"/>
  <c r="G1166" i="42"/>
  <c r="H1166" i="42"/>
  <c r="F1167" i="42"/>
  <c r="G1167" i="42"/>
  <c r="H1167" i="42"/>
  <c r="F1168" i="42"/>
  <c r="G1168" i="42"/>
  <c r="H1168" i="42"/>
  <c r="F1169" i="42"/>
  <c r="G1169" i="42"/>
  <c r="H1169" i="42"/>
  <c r="F1170" i="42"/>
  <c r="G1170" i="42"/>
  <c r="H1170" i="42"/>
  <c r="F1171" i="42"/>
  <c r="G1171" i="42"/>
  <c r="H1171" i="42"/>
  <c r="F1172" i="42"/>
  <c r="G1172" i="42"/>
  <c r="H1172" i="42"/>
  <c r="F1173" i="42"/>
  <c r="G1173" i="42"/>
  <c r="H1173" i="42"/>
  <c r="F1174" i="42"/>
  <c r="G1174" i="42"/>
  <c r="H1174" i="42"/>
  <c r="F1175" i="42"/>
  <c r="G1175" i="42"/>
  <c r="H1175" i="42"/>
  <c r="F1176" i="42"/>
  <c r="G1176" i="42"/>
  <c r="H1176" i="42"/>
  <c r="F1177" i="42"/>
  <c r="G1177" i="42"/>
  <c r="H1177" i="42"/>
  <c r="F1178" i="42"/>
  <c r="G1178" i="42"/>
  <c r="H1178" i="42"/>
  <c r="F1179" i="42"/>
  <c r="G1179" i="42"/>
  <c r="H1179" i="42"/>
  <c r="F1180" i="42"/>
  <c r="G1180" i="42"/>
  <c r="H1180" i="42"/>
  <c r="F1181" i="42"/>
  <c r="G1181" i="42"/>
  <c r="H1181" i="42"/>
  <c r="F1182" i="42"/>
  <c r="G1182" i="42"/>
  <c r="H1182" i="42"/>
  <c r="F1183" i="42"/>
  <c r="G1183" i="42"/>
  <c r="H1183" i="42"/>
  <c r="F1184" i="42"/>
  <c r="G1184" i="42"/>
  <c r="H1184" i="42"/>
  <c r="F1185" i="42"/>
  <c r="G1185" i="42"/>
  <c r="H1185" i="42"/>
  <c r="F1186" i="42"/>
  <c r="G1186" i="42"/>
  <c r="H1186" i="42"/>
  <c r="F1187" i="42"/>
  <c r="G1187" i="42"/>
  <c r="H1187" i="42"/>
  <c r="F1188" i="42"/>
  <c r="G1188" i="42"/>
  <c r="H1188" i="42"/>
  <c r="F1189" i="42"/>
  <c r="G1189" i="42"/>
  <c r="H1189" i="42"/>
  <c r="F1190" i="42"/>
  <c r="G1190" i="42"/>
  <c r="H1190" i="42"/>
  <c r="F1191" i="42"/>
  <c r="G1191" i="42"/>
  <c r="H1191" i="42"/>
  <c r="F1192" i="42"/>
  <c r="G1192" i="42"/>
  <c r="H1192" i="42"/>
  <c r="F1193" i="42"/>
  <c r="G1193" i="42"/>
  <c r="H1193" i="42"/>
  <c r="F1194" i="42"/>
  <c r="G1194" i="42"/>
  <c r="H1194" i="42"/>
  <c r="F1195" i="42"/>
  <c r="G1195" i="42"/>
  <c r="H1195" i="42"/>
  <c r="F1196" i="42"/>
  <c r="G1196" i="42"/>
  <c r="H1196" i="42"/>
  <c r="F1197" i="42"/>
  <c r="G1197" i="42"/>
  <c r="H1197" i="42"/>
  <c r="F1198" i="42"/>
  <c r="G1198" i="42"/>
  <c r="H1198" i="42"/>
  <c r="F1199" i="42"/>
  <c r="G1199" i="42"/>
  <c r="H1199" i="42"/>
  <c r="F1200" i="42"/>
  <c r="G1200" i="42"/>
  <c r="H1200" i="42"/>
  <c r="F1201" i="42"/>
  <c r="G1201" i="42"/>
  <c r="H1201" i="42"/>
  <c r="F1202" i="42"/>
  <c r="G1202" i="42"/>
  <c r="H1202" i="42"/>
  <c r="F1203" i="42"/>
  <c r="G1203" i="42"/>
  <c r="H1203" i="42"/>
  <c r="F1204" i="42"/>
  <c r="G1204" i="42"/>
  <c r="H1204" i="42"/>
  <c r="F1205" i="42"/>
  <c r="G1205" i="42"/>
  <c r="H1205" i="42"/>
  <c r="F1206" i="42"/>
  <c r="G1206" i="42"/>
  <c r="H1206" i="42"/>
  <c r="F1207" i="42"/>
  <c r="G1207" i="42"/>
  <c r="H1207" i="42"/>
  <c r="F1208" i="42"/>
  <c r="G1208" i="42"/>
  <c r="H1208" i="42"/>
  <c r="F1209" i="42"/>
  <c r="G1209" i="42"/>
  <c r="H1209" i="42"/>
  <c r="F1210" i="42"/>
  <c r="G1210" i="42"/>
  <c r="H1210" i="42"/>
  <c r="F1211" i="42"/>
  <c r="G1211" i="42"/>
  <c r="H1211" i="42"/>
  <c r="F1212" i="42"/>
  <c r="G1212" i="42"/>
  <c r="H1212" i="42"/>
  <c r="F1213" i="42"/>
  <c r="G1213" i="42"/>
  <c r="H1213" i="42"/>
  <c r="F1214" i="42"/>
  <c r="G1214" i="42"/>
  <c r="H1214" i="42"/>
  <c r="F1215" i="42"/>
  <c r="G1215" i="42"/>
  <c r="H1215" i="42"/>
  <c r="F1216" i="42"/>
  <c r="G1216" i="42"/>
  <c r="H1216" i="42"/>
  <c r="F1217" i="42"/>
  <c r="G1217" i="42"/>
  <c r="H1217" i="42"/>
  <c r="F1218" i="42"/>
  <c r="G1218" i="42"/>
  <c r="H1218" i="42"/>
  <c r="F1219" i="42"/>
  <c r="G1219" i="42"/>
  <c r="H1219" i="42"/>
  <c r="F1220" i="42"/>
  <c r="G1220" i="42"/>
  <c r="H1220" i="42"/>
  <c r="F1221" i="42"/>
  <c r="G1221" i="42"/>
  <c r="H1221" i="42"/>
  <c r="F1222" i="42"/>
  <c r="G1222" i="42"/>
  <c r="H1222" i="42"/>
  <c r="F1223" i="42"/>
  <c r="G1223" i="42"/>
  <c r="H1223" i="42"/>
  <c r="F1224" i="42"/>
  <c r="G1224" i="42"/>
  <c r="H1224" i="42"/>
  <c r="F1225" i="42"/>
  <c r="G1225" i="42"/>
  <c r="H1225" i="42"/>
  <c r="F1226" i="42"/>
  <c r="G1226" i="42"/>
  <c r="H1226" i="42"/>
  <c r="F1227" i="42"/>
  <c r="G1227" i="42"/>
  <c r="H1227" i="42"/>
  <c r="F1228" i="42"/>
  <c r="G1228" i="42"/>
  <c r="H1228" i="42"/>
  <c r="F1229" i="42"/>
  <c r="G1229" i="42"/>
  <c r="H1229" i="42"/>
  <c r="F1230" i="42"/>
  <c r="G1230" i="42"/>
  <c r="H1230" i="42"/>
  <c r="F1231" i="42"/>
  <c r="G1231" i="42"/>
  <c r="H1231" i="42"/>
  <c r="F1232" i="42"/>
  <c r="G1232" i="42"/>
  <c r="H1232" i="42"/>
  <c r="F1233" i="42"/>
  <c r="G1233" i="42"/>
  <c r="H1233" i="42"/>
  <c r="F1234" i="42"/>
  <c r="G1234" i="42"/>
  <c r="H1234" i="42"/>
  <c r="F1235" i="42"/>
  <c r="G1235" i="42"/>
  <c r="H1235" i="42"/>
  <c r="F1236" i="42"/>
  <c r="G1236" i="42"/>
  <c r="H1236" i="42"/>
  <c r="F1237" i="42"/>
  <c r="G1237" i="42"/>
  <c r="H1237" i="42"/>
  <c r="F1238" i="42"/>
  <c r="G1238" i="42"/>
  <c r="H1238" i="42"/>
  <c r="F1239" i="42"/>
  <c r="G1239" i="42"/>
  <c r="H1239" i="42"/>
  <c r="F1240" i="42"/>
  <c r="G1240" i="42"/>
  <c r="H1240" i="42"/>
  <c r="F1241" i="42"/>
  <c r="G1241" i="42"/>
  <c r="H1241" i="42"/>
  <c r="F1242" i="42"/>
  <c r="G1242" i="42"/>
  <c r="H1242" i="42"/>
  <c r="F1243" i="42"/>
  <c r="G1243" i="42"/>
  <c r="H1243" i="42"/>
  <c r="F1244" i="42"/>
  <c r="G1244" i="42"/>
  <c r="H1244" i="42"/>
  <c r="F1245" i="42"/>
  <c r="G1245" i="42"/>
  <c r="H1245" i="42"/>
  <c r="F1246" i="42"/>
  <c r="G1246" i="42"/>
  <c r="H1246" i="42"/>
  <c r="F1247" i="42"/>
  <c r="G1247" i="42"/>
  <c r="H1247" i="42"/>
  <c r="F1248" i="42"/>
  <c r="G1248" i="42"/>
  <c r="H1248" i="42"/>
  <c r="F1249" i="42"/>
  <c r="G1249" i="42"/>
  <c r="H1249" i="42"/>
  <c r="F1250" i="42"/>
  <c r="G1250" i="42"/>
  <c r="H1250" i="42"/>
  <c r="F1251" i="42"/>
  <c r="G1251" i="42"/>
  <c r="H1251" i="42"/>
  <c r="F1252" i="42"/>
  <c r="G1252" i="42"/>
  <c r="H1252" i="42"/>
  <c r="F1253" i="42"/>
  <c r="G1253" i="42"/>
  <c r="H1253" i="42"/>
  <c r="F1254" i="42"/>
  <c r="G1254" i="42"/>
  <c r="H1254" i="42"/>
  <c r="F1255" i="42"/>
  <c r="G1255" i="42"/>
  <c r="H1255" i="42"/>
  <c r="F1256" i="42"/>
  <c r="G1256" i="42"/>
  <c r="H1256" i="42"/>
  <c r="F1257" i="42"/>
  <c r="G1257" i="42"/>
  <c r="H1257" i="42"/>
  <c r="F1258" i="42"/>
  <c r="G1258" i="42"/>
  <c r="H1258" i="42"/>
  <c r="F1259" i="42"/>
  <c r="G1259" i="42"/>
  <c r="H1259" i="42"/>
  <c r="F1260" i="42"/>
  <c r="G1260" i="42"/>
  <c r="H1260" i="42"/>
  <c r="F1261" i="42"/>
  <c r="G1261" i="42"/>
  <c r="H1261" i="42"/>
  <c r="F1262" i="42"/>
  <c r="G1262" i="42"/>
  <c r="H1262" i="42"/>
  <c r="F1263" i="42"/>
  <c r="G1263" i="42"/>
  <c r="H1263" i="42"/>
  <c r="F1264" i="42"/>
  <c r="G1264" i="42"/>
  <c r="H1264" i="42"/>
  <c r="F1265" i="42"/>
  <c r="G1265" i="42"/>
  <c r="H1265" i="42"/>
  <c r="F1266" i="42"/>
  <c r="G1266" i="42"/>
  <c r="H1266" i="42"/>
  <c r="F1267" i="42"/>
  <c r="G1267" i="42"/>
  <c r="H1267" i="42"/>
  <c r="F1268" i="42"/>
  <c r="G1268" i="42"/>
  <c r="H1268" i="42"/>
  <c r="F1269" i="42"/>
  <c r="G1269" i="42"/>
  <c r="H1269" i="42"/>
  <c r="F1270" i="42"/>
  <c r="G1270" i="42"/>
  <c r="H1270" i="42"/>
  <c r="F1271" i="42"/>
  <c r="G1271" i="42"/>
  <c r="H1271" i="42"/>
  <c r="F1272" i="42"/>
  <c r="G1272" i="42"/>
  <c r="H1272" i="42"/>
  <c r="F1273" i="42"/>
  <c r="G1273" i="42"/>
  <c r="H1273" i="42"/>
  <c r="F1274" i="42"/>
  <c r="G1274" i="42"/>
  <c r="H1274" i="42"/>
  <c r="F1275" i="42"/>
  <c r="G1275" i="42"/>
  <c r="H1275" i="42"/>
  <c r="F1276" i="42"/>
  <c r="G1276" i="42"/>
  <c r="H1276" i="42"/>
  <c r="F1277" i="42"/>
  <c r="G1277" i="42"/>
  <c r="H1277" i="42"/>
  <c r="F1278" i="42"/>
  <c r="G1278" i="42"/>
  <c r="H1278" i="42"/>
  <c r="F1279" i="42"/>
  <c r="G1279" i="42"/>
  <c r="H1279" i="42"/>
  <c r="F1280" i="42"/>
  <c r="G1280" i="42"/>
  <c r="H1280" i="42"/>
  <c r="F1281" i="42"/>
  <c r="G1281" i="42"/>
  <c r="H1281" i="42"/>
  <c r="F1282" i="42"/>
  <c r="G1282" i="42"/>
  <c r="H1282" i="42"/>
  <c r="F1283" i="42"/>
  <c r="G1283" i="42"/>
  <c r="H1283" i="42"/>
  <c r="F1284" i="42"/>
  <c r="G1284" i="42"/>
  <c r="H1284" i="42"/>
  <c r="F1285" i="42"/>
  <c r="G1285" i="42"/>
  <c r="H1285" i="42"/>
  <c r="F1286" i="42"/>
  <c r="G1286" i="42"/>
  <c r="H1286" i="42"/>
  <c r="F1287" i="42"/>
  <c r="G1287" i="42"/>
  <c r="H1287" i="42"/>
  <c r="F1288" i="42"/>
  <c r="G1288" i="42"/>
  <c r="H1288" i="42"/>
  <c r="F1289" i="42"/>
  <c r="G1289" i="42"/>
  <c r="H1289" i="42"/>
  <c r="F1290" i="42"/>
  <c r="G1290" i="42"/>
  <c r="H1290" i="42"/>
  <c r="F1291" i="42"/>
  <c r="G1291" i="42"/>
  <c r="H1291" i="42"/>
  <c r="F1292" i="42"/>
  <c r="G1292" i="42"/>
  <c r="H1292" i="42"/>
  <c r="F1293" i="42"/>
  <c r="G1293" i="42"/>
  <c r="H1293" i="42"/>
  <c r="F1294" i="42"/>
  <c r="G1294" i="42"/>
  <c r="H1294" i="42"/>
  <c r="F1295" i="42"/>
  <c r="G1295" i="42"/>
  <c r="H1295" i="42"/>
  <c r="F1296" i="42"/>
  <c r="G1296" i="42"/>
  <c r="H1296" i="42"/>
  <c r="F1297" i="42"/>
  <c r="G1297" i="42"/>
  <c r="H1297" i="42"/>
  <c r="F1298" i="42"/>
  <c r="G1298" i="42"/>
  <c r="H1298" i="42"/>
  <c r="F1299" i="42"/>
  <c r="G1299" i="42"/>
  <c r="H1299" i="42"/>
  <c r="F1300" i="42"/>
  <c r="G1300" i="42"/>
  <c r="H1300" i="42"/>
  <c r="F1301" i="42"/>
  <c r="G1301" i="42"/>
  <c r="H1301" i="42"/>
  <c r="F1302" i="42"/>
  <c r="G1302" i="42"/>
  <c r="H1302" i="42"/>
  <c r="F1303" i="42"/>
  <c r="G1303" i="42"/>
  <c r="H1303" i="42"/>
  <c r="F1304" i="42"/>
  <c r="G1304" i="42"/>
  <c r="H1304" i="42"/>
  <c r="F1305" i="42"/>
  <c r="G1305" i="42"/>
  <c r="H1305" i="42"/>
  <c r="F1306" i="42"/>
  <c r="G1306" i="42"/>
  <c r="H1306" i="42"/>
  <c r="F1307" i="42"/>
  <c r="G1307" i="42"/>
  <c r="H1307" i="42"/>
  <c r="F1308" i="42"/>
  <c r="G1308" i="42"/>
  <c r="H1308" i="42"/>
  <c r="F1309" i="42"/>
  <c r="G1309" i="42"/>
  <c r="H1309" i="42"/>
  <c r="F1310" i="42"/>
  <c r="G1310" i="42"/>
  <c r="H1310" i="42"/>
  <c r="F1311" i="42"/>
  <c r="G1311" i="42"/>
  <c r="H1311" i="42"/>
  <c r="F1312" i="42"/>
  <c r="G1312" i="42"/>
  <c r="H1312" i="42"/>
  <c r="F1313" i="42"/>
  <c r="G1313" i="42"/>
  <c r="H1313" i="42"/>
  <c r="F1314" i="42"/>
  <c r="G1314" i="42"/>
  <c r="H1314" i="42"/>
  <c r="F1315" i="42"/>
  <c r="G1315" i="42"/>
  <c r="H1315" i="42"/>
  <c r="F1316" i="42"/>
  <c r="G1316" i="42"/>
  <c r="H1316" i="42"/>
  <c r="F1317" i="42"/>
  <c r="G1317" i="42"/>
  <c r="H1317" i="42"/>
  <c r="F1318" i="42"/>
  <c r="G1318" i="42"/>
  <c r="H1318" i="42"/>
  <c r="F1319" i="42"/>
  <c r="G1319" i="42"/>
  <c r="H1319" i="42"/>
  <c r="F1320" i="42"/>
  <c r="G1320" i="42"/>
  <c r="H1320" i="42"/>
  <c r="F1321" i="42"/>
  <c r="G1321" i="42"/>
  <c r="H1321" i="42"/>
  <c r="F1322" i="42"/>
  <c r="G1322" i="42"/>
  <c r="H1322" i="42"/>
  <c r="F1323" i="42"/>
  <c r="G1323" i="42"/>
  <c r="H1323" i="42"/>
  <c r="F1324" i="42"/>
  <c r="G1324" i="42"/>
  <c r="H1324" i="42"/>
  <c r="F1325" i="42"/>
  <c r="G1325" i="42"/>
  <c r="H1325" i="42"/>
  <c r="F1326" i="42"/>
  <c r="G1326" i="42"/>
  <c r="H1326" i="42"/>
  <c r="F1327" i="42"/>
  <c r="G1327" i="42"/>
  <c r="H1327" i="42"/>
  <c r="F1328" i="42"/>
  <c r="G1328" i="42"/>
  <c r="H1328" i="42"/>
  <c r="F1329" i="42"/>
  <c r="G1329" i="42"/>
  <c r="H1329" i="42"/>
  <c r="F1330" i="42"/>
  <c r="G1330" i="42"/>
  <c r="H1330" i="42"/>
  <c r="F1331" i="42"/>
  <c r="G1331" i="42"/>
  <c r="H1331" i="42"/>
  <c r="F1332" i="42"/>
  <c r="G1332" i="42"/>
  <c r="H1332" i="42"/>
  <c r="F1333" i="42"/>
  <c r="G1333" i="42"/>
  <c r="H1333" i="42"/>
  <c r="F1334" i="42"/>
  <c r="G1334" i="42"/>
  <c r="H1334" i="42"/>
  <c r="F1335" i="42"/>
  <c r="G1335" i="42"/>
  <c r="H1335" i="42"/>
  <c r="F1336" i="42"/>
  <c r="G1336" i="42"/>
  <c r="H1336" i="42"/>
  <c r="F1337" i="42"/>
  <c r="G1337" i="42"/>
  <c r="H1337" i="42"/>
  <c r="F1338" i="42"/>
  <c r="G1338" i="42"/>
  <c r="H1338" i="42"/>
  <c r="F1339" i="42"/>
  <c r="G1339" i="42"/>
  <c r="H1339" i="42"/>
  <c r="F1340" i="42"/>
  <c r="G1340" i="42"/>
  <c r="H1340" i="42"/>
  <c r="F1341" i="42"/>
  <c r="G1341" i="42"/>
  <c r="H1341" i="42"/>
  <c r="F1342" i="42"/>
  <c r="G1342" i="42"/>
  <c r="H1342" i="42"/>
  <c r="F1343" i="42"/>
  <c r="G1343" i="42"/>
  <c r="H1343" i="42"/>
  <c r="F1344" i="42"/>
  <c r="G1344" i="42"/>
  <c r="H1344" i="42"/>
  <c r="F1345" i="42"/>
  <c r="G1345" i="42"/>
  <c r="H1345" i="42"/>
  <c r="F1346" i="42"/>
  <c r="G1346" i="42"/>
  <c r="H1346" i="42"/>
  <c r="F1347" i="42"/>
  <c r="G1347" i="42"/>
  <c r="H1347" i="42"/>
  <c r="F1348" i="42"/>
  <c r="G1348" i="42"/>
  <c r="H1348" i="42"/>
  <c r="F1349" i="42"/>
  <c r="G1349" i="42"/>
  <c r="H1349" i="42"/>
  <c r="F1350" i="42"/>
  <c r="G1350" i="42"/>
  <c r="H1350" i="42"/>
  <c r="F1351" i="42"/>
  <c r="G1351" i="42"/>
  <c r="H1351" i="42"/>
  <c r="F1352" i="42"/>
  <c r="G1352" i="42"/>
  <c r="H1352" i="42"/>
  <c r="F1353" i="42"/>
  <c r="G1353" i="42"/>
  <c r="H1353" i="42"/>
  <c r="F1354" i="42"/>
  <c r="G1354" i="42"/>
  <c r="H1354" i="42"/>
  <c r="F1355" i="42"/>
  <c r="G1355" i="42"/>
  <c r="H1355" i="42"/>
  <c r="F1356" i="42"/>
  <c r="G1356" i="42"/>
  <c r="H1356" i="42"/>
  <c r="F1357" i="42"/>
  <c r="G1357" i="42"/>
  <c r="H1357" i="42"/>
  <c r="F1358" i="42"/>
  <c r="G1358" i="42"/>
  <c r="H1358" i="42"/>
  <c r="F1359" i="42"/>
  <c r="G1359" i="42"/>
  <c r="H1359" i="42"/>
  <c r="F1360" i="42"/>
  <c r="G1360" i="42"/>
  <c r="H1360" i="42"/>
  <c r="F1361" i="42"/>
  <c r="G1361" i="42"/>
  <c r="H1361" i="42"/>
  <c r="F1362" i="42"/>
  <c r="G1362" i="42"/>
  <c r="H1362" i="42"/>
  <c r="F1363" i="42"/>
  <c r="G1363" i="42"/>
  <c r="H1363" i="42"/>
  <c r="F1364" i="42"/>
  <c r="G1364" i="42"/>
  <c r="H1364" i="42"/>
  <c r="F1365" i="42"/>
  <c r="G1365" i="42"/>
  <c r="H1365" i="42"/>
  <c r="F1366" i="42"/>
  <c r="G1366" i="42"/>
  <c r="H1366" i="42"/>
  <c r="F1367" i="42"/>
  <c r="G1367" i="42"/>
  <c r="H1367" i="42"/>
  <c r="F1368" i="42"/>
  <c r="G1368" i="42"/>
  <c r="H1368" i="42"/>
  <c r="F1369" i="42"/>
  <c r="G1369" i="42"/>
  <c r="H1369" i="42"/>
  <c r="F1370" i="42"/>
  <c r="G1370" i="42"/>
  <c r="H1370" i="42"/>
  <c r="F1371" i="42"/>
  <c r="G1371" i="42"/>
  <c r="H1371" i="42"/>
  <c r="F1372" i="42"/>
  <c r="G1372" i="42"/>
  <c r="H1372" i="42"/>
  <c r="F1373" i="42"/>
  <c r="G1373" i="42"/>
  <c r="H1373" i="42"/>
  <c r="F1374" i="42"/>
  <c r="G1374" i="42"/>
  <c r="H1374" i="42"/>
  <c r="F1375" i="42"/>
  <c r="G1375" i="42"/>
  <c r="H1375" i="42"/>
  <c r="F1376" i="42"/>
  <c r="G1376" i="42"/>
  <c r="H1376" i="42"/>
  <c r="F1377" i="42"/>
  <c r="G1377" i="42"/>
  <c r="H1377" i="42"/>
  <c r="F1378" i="42"/>
  <c r="G1378" i="42"/>
  <c r="H1378" i="42"/>
  <c r="F1379" i="42"/>
  <c r="G1379" i="42"/>
  <c r="H1379" i="42"/>
  <c r="F1380" i="42"/>
  <c r="G1380" i="42"/>
  <c r="H1380" i="42"/>
  <c r="F1381" i="42"/>
  <c r="G1381" i="42"/>
  <c r="H1381" i="42"/>
  <c r="F1382" i="42"/>
  <c r="G1382" i="42"/>
  <c r="H1382" i="42"/>
  <c r="F1383" i="42"/>
  <c r="G1383" i="42"/>
  <c r="H1383" i="42"/>
  <c r="F1384" i="42"/>
  <c r="G1384" i="42"/>
  <c r="H1384" i="42"/>
  <c r="F1385" i="42"/>
  <c r="G1385" i="42"/>
  <c r="H1385" i="42"/>
  <c r="F1386" i="42"/>
  <c r="G1386" i="42"/>
  <c r="H1386" i="42"/>
  <c r="F1387" i="42"/>
  <c r="G1387" i="42"/>
  <c r="H1387" i="42"/>
  <c r="F1388" i="42"/>
  <c r="G1388" i="42"/>
  <c r="H1388" i="42"/>
  <c r="F1389" i="42"/>
  <c r="G1389" i="42"/>
  <c r="H1389" i="42"/>
  <c r="F1390" i="42"/>
  <c r="G1390" i="42"/>
  <c r="H1390" i="42"/>
  <c r="F1391" i="42"/>
  <c r="G1391" i="42"/>
  <c r="H1391" i="42"/>
  <c r="F1392" i="42"/>
  <c r="G1392" i="42"/>
  <c r="H1392" i="42"/>
  <c r="F1393" i="42"/>
  <c r="G1393" i="42"/>
  <c r="H1393" i="42"/>
  <c r="F1394" i="42"/>
  <c r="G1394" i="42"/>
  <c r="H1394" i="42"/>
  <c r="F1395" i="42"/>
  <c r="G1395" i="42"/>
  <c r="H1395" i="42"/>
  <c r="F1396" i="42"/>
  <c r="G1396" i="42"/>
  <c r="H1396" i="42"/>
  <c r="F1397" i="42"/>
  <c r="G1397" i="42"/>
  <c r="H1397" i="42"/>
  <c r="F1398" i="42"/>
  <c r="G1398" i="42"/>
  <c r="H1398" i="42"/>
  <c r="F1399" i="42"/>
  <c r="G1399" i="42"/>
  <c r="H1399" i="42"/>
  <c r="F1400" i="42"/>
  <c r="G1400" i="42"/>
  <c r="H1400" i="42"/>
  <c r="F1401" i="42"/>
  <c r="G1401" i="42"/>
  <c r="H1401" i="42"/>
  <c r="F1402" i="42"/>
  <c r="G1402" i="42"/>
  <c r="H1402" i="42"/>
  <c r="F1403" i="42"/>
  <c r="G1403" i="42"/>
  <c r="H1403" i="42"/>
  <c r="F1404" i="42"/>
  <c r="G1404" i="42"/>
  <c r="H1404" i="42"/>
  <c r="F1405" i="42"/>
  <c r="G1405" i="42"/>
  <c r="H1405" i="42"/>
  <c r="F1406" i="42"/>
  <c r="G1406" i="42"/>
  <c r="H1406" i="42"/>
  <c r="F1407" i="42"/>
  <c r="G1407" i="42"/>
  <c r="H1407" i="42"/>
  <c r="F1408" i="42"/>
  <c r="G1408" i="42"/>
  <c r="H1408" i="42"/>
  <c r="F1409" i="42"/>
  <c r="G1409" i="42"/>
  <c r="H1409" i="42"/>
  <c r="F1410" i="42"/>
  <c r="G1410" i="42"/>
  <c r="H1410" i="42"/>
  <c r="F1411" i="42"/>
  <c r="G1411" i="42"/>
  <c r="H1411" i="42"/>
  <c r="F1412" i="42"/>
  <c r="G1412" i="42"/>
  <c r="H1412" i="42"/>
  <c r="F1413" i="42"/>
  <c r="G1413" i="42"/>
  <c r="H1413" i="42"/>
  <c r="F1414" i="42"/>
  <c r="G1414" i="42"/>
  <c r="H1414" i="42"/>
  <c r="F1415" i="42"/>
  <c r="G1415" i="42"/>
  <c r="H1415" i="42"/>
  <c r="F1416" i="42"/>
  <c r="G1416" i="42"/>
  <c r="H1416" i="42"/>
  <c r="F1417" i="42"/>
  <c r="G1417" i="42"/>
  <c r="H1417" i="42"/>
  <c r="F1418" i="42"/>
  <c r="G1418" i="42"/>
  <c r="H1418" i="42"/>
  <c r="F1419" i="42"/>
  <c r="G1419" i="42"/>
  <c r="H1419" i="42"/>
  <c r="F1420" i="42"/>
  <c r="G1420" i="42"/>
  <c r="H1420" i="42"/>
  <c r="F1421" i="42"/>
  <c r="G1421" i="42"/>
  <c r="H1421" i="42"/>
  <c r="F1422" i="42"/>
  <c r="G1422" i="42"/>
  <c r="H1422" i="42"/>
  <c r="F1423" i="42"/>
  <c r="G1423" i="42"/>
  <c r="H1423" i="42"/>
  <c r="F1424" i="42"/>
  <c r="G1424" i="42"/>
  <c r="H1424" i="42"/>
  <c r="F1425" i="42"/>
  <c r="G1425" i="42"/>
  <c r="H1425" i="42"/>
  <c r="F1426" i="42"/>
  <c r="G1426" i="42"/>
  <c r="H1426" i="42"/>
  <c r="F1427" i="42"/>
  <c r="G1427" i="42"/>
  <c r="H1427" i="42"/>
  <c r="F1428" i="42"/>
  <c r="G1428" i="42"/>
  <c r="H1428" i="42"/>
  <c r="F1429" i="42"/>
  <c r="G1429" i="42"/>
  <c r="H1429" i="42"/>
  <c r="F1430" i="42"/>
  <c r="G1430" i="42"/>
  <c r="H1430" i="42"/>
  <c r="F1431" i="42"/>
  <c r="G1431" i="42"/>
  <c r="H1431" i="42"/>
  <c r="F1432" i="42"/>
  <c r="G1432" i="42"/>
  <c r="H1432" i="42"/>
  <c r="F1433" i="42"/>
  <c r="G1433" i="42"/>
  <c r="H1433" i="42"/>
  <c r="F1434" i="42"/>
  <c r="G1434" i="42"/>
  <c r="H1434" i="42"/>
  <c r="F1435" i="42"/>
  <c r="G1435" i="42"/>
  <c r="H1435" i="42"/>
  <c r="F1436" i="42"/>
  <c r="G1436" i="42"/>
  <c r="H1436" i="42"/>
  <c r="F1437" i="42"/>
  <c r="G1437" i="42"/>
  <c r="H1437" i="42"/>
  <c r="F1438" i="42"/>
  <c r="G1438" i="42"/>
  <c r="H1438" i="42"/>
  <c r="F1439" i="42"/>
  <c r="G1439" i="42"/>
  <c r="H1439" i="42"/>
  <c r="F1440" i="42"/>
  <c r="G1440" i="42"/>
  <c r="H1440" i="42"/>
  <c r="F1441" i="42"/>
  <c r="G1441" i="42"/>
  <c r="H1441" i="42"/>
  <c r="F1442" i="42"/>
  <c r="G1442" i="42"/>
  <c r="H1442" i="42"/>
  <c r="F1443" i="42"/>
  <c r="G1443" i="42"/>
  <c r="H1443" i="42"/>
  <c r="F1444" i="42"/>
  <c r="G1444" i="42"/>
  <c r="H1444" i="42"/>
  <c r="F1445" i="42"/>
  <c r="G1445" i="42"/>
  <c r="H1445" i="42"/>
  <c r="F1446" i="42"/>
  <c r="G1446" i="42"/>
  <c r="H1446" i="42"/>
  <c r="F1447" i="42"/>
  <c r="G1447" i="42"/>
  <c r="H1447" i="42"/>
  <c r="F1448" i="42"/>
  <c r="G1448" i="42"/>
  <c r="H1448" i="42"/>
  <c r="F1449" i="42"/>
  <c r="G1449" i="42"/>
  <c r="H1449" i="42"/>
  <c r="F1450" i="42"/>
  <c r="G1450" i="42"/>
  <c r="H1450" i="42"/>
  <c r="F1451" i="42"/>
  <c r="G1451" i="42"/>
  <c r="H1451" i="42"/>
  <c r="F1452" i="42"/>
  <c r="G1452" i="42"/>
  <c r="H1452" i="42"/>
  <c r="F1453" i="42"/>
  <c r="G1453" i="42"/>
  <c r="H1453" i="42"/>
  <c r="F1454" i="42"/>
  <c r="G1454" i="42"/>
  <c r="H1454" i="42"/>
  <c r="F1455" i="42"/>
  <c r="G1455" i="42"/>
  <c r="H1455" i="42"/>
  <c r="F1456" i="42"/>
  <c r="G1456" i="42"/>
  <c r="H1456" i="42"/>
  <c r="F1457" i="42"/>
  <c r="G1457" i="42"/>
  <c r="H1457" i="42"/>
  <c r="F1458" i="42"/>
  <c r="G1458" i="42"/>
  <c r="H1458" i="42"/>
  <c r="F1459" i="42"/>
  <c r="G1459" i="42"/>
  <c r="H1459" i="42"/>
  <c r="F1460" i="42"/>
  <c r="G1460" i="42"/>
  <c r="H1460" i="42"/>
  <c r="F1461" i="42"/>
  <c r="G1461" i="42"/>
  <c r="H1461" i="42"/>
  <c r="F1462" i="42"/>
  <c r="G1462" i="42"/>
  <c r="H1462" i="42"/>
  <c r="F1463" i="42"/>
  <c r="G1463" i="42"/>
  <c r="H1463" i="42"/>
  <c r="F1464" i="42"/>
  <c r="G1464" i="42"/>
  <c r="H1464" i="42"/>
  <c r="F1465" i="42"/>
  <c r="G1465" i="42"/>
  <c r="H1465" i="42"/>
  <c r="F1466" i="42"/>
  <c r="G1466" i="42"/>
  <c r="H1466" i="42"/>
  <c r="F1467" i="42"/>
  <c r="G1467" i="42"/>
  <c r="H1467" i="42"/>
  <c r="F1468" i="42"/>
  <c r="G1468" i="42"/>
  <c r="H1468" i="42"/>
  <c r="F1469" i="42"/>
  <c r="G1469" i="42"/>
  <c r="H1469" i="42"/>
  <c r="F1470" i="42"/>
  <c r="G1470" i="42"/>
  <c r="H1470" i="42"/>
  <c r="F1471" i="42"/>
  <c r="G1471" i="42"/>
  <c r="H1471" i="42"/>
  <c r="F1472" i="42"/>
  <c r="G1472" i="42"/>
  <c r="H1472" i="42"/>
  <c r="F1473" i="42"/>
  <c r="G1473" i="42"/>
  <c r="H1473" i="42"/>
  <c r="F1474" i="42"/>
  <c r="G1474" i="42"/>
  <c r="H1474" i="42"/>
  <c r="F1475" i="42"/>
  <c r="G1475" i="42"/>
  <c r="H1475" i="42"/>
  <c r="F1476" i="42"/>
  <c r="G1476" i="42"/>
  <c r="H1476" i="42"/>
  <c r="F1477" i="42"/>
  <c r="G1477" i="42"/>
  <c r="H1477" i="42"/>
  <c r="F1478" i="42"/>
  <c r="G1478" i="42"/>
  <c r="H1478" i="42"/>
  <c r="F1479" i="42"/>
  <c r="G1479" i="42"/>
  <c r="H1479" i="42"/>
  <c r="F1480" i="42"/>
  <c r="G1480" i="42"/>
  <c r="H1480" i="42"/>
  <c r="F1481" i="42"/>
  <c r="G1481" i="42"/>
  <c r="H1481" i="42"/>
  <c r="F1482" i="42"/>
  <c r="G1482" i="42"/>
  <c r="H1482" i="42"/>
  <c r="F1483" i="42"/>
  <c r="G1483" i="42"/>
  <c r="H1483" i="42"/>
  <c r="F1484" i="42"/>
  <c r="G1484" i="42"/>
  <c r="H1484" i="42"/>
  <c r="F1485" i="42"/>
  <c r="G1485" i="42"/>
  <c r="H1485" i="42"/>
  <c r="F1486" i="42"/>
  <c r="G1486" i="42"/>
  <c r="H1486" i="42"/>
  <c r="F1487" i="42"/>
  <c r="G1487" i="42"/>
  <c r="H1487" i="42"/>
  <c r="F1488" i="42"/>
  <c r="G1488" i="42"/>
  <c r="H1488" i="42"/>
  <c r="F1489" i="42"/>
  <c r="G1489" i="42"/>
  <c r="H1489" i="42"/>
  <c r="F1490" i="42"/>
  <c r="G1490" i="42"/>
  <c r="H1490" i="42"/>
  <c r="F1491" i="42"/>
  <c r="G1491" i="42"/>
  <c r="H1491" i="42"/>
  <c r="F1492" i="42"/>
  <c r="G1492" i="42"/>
  <c r="H1492" i="42"/>
  <c r="F1493" i="42"/>
  <c r="G1493" i="42"/>
  <c r="H1493" i="42"/>
  <c r="F1494" i="42"/>
  <c r="G1494" i="42"/>
  <c r="H1494" i="42"/>
  <c r="F1495" i="42"/>
  <c r="G1495" i="42"/>
  <c r="H1495" i="42"/>
  <c r="F1496" i="42"/>
  <c r="G1496" i="42"/>
  <c r="H1496" i="42"/>
  <c r="F1497" i="42"/>
  <c r="G1497" i="42"/>
  <c r="H1497" i="42"/>
  <c r="F1498" i="42"/>
  <c r="G1498" i="42"/>
  <c r="H1498" i="42"/>
  <c r="F1499" i="42"/>
  <c r="G1499" i="42"/>
  <c r="H1499" i="42"/>
  <c r="F1500" i="42"/>
  <c r="G1500" i="42"/>
  <c r="H1500" i="42"/>
  <c r="F1501" i="42"/>
  <c r="G1501" i="42"/>
  <c r="H1501" i="42"/>
  <c r="F1502" i="42"/>
  <c r="G1502" i="42"/>
  <c r="H1502" i="42"/>
  <c r="F1503" i="42"/>
  <c r="G1503" i="42"/>
  <c r="H1503" i="42"/>
  <c r="F1504" i="42"/>
  <c r="G1504" i="42"/>
  <c r="H1504" i="42"/>
  <c r="F1505" i="42"/>
  <c r="G1505" i="42"/>
  <c r="H1505" i="42"/>
  <c r="F1506" i="42"/>
  <c r="G1506" i="42"/>
  <c r="H1506" i="42"/>
  <c r="F1507" i="42"/>
  <c r="G1507" i="42"/>
  <c r="H1507" i="42"/>
  <c r="F1508" i="42"/>
  <c r="G1508" i="42"/>
  <c r="H1508" i="42"/>
  <c r="F1509" i="42"/>
  <c r="G1509" i="42"/>
  <c r="H1509" i="42"/>
  <c r="F1510" i="42"/>
  <c r="G1510" i="42"/>
  <c r="H1510" i="42"/>
  <c r="F1511" i="42"/>
  <c r="G1511" i="42"/>
  <c r="H1511" i="42"/>
  <c r="F1512" i="42"/>
  <c r="G1512" i="42"/>
  <c r="H1512" i="42"/>
  <c r="F1513" i="42"/>
  <c r="G1513" i="42"/>
  <c r="H1513" i="42"/>
  <c r="F1514" i="42"/>
  <c r="G1514" i="42"/>
  <c r="H1514" i="42"/>
  <c r="F1515" i="42"/>
  <c r="G1515" i="42"/>
  <c r="H1515" i="42"/>
  <c r="F1516" i="42"/>
  <c r="G1516" i="42"/>
  <c r="H1516" i="42"/>
  <c r="F1517" i="42"/>
  <c r="G1517" i="42"/>
  <c r="H1517" i="42"/>
  <c r="F1518" i="42"/>
  <c r="G1518" i="42"/>
  <c r="H1518" i="42"/>
  <c r="F1519" i="42"/>
  <c r="G1519" i="42"/>
  <c r="H1519" i="42"/>
  <c r="F1520" i="42"/>
  <c r="G1520" i="42"/>
  <c r="H1520" i="42"/>
  <c r="F1521" i="42"/>
  <c r="G1521" i="42"/>
  <c r="H1521" i="42"/>
  <c r="F1522" i="42"/>
  <c r="G1522" i="42"/>
  <c r="H1522" i="42"/>
  <c r="F1523" i="42"/>
  <c r="G1523" i="42"/>
  <c r="H1523" i="42"/>
  <c r="F1524" i="42"/>
  <c r="G1524" i="42"/>
  <c r="H1524" i="42"/>
  <c r="F1525" i="42"/>
  <c r="G1525" i="42"/>
  <c r="H1525" i="42"/>
  <c r="F1526" i="42"/>
  <c r="G1526" i="42"/>
  <c r="H1526" i="42"/>
  <c r="F1527" i="42"/>
  <c r="G1527" i="42"/>
  <c r="H1527" i="42"/>
  <c r="F1528" i="42"/>
  <c r="G1528" i="42"/>
  <c r="H1528" i="42"/>
  <c r="F1529" i="42"/>
  <c r="G1529" i="42"/>
  <c r="H1529" i="42"/>
  <c r="F1530" i="42"/>
  <c r="G1530" i="42"/>
  <c r="H1530" i="42"/>
  <c r="F1531" i="42"/>
  <c r="G1531" i="42"/>
  <c r="H1531" i="42"/>
  <c r="F1532" i="42"/>
  <c r="G1532" i="42"/>
  <c r="H1532" i="42"/>
  <c r="F1533" i="42"/>
  <c r="G1533" i="42"/>
  <c r="H1533" i="42"/>
  <c r="F1534" i="42"/>
  <c r="G1534" i="42"/>
  <c r="H1534" i="42"/>
  <c r="F1535" i="42"/>
  <c r="G1535" i="42"/>
  <c r="H1535" i="42"/>
  <c r="F1536" i="42"/>
  <c r="G1536" i="42"/>
  <c r="H1536" i="42"/>
  <c r="F1537" i="42"/>
  <c r="G1537" i="42"/>
  <c r="H1537" i="42"/>
  <c r="F1538" i="42"/>
  <c r="G1538" i="42"/>
  <c r="H1538" i="42"/>
  <c r="F1539" i="42"/>
  <c r="G1539" i="42"/>
  <c r="H1539" i="42"/>
  <c r="F1540" i="42"/>
  <c r="G1540" i="42"/>
  <c r="H1540" i="42"/>
  <c r="F1541" i="42"/>
  <c r="G1541" i="42"/>
  <c r="H1541" i="42"/>
  <c r="F1542" i="42"/>
  <c r="G1542" i="42"/>
  <c r="H1542" i="42"/>
  <c r="F1543" i="42"/>
  <c r="G1543" i="42"/>
  <c r="H1543" i="42"/>
  <c r="F1544" i="42"/>
  <c r="G1544" i="42"/>
  <c r="H1544" i="42"/>
  <c r="F1545" i="42"/>
  <c r="G1545" i="42"/>
  <c r="H1545" i="42"/>
  <c r="F1546" i="42"/>
  <c r="G1546" i="42"/>
  <c r="H1546" i="42"/>
  <c r="F1547" i="42"/>
  <c r="G1547" i="42"/>
  <c r="H1547" i="42"/>
  <c r="F1548" i="42"/>
  <c r="G1548" i="42"/>
  <c r="H1548" i="42"/>
  <c r="F1549" i="42"/>
  <c r="G1549" i="42"/>
  <c r="H1549" i="42"/>
  <c r="F1550" i="42"/>
  <c r="G1550" i="42"/>
  <c r="H1550" i="42"/>
  <c r="F1551" i="42"/>
  <c r="G1551" i="42"/>
  <c r="H1551" i="42"/>
  <c r="F1552" i="42"/>
  <c r="G1552" i="42"/>
  <c r="H1552" i="42"/>
  <c r="F1553" i="42"/>
  <c r="G1553" i="42"/>
  <c r="H1553" i="42"/>
  <c r="F1554" i="42"/>
  <c r="G1554" i="42"/>
  <c r="H1554" i="42"/>
  <c r="F1555" i="42"/>
  <c r="G1555" i="42"/>
  <c r="H1555" i="42"/>
  <c r="F1556" i="42"/>
  <c r="G1556" i="42"/>
  <c r="H1556" i="42"/>
  <c r="F1557" i="42"/>
  <c r="G1557" i="42"/>
  <c r="H1557" i="42"/>
  <c r="F1558" i="42"/>
  <c r="G1558" i="42"/>
  <c r="H1558" i="42"/>
  <c r="F1559" i="42"/>
  <c r="G1559" i="42"/>
  <c r="H1559" i="42"/>
  <c r="F1560" i="42"/>
  <c r="G1560" i="42"/>
  <c r="H1560" i="42"/>
  <c r="F1561" i="42"/>
  <c r="G1561" i="42"/>
  <c r="H1561" i="42"/>
  <c r="F1562" i="42"/>
  <c r="G1562" i="42"/>
  <c r="H1562" i="42"/>
  <c r="F1563" i="42"/>
  <c r="G1563" i="42"/>
  <c r="H1563" i="42"/>
  <c r="F1564" i="42"/>
  <c r="G1564" i="42"/>
  <c r="H1564" i="42"/>
  <c r="F1565" i="42"/>
  <c r="G1565" i="42"/>
  <c r="H1565" i="42"/>
  <c r="F1566" i="42"/>
  <c r="G1566" i="42"/>
  <c r="H1566" i="42"/>
  <c r="F1567" i="42"/>
  <c r="G1567" i="42"/>
  <c r="H1567" i="42"/>
  <c r="F1568" i="42"/>
  <c r="G1568" i="42"/>
  <c r="H1568" i="42"/>
  <c r="F1569" i="42"/>
  <c r="G1569" i="42"/>
  <c r="H1569" i="42"/>
  <c r="F1570" i="42"/>
  <c r="G1570" i="42"/>
  <c r="H1570" i="42"/>
  <c r="F1571" i="42"/>
  <c r="G1571" i="42"/>
  <c r="H1571" i="42"/>
  <c r="F1572" i="42"/>
  <c r="G1572" i="42"/>
  <c r="H1572" i="42"/>
  <c r="F1573" i="42"/>
  <c r="G1573" i="42"/>
  <c r="H1573" i="42"/>
  <c r="F1574" i="42"/>
  <c r="G1574" i="42"/>
  <c r="H1574" i="42"/>
  <c r="F1575" i="42"/>
  <c r="G1575" i="42"/>
  <c r="H1575" i="42"/>
  <c r="F1576" i="42"/>
  <c r="G1576" i="42"/>
  <c r="H1576" i="42"/>
  <c r="F1577" i="42"/>
  <c r="G1577" i="42"/>
  <c r="H1577" i="42"/>
  <c r="F1578" i="42"/>
  <c r="G1578" i="42"/>
  <c r="H1578" i="42"/>
  <c r="F1579" i="42"/>
  <c r="G1579" i="42"/>
  <c r="H1579" i="42"/>
  <c r="F1580" i="42"/>
  <c r="G1580" i="42"/>
  <c r="H1580" i="42"/>
  <c r="F1581" i="42"/>
  <c r="G1581" i="42"/>
  <c r="H1581" i="42"/>
  <c r="F1582" i="42"/>
  <c r="G1582" i="42"/>
  <c r="H1582" i="42"/>
  <c r="F1583" i="42"/>
  <c r="G1583" i="42"/>
  <c r="H1583" i="42"/>
  <c r="F1584" i="42"/>
  <c r="G1584" i="42"/>
  <c r="H1584" i="42"/>
  <c r="F1585" i="42"/>
  <c r="G1585" i="42"/>
  <c r="H1585" i="42"/>
  <c r="F1586" i="42"/>
  <c r="G1586" i="42"/>
  <c r="H1586" i="42"/>
  <c r="F1587" i="42"/>
  <c r="G1587" i="42"/>
  <c r="H1587" i="42"/>
  <c r="F1588" i="42"/>
  <c r="G1588" i="42"/>
  <c r="H1588" i="42"/>
  <c r="F1589" i="42"/>
  <c r="G1589" i="42"/>
  <c r="H1589" i="42"/>
  <c r="F1590" i="42"/>
  <c r="G1590" i="42"/>
  <c r="H1590" i="42"/>
  <c r="F1591" i="42"/>
  <c r="G1591" i="42"/>
  <c r="H1591" i="42"/>
  <c r="F1592" i="42"/>
  <c r="G1592" i="42"/>
  <c r="H1592" i="42"/>
  <c r="F1593" i="42"/>
  <c r="G1593" i="42"/>
  <c r="H1593" i="42"/>
  <c r="F1594" i="42"/>
  <c r="G1594" i="42"/>
  <c r="H1594" i="42"/>
  <c r="F1595" i="42"/>
  <c r="G1595" i="42"/>
  <c r="H1595" i="42"/>
  <c r="F1596" i="42"/>
  <c r="G1596" i="42"/>
  <c r="H1596" i="42"/>
  <c r="F1597" i="42"/>
  <c r="G1597" i="42"/>
  <c r="H1597" i="42"/>
  <c r="F1598" i="42"/>
  <c r="G1598" i="42"/>
  <c r="H1598" i="42"/>
  <c r="F1599" i="42"/>
  <c r="G1599" i="42"/>
  <c r="H1599" i="42"/>
  <c r="F1600" i="42"/>
  <c r="G1600" i="42"/>
  <c r="H1600" i="42"/>
  <c r="F1601" i="42"/>
  <c r="G1601" i="42"/>
  <c r="H1601" i="42"/>
  <c r="F1602" i="42"/>
  <c r="G1602" i="42"/>
  <c r="H1602" i="42"/>
  <c r="F1603" i="42"/>
  <c r="G1603" i="42"/>
  <c r="H1603" i="42"/>
  <c r="F1604" i="42"/>
  <c r="G1604" i="42"/>
  <c r="H1604" i="42"/>
  <c r="F1605" i="42"/>
  <c r="G1605" i="42"/>
  <c r="H1605" i="42"/>
  <c r="F1606" i="42"/>
  <c r="G1606" i="42"/>
  <c r="H1606" i="42"/>
  <c r="F1607" i="42"/>
  <c r="G1607" i="42"/>
  <c r="H1607" i="42"/>
  <c r="F1608" i="42"/>
  <c r="G1608" i="42"/>
  <c r="H1608" i="42"/>
  <c r="F1609" i="42"/>
  <c r="G1609" i="42"/>
  <c r="H1609" i="42"/>
  <c r="F1610" i="42"/>
  <c r="G1610" i="42"/>
  <c r="H1610" i="42"/>
  <c r="F1611" i="42"/>
  <c r="G1611" i="42"/>
  <c r="H1611" i="42"/>
  <c r="F1612" i="42"/>
  <c r="G1612" i="42"/>
  <c r="H1612" i="42"/>
  <c r="F1613" i="42"/>
  <c r="G1613" i="42"/>
  <c r="H1613" i="42"/>
  <c r="F1614" i="42"/>
  <c r="G1614" i="42"/>
  <c r="H1614" i="42"/>
  <c r="F1615" i="42"/>
  <c r="G1615" i="42"/>
  <c r="H1615" i="42"/>
  <c r="F1616" i="42"/>
  <c r="G1616" i="42"/>
  <c r="H1616" i="42"/>
  <c r="F1617" i="42"/>
  <c r="G1617" i="42"/>
  <c r="H1617" i="42"/>
  <c r="F1618" i="42"/>
  <c r="G1618" i="42"/>
  <c r="H1618" i="42"/>
  <c r="F1619" i="42"/>
  <c r="G1619" i="42"/>
  <c r="H1619" i="42"/>
  <c r="F1620" i="42"/>
  <c r="G1620" i="42"/>
  <c r="H1620" i="42"/>
  <c r="F1621" i="42"/>
  <c r="G1621" i="42"/>
  <c r="H1621" i="42"/>
  <c r="F1622" i="42"/>
  <c r="G1622" i="42"/>
  <c r="H1622" i="42"/>
  <c r="F1623" i="42"/>
  <c r="G1623" i="42"/>
  <c r="H1623" i="42"/>
  <c r="F1624" i="42"/>
  <c r="G1624" i="42"/>
  <c r="H1624" i="42"/>
  <c r="F1625" i="42"/>
  <c r="G1625" i="42"/>
  <c r="H1625" i="42"/>
  <c r="F1626" i="42"/>
  <c r="G1626" i="42"/>
  <c r="H1626" i="42"/>
  <c r="F1627" i="42"/>
  <c r="G1627" i="42"/>
  <c r="H1627" i="42"/>
  <c r="F1628" i="42"/>
  <c r="G1628" i="42"/>
  <c r="H1628" i="42"/>
  <c r="F1629" i="42"/>
  <c r="G1629" i="42"/>
  <c r="H1629" i="42"/>
  <c r="F1630" i="42"/>
  <c r="G1630" i="42"/>
  <c r="H1630" i="42"/>
  <c r="F1631" i="42"/>
  <c r="G1631" i="42"/>
  <c r="H1631" i="42"/>
  <c r="F1632" i="42"/>
  <c r="G1632" i="42"/>
  <c r="H1632" i="42"/>
  <c r="F1633" i="42"/>
  <c r="G1633" i="42"/>
  <c r="H1633" i="42"/>
  <c r="F1634" i="42"/>
  <c r="G1634" i="42"/>
  <c r="H1634" i="42"/>
  <c r="F1635" i="42"/>
  <c r="G1635" i="42"/>
  <c r="H1635" i="42"/>
  <c r="F1636" i="42"/>
  <c r="G1636" i="42"/>
  <c r="H1636" i="42"/>
  <c r="F1637" i="42"/>
  <c r="G1637" i="42"/>
  <c r="H1637" i="42"/>
  <c r="F1638" i="42"/>
  <c r="G1638" i="42"/>
  <c r="H1638" i="42"/>
  <c r="F1639" i="42"/>
  <c r="G1639" i="42"/>
  <c r="H1639" i="42"/>
  <c r="F1640" i="42"/>
  <c r="G1640" i="42"/>
  <c r="H1640" i="42"/>
  <c r="F1641" i="42"/>
  <c r="G1641" i="42"/>
  <c r="H1641" i="42"/>
  <c r="F1642" i="42"/>
  <c r="G1642" i="42"/>
  <c r="H1642" i="42"/>
  <c r="F1643" i="42"/>
  <c r="G1643" i="42"/>
  <c r="H1643" i="42"/>
  <c r="F1644" i="42"/>
  <c r="G1644" i="42"/>
  <c r="H1644" i="42"/>
  <c r="F1645" i="42"/>
  <c r="G1645" i="42"/>
  <c r="H1645" i="42"/>
  <c r="F1646" i="42"/>
  <c r="G1646" i="42"/>
  <c r="H1646" i="42"/>
  <c r="F1647" i="42"/>
  <c r="G1647" i="42"/>
  <c r="H1647" i="42"/>
  <c r="F1648" i="42"/>
  <c r="G1648" i="42"/>
  <c r="H1648" i="42"/>
  <c r="F1649" i="42"/>
  <c r="G1649" i="42"/>
  <c r="H1649" i="42"/>
  <c r="F1650" i="42"/>
  <c r="G1650" i="42"/>
  <c r="H1650" i="42"/>
  <c r="F1651" i="42"/>
  <c r="G1651" i="42"/>
  <c r="H1651" i="42"/>
  <c r="F1652" i="42"/>
  <c r="G1652" i="42"/>
  <c r="H1652" i="42"/>
  <c r="F1653" i="42"/>
  <c r="G1653" i="42"/>
  <c r="H1653" i="42"/>
  <c r="F1654" i="42"/>
  <c r="G1654" i="42"/>
  <c r="H1654" i="42"/>
  <c r="F1655" i="42"/>
  <c r="G1655" i="42"/>
  <c r="H1655" i="42"/>
  <c r="F1656" i="42"/>
  <c r="G1656" i="42"/>
  <c r="H1656" i="42"/>
  <c r="F1657" i="42"/>
  <c r="G1657" i="42"/>
  <c r="H1657" i="42"/>
  <c r="F1658" i="42"/>
  <c r="G1658" i="42"/>
  <c r="H1658" i="42"/>
  <c r="F1659" i="42"/>
  <c r="G1659" i="42"/>
  <c r="H1659" i="42"/>
  <c r="F1660" i="42"/>
  <c r="G1660" i="42"/>
  <c r="H1660" i="42"/>
  <c r="F1661" i="42"/>
  <c r="G1661" i="42"/>
  <c r="H1661" i="42"/>
  <c r="F1662" i="42"/>
  <c r="G1662" i="42"/>
  <c r="H1662" i="42"/>
  <c r="F1663" i="42"/>
  <c r="G1663" i="42"/>
  <c r="H1663" i="42"/>
  <c r="F1664" i="42"/>
  <c r="G1664" i="42"/>
  <c r="H1664" i="42"/>
  <c r="F1665" i="42"/>
  <c r="G1665" i="42"/>
  <c r="H1665" i="42"/>
  <c r="F1666" i="42"/>
  <c r="G1666" i="42"/>
  <c r="H1666" i="42"/>
  <c r="F1667" i="42"/>
  <c r="G1667" i="42"/>
  <c r="H1667" i="42"/>
  <c r="F1668" i="42"/>
  <c r="G1668" i="42"/>
  <c r="H1668" i="42"/>
  <c r="F1669" i="42"/>
  <c r="G1669" i="42"/>
  <c r="H1669" i="42"/>
  <c r="F1670" i="42"/>
  <c r="G1670" i="42"/>
  <c r="H1670" i="42"/>
  <c r="F1671" i="42"/>
  <c r="G1671" i="42"/>
  <c r="H1671" i="42"/>
  <c r="F1672" i="42"/>
  <c r="G1672" i="42"/>
  <c r="H1672" i="42"/>
  <c r="F1673" i="42"/>
  <c r="G1673" i="42"/>
  <c r="H1673" i="42"/>
  <c r="F1674" i="42"/>
  <c r="G1674" i="42"/>
  <c r="H1674" i="42"/>
  <c r="F1675" i="42"/>
  <c r="G1675" i="42"/>
  <c r="H1675" i="42"/>
  <c r="F1676" i="42"/>
  <c r="G1676" i="42"/>
  <c r="H1676" i="42"/>
  <c r="F1677" i="42"/>
  <c r="G1677" i="42"/>
  <c r="H1677" i="42"/>
  <c r="F1678" i="42"/>
  <c r="G1678" i="42"/>
  <c r="H1678" i="42"/>
  <c r="F1679" i="42"/>
  <c r="G1679" i="42"/>
  <c r="H1679" i="42"/>
  <c r="F1680" i="42"/>
  <c r="G1680" i="42"/>
  <c r="H1680" i="42"/>
  <c r="F1681" i="42"/>
  <c r="G1681" i="42"/>
  <c r="H1681" i="42"/>
  <c r="F1682" i="42"/>
  <c r="G1682" i="42"/>
  <c r="H1682" i="42"/>
  <c r="F1683" i="42"/>
  <c r="G1683" i="42"/>
  <c r="H1683" i="42"/>
  <c r="F1684" i="42"/>
  <c r="G1684" i="42"/>
  <c r="H1684" i="42"/>
  <c r="F1685" i="42"/>
  <c r="G1685" i="42"/>
  <c r="H1685" i="42"/>
  <c r="F1686" i="42"/>
  <c r="G1686" i="42"/>
  <c r="H1686" i="42"/>
  <c r="F1687" i="42"/>
  <c r="G1687" i="42"/>
  <c r="H1687" i="42"/>
  <c r="F1688" i="42"/>
  <c r="G1688" i="42"/>
  <c r="H1688" i="42"/>
  <c r="F1689" i="42"/>
  <c r="G1689" i="42"/>
  <c r="H1689" i="42"/>
  <c r="F1690" i="42"/>
  <c r="G1690" i="42"/>
  <c r="H1690" i="42"/>
  <c r="F1691" i="42"/>
  <c r="G1691" i="42"/>
  <c r="H1691" i="42"/>
  <c r="F1692" i="42"/>
  <c r="G1692" i="42"/>
  <c r="H1692" i="42"/>
  <c r="F1693" i="42"/>
  <c r="G1693" i="42"/>
  <c r="H1693" i="42"/>
  <c r="F1694" i="42"/>
  <c r="G1694" i="42"/>
  <c r="H1694" i="42"/>
  <c r="F1695" i="42"/>
  <c r="G1695" i="42"/>
  <c r="H1695" i="42"/>
  <c r="F1696" i="42"/>
  <c r="G1696" i="42"/>
  <c r="H1696" i="42"/>
  <c r="F1697" i="42"/>
  <c r="G1697" i="42"/>
  <c r="H1697" i="42"/>
  <c r="F1698" i="42"/>
  <c r="G1698" i="42"/>
  <c r="H1698" i="42"/>
  <c r="F1699" i="42"/>
  <c r="G1699" i="42"/>
  <c r="H1699" i="42"/>
  <c r="F1700" i="42"/>
  <c r="G1700" i="42"/>
  <c r="H1700" i="42"/>
  <c r="F1701" i="42"/>
  <c r="G1701" i="42"/>
  <c r="H1701" i="42"/>
  <c r="F1702" i="42"/>
  <c r="G1702" i="42"/>
  <c r="H1702" i="42"/>
  <c r="F1703" i="42"/>
  <c r="G1703" i="42"/>
  <c r="H1703" i="42"/>
  <c r="F1704" i="42"/>
  <c r="G1704" i="42"/>
  <c r="H1704" i="42"/>
  <c r="F1705" i="42"/>
  <c r="G1705" i="42"/>
  <c r="H1705" i="42"/>
  <c r="F1706" i="42"/>
  <c r="G1706" i="42"/>
  <c r="H1706" i="42"/>
  <c r="F1707" i="42"/>
  <c r="G1707" i="42"/>
  <c r="H1707" i="42"/>
  <c r="F1708" i="42"/>
  <c r="G1708" i="42"/>
  <c r="H1708" i="42"/>
  <c r="F1709" i="42"/>
  <c r="G1709" i="42"/>
  <c r="H1709" i="42"/>
  <c r="F1710" i="42"/>
  <c r="G1710" i="42"/>
  <c r="H1710" i="42"/>
  <c r="F1711" i="42"/>
  <c r="G1711" i="42"/>
  <c r="H1711" i="42"/>
  <c r="F1712" i="42"/>
  <c r="G1712" i="42"/>
  <c r="H1712" i="42"/>
  <c r="F1713" i="42"/>
  <c r="G1713" i="42"/>
  <c r="H1713" i="42"/>
  <c r="F1714" i="42"/>
  <c r="G1714" i="42"/>
  <c r="H1714" i="42"/>
  <c r="F1715" i="42"/>
  <c r="G1715" i="42"/>
  <c r="H1715" i="42"/>
  <c r="F1716" i="42"/>
  <c r="G1716" i="42"/>
  <c r="H1716" i="42"/>
  <c r="F1717" i="42"/>
  <c r="G1717" i="42"/>
  <c r="H1717" i="42"/>
  <c r="F1718" i="42"/>
  <c r="G1718" i="42"/>
  <c r="H1718" i="42"/>
  <c r="F1719" i="42"/>
  <c r="G1719" i="42"/>
  <c r="H1719" i="42"/>
  <c r="F1720" i="42"/>
  <c r="G1720" i="42"/>
  <c r="H1720" i="42"/>
  <c r="F1721" i="42"/>
  <c r="G1721" i="42"/>
  <c r="H1721" i="42"/>
  <c r="F1722" i="42"/>
  <c r="G1722" i="42"/>
  <c r="H1722" i="42"/>
  <c r="F1723" i="42"/>
  <c r="G1723" i="42"/>
  <c r="H1723" i="42"/>
  <c r="F1724" i="42"/>
  <c r="G1724" i="42"/>
  <c r="H1724" i="42"/>
  <c r="F1725" i="42"/>
  <c r="G1725" i="42"/>
  <c r="H1725" i="42"/>
  <c r="F1726" i="42"/>
  <c r="G1726" i="42"/>
  <c r="H1726" i="42"/>
  <c r="F1727" i="42"/>
  <c r="G1727" i="42"/>
  <c r="H1727" i="42"/>
  <c r="F1728" i="42"/>
  <c r="G1728" i="42"/>
  <c r="H1728" i="42"/>
  <c r="F1729" i="42"/>
  <c r="G1729" i="42"/>
  <c r="H1729" i="42"/>
  <c r="F1730" i="42"/>
  <c r="G1730" i="42"/>
  <c r="H1730" i="42"/>
  <c r="F1731" i="42"/>
  <c r="G1731" i="42"/>
  <c r="H1731" i="42"/>
  <c r="F1732" i="42"/>
  <c r="G1732" i="42"/>
  <c r="H1732" i="42"/>
  <c r="F1733" i="42"/>
  <c r="G1733" i="42"/>
  <c r="H1733" i="42"/>
  <c r="F1734" i="42"/>
  <c r="G1734" i="42"/>
  <c r="H1734" i="42"/>
  <c r="F1735" i="42"/>
  <c r="G1735" i="42"/>
  <c r="H1735" i="42"/>
  <c r="F1736" i="42"/>
  <c r="G1736" i="42"/>
  <c r="H1736" i="42"/>
  <c r="F1737" i="42"/>
  <c r="G1737" i="42"/>
  <c r="H1737" i="42"/>
  <c r="F1738" i="42"/>
  <c r="G1738" i="42"/>
  <c r="H1738" i="42"/>
  <c r="F1739" i="42"/>
  <c r="G1739" i="42"/>
  <c r="H1739" i="42"/>
  <c r="F1740" i="42"/>
  <c r="G1740" i="42"/>
  <c r="H1740" i="42"/>
  <c r="F1741" i="42"/>
  <c r="G1741" i="42"/>
  <c r="H1741" i="42"/>
  <c r="F1742" i="42"/>
  <c r="G1742" i="42"/>
  <c r="H1742" i="42"/>
  <c r="F1743" i="42"/>
  <c r="G1743" i="42"/>
  <c r="H1743" i="42"/>
  <c r="F1744" i="42"/>
  <c r="G1744" i="42"/>
  <c r="H1744" i="42"/>
  <c r="F1745" i="42"/>
  <c r="G1745" i="42"/>
  <c r="H1745" i="42"/>
  <c r="F1746" i="42"/>
  <c r="G1746" i="42"/>
  <c r="H1746" i="42"/>
  <c r="F1747" i="42"/>
  <c r="G1747" i="42"/>
  <c r="H1747" i="42"/>
  <c r="F1748" i="42"/>
  <c r="G1748" i="42"/>
  <c r="H1748" i="42"/>
  <c r="F1749" i="42"/>
  <c r="G1749" i="42"/>
  <c r="H1749" i="42"/>
  <c r="F1750" i="42"/>
  <c r="G1750" i="42"/>
  <c r="H1750" i="42"/>
  <c r="F1751" i="42"/>
  <c r="G1751" i="42"/>
  <c r="H1751" i="42"/>
  <c r="F1752" i="42"/>
  <c r="G1752" i="42"/>
  <c r="H1752" i="42"/>
  <c r="F1753" i="42"/>
  <c r="G1753" i="42"/>
  <c r="H1753" i="42"/>
  <c r="F1754" i="42"/>
  <c r="G1754" i="42"/>
  <c r="H1754" i="42"/>
  <c r="F1755" i="42"/>
  <c r="G1755" i="42"/>
  <c r="H1755" i="42"/>
  <c r="F1756" i="42"/>
  <c r="G1756" i="42"/>
  <c r="H1756" i="42"/>
  <c r="F1757" i="42"/>
  <c r="G1757" i="42"/>
  <c r="H1757" i="42"/>
  <c r="F1758" i="42"/>
  <c r="G1758" i="42"/>
  <c r="H1758" i="42"/>
  <c r="F1759" i="42"/>
  <c r="G1759" i="42"/>
  <c r="H1759" i="42"/>
  <c r="F1760" i="42"/>
  <c r="G1760" i="42"/>
  <c r="H1760" i="42"/>
  <c r="F1761" i="42"/>
  <c r="G1761" i="42"/>
  <c r="H1761" i="42"/>
  <c r="F1762" i="42"/>
  <c r="G1762" i="42"/>
  <c r="H1762" i="42"/>
  <c r="F1763" i="42"/>
  <c r="G1763" i="42"/>
  <c r="H1763" i="42"/>
  <c r="F1764" i="42"/>
  <c r="G1764" i="42"/>
  <c r="H1764" i="42"/>
  <c r="F1765" i="42"/>
  <c r="G1765" i="42"/>
  <c r="H1765" i="42"/>
  <c r="F1766" i="42"/>
  <c r="G1766" i="42"/>
  <c r="H1766" i="42"/>
  <c r="F1767" i="42"/>
  <c r="G1767" i="42"/>
  <c r="H1767" i="42"/>
  <c r="F1768" i="42"/>
  <c r="G1768" i="42"/>
  <c r="H1768" i="42"/>
  <c r="F1769" i="42"/>
  <c r="G1769" i="42"/>
  <c r="H1769" i="42"/>
  <c r="F1770" i="42"/>
  <c r="G1770" i="42"/>
  <c r="H1770" i="42"/>
  <c r="F1771" i="42"/>
  <c r="G1771" i="42"/>
  <c r="H1771" i="42"/>
  <c r="F1772" i="42"/>
  <c r="G1772" i="42"/>
  <c r="H1772" i="42"/>
  <c r="F1773" i="42"/>
  <c r="G1773" i="42"/>
  <c r="H1773" i="42"/>
  <c r="F1774" i="42"/>
  <c r="G1774" i="42"/>
  <c r="H1774" i="42"/>
  <c r="F1775" i="42"/>
  <c r="G1775" i="42"/>
  <c r="H1775" i="42"/>
  <c r="F1776" i="42"/>
  <c r="G1776" i="42"/>
  <c r="H1776" i="42"/>
  <c r="F1777" i="42"/>
  <c r="G1777" i="42"/>
  <c r="H1777" i="42"/>
  <c r="F1778" i="42"/>
  <c r="G1778" i="42"/>
  <c r="H1778" i="42"/>
  <c r="F1779" i="42"/>
  <c r="G1779" i="42"/>
  <c r="H1779" i="42"/>
  <c r="F1780" i="42"/>
  <c r="G1780" i="42"/>
  <c r="H1780" i="42"/>
  <c r="F1781" i="42"/>
  <c r="G1781" i="42"/>
  <c r="H1781" i="42"/>
  <c r="F1782" i="42"/>
  <c r="G1782" i="42"/>
  <c r="H1782" i="42"/>
  <c r="F1783" i="42"/>
  <c r="G1783" i="42"/>
  <c r="H1783" i="42"/>
  <c r="F1784" i="42"/>
  <c r="G1784" i="42"/>
  <c r="H1784" i="42"/>
  <c r="F1785" i="42"/>
  <c r="G1785" i="42"/>
  <c r="H1785" i="42"/>
  <c r="F1786" i="42"/>
  <c r="G1786" i="42"/>
  <c r="H1786" i="42"/>
  <c r="F1787" i="42"/>
  <c r="G1787" i="42"/>
  <c r="H1787" i="42"/>
  <c r="F1788" i="42"/>
  <c r="G1788" i="42"/>
  <c r="H1788" i="42"/>
  <c r="F1789" i="42"/>
  <c r="G1789" i="42"/>
  <c r="H1789" i="42"/>
  <c r="F1790" i="42"/>
  <c r="G1790" i="42"/>
  <c r="H1790" i="42"/>
  <c r="F1791" i="42"/>
  <c r="G1791" i="42"/>
  <c r="H1791" i="42"/>
  <c r="F1792" i="42"/>
  <c r="G1792" i="42"/>
  <c r="H1792" i="42"/>
  <c r="F1793" i="42"/>
  <c r="G1793" i="42"/>
  <c r="H1793" i="42"/>
  <c r="F1794" i="42"/>
  <c r="G1794" i="42"/>
  <c r="H1794" i="42"/>
  <c r="F1795" i="42"/>
  <c r="G1795" i="42"/>
  <c r="H1795" i="42"/>
  <c r="F1796" i="42"/>
  <c r="G1796" i="42"/>
  <c r="H1796" i="42"/>
  <c r="F1797" i="42"/>
  <c r="G1797" i="42"/>
  <c r="H1797" i="42"/>
  <c r="F1798" i="42"/>
  <c r="G1798" i="42"/>
  <c r="H1798" i="42"/>
  <c r="F1799" i="42"/>
  <c r="G1799" i="42"/>
  <c r="H1799" i="42"/>
  <c r="F1800" i="42"/>
  <c r="G1800" i="42"/>
  <c r="H1800" i="42"/>
  <c r="F1801" i="42"/>
  <c r="G1801" i="42"/>
  <c r="H1801" i="42"/>
  <c r="F1802" i="42"/>
  <c r="G1802" i="42"/>
  <c r="H1802" i="42"/>
  <c r="F1803" i="42"/>
  <c r="G1803" i="42"/>
  <c r="H1803" i="42"/>
  <c r="F1804" i="42"/>
  <c r="G1804" i="42"/>
  <c r="H1804" i="42"/>
  <c r="F1805" i="42"/>
  <c r="G1805" i="42"/>
  <c r="H1805" i="42"/>
  <c r="F1806" i="42"/>
  <c r="G1806" i="42"/>
  <c r="H1806" i="42"/>
  <c r="F1807" i="42"/>
  <c r="G1807" i="42"/>
  <c r="H1807" i="42"/>
  <c r="F1808" i="42"/>
  <c r="G1808" i="42"/>
  <c r="H1808" i="42"/>
  <c r="F1809" i="42"/>
  <c r="G1809" i="42"/>
  <c r="H1809" i="42"/>
  <c r="F1810" i="42"/>
  <c r="G1810" i="42"/>
  <c r="H1810" i="42"/>
  <c r="F1811" i="42"/>
  <c r="G1811" i="42"/>
  <c r="H1811" i="42"/>
  <c r="F1812" i="42"/>
  <c r="G1812" i="42"/>
  <c r="H1812" i="42"/>
  <c r="F1813" i="42"/>
  <c r="G1813" i="42"/>
  <c r="H1813" i="42"/>
  <c r="F1814" i="42"/>
  <c r="G1814" i="42"/>
  <c r="H1814" i="42"/>
  <c r="F1815" i="42"/>
  <c r="G1815" i="42"/>
  <c r="H1815" i="42"/>
  <c r="F1816" i="42"/>
  <c r="G1816" i="42"/>
  <c r="H1816" i="42"/>
  <c r="F1817" i="42"/>
  <c r="G1817" i="42"/>
  <c r="H1817" i="42"/>
  <c r="F1818" i="42"/>
  <c r="G1818" i="42"/>
  <c r="H1818" i="42"/>
  <c r="F1819" i="42"/>
  <c r="G1819" i="42"/>
  <c r="H1819" i="42"/>
  <c r="F1820" i="42"/>
  <c r="G1820" i="42"/>
  <c r="H1820" i="42"/>
  <c r="F1821" i="42"/>
  <c r="G1821" i="42"/>
  <c r="H1821" i="42"/>
  <c r="F1822" i="42"/>
  <c r="G1822" i="42"/>
  <c r="H1822" i="42"/>
  <c r="F1823" i="42"/>
  <c r="G1823" i="42"/>
  <c r="H1823" i="42"/>
  <c r="F1824" i="42"/>
  <c r="G1824" i="42"/>
  <c r="H1824" i="42"/>
  <c r="F1825" i="42"/>
  <c r="G1825" i="42"/>
  <c r="H1825" i="42"/>
  <c r="F1826" i="42"/>
  <c r="G1826" i="42"/>
  <c r="H1826" i="42"/>
  <c r="F1827" i="42"/>
  <c r="G1827" i="42"/>
  <c r="H1827" i="42"/>
  <c r="F1828" i="42"/>
  <c r="G1828" i="42"/>
  <c r="H1828" i="42"/>
  <c r="F1829" i="42"/>
  <c r="G1829" i="42"/>
  <c r="H1829" i="42"/>
  <c r="F1830" i="42"/>
  <c r="G1830" i="42"/>
  <c r="H1830" i="42"/>
  <c r="F1831" i="42"/>
  <c r="G1831" i="42"/>
  <c r="H1831" i="42"/>
  <c r="F1832" i="42"/>
  <c r="G1832" i="42"/>
  <c r="H1832" i="42"/>
  <c r="F1833" i="42"/>
  <c r="G1833" i="42"/>
  <c r="H1833" i="42"/>
  <c r="F1834" i="42"/>
  <c r="G1834" i="42"/>
  <c r="H1834" i="42"/>
  <c r="F1835" i="42"/>
  <c r="G1835" i="42"/>
  <c r="H1835" i="42"/>
  <c r="F1836" i="42"/>
  <c r="G1836" i="42"/>
  <c r="H1836" i="42"/>
  <c r="F1837" i="42"/>
  <c r="G1837" i="42"/>
  <c r="H1837" i="42"/>
  <c r="F1838" i="42"/>
  <c r="G1838" i="42"/>
  <c r="H1838" i="42"/>
  <c r="F1839" i="42"/>
  <c r="G1839" i="42"/>
  <c r="H1839" i="42"/>
  <c r="F1840" i="42"/>
  <c r="G1840" i="42"/>
  <c r="H1840" i="42"/>
  <c r="F1841" i="42"/>
  <c r="G1841" i="42"/>
  <c r="H1841" i="42"/>
  <c r="F1842" i="42"/>
  <c r="G1842" i="42"/>
  <c r="H1842" i="42"/>
  <c r="F1843" i="42"/>
  <c r="G1843" i="42"/>
  <c r="H1843" i="42"/>
  <c r="F1844" i="42"/>
  <c r="G1844" i="42"/>
  <c r="H1844" i="42"/>
  <c r="F1845" i="42"/>
  <c r="G1845" i="42"/>
  <c r="H1845" i="42"/>
  <c r="F1846" i="42"/>
  <c r="G1846" i="42"/>
  <c r="H1846" i="42"/>
  <c r="F1847" i="42"/>
  <c r="G1847" i="42"/>
  <c r="H1847" i="42"/>
  <c r="F1848" i="42"/>
  <c r="G1848" i="42"/>
  <c r="H1848" i="42"/>
  <c r="F1849" i="42"/>
  <c r="G1849" i="42"/>
  <c r="H1849" i="42"/>
  <c r="F1850" i="42"/>
  <c r="G1850" i="42"/>
  <c r="H1850" i="42"/>
  <c r="F1851" i="42"/>
  <c r="G1851" i="42"/>
  <c r="H1851" i="42"/>
  <c r="F1852" i="42"/>
  <c r="G1852" i="42"/>
  <c r="H1852" i="42"/>
  <c r="F1853" i="42"/>
  <c r="G1853" i="42"/>
  <c r="H1853" i="42"/>
  <c r="F1854" i="42"/>
  <c r="G1854" i="42"/>
  <c r="H1854" i="42"/>
  <c r="F1855" i="42"/>
  <c r="G1855" i="42"/>
  <c r="H1855" i="42"/>
  <c r="F1856" i="42"/>
  <c r="G1856" i="42"/>
  <c r="H1856" i="42"/>
  <c r="F1857" i="42"/>
  <c r="G1857" i="42"/>
  <c r="H1857" i="42"/>
  <c r="F1858" i="42"/>
  <c r="G1858" i="42"/>
  <c r="H1858" i="42"/>
  <c r="F1859" i="42"/>
  <c r="G1859" i="42"/>
  <c r="H1859" i="42"/>
  <c r="F1860" i="42"/>
  <c r="G1860" i="42"/>
  <c r="H1860" i="42"/>
  <c r="F1861" i="42"/>
  <c r="G1861" i="42"/>
  <c r="H1861" i="42"/>
  <c r="F1862" i="42"/>
  <c r="G1862" i="42"/>
  <c r="H1862" i="42"/>
  <c r="F1863" i="42"/>
  <c r="G1863" i="42"/>
  <c r="H1863" i="42"/>
  <c r="F1864" i="42"/>
  <c r="G1864" i="42"/>
  <c r="H1864" i="42"/>
  <c r="F1865" i="42"/>
  <c r="G1865" i="42"/>
  <c r="H1865" i="42"/>
  <c r="F1866" i="42"/>
  <c r="G1866" i="42"/>
  <c r="H1866" i="42"/>
  <c r="F1867" i="42"/>
  <c r="G1867" i="42"/>
  <c r="H1867" i="42"/>
  <c r="F1868" i="42"/>
  <c r="G1868" i="42"/>
  <c r="H1868" i="42"/>
  <c r="F1869" i="42"/>
  <c r="G1869" i="42"/>
  <c r="H1869" i="42"/>
  <c r="F1870" i="42"/>
  <c r="G1870" i="42"/>
  <c r="H1870" i="42"/>
  <c r="F1871" i="42"/>
  <c r="G1871" i="42"/>
  <c r="H1871" i="42"/>
  <c r="F1872" i="42"/>
  <c r="G1872" i="42"/>
  <c r="H1872" i="42"/>
  <c r="F1873" i="42"/>
  <c r="G1873" i="42"/>
  <c r="H1873" i="42"/>
  <c r="F1874" i="42"/>
  <c r="G1874" i="42"/>
  <c r="H1874" i="42"/>
  <c r="F1875" i="42"/>
  <c r="G1875" i="42"/>
  <c r="H1875" i="42"/>
  <c r="F1876" i="42"/>
  <c r="G1876" i="42"/>
  <c r="H1876" i="42"/>
  <c r="F1877" i="42"/>
  <c r="G1877" i="42"/>
  <c r="H1877" i="42"/>
  <c r="F1878" i="42"/>
  <c r="G1878" i="42"/>
  <c r="H1878" i="42"/>
  <c r="F1879" i="42"/>
  <c r="G1879" i="42"/>
  <c r="H1879" i="42"/>
  <c r="F1880" i="42"/>
  <c r="G1880" i="42"/>
  <c r="H1880" i="42"/>
  <c r="F1881" i="42"/>
  <c r="G1881" i="42"/>
  <c r="H1881" i="42"/>
  <c r="F1882" i="42"/>
  <c r="G1882" i="42"/>
  <c r="H1882" i="42"/>
  <c r="F1883" i="42"/>
  <c r="G1883" i="42"/>
  <c r="H1883" i="42"/>
  <c r="F1884" i="42"/>
  <c r="G1884" i="42"/>
  <c r="H1884" i="42"/>
  <c r="F1885" i="42"/>
  <c r="G1885" i="42"/>
  <c r="H1885" i="42"/>
  <c r="F1886" i="42"/>
  <c r="G1886" i="42"/>
  <c r="H1886" i="42"/>
  <c r="F1887" i="42"/>
  <c r="G1887" i="42"/>
  <c r="H1887" i="42"/>
  <c r="F1888" i="42"/>
  <c r="G1888" i="42"/>
  <c r="H1888" i="42"/>
  <c r="F1889" i="42"/>
  <c r="G1889" i="42"/>
  <c r="H1889" i="42"/>
  <c r="F1890" i="42"/>
  <c r="G1890" i="42"/>
  <c r="H1890" i="42"/>
  <c r="F1891" i="42"/>
  <c r="G1891" i="42"/>
  <c r="H1891" i="42"/>
  <c r="F1892" i="42"/>
  <c r="G1892" i="42"/>
  <c r="H1892" i="42"/>
  <c r="F1893" i="42"/>
  <c r="G1893" i="42"/>
  <c r="H1893" i="42"/>
  <c r="F1894" i="42"/>
  <c r="G1894" i="42"/>
  <c r="H1894" i="42"/>
  <c r="F1895" i="42"/>
  <c r="G1895" i="42"/>
  <c r="H1895" i="42"/>
  <c r="F1896" i="42"/>
  <c r="G1896" i="42"/>
  <c r="H1896" i="42"/>
  <c r="F1897" i="42"/>
  <c r="G1897" i="42"/>
  <c r="H1897" i="42"/>
  <c r="F1898" i="42"/>
  <c r="G1898" i="42"/>
  <c r="H1898" i="42"/>
  <c r="F1899" i="42"/>
  <c r="G1899" i="42"/>
  <c r="H1899" i="42"/>
  <c r="F1900" i="42"/>
  <c r="G1900" i="42"/>
  <c r="H1900" i="42"/>
  <c r="F1901" i="42"/>
  <c r="G1901" i="42"/>
  <c r="H1901" i="42"/>
  <c r="F1902" i="42"/>
  <c r="G1902" i="42"/>
  <c r="H1902" i="42"/>
  <c r="F1903" i="42"/>
  <c r="G1903" i="42"/>
  <c r="H1903" i="42"/>
  <c r="F1904" i="42"/>
  <c r="G1904" i="42"/>
  <c r="H1904" i="42"/>
  <c r="F1905" i="42"/>
  <c r="G1905" i="42"/>
  <c r="H1905" i="42"/>
  <c r="F1906" i="42"/>
  <c r="G1906" i="42"/>
  <c r="H1906" i="42"/>
  <c r="F1907" i="42"/>
  <c r="G1907" i="42"/>
  <c r="H1907" i="42"/>
  <c r="F1908" i="42"/>
  <c r="G1908" i="42"/>
  <c r="H1908" i="42"/>
  <c r="F1909" i="42"/>
  <c r="G1909" i="42"/>
  <c r="H1909" i="42"/>
  <c r="F1910" i="42"/>
  <c r="G1910" i="42"/>
  <c r="H1910" i="42"/>
  <c r="F1911" i="42"/>
  <c r="G1911" i="42"/>
  <c r="H1911" i="42"/>
  <c r="F1912" i="42"/>
  <c r="G1912" i="42"/>
  <c r="H1912" i="42"/>
  <c r="F1913" i="42"/>
  <c r="G1913" i="42"/>
  <c r="H1913" i="42"/>
  <c r="F1914" i="42"/>
  <c r="G1914" i="42"/>
  <c r="H1914" i="42"/>
  <c r="F1915" i="42"/>
  <c r="G1915" i="42"/>
  <c r="H1915" i="42"/>
  <c r="F1916" i="42"/>
  <c r="G1916" i="42"/>
  <c r="H1916" i="42"/>
  <c r="F1917" i="42"/>
  <c r="G1917" i="42"/>
  <c r="H1917" i="42"/>
  <c r="F1918" i="42"/>
  <c r="G1918" i="42"/>
  <c r="H1918" i="42"/>
  <c r="F1919" i="42"/>
  <c r="G1919" i="42"/>
  <c r="H1919" i="42"/>
  <c r="F1920" i="42"/>
  <c r="G1920" i="42"/>
  <c r="H1920" i="42"/>
  <c r="F1921" i="42"/>
  <c r="G1921" i="42"/>
  <c r="H1921" i="42"/>
  <c r="F1922" i="42"/>
  <c r="G1922" i="42"/>
  <c r="H1922" i="42"/>
  <c r="F1923" i="42"/>
  <c r="G1923" i="42"/>
  <c r="H1923" i="42"/>
  <c r="F1924" i="42"/>
  <c r="G1924" i="42"/>
  <c r="H1924" i="42"/>
  <c r="F1925" i="42"/>
  <c r="G1925" i="42"/>
  <c r="H1925" i="42"/>
  <c r="F1926" i="42"/>
  <c r="G1926" i="42"/>
  <c r="H1926" i="42"/>
  <c r="F1927" i="42"/>
  <c r="G1927" i="42"/>
  <c r="H1927" i="42"/>
  <c r="F1928" i="42"/>
  <c r="G1928" i="42"/>
  <c r="H1928" i="42"/>
  <c r="F1929" i="42"/>
  <c r="G1929" i="42"/>
  <c r="H1929" i="42"/>
  <c r="F1930" i="42"/>
  <c r="G1930" i="42"/>
  <c r="H1930" i="42"/>
  <c r="F1931" i="42"/>
  <c r="G1931" i="42"/>
  <c r="H1931" i="42"/>
  <c r="F1932" i="42"/>
  <c r="G1932" i="42"/>
  <c r="H1932" i="42"/>
  <c r="F1933" i="42"/>
  <c r="G1933" i="42"/>
  <c r="H1933" i="42"/>
  <c r="F1934" i="42"/>
  <c r="G1934" i="42"/>
  <c r="H1934" i="42"/>
  <c r="F1935" i="42"/>
  <c r="G1935" i="42"/>
  <c r="H1935" i="42"/>
  <c r="F1936" i="42"/>
  <c r="G1936" i="42"/>
  <c r="H1936" i="42"/>
  <c r="F1937" i="42"/>
  <c r="G1937" i="42"/>
  <c r="H1937" i="42"/>
  <c r="F1938" i="42"/>
  <c r="G1938" i="42"/>
  <c r="H1938" i="42"/>
  <c r="F1939" i="42"/>
  <c r="G1939" i="42"/>
  <c r="H1939" i="42"/>
  <c r="F1940" i="42"/>
  <c r="G1940" i="42"/>
  <c r="H1940" i="42"/>
  <c r="F1941" i="42"/>
  <c r="G1941" i="42"/>
  <c r="H1941" i="42"/>
  <c r="F1942" i="42"/>
  <c r="G1942" i="42"/>
  <c r="H1942" i="42"/>
  <c r="F1943" i="42"/>
  <c r="G1943" i="42"/>
  <c r="H1943" i="42"/>
  <c r="F1944" i="42"/>
  <c r="G1944" i="42"/>
  <c r="H1944" i="42"/>
  <c r="F1945" i="42"/>
  <c r="G1945" i="42"/>
  <c r="H1945" i="42"/>
  <c r="F1946" i="42"/>
  <c r="G1946" i="42"/>
  <c r="H1946" i="42"/>
  <c r="F1947" i="42"/>
  <c r="G1947" i="42"/>
  <c r="H1947" i="42"/>
  <c r="F1948" i="42"/>
  <c r="G1948" i="42"/>
  <c r="H1948" i="42"/>
  <c r="F1949" i="42"/>
  <c r="G1949" i="42"/>
  <c r="H1949" i="42"/>
  <c r="F1950" i="42"/>
  <c r="G1950" i="42"/>
  <c r="H1950" i="42"/>
  <c r="F1951" i="42"/>
  <c r="G1951" i="42"/>
  <c r="H1951" i="42"/>
  <c r="F1952" i="42"/>
  <c r="G1952" i="42"/>
  <c r="H1952" i="42"/>
  <c r="F1953" i="42"/>
  <c r="G1953" i="42"/>
  <c r="H1953" i="42"/>
  <c r="F1954" i="42"/>
  <c r="G1954" i="42"/>
  <c r="H1954" i="42"/>
  <c r="F1955" i="42"/>
  <c r="G1955" i="42"/>
  <c r="H1955" i="42"/>
  <c r="F1956" i="42"/>
  <c r="G1956" i="42"/>
  <c r="H1956" i="42"/>
  <c r="F1957" i="42"/>
  <c r="G1957" i="42"/>
  <c r="H1957" i="42"/>
  <c r="F1958" i="42"/>
  <c r="G1958" i="42"/>
  <c r="H1958" i="42"/>
  <c r="F1959" i="42"/>
  <c r="G1959" i="42"/>
  <c r="H1959" i="42"/>
  <c r="F1960" i="42"/>
  <c r="G1960" i="42"/>
  <c r="H1960" i="42"/>
  <c r="F1961" i="42"/>
  <c r="G1961" i="42"/>
  <c r="H1961" i="42"/>
  <c r="F1962" i="42"/>
  <c r="G1962" i="42"/>
  <c r="H1962" i="42"/>
  <c r="F1963" i="42"/>
  <c r="G1963" i="42"/>
  <c r="H1963" i="42"/>
  <c r="F1964" i="42"/>
  <c r="G1964" i="42"/>
  <c r="H1964" i="42"/>
  <c r="F1965" i="42"/>
  <c r="G1965" i="42"/>
  <c r="H1965" i="42"/>
  <c r="F1966" i="42"/>
  <c r="G1966" i="42"/>
  <c r="H1966" i="42"/>
  <c r="F1967" i="42"/>
  <c r="G1967" i="42"/>
  <c r="H1967" i="42"/>
  <c r="F1968" i="42"/>
  <c r="G1968" i="42"/>
  <c r="H1968" i="42"/>
  <c r="F1969" i="42"/>
  <c r="G1969" i="42"/>
  <c r="H1969" i="42"/>
  <c r="F1970" i="42"/>
  <c r="G1970" i="42"/>
  <c r="H1970" i="42"/>
  <c r="F1971" i="42"/>
  <c r="G1971" i="42"/>
  <c r="H1971" i="42"/>
  <c r="F1972" i="42"/>
  <c r="G1972" i="42"/>
  <c r="H1972" i="42"/>
  <c r="F1973" i="42"/>
  <c r="G1973" i="42"/>
  <c r="H1973" i="42"/>
  <c r="F1974" i="42"/>
  <c r="G1974" i="42"/>
  <c r="H1974" i="42"/>
  <c r="F1975" i="42"/>
  <c r="G1975" i="42"/>
  <c r="H1975" i="42"/>
  <c r="F1976" i="42"/>
  <c r="G1976" i="42"/>
  <c r="H1976" i="42"/>
  <c r="F1977" i="42"/>
  <c r="G1977" i="42"/>
  <c r="H1977" i="42"/>
  <c r="F1978" i="42"/>
  <c r="G1978" i="42"/>
  <c r="H1978" i="42"/>
  <c r="F1979" i="42"/>
  <c r="G1979" i="42"/>
  <c r="H1979" i="42"/>
  <c r="F1980" i="42"/>
  <c r="G1980" i="42"/>
  <c r="H1980" i="42"/>
  <c r="F1981" i="42"/>
  <c r="G1981" i="42"/>
  <c r="H1981" i="42"/>
  <c r="F1982" i="42"/>
  <c r="G1982" i="42"/>
  <c r="H1982" i="42"/>
  <c r="F1983" i="42"/>
  <c r="G1983" i="42"/>
  <c r="H1983" i="42"/>
  <c r="F1984" i="42"/>
  <c r="G1984" i="42"/>
  <c r="H1984" i="42"/>
  <c r="F1985" i="42"/>
  <c r="G1985" i="42"/>
  <c r="H1985" i="42"/>
  <c r="F1986" i="42"/>
  <c r="G1986" i="42"/>
  <c r="H1986" i="42"/>
  <c r="F1987" i="42"/>
  <c r="G1987" i="42"/>
  <c r="H1987" i="42"/>
  <c r="F1988" i="42"/>
  <c r="G1988" i="42"/>
  <c r="H1988" i="42"/>
  <c r="F1989" i="42"/>
  <c r="G1989" i="42"/>
  <c r="H1989" i="42"/>
  <c r="F1990" i="42"/>
  <c r="G1990" i="42"/>
  <c r="H1990" i="42"/>
  <c r="F1991" i="42"/>
  <c r="G1991" i="42"/>
  <c r="H1991" i="42"/>
  <c r="F1992" i="42"/>
  <c r="G1992" i="42"/>
  <c r="H1992" i="42"/>
  <c r="F1993" i="42"/>
  <c r="G1993" i="42"/>
  <c r="H1993" i="42"/>
  <c r="F1994" i="42"/>
  <c r="G1994" i="42"/>
  <c r="H1994" i="42"/>
  <c r="F1995" i="42"/>
  <c r="G1995" i="42"/>
  <c r="H1995" i="42"/>
  <c r="F1996" i="42"/>
  <c r="G1996" i="42"/>
  <c r="H1996" i="42"/>
  <c r="F1997" i="42"/>
  <c r="G1997" i="42"/>
  <c r="H1997" i="42"/>
  <c r="F1998" i="42"/>
  <c r="G1998" i="42"/>
  <c r="H1998" i="42"/>
  <c r="F1999" i="42"/>
  <c r="G1999" i="42"/>
  <c r="H1999" i="42"/>
  <c r="F2000" i="42"/>
  <c r="G2000" i="42"/>
  <c r="H2000" i="42"/>
  <c r="F2001" i="42"/>
  <c r="G2001" i="42"/>
  <c r="H2001" i="42"/>
  <c r="F2002" i="42"/>
  <c r="G2002" i="42"/>
  <c r="H2002" i="42"/>
  <c r="F2003" i="42"/>
  <c r="G2003" i="42"/>
  <c r="H2003" i="42"/>
  <c r="F2004" i="42"/>
  <c r="G2004" i="42"/>
  <c r="H2004" i="42"/>
  <c r="F2005" i="42"/>
  <c r="G2005" i="42"/>
  <c r="H2005" i="42"/>
  <c r="F2006" i="42"/>
  <c r="G2006" i="42"/>
  <c r="H2006" i="42"/>
  <c r="F2007" i="42"/>
  <c r="G2007" i="42"/>
  <c r="H2007" i="42"/>
  <c r="F2008" i="42"/>
  <c r="G2008" i="42"/>
  <c r="H2008" i="42"/>
  <c r="F2009" i="42"/>
  <c r="G2009" i="42"/>
  <c r="H2009" i="42"/>
  <c r="F2010" i="42"/>
  <c r="G2010" i="42"/>
  <c r="H2010" i="42"/>
  <c r="F2011" i="42"/>
  <c r="G2011" i="42"/>
  <c r="H2011" i="42"/>
  <c r="F2012" i="42"/>
  <c r="G2012" i="42"/>
  <c r="H2012" i="42"/>
  <c r="F2013" i="42"/>
  <c r="G2013" i="42"/>
  <c r="H2013" i="42"/>
  <c r="F2014" i="42"/>
  <c r="G2014" i="42"/>
  <c r="H2014" i="42"/>
  <c r="F2015" i="42"/>
  <c r="G2015" i="42"/>
  <c r="H2015" i="42"/>
  <c r="F2016" i="42"/>
  <c r="G2016" i="42"/>
  <c r="H2016" i="42"/>
  <c r="F2017" i="42"/>
  <c r="G2017" i="42"/>
  <c r="H2017" i="42"/>
  <c r="F2018" i="42"/>
  <c r="G2018" i="42"/>
  <c r="H2018" i="42"/>
  <c r="F2019" i="42"/>
  <c r="G2019" i="42"/>
  <c r="H2019" i="42"/>
  <c r="F2020" i="42"/>
  <c r="G2020" i="42"/>
  <c r="H2020" i="42"/>
  <c r="F2021" i="42"/>
  <c r="G2021" i="42"/>
  <c r="H2021" i="42"/>
  <c r="F2022" i="42"/>
  <c r="G2022" i="42"/>
  <c r="H2022" i="42"/>
  <c r="F2023" i="42"/>
  <c r="G2023" i="42"/>
  <c r="H2023" i="42"/>
  <c r="F2024" i="42"/>
  <c r="G2024" i="42"/>
  <c r="H2024" i="42"/>
  <c r="F2025" i="42"/>
  <c r="G2025" i="42"/>
  <c r="H2025" i="42"/>
  <c r="F2026" i="42"/>
  <c r="G2026" i="42"/>
  <c r="H2026" i="42"/>
  <c r="F2027" i="42"/>
  <c r="G2027" i="42"/>
  <c r="H2027" i="42"/>
  <c r="F2028" i="42"/>
  <c r="G2028" i="42"/>
  <c r="H2028" i="42"/>
  <c r="F2029" i="42"/>
  <c r="G2029" i="42"/>
  <c r="H2029" i="42"/>
  <c r="F2030" i="42"/>
  <c r="G2030" i="42"/>
  <c r="H2030" i="42"/>
  <c r="F2031" i="42"/>
  <c r="G2031" i="42"/>
  <c r="H2031" i="42"/>
  <c r="F2032" i="42"/>
  <c r="G2032" i="42"/>
  <c r="H2032" i="42"/>
  <c r="F2033" i="42"/>
  <c r="G2033" i="42"/>
  <c r="H2033" i="42"/>
  <c r="F2034" i="42"/>
  <c r="G2034" i="42"/>
  <c r="H2034" i="42"/>
  <c r="F2035" i="42"/>
  <c r="G2035" i="42"/>
  <c r="H2035" i="42"/>
  <c r="F2036" i="42"/>
  <c r="G2036" i="42"/>
  <c r="H2036" i="42"/>
  <c r="F2037" i="42"/>
  <c r="G2037" i="42"/>
  <c r="H2037" i="42"/>
  <c r="F2038" i="42"/>
  <c r="G2038" i="42"/>
  <c r="H2038" i="42"/>
  <c r="F2039" i="42"/>
  <c r="G2039" i="42"/>
  <c r="H2039" i="42"/>
  <c r="F2040" i="42"/>
  <c r="G2040" i="42"/>
  <c r="H2040" i="42"/>
  <c r="F2041" i="42"/>
  <c r="G2041" i="42"/>
  <c r="H2041" i="42"/>
  <c r="F2042" i="42"/>
  <c r="G2042" i="42"/>
  <c r="H2042" i="42"/>
  <c r="F2043" i="42"/>
  <c r="G2043" i="42"/>
  <c r="H2043" i="42"/>
  <c r="F2044" i="42"/>
  <c r="G2044" i="42"/>
  <c r="H2044" i="42"/>
  <c r="F2045" i="42"/>
  <c r="G2045" i="42"/>
  <c r="H2045" i="42"/>
  <c r="F2046" i="42"/>
  <c r="G2046" i="42"/>
  <c r="H2046" i="42"/>
  <c r="F2047" i="42"/>
  <c r="G2047" i="42"/>
  <c r="H2047" i="42"/>
  <c r="F2048" i="42"/>
  <c r="G2048" i="42"/>
  <c r="H2048" i="42"/>
  <c r="F2049" i="42"/>
  <c r="G2049" i="42"/>
  <c r="H2049" i="42"/>
  <c r="F2050" i="42"/>
  <c r="G2050" i="42"/>
  <c r="H2050" i="42"/>
  <c r="F2051" i="42"/>
  <c r="G2051" i="42"/>
  <c r="H2051" i="42"/>
  <c r="F2052" i="42"/>
  <c r="G2052" i="42"/>
  <c r="H2052" i="42"/>
  <c r="F2053" i="42"/>
  <c r="G2053" i="42"/>
  <c r="H2053" i="42"/>
  <c r="F2054" i="42"/>
  <c r="G2054" i="42"/>
  <c r="H2054" i="42"/>
  <c r="F2055" i="42"/>
  <c r="G2055" i="42"/>
  <c r="H2055" i="42"/>
  <c r="F2056" i="42"/>
  <c r="G2056" i="42"/>
  <c r="H2056" i="42"/>
  <c r="F2057" i="42"/>
  <c r="G2057" i="42"/>
  <c r="H2057" i="42"/>
  <c r="F2058" i="42"/>
  <c r="G2058" i="42"/>
  <c r="H2058" i="42"/>
  <c r="F2059" i="42"/>
  <c r="G2059" i="42"/>
  <c r="H2059" i="42"/>
  <c r="F2060" i="42"/>
  <c r="G2060" i="42"/>
  <c r="H2060" i="42"/>
  <c r="F2061" i="42"/>
  <c r="G2061" i="42"/>
  <c r="H2061" i="42"/>
  <c r="F2062" i="42"/>
  <c r="G2062" i="42"/>
  <c r="H2062" i="42"/>
  <c r="F2063" i="42"/>
  <c r="G2063" i="42"/>
  <c r="H2063" i="42"/>
  <c r="F2064" i="42"/>
  <c r="G2064" i="42"/>
  <c r="H2064" i="42"/>
  <c r="F2065" i="42"/>
  <c r="G2065" i="42"/>
  <c r="H2065" i="42"/>
  <c r="F2066" i="42"/>
  <c r="G2066" i="42"/>
  <c r="H2066" i="42"/>
  <c r="F2067" i="42"/>
  <c r="G2067" i="42"/>
  <c r="H2067" i="42"/>
  <c r="F2068" i="42"/>
  <c r="G2068" i="42"/>
  <c r="H2068" i="42"/>
  <c r="F2069" i="42"/>
  <c r="G2069" i="42"/>
  <c r="H2069" i="42"/>
  <c r="F2070" i="42"/>
  <c r="G2070" i="42"/>
  <c r="H2070" i="42"/>
  <c r="F2071" i="42"/>
  <c r="G2071" i="42"/>
  <c r="H2071" i="42"/>
  <c r="F2072" i="42"/>
  <c r="G2072" i="42"/>
  <c r="H2072" i="42"/>
  <c r="F2073" i="42"/>
  <c r="G2073" i="42"/>
  <c r="H2073" i="42"/>
  <c r="F2074" i="42"/>
  <c r="G2074" i="42"/>
  <c r="H2074" i="42"/>
  <c r="F2075" i="42"/>
  <c r="G2075" i="42"/>
  <c r="H2075" i="42"/>
  <c r="F2076" i="42"/>
  <c r="G2076" i="42"/>
  <c r="H2076" i="42"/>
  <c r="F2077" i="42"/>
  <c r="G2077" i="42"/>
  <c r="H2077" i="42"/>
  <c r="F2078" i="42"/>
  <c r="G2078" i="42"/>
  <c r="H2078" i="42"/>
  <c r="F2079" i="42"/>
  <c r="G2079" i="42"/>
  <c r="H2079" i="42"/>
  <c r="F2080" i="42"/>
  <c r="G2080" i="42"/>
  <c r="H2080" i="42"/>
  <c r="F2081" i="42"/>
  <c r="G2081" i="42"/>
  <c r="H2081" i="42"/>
  <c r="F2082" i="42"/>
  <c r="G2082" i="42"/>
  <c r="H2082" i="42"/>
  <c r="F2083" i="42"/>
  <c r="G2083" i="42"/>
  <c r="H2083" i="42"/>
  <c r="F2084" i="42"/>
  <c r="G2084" i="42"/>
  <c r="H2084" i="42"/>
  <c r="F2085" i="42"/>
  <c r="G2085" i="42"/>
  <c r="H2085" i="42"/>
  <c r="F2086" i="42"/>
  <c r="G2086" i="42"/>
  <c r="H2086" i="42"/>
  <c r="F2087" i="42"/>
  <c r="G2087" i="42"/>
  <c r="H2087" i="42"/>
  <c r="F2088" i="42"/>
  <c r="G2088" i="42"/>
  <c r="H2088" i="42"/>
  <c r="F2089" i="42"/>
  <c r="G2089" i="42"/>
  <c r="H2089" i="42"/>
  <c r="F2090" i="42"/>
  <c r="G2090" i="42"/>
  <c r="H2090" i="42"/>
  <c r="F2091" i="42"/>
  <c r="G2091" i="42"/>
  <c r="H2091" i="42"/>
  <c r="F2092" i="42"/>
  <c r="G2092" i="42"/>
  <c r="H2092" i="42"/>
  <c r="F2093" i="42"/>
  <c r="G2093" i="42"/>
  <c r="H2093" i="42"/>
  <c r="F2094" i="42"/>
  <c r="G2094" i="42"/>
  <c r="H2094" i="42"/>
  <c r="F2095" i="42"/>
  <c r="G2095" i="42"/>
  <c r="H2095" i="42"/>
  <c r="F2096" i="42"/>
  <c r="G2096" i="42"/>
  <c r="H2096" i="42"/>
  <c r="F2097" i="42"/>
  <c r="G2097" i="42"/>
  <c r="H2097" i="42"/>
  <c r="F2098" i="42"/>
  <c r="G2098" i="42"/>
  <c r="H2098" i="42"/>
  <c r="F2099" i="42"/>
  <c r="G2099" i="42"/>
  <c r="H2099" i="42"/>
  <c r="F2100" i="42"/>
  <c r="G2100" i="42"/>
  <c r="H2100" i="42"/>
  <c r="F2101" i="42"/>
  <c r="G2101" i="42"/>
  <c r="H2101" i="42"/>
  <c r="F2102" i="42"/>
  <c r="G2102" i="42"/>
  <c r="H2102" i="42"/>
  <c r="F2103" i="42"/>
  <c r="G2103" i="42"/>
  <c r="H2103" i="42"/>
  <c r="F2104" i="42"/>
  <c r="G2104" i="42"/>
  <c r="H2104" i="42"/>
  <c r="F2105" i="42"/>
  <c r="G2105" i="42"/>
  <c r="H2105" i="42"/>
  <c r="F2106" i="42"/>
  <c r="G2106" i="42"/>
  <c r="H2106" i="42"/>
  <c r="F2107" i="42"/>
  <c r="G2107" i="42"/>
  <c r="H2107" i="42"/>
  <c r="F2108" i="42"/>
  <c r="G2108" i="42"/>
  <c r="H2108" i="42"/>
  <c r="F2109" i="42"/>
  <c r="G2109" i="42"/>
  <c r="H2109" i="42"/>
  <c r="F2110" i="42"/>
  <c r="G2110" i="42"/>
  <c r="H2110" i="42"/>
  <c r="F2111" i="42"/>
  <c r="G2111" i="42"/>
  <c r="H2111" i="42"/>
  <c r="F2112" i="42"/>
  <c r="G2112" i="42"/>
  <c r="H2112" i="42"/>
  <c r="F2113" i="42"/>
  <c r="G2113" i="42"/>
  <c r="H2113" i="42"/>
  <c r="F2114" i="42"/>
  <c r="G2114" i="42"/>
  <c r="H2114" i="42"/>
  <c r="F2115" i="42"/>
  <c r="G2115" i="42"/>
  <c r="H2115" i="42"/>
  <c r="F2116" i="42"/>
  <c r="G2116" i="42"/>
  <c r="H2116" i="42"/>
  <c r="F2117" i="42"/>
  <c r="G2117" i="42"/>
  <c r="H2117" i="42"/>
  <c r="F2118" i="42"/>
  <c r="G2118" i="42"/>
  <c r="H2118" i="42"/>
  <c r="F2119" i="42"/>
  <c r="G2119" i="42"/>
  <c r="H2119" i="42"/>
  <c r="F2120" i="42"/>
  <c r="G2120" i="42"/>
  <c r="H2120" i="42"/>
  <c r="F2121" i="42"/>
  <c r="G2121" i="42"/>
  <c r="H2121" i="42"/>
  <c r="F2122" i="42"/>
  <c r="G2122" i="42"/>
  <c r="H2122" i="42"/>
  <c r="F2123" i="42"/>
  <c r="G2123" i="42"/>
  <c r="H2123" i="42"/>
  <c r="F2124" i="42"/>
  <c r="G2124" i="42"/>
  <c r="H2124" i="42"/>
  <c r="F2125" i="42"/>
  <c r="G2125" i="42"/>
  <c r="H2125" i="42"/>
  <c r="F2126" i="42"/>
  <c r="G2126" i="42"/>
  <c r="H2126" i="42"/>
  <c r="F2127" i="42"/>
  <c r="G2127" i="42"/>
  <c r="H2127" i="42"/>
  <c r="F2128" i="42"/>
  <c r="G2128" i="42"/>
  <c r="H2128" i="42"/>
  <c r="F2129" i="42"/>
  <c r="G2129" i="42"/>
  <c r="H2129" i="42"/>
  <c r="F2130" i="42"/>
  <c r="G2130" i="42"/>
  <c r="H2130" i="42"/>
  <c r="F2131" i="42"/>
  <c r="G2131" i="42"/>
  <c r="H2131" i="42"/>
  <c r="F2132" i="42"/>
  <c r="G2132" i="42"/>
  <c r="H2132" i="42"/>
  <c r="F2133" i="42"/>
  <c r="G2133" i="42"/>
  <c r="H2133" i="42"/>
  <c r="F2134" i="42"/>
  <c r="G2134" i="42"/>
  <c r="H2134" i="42"/>
  <c r="F2135" i="42"/>
  <c r="G2135" i="42"/>
  <c r="H2135" i="42"/>
  <c r="F2136" i="42"/>
  <c r="G2136" i="42"/>
  <c r="H2136" i="42"/>
  <c r="F2137" i="42"/>
  <c r="G2137" i="42"/>
  <c r="H2137" i="42"/>
  <c r="F2138" i="42"/>
  <c r="G2138" i="42"/>
  <c r="H2138" i="42"/>
  <c r="F2139" i="42"/>
  <c r="G2139" i="42"/>
  <c r="H2139" i="42"/>
  <c r="F2140" i="42"/>
  <c r="G2140" i="42"/>
  <c r="H2140" i="42"/>
  <c r="F2141" i="42"/>
  <c r="G2141" i="42"/>
  <c r="H2141" i="42"/>
  <c r="F2142" i="42"/>
  <c r="G2142" i="42"/>
  <c r="H2142" i="42"/>
  <c r="F2143" i="42"/>
  <c r="G2143" i="42"/>
  <c r="H2143" i="42"/>
  <c r="F2144" i="42"/>
  <c r="G2144" i="42"/>
  <c r="H2144" i="42"/>
  <c r="F2145" i="42"/>
  <c r="G2145" i="42"/>
  <c r="H2145" i="42"/>
  <c r="F2146" i="42"/>
  <c r="G2146" i="42"/>
  <c r="H2146" i="42"/>
  <c r="F2147" i="42"/>
  <c r="G2147" i="42"/>
  <c r="H2147" i="42"/>
  <c r="F2148" i="42"/>
  <c r="G2148" i="42"/>
  <c r="H2148" i="42"/>
  <c r="F2149" i="42"/>
  <c r="G2149" i="42"/>
  <c r="H2149" i="42"/>
  <c r="F2150" i="42"/>
  <c r="G2150" i="42"/>
  <c r="H2150" i="42"/>
  <c r="F2151" i="42"/>
  <c r="G2151" i="42"/>
  <c r="H2151" i="42"/>
  <c r="F2152" i="42"/>
  <c r="G2152" i="42"/>
  <c r="H2152" i="42"/>
  <c r="F2153" i="42"/>
  <c r="G2153" i="42"/>
  <c r="H2153" i="42"/>
  <c r="F2154" i="42"/>
  <c r="G2154" i="42"/>
  <c r="H2154" i="42"/>
  <c r="F2155" i="42"/>
  <c r="G2155" i="42"/>
  <c r="H2155" i="42"/>
  <c r="F2156" i="42"/>
  <c r="G2156" i="42"/>
  <c r="H2156" i="42"/>
  <c r="F2157" i="42"/>
  <c r="G2157" i="42"/>
  <c r="H2157" i="42"/>
  <c r="F2158" i="42"/>
  <c r="G2158" i="42"/>
  <c r="H2158" i="42"/>
  <c r="F2159" i="42"/>
  <c r="G2159" i="42"/>
  <c r="H2159" i="42"/>
  <c r="F2160" i="42"/>
  <c r="G2160" i="42"/>
  <c r="H2160" i="42"/>
  <c r="F2161" i="42"/>
  <c r="G2161" i="42"/>
  <c r="H2161" i="42"/>
  <c r="F2162" i="42"/>
  <c r="G2162" i="42"/>
  <c r="H2162" i="42"/>
  <c r="F2163" i="42"/>
  <c r="G2163" i="42"/>
  <c r="H2163" i="42"/>
  <c r="F2164" i="42"/>
  <c r="G2164" i="42"/>
  <c r="H2164" i="42"/>
  <c r="F2165" i="42"/>
  <c r="G2165" i="42"/>
  <c r="H2165" i="42"/>
  <c r="F2166" i="42"/>
  <c r="G2166" i="42"/>
  <c r="H2166" i="42"/>
  <c r="F2167" i="42"/>
  <c r="G2167" i="42"/>
  <c r="H2167" i="42"/>
  <c r="F2168" i="42"/>
  <c r="G2168" i="42"/>
  <c r="H2168" i="42"/>
  <c r="F2169" i="42"/>
  <c r="G2169" i="42"/>
  <c r="H2169" i="42"/>
  <c r="F2170" i="42"/>
  <c r="G2170" i="42"/>
  <c r="H2170" i="42"/>
  <c r="F2171" i="42"/>
  <c r="G2171" i="42"/>
  <c r="H2171" i="42"/>
  <c r="F2172" i="42"/>
  <c r="G2172" i="42"/>
  <c r="H2172" i="42"/>
  <c r="F2173" i="42"/>
  <c r="G2173" i="42"/>
  <c r="H2173" i="42"/>
  <c r="F2174" i="42"/>
  <c r="G2174" i="42"/>
  <c r="H2174" i="42"/>
  <c r="F2175" i="42"/>
  <c r="G2175" i="42"/>
  <c r="H2175" i="42"/>
  <c r="F2176" i="42"/>
  <c r="G2176" i="42"/>
  <c r="H2176" i="42"/>
  <c r="F2177" i="42"/>
  <c r="G2177" i="42"/>
  <c r="H2177" i="42"/>
  <c r="F2178" i="42"/>
  <c r="G2178" i="42"/>
  <c r="H2178" i="42"/>
  <c r="F2179" i="42"/>
  <c r="G2179" i="42"/>
  <c r="H2179" i="42"/>
  <c r="F2180" i="42"/>
  <c r="G2180" i="42"/>
  <c r="H2180" i="42"/>
  <c r="F2181" i="42"/>
  <c r="G2181" i="42"/>
  <c r="H2181" i="42"/>
  <c r="F2182" i="42"/>
  <c r="G2182" i="42"/>
  <c r="H2182" i="42"/>
  <c r="F2183" i="42"/>
  <c r="G2183" i="42"/>
  <c r="H2183" i="42"/>
  <c r="F2184" i="42"/>
  <c r="G2184" i="42"/>
  <c r="H2184" i="42"/>
  <c r="F2185" i="42"/>
  <c r="G2185" i="42"/>
  <c r="H2185" i="42"/>
  <c r="F2186" i="42"/>
  <c r="G2186" i="42"/>
  <c r="H2186" i="42"/>
  <c r="F2187" i="42"/>
  <c r="G2187" i="42"/>
  <c r="H2187" i="42"/>
  <c r="F2188" i="42"/>
  <c r="G2188" i="42"/>
  <c r="H2188" i="42"/>
  <c r="F2189" i="42"/>
  <c r="G2189" i="42"/>
  <c r="H2189" i="42"/>
  <c r="F2190" i="42"/>
  <c r="G2190" i="42"/>
  <c r="H2190" i="42"/>
  <c r="F2191" i="42"/>
  <c r="G2191" i="42"/>
  <c r="H2191" i="42"/>
  <c r="F2192" i="42"/>
  <c r="G2192" i="42"/>
  <c r="H2192" i="42"/>
  <c r="F2193" i="42"/>
  <c r="G2193" i="42"/>
  <c r="H2193" i="42"/>
  <c r="F2194" i="42"/>
  <c r="G2194" i="42"/>
  <c r="H2194" i="42"/>
  <c r="F2195" i="42"/>
  <c r="G2195" i="42"/>
  <c r="H2195" i="42"/>
  <c r="F2196" i="42"/>
  <c r="G2196" i="42"/>
  <c r="H2196" i="42"/>
  <c r="F2197" i="42"/>
  <c r="G2197" i="42"/>
  <c r="H2197" i="42"/>
  <c r="F2198" i="42"/>
  <c r="G2198" i="42"/>
  <c r="H2198" i="42"/>
  <c r="F2199" i="42"/>
  <c r="G2199" i="42"/>
  <c r="H2199" i="42"/>
  <c r="F2200" i="42"/>
  <c r="G2200" i="42"/>
  <c r="H2200" i="42"/>
  <c r="F2201" i="42"/>
  <c r="G2201" i="42"/>
  <c r="H2201" i="42"/>
  <c r="F2202" i="42"/>
  <c r="G2202" i="42"/>
  <c r="H2202" i="42"/>
  <c r="F2203" i="42"/>
  <c r="G2203" i="42"/>
  <c r="H2203" i="42"/>
  <c r="F2204" i="42"/>
  <c r="G2204" i="42"/>
  <c r="H2204" i="42"/>
  <c r="F2205" i="42"/>
  <c r="G2205" i="42"/>
  <c r="H2205" i="42"/>
  <c r="F2206" i="42"/>
  <c r="G2206" i="42"/>
  <c r="H2206" i="42"/>
  <c r="F2207" i="42"/>
  <c r="G2207" i="42"/>
  <c r="H2207" i="42"/>
  <c r="F2208" i="42"/>
  <c r="G2208" i="42"/>
  <c r="H2208" i="42"/>
  <c r="F2209" i="42"/>
  <c r="G2209" i="42"/>
  <c r="H2209" i="42"/>
  <c r="F2210" i="42"/>
  <c r="G2210" i="42"/>
  <c r="H2210" i="42"/>
  <c r="F2211" i="42"/>
  <c r="G2211" i="42"/>
  <c r="H2211" i="42"/>
  <c r="F2212" i="42"/>
  <c r="G2212" i="42"/>
  <c r="H2212" i="42"/>
  <c r="F2213" i="42"/>
  <c r="G2213" i="42"/>
  <c r="H2213" i="42"/>
  <c r="F2214" i="42"/>
  <c r="G2214" i="42"/>
  <c r="H2214" i="42"/>
  <c r="F2215" i="42"/>
  <c r="G2215" i="42"/>
  <c r="H2215" i="42"/>
  <c r="F2216" i="42"/>
  <c r="G2216" i="42"/>
  <c r="H2216" i="42"/>
  <c r="F2217" i="42"/>
  <c r="G2217" i="42"/>
  <c r="H2217" i="42"/>
  <c r="F2218" i="42"/>
  <c r="G2218" i="42"/>
  <c r="H2218" i="42"/>
  <c r="F2219" i="42"/>
  <c r="G2219" i="42"/>
  <c r="H2219" i="42"/>
  <c r="F2220" i="42"/>
  <c r="G2220" i="42"/>
  <c r="H2220" i="42"/>
  <c r="F2221" i="42"/>
  <c r="G2221" i="42"/>
  <c r="H2221" i="42"/>
  <c r="F2222" i="42"/>
  <c r="G2222" i="42"/>
  <c r="H2222" i="42"/>
  <c r="F2223" i="42"/>
  <c r="G2223" i="42"/>
  <c r="H2223" i="42"/>
  <c r="F2224" i="42"/>
  <c r="G2224" i="42"/>
  <c r="H2224" i="42"/>
  <c r="F2225" i="42"/>
  <c r="G2225" i="42"/>
  <c r="H2225" i="42"/>
  <c r="F2226" i="42"/>
  <c r="G2226" i="42"/>
  <c r="H2226" i="42"/>
  <c r="F2227" i="42"/>
  <c r="G2227" i="42"/>
  <c r="H2227" i="42"/>
  <c r="F2228" i="42"/>
  <c r="G2228" i="42"/>
  <c r="H2228" i="42"/>
  <c r="F2229" i="42"/>
  <c r="G2229" i="42"/>
  <c r="H2229" i="42"/>
  <c r="F2230" i="42"/>
  <c r="G2230" i="42"/>
  <c r="H2230" i="42"/>
  <c r="F2231" i="42"/>
  <c r="G2231" i="42"/>
  <c r="H2231" i="42"/>
  <c r="F2232" i="42"/>
  <c r="G2232" i="42"/>
  <c r="H2232" i="42"/>
  <c r="F2233" i="42"/>
  <c r="G2233" i="42"/>
  <c r="H2233" i="42"/>
  <c r="F2234" i="42"/>
  <c r="G2234" i="42"/>
  <c r="H2234" i="42"/>
  <c r="F2235" i="42"/>
  <c r="G2235" i="42"/>
  <c r="H2235" i="42"/>
  <c r="F2236" i="42"/>
  <c r="G2236" i="42"/>
  <c r="H2236" i="42"/>
  <c r="F2237" i="42"/>
  <c r="G2237" i="42"/>
  <c r="H2237" i="42"/>
  <c r="F2238" i="42"/>
  <c r="G2238" i="42"/>
  <c r="H2238" i="42"/>
  <c r="F2239" i="42"/>
  <c r="G2239" i="42"/>
  <c r="H2239" i="42"/>
  <c r="F2240" i="42"/>
  <c r="G2240" i="42"/>
  <c r="H2240" i="42"/>
  <c r="F2241" i="42"/>
  <c r="G2241" i="42"/>
  <c r="H2241" i="42"/>
  <c r="F2242" i="42"/>
  <c r="G2242" i="42"/>
  <c r="H2242" i="42"/>
  <c r="F2243" i="42"/>
  <c r="G2243" i="42"/>
  <c r="H2243" i="42"/>
  <c r="F2244" i="42"/>
  <c r="G2244" i="42"/>
  <c r="H2244" i="42"/>
  <c r="F2245" i="42"/>
  <c r="G2245" i="42"/>
  <c r="H2245" i="42"/>
  <c r="F2246" i="42"/>
  <c r="G2246" i="42"/>
  <c r="H2246" i="42"/>
  <c r="F2247" i="42"/>
  <c r="G2247" i="42"/>
  <c r="H2247" i="42"/>
  <c r="F2248" i="42"/>
  <c r="G2248" i="42"/>
  <c r="H2248" i="42"/>
  <c r="F2249" i="42"/>
  <c r="G2249" i="42"/>
  <c r="H2249" i="42"/>
  <c r="F2250" i="42"/>
  <c r="G2250" i="42"/>
  <c r="H2250" i="42"/>
  <c r="F2251" i="42"/>
  <c r="G2251" i="42"/>
  <c r="H2251" i="42"/>
  <c r="F2252" i="42"/>
  <c r="G2252" i="42"/>
  <c r="H2252" i="42"/>
  <c r="F2253" i="42"/>
  <c r="G2253" i="42"/>
  <c r="H2253" i="42"/>
  <c r="F2254" i="42"/>
  <c r="G2254" i="42"/>
  <c r="H2254" i="42"/>
  <c r="F2255" i="42"/>
  <c r="G2255" i="42"/>
  <c r="H2255" i="42"/>
  <c r="F2256" i="42"/>
  <c r="G2256" i="42"/>
  <c r="H2256" i="42"/>
  <c r="F2257" i="42"/>
  <c r="G2257" i="42"/>
  <c r="H2257" i="42"/>
  <c r="F2258" i="42"/>
  <c r="G2258" i="42"/>
  <c r="H2258" i="42"/>
  <c r="F2259" i="42"/>
  <c r="G2259" i="42"/>
  <c r="H2259" i="42"/>
  <c r="F2260" i="42"/>
  <c r="G2260" i="42"/>
  <c r="H2260" i="42"/>
  <c r="F2261" i="42"/>
  <c r="G2261" i="42"/>
  <c r="H2261" i="42"/>
  <c r="F2262" i="42"/>
  <c r="G2262" i="42"/>
  <c r="H2262" i="42"/>
  <c r="F2263" i="42"/>
  <c r="G2263" i="42"/>
  <c r="H2263" i="42"/>
  <c r="F2264" i="42"/>
  <c r="G2264" i="42"/>
  <c r="H2264" i="42"/>
  <c r="F2265" i="42"/>
  <c r="G2265" i="42"/>
  <c r="H2265" i="42"/>
  <c r="F2266" i="42"/>
  <c r="G2266" i="42"/>
  <c r="H2266" i="42"/>
  <c r="F2267" i="42"/>
  <c r="G2267" i="42"/>
  <c r="H2267" i="42"/>
  <c r="F2268" i="42"/>
  <c r="G2268" i="42"/>
  <c r="H2268" i="42"/>
  <c r="F2269" i="42"/>
  <c r="G2269" i="42"/>
  <c r="H2269" i="42"/>
  <c r="F2270" i="42"/>
  <c r="G2270" i="42"/>
  <c r="H2270" i="42"/>
  <c r="F2271" i="42"/>
  <c r="G2271" i="42"/>
  <c r="H2271" i="42"/>
  <c r="F2272" i="42"/>
  <c r="G2272" i="42"/>
  <c r="H2272" i="42"/>
  <c r="F2273" i="42"/>
  <c r="G2273" i="42"/>
  <c r="H2273" i="42"/>
  <c r="F2274" i="42"/>
  <c r="G2274" i="42"/>
  <c r="H2274" i="42"/>
  <c r="F2275" i="42"/>
  <c r="G2275" i="42"/>
  <c r="H2275" i="42"/>
  <c r="F2276" i="42"/>
  <c r="G2276" i="42"/>
  <c r="H2276" i="42"/>
  <c r="F2277" i="42"/>
  <c r="G2277" i="42"/>
  <c r="H2277" i="42"/>
  <c r="F2278" i="42"/>
  <c r="G2278" i="42"/>
  <c r="H2278" i="42"/>
  <c r="F2279" i="42"/>
  <c r="G2279" i="42"/>
  <c r="H2279" i="42"/>
  <c r="F2280" i="42"/>
  <c r="G2280" i="42"/>
  <c r="H2280" i="42"/>
  <c r="F2281" i="42"/>
  <c r="G2281" i="42"/>
  <c r="H2281" i="42"/>
  <c r="F2282" i="42"/>
  <c r="G2282" i="42"/>
  <c r="H2282" i="42"/>
  <c r="F2283" i="42"/>
  <c r="G2283" i="42"/>
  <c r="H2283" i="42"/>
  <c r="F2284" i="42"/>
  <c r="G2284" i="42"/>
  <c r="H2284" i="42"/>
  <c r="F2285" i="42"/>
  <c r="G2285" i="42"/>
  <c r="H2285" i="42"/>
  <c r="F2286" i="42"/>
  <c r="G2286" i="42"/>
  <c r="H2286" i="42"/>
  <c r="F2287" i="42"/>
  <c r="G2287" i="42"/>
  <c r="H2287" i="42"/>
  <c r="F2288" i="42"/>
  <c r="G2288" i="42"/>
  <c r="H2288" i="42"/>
  <c r="F2289" i="42"/>
  <c r="G2289" i="42"/>
  <c r="H2289" i="42"/>
  <c r="F2290" i="42"/>
  <c r="G2290" i="42"/>
  <c r="H2290" i="42"/>
  <c r="F2291" i="42"/>
  <c r="G2291" i="42"/>
  <c r="H2291" i="42"/>
  <c r="F2292" i="42"/>
  <c r="G2292" i="42"/>
  <c r="H2292" i="42"/>
  <c r="F2293" i="42"/>
  <c r="G2293" i="42"/>
  <c r="H2293" i="42"/>
  <c r="F2294" i="42"/>
  <c r="G2294" i="42"/>
  <c r="H2294" i="42"/>
  <c r="F2295" i="42"/>
  <c r="G2295" i="42"/>
  <c r="H2295" i="42"/>
  <c r="F2296" i="42"/>
  <c r="G2296" i="42"/>
  <c r="H2296" i="42"/>
  <c r="F2297" i="42"/>
  <c r="G2297" i="42"/>
  <c r="H2297" i="42"/>
  <c r="F2298" i="42"/>
  <c r="G2298" i="42"/>
  <c r="H2298" i="42"/>
  <c r="F2299" i="42"/>
  <c r="G2299" i="42"/>
  <c r="H2299" i="42"/>
  <c r="F2300" i="42"/>
  <c r="G2300" i="42"/>
  <c r="H2300" i="42"/>
  <c r="F2301" i="42"/>
  <c r="G2301" i="42"/>
  <c r="H2301" i="42"/>
  <c r="F2302" i="42"/>
  <c r="G2302" i="42"/>
  <c r="H2302" i="42"/>
  <c r="F2303" i="42"/>
  <c r="G2303" i="42"/>
  <c r="H2303" i="42"/>
  <c r="F2304" i="42"/>
  <c r="G2304" i="42"/>
  <c r="H2304" i="42"/>
  <c r="F2305" i="42"/>
  <c r="G2305" i="42"/>
  <c r="H2305" i="42"/>
  <c r="F2306" i="42"/>
  <c r="G2306" i="42"/>
  <c r="H2306" i="42"/>
  <c r="F2307" i="42"/>
  <c r="G2307" i="42"/>
  <c r="H2307" i="42"/>
  <c r="F2308" i="42"/>
  <c r="G2308" i="42"/>
  <c r="H2308" i="42"/>
  <c r="F2309" i="42"/>
  <c r="G2309" i="42"/>
  <c r="H2309" i="42"/>
  <c r="F2310" i="42"/>
  <c r="G2310" i="42"/>
  <c r="H2310" i="42"/>
  <c r="F2311" i="42"/>
  <c r="G2311" i="42"/>
  <c r="H2311" i="42"/>
  <c r="F2312" i="42"/>
  <c r="G2312" i="42"/>
  <c r="H2312" i="42"/>
  <c r="F2313" i="42"/>
  <c r="G2313" i="42"/>
  <c r="H2313" i="42"/>
  <c r="F2314" i="42"/>
  <c r="G2314" i="42"/>
  <c r="H2314" i="42"/>
  <c r="F2315" i="42"/>
  <c r="G2315" i="42"/>
  <c r="H2315" i="42"/>
  <c r="F2316" i="42"/>
  <c r="G2316" i="42"/>
  <c r="H2316" i="42"/>
  <c r="F2317" i="42"/>
  <c r="G2317" i="42"/>
  <c r="H2317" i="42"/>
  <c r="F2318" i="42"/>
  <c r="G2318" i="42"/>
  <c r="H2318" i="42"/>
  <c r="F2319" i="42"/>
  <c r="G2319" i="42"/>
  <c r="H2319" i="42"/>
  <c r="F2320" i="42"/>
  <c r="G2320" i="42"/>
  <c r="H2320" i="42"/>
  <c r="F2321" i="42"/>
  <c r="G2321" i="42"/>
  <c r="H2321" i="42"/>
  <c r="F2322" i="42"/>
  <c r="G2322" i="42"/>
  <c r="H2322" i="42"/>
  <c r="F2323" i="42"/>
  <c r="G2323" i="42"/>
  <c r="H2323" i="42"/>
  <c r="F2324" i="42"/>
  <c r="G2324" i="42"/>
  <c r="H2324" i="42"/>
  <c r="F2325" i="42"/>
  <c r="G2325" i="42"/>
  <c r="H2325" i="42"/>
  <c r="F2326" i="42"/>
  <c r="G2326" i="42"/>
  <c r="H2326" i="42"/>
  <c r="F2327" i="42"/>
  <c r="G2327" i="42"/>
  <c r="H2327" i="42"/>
  <c r="F2328" i="42"/>
  <c r="G2328" i="42"/>
  <c r="H2328" i="42"/>
  <c r="F2329" i="42"/>
  <c r="G2329" i="42"/>
  <c r="H2329" i="42"/>
  <c r="F2330" i="42"/>
  <c r="G2330" i="42"/>
  <c r="H2330" i="42"/>
  <c r="F2331" i="42"/>
  <c r="G2331" i="42"/>
  <c r="H2331" i="42"/>
  <c r="F2332" i="42"/>
  <c r="G2332" i="42"/>
  <c r="H2332" i="42"/>
  <c r="F2333" i="42"/>
  <c r="G2333" i="42"/>
  <c r="H2333" i="42"/>
  <c r="F2334" i="42"/>
  <c r="G2334" i="42"/>
  <c r="H2334" i="42"/>
  <c r="F2335" i="42"/>
  <c r="G2335" i="42"/>
  <c r="H2335" i="42"/>
  <c r="F2336" i="42"/>
  <c r="G2336" i="42"/>
  <c r="H2336" i="42"/>
  <c r="F2337" i="42"/>
  <c r="G2337" i="42"/>
  <c r="H2337" i="42"/>
  <c r="F2338" i="42"/>
  <c r="G2338" i="42"/>
  <c r="H2338" i="42"/>
  <c r="F2339" i="42"/>
  <c r="G2339" i="42"/>
  <c r="H2339" i="42"/>
  <c r="F2340" i="42"/>
  <c r="G2340" i="42"/>
  <c r="H2340" i="42"/>
  <c r="F2341" i="42"/>
  <c r="G2341" i="42"/>
  <c r="H2341" i="42"/>
  <c r="F2342" i="42"/>
  <c r="G2342" i="42"/>
  <c r="H2342" i="42"/>
  <c r="F2343" i="42"/>
  <c r="G2343" i="42"/>
  <c r="H2343" i="42"/>
  <c r="F2344" i="42"/>
  <c r="G2344" i="42"/>
  <c r="H2344" i="42"/>
  <c r="F2345" i="42"/>
  <c r="G2345" i="42"/>
  <c r="H2345" i="42"/>
  <c r="F2346" i="42"/>
  <c r="G2346" i="42"/>
  <c r="H2346" i="42"/>
  <c r="F2347" i="42"/>
  <c r="G2347" i="42"/>
  <c r="H2347" i="42"/>
  <c r="F2348" i="42"/>
  <c r="G2348" i="42"/>
  <c r="H2348" i="42"/>
  <c r="F2349" i="42"/>
  <c r="G2349" i="42"/>
  <c r="H2349" i="42"/>
  <c r="F2350" i="42"/>
  <c r="G2350" i="42"/>
  <c r="H2350" i="42"/>
  <c r="F2351" i="42"/>
  <c r="G2351" i="42"/>
  <c r="H2351" i="42"/>
  <c r="F2352" i="42"/>
  <c r="G2352" i="42"/>
  <c r="H2352" i="42"/>
  <c r="F2353" i="42"/>
  <c r="G2353" i="42"/>
  <c r="H2353" i="42"/>
  <c r="F2354" i="42"/>
  <c r="G2354" i="42"/>
  <c r="H2354" i="42"/>
  <c r="F2355" i="42"/>
  <c r="G2355" i="42"/>
  <c r="H2355" i="42"/>
  <c r="F2356" i="42"/>
  <c r="G2356" i="42"/>
  <c r="H2356" i="42"/>
  <c r="F2357" i="42"/>
  <c r="G2357" i="42"/>
  <c r="H2357" i="42"/>
  <c r="F2358" i="42"/>
  <c r="G2358" i="42"/>
  <c r="H2358" i="42"/>
  <c r="F2359" i="42"/>
  <c r="G2359" i="42"/>
  <c r="H2359" i="42"/>
  <c r="F2360" i="42"/>
  <c r="G2360" i="42"/>
  <c r="H2360" i="42"/>
  <c r="F2361" i="42"/>
  <c r="G2361" i="42"/>
  <c r="H2361" i="42"/>
  <c r="F2362" i="42"/>
  <c r="G2362" i="42"/>
  <c r="H2362" i="42"/>
  <c r="F2363" i="42"/>
  <c r="G2363" i="42"/>
  <c r="H2363" i="42"/>
  <c r="F2364" i="42"/>
  <c r="G2364" i="42"/>
  <c r="H2364" i="42"/>
  <c r="F2365" i="42"/>
  <c r="G2365" i="42"/>
  <c r="H2365" i="42"/>
  <c r="F2366" i="42"/>
  <c r="G2366" i="42"/>
  <c r="H2366" i="42"/>
  <c r="F2367" i="42"/>
  <c r="G2367" i="42"/>
  <c r="H2367" i="42"/>
  <c r="F2368" i="42"/>
  <c r="G2368" i="42"/>
  <c r="H2368" i="42"/>
  <c r="F2369" i="42"/>
  <c r="G2369" i="42"/>
  <c r="H2369" i="42"/>
  <c r="F2370" i="42"/>
  <c r="G2370" i="42"/>
  <c r="H2370" i="42"/>
  <c r="F2371" i="42"/>
  <c r="G2371" i="42"/>
  <c r="H2371" i="42"/>
  <c r="F2372" i="42"/>
  <c r="G2372" i="42"/>
  <c r="H2372" i="42"/>
  <c r="F2373" i="42"/>
  <c r="G2373" i="42"/>
  <c r="H2373" i="42"/>
  <c r="F2374" i="42"/>
  <c r="G2374" i="42"/>
  <c r="H2374" i="42"/>
  <c r="F2375" i="42"/>
  <c r="G2375" i="42"/>
  <c r="H2375" i="42"/>
  <c r="F2376" i="42"/>
  <c r="G2376" i="42"/>
  <c r="H2376" i="42"/>
  <c r="F2377" i="42"/>
  <c r="G2377" i="42"/>
  <c r="H2377" i="42"/>
  <c r="F2378" i="42"/>
  <c r="G2378" i="42"/>
  <c r="H2378" i="42"/>
  <c r="F2379" i="42"/>
  <c r="G2379" i="42"/>
  <c r="H2379" i="42"/>
  <c r="F2380" i="42"/>
  <c r="G2380" i="42"/>
  <c r="H2380" i="42"/>
  <c r="F2381" i="42"/>
  <c r="G2381" i="42"/>
  <c r="H2381" i="42"/>
  <c r="F2382" i="42"/>
  <c r="G2382" i="42"/>
  <c r="H2382" i="42"/>
  <c r="F2383" i="42"/>
  <c r="G2383" i="42"/>
  <c r="H2383" i="42"/>
  <c r="F2384" i="42"/>
  <c r="G2384" i="42"/>
  <c r="H2384" i="42"/>
  <c r="F2385" i="42"/>
  <c r="G2385" i="42"/>
  <c r="H2385" i="42"/>
  <c r="F2386" i="42"/>
  <c r="G2386" i="42"/>
  <c r="H2386" i="42"/>
  <c r="F2387" i="42"/>
  <c r="G2387" i="42"/>
  <c r="H2387" i="42"/>
  <c r="F2388" i="42"/>
  <c r="G2388" i="42"/>
  <c r="H2388" i="42"/>
  <c r="F2389" i="42"/>
  <c r="G2389" i="42"/>
  <c r="H2389" i="42"/>
  <c r="F2390" i="42"/>
  <c r="G2390" i="42"/>
  <c r="H2390" i="42"/>
  <c r="F2391" i="42"/>
  <c r="G2391" i="42"/>
  <c r="H2391" i="42"/>
  <c r="F2392" i="42"/>
  <c r="G2392" i="42"/>
  <c r="H2392" i="42"/>
  <c r="F2393" i="42"/>
  <c r="G2393" i="42"/>
  <c r="H2393" i="42"/>
  <c r="F2394" i="42"/>
  <c r="G2394" i="42"/>
  <c r="H2394" i="42"/>
  <c r="F2395" i="42"/>
  <c r="G2395" i="42"/>
  <c r="H2395" i="42"/>
  <c r="F2396" i="42"/>
  <c r="G2396" i="42"/>
  <c r="H2396" i="42"/>
  <c r="F2397" i="42"/>
  <c r="G2397" i="42"/>
  <c r="H2397" i="42"/>
  <c r="F2398" i="42"/>
  <c r="G2398" i="42"/>
  <c r="H2398" i="42"/>
  <c r="F2399" i="42"/>
  <c r="G2399" i="42"/>
  <c r="H2399" i="42"/>
  <c r="F2400" i="42"/>
  <c r="G2400" i="42"/>
  <c r="H2400" i="42"/>
  <c r="F2401" i="42"/>
  <c r="G2401" i="42"/>
  <c r="H2401" i="42"/>
  <c r="F2402" i="42"/>
  <c r="G2402" i="42"/>
  <c r="H2402" i="42"/>
  <c r="F2403" i="42"/>
  <c r="G2403" i="42"/>
  <c r="H2403" i="42"/>
  <c r="F2404" i="42"/>
  <c r="G2404" i="42"/>
  <c r="H2404" i="42"/>
  <c r="F2405" i="42"/>
  <c r="G2405" i="42"/>
  <c r="H2405" i="42"/>
  <c r="F2406" i="42"/>
  <c r="G2406" i="42"/>
  <c r="H2406" i="42"/>
  <c r="F2407" i="42"/>
  <c r="G2407" i="42"/>
  <c r="H2407" i="42"/>
  <c r="F2408" i="42"/>
  <c r="G2408" i="42"/>
  <c r="H2408" i="42"/>
  <c r="F2409" i="42"/>
  <c r="G2409" i="42"/>
  <c r="H2409" i="42"/>
  <c r="F2410" i="42"/>
  <c r="G2410" i="42"/>
  <c r="H2410" i="42"/>
  <c r="F2411" i="42"/>
  <c r="G2411" i="42"/>
  <c r="H2411" i="42"/>
  <c r="F2412" i="42"/>
  <c r="G2412" i="42"/>
  <c r="H2412" i="42"/>
  <c r="F2413" i="42"/>
  <c r="G2413" i="42"/>
  <c r="H2413" i="42"/>
  <c r="F2414" i="42"/>
  <c r="G2414" i="42"/>
  <c r="H2414" i="42"/>
  <c r="F2415" i="42"/>
  <c r="G2415" i="42"/>
  <c r="H2415" i="42"/>
  <c r="F2416" i="42"/>
  <c r="G2416" i="42"/>
  <c r="H2416" i="42"/>
  <c r="F2417" i="42"/>
  <c r="G2417" i="42"/>
  <c r="H2417" i="42"/>
  <c r="F2418" i="42"/>
  <c r="G2418" i="42"/>
  <c r="H2418" i="42"/>
  <c r="F2419" i="42"/>
  <c r="G2419" i="42"/>
  <c r="H2419" i="42"/>
  <c r="F2420" i="42"/>
  <c r="G2420" i="42"/>
  <c r="H2420" i="42"/>
  <c r="F2421" i="42"/>
  <c r="G2421" i="42"/>
  <c r="H2421" i="42"/>
  <c r="F2422" i="42"/>
  <c r="G2422" i="42"/>
  <c r="H2422" i="42"/>
  <c r="F2423" i="42"/>
  <c r="G2423" i="42"/>
  <c r="H2423" i="42"/>
  <c r="F2424" i="42"/>
  <c r="G2424" i="42"/>
  <c r="H2424" i="42"/>
  <c r="F2425" i="42"/>
  <c r="G2425" i="42"/>
  <c r="H2425" i="42"/>
  <c r="F2426" i="42"/>
  <c r="G2426" i="42"/>
  <c r="H2426" i="42"/>
  <c r="F2427" i="42"/>
  <c r="G2427" i="42"/>
  <c r="H2427" i="42"/>
  <c r="F2428" i="42"/>
  <c r="G2428" i="42"/>
  <c r="H2428" i="42"/>
  <c r="F2429" i="42"/>
  <c r="G2429" i="42"/>
  <c r="H2429" i="42"/>
  <c r="F2430" i="42"/>
  <c r="G2430" i="42"/>
  <c r="H2430" i="42"/>
  <c r="F2431" i="42"/>
  <c r="G2431" i="42"/>
  <c r="H2431" i="42"/>
  <c r="F2432" i="42"/>
  <c r="G2432" i="42"/>
  <c r="H2432" i="42"/>
  <c r="F2433" i="42"/>
  <c r="G2433" i="42"/>
  <c r="H2433" i="42"/>
  <c r="F2434" i="42"/>
  <c r="G2434" i="42"/>
  <c r="H2434" i="42"/>
  <c r="F2435" i="42"/>
  <c r="G2435" i="42"/>
  <c r="H2435" i="42"/>
  <c r="F2436" i="42"/>
  <c r="G2436" i="42"/>
  <c r="H2436" i="42"/>
  <c r="F2437" i="42"/>
  <c r="G2437" i="42"/>
  <c r="H2437" i="42"/>
  <c r="F2438" i="42"/>
  <c r="G2438" i="42"/>
  <c r="H2438" i="42"/>
  <c r="F2439" i="42"/>
  <c r="G2439" i="42"/>
  <c r="H2439" i="42"/>
  <c r="F2440" i="42"/>
  <c r="G2440" i="42"/>
  <c r="H2440" i="42"/>
  <c r="F2441" i="42"/>
  <c r="G2441" i="42"/>
  <c r="H2441" i="42"/>
  <c r="F2442" i="42"/>
  <c r="G2442" i="42"/>
  <c r="H2442" i="42"/>
  <c r="F2443" i="42"/>
  <c r="G2443" i="42"/>
  <c r="H2443" i="42"/>
  <c r="F2444" i="42"/>
  <c r="G2444" i="42"/>
  <c r="H2444" i="42"/>
  <c r="F2445" i="42"/>
  <c r="G2445" i="42"/>
  <c r="H2445" i="42"/>
  <c r="F2446" i="42"/>
  <c r="G2446" i="42"/>
  <c r="H2446" i="42"/>
  <c r="F2447" i="42"/>
  <c r="G2447" i="42"/>
  <c r="H2447" i="42"/>
  <c r="F2448" i="42"/>
  <c r="G2448" i="42"/>
  <c r="H2448" i="42"/>
  <c r="F2449" i="42"/>
  <c r="G2449" i="42"/>
  <c r="H2449" i="42"/>
  <c r="F2450" i="42"/>
  <c r="G2450" i="42"/>
  <c r="H2450" i="42"/>
  <c r="F2451" i="42"/>
  <c r="G2451" i="42"/>
  <c r="H2451" i="42"/>
  <c r="F2452" i="42"/>
  <c r="G2452" i="42"/>
  <c r="H2452" i="42"/>
  <c r="F2453" i="42"/>
  <c r="G2453" i="42"/>
  <c r="H2453" i="42"/>
  <c r="F2454" i="42"/>
  <c r="G2454" i="42"/>
  <c r="H2454" i="42"/>
  <c r="F2455" i="42"/>
  <c r="G2455" i="42"/>
  <c r="H2455" i="42"/>
  <c r="F2456" i="42"/>
  <c r="G2456" i="42"/>
  <c r="H2456" i="42"/>
  <c r="F2457" i="42"/>
  <c r="G2457" i="42"/>
  <c r="H2457" i="42"/>
  <c r="F2458" i="42"/>
  <c r="G2458" i="42"/>
  <c r="H2458" i="42"/>
  <c r="F2459" i="42"/>
  <c r="G2459" i="42"/>
  <c r="H2459" i="42"/>
  <c r="F2460" i="42"/>
  <c r="G2460" i="42"/>
  <c r="H2460" i="42"/>
  <c r="F2461" i="42"/>
  <c r="G2461" i="42"/>
  <c r="H2461" i="42"/>
  <c r="F2462" i="42"/>
  <c r="G2462" i="42"/>
  <c r="H2462" i="42"/>
  <c r="F2463" i="42"/>
  <c r="G2463" i="42"/>
  <c r="H2463" i="42"/>
  <c r="F2464" i="42"/>
  <c r="G2464" i="42"/>
  <c r="H2464" i="42"/>
  <c r="F2465" i="42"/>
  <c r="G2465" i="42"/>
  <c r="H2465" i="42"/>
  <c r="F2466" i="42"/>
  <c r="G2466" i="42"/>
  <c r="H2466" i="42"/>
  <c r="F2467" i="42"/>
  <c r="G2467" i="42"/>
  <c r="H2467" i="42"/>
  <c r="F2468" i="42"/>
  <c r="G2468" i="42"/>
  <c r="H2468" i="42"/>
  <c r="F2469" i="42"/>
  <c r="G2469" i="42"/>
  <c r="H2469" i="42"/>
  <c r="F2470" i="42"/>
  <c r="G2470" i="42"/>
  <c r="H2470" i="42"/>
  <c r="F2471" i="42"/>
  <c r="G2471" i="42"/>
  <c r="H2471" i="42"/>
  <c r="F2472" i="42"/>
  <c r="G2472" i="42"/>
  <c r="H2472" i="42"/>
  <c r="F2473" i="42"/>
  <c r="G2473" i="42"/>
  <c r="H2473" i="42"/>
  <c r="F2474" i="42"/>
  <c r="G2474" i="42"/>
  <c r="H2474" i="42"/>
  <c r="F2475" i="42"/>
  <c r="G2475" i="42"/>
  <c r="H2475" i="42"/>
  <c r="F2476" i="42"/>
  <c r="G2476" i="42"/>
  <c r="H2476" i="42"/>
  <c r="F2477" i="42"/>
  <c r="G2477" i="42"/>
  <c r="H2477" i="42"/>
  <c r="F2478" i="42"/>
  <c r="G2478" i="42"/>
  <c r="H2478" i="42"/>
  <c r="F2479" i="42"/>
  <c r="G2479" i="42"/>
  <c r="H2479" i="42"/>
  <c r="F2480" i="42"/>
  <c r="G2480" i="42"/>
  <c r="H2480" i="42"/>
  <c r="F2481" i="42"/>
  <c r="G2481" i="42"/>
  <c r="H2481" i="42"/>
  <c r="F2482" i="42"/>
  <c r="G2482" i="42"/>
  <c r="H2482" i="42"/>
  <c r="F2483" i="42"/>
  <c r="G2483" i="42"/>
  <c r="H2483" i="42"/>
  <c r="F2484" i="42"/>
  <c r="G2484" i="42"/>
  <c r="H2484" i="42"/>
  <c r="F2485" i="42"/>
  <c r="G2485" i="42"/>
  <c r="H2485" i="42"/>
  <c r="F2486" i="42"/>
  <c r="G2486" i="42"/>
  <c r="H2486" i="42"/>
  <c r="F2487" i="42"/>
  <c r="G2487" i="42"/>
  <c r="H2487" i="42"/>
  <c r="F2488" i="42"/>
  <c r="G2488" i="42"/>
  <c r="H2488" i="42"/>
  <c r="F2489" i="42"/>
  <c r="G2489" i="42"/>
  <c r="H2489" i="42"/>
  <c r="F2490" i="42"/>
  <c r="G2490" i="42"/>
  <c r="H2490" i="42"/>
  <c r="F2491" i="42"/>
  <c r="G2491" i="42"/>
  <c r="H2491" i="42"/>
  <c r="F2492" i="42"/>
  <c r="G2492" i="42"/>
  <c r="H2492" i="42"/>
  <c r="F2493" i="42"/>
  <c r="G2493" i="42"/>
  <c r="H2493" i="42"/>
  <c r="F2494" i="42"/>
  <c r="G2494" i="42"/>
  <c r="H2494" i="42"/>
  <c r="F2495" i="42"/>
  <c r="G2495" i="42"/>
  <c r="H2495" i="42"/>
  <c r="F2496" i="42"/>
  <c r="G2496" i="42"/>
  <c r="H2496" i="42"/>
  <c r="F2497" i="42"/>
  <c r="G2497" i="42"/>
  <c r="H2497" i="42"/>
  <c r="F2498" i="42"/>
  <c r="G2498" i="42"/>
  <c r="H2498" i="42"/>
  <c r="F2499" i="42"/>
  <c r="G2499" i="42"/>
  <c r="H2499" i="42"/>
  <c r="F2500" i="42"/>
  <c r="G2500" i="42"/>
  <c r="H2500" i="42"/>
  <c r="F2501" i="42"/>
  <c r="G2501" i="42"/>
  <c r="H2501" i="42"/>
  <c r="F2502" i="42"/>
  <c r="G2502" i="42"/>
  <c r="H2502" i="42"/>
  <c r="F2503" i="42"/>
  <c r="G2503" i="42"/>
  <c r="H2503" i="42"/>
  <c r="F2504" i="42"/>
  <c r="G2504" i="42"/>
  <c r="H2504" i="42"/>
  <c r="F2505" i="42"/>
  <c r="G2505" i="42"/>
  <c r="H2505" i="42"/>
  <c r="F2506" i="42"/>
  <c r="G2506" i="42"/>
  <c r="H2506" i="42"/>
  <c r="F2507" i="42"/>
  <c r="G2507" i="42"/>
  <c r="H2507" i="42"/>
  <c r="F2508" i="42"/>
  <c r="G2508" i="42"/>
  <c r="H2508" i="42"/>
  <c r="F2509" i="42"/>
  <c r="G2509" i="42"/>
  <c r="H2509" i="42"/>
  <c r="F2510" i="42"/>
  <c r="G2510" i="42"/>
  <c r="H2510" i="42"/>
  <c r="F2511" i="42"/>
  <c r="G2511" i="42"/>
  <c r="H2511" i="42"/>
  <c r="F2512" i="42"/>
  <c r="G2512" i="42"/>
  <c r="H2512" i="42"/>
  <c r="F2513" i="42"/>
  <c r="G2513" i="42"/>
  <c r="H2513" i="42"/>
  <c r="F2514" i="42"/>
  <c r="G2514" i="42"/>
  <c r="H2514" i="42"/>
  <c r="F2515" i="42"/>
  <c r="G2515" i="42"/>
  <c r="H2515" i="42"/>
  <c r="F2516" i="42"/>
  <c r="G2516" i="42"/>
  <c r="H2516" i="42"/>
  <c r="F2517" i="42"/>
  <c r="G2517" i="42"/>
  <c r="H2517" i="42"/>
  <c r="F2518" i="42"/>
  <c r="G2518" i="42"/>
  <c r="H2518" i="42"/>
  <c r="F2519" i="42"/>
  <c r="G2519" i="42"/>
  <c r="H2519" i="42"/>
  <c r="F2520" i="42"/>
  <c r="G2520" i="42"/>
  <c r="H2520" i="42"/>
  <c r="F2521" i="42"/>
  <c r="G2521" i="42"/>
  <c r="H2521" i="42"/>
  <c r="F2522" i="42"/>
  <c r="G2522" i="42"/>
  <c r="H2522" i="42"/>
  <c r="F2523" i="42"/>
  <c r="G2523" i="42"/>
  <c r="H2523" i="42"/>
  <c r="F2524" i="42"/>
  <c r="G2524" i="42"/>
  <c r="H2524" i="42"/>
  <c r="F2525" i="42"/>
  <c r="G2525" i="42"/>
  <c r="H2525" i="42"/>
  <c r="F2526" i="42"/>
  <c r="G2526" i="42"/>
  <c r="H2526" i="42"/>
  <c r="F2527" i="42"/>
  <c r="G2527" i="42"/>
  <c r="H2527" i="42"/>
  <c r="F2528" i="42"/>
  <c r="G2528" i="42"/>
  <c r="H2528" i="42"/>
  <c r="F2529" i="42"/>
  <c r="G2529" i="42"/>
  <c r="H2529" i="42"/>
  <c r="F2530" i="42"/>
  <c r="G2530" i="42"/>
  <c r="H2530" i="42"/>
  <c r="F2531" i="42"/>
  <c r="G2531" i="42"/>
  <c r="H2531" i="42"/>
  <c r="F2532" i="42"/>
  <c r="G2532" i="42"/>
  <c r="H2532" i="42"/>
  <c r="F2533" i="42"/>
  <c r="G2533" i="42"/>
  <c r="H2533" i="42"/>
  <c r="F2534" i="42"/>
  <c r="G2534" i="42"/>
  <c r="H2534" i="42"/>
  <c r="F2535" i="42"/>
  <c r="G2535" i="42"/>
  <c r="H2535" i="42"/>
  <c r="F2536" i="42"/>
  <c r="G2536" i="42"/>
  <c r="H2536" i="42"/>
  <c r="F2537" i="42"/>
  <c r="G2537" i="42"/>
  <c r="H2537" i="42"/>
  <c r="F2538" i="42"/>
  <c r="G2538" i="42"/>
  <c r="H2538" i="42"/>
  <c r="F2539" i="42"/>
  <c r="G2539" i="42"/>
  <c r="H2539" i="42"/>
  <c r="F2540" i="42"/>
  <c r="G2540" i="42"/>
  <c r="H2540" i="42"/>
  <c r="F2541" i="42"/>
  <c r="G2541" i="42"/>
  <c r="H2541" i="42"/>
  <c r="F2542" i="42"/>
  <c r="G2542" i="42"/>
  <c r="H2542" i="42"/>
  <c r="F2543" i="42"/>
  <c r="G2543" i="42"/>
  <c r="H2543" i="42"/>
  <c r="F2544" i="42"/>
  <c r="G2544" i="42"/>
  <c r="H2544" i="42"/>
  <c r="F2545" i="42"/>
  <c r="G2545" i="42"/>
  <c r="H2545" i="42"/>
  <c r="F2546" i="42"/>
  <c r="G2546" i="42"/>
  <c r="H2546" i="42"/>
  <c r="F2547" i="42"/>
  <c r="G2547" i="42"/>
  <c r="H2547" i="42"/>
  <c r="F2548" i="42"/>
  <c r="G2548" i="42"/>
  <c r="H2548" i="42"/>
  <c r="F2549" i="42"/>
  <c r="G2549" i="42"/>
  <c r="H2549" i="42"/>
  <c r="F2550" i="42"/>
  <c r="G2550" i="42"/>
  <c r="H2550" i="42"/>
  <c r="F2551" i="42"/>
  <c r="G2551" i="42"/>
  <c r="H2551" i="42"/>
  <c r="F2552" i="42"/>
  <c r="G2552" i="42"/>
  <c r="H2552" i="42"/>
  <c r="F2553" i="42"/>
  <c r="G2553" i="42"/>
  <c r="H2553" i="42"/>
  <c r="F2554" i="42"/>
  <c r="G2554" i="42"/>
  <c r="H2554" i="42"/>
  <c r="F2555" i="42"/>
  <c r="G2555" i="42"/>
  <c r="H2555" i="42"/>
  <c r="F2556" i="42"/>
  <c r="G2556" i="42"/>
  <c r="H2556" i="42"/>
  <c r="F2557" i="42"/>
  <c r="G2557" i="42"/>
  <c r="H2557" i="42"/>
  <c r="F2558" i="42"/>
  <c r="G2558" i="42"/>
  <c r="H2558" i="42"/>
  <c r="F2559" i="42"/>
  <c r="G2559" i="42"/>
  <c r="H2559" i="42"/>
  <c r="F2560" i="42"/>
  <c r="G2560" i="42"/>
  <c r="H2560" i="42"/>
  <c r="F2561" i="42"/>
  <c r="G2561" i="42"/>
  <c r="H2561" i="42"/>
  <c r="F2562" i="42"/>
  <c r="G2562" i="42"/>
  <c r="H2562" i="42"/>
  <c r="F2563" i="42"/>
  <c r="G2563" i="42"/>
  <c r="H2563" i="42"/>
  <c r="F2564" i="42"/>
  <c r="G2564" i="42"/>
  <c r="H2564" i="42"/>
  <c r="F2565" i="42"/>
  <c r="G2565" i="42"/>
  <c r="H2565" i="42"/>
  <c r="F2566" i="42"/>
  <c r="G2566" i="42"/>
  <c r="H2566" i="42"/>
  <c r="F2567" i="42"/>
  <c r="G2567" i="42"/>
  <c r="H2567" i="42"/>
  <c r="F2568" i="42"/>
  <c r="G2568" i="42"/>
  <c r="H2568" i="42"/>
  <c r="F2569" i="42"/>
  <c r="G2569" i="42"/>
  <c r="H2569" i="42"/>
  <c r="F2570" i="42"/>
  <c r="G2570" i="42"/>
  <c r="H2570" i="42"/>
  <c r="F2571" i="42"/>
  <c r="G2571" i="42"/>
  <c r="H2571" i="42"/>
  <c r="F2572" i="42"/>
  <c r="G2572" i="42"/>
  <c r="H2572" i="42"/>
  <c r="F2573" i="42"/>
  <c r="G2573" i="42"/>
  <c r="H2573" i="42"/>
  <c r="F2574" i="42"/>
  <c r="G2574" i="42"/>
  <c r="H2574" i="42"/>
  <c r="F2575" i="42"/>
  <c r="G2575" i="42"/>
  <c r="H2575" i="42"/>
  <c r="F2576" i="42"/>
  <c r="G2576" i="42"/>
  <c r="H2576" i="42"/>
  <c r="F2577" i="42"/>
  <c r="G2577" i="42"/>
  <c r="H2577" i="42"/>
  <c r="F2578" i="42"/>
  <c r="G2578" i="42"/>
  <c r="H2578" i="42"/>
  <c r="F2579" i="42"/>
  <c r="G2579" i="42"/>
  <c r="H2579" i="42"/>
  <c r="F2580" i="42"/>
  <c r="G2580" i="42"/>
  <c r="H2580" i="42"/>
  <c r="F2581" i="42"/>
  <c r="G2581" i="42"/>
  <c r="H2581" i="42"/>
  <c r="F2582" i="42"/>
  <c r="G2582" i="42"/>
  <c r="H2582" i="42"/>
  <c r="F2583" i="42"/>
  <c r="G2583" i="42"/>
  <c r="H2583" i="42"/>
  <c r="F2584" i="42"/>
  <c r="G2584" i="42"/>
  <c r="H2584" i="42"/>
  <c r="F2585" i="42"/>
  <c r="G2585" i="42"/>
  <c r="H2585" i="42"/>
  <c r="F2586" i="42"/>
  <c r="G2586" i="42"/>
  <c r="H2586" i="42"/>
  <c r="F2587" i="42"/>
  <c r="G2587" i="42"/>
  <c r="H2587" i="42"/>
  <c r="F2588" i="42"/>
  <c r="G2588" i="42"/>
  <c r="H2588" i="42"/>
  <c r="F2589" i="42"/>
  <c r="G2589" i="42"/>
  <c r="H2589" i="42"/>
  <c r="F2590" i="42"/>
  <c r="G2590" i="42"/>
  <c r="H2590" i="42"/>
  <c r="F2591" i="42"/>
  <c r="G2591" i="42"/>
  <c r="H2591" i="42"/>
  <c r="F2592" i="42"/>
  <c r="G2592" i="42"/>
  <c r="H2592" i="42"/>
  <c r="F2593" i="42"/>
  <c r="G2593" i="42"/>
  <c r="H2593" i="42"/>
  <c r="F2594" i="42"/>
  <c r="G2594" i="42"/>
  <c r="H2594" i="42"/>
  <c r="F2595" i="42"/>
  <c r="G2595" i="42"/>
  <c r="H2595" i="42"/>
  <c r="F2596" i="42"/>
  <c r="G2596" i="42"/>
  <c r="H2596" i="42"/>
  <c r="F2597" i="42"/>
  <c r="G2597" i="42"/>
  <c r="H2597" i="42"/>
  <c r="F2598" i="42"/>
  <c r="G2598" i="42"/>
  <c r="H2598" i="42"/>
  <c r="F2599" i="42"/>
  <c r="G2599" i="42"/>
  <c r="H2599" i="42"/>
  <c r="F2600" i="42"/>
  <c r="G2600" i="42"/>
  <c r="H2600" i="42"/>
  <c r="F2601" i="42"/>
  <c r="G2601" i="42"/>
  <c r="H2601" i="42"/>
  <c r="F2602" i="42"/>
  <c r="G2602" i="42"/>
  <c r="H2602" i="42"/>
  <c r="F2603" i="42"/>
  <c r="G2603" i="42"/>
  <c r="H2603" i="42"/>
  <c r="F2604" i="42"/>
  <c r="G2604" i="42"/>
  <c r="H2604" i="42"/>
  <c r="F2605" i="42"/>
  <c r="G2605" i="42"/>
  <c r="H2605" i="42"/>
  <c r="F2606" i="42"/>
  <c r="G2606" i="42"/>
  <c r="H2606" i="42"/>
  <c r="F2607" i="42"/>
  <c r="G2607" i="42"/>
  <c r="H2607" i="42"/>
  <c r="F2608" i="42"/>
  <c r="G2608" i="42"/>
  <c r="H2608" i="42"/>
  <c r="F2609" i="42"/>
  <c r="G2609" i="42"/>
  <c r="H2609" i="42"/>
  <c r="F2610" i="42"/>
  <c r="G2610" i="42"/>
  <c r="H2610" i="42"/>
  <c r="F2611" i="42"/>
  <c r="G2611" i="42"/>
  <c r="H2611" i="42"/>
  <c r="F2612" i="42"/>
  <c r="G2612" i="42"/>
  <c r="H2612" i="42"/>
  <c r="F2613" i="42"/>
  <c r="G2613" i="42"/>
  <c r="H2613" i="42"/>
  <c r="F2614" i="42"/>
  <c r="G2614" i="42"/>
  <c r="H2614" i="42"/>
  <c r="F2615" i="42"/>
  <c r="G2615" i="42"/>
  <c r="H2615" i="42"/>
  <c r="F2616" i="42"/>
  <c r="G2616" i="42"/>
  <c r="H2616" i="42"/>
  <c r="F2617" i="42"/>
  <c r="G2617" i="42"/>
  <c r="H2617" i="42"/>
  <c r="F2618" i="42"/>
  <c r="G2618" i="42"/>
  <c r="H2618" i="42"/>
  <c r="F2619" i="42"/>
  <c r="G2619" i="42"/>
  <c r="H2619" i="42"/>
  <c r="F2620" i="42"/>
  <c r="G2620" i="42"/>
  <c r="H2620" i="42"/>
  <c r="F2621" i="42"/>
  <c r="G2621" i="42"/>
  <c r="H2621" i="42"/>
  <c r="F2622" i="42"/>
  <c r="G2622" i="42"/>
  <c r="H2622" i="42"/>
  <c r="F2623" i="42"/>
  <c r="G2623" i="42"/>
  <c r="H2623" i="42"/>
  <c r="F2624" i="42"/>
  <c r="G2624" i="42"/>
  <c r="H2624" i="42"/>
  <c r="F2625" i="42"/>
  <c r="G2625" i="42"/>
  <c r="H2625" i="42"/>
  <c r="F2626" i="42"/>
  <c r="G2626" i="42"/>
  <c r="H2626" i="42"/>
  <c r="F2627" i="42"/>
  <c r="G2627" i="42"/>
  <c r="H2627" i="42"/>
  <c r="F2628" i="42"/>
  <c r="G2628" i="42"/>
  <c r="H2628" i="42"/>
  <c r="F2629" i="42"/>
  <c r="G2629" i="42"/>
  <c r="H2629" i="42"/>
  <c r="F2630" i="42"/>
  <c r="G2630" i="42"/>
  <c r="H2630" i="42"/>
  <c r="F2631" i="42"/>
  <c r="G2631" i="42"/>
  <c r="H2631" i="42"/>
  <c r="F2632" i="42"/>
  <c r="G2632" i="42"/>
  <c r="H2632" i="42"/>
  <c r="F2633" i="42"/>
  <c r="G2633" i="42"/>
  <c r="H2633" i="42"/>
  <c r="F2634" i="42"/>
  <c r="G2634" i="42"/>
  <c r="H2634" i="42"/>
  <c r="F2635" i="42"/>
  <c r="G2635" i="42"/>
  <c r="H2635" i="42"/>
  <c r="F2636" i="42"/>
  <c r="G2636" i="42"/>
  <c r="H2636" i="42"/>
  <c r="F2637" i="42"/>
  <c r="G2637" i="42"/>
  <c r="H2637" i="42"/>
  <c r="F2638" i="42"/>
  <c r="G2638" i="42"/>
  <c r="H2638" i="42"/>
  <c r="F2639" i="42"/>
  <c r="G2639" i="42"/>
  <c r="H2639" i="42"/>
  <c r="F2640" i="42"/>
  <c r="G2640" i="42"/>
  <c r="H2640" i="42"/>
  <c r="F2641" i="42"/>
  <c r="G2641" i="42"/>
  <c r="H2641" i="42"/>
  <c r="F2642" i="42"/>
  <c r="G2642" i="42"/>
  <c r="H2642" i="42"/>
  <c r="F2643" i="42"/>
  <c r="G2643" i="42"/>
  <c r="H2643" i="42"/>
  <c r="F2644" i="42"/>
  <c r="G2644" i="42"/>
  <c r="H2644" i="42"/>
  <c r="F2645" i="42"/>
  <c r="G2645" i="42"/>
  <c r="H2645" i="42"/>
  <c r="F2646" i="42"/>
  <c r="G2646" i="42"/>
  <c r="H2646" i="42"/>
  <c r="F2647" i="42"/>
  <c r="G2647" i="42"/>
  <c r="H2647" i="42"/>
  <c r="F2648" i="42"/>
  <c r="G2648" i="42"/>
  <c r="H2648" i="42"/>
  <c r="F2649" i="42"/>
  <c r="G2649" i="42"/>
  <c r="H2649" i="42"/>
  <c r="F2650" i="42"/>
  <c r="G2650" i="42"/>
  <c r="H2650" i="42"/>
  <c r="F2651" i="42"/>
  <c r="G2651" i="42"/>
  <c r="H2651" i="42"/>
  <c r="F2652" i="42"/>
  <c r="G2652" i="42"/>
  <c r="H2652" i="42"/>
  <c r="F2653" i="42"/>
  <c r="G2653" i="42"/>
  <c r="H2653" i="42"/>
  <c r="F2654" i="42"/>
  <c r="G2654" i="42"/>
  <c r="H2654" i="42"/>
  <c r="F2655" i="42"/>
  <c r="G2655" i="42"/>
  <c r="H2655" i="42"/>
  <c r="F2656" i="42"/>
  <c r="G2656" i="42"/>
  <c r="H2656" i="42"/>
  <c r="F2657" i="42"/>
  <c r="G2657" i="42"/>
  <c r="H2657" i="42"/>
  <c r="F2658" i="42"/>
  <c r="G2658" i="42"/>
  <c r="H2658" i="42"/>
  <c r="F2659" i="42"/>
  <c r="G2659" i="42"/>
  <c r="H2659" i="42"/>
  <c r="F2660" i="42"/>
  <c r="G2660" i="42"/>
  <c r="H2660" i="42"/>
  <c r="F2661" i="42"/>
  <c r="G2661" i="42"/>
  <c r="H2661" i="42"/>
  <c r="F2662" i="42"/>
  <c r="G2662" i="42"/>
  <c r="H2662" i="42"/>
  <c r="F2663" i="42"/>
  <c r="G2663" i="42"/>
  <c r="H2663" i="42"/>
  <c r="F2664" i="42"/>
  <c r="G2664" i="42"/>
  <c r="H2664" i="42"/>
  <c r="F2665" i="42"/>
  <c r="G2665" i="42"/>
  <c r="H2665" i="42"/>
  <c r="F2666" i="42"/>
  <c r="G2666" i="42"/>
  <c r="H2666" i="42"/>
  <c r="F2667" i="42"/>
  <c r="G2667" i="42"/>
  <c r="H2667" i="42"/>
  <c r="F2668" i="42"/>
  <c r="G2668" i="42"/>
  <c r="H2668" i="42"/>
  <c r="F2669" i="42"/>
  <c r="G2669" i="42"/>
  <c r="H2669" i="42"/>
  <c r="F2670" i="42"/>
  <c r="G2670" i="42"/>
  <c r="H2670" i="42"/>
  <c r="F2671" i="42"/>
  <c r="G2671" i="42"/>
  <c r="H2671" i="42"/>
  <c r="F2672" i="42"/>
  <c r="G2672" i="42"/>
  <c r="H2672" i="42"/>
  <c r="F2673" i="42"/>
  <c r="G2673" i="42"/>
  <c r="H2673" i="42"/>
  <c r="F2674" i="42"/>
  <c r="G2674" i="42"/>
  <c r="H2674" i="42"/>
  <c r="F2675" i="42"/>
  <c r="G2675" i="42"/>
  <c r="H2675" i="42"/>
  <c r="F2676" i="42"/>
  <c r="G2676" i="42"/>
  <c r="H2676" i="42"/>
  <c r="F2677" i="42"/>
  <c r="G2677" i="42"/>
  <c r="H2677" i="42"/>
  <c r="F2678" i="42"/>
  <c r="G2678" i="42"/>
  <c r="H2678" i="42"/>
  <c r="F2679" i="42"/>
  <c r="G2679" i="42"/>
  <c r="H2679" i="42"/>
  <c r="F2680" i="42"/>
  <c r="G2680" i="42"/>
  <c r="H2680" i="42"/>
  <c r="F2681" i="42"/>
  <c r="G2681" i="42"/>
  <c r="H2681" i="42"/>
  <c r="F2682" i="42"/>
  <c r="G2682" i="42"/>
  <c r="H2682" i="42"/>
  <c r="F2683" i="42"/>
  <c r="G2683" i="42"/>
  <c r="H2683" i="42"/>
  <c r="F2684" i="42"/>
  <c r="G2684" i="42"/>
  <c r="H2684" i="42"/>
  <c r="F2685" i="42"/>
  <c r="G2685" i="42"/>
  <c r="H2685" i="42"/>
  <c r="F2686" i="42"/>
  <c r="G2686" i="42"/>
  <c r="H2686" i="42"/>
  <c r="F2687" i="42"/>
  <c r="G2687" i="42"/>
  <c r="H2687" i="42"/>
  <c r="F2688" i="42"/>
  <c r="G2688" i="42"/>
  <c r="H2688" i="42"/>
  <c r="F2689" i="42"/>
  <c r="G2689" i="42"/>
  <c r="H2689" i="42"/>
  <c r="F2690" i="42"/>
  <c r="G2690" i="42"/>
  <c r="H2690" i="42"/>
  <c r="F2691" i="42"/>
  <c r="G2691" i="42"/>
  <c r="H2691" i="42"/>
  <c r="F2692" i="42"/>
  <c r="G2692" i="42"/>
  <c r="H2692" i="42"/>
  <c r="F2693" i="42"/>
  <c r="G2693" i="42"/>
  <c r="H2693" i="42"/>
  <c r="F2694" i="42"/>
  <c r="G2694" i="42"/>
  <c r="H2694" i="42"/>
  <c r="F2695" i="42"/>
  <c r="G2695" i="42"/>
  <c r="H2695" i="42"/>
  <c r="F2696" i="42"/>
  <c r="G2696" i="42"/>
  <c r="H2696" i="42"/>
  <c r="F2697" i="42"/>
  <c r="G2697" i="42"/>
  <c r="H2697" i="42"/>
  <c r="F2698" i="42"/>
  <c r="G2698" i="42"/>
  <c r="H2698" i="42"/>
  <c r="F2699" i="42"/>
  <c r="G2699" i="42"/>
  <c r="H2699" i="42"/>
  <c r="F2700" i="42"/>
  <c r="G2700" i="42"/>
  <c r="H2700" i="42"/>
  <c r="F2701" i="42"/>
  <c r="G2701" i="42"/>
  <c r="H2701" i="42"/>
  <c r="F2702" i="42"/>
  <c r="G2702" i="42"/>
  <c r="H2702" i="42"/>
  <c r="F2703" i="42"/>
  <c r="G2703" i="42"/>
  <c r="H2703" i="42"/>
  <c r="F2704" i="42"/>
  <c r="G2704" i="42"/>
  <c r="H2704" i="42"/>
  <c r="F2705" i="42"/>
  <c r="G2705" i="42"/>
  <c r="H2705" i="42"/>
  <c r="F2706" i="42"/>
  <c r="G2706" i="42"/>
  <c r="H2706" i="42"/>
  <c r="F2707" i="42"/>
  <c r="G2707" i="42"/>
  <c r="H2707" i="42"/>
  <c r="F2708" i="42"/>
  <c r="G2708" i="42"/>
  <c r="H2708" i="42"/>
  <c r="F2709" i="42"/>
  <c r="G2709" i="42"/>
  <c r="H2709" i="42"/>
  <c r="F2710" i="42"/>
  <c r="G2710" i="42"/>
  <c r="H2710" i="42"/>
  <c r="F2711" i="42"/>
  <c r="G2711" i="42"/>
  <c r="H2711" i="42"/>
  <c r="F2712" i="42"/>
  <c r="G2712" i="42"/>
  <c r="H2712" i="42"/>
  <c r="F2713" i="42"/>
  <c r="G2713" i="42"/>
  <c r="H2713" i="42"/>
  <c r="F2714" i="42"/>
  <c r="G2714" i="42"/>
  <c r="H2714" i="42"/>
  <c r="F2715" i="42"/>
  <c r="G2715" i="42"/>
  <c r="H2715" i="42"/>
  <c r="F2716" i="42"/>
  <c r="G2716" i="42"/>
  <c r="H2716" i="42"/>
  <c r="F2717" i="42"/>
  <c r="G2717" i="42"/>
  <c r="H2717" i="42"/>
  <c r="F2718" i="42"/>
  <c r="G2718" i="42"/>
  <c r="H2718" i="42"/>
  <c r="F2719" i="42"/>
  <c r="G2719" i="42"/>
  <c r="H2719" i="42"/>
  <c r="F2720" i="42"/>
  <c r="G2720" i="42"/>
  <c r="H2720" i="42"/>
  <c r="F2721" i="42"/>
  <c r="G2721" i="42"/>
  <c r="H2721" i="42"/>
  <c r="F2722" i="42"/>
  <c r="G2722" i="42"/>
  <c r="H2722" i="42"/>
  <c r="F2723" i="42"/>
  <c r="G2723" i="42"/>
  <c r="H2723" i="42"/>
  <c r="F2724" i="42"/>
  <c r="G2724" i="42"/>
  <c r="H2724" i="42"/>
  <c r="F2725" i="42"/>
  <c r="G2725" i="42"/>
  <c r="H2725" i="42"/>
  <c r="F2726" i="42"/>
  <c r="G2726" i="42"/>
  <c r="H2726" i="42"/>
  <c r="F2727" i="42"/>
  <c r="G2727" i="42"/>
  <c r="H2727" i="42"/>
  <c r="F2728" i="42"/>
  <c r="G2728" i="42"/>
  <c r="H2728" i="42"/>
  <c r="F2729" i="42"/>
  <c r="G2729" i="42"/>
  <c r="H2729" i="42"/>
  <c r="F2730" i="42"/>
  <c r="G2730" i="42"/>
  <c r="H2730" i="42"/>
  <c r="F2731" i="42"/>
  <c r="G2731" i="42"/>
  <c r="H2731" i="42"/>
  <c r="F2732" i="42"/>
  <c r="G2732" i="42"/>
  <c r="H2732" i="42"/>
  <c r="F2733" i="42"/>
  <c r="G2733" i="42"/>
  <c r="H2733" i="42"/>
  <c r="F2734" i="42"/>
  <c r="G2734" i="42"/>
  <c r="H2734" i="42"/>
  <c r="F2735" i="42"/>
  <c r="G2735" i="42"/>
  <c r="H2735" i="42"/>
  <c r="F2736" i="42"/>
  <c r="G2736" i="42"/>
  <c r="H2736" i="42"/>
  <c r="F2737" i="42"/>
  <c r="G2737" i="42"/>
  <c r="H2737" i="42"/>
  <c r="F2738" i="42"/>
  <c r="G2738" i="42"/>
  <c r="H2738" i="42"/>
  <c r="F2739" i="42"/>
  <c r="G2739" i="42"/>
  <c r="H2739" i="42"/>
  <c r="F2740" i="42"/>
  <c r="G2740" i="42"/>
  <c r="H2740" i="42"/>
  <c r="F2741" i="42"/>
  <c r="G2741" i="42"/>
  <c r="H2741" i="42"/>
  <c r="F2742" i="42"/>
  <c r="G2742" i="42"/>
  <c r="H2742" i="42"/>
  <c r="F2743" i="42"/>
  <c r="G2743" i="42"/>
  <c r="H2743" i="42"/>
  <c r="F2744" i="42"/>
  <c r="G2744" i="42"/>
  <c r="H2744" i="42"/>
  <c r="F2745" i="42"/>
  <c r="G2745" i="42"/>
  <c r="H2745" i="42"/>
  <c r="F2746" i="42"/>
  <c r="G2746" i="42"/>
  <c r="H2746" i="42"/>
  <c r="F2747" i="42"/>
  <c r="G2747" i="42"/>
  <c r="H2747" i="42"/>
  <c r="F2748" i="42"/>
  <c r="G2748" i="42"/>
  <c r="H2748" i="42"/>
  <c r="F2749" i="42"/>
  <c r="G2749" i="42"/>
  <c r="H2749" i="42"/>
  <c r="F2750" i="42"/>
  <c r="G2750" i="42"/>
  <c r="H2750" i="42"/>
  <c r="F2751" i="42"/>
  <c r="G2751" i="42"/>
  <c r="H2751" i="42"/>
  <c r="F2752" i="42"/>
  <c r="G2752" i="42"/>
  <c r="H2752" i="42"/>
  <c r="F2753" i="42"/>
  <c r="G2753" i="42"/>
  <c r="H2753" i="42"/>
  <c r="F2754" i="42"/>
  <c r="G2754" i="42"/>
  <c r="H2754" i="42"/>
  <c r="F2755" i="42"/>
  <c r="G2755" i="42"/>
  <c r="H2755" i="42"/>
  <c r="F2756" i="42"/>
  <c r="G2756" i="42"/>
  <c r="H2756" i="42"/>
  <c r="F2757" i="42"/>
  <c r="G2757" i="42"/>
  <c r="H2757" i="42"/>
  <c r="F2758" i="42"/>
  <c r="G2758" i="42"/>
  <c r="H2758" i="42"/>
  <c r="F2759" i="42"/>
  <c r="G2759" i="42"/>
  <c r="H2759" i="42"/>
  <c r="F2760" i="42"/>
  <c r="G2760" i="42"/>
  <c r="H2760" i="42"/>
  <c r="F2761" i="42"/>
  <c r="G2761" i="42"/>
  <c r="H2761" i="42"/>
  <c r="F2762" i="42"/>
  <c r="G2762" i="42"/>
  <c r="H2762" i="42"/>
  <c r="F2763" i="42"/>
  <c r="G2763" i="42"/>
  <c r="H2763" i="42"/>
  <c r="F2764" i="42"/>
  <c r="G2764" i="42"/>
  <c r="H2764" i="42"/>
  <c r="F2765" i="42"/>
  <c r="G2765" i="42"/>
  <c r="H2765" i="42"/>
  <c r="F2766" i="42"/>
  <c r="G2766" i="42"/>
  <c r="H2766" i="42"/>
  <c r="F2767" i="42"/>
  <c r="G2767" i="42"/>
  <c r="H2767" i="42"/>
  <c r="F2768" i="42"/>
  <c r="G2768" i="42"/>
  <c r="H2768" i="42"/>
  <c r="F2769" i="42"/>
  <c r="G2769" i="42"/>
  <c r="H2769" i="42"/>
  <c r="F2770" i="42"/>
  <c r="G2770" i="42"/>
  <c r="H2770" i="42"/>
  <c r="F2771" i="42"/>
  <c r="G2771" i="42"/>
  <c r="H2771" i="42"/>
  <c r="F2772" i="42"/>
  <c r="G2772" i="42"/>
  <c r="H2772" i="42"/>
  <c r="F2773" i="42"/>
  <c r="G2773" i="42"/>
  <c r="H2773" i="42"/>
  <c r="F2774" i="42"/>
  <c r="G2774" i="42"/>
  <c r="H2774" i="42"/>
  <c r="F2775" i="42"/>
  <c r="G2775" i="42"/>
  <c r="H2775" i="42"/>
  <c r="F2776" i="42"/>
  <c r="G2776" i="42"/>
  <c r="H2776" i="42"/>
  <c r="F2777" i="42"/>
  <c r="G2777" i="42"/>
  <c r="H2777" i="42"/>
  <c r="F2778" i="42"/>
  <c r="G2778" i="42"/>
  <c r="H2778" i="42"/>
  <c r="F2779" i="42"/>
  <c r="G2779" i="42"/>
  <c r="H2779" i="42"/>
  <c r="F2780" i="42"/>
  <c r="G2780" i="42"/>
  <c r="H2780" i="42"/>
  <c r="F2781" i="42"/>
  <c r="G2781" i="42"/>
  <c r="H2781" i="42"/>
  <c r="F2782" i="42"/>
  <c r="G2782" i="42"/>
  <c r="H2782" i="42"/>
  <c r="F2783" i="42"/>
  <c r="G2783" i="42"/>
  <c r="H2783" i="42"/>
  <c r="F2784" i="42"/>
  <c r="G2784" i="42"/>
  <c r="H2784" i="42"/>
  <c r="F2785" i="42"/>
  <c r="G2785" i="42"/>
  <c r="H2785" i="42"/>
  <c r="F2786" i="42"/>
  <c r="G2786" i="42"/>
  <c r="H2786" i="42"/>
  <c r="F2787" i="42"/>
  <c r="G2787" i="42"/>
  <c r="H2787" i="42"/>
  <c r="F2788" i="42"/>
  <c r="G2788" i="42"/>
  <c r="H2788" i="42"/>
  <c r="F2789" i="42"/>
  <c r="G2789" i="42"/>
  <c r="H2789" i="42"/>
  <c r="F2790" i="42"/>
  <c r="G2790" i="42"/>
  <c r="H2790" i="42"/>
  <c r="F2791" i="42"/>
  <c r="G2791" i="42"/>
  <c r="H2791" i="42"/>
  <c r="F2792" i="42"/>
  <c r="G2792" i="42"/>
  <c r="H2792" i="42"/>
  <c r="F2793" i="42"/>
  <c r="G2793" i="42"/>
  <c r="H2793" i="42"/>
  <c r="F2794" i="42"/>
  <c r="G2794" i="42"/>
  <c r="H2794" i="42"/>
  <c r="F2795" i="42"/>
  <c r="G2795" i="42"/>
  <c r="H2795" i="42"/>
  <c r="F2796" i="42"/>
  <c r="G2796" i="42"/>
  <c r="H2796" i="42"/>
  <c r="F2797" i="42"/>
  <c r="G2797" i="42"/>
  <c r="H2797" i="42"/>
  <c r="F2798" i="42"/>
  <c r="G2798" i="42"/>
  <c r="H2798" i="42"/>
  <c r="F2799" i="42"/>
  <c r="G2799" i="42"/>
  <c r="H2799" i="42"/>
  <c r="F2800" i="42"/>
  <c r="G2800" i="42"/>
  <c r="H2800" i="42"/>
  <c r="F2801" i="42"/>
  <c r="G2801" i="42"/>
  <c r="H2801" i="42"/>
  <c r="F2802" i="42"/>
  <c r="G2802" i="42"/>
  <c r="H2802" i="42"/>
  <c r="F2803" i="42"/>
  <c r="G2803" i="42"/>
  <c r="H2803" i="42"/>
  <c r="F2804" i="42"/>
  <c r="G2804" i="42"/>
  <c r="H2804" i="42"/>
  <c r="F2805" i="42"/>
  <c r="G2805" i="42"/>
  <c r="H2805" i="42"/>
  <c r="F2806" i="42"/>
  <c r="G2806" i="42"/>
  <c r="H2806" i="42"/>
  <c r="F2807" i="42"/>
  <c r="G2807" i="42"/>
  <c r="H2807" i="42"/>
  <c r="F2808" i="42"/>
  <c r="G2808" i="42"/>
  <c r="H2808" i="42"/>
  <c r="F2809" i="42"/>
  <c r="G2809" i="42"/>
  <c r="H2809" i="42"/>
  <c r="F2810" i="42"/>
  <c r="G2810" i="42"/>
  <c r="H2810" i="42"/>
  <c r="F2811" i="42"/>
  <c r="G2811" i="42"/>
  <c r="H2811" i="42"/>
  <c r="F2812" i="42"/>
  <c r="G2812" i="42"/>
  <c r="H2812" i="42"/>
  <c r="F2813" i="42"/>
  <c r="G2813" i="42"/>
  <c r="H2813" i="42"/>
  <c r="F2814" i="42"/>
  <c r="G2814" i="42"/>
  <c r="H2814" i="42"/>
  <c r="F2815" i="42"/>
  <c r="G2815" i="42"/>
  <c r="H2815" i="42"/>
  <c r="F2816" i="42"/>
  <c r="G2816" i="42"/>
  <c r="H2816" i="42"/>
  <c r="F2817" i="42"/>
  <c r="G2817" i="42"/>
  <c r="H2817" i="42"/>
  <c r="F2818" i="42"/>
  <c r="G2818" i="42"/>
  <c r="H2818" i="42"/>
  <c r="F2819" i="42"/>
  <c r="G2819" i="42"/>
  <c r="H2819" i="42"/>
  <c r="F2820" i="42"/>
  <c r="G2820" i="42"/>
  <c r="H2820" i="42"/>
  <c r="F2821" i="42"/>
  <c r="G2821" i="42"/>
  <c r="H2821" i="42"/>
  <c r="F2822" i="42"/>
  <c r="G2822" i="42"/>
  <c r="H2822" i="42"/>
  <c r="F2823" i="42"/>
  <c r="G2823" i="42"/>
  <c r="H2823" i="42"/>
  <c r="F2824" i="42"/>
  <c r="G2824" i="42"/>
  <c r="H2824" i="42"/>
  <c r="F2825" i="42"/>
  <c r="G2825" i="42"/>
  <c r="H2825" i="42"/>
  <c r="F2826" i="42"/>
  <c r="G2826" i="42"/>
  <c r="H2826" i="42"/>
  <c r="F2827" i="42"/>
  <c r="G2827" i="42"/>
  <c r="H2827" i="42"/>
  <c r="F2828" i="42"/>
  <c r="G2828" i="42"/>
  <c r="H2828" i="42"/>
  <c r="F2829" i="42"/>
  <c r="G2829" i="42"/>
  <c r="H2829" i="42"/>
  <c r="F2830" i="42"/>
  <c r="G2830" i="42"/>
  <c r="H2830" i="42"/>
  <c r="F2831" i="42"/>
  <c r="G2831" i="42"/>
  <c r="H2831" i="42"/>
  <c r="F2832" i="42"/>
  <c r="G2832" i="42"/>
  <c r="H2832" i="42"/>
  <c r="F2833" i="42"/>
  <c r="G2833" i="42"/>
  <c r="H2833" i="42"/>
  <c r="F2834" i="42"/>
  <c r="G2834" i="42"/>
  <c r="H2834" i="42"/>
  <c r="F2835" i="42"/>
  <c r="G2835" i="42"/>
  <c r="H2835" i="42"/>
  <c r="F2836" i="42"/>
  <c r="G2836" i="42"/>
  <c r="H2836" i="42"/>
  <c r="F2837" i="42"/>
  <c r="G2837" i="42"/>
  <c r="H2837" i="42"/>
  <c r="F2838" i="42"/>
  <c r="G2838" i="42"/>
  <c r="H2838" i="42"/>
  <c r="F2839" i="42"/>
  <c r="G2839" i="42"/>
  <c r="H2839" i="42"/>
  <c r="F2840" i="42"/>
  <c r="G2840" i="42"/>
  <c r="H2840" i="42"/>
  <c r="F2841" i="42"/>
  <c r="G2841" i="42"/>
  <c r="H2841" i="42"/>
  <c r="F2842" i="42"/>
  <c r="G2842" i="42"/>
  <c r="H2842" i="42"/>
  <c r="F2843" i="42"/>
  <c r="G2843" i="42"/>
  <c r="H2843" i="42"/>
  <c r="F2844" i="42"/>
  <c r="G2844" i="42"/>
  <c r="H2844" i="42"/>
  <c r="F2845" i="42"/>
  <c r="G2845" i="42"/>
  <c r="H2845" i="42"/>
  <c r="F2846" i="42"/>
  <c r="G2846" i="42"/>
  <c r="H2846" i="42"/>
  <c r="F2847" i="42"/>
  <c r="G2847" i="42"/>
  <c r="H2847" i="42"/>
  <c r="F2848" i="42"/>
  <c r="G2848" i="42"/>
  <c r="H2848" i="42"/>
  <c r="F2849" i="42"/>
  <c r="G2849" i="42"/>
  <c r="H2849" i="42"/>
  <c r="F2850" i="42"/>
  <c r="G2850" i="42"/>
  <c r="H2850" i="42"/>
  <c r="F2851" i="42"/>
  <c r="G2851" i="42"/>
  <c r="H2851" i="42"/>
  <c r="F2852" i="42"/>
  <c r="G2852" i="42"/>
  <c r="H2852" i="42"/>
  <c r="F2853" i="42"/>
  <c r="G2853" i="42"/>
  <c r="H2853" i="42"/>
  <c r="F2854" i="42"/>
  <c r="G2854" i="42"/>
  <c r="H2854" i="42"/>
  <c r="F2855" i="42"/>
  <c r="G2855" i="42"/>
  <c r="H2855" i="42"/>
  <c r="F2856" i="42"/>
  <c r="G2856" i="42"/>
  <c r="H2856" i="42"/>
  <c r="F2857" i="42"/>
  <c r="G2857" i="42"/>
  <c r="H2857" i="42"/>
  <c r="F2858" i="42"/>
  <c r="G2858" i="42"/>
  <c r="H2858" i="42"/>
  <c r="F2859" i="42"/>
  <c r="G2859" i="42"/>
  <c r="H2859" i="42"/>
  <c r="F2860" i="42"/>
  <c r="G2860" i="42"/>
  <c r="H2860" i="42"/>
  <c r="F2861" i="42"/>
  <c r="G2861" i="42"/>
  <c r="H2861" i="42"/>
  <c r="F2862" i="42"/>
  <c r="G2862" i="42"/>
  <c r="H2862" i="42"/>
  <c r="F2863" i="42"/>
  <c r="G2863" i="42"/>
  <c r="H2863" i="42"/>
  <c r="F2864" i="42"/>
  <c r="G2864" i="42"/>
  <c r="H2864" i="42"/>
  <c r="F2865" i="42"/>
  <c r="G2865" i="42"/>
  <c r="H2865" i="42"/>
  <c r="F2866" i="42"/>
  <c r="G2866" i="42"/>
  <c r="H2866" i="42"/>
  <c r="F2867" i="42"/>
  <c r="G2867" i="42"/>
  <c r="H2867" i="42"/>
  <c r="F2868" i="42"/>
  <c r="G2868" i="42"/>
  <c r="H2868" i="42"/>
  <c r="F2869" i="42"/>
  <c r="G2869" i="42"/>
  <c r="H2869" i="42"/>
  <c r="F2870" i="42"/>
  <c r="G2870" i="42"/>
  <c r="H2870" i="42"/>
  <c r="F2871" i="42"/>
  <c r="G2871" i="42"/>
  <c r="H2871" i="42"/>
  <c r="F2872" i="42"/>
  <c r="G2872" i="42"/>
  <c r="H2872" i="42"/>
  <c r="F2873" i="42"/>
  <c r="G2873" i="42"/>
  <c r="H2873" i="42"/>
  <c r="F2874" i="42"/>
  <c r="G2874" i="42"/>
  <c r="H2874" i="42"/>
  <c r="F2875" i="42"/>
  <c r="G2875" i="42"/>
  <c r="H2875" i="42"/>
  <c r="F2876" i="42"/>
  <c r="G2876" i="42"/>
  <c r="H2876" i="42"/>
  <c r="F2877" i="42"/>
  <c r="G2877" i="42"/>
  <c r="H2877" i="42"/>
  <c r="F2878" i="42"/>
  <c r="G2878" i="42"/>
  <c r="H2878" i="42"/>
  <c r="F2879" i="42"/>
  <c r="G2879" i="42"/>
  <c r="H2879" i="42"/>
  <c r="F2880" i="42"/>
  <c r="G2880" i="42"/>
  <c r="H2880" i="42"/>
  <c r="F2881" i="42"/>
  <c r="G2881" i="42"/>
  <c r="H2881" i="42"/>
  <c r="F2882" i="42"/>
  <c r="G2882" i="42"/>
  <c r="H2882" i="42"/>
  <c r="F2883" i="42"/>
  <c r="G2883" i="42"/>
  <c r="H2883" i="42"/>
  <c r="F2884" i="42"/>
  <c r="G2884" i="42"/>
  <c r="H2884" i="42"/>
  <c r="F2885" i="42"/>
  <c r="G2885" i="42"/>
  <c r="H2885" i="42"/>
  <c r="F2886" i="42"/>
  <c r="G2886" i="42"/>
  <c r="H2886" i="42"/>
  <c r="F2887" i="42"/>
  <c r="G2887" i="42"/>
  <c r="H2887" i="42"/>
  <c r="F2888" i="42"/>
  <c r="G2888" i="42"/>
  <c r="H2888" i="42"/>
  <c r="F2889" i="42"/>
  <c r="G2889" i="42"/>
  <c r="H2889" i="42"/>
  <c r="F2890" i="42"/>
  <c r="G2890" i="42"/>
  <c r="H2890" i="42"/>
  <c r="F2891" i="42"/>
  <c r="G2891" i="42"/>
  <c r="H2891" i="42"/>
  <c r="F2892" i="42"/>
  <c r="G2892" i="42"/>
  <c r="H2892" i="42"/>
  <c r="F2893" i="42"/>
  <c r="G2893" i="42"/>
  <c r="H2893" i="42"/>
  <c r="F2894" i="42"/>
  <c r="G2894" i="42"/>
  <c r="H2894" i="42"/>
  <c r="F2895" i="42"/>
  <c r="G2895" i="42"/>
  <c r="H2895" i="42"/>
  <c r="F2896" i="42"/>
  <c r="G2896" i="42"/>
  <c r="H2896" i="42"/>
  <c r="F2897" i="42"/>
  <c r="G2897" i="42"/>
  <c r="H2897" i="42"/>
  <c r="F2898" i="42"/>
  <c r="G2898" i="42"/>
  <c r="H2898" i="42"/>
  <c r="F2899" i="42"/>
  <c r="G2899" i="42"/>
  <c r="H2899" i="42"/>
  <c r="F2900" i="42"/>
  <c r="G2900" i="42"/>
  <c r="H2900" i="42"/>
  <c r="F2901" i="42"/>
  <c r="G2901" i="42"/>
  <c r="H2901" i="42"/>
  <c r="F2902" i="42"/>
  <c r="G2902" i="42"/>
  <c r="H2902" i="42"/>
  <c r="F2903" i="42"/>
  <c r="G2903" i="42"/>
  <c r="H2903" i="42"/>
  <c r="F2904" i="42"/>
  <c r="G2904" i="42"/>
  <c r="H2904" i="42"/>
  <c r="F2905" i="42"/>
  <c r="G2905" i="42"/>
  <c r="H2905" i="42"/>
  <c r="F2906" i="42"/>
  <c r="G2906" i="42"/>
  <c r="H2906" i="42"/>
  <c r="F2907" i="42"/>
  <c r="G2907" i="42"/>
  <c r="H2907" i="42"/>
  <c r="F2908" i="42"/>
  <c r="G2908" i="42"/>
  <c r="H2908" i="42"/>
  <c r="F2909" i="42"/>
  <c r="G2909" i="42"/>
  <c r="H2909" i="42"/>
  <c r="F2910" i="42"/>
  <c r="G2910" i="42"/>
  <c r="H2910" i="42"/>
  <c r="F2911" i="42"/>
  <c r="G2911" i="42"/>
  <c r="H2911" i="42"/>
  <c r="F2912" i="42"/>
  <c r="G2912" i="42"/>
  <c r="H2912" i="42"/>
  <c r="F2913" i="42"/>
  <c r="G2913" i="42"/>
  <c r="H2913" i="42"/>
  <c r="F2914" i="42"/>
  <c r="G2914" i="42"/>
  <c r="H2914" i="42"/>
  <c r="F2915" i="42"/>
  <c r="G2915" i="42"/>
  <c r="H2915" i="42"/>
  <c r="F2916" i="42"/>
  <c r="G2916" i="42"/>
  <c r="H2916" i="42"/>
  <c r="F2917" i="42"/>
  <c r="G2917" i="42"/>
  <c r="H2917" i="42"/>
  <c r="F2918" i="42"/>
  <c r="G2918" i="42"/>
  <c r="H2918" i="42"/>
  <c r="F2919" i="42"/>
  <c r="G2919" i="42"/>
  <c r="H2919" i="42"/>
  <c r="F2920" i="42"/>
  <c r="G2920" i="42"/>
  <c r="H2920" i="42"/>
  <c r="F2921" i="42"/>
  <c r="G2921" i="42"/>
  <c r="H2921" i="42"/>
  <c r="F2922" i="42"/>
  <c r="G2922" i="42"/>
  <c r="H2922" i="42"/>
  <c r="F2923" i="42"/>
  <c r="G2923" i="42"/>
  <c r="H2923" i="42"/>
  <c r="F2924" i="42"/>
  <c r="G2924" i="42"/>
  <c r="H2924" i="42"/>
  <c r="F2925" i="42"/>
  <c r="G2925" i="42"/>
  <c r="H2925" i="42"/>
  <c r="F2926" i="42"/>
  <c r="G2926" i="42"/>
  <c r="H2926" i="42"/>
  <c r="F2927" i="42"/>
  <c r="G2927" i="42"/>
  <c r="H2927" i="42"/>
  <c r="F2928" i="42"/>
  <c r="G2928" i="42"/>
  <c r="H2928" i="42"/>
  <c r="F2929" i="42"/>
  <c r="G2929" i="42"/>
  <c r="H2929" i="42"/>
  <c r="F2930" i="42"/>
  <c r="G2930" i="42"/>
  <c r="H2930" i="42"/>
  <c r="F2931" i="42"/>
  <c r="G2931" i="42"/>
  <c r="H2931" i="42"/>
  <c r="F2932" i="42"/>
  <c r="G2932" i="42"/>
  <c r="H2932" i="42"/>
  <c r="F2933" i="42"/>
  <c r="G2933" i="42"/>
  <c r="H2933" i="42"/>
  <c r="F2934" i="42"/>
  <c r="G2934" i="42"/>
  <c r="H2934" i="42"/>
  <c r="F2935" i="42"/>
  <c r="G2935" i="42"/>
  <c r="H2935" i="42"/>
  <c r="F2936" i="42"/>
  <c r="G2936" i="42"/>
  <c r="H2936" i="42"/>
  <c r="F2937" i="42"/>
  <c r="G2937" i="42"/>
  <c r="H2937" i="42"/>
  <c r="F2938" i="42"/>
  <c r="G2938" i="42"/>
  <c r="H2938" i="42"/>
  <c r="F2939" i="42"/>
  <c r="G2939" i="42"/>
  <c r="H2939" i="42"/>
  <c r="F2940" i="42"/>
  <c r="G2940" i="42"/>
  <c r="H2940" i="42"/>
  <c r="F2941" i="42"/>
  <c r="G2941" i="42"/>
  <c r="H2941" i="42"/>
  <c r="F2942" i="42"/>
  <c r="G2942" i="42"/>
  <c r="H2942" i="42"/>
  <c r="F2943" i="42"/>
  <c r="G2943" i="42"/>
  <c r="H2943" i="42"/>
  <c r="F2944" i="42"/>
  <c r="G2944" i="42"/>
  <c r="H2944" i="42"/>
  <c r="F2945" i="42"/>
  <c r="G2945" i="42"/>
  <c r="H2945" i="42"/>
  <c r="F2946" i="42"/>
  <c r="G2946" i="42"/>
  <c r="H2946" i="42"/>
  <c r="F2947" i="42"/>
  <c r="G2947" i="42"/>
  <c r="H2947" i="42"/>
  <c r="F2948" i="42"/>
  <c r="G2948" i="42"/>
  <c r="H2948" i="42"/>
  <c r="F2949" i="42"/>
  <c r="G2949" i="42"/>
  <c r="H2949" i="42"/>
  <c r="F2950" i="42"/>
  <c r="G2950" i="42"/>
  <c r="H2950" i="42"/>
  <c r="F2951" i="42"/>
  <c r="G2951" i="42"/>
  <c r="H2951" i="42"/>
  <c r="F2952" i="42"/>
  <c r="G2952" i="42"/>
  <c r="H2952" i="42"/>
  <c r="F2953" i="42"/>
  <c r="G2953" i="42"/>
  <c r="H2953" i="42"/>
  <c r="F2954" i="42"/>
  <c r="G2954" i="42"/>
  <c r="H2954" i="42"/>
  <c r="F2955" i="42"/>
  <c r="G2955" i="42"/>
  <c r="H2955" i="42"/>
  <c r="F2956" i="42"/>
  <c r="G2956" i="42"/>
  <c r="H2956" i="42"/>
  <c r="F2957" i="42"/>
  <c r="G2957" i="42"/>
  <c r="H2957" i="42"/>
  <c r="F2958" i="42"/>
  <c r="G2958" i="42"/>
  <c r="H2958" i="42"/>
  <c r="F2959" i="42"/>
  <c r="G2959" i="42"/>
  <c r="H2959" i="42"/>
  <c r="F2960" i="42"/>
  <c r="G2960" i="42"/>
  <c r="H2960" i="42"/>
  <c r="F2961" i="42"/>
  <c r="G2961" i="42"/>
  <c r="H2961" i="42"/>
  <c r="F2962" i="42"/>
  <c r="G2962" i="42"/>
  <c r="H2962" i="42"/>
  <c r="F2963" i="42"/>
  <c r="G2963" i="42"/>
  <c r="H2963" i="42"/>
  <c r="F2964" i="42"/>
  <c r="G2964" i="42"/>
  <c r="H2964" i="42"/>
  <c r="F2965" i="42"/>
  <c r="G2965" i="42"/>
  <c r="H2965" i="42"/>
  <c r="F2966" i="42"/>
  <c r="G2966" i="42"/>
  <c r="H2966" i="42"/>
  <c r="F2967" i="42"/>
  <c r="G2967" i="42"/>
  <c r="H2967" i="42"/>
  <c r="F2968" i="42"/>
  <c r="G2968" i="42"/>
  <c r="H2968" i="42"/>
  <c r="F2969" i="42"/>
  <c r="G2969" i="42"/>
  <c r="H2969" i="42"/>
  <c r="F2970" i="42"/>
  <c r="G2970" i="42"/>
  <c r="H2970" i="42"/>
  <c r="F2971" i="42"/>
  <c r="G2971" i="42"/>
  <c r="H2971" i="42"/>
  <c r="F2972" i="42"/>
  <c r="G2972" i="42"/>
  <c r="H2972" i="42"/>
  <c r="F2973" i="42"/>
  <c r="G2973" i="42"/>
  <c r="H2973" i="42"/>
  <c r="F2974" i="42"/>
  <c r="G2974" i="42"/>
  <c r="H2974" i="42"/>
  <c r="F2975" i="42"/>
  <c r="G2975" i="42"/>
  <c r="H2975" i="42"/>
  <c r="F2976" i="42"/>
  <c r="G2976" i="42"/>
  <c r="H2976" i="42"/>
  <c r="F2977" i="42"/>
  <c r="G2977" i="42"/>
  <c r="H2977" i="42"/>
  <c r="F2978" i="42"/>
  <c r="G2978" i="42"/>
  <c r="H2978" i="42"/>
  <c r="F2979" i="42"/>
  <c r="G2979" i="42"/>
  <c r="H2979" i="42"/>
  <c r="F2980" i="42"/>
  <c r="G2980" i="42"/>
  <c r="H2980" i="42"/>
  <c r="F2981" i="42"/>
  <c r="G2981" i="42"/>
  <c r="H2981" i="42"/>
  <c r="F2982" i="42"/>
  <c r="G2982" i="42"/>
  <c r="H2982" i="42"/>
  <c r="F2983" i="42"/>
  <c r="G2983" i="42"/>
  <c r="H2983" i="42"/>
  <c r="F2984" i="42"/>
  <c r="G2984" i="42"/>
  <c r="H2984" i="42"/>
  <c r="F2985" i="42"/>
  <c r="G2985" i="42"/>
  <c r="H2985" i="42"/>
  <c r="F2986" i="42"/>
  <c r="G2986" i="42"/>
  <c r="H2986" i="42"/>
  <c r="F2987" i="42"/>
  <c r="G2987" i="42"/>
  <c r="H2987" i="42"/>
  <c r="F2988" i="42"/>
  <c r="G2988" i="42"/>
  <c r="H2988" i="42"/>
  <c r="F2989" i="42"/>
  <c r="G2989" i="42"/>
  <c r="H2989" i="42"/>
  <c r="F2990" i="42"/>
  <c r="G2990" i="42"/>
  <c r="H2990" i="42"/>
  <c r="F2991" i="42"/>
  <c r="G2991" i="42"/>
  <c r="H2991" i="42"/>
  <c r="F2992" i="42"/>
  <c r="G2992" i="42"/>
  <c r="H2992" i="42"/>
  <c r="F2993" i="42"/>
  <c r="G2993" i="42"/>
  <c r="H2993" i="42"/>
  <c r="F2994" i="42"/>
  <c r="G2994" i="42"/>
  <c r="H2994" i="42"/>
  <c r="F2995" i="42"/>
  <c r="G2995" i="42"/>
  <c r="H2995" i="42"/>
  <c r="F2996" i="42"/>
  <c r="G2996" i="42"/>
  <c r="H2996" i="42"/>
  <c r="F2997" i="42"/>
  <c r="G2997" i="42"/>
  <c r="H2997" i="42"/>
  <c r="F2998" i="42"/>
  <c r="G2998" i="42"/>
  <c r="H2998" i="42"/>
  <c r="F2999" i="42"/>
  <c r="G2999" i="42"/>
  <c r="H2999" i="42"/>
  <c r="F3000" i="42"/>
  <c r="G3000" i="42"/>
  <c r="H3000" i="42"/>
  <c r="F3001" i="42"/>
  <c r="G3001" i="42"/>
  <c r="H3001" i="42"/>
  <c r="F3002" i="42"/>
  <c r="G3002" i="42"/>
  <c r="H3002" i="42"/>
  <c r="F3003" i="42"/>
  <c r="G3003" i="42"/>
  <c r="H3003" i="42"/>
  <c r="F3004" i="42"/>
  <c r="G3004" i="42"/>
  <c r="H3004" i="42"/>
  <c r="F3005" i="42"/>
  <c r="G3005" i="42"/>
  <c r="H3005" i="42"/>
  <c r="F3006" i="42"/>
  <c r="G3006" i="42"/>
  <c r="H3006" i="42"/>
  <c r="F3007" i="42"/>
  <c r="G3007" i="42"/>
  <c r="H3007" i="42"/>
  <c r="F3008" i="42"/>
  <c r="G3008" i="42"/>
  <c r="H3008" i="42"/>
  <c r="F3009" i="42"/>
  <c r="G3009" i="42"/>
  <c r="H3009" i="42"/>
  <c r="F3010" i="42"/>
  <c r="G3010" i="42"/>
  <c r="H3010" i="42"/>
  <c r="F3011" i="42"/>
  <c r="G3011" i="42"/>
  <c r="H3011" i="42"/>
  <c r="F3012" i="42"/>
  <c r="G3012" i="42"/>
  <c r="H3012" i="42"/>
  <c r="F3013" i="42"/>
  <c r="G3013" i="42"/>
  <c r="H3013" i="42"/>
  <c r="F3014" i="42"/>
  <c r="G3014" i="42"/>
  <c r="H3014" i="42"/>
  <c r="F3015" i="42"/>
  <c r="G3015" i="42"/>
  <c r="H3015" i="42"/>
  <c r="F3016" i="42"/>
  <c r="G3016" i="42"/>
  <c r="H3016" i="42"/>
  <c r="F3017" i="42"/>
  <c r="G3017" i="42"/>
  <c r="H3017" i="42"/>
  <c r="F3018" i="42"/>
  <c r="G3018" i="42"/>
  <c r="H3018" i="42"/>
  <c r="F3019" i="42"/>
  <c r="G3019" i="42"/>
  <c r="H3019" i="42"/>
  <c r="F3020" i="42"/>
  <c r="G3020" i="42"/>
  <c r="H3020" i="42"/>
  <c r="F3021" i="42"/>
  <c r="G3021" i="42"/>
  <c r="H3021" i="42"/>
  <c r="F3022" i="42"/>
  <c r="G3022" i="42"/>
  <c r="H3022" i="42"/>
  <c r="F3023" i="42"/>
  <c r="G3023" i="42"/>
  <c r="H3023" i="42"/>
  <c r="F3024" i="42"/>
  <c r="G3024" i="42"/>
  <c r="H3024" i="42"/>
  <c r="F3025" i="42"/>
  <c r="G3025" i="42"/>
  <c r="H3025" i="42"/>
  <c r="F3026" i="42"/>
  <c r="G3026" i="42"/>
  <c r="H3026" i="42"/>
  <c r="F3027" i="42"/>
  <c r="G3027" i="42"/>
  <c r="H3027" i="42"/>
  <c r="F3028" i="42"/>
  <c r="G3028" i="42"/>
  <c r="H3028" i="42"/>
  <c r="F3029" i="42"/>
  <c r="G3029" i="42"/>
  <c r="H3029" i="42"/>
  <c r="F3030" i="42"/>
  <c r="G3030" i="42"/>
  <c r="H3030" i="42"/>
  <c r="F3031" i="42"/>
  <c r="G3031" i="42"/>
  <c r="H3031" i="42"/>
  <c r="F3032" i="42"/>
  <c r="G3032" i="42"/>
  <c r="H3032" i="42"/>
  <c r="F3033" i="42"/>
  <c r="G3033" i="42"/>
  <c r="H3033" i="42"/>
  <c r="F3034" i="42"/>
  <c r="G3034" i="42"/>
  <c r="H3034" i="42"/>
  <c r="F3035" i="42"/>
  <c r="G3035" i="42"/>
  <c r="H3035" i="42"/>
  <c r="F3036" i="42"/>
  <c r="G3036" i="42"/>
  <c r="H3036" i="42"/>
  <c r="F3037" i="42"/>
  <c r="G3037" i="42"/>
  <c r="H3037" i="42"/>
  <c r="F3038" i="42"/>
  <c r="G3038" i="42"/>
  <c r="H3038" i="42"/>
  <c r="F3039" i="42"/>
  <c r="G3039" i="42"/>
  <c r="H3039" i="42"/>
  <c r="F3040" i="42"/>
  <c r="G3040" i="42"/>
  <c r="H3040" i="42"/>
  <c r="F3041" i="42"/>
  <c r="G3041" i="42"/>
  <c r="H3041" i="42"/>
  <c r="F3042" i="42"/>
  <c r="G3042" i="42"/>
  <c r="H3042" i="42"/>
  <c r="F3043" i="42"/>
  <c r="G3043" i="42"/>
  <c r="H3043" i="42"/>
  <c r="F3044" i="42"/>
  <c r="G3044" i="42"/>
  <c r="H3044" i="42"/>
  <c r="F3045" i="42"/>
  <c r="G3045" i="42"/>
  <c r="H3045" i="42"/>
  <c r="F3046" i="42"/>
  <c r="G3046" i="42"/>
  <c r="H3046" i="42"/>
  <c r="F3047" i="42"/>
  <c r="G3047" i="42"/>
  <c r="H3047" i="42"/>
  <c r="F3048" i="42"/>
  <c r="G3048" i="42"/>
  <c r="H3048" i="42"/>
  <c r="F3049" i="42"/>
  <c r="G3049" i="42"/>
  <c r="H3049" i="42"/>
  <c r="F3050" i="42"/>
  <c r="G3050" i="42"/>
  <c r="H3050" i="42"/>
  <c r="F3051" i="42"/>
  <c r="G3051" i="42"/>
  <c r="H3051" i="42"/>
  <c r="F3052" i="42"/>
  <c r="G3052" i="42"/>
  <c r="H3052" i="42"/>
  <c r="F3053" i="42"/>
  <c r="G3053" i="42"/>
  <c r="H3053" i="42"/>
  <c r="F3054" i="42"/>
  <c r="G3054" i="42"/>
  <c r="H3054" i="42"/>
  <c r="F3055" i="42"/>
  <c r="G3055" i="42"/>
  <c r="H3055" i="42"/>
  <c r="F3056" i="42"/>
  <c r="G3056" i="42"/>
  <c r="H3056" i="42"/>
  <c r="F3057" i="42"/>
  <c r="G3057" i="42"/>
  <c r="H3057" i="42"/>
  <c r="F3058" i="42"/>
  <c r="G3058" i="42"/>
  <c r="H3058" i="42"/>
  <c r="F3059" i="42"/>
  <c r="G3059" i="42"/>
  <c r="H3059" i="42"/>
  <c r="F3060" i="42"/>
  <c r="G3060" i="42"/>
  <c r="H3060" i="42"/>
  <c r="F3061" i="42"/>
  <c r="G3061" i="42"/>
  <c r="H3061" i="42"/>
  <c r="F3062" i="42"/>
  <c r="G3062" i="42"/>
  <c r="H3062" i="42"/>
  <c r="F3063" i="42"/>
  <c r="G3063" i="42"/>
  <c r="H3063" i="42"/>
  <c r="F3064" i="42"/>
  <c r="G3064" i="42"/>
  <c r="H3064" i="42"/>
  <c r="F3065" i="42"/>
  <c r="G3065" i="42"/>
  <c r="H3065" i="42"/>
  <c r="F3066" i="42"/>
  <c r="G3066" i="42"/>
  <c r="H3066" i="42"/>
  <c r="F3067" i="42"/>
  <c r="G3067" i="42"/>
  <c r="H3067" i="42"/>
  <c r="F3068" i="42"/>
  <c r="G3068" i="42"/>
  <c r="H3068" i="42"/>
  <c r="F3069" i="42"/>
  <c r="G3069" i="42"/>
  <c r="H3069" i="42"/>
  <c r="F3070" i="42"/>
  <c r="G3070" i="42"/>
  <c r="H3070" i="42"/>
  <c r="F3071" i="42"/>
  <c r="G3071" i="42"/>
  <c r="H3071" i="42"/>
  <c r="F3072" i="42"/>
  <c r="G3072" i="42"/>
  <c r="H3072" i="42"/>
  <c r="F3073" i="42"/>
  <c r="G3073" i="42"/>
  <c r="H3073" i="42"/>
  <c r="F3074" i="42"/>
  <c r="G3074" i="42"/>
  <c r="H3074" i="42"/>
  <c r="F3075" i="42"/>
  <c r="G3075" i="42"/>
  <c r="H3075" i="42"/>
  <c r="F3076" i="42"/>
  <c r="G3076" i="42"/>
  <c r="H3076" i="42"/>
  <c r="F3077" i="42"/>
  <c r="G3077" i="42"/>
  <c r="H3077" i="42"/>
  <c r="F3078" i="42"/>
  <c r="G3078" i="42"/>
  <c r="H3078" i="42"/>
  <c r="F3079" i="42"/>
  <c r="G3079" i="42"/>
  <c r="H3079" i="42"/>
  <c r="F3080" i="42"/>
  <c r="G3080" i="42"/>
  <c r="H3080" i="42"/>
  <c r="F3081" i="42"/>
  <c r="G3081" i="42"/>
  <c r="H3081" i="42"/>
  <c r="F3082" i="42"/>
  <c r="G3082" i="42"/>
  <c r="H3082" i="42"/>
  <c r="F3083" i="42"/>
  <c r="G3083" i="42"/>
  <c r="H3083" i="42"/>
  <c r="F3084" i="42"/>
  <c r="G3084" i="42"/>
  <c r="H3084" i="42"/>
  <c r="F3085" i="42"/>
  <c r="G3085" i="42"/>
  <c r="H3085" i="42"/>
  <c r="F3086" i="42"/>
  <c r="G3086" i="42"/>
  <c r="H3086" i="42"/>
  <c r="F3087" i="42"/>
  <c r="G3087" i="42"/>
  <c r="H3087" i="42"/>
  <c r="F3088" i="42"/>
  <c r="G3088" i="42"/>
  <c r="H3088" i="42"/>
  <c r="F3089" i="42"/>
  <c r="G3089" i="42"/>
  <c r="H3089" i="42"/>
  <c r="F3090" i="42"/>
  <c r="G3090" i="42"/>
  <c r="H3090" i="42"/>
  <c r="F3091" i="42"/>
  <c r="G3091" i="42"/>
  <c r="H3091" i="42"/>
  <c r="F3092" i="42"/>
  <c r="G3092" i="42"/>
  <c r="H3092" i="42"/>
  <c r="F3093" i="42"/>
  <c r="G3093" i="42"/>
  <c r="H3093" i="42"/>
  <c r="F3094" i="42"/>
  <c r="G3094" i="42"/>
  <c r="H3094" i="42"/>
  <c r="F3095" i="42"/>
  <c r="G3095" i="42"/>
  <c r="H3095" i="42"/>
  <c r="F3096" i="42"/>
  <c r="G3096" i="42"/>
  <c r="H3096" i="42"/>
  <c r="F3097" i="42"/>
  <c r="G3097" i="42"/>
  <c r="H3097" i="42"/>
  <c r="F3098" i="42"/>
  <c r="G3098" i="42"/>
  <c r="H3098" i="42"/>
  <c r="F3099" i="42"/>
  <c r="G3099" i="42"/>
  <c r="H3099" i="42"/>
  <c r="F3100" i="42"/>
  <c r="G3100" i="42"/>
  <c r="H3100" i="42"/>
  <c r="F3101" i="42"/>
  <c r="G3101" i="42"/>
  <c r="H3101" i="42"/>
  <c r="F3102" i="42"/>
  <c r="G3102" i="42"/>
  <c r="H3102" i="42"/>
  <c r="F3103" i="42"/>
  <c r="G3103" i="42"/>
  <c r="H3103" i="42"/>
  <c r="F3104" i="42"/>
  <c r="G3104" i="42"/>
  <c r="H3104" i="42"/>
  <c r="F3105" i="42"/>
  <c r="G3105" i="42"/>
  <c r="H3105" i="42"/>
  <c r="F3106" i="42"/>
  <c r="G3106" i="42"/>
  <c r="H3106" i="42"/>
  <c r="F3107" i="42"/>
  <c r="G3107" i="42"/>
  <c r="H3107" i="42"/>
  <c r="F3108" i="42"/>
  <c r="G3108" i="42"/>
  <c r="H3108" i="42"/>
  <c r="F3109" i="42"/>
  <c r="G3109" i="42"/>
  <c r="H3109" i="42"/>
  <c r="F3110" i="42"/>
  <c r="G3110" i="42"/>
  <c r="H3110" i="42"/>
  <c r="F3111" i="42"/>
  <c r="G3111" i="42"/>
  <c r="H3111" i="42"/>
  <c r="F3112" i="42"/>
  <c r="G3112" i="42"/>
  <c r="H3112" i="42"/>
  <c r="F3113" i="42"/>
  <c r="G3113" i="42"/>
  <c r="H3113" i="42"/>
  <c r="F3114" i="42"/>
  <c r="G3114" i="42"/>
  <c r="H3114" i="42"/>
  <c r="F3115" i="42"/>
  <c r="G3115" i="42"/>
  <c r="H3115" i="42"/>
  <c r="F3116" i="42"/>
  <c r="G3116" i="42"/>
  <c r="H3116" i="42"/>
  <c r="F3117" i="42"/>
  <c r="G3117" i="42"/>
  <c r="H3117" i="42"/>
  <c r="F3118" i="42"/>
  <c r="G3118" i="42"/>
  <c r="H3118" i="42"/>
  <c r="F3119" i="42"/>
  <c r="G3119" i="42"/>
  <c r="H3119" i="42"/>
  <c r="F3120" i="42"/>
  <c r="G3120" i="42"/>
  <c r="H3120" i="42"/>
  <c r="F3121" i="42"/>
  <c r="G3121" i="42"/>
  <c r="H3121" i="42"/>
  <c r="F3122" i="42"/>
  <c r="G3122" i="42"/>
  <c r="H3122" i="42"/>
  <c r="F3123" i="42"/>
  <c r="G3123" i="42"/>
  <c r="H3123" i="42"/>
  <c r="F3124" i="42"/>
  <c r="G3124" i="42"/>
  <c r="H3124" i="42"/>
  <c r="F3125" i="42"/>
  <c r="G3125" i="42"/>
  <c r="H3125" i="42"/>
  <c r="F3126" i="42"/>
  <c r="G3126" i="42"/>
  <c r="H3126" i="42"/>
  <c r="F3127" i="42"/>
  <c r="G3127" i="42"/>
  <c r="H3127" i="42"/>
  <c r="F3128" i="42"/>
  <c r="G3128" i="42"/>
  <c r="H3128" i="42"/>
  <c r="F3129" i="42"/>
  <c r="G3129" i="42"/>
  <c r="H3129" i="42"/>
  <c r="F3130" i="42"/>
  <c r="G3130" i="42"/>
  <c r="H3130" i="42"/>
  <c r="F3131" i="42"/>
  <c r="G3131" i="42"/>
  <c r="H3131" i="42"/>
  <c r="F3132" i="42"/>
  <c r="G3132" i="42"/>
  <c r="H3132" i="42"/>
  <c r="F3133" i="42"/>
  <c r="G3133" i="42"/>
  <c r="H3133" i="42"/>
  <c r="F3134" i="42"/>
  <c r="G3134" i="42"/>
  <c r="H3134" i="42"/>
  <c r="F3135" i="42"/>
  <c r="G3135" i="42"/>
  <c r="H3135" i="42"/>
  <c r="F3136" i="42"/>
  <c r="G3136" i="42"/>
  <c r="H3136" i="42"/>
  <c r="F3137" i="42"/>
  <c r="G3137" i="42"/>
  <c r="H3137" i="42"/>
  <c r="F3138" i="42"/>
  <c r="G3138" i="42"/>
  <c r="H3138" i="42"/>
  <c r="F3139" i="42"/>
  <c r="G3139" i="42"/>
  <c r="H3139" i="42"/>
  <c r="F3140" i="42"/>
  <c r="G3140" i="42"/>
  <c r="H3140" i="42"/>
  <c r="F3141" i="42"/>
  <c r="G3141" i="42"/>
  <c r="H3141" i="42"/>
  <c r="F3142" i="42"/>
  <c r="G3142" i="42"/>
  <c r="H3142" i="42"/>
  <c r="F3143" i="42"/>
  <c r="G3143" i="42"/>
  <c r="H3143" i="42"/>
  <c r="F3144" i="42"/>
  <c r="G3144" i="42"/>
  <c r="H3144" i="42"/>
  <c r="F3145" i="42"/>
  <c r="G3145" i="42"/>
  <c r="H3145" i="42"/>
  <c r="F3146" i="42"/>
  <c r="G3146" i="42"/>
  <c r="H3146" i="42"/>
  <c r="F3147" i="42"/>
  <c r="G3147" i="42"/>
  <c r="H3147" i="42"/>
  <c r="F3148" i="42"/>
  <c r="G3148" i="42"/>
  <c r="H3148" i="42"/>
  <c r="F3149" i="42"/>
  <c r="G3149" i="42"/>
  <c r="H3149" i="42"/>
  <c r="F3150" i="42"/>
  <c r="G3150" i="42"/>
  <c r="H3150" i="42"/>
  <c r="F3151" i="42"/>
  <c r="G3151" i="42"/>
  <c r="H3151" i="42"/>
  <c r="F3152" i="42"/>
  <c r="G3152" i="42"/>
  <c r="H3152" i="42"/>
  <c r="F3153" i="42"/>
  <c r="G3153" i="42"/>
  <c r="H3153" i="42"/>
  <c r="F3154" i="42"/>
  <c r="G3154" i="42"/>
  <c r="H3154" i="42"/>
  <c r="F3155" i="42"/>
  <c r="G3155" i="42"/>
  <c r="H3155" i="42"/>
  <c r="F3156" i="42"/>
  <c r="G3156" i="42"/>
  <c r="H3156" i="42"/>
  <c r="F3157" i="42"/>
  <c r="G3157" i="42"/>
  <c r="H3157" i="42"/>
  <c r="F3158" i="42"/>
  <c r="G3158" i="42"/>
  <c r="H3158" i="42"/>
  <c r="F3159" i="42"/>
  <c r="G3159" i="42"/>
  <c r="H3159" i="42"/>
  <c r="F3160" i="42"/>
  <c r="G3160" i="42"/>
  <c r="H3160" i="42"/>
  <c r="F3161" i="42"/>
  <c r="G3161" i="42"/>
  <c r="H3161" i="42"/>
  <c r="F3162" i="42"/>
  <c r="G3162" i="42"/>
  <c r="H3162" i="42"/>
  <c r="F3163" i="42"/>
  <c r="G3163" i="42"/>
  <c r="H3163" i="42"/>
  <c r="F3164" i="42"/>
  <c r="G3164" i="42"/>
  <c r="H3164" i="42"/>
  <c r="F3165" i="42"/>
  <c r="G3165" i="42"/>
  <c r="H3165" i="42"/>
  <c r="F3166" i="42"/>
  <c r="G3166" i="42"/>
  <c r="H3166" i="42"/>
  <c r="F3167" i="42"/>
  <c r="G3167" i="42"/>
  <c r="H3167" i="42"/>
  <c r="F3168" i="42"/>
  <c r="G3168" i="42"/>
  <c r="H3168" i="42"/>
  <c r="F3169" i="42"/>
  <c r="G3169" i="42"/>
  <c r="H3169" i="42"/>
  <c r="F3170" i="42"/>
  <c r="G3170" i="42"/>
  <c r="H3170" i="42"/>
  <c r="F3171" i="42"/>
  <c r="G3171" i="42"/>
  <c r="H3171" i="42"/>
  <c r="F3172" i="42"/>
  <c r="G3172" i="42"/>
  <c r="H3172" i="42"/>
  <c r="F3173" i="42"/>
  <c r="G3173" i="42"/>
  <c r="H3173" i="42"/>
  <c r="F3174" i="42"/>
  <c r="G3174" i="42"/>
  <c r="H3174" i="42"/>
  <c r="F3175" i="42"/>
  <c r="G3175" i="42"/>
  <c r="H3175" i="42"/>
  <c r="F3176" i="42"/>
  <c r="G3176" i="42"/>
  <c r="H3176" i="42"/>
  <c r="F3177" i="42"/>
  <c r="G3177" i="42"/>
  <c r="H3177" i="42"/>
  <c r="F3178" i="42"/>
  <c r="G3178" i="42"/>
  <c r="H3178" i="42"/>
  <c r="F3179" i="42"/>
  <c r="G3179" i="42"/>
  <c r="H3179" i="42"/>
  <c r="F3180" i="42"/>
  <c r="G3180" i="42"/>
  <c r="H3180" i="42"/>
  <c r="F3181" i="42"/>
  <c r="G3181" i="42"/>
  <c r="H3181" i="42"/>
  <c r="F3182" i="42"/>
  <c r="G3182" i="42"/>
  <c r="H3182" i="42"/>
  <c r="F3183" i="42"/>
  <c r="G3183" i="42"/>
  <c r="H3183" i="42"/>
  <c r="F3184" i="42"/>
  <c r="G3184" i="42"/>
  <c r="H3184" i="42"/>
  <c r="F3185" i="42"/>
  <c r="G3185" i="42"/>
  <c r="H3185" i="42"/>
  <c r="F3186" i="42"/>
  <c r="G3186" i="42"/>
  <c r="H3186" i="42"/>
  <c r="F3187" i="42"/>
  <c r="G3187" i="42"/>
  <c r="H3187" i="42"/>
  <c r="F3188" i="42"/>
  <c r="G3188" i="42"/>
  <c r="H3188" i="42"/>
  <c r="F3189" i="42"/>
  <c r="G3189" i="42"/>
  <c r="H3189" i="42"/>
  <c r="F3190" i="42"/>
  <c r="G3190" i="42"/>
  <c r="H3190" i="42"/>
  <c r="F3191" i="42"/>
  <c r="G3191" i="42"/>
  <c r="H3191" i="42"/>
  <c r="F3192" i="42"/>
  <c r="G3192" i="42"/>
  <c r="H3192" i="42"/>
  <c r="F3193" i="42"/>
  <c r="G3193" i="42"/>
  <c r="H3193" i="42"/>
  <c r="F3194" i="42"/>
  <c r="G3194" i="42"/>
  <c r="H3194" i="42"/>
  <c r="F3195" i="42"/>
  <c r="G3195" i="42"/>
  <c r="H3195" i="42"/>
  <c r="F3196" i="42"/>
  <c r="G3196" i="42"/>
  <c r="H3196" i="42"/>
  <c r="F3197" i="42"/>
  <c r="G3197" i="42"/>
  <c r="H3197" i="42"/>
  <c r="F3198" i="42"/>
  <c r="G3198" i="42"/>
  <c r="H3198" i="42"/>
  <c r="F3199" i="42"/>
  <c r="G3199" i="42"/>
  <c r="H3199" i="42"/>
  <c r="F3200" i="42"/>
  <c r="G3200" i="42"/>
  <c r="H3200" i="42"/>
  <c r="F3201" i="42"/>
  <c r="G3201" i="42"/>
  <c r="H3201" i="42"/>
  <c r="F3202" i="42"/>
  <c r="G3202" i="42"/>
  <c r="H3202" i="42"/>
  <c r="F3203" i="42"/>
  <c r="G3203" i="42"/>
  <c r="H3203" i="42"/>
  <c r="F3204" i="42"/>
  <c r="G3204" i="42"/>
  <c r="H3204" i="42"/>
  <c r="F3205" i="42"/>
  <c r="G3205" i="42"/>
  <c r="H3205" i="42"/>
  <c r="F3206" i="42"/>
  <c r="G3206" i="42"/>
  <c r="H3206" i="42"/>
  <c r="F3207" i="42"/>
  <c r="G3207" i="42"/>
  <c r="H3207" i="42"/>
  <c r="F3208" i="42"/>
  <c r="G3208" i="42"/>
  <c r="H3208" i="42"/>
  <c r="F3209" i="42"/>
  <c r="G3209" i="42"/>
  <c r="H3209" i="42"/>
  <c r="F3210" i="42"/>
  <c r="G3210" i="42"/>
  <c r="H3210" i="42"/>
  <c r="F3211" i="42"/>
  <c r="G3211" i="42"/>
  <c r="H3211" i="42"/>
  <c r="F3212" i="42"/>
  <c r="G3212" i="42"/>
  <c r="H3212" i="42"/>
  <c r="F3213" i="42"/>
  <c r="G3213" i="42"/>
  <c r="H3213" i="42"/>
  <c r="F3214" i="42"/>
  <c r="G3214" i="42"/>
  <c r="H3214" i="42"/>
  <c r="F3215" i="42"/>
  <c r="G3215" i="42"/>
  <c r="H3215" i="42"/>
  <c r="F3216" i="42"/>
  <c r="G3216" i="42"/>
  <c r="H3216" i="42"/>
  <c r="F3217" i="42"/>
  <c r="G3217" i="42"/>
  <c r="H3217" i="42"/>
  <c r="F3218" i="42"/>
  <c r="G3218" i="42"/>
  <c r="H3218" i="42"/>
  <c r="F3219" i="42"/>
  <c r="G3219" i="42"/>
  <c r="H3219" i="42"/>
  <c r="F3220" i="42"/>
  <c r="G3220" i="42"/>
  <c r="H3220" i="42"/>
  <c r="F3221" i="42"/>
  <c r="G3221" i="42"/>
  <c r="H3221" i="42"/>
  <c r="F3222" i="42"/>
  <c r="G3222" i="42"/>
  <c r="H3222" i="42"/>
  <c r="F3223" i="42"/>
  <c r="G3223" i="42"/>
  <c r="H3223" i="42"/>
  <c r="F3224" i="42"/>
  <c r="G3224" i="42"/>
  <c r="H3224" i="42"/>
  <c r="F3225" i="42"/>
  <c r="G3225" i="42"/>
  <c r="H3225" i="42"/>
  <c r="F3226" i="42"/>
  <c r="G3226" i="42"/>
  <c r="H3226" i="42"/>
  <c r="F3227" i="42"/>
  <c r="G3227" i="42"/>
  <c r="H3227" i="42"/>
  <c r="F3228" i="42"/>
  <c r="G3228" i="42"/>
  <c r="H3228" i="42"/>
  <c r="F3229" i="42"/>
  <c r="G3229" i="42"/>
  <c r="H3229" i="42"/>
  <c r="F3230" i="42"/>
  <c r="G3230" i="42"/>
  <c r="H3230" i="42"/>
  <c r="F3231" i="42"/>
  <c r="G3231" i="42"/>
  <c r="H3231" i="42"/>
  <c r="F3232" i="42"/>
  <c r="G3232" i="42"/>
  <c r="H3232" i="42"/>
  <c r="F3233" i="42"/>
  <c r="G3233" i="42"/>
  <c r="H3233" i="42"/>
  <c r="F3234" i="42"/>
  <c r="G3234" i="42"/>
  <c r="H3234" i="42"/>
  <c r="F3235" i="42"/>
  <c r="G3235" i="42"/>
  <c r="H3235" i="42"/>
  <c r="F3236" i="42"/>
  <c r="G3236" i="42"/>
  <c r="H3236" i="42"/>
  <c r="F3237" i="42"/>
  <c r="G3237" i="42"/>
  <c r="H3237" i="42"/>
  <c r="F3238" i="42"/>
  <c r="G3238" i="42"/>
  <c r="H3238" i="42"/>
  <c r="F3239" i="42"/>
  <c r="G3239" i="42"/>
  <c r="H3239" i="42"/>
  <c r="F3240" i="42"/>
  <c r="G3240" i="42"/>
  <c r="H3240" i="42"/>
  <c r="F3241" i="42"/>
  <c r="G3241" i="42"/>
  <c r="H3241" i="42"/>
  <c r="F3242" i="42"/>
  <c r="G3242" i="42"/>
  <c r="H3242" i="42"/>
  <c r="F3243" i="42"/>
  <c r="G3243" i="42"/>
  <c r="H3243" i="42"/>
  <c r="F3244" i="42"/>
  <c r="G3244" i="42"/>
  <c r="H3244" i="42"/>
  <c r="F3245" i="42"/>
  <c r="G3245" i="42"/>
  <c r="H3245" i="42"/>
  <c r="F3246" i="42"/>
  <c r="G3246" i="42"/>
  <c r="H3246" i="42"/>
  <c r="F3247" i="42"/>
  <c r="G3247" i="42"/>
  <c r="H3247" i="42"/>
  <c r="F3248" i="42"/>
  <c r="G3248" i="42"/>
  <c r="H3248" i="42"/>
  <c r="F3249" i="42"/>
  <c r="G3249" i="42"/>
  <c r="H3249" i="42"/>
  <c r="F3250" i="42"/>
  <c r="G3250" i="42"/>
  <c r="H3250" i="42"/>
  <c r="F3251" i="42"/>
  <c r="G3251" i="42"/>
  <c r="H3251" i="42"/>
  <c r="F3252" i="42"/>
  <c r="G3252" i="42"/>
  <c r="H3252" i="42"/>
  <c r="F3253" i="42"/>
  <c r="G3253" i="42"/>
  <c r="H3253" i="42"/>
  <c r="F3254" i="42"/>
  <c r="G3254" i="42"/>
  <c r="H3254" i="42"/>
  <c r="F3255" i="42"/>
  <c r="G3255" i="42"/>
  <c r="H3255" i="42"/>
  <c r="F3256" i="42"/>
  <c r="G3256" i="42"/>
  <c r="H3256" i="42"/>
  <c r="F3257" i="42"/>
  <c r="G3257" i="42"/>
  <c r="H3257" i="42"/>
  <c r="F3258" i="42"/>
  <c r="G3258" i="42"/>
  <c r="H3258" i="42"/>
  <c r="F3259" i="42"/>
  <c r="G3259" i="42"/>
  <c r="H3259" i="42"/>
  <c r="F3260" i="42"/>
  <c r="G3260" i="42"/>
  <c r="H3260" i="42"/>
  <c r="F3261" i="42"/>
  <c r="G3261" i="42"/>
  <c r="H3261" i="42"/>
  <c r="F3262" i="42"/>
  <c r="G3262" i="42"/>
  <c r="H3262" i="42"/>
  <c r="F3263" i="42"/>
  <c r="G3263" i="42"/>
  <c r="H3263" i="42"/>
  <c r="F3264" i="42"/>
  <c r="G3264" i="42"/>
  <c r="H3264" i="42"/>
  <c r="F3265" i="42"/>
  <c r="G3265" i="42"/>
  <c r="H3265" i="42"/>
  <c r="F3266" i="42"/>
  <c r="G3266" i="42"/>
  <c r="H3266" i="42"/>
  <c r="F3267" i="42"/>
  <c r="G3267" i="42"/>
  <c r="H3267" i="42"/>
  <c r="F3268" i="42"/>
  <c r="G3268" i="42"/>
  <c r="H3268" i="42"/>
  <c r="F3269" i="42"/>
  <c r="G3269" i="42"/>
  <c r="H3269" i="42"/>
  <c r="F3270" i="42"/>
  <c r="G3270" i="42"/>
  <c r="H3270" i="42"/>
  <c r="F3271" i="42"/>
  <c r="G3271" i="42"/>
  <c r="H3271" i="42"/>
  <c r="F3272" i="42"/>
  <c r="G3272" i="42"/>
  <c r="H3272" i="42"/>
  <c r="F3273" i="42"/>
  <c r="G3273" i="42"/>
  <c r="H3273" i="42"/>
  <c r="F3274" i="42"/>
  <c r="G3274" i="42"/>
  <c r="H3274" i="42"/>
  <c r="F3275" i="42"/>
  <c r="G3275" i="42"/>
  <c r="H3275" i="42"/>
  <c r="F3276" i="42"/>
  <c r="G3276" i="42"/>
  <c r="H3276" i="42"/>
  <c r="F3277" i="42"/>
  <c r="G3277" i="42"/>
  <c r="H3277" i="42"/>
  <c r="F3278" i="42"/>
  <c r="G3278" i="42"/>
  <c r="H3278" i="42"/>
  <c r="F3279" i="42"/>
  <c r="G3279" i="42"/>
  <c r="H3279" i="42"/>
  <c r="F3280" i="42"/>
  <c r="G3280" i="42"/>
  <c r="H3280" i="42"/>
  <c r="F3281" i="42"/>
  <c r="G3281" i="42"/>
  <c r="H3281" i="42"/>
  <c r="F3282" i="42"/>
  <c r="G3282" i="42"/>
  <c r="H3282" i="42"/>
  <c r="F3283" i="42"/>
  <c r="G3283" i="42"/>
  <c r="H3283" i="42"/>
  <c r="F3284" i="42"/>
  <c r="G3284" i="42"/>
  <c r="H3284" i="42"/>
  <c r="F3285" i="42"/>
  <c r="G3285" i="42"/>
  <c r="H3285" i="42"/>
  <c r="F3286" i="42"/>
  <c r="G3286" i="42"/>
  <c r="H3286" i="42"/>
  <c r="F3287" i="42"/>
  <c r="G3287" i="42"/>
  <c r="H3287" i="42"/>
  <c r="F3288" i="42"/>
  <c r="G3288" i="42"/>
  <c r="H3288" i="42"/>
  <c r="F3289" i="42"/>
  <c r="G3289" i="42"/>
  <c r="H3289" i="42"/>
  <c r="F3290" i="42"/>
  <c r="G3290" i="42"/>
  <c r="H3290" i="42"/>
  <c r="F3291" i="42"/>
  <c r="G3291" i="42"/>
  <c r="H3291" i="42"/>
  <c r="F3292" i="42"/>
  <c r="G3292" i="42"/>
  <c r="H3292" i="42"/>
  <c r="F3293" i="42"/>
  <c r="G3293" i="42"/>
  <c r="H3293" i="42"/>
  <c r="F3294" i="42"/>
  <c r="G3294" i="42"/>
  <c r="H3294" i="42"/>
  <c r="F3295" i="42"/>
  <c r="G3295" i="42"/>
  <c r="H3295" i="42"/>
  <c r="F3296" i="42"/>
  <c r="G3296" i="42"/>
  <c r="H3296" i="42"/>
  <c r="F3297" i="42"/>
  <c r="G3297" i="42"/>
  <c r="H3297" i="42"/>
  <c r="F3298" i="42"/>
  <c r="G3298" i="42"/>
  <c r="H3298" i="42"/>
  <c r="F3299" i="42"/>
  <c r="G3299" i="42"/>
  <c r="H3299" i="42"/>
  <c r="F3300" i="42"/>
  <c r="G3300" i="42"/>
  <c r="H3300" i="42"/>
  <c r="F3301" i="42"/>
  <c r="G3301" i="42"/>
  <c r="H3301" i="42"/>
  <c r="F3302" i="42"/>
  <c r="G3302" i="42"/>
  <c r="H3302" i="42"/>
  <c r="F3303" i="42"/>
  <c r="G3303" i="42"/>
  <c r="H3303" i="42"/>
  <c r="F3304" i="42"/>
  <c r="G3304" i="42"/>
  <c r="H3304" i="42"/>
  <c r="F3305" i="42"/>
  <c r="G3305" i="42"/>
  <c r="H3305" i="42"/>
  <c r="F3306" i="42"/>
  <c r="G3306" i="42"/>
  <c r="H3306" i="42"/>
  <c r="F3307" i="42"/>
  <c r="G3307" i="42"/>
  <c r="H3307" i="42"/>
  <c r="F3308" i="42"/>
  <c r="G3308" i="42"/>
  <c r="H3308" i="42"/>
  <c r="F3309" i="42"/>
  <c r="G3309" i="42"/>
  <c r="H3309" i="42"/>
  <c r="F3310" i="42"/>
  <c r="G3310" i="42"/>
  <c r="H3310" i="42"/>
  <c r="F3311" i="42"/>
  <c r="G3311" i="42"/>
  <c r="H3311" i="42"/>
  <c r="F3312" i="42"/>
  <c r="G3312" i="42"/>
  <c r="H3312" i="42"/>
  <c r="F3313" i="42"/>
  <c r="G3313" i="42"/>
  <c r="H3313" i="42"/>
  <c r="F3314" i="42"/>
  <c r="G3314" i="42"/>
  <c r="H3314" i="42"/>
  <c r="F3315" i="42"/>
  <c r="G3315" i="42"/>
  <c r="H3315" i="42"/>
  <c r="F3316" i="42"/>
  <c r="G3316" i="42"/>
  <c r="H3316" i="42"/>
  <c r="F3317" i="42"/>
  <c r="G3317" i="42"/>
  <c r="H3317" i="42"/>
  <c r="F3318" i="42"/>
  <c r="G3318" i="42"/>
  <c r="H3318" i="42"/>
  <c r="F3319" i="42"/>
  <c r="G3319" i="42"/>
  <c r="H3319" i="42"/>
  <c r="F3320" i="42"/>
  <c r="G3320" i="42"/>
  <c r="H3320" i="42"/>
  <c r="F3321" i="42"/>
  <c r="G3321" i="42"/>
  <c r="H3321" i="42"/>
  <c r="F3322" i="42"/>
  <c r="G3322" i="42"/>
  <c r="H3322" i="42"/>
  <c r="F3323" i="42"/>
  <c r="G3323" i="42"/>
  <c r="H3323" i="42"/>
  <c r="F3324" i="42"/>
  <c r="G3324" i="42"/>
  <c r="H3324" i="42"/>
  <c r="F3325" i="42"/>
  <c r="G3325" i="42"/>
  <c r="H3325" i="42"/>
  <c r="F3326" i="42"/>
  <c r="G3326" i="42"/>
  <c r="H3326" i="42"/>
  <c r="F3327" i="42"/>
  <c r="G3327" i="42"/>
  <c r="H3327" i="42"/>
  <c r="F3328" i="42"/>
  <c r="G3328" i="42"/>
  <c r="H3328" i="42"/>
  <c r="F3329" i="42"/>
  <c r="G3329" i="42"/>
  <c r="H3329" i="42"/>
  <c r="F3330" i="42"/>
  <c r="G3330" i="42"/>
  <c r="H3330" i="42"/>
  <c r="F3331" i="42"/>
  <c r="G3331" i="42"/>
  <c r="H3331" i="42"/>
  <c r="F3332" i="42"/>
  <c r="G3332" i="42"/>
  <c r="H3332" i="42"/>
  <c r="F3333" i="42"/>
  <c r="G3333" i="42"/>
  <c r="H3333" i="42"/>
  <c r="F3334" i="42"/>
  <c r="G3334" i="42"/>
  <c r="H3334" i="42"/>
  <c r="F3335" i="42"/>
  <c r="G3335" i="42"/>
  <c r="H3335" i="42"/>
  <c r="F3336" i="42"/>
  <c r="G3336" i="42"/>
  <c r="H3336" i="42"/>
  <c r="F3337" i="42"/>
  <c r="G3337" i="42"/>
  <c r="H3337" i="42"/>
  <c r="F3338" i="42"/>
  <c r="G3338" i="42"/>
  <c r="H3338" i="42"/>
  <c r="F3339" i="42"/>
  <c r="G3339" i="42"/>
  <c r="H3339" i="42"/>
  <c r="F3340" i="42"/>
  <c r="G3340" i="42"/>
  <c r="H3340" i="42"/>
  <c r="F3341" i="42"/>
  <c r="G3341" i="42"/>
  <c r="H3341" i="42"/>
  <c r="F3342" i="42"/>
  <c r="G3342" i="42"/>
  <c r="H3342" i="42"/>
  <c r="F3343" i="42"/>
  <c r="G3343" i="42"/>
  <c r="H3343" i="42"/>
  <c r="F3344" i="42"/>
  <c r="G3344" i="42"/>
  <c r="H3344" i="42"/>
  <c r="F3345" i="42"/>
  <c r="G3345" i="42"/>
  <c r="H3345" i="42"/>
  <c r="F3346" i="42"/>
  <c r="G3346" i="42"/>
  <c r="H3346" i="42"/>
  <c r="F3347" i="42"/>
  <c r="G3347" i="42"/>
  <c r="H3347" i="42"/>
  <c r="F3348" i="42"/>
  <c r="G3348" i="42"/>
  <c r="H3348" i="42"/>
  <c r="F3349" i="42"/>
  <c r="G3349" i="42"/>
  <c r="H3349" i="42"/>
  <c r="F3350" i="42"/>
  <c r="G3350" i="42"/>
  <c r="H3350" i="42"/>
  <c r="F3351" i="42"/>
  <c r="G3351" i="42"/>
  <c r="H3351" i="42"/>
  <c r="F3352" i="42"/>
  <c r="G3352" i="42"/>
  <c r="H3352" i="42"/>
  <c r="F3353" i="42"/>
  <c r="G3353" i="42"/>
  <c r="H3353" i="42"/>
  <c r="F3354" i="42"/>
  <c r="G3354" i="42"/>
  <c r="H3354" i="42"/>
  <c r="F3355" i="42"/>
  <c r="G3355" i="42"/>
  <c r="H3355" i="42"/>
  <c r="F3356" i="42"/>
  <c r="G3356" i="42"/>
  <c r="H3356" i="42"/>
  <c r="F3357" i="42"/>
  <c r="G3357" i="42"/>
  <c r="H3357" i="42"/>
  <c r="F3358" i="42"/>
  <c r="G3358" i="42"/>
  <c r="H3358" i="42"/>
  <c r="F3359" i="42"/>
  <c r="G3359" i="42"/>
  <c r="H3359" i="42"/>
  <c r="F3360" i="42"/>
  <c r="G3360" i="42"/>
  <c r="H3360" i="42"/>
  <c r="F3361" i="42"/>
  <c r="G3361" i="42"/>
  <c r="H3361" i="42"/>
  <c r="F3362" i="42"/>
  <c r="G3362" i="42"/>
  <c r="H3362" i="42"/>
  <c r="F3363" i="42"/>
  <c r="G3363" i="42"/>
  <c r="H3363" i="42"/>
  <c r="F3364" i="42"/>
  <c r="G3364" i="42"/>
  <c r="H3364" i="42"/>
  <c r="F3365" i="42"/>
  <c r="G3365" i="42"/>
  <c r="H3365" i="42"/>
  <c r="F3366" i="42"/>
  <c r="G3366" i="42"/>
  <c r="H3366" i="42"/>
  <c r="F3367" i="42"/>
  <c r="G3367" i="42"/>
  <c r="H3367" i="42"/>
  <c r="F3368" i="42"/>
  <c r="G3368" i="42"/>
  <c r="H3368" i="42"/>
  <c r="F3369" i="42"/>
  <c r="G3369" i="42"/>
  <c r="H3369" i="42"/>
  <c r="F3370" i="42"/>
  <c r="G3370" i="42"/>
  <c r="H3370" i="42"/>
  <c r="F3371" i="42"/>
  <c r="G3371" i="42"/>
  <c r="H3371" i="42"/>
  <c r="F3372" i="42"/>
  <c r="G3372" i="42"/>
  <c r="H3372" i="42"/>
  <c r="F3373" i="42"/>
  <c r="G3373" i="42"/>
  <c r="H3373" i="42"/>
  <c r="F3374" i="42"/>
  <c r="G3374" i="42"/>
  <c r="H3374" i="42"/>
  <c r="F3375" i="42"/>
  <c r="G3375" i="42"/>
  <c r="H3375" i="42"/>
  <c r="F3376" i="42"/>
  <c r="G3376" i="42"/>
  <c r="H3376" i="42"/>
  <c r="F3377" i="42"/>
  <c r="G3377" i="42"/>
  <c r="H3377" i="42"/>
  <c r="F3378" i="42"/>
  <c r="G3378" i="42"/>
  <c r="H3378" i="42"/>
  <c r="F3379" i="42"/>
  <c r="G3379" i="42"/>
  <c r="H3379" i="42"/>
  <c r="F3380" i="42"/>
  <c r="G3380" i="42"/>
  <c r="H3380" i="42"/>
  <c r="F3381" i="42"/>
  <c r="G3381" i="42"/>
  <c r="H3381" i="42"/>
  <c r="F3382" i="42"/>
  <c r="G3382" i="42"/>
  <c r="H3382" i="42"/>
  <c r="F3383" i="42"/>
  <c r="G3383" i="42"/>
  <c r="H3383" i="42"/>
  <c r="F3384" i="42"/>
  <c r="G3384" i="42"/>
  <c r="H3384" i="42"/>
  <c r="F3385" i="42"/>
  <c r="G3385" i="42"/>
  <c r="H3385" i="42"/>
  <c r="F3386" i="42"/>
  <c r="G3386" i="42"/>
  <c r="H3386" i="42"/>
  <c r="F3387" i="42"/>
  <c r="G3387" i="42"/>
  <c r="H3387" i="42"/>
  <c r="F3388" i="42"/>
  <c r="G3388" i="42"/>
  <c r="H3388" i="42"/>
  <c r="F3389" i="42"/>
  <c r="G3389" i="42"/>
  <c r="H3389" i="42"/>
  <c r="F3390" i="42"/>
  <c r="G3390" i="42"/>
  <c r="H3390" i="42"/>
  <c r="F3391" i="42"/>
  <c r="G3391" i="42"/>
  <c r="H3391" i="42"/>
  <c r="F3392" i="42"/>
  <c r="G3392" i="42"/>
  <c r="H3392" i="42"/>
  <c r="F3393" i="42"/>
  <c r="G3393" i="42"/>
  <c r="H3393" i="42"/>
  <c r="F3394" i="42"/>
  <c r="G3394" i="42"/>
  <c r="H3394" i="42"/>
  <c r="F3395" i="42"/>
  <c r="G3395" i="42"/>
  <c r="H3395" i="42"/>
  <c r="F3396" i="42"/>
  <c r="G3396" i="42"/>
  <c r="H3396" i="42"/>
  <c r="F3397" i="42"/>
  <c r="G3397" i="42"/>
  <c r="H3397" i="42"/>
  <c r="F3398" i="42"/>
  <c r="G3398" i="42"/>
  <c r="H3398" i="42"/>
  <c r="F3399" i="42"/>
  <c r="G3399" i="42"/>
  <c r="H3399" i="42"/>
  <c r="F3400" i="42"/>
  <c r="G3400" i="42"/>
  <c r="H3400" i="42"/>
  <c r="F3401" i="42"/>
  <c r="G3401" i="42"/>
  <c r="H3401" i="42"/>
  <c r="F3402" i="42"/>
  <c r="G3402" i="42"/>
  <c r="H3402" i="42"/>
  <c r="F3403" i="42"/>
  <c r="G3403" i="42"/>
  <c r="H3403" i="42"/>
  <c r="F3404" i="42"/>
  <c r="G3404" i="42"/>
  <c r="H3404" i="42"/>
  <c r="F3405" i="42"/>
  <c r="G3405" i="42"/>
  <c r="H3405" i="42"/>
  <c r="F3406" i="42"/>
  <c r="G3406" i="42"/>
  <c r="H3406" i="42"/>
  <c r="F3407" i="42"/>
  <c r="G3407" i="42"/>
  <c r="H3407" i="42"/>
  <c r="F3408" i="42"/>
  <c r="G3408" i="42"/>
  <c r="H3408" i="42"/>
  <c r="F3409" i="42"/>
  <c r="G3409" i="42"/>
  <c r="H3409" i="42"/>
  <c r="F3410" i="42"/>
  <c r="G3410" i="42"/>
  <c r="H3410" i="42"/>
  <c r="F3411" i="42"/>
  <c r="G3411" i="42"/>
  <c r="H3411" i="42"/>
  <c r="F3412" i="42"/>
  <c r="G3412" i="42"/>
  <c r="H3412" i="42"/>
  <c r="F3413" i="42"/>
  <c r="G3413" i="42"/>
  <c r="H3413" i="42"/>
  <c r="F3414" i="42"/>
  <c r="G3414" i="42"/>
  <c r="H3414" i="42"/>
  <c r="F3415" i="42"/>
  <c r="G3415" i="42"/>
  <c r="H3415" i="42"/>
  <c r="F3416" i="42"/>
  <c r="G3416" i="42"/>
  <c r="H3416" i="42"/>
  <c r="F3417" i="42"/>
  <c r="G3417" i="42"/>
  <c r="H3417" i="42"/>
  <c r="F3418" i="42"/>
  <c r="G3418" i="42"/>
  <c r="H3418" i="42"/>
  <c r="F3419" i="42"/>
  <c r="G3419" i="42"/>
  <c r="H3419" i="42"/>
  <c r="F3420" i="42"/>
  <c r="G3420" i="42"/>
  <c r="H3420" i="42"/>
  <c r="F3421" i="42"/>
  <c r="G3421" i="42"/>
  <c r="H3421" i="42"/>
  <c r="F3422" i="42"/>
  <c r="G3422" i="42"/>
  <c r="H3422" i="42"/>
  <c r="F3423" i="42"/>
  <c r="G3423" i="42"/>
  <c r="H3423" i="42"/>
  <c r="F3424" i="42"/>
  <c r="G3424" i="42"/>
  <c r="H3424" i="42"/>
  <c r="F3425" i="42"/>
  <c r="G3425" i="42"/>
  <c r="H3425" i="42"/>
  <c r="F3426" i="42"/>
  <c r="G3426" i="42"/>
  <c r="H3426" i="42"/>
  <c r="F3427" i="42"/>
  <c r="G3427" i="42"/>
  <c r="H3427" i="42"/>
  <c r="F3428" i="42"/>
  <c r="G3428" i="42"/>
  <c r="H3428" i="42"/>
  <c r="F3429" i="42"/>
  <c r="G3429" i="42"/>
  <c r="H3429" i="42"/>
  <c r="F3430" i="42"/>
  <c r="G3430" i="42"/>
  <c r="H3430" i="42"/>
  <c r="F3431" i="42"/>
  <c r="G3431" i="42"/>
  <c r="H3431" i="42"/>
  <c r="F3432" i="42"/>
  <c r="G3432" i="42"/>
  <c r="H3432" i="42"/>
  <c r="F3433" i="42"/>
  <c r="G3433" i="42"/>
  <c r="H3433" i="42"/>
  <c r="F3434" i="42"/>
  <c r="G3434" i="42"/>
  <c r="H3434" i="42"/>
  <c r="F3435" i="42"/>
  <c r="G3435" i="42"/>
  <c r="H3435" i="42"/>
  <c r="F3436" i="42"/>
  <c r="G3436" i="42"/>
  <c r="H3436" i="42"/>
  <c r="F3437" i="42"/>
  <c r="G3437" i="42"/>
  <c r="H3437" i="42"/>
  <c r="F3438" i="42"/>
  <c r="G3438" i="42"/>
  <c r="H3438" i="42"/>
  <c r="F3439" i="42"/>
  <c r="G3439" i="42"/>
  <c r="H3439" i="42"/>
  <c r="F3440" i="42"/>
  <c r="G3440" i="42"/>
  <c r="H3440" i="42"/>
  <c r="F3441" i="42"/>
  <c r="G3441" i="42"/>
  <c r="H3441" i="42"/>
  <c r="F3442" i="42"/>
  <c r="G3442" i="42"/>
  <c r="H3442" i="42"/>
  <c r="F3443" i="42"/>
  <c r="G3443" i="42"/>
  <c r="H3443" i="42"/>
  <c r="F3444" i="42"/>
  <c r="G3444" i="42"/>
  <c r="H3444" i="42"/>
  <c r="F3445" i="42"/>
  <c r="G3445" i="42"/>
  <c r="H3445" i="42"/>
  <c r="F3446" i="42"/>
  <c r="G3446" i="42"/>
  <c r="H3446" i="42"/>
  <c r="F3447" i="42"/>
  <c r="G3447" i="42"/>
  <c r="H3447" i="42"/>
  <c r="F3448" i="42"/>
  <c r="G3448" i="42"/>
  <c r="H3448" i="42"/>
  <c r="F3449" i="42"/>
  <c r="G3449" i="42"/>
  <c r="H3449" i="42"/>
  <c r="F3450" i="42"/>
  <c r="G3450" i="42"/>
  <c r="H3450" i="42"/>
  <c r="F3451" i="42"/>
  <c r="G3451" i="42"/>
  <c r="H3451" i="42"/>
  <c r="F3452" i="42"/>
  <c r="G3452" i="42"/>
  <c r="H3452" i="42"/>
  <c r="F3453" i="42"/>
  <c r="G3453" i="42"/>
  <c r="H3453" i="42"/>
  <c r="F3454" i="42"/>
  <c r="G3454" i="42"/>
  <c r="H3454" i="42"/>
  <c r="F3455" i="42"/>
  <c r="G3455" i="42"/>
  <c r="H3455" i="42"/>
  <c r="F3456" i="42"/>
  <c r="G3456" i="42"/>
  <c r="H3456" i="42"/>
  <c r="F3457" i="42"/>
  <c r="G3457" i="42"/>
  <c r="H3457" i="42"/>
  <c r="F3458" i="42"/>
  <c r="G3458" i="42"/>
  <c r="H3458" i="42"/>
  <c r="F3459" i="42"/>
  <c r="G3459" i="42"/>
  <c r="H3459" i="42"/>
  <c r="F3460" i="42"/>
  <c r="G3460" i="42"/>
  <c r="H3460" i="42"/>
  <c r="F3461" i="42"/>
  <c r="G3461" i="42"/>
  <c r="H3461" i="42"/>
  <c r="F3462" i="42"/>
  <c r="G3462" i="42"/>
  <c r="H3462" i="42"/>
  <c r="F3463" i="42"/>
  <c r="G3463" i="42"/>
  <c r="H3463" i="42"/>
  <c r="F3464" i="42"/>
  <c r="G3464" i="42"/>
  <c r="H3464" i="42"/>
  <c r="F3465" i="42"/>
  <c r="G3465" i="42"/>
  <c r="H3465" i="42"/>
  <c r="F3466" i="42"/>
  <c r="G3466" i="42"/>
  <c r="H3466" i="42"/>
  <c r="F3467" i="42"/>
  <c r="G3467" i="42"/>
  <c r="H3467" i="42"/>
  <c r="F3468" i="42"/>
  <c r="G3468" i="42"/>
  <c r="H3468" i="42"/>
  <c r="F3469" i="42"/>
  <c r="G3469" i="42"/>
  <c r="H3469" i="42"/>
  <c r="F3470" i="42"/>
  <c r="G3470" i="42"/>
  <c r="H3470" i="42"/>
  <c r="F3471" i="42"/>
  <c r="G3471" i="42"/>
  <c r="H3471" i="42"/>
  <c r="F3472" i="42"/>
  <c r="G3472" i="42"/>
  <c r="H3472" i="42"/>
  <c r="F3473" i="42"/>
  <c r="G3473" i="42"/>
  <c r="H3473" i="42"/>
  <c r="F3474" i="42"/>
  <c r="G3474" i="42"/>
  <c r="H3474" i="42"/>
  <c r="F3475" i="42"/>
  <c r="G3475" i="42"/>
  <c r="H3475" i="42"/>
  <c r="F3476" i="42"/>
  <c r="G3476" i="42"/>
  <c r="H3476" i="42"/>
  <c r="F3477" i="42"/>
  <c r="G3477" i="42"/>
  <c r="H3477" i="42"/>
  <c r="F3478" i="42"/>
  <c r="G3478" i="42"/>
  <c r="H3478" i="42"/>
  <c r="F3479" i="42"/>
  <c r="G3479" i="42"/>
  <c r="H3479" i="42"/>
  <c r="F3480" i="42"/>
  <c r="G3480" i="42"/>
  <c r="H3480" i="42"/>
  <c r="F3481" i="42"/>
  <c r="G3481" i="42"/>
  <c r="H3481" i="42"/>
  <c r="F3482" i="42"/>
  <c r="G3482" i="42"/>
  <c r="H3482" i="42"/>
  <c r="F3483" i="42"/>
  <c r="G3483" i="42"/>
  <c r="H3483" i="42"/>
  <c r="F3484" i="42"/>
  <c r="G3484" i="42"/>
  <c r="H3484" i="42"/>
  <c r="F3485" i="42"/>
  <c r="G3485" i="42"/>
  <c r="H3485" i="42"/>
  <c r="F3486" i="42"/>
  <c r="G3486" i="42"/>
  <c r="H3486" i="42"/>
  <c r="F3487" i="42"/>
  <c r="G3487" i="42"/>
  <c r="H3487" i="42"/>
  <c r="F3488" i="42"/>
  <c r="G3488" i="42"/>
  <c r="H3488" i="42"/>
  <c r="F3489" i="42"/>
  <c r="G3489" i="42"/>
  <c r="H3489" i="42"/>
  <c r="F3490" i="42"/>
  <c r="G3490" i="42"/>
  <c r="H3490" i="42"/>
  <c r="F3491" i="42"/>
  <c r="G3491" i="42"/>
  <c r="H3491" i="42"/>
  <c r="F3492" i="42"/>
  <c r="G3492" i="42"/>
  <c r="H3492" i="42"/>
  <c r="F3493" i="42"/>
  <c r="G3493" i="42"/>
  <c r="H3493" i="42"/>
  <c r="F3494" i="42"/>
  <c r="G3494" i="42"/>
  <c r="H3494" i="42"/>
  <c r="F3495" i="42"/>
  <c r="G3495" i="42"/>
  <c r="H3495" i="42"/>
  <c r="F3496" i="42"/>
  <c r="G3496" i="42"/>
  <c r="H3496" i="42"/>
  <c r="F3497" i="42"/>
  <c r="G3497" i="42"/>
  <c r="H3497" i="42"/>
  <c r="F3498" i="42"/>
  <c r="G3498" i="42"/>
  <c r="H3498" i="42"/>
  <c r="F3499" i="42"/>
  <c r="G3499" i="42"/>
  <c r="H3499" i="42"/>
  <c r="F3500" i="42"/>
  <c r="G3500" i="42"/>
  <c r="H3500" i="42"/>
  <c r="F3501" i="42"/>
  <c r="G3501" i="42"/>
  <c r="H3501" i="42"/>
  <c r="F3502" i="42"/>
  <c r="G3502" i="42"/>
  <c r="H3502" i="42"/>
  <c r="F3503" i="42"/>
  <c r="G3503" i="42"/>
  <c r="H3503" i="42"/>
  <c r="F3504" i="42"/>
  <c r="G3504" i="42"/>
  <c r="H3504" i="42"/>
  <c r="F3505" i="42"/>
  <c r="G3505" i="42"/>
  <c r="H3505" i="42"/>
  <c r="F3506" i="42"/>
  <c r="G3506" i="42"/>
  <c r="H3506" i="42"/>
  <c r="F3507" i="42"/>
  <c r="G3507" i="42"/>
  <c r="H3507" i="42"/>
  <c r="F3508" i="42"/>
  <c r="G3508" i="42"/>
  <c r="H3508" i="42"/>
  <c r="F3509" i="42"/>
  <c r="G3509" i="42"/>
  <c r="H3509" i="42"/>
  <c r="F3510" i="42"/>
  <c r="G3510" i="42"/>
  <c r="H3510" i="42"/>
  <c r="F3511" i="42"/>
  <c r="G3511" i="42"/>
  <c r="H3511" i="42"/>
  <c r="F3512" i="42"/>
  <c r="G3512" i="42"/>
  <c r="H3512" i="42"/>
  <c r="F3513" i="42"/>
  <c r="G3513" i="42"/>
  <c r="H3513" i="42"/>
  <c r="F3514" i="42"/>
  <c r="G3514" i="42"/>
  <c r="H3514" i="42"/>
  <c r="F3515" i="42"/>
  <c r="G3515" i="42"/>
  <c r="H3515" i="42"/>
  <c r="F3516" i="42"/>
  <c r="G3516" i="42"/>
  <c r="H3516" i="42"/>
  <c r="F3517" i="42"/>
  <c r="G3517" i="42"/>
  <c r="H3517" i="42"/>
  <c r="F3518" i="42"/>
  <c r="G3518" i="42"/>
  <c r="H3518" i="42"/>
  <c r="F3519" i="42"/>
  <c r="G3519" i="42"/>
  <c r="H3519" i="42"/>
  <c r="F3520" i="42"/>
  <c r="G3520" i="42"/>
  <c r="H3520" i="42"/>
  <c r="F3521" i="42"/>
  <c r="G3521" i="42"/>
  <c r="H3521" i="42"/>
  <c r="F3522" i="42"/>
  <c r="G3522" i="42"/>
  <c r="H3522" i="42"/>
  <c r="F3523" i="42"/>
  <c r="G3523" i="42"/>
  <c r="H3523" i="42"/>
  <c r="F3524" i="42"/>
  <c r="G3524" i="42"/>
  <c r="H3524" i="42"/>
  <c r="F3525" i="42"/>
  <c r="G3525" i="42"/>
  <c r="H3525" i="42"/>
  <c r="F3526" i="42"/>
  <c r="G3526" i="42"/>
  <c r="H3526" i="42"/>
  <c r="F3527" i="42"/>
  <c r="G3527" i="42"/>
  <c r="H3527" i="42"/>
  <c r="F3528" i="42"/>
  <c r="G3528" i="42"/>
  <c r="H3528" i="42"/>
  <c r="F3529" i="42"/>
  <c r="G3529" i="42"/>
  <c r="H3529" i="42"/>
  <c r="F3530" i="42"/>
  <c r="G3530" i="42"/>
  <c r="H3530" i="42"/>
  <c r="F3531" i="42"/>
  <c r="G3531" i="42"/>
  <c r="H3531" i="42"/>
  <c r="F3532" i="42"/>
  <c r="G3532" i="42"/>
  <c r="H3532" i="42"/>
  <c r="F3533" i="42"/>
  <c r="G3533" i="42"/>
  <c r="H3533" i="42"/>
  <c r="F3534" i="42"/>
  <c r="G3534" i="42"/>
  <c r="H3534" i="42"/>
  <c r="F3535" i="42"/>
  <c r="G3535" i="42"/>
  <c r="H3535" i="42"/>
  <c r="F3536" i="42"/>
  <c r="G3536" i="42"/>
  <c r="H3536" i="42"/>
  <c r="F3537" i="42"/>
  <c r="G3537" i="42"/>
  <c r="H3537" i="42"/>
  <c r="F3538" i="42"/>
  <c r="G3538" i="42"/>
  <c r="H3538" i="42"/>
  <c r="F3539" i="42"/>
  <c r="G3539" i="42"/>
  <c r="H3539" i="42"/>
  <c r="F3540" i="42"/>
  <c r="G3540" i="42"/>
  <c r="H3540" i="42"/>
  <c r="F3541" i="42"/>
  <c r="G3541" i="42"/>
  <c r="H3541" i="42"/>
  <c r="F3542" i="42"/>
  <c r="G3542" i="42"/>
  <c r="H3542" i="42"/>
  <c r="F3543" i="42"/>
  <c r="G3543" i="42"/>
  <c r="H3543" i="42"/>
  <c r="F3544" i="42"/>
  <c r="G3544" i="42"/>
  <c r="H3544" i="42"/>
  <c r="F3545" i="42"/>
  <c r="G3545" i="42"/>
  <c r="H3545" i="42"/>
  <c r="F3546" i="42"/>
  <c r="G3546" i="42"/>
  <c r="H3546" i="42"/>
  <c r="F3547" i="42"/>
  <c r="G3547" i="42"/>
  <c r="H3547" i="42"/>
  <c r="F3548" i="42"/>
  <c r="G3548" i="42"/>
  <c r="H3548" i="42"/>
  <c r="F3549" i="42"/>
  <c r="G3549" i="42"/>
  <c r="H3549" i="42"/>
  <c r="F3550" i="42"/>
  <c r="G3550" i="42"/>
  <c r="H3550" i="42"/>
  <c r="F3551" i="42"/>
  <c r="G3551" i="42"/>
  <c r="H3551" i="42"/>
  <c r="F3552" i="42"/>
  <c r="G3552" i="42"/>
  <c r="H3552" i="42"/>
  <c r="F3553" i="42"/>
  <c r="G3553" i="42"/>
  <c r="H3553" i="42"/>
  <c r="F3554" i="42"/>
  <c r="G3554" i="42"/>
  <c r="H3554" i="42"/>
  <c r="F3555" i="42"/>
  <c r="G3555" i="42"/>
  <c r="H3555" i="42"/>
  <c r="F3556" i="42"/>
  <c r="G3556" i="42"/>
  <c r="H3556" i="42"/>
  <c r="F3557" i="42"/>
  <c r="G3557" i="42"/>
  <c r="H3557" i="42"/>
  <c r="F3558" i="42"/>
  <c r="G3558" i="42"/>
  <c r="H3558" i="42"/>
  <c r="F3559" i="42"/>
  <c r="G3559" i="42"/>
  <c r="H3559" i="42"/>
  <c r="F3560" i="42"/>
  <c r="G3560" i="42"/>
  <c r="H3560" i="42"/>
  <c r="F3561" i="42"/>
  <c r="G3561" i="42"/>
  <c r="H3561" i="42"/>
  <c r="F3562" i="42"/>
  <c r="G3562" i="42"/>
  <c r="H3562" i="42"/>
  <c r="F3563" i="42"/>
  <c r="G3563" i="42"/>
  <c r="H3563" i="42"/>
  <c r="F3564" i="42"/>
  <c r="G3564" i="42"/>
  <c r="H3564" i="42"/>
  <c r="F3565" i="42"/>
  <c r="G3565" i="42"/>
  <c r="H3565" i="42"/>
  <c r="F3566" i="42"/>
  <c r="G3566" i="42"/>
  <c r="H3566" i="42"/>
  <c r="F3567" i="42"/>
  <c r="G3567" i="42"/>
  <c r="H3567" i="42"/>
  <c r="F3568" i="42"/>
  <c r="G3568" i="42"/>
  <c r="H3568" i="42"/>
  <c r="F3569" i="42"/>
  <c r="G3569" i="42"/>
  <c r="H3569" i="42"/>
  <c r="F3570" i="42"/>
  <c r="G3570" i="42"/>
  <c r="H3570" i="42"/>
  <c r="F3571" i="42"/>
  <c r="G3571" i="42"/>
  <c r="H3571" i="42"/>
  <c r="F3572" i="42"/>
  <c r="G3572" i="42"/>
  <c r="H3572" i="42"/>
  <c r="F3573" i="42"/>
  <c r="G3573" i="42"/>
  <c r="H3573" i="42"/>
  <c r="F3574" i="42"/>
  <c r="G3574" i="42"/>
  <c r="H3574" i="42"/>
  <c r="F3575" i="42"/>
  <c r="G3575" i="42"/>
  <c r="H3575" i="42"/>
  <c r="F3576" i="42"/>
  <c r="G3576" i="42"/>
  <c r="H3576" i="42"/>
  <c r="F3577" i="42"/>
  <c r="G3577" i="42"/>
  <c r="H3577" i="42"/>
  <c r="F3578" i="42"/>
  <c r="G3578" i="42"/>
  <c r="H3578" i="42"/>
  <c r="F3579" i="42"/>
  <c r="G3579" i="42"/>
  <c r="H3579" i="42"/>
  <c r="F3580" i="42"/>
  <c r="G3580" i="42"/>
  <c r="H3580" i="42"/>
  <c r="F3581" i="42"/>
  <c r="G3581" i="42"/>
  <c r="H3581" i="42"/>
  <c r="F3582" i="42"/>
  <c r="G3582" i="42"/>
  <c r="H3582" i="42"/>
  <c r="F3583" i="42"/>
  <c r="G3583" i="42"/>
  <c r="H3583" i="42"/>
  <c r="F3584" i="42"/>
  <c r="G3584" i="42"/>
  <c r="H3584" i="42"/>
  <c r="F3585" i="42"/>
  <c r="G3585" i="42"/>
  <c r="H3585" i="42"/>
  <c r="F3586" i="42"/>
  <c r="G3586" i="42"/>
  <c r="H3586" i="42"/>
  <c r="F3587" i="42"/>
  <c r="G3587" i="42"/>
  <c r="H3587" i="42"/>
  <c r="F3588" i="42"/>
  <c r="G3588" i="42"/>
  <c r="H3588" i="42"/>
  <c r="F3589" i="42"/>
  <c r="G3589" i="42"/>
  <c r="H3589" i="42"/>
  <c r="F3590" i="42"/>
  <c r="G3590" i="42"/>
  <c r="H3590" i="42"/>
  <c r="F3591" i="42"/>
  <c r="G3591" i="42"/>
  <c r="H3591" i="42"/>
  <c r="F3592" i="42"/>
  <c r="G3592" i="42"/>
  <c r="H3592" i="42"/>
  <c r="F3593" i="42"/>
  <c r="G3593" i="42"/>
  <c r="H3593" i="42"/>
  <c r="F3594" i="42"/>
  <c r="G3594" i="42"/>
  <c r="H3594" i="42"/>
  <c r="F3595" i="42"/>
  <c r="G3595" i="42"/>
  <c r="H3595" i="42"/>
  <c r="F3596" i="42"/>
  <c r="G3596" i="42"/>
  <c r="H3596" i="42"/>
  <c r="F3597" i="42"/>
  <c r="G3597" i="42"/>
  <c r="H3597" i="42"/>
  <c r="F3598" i="42"/>
  <c r="G3598" i="42"/>
  <c r="H3598" i="42"/>
  <c r="F3599" i="42"/>
  <c r="G3599" i="42"/>
  <c r="H3599" i="42"/>
  <c r="F3600" i="42"/>
  <c r="G3600" i="42"/>
  <c r="H3600" i="42"/>
  <c r="F3601" i="42"/>
  <c r="G3601" i="42"/>
  <c r="H3601" i="42"/>
  <c r="F3602" i="42"/>
  <c r="G3602" i="42"/>
  <c r="H3602" i="42"/>
  <c r="F3603" i="42"/>
  <c r="G3603" i="42"/>
  <c r="H3603" i="42"/>
  <c r="F3604" i="42"/>
  <c r="G3604" i="42"/>
  <c r="H3604" i="42"/>
  <c r="F3605" i="42"/>
  <c r="G3605" i="42"/>
  <c r="H3605" i="42"/>
  <c r="F3606" i="42"/>
  <c r="G3606" i="42"/>
  <c r="H3606" i="42"/>
  <c r="F3607" i="42"/>
  <c r="G3607" i="42"/>
  <c r="H3607" i="42"/>
  <c r="F3608" i="42"/>
  <c r="G3608" i="42"/>
  <c r="H3608" i="42"/>
  <c r="F3609" i="42"/>
  <c r="G3609" i="42"/>
  <c r="H3609" i="42"/>
  <c r="F3610" i="42"/>
  <c r="G3610" i="42"/>
  <c r="H3610" i="42"/>
  <c r="F3611" i="42"/>
  <c r="G3611" i="42"/>
  <c r="H3611" i="42"/>
  <c r="F3612" i="42"/>
  <c r="G3612" i="42"/>
  <c r="H3612" i="42"/>
  <c r="F3613" i="42"/>
  <c r="G3613" i="42"/>
  <c r="H3613" i="42"/>
  <c r="F3614" i="42"/>
  <c r="G3614" i="42"/>
  <c r="H3614" i="42"/>
  <c r="F3615" i="42"/>
  <c r="G3615" i="42"/>
  <c r="H3615" i="42"/>
  <c r="F3616" i="42"/>
  <c r="G3616" i="42"/>
  <c r="H3616" i="42"/>
  <c r="F3617" i="42"/>
  <c r="G3617" i="42"/>
  <c r="H3617" i="42"/>
  <c r="F3618" i="42"/>
  <c r="G3618" i="42"/>
  <c r="H3618" i="42"/>
  <c r="F3619" i="42"/>
  <c r="G3619" i="42"/>
  <c r="H3619" i="42"/>
  <c r="F3620" i="42"/>
  <c r="G3620" i="42"/>
  <c r="H3620" i="42"/>
  <c r="F3621" i="42"/>
  <c r="G3621" i="42"/>
  <c r="H3621" i="42"/>
  <c r="F3622" i="42"/>
  <c r="G3622" i="42"/>
  <c r="H3622" i="42"/>
  <c r="F3623" i="42"/>
  <c r="G3623" i="42"/>
  <c r="H3623" i="42"/>
  <c r="F3624" i="42"/>
  <c r="G3624" i="42"/>
  <c r="H3624" i="42"/>
  <c r="F3625" i="42"/>
  <c r="G3625" i="42"/>
  <c r="H3625" i="42"/>
  <c r="F3626" i="42"/>
  <c r="G3626" i="42"/>
  <c r="H3626" i="42"/>
  <c r="F3627" i="42"/>
  <c r="G3627" i="42"/>
  <c r="H3627" i="42"/>
  <c r="F3628" i="42"/>
  <c r="G3628" i="42"/>
  <c r="H3628" i="42"/>
  <c r="F3629" i="42"/>
  <c r="G3629" i="42"/>
  <c r="H3629" i="42"/>
  <c r="F3630" i="42"/>
  <c r="G3630" i="42"/>
  <c r="H3630" i="42"/>
  <c r="F3631" i="42"/>
  <c r="G3631" i="42"/>
  <c r="H3631" i="42"/>
  <c r="F3632" i="42"/>
  <c r="G3632" i="42"/>
  <c r="H3632" i="42"/>
  <c r="F3633" i="42"/>
  <c r="G3633" i="42"/>
  <c r="H3633" i="42"/>
  <c r="F3634" i="42"/>
  <c r="G3634" i="42"/>
  <c r="H3634" i="42"/>
  <c r="F3635" i="42"/>
  <c r="G3635" i="42"/>
  <c r="H3635" i="42"/>
  <c r="F3636" i="42"/>
  <c r="G3636" i="42"/>
  <c r="H3636" i="42"/>
  <c r="F3637" i="42"/>
  <c r="G3637" i="42"/>
  <c r="H3637" i="42"/>
  <c r="F3638" i="42"/>
  <c r="G3638" i="42"/>
  <c r="H3638" i="42"/>
  <c r="F3639" i="42"/>
  <c r="G3639" i="42"/>
  <c r="H3639" i="42"/>
  <c r="F3640" i="42"/>
  <c r="G3640" i="42"/>
  <c r="H3640" i="42"/>
  <c r="F3641" i="42"/>
  <c r="G3641" i="42"/>
  <c r="H3641" i="42"/>
  <c r="F3642" i="42"/>
  <c r="G3642" i="42"/>
  <c r="H3642" i="42"/>
  <c r="F3643" i="42"/>
  <c r="G3643" i="42"/>
  <c r="H3643" i="42"/>
  <c r="F3644" i="42"/>
  <c r="G3644" i="42"/>
  <c r="H3644" i="42"/>
  <c r="F3645" i="42"/>
  <c r="G3645" i="42"/>
  <c r="H3645" i="42"/>
  <c r="F3646" i="42"/>
  <c r="G3646" i="42"/>
  <c r="H3646" i="42"/>
  <c r="F3647" i="42"/>
  <c r="G3647" i="42"/>
  <c r="H3647" i="42"/>
  <c r="F3648" i="42"/>
  <c r="G3648" i="42"/>
  <c r="H3648" i="42"/>
  <c r="F3649" i="42"/>
  <c r="G3649" i="42"/>
  <c r="H3649" i="42"/>
  <c r="F3650" i="42"/>
  <c r="G3650" i="42"/>
  <c r="H3650" i="42"/>
  <c r="F3651" i="42"/>
  <c r="G3651" i="42"/>
  <c r="H3651" i="42"/>
  <c r="F3652" i="42"/>
  <c r="G3652" i="42"/>
  <c r="H3652" i="42"/>
  <c r="F3653" i="42"/>
  <c r="G3653" i="42"/>
  <c r="H3653" i="42"/>
  <c r="F3654" i="42"/>
  <c r="G3654" i="42"/>
  <c r="H3654" i="42"/>
  <c r="F3655" i="42"/>
  <c r="G3655" i="42"/>
  <c r="H3655" i="42"/>
  <c r="F3656" i="42"/>
  <c r="G3656" i="42"/>
  <c r="H3656" i="42"/>
  <c r="F3657" i="42"/>
  <c r="G3657" i="42"/>
  <c r="H3657" i="42"/>
  <c r="F3658" i="42"/>
  <c r="G3658" i="42"/>
  <c r="H3658" i="42"/>
  <c r="F3659" i="42"/>
  <c r="G3659" i="42"/>
  <c r="H3659" i="42"/>
  <c r="F3660" i="42"/>
  <c r="G3660" i="42"/>
  <c r="H3660" i="42"/>
  <c r="F3661" i="42"/>
  <c r="G3661" i="42"/>
  <c r="H3661" i="42"/>
  <c r="F3662" i="42"/>
  <c r="G3662" i="42"/>
  <c r="H3662" i="42"/>
  <c r="F3663" i="42"/>
  <c r="G3663" i="42"/>
  <c r="H3663" i="42"/>
  <c r="F3664" i="42"/>
  <c r="G3664" i="42"/>
  <c r="H3664" i="42"/>
  <c r="F3665" i="42"/>
  <c r="G3665" i="42"/>
  <c r="H3665" i="42"/>
  <c r="F3666" i="42"/>
  <c r="G3666" i="42"/>
  <c r="H3666" i="42"/>
  <c r="F3667" i="42"/>
  <c r="G3667" i="42"/>
  <c r="H3667" i="42"/>
  <c r="F3668" i="42"/>
  <c r="G3668" i="42"/>
  <c r="H3668" i="42"/>
  <c r="F3669" i="42"/>
  <c r="G3669" i="42"/>
  <c r="H3669" i="42"/>
  <c r="F3670" i="42"/>
  <c r="G3670" i="42"/>
  <c r="H3670" i="42"/>
  <c r="F3671" i="42"/>
  <c r="G3671" i="42"/>
  <c r="H3671" i="42"/>
  <c r="F3672" i="42"/>
  <c r="G3672" i="42"/>
  <c r="H3672" i="42"/>
  <c r="F3673" i="42"/>
  <c r="G3673" i="42"/>
  <c r="H3673" i="42"/>
  <c r="F3674" i="42"/>
  <c r="G3674" i="42"/>
  <c r="H3674" i="42"/>
  <c r="F3675" i="42"/>
  <c r="G3675" i="42"/>
  <c r="H3675" i="42"/>
  <c r="F3676" i="42"/>
  <c r="G3676" i="42"/>
  <c r="H3676" i="42"/>
  <c r="F3677" i="42"/>
  <c r="G3677" i="42"/>
  <c r="H3677" i="42"/>
  <c r="F3678" i="42"/>
  <c r="G3678" i="42"/>
  <c r="H3678" i="42"/>
  <c r="F3679" i="42"/>
  <c r="G3679" i="42"/>
  <c r="H3679" i="42"/>
  <c r="F3680" i="42"/>
  <c r="G3680" i="42"/>
  <c r="H3680" i="42"/>
  <c r="F3681" i="42"/>
  <c r="G3681" i="42"/>
  <c r="H3681" i="42"/>
  <c r="F3682" i="42"/>
  <c r="G3682" i="42"/>
  <c r="H3682" i="42"/>
  <c r="F3683" i="42"/>
  <c r="G3683" i="42"/>
  <c r="H3683" i="42"/>
  <c r="F3684" i="42"/>
  <c r="G3684" i="42"/>
  <c r="H3684" i="42"/>
  <c r="F3685" i="42"/>
  <c r="G3685" i="42"/>
  <c r="H3685" i="42"/>
  <c r="F3686" i="42"/>
  <c r="G3686" i="42"/>
  <c r="H3686" i="42"/>
  <c r="F3687" i="42"/>
  <c r="G3687" i="42"/>
  <c r="H3687" i="42"/>
  <c r="F3688" i="42"/>
  <c r="G3688" i="42"/>
  <c r="H3688" i="42"/>
  <c r="F3689" i="42"/>
  <c r="G3689" i="42"/>
  <c r="H3689" i="42"/>
  <c r="F3690" i="42"/>
  <c r="G3690" i="42"/>
  <c r="H3690" i="42"/>
  <c r="F3691" i="42"/>
  <c r="G3691" i="42"/>
  <c r="H3691" i="42"/>
  <c r="F3692" i="42"/>
  <c r="G3692" i="42"/>
  <c r="H3692" i="42"/>
  <c r="F3693" i="42"/>
  <c r="G3693" i="42"/>
  <c r="H3693" i="42"/>
  <c r="F3694" i="42"/>
  <c r="G3694" i="42"/>
  <c r="H3694" i="42"/>
  <c r="F3695" i="42"/>
  <c r="G3695" i="42"/>
  <c r="H3695" i="42"/>
  <c r="F3696" i="42"/>
  <c r="G3696" i="42"/>
  <c r="H3696" i="42"/>
  <c r="F3697" i="42"/>
  <c r="G3697" i="42"/>
  <c r="H3697" i="42"/>
  <c r="F3698" i="42"/>
  <c r="G3698" i="42"/>
  <c r="H3698" i="42"/>
  <c r="F3699" i="42"/>
  <c r="G3699" i="42"/>
  <c r="H3699" i="42"/>
  <c r="F3700" i="42"/>
  <c r="G3700" i="42"/>
  <c r="H3700" i="42"/>
  <c r="F3701" i="42"/>
  <c r="G3701" i="42"/>
  <c r="H3701" i="42"/>
  <c r="F3702" i="42"/>
  <c r="G3702" i="42"/>
  <c r="H3702" i="42"/>
  <c r="F3703" i="42"/>
  <c r="G3703" i="42"/>
  <c r="H3703" i="42"/>
  <c r="F3704" i="42"/>
  <c r="G3704" i="42"/>
  <c r="H3704" i="42"/>
  <c r="F3705" i="42"/>
  <c r="G3705" i="42"/>
  <c r="H3705" i="42"/>
  <c r="F3706" i="42"/>
  <c r="G3706" i="42"/>
  <c r="H3706" i="42"/>
  <c r="F3707" i="42"/>
  <c r="G3707" i="42"/>
  <c r="H3707" i="42"/>
  <c r="F3708" i="42"/>
  <c r="G3708" i="42"/>
  <c r="H3708" i="42"/>
  <c r="F3709" i="42"/>
  <c r="G3709" i="42"/>
  <c r="H3709" i="42"/>
  <c r="F3710" i="42"/>
  <c r="G3710" i="42"/>
  <c r="H3710" i="42"/>
  <c r="F3711" i="42"/>
  <c r="G3711" i="42"/>
  <c r="H3711" i="42"/>
  <c r="F3712" i="42"/>
  <c r="G3712" i="42"/>
  <c r="H3712" i="42"/>
  <c r="F3713" i="42"/>
  <c r="G3713" i="42"/>
  <c r="H3713" i="42"/>
  <c r="F3714" i="42"/>
  <c r="G3714" i="42"/>
  <c r="H3714" i="42"/>
  <c r="F3715" i="42"/>
  <c r="G3715" i="42"/>
  <c r="H3715" i="42"/>
  <c r="F3716" i="42"/>
  <c r="G3716" i="42"/>
  <c r="H3716" i="42"/>
  <c r="F3717" i="42"/>
  <c r="G3717" i="42"/>
  <c r="H3717" i="42"/>
  <c r="F3718" i="42"/>
  <c r="G3718" i="42"/>
  <c r="H3718" i="42"/>
  <c r="F3719" i="42"/>
  <c r="G3719" i="42"/>
  <c r="H3719" i="42"/>
  <c r="F3720" i="42"/>
  <c r="G3720" i="42"/>
  <c r="H3720" i="42"/>
  <c r="F3721" i="42"/>
  <c r="G3721" i="42"/>
  <c r="H3721" i="42"/>
  <c r="F3722" i="42"/>
  <c r="G3722" i="42"/>
  <c r="H3722" i="42"/>
  <c r="F3723" i="42"/>
  <c r="G3723" i="42"/>
  <c r="H3723" i="42"/>
  <c r="F3724" i="42"/>
  <c r="G3724" i="42"/>
  <c r="H3724" i="42"/>
  <c r="F3725" i="42"/>
  <c r="G3725" i="42"/>
  <c r="H3725" i="42"/>
  <c r="F3726" i="42"/>
  <c r="G3726" i="42"/>
  <c r="H3726" i="42"/>
  <c r="F3727" i="42"/>
  <c r="G3727" i="42"/>
  <c r="H3727" i="42"/>
  <c r="F3728" i="42"/>
  <c r="G3728" i="42"/>
  <c r="H3728" i="42"/>
  <c r="F3729" i="42"/>
  <c r="G3729" i="42"/>
  <c r="H3729" i="42"/>
  <c r="F3730" i="42"/>
  <c r="G3730" i="42"/>
  <c r="H3730" i="42"/>
  <c r="F3731" i="42"/>
  <c r="G3731" i="42"/>
  <c r="H3731" i="42"/>
  <c r="F3732" i="42"/>
  <c r="G3732" i="42"/>
  <c r="H3732" i="42"/>
  <c r="F3733" i="42"/>
  <c r="G3733" i="42"/>
  <c r="H3733" i="42"/>
  <c r="F3734" i="42"/>
  <c r="G3734" i="42"/>
  <c r="H3734" i="42"/>
  <c r="F3735" i="42"/>
  <c r="G3735" i="42"/>
  <c r="H3735" i="42"/>
  <c r="F3736" i="42"/>
  <c r="G3736" i="42"/>
  <c r="H3736" i="42"/>
  <c r="F3737" i="42"/>
  <c r="G3737" i="42"/>
  <c r="H3737" i="42"/>
  <c r="F3738" i="42"/>
  <c r="G3738" i="42"/>
  <c r="H3738" i="42"/>
  <c r="F3739" i="42"/>
  <c r="G3739" i="42"/>
  <c r="H3739" i="42"/>
  <c r="F3740" i="42"/>
  <c r="G3740" i="42"/>
  <c r="H3740" i="42"/>
  <c r="F3741" i="42"/>
  <c r="G3741" i="42"/>
  <c r="H3741" i="42"/>
  <c r="F3742" i="42"/>
  <c r="G3742" i="42"/>
  <c r="H3742" i="42"/>
  <c r="F3743" i="42"/>
  <c r="G3743" i="42"/>
  <c r="H3743" i="42"/>
  <c r="F3744" i="42"/>
  <c r="G3744" i="42"/>
  <c r="H3744" i="42"/>
  <c r="F3745" i="42"/>
  <c r="G3745" i="42"/>
  <c r="H3745" i="42"/>
  <c r="F3746" i="42"/>
  <c r="G3746" i="42"/>
  <c r="H3746" i="42"/>
  <c r="F3747" i="42"/>
  <c r="G3747" i="42"/>
  <c r="H3747" i="42"/>
  <c r="F3748" i="42"/>
  <c r="G3748" i="42"/>
  <c r="H3748" i="42"/>
  <c r="F3749" i="42"/>
  <c r="G3749" i="42"/>
  <c r="H3749" i="42"/>
  <c r="F3750" i="42"/>
  <c r="G3750" i="42"/>
  <c r="H3750" i="42"/>
  <c r="F3751" i="42"/>
  <c r="G3751" i="42"/>
  <c r="H3751" i="42"/>
  <c r="F3752" i="42"/>
  <c r="G3752" i="42"/>
  <c r="H3752" i="42"/>
  <c r="F3753" i="42"/>
  <c r="G3753" i="42"/>
  <c r="H3753" i="42"/>
  <c r="F3754" i="42"/>
  <c r="G3754" i="42"/>
  <c r="H3754" i="42"/>
  <c r="F3755" i="42"/>
  <c r="G3755" i="42"/>
  <c r="H3755" i="42"/>
  <c r="F3756" i="42"/>
  <c r="G3756" i="42"/>
  <c r="H3756" i="42"/>
  <c r="F3757" i="42"/>
  <c r="G3757" i="42"/>
  <c r="H3757" i="42"/>
  <c r="F3758" i="42"/>
  <c r="G3758" i="42"/>
  <c r="H3758" i="42"/>
  <c r="F3759" i="42"/>
  <c r="G3759" i="42"/>
  <c r="H3759" i="42"/>
  <c r="F3760" i="42"/>
  <c r="G3760" i="42"/>
  <c r="H3760" i="42"/>
  <c r="F3761" i="42"/>
  <c r="G3761" i="42"/>
  <c r="H3761" i="42"/>
  <c r="F3762" i="42"/>
  <c r="G3762" i="42"/>
  <c r="H3762" i="42"/>
  <c r="F3763" i="42"/>
  <c r="G3763" i="42"/>
  <c r="H3763" i="42"/>
  <c r="F3764" i="42"/>
  <c r="G3764" i="42"/>
  <c r="H3764" i="42"/>
  <c r="F3765" i="42"/>
  <c r="G3765" i="42"/>
  <c r="H3765" i="42"/>
  <c r="F3766" i="42"/>
  <c r="G3766" i="42"/>
  <c r="H3766" i="42"/>
  <c r="F3767" i="42"/>
  <c r="G3767" i="42"/>
  <c r="H3767" i="42"/>
  <c r="F3768" i="42"/>
  <c r="G3768" i="42"/>
  <c r="H3768" i="42"/>
  <c r="F3769" i="42"/>
  <c r="G3769" i="42"/>
  <c r="H3769" i="42"/>
  <c r="F3770" i="42"/>
  <c r="G3770" i="42"/>
  <c r="H3770" i="42"/>
  <c r="F3771" i="42"/>
  <c r="G3771" i="42"/>
  <c r="H3771" i="42"/>
  <c r="F3772" i="42"/>
  <c r="G3772" i="42"/>
  <c r="H3772" i="42"/>
  <c r="F3773" i="42"/>
  <c r="G3773" i="42"/>
  <c r="H3773" i="42"/>
  <c r="F3774" i="42"/>
  <c r="G3774" i="42"/>
  <c r="H3774" i="42"/>
  <c r="F3775" i="42"/>
  <c r="G3775" i="42"/>
  <c r="H3775" i="42"/>
  <c r="F3776" i="42"/>
  <c r="G3776" i="42"/>
  <c r="H3776" i="42"/>
  <c r="F3777" i="42"/>
  <c r="G3777" i="42"/>
  <c r="H3777" i="42"/>
  <c r="F3778" i="42"/>
  <c r="G3778" i="42"/>
  <c r="H3778" i="42"/>
  <c r="F3779" i="42"/>
  <c r="G3779" i="42"/>
  <c r="H3779" i="42"/>
  <c r="F3780" i="42"/>
  <c r="G3780" i="42"/>
  <c r="H3780" i="42"/>
  <c r="F3781" i="42"/>
  <c r="G3781" i="42"/>
  <c r="H3781" i="42"/>
  <c r="F3782" i="42"/>
  <c r="G3782" i="42"/>
  <c r="H3782" i="42"/>
  <c r="F3783" i="42"/>
  <c r="G3783" i="42"/>
  <c r="H3783" i="42"/>
  <c r="F3784" i="42"/>
  <c r="G3784" i="42"/>
  <c r="H3784" i="42"/>
  <c r="F3785" i="42"/>
  <c r="G3785" i="42"/>
  <c r="H3785" i="42"/>
  <c r="F3786" i="42"/>
  <c r="G3786" i="42"/>
  <c r="H3786" i="42"/>
  <c r="F3787" i="42"/>
  <c r="G3787" i="42"/>
  <c r="H3787" i="42"/>
  <c r="F3788" i="42"/>
  <c r="G3788" i="42"/>
  <c r="H3788" i="42"/>
  <c r="F3789" i="42"/>
  <c r="G3789" i="42"/>
  <c r="H3789" i="42"/>
  <c r="F3790" i="42"/>
  <c r="G3790" i="42"/>
  <c r="H3790" i="42"/>
  <c r="F3791" i="42"/>
  <c r="G3791" i="42"/>
  <c r="H3791" i="42"/>
  <c r="F3792" i="42"/>
  <c r="G3792" i="42"/>
  <c r="H3792" i="42"/>
  <c r="F3793" i="42"/>
  <c r="G3793" i="42"/>
  <c r="H3793" i="42"/>
  <c r="F3794" i="42"/>
  <c r="G3794" i="42"/>
  <c r="H3794" i="42"/>
  <c r="F3795" i="42"/>
  <c r="G3795" i="42"/>
  <c r="H3795" i="42"/>
  <c r="F3796" i="42"/>
  <c r="G3796" i="42"/>
  <c r="H3796" i="42"/>
  <c r="F3797" i="42"/>
  <c r="G3797" i="42"/>
  <c r="H3797" i="42"/>
  <c r="F3798" i="42"/>
  <c r="G3798" i="42"/>
  <c r="H3798" i="42"/>
  <c r="F3799" i="42"/>
  <c r="G3799" i="42"/>
  <c r="H3799" i="42"/>
  <c r="F3800" i="42"/>
  <c r="G3800" i="42"/>
  <c r="H3800" i="42"/>
  <c r="F3801" i="42"/>
  <c r="G3801" i="42"/>
  <c r="H3801" i="42"/>
  <c r="F3802" i="42"/>
  <c r="G3802" i="42"/>
  <c r="H3802" i="42"/>
  <c r="F3803" i="42"/>
  <c r="G3803" i="42"/>
  <c r="H3803" i="42"/>
  <c r="F3804" i="42"/>
  <c r="G3804" i="42"/>
  <c r="H3804" i="42"/>
  <c r="F3805" i="42"/>
  <c r="G3805" i="42"/>
  <c r="H3805" i="42"/>
  <c r="F3806" i="42"/>
  <c r="G3806" i="42"/>
  <c r="H3806" i="42"/>
  <c r="F3807" i="42"/>
  <c r="G3807" i="42"/>
  <c r="H3807" i="42"/>
  <c r="F3808" i="42"/>
  <c r="G3808" i="42"/>
  <c r="H3808" i="42"/>
  <c r="F3809" i="42"/>
  <c r="G3809" i="42"/>
  <c r="H3809" i="42"/>
  <c r="F3810" i="42"/>
  <c r="G3810" i="42"/>
  <c r="H3810" i="42"/>
  <c r="F3811" i="42"/>
  <c r="G3811" i="42"/>
  <c r="H3811" i="42"/>
  <c r="F3812" i="42"/>
  <c r="G3812" i="42"/>
  <c r="H3812" i="42"/>
  <c r="F3813" i="42"/>
  <c r="G3813" i="42"/>
  <c r="H3813" i="42"/>
  <c r="F3814" i="42"/>
  <c r="G3814" i="42"/>
  <c r="H3814" i="42"/>
  <c r="F3815" i="42"/>
  <c r="G3815" i="42"/>
  <c r="H3815" i="42"/>
  <c r="F3816" i="42"/>
  <c r="G3816" i="42"/>
  <c r="H3816" i="42"/>
  <c r="F3817" i="42"/>
  <c r="G3817" i="42"/>
  <c r="H3817" i="42"/>
  <c r="F3818" i="42"/>
  <c r="G3818" i="42"/>
  <c r="H3818" i="42"/>
  <c r="F3819" i="42"/>
  <c r="G3819" i="42"/>
  <c r="H3819" i="42"/>
  <c r="F3820" i="42"/>
  <c r="G3820" i="42"/>
  <c r="H3820" i="42"/>
  <c r="F3821" i="42"/>
  <c r="G3821" i="42"/>
  <c r="H3821" i="42"/>
  <c r="F3822" i="42"/>
  <c r="G3822" i="42"/>
  <c r="H3822" i="42"/>
  <c r="F3823" i="42"/>
  <c r="G3823" i="42"/>
  <c r="H3823" i="42"/>
  <c r="F3824" i="42"/>
  <c r="G3824" i="42"/>
  <c r="H3824" i="42"/>
  <c r="F3825" i="42"/>
  <c r="G3825" i="42"/>
  <c r="H3825" i="42"/>
  <c r="F3826" i="42"/>
  <c r="G3826" i="42"/>
  <c r="H3826" i="42"/>
  <c r="F3827" i="42"/>
  <c r="G3827" i="42"/>
  <c r="H3827" i="42"/>
  <c r="F3828" i="42"/>
  <c r="G3828" i="42"/>
  <c r="H3828" i="42"/>
  <c r="F3829" i="42"/>
  <c r="G3829" i="42"/>
  <c r="H3829" i="42"/>
  <c r="F3830" i="42"/>
  <c r="G3830" i="42"/>
  <c r="H3830" i="42"/>
  <c r="F3831" i="42"/>
  <c r="G3831" i="42"/>
  <c r="H3831" i="42"/>
  <c r="F3832" i="42"/>
  <c r="G3832" i="42"/>
  <c r="H3832" i="42"/>
  <c r="F3833" i="42"/>
  <c r="G3833" i="42"/>
  <c r="H3833" i="42"/>
  <c r="F3834" i="42"/>
  <c r="G3834" i="42"/>
  <c r="H3834" i="42"/>
  <c r="F3835" i="42"/>
  <c r="G3835" i="42"/>
  <c r="H3835" i="42"/>
  <c r="F3836" i="42"/>
  <c r="G3836" i="42"/>
  <c r="H3836" i="42"/>
  <c r="F3837" i="42"/>
  <c r="G3837" i="42"/>
  <c r="H3837" i="42"/>
  <c r="F3838" i="42"/>
  <c r="G3838" i="42"/>
  <c r="H3838" i="42"/>
  <c r="F3839" i="42"/>
  <c r="G3839" i="42"/>
  <c r="H3839" i="42"/>
  <c r="F3840" i="42"/>
  <c r="G3840" i="42"/>
  <c r="H3840" i="42"/>
  <c r="F3841" i="42"/>
  <c r="G3841" i="42"/>
  <c r="H3841" i="42"/>
  <c r="F3842" i="42"/>
  <c r="G3842" i="42"/>
  <c r="H3842" i="42"/>
  <c r="F3843" i="42"/>
  <c r="G3843" i="42"/>
  <c r="H3843" i="42"/>
  <c r="F3844" i="42"/>
  <c r="G3844" i="42"/>
  <c r="H3844" i="42"/>
  <c r="F3845" i="42"/>
  <c r="G3845" i="42"/>
  <c r="H3845" i="42"/>
  <c r="F3846" i="42"/>
  <c r="G3846" i="42"/>
  <c r="H3846" i="42"/>
  <c r="F3847" i="42"/>
  <c r="G3847" i="42"/>
  <c r="H3847" i="42"/>
  <c r="F3848" i="42"/>
  <c r="G3848" i="42"/>
  <c r="H3848" i="42"/>
  <c r="F3849" i="42"/>
  <c r="G3849" i="42"/>
  <c r="H3849" i="42"/>
  <c r="F3850" i="42"/>
  <c r="G3850" i="42"/>
  <c r="H3850" i="42"/>
  <c r="F3851" i="42"/>
  <c r="G3851" i="42"/>
  <c r="H3851" i="42"/>
  <c r="F3852" i="42"/>
  <c r="G3852" i="42"/>
  <c r="H3852" i="42"/>
  <c r="F3853" i="42"/>
  <c r="G3853" i="42"/>
  <c r="H3853" i="42"/>
  <c r="F3854" i="42"/>
  <c r="G3854" i="42"/>
  <c r="H3854" i="42"/>
  <c r="F3855" i="42"/>
  <c r="G3855" i="42"/>
  <c r="H3855" i="42"/>
  <c r="F3856" i="42"/>
  <c r="G3856" i="42"/>
  <c r="H3856" i="42"/>
  <c r="F3857" i="42"/>
  <c r="G3857" i="42"/>
  <c r="H3857" i="42"/>
  <c r="F3858" i="42"/>
  <c r="G3858" i="42"/>
  <c r="H3858" i="42"/>
  <c r="F3859" i="42"/>
  <c r="G3859" i="42"/>
  <c r="H3859" i="42"/>
  <c r="F3860" i="42"/>
  <c r="G3860" i="42"/>
  <c r="H3860" i="42"/>
  <c r="F3861" i="42"/>
  <c r="G3861" i="42"/>
  <c r="H3861" i="42"/>
  <c r="F3862" i="42"/>
  <c r="G3862" i="42"/>
  <c r="H3862" i="42"/>
  <c r="F3863" i="42"/>
  <c r="G3863" i="42"/>
  <c r="H3863" i="42"/>
  <c r="F3864" i="42"/>
  <c r="G3864" i="42"/>
  <c r="H3864" i="42"/>
  <c r="F3865" i="42"/>
  <c r="G3865" i="42"/>
  <c r="H3865" i="42"/>
  <c r="F3866" i="42"/>
  <c r="G3866" i="42"/>
  <c r="H3866" i="42"/>
  <c r="F3867" i="42"/>
  <c r="G3867" i="42"/>
  <c r="H3867" i="42"/>
  <c r="F3868" i="42"/>
  <c r="G3868" i="42"/>
  <c r="H3868" i="42"/>
  <c r="F3869" i="42"/>
  <c r="G3869" i="42"/>
  <c r="H3869" i="42"/>
  <c r="F3870" i="42"/>
  <c r="G3870" i="42"/>
  <c r="H3870" i="42"/>
  <c r="F3871" i="42"/>
  <c r="G3871" i="42"/>
  <c r="H3871" i="42"/>
  <c r="F3872" i="42"/>
  <c r="G3872" i="42"/>
  <c r="H3872" i="42"/>
  <c r="F3873" i="42"/>
  <c r="G3873" i="42"/>
  <c r="H3873" i="42"/>
  <c r="F3874" i="42"/>
  <c r="G3874" i="42"/>
  <c r="H3874" i="42"/>
  <c r="F3875" i="42"/>
  <c r="G3875" i="42"/>
  <c r="H3875" i="42"/>
  <c r="F3876" i="42"/>
  <c r="G3876" i="42"/>
  <c r="H3876" i="42"/>
  <c r="F3877" i="42"/>
  <c r="G3877" i="42"/>
  <c r="H3877" i="42"/>
  <c r="F3878" i="42"/>
  <c r="G3878" i="42"/>
  <c r="H3878" i="42"/>
  <c r="F3879" i="42"/>
  <c r="G3879" i="42"/>
  <c r="H3879" i="42"/>
  <c r="F3880" i="42"/>
  <c r="G3880" i="42"/>
  <c r="H3880" i="42"/>
  <c r="F3881" i="42"/>
  <c r="G3881" i="42"/>
  <c r="H3881" i="42"/>
  <c r="F3882" i="42"/>
  <c r="G3882" i="42"/>
  <c r="H3882" i="42"/>
  <c r="F3883" i="42"/>
  <c r="G3883" i="42"/>
  <c r="H3883" i="42"/>
  <c r="F3884" i="42"/>
  <c r="G3884" i="42"/>
  <c r="H3884" i="42"/>
  <c r="F3885" i="42"/>
  <c r="G3885" i="42"/>
  <c r="H3885" i="42"/>
  <c r="F3886" i="42"/>
  <c r="G3886" i="42"/>
  <c r="H3886" i="42"/>
  <c r="F3887" i="42"/>
  <c r="G3887" i="42"/>
  <c r="H3887" i="42"/>
  <c r="F3888" i="42"/>
  <c r="G3888" i="42"/>
  <c r="H3888" i="42"/>
  <c r="F3889" i="42"/>
  <c r="G3889" i="42"/>
  <c r="H3889" i="42"/>
  <c r="F3890" i="42"/>
  <c r="G3890" i="42"/>
  <c r="H3890" i="42"/>
  <c r="F3891" i="42"/>
  <c r="G3891" i="42"/>
  <c r="H3891" i="42"/>
  <c r="F3892" i="42"/>
  <c r="G3892" i="42"/>
  <c r="H3892" i="42"/>
  <c r="F3893" i="42"/>
  <c r="G3893" i="42"/>
  <c r="H3893" i="42"/>
  <c r="F3894" i="42"/>
  <c r="G3894" i="42"/>
  <c r="H3894" i="42"/>
  <c r="F3895" i="42"/>
  <c r="G3895" i="42"/>
  <c r="H3895" i="42"/>
  <c r="F3896" i="42"/>
  <c r="G3896" i="42"/>
  <c r="H3896" i="42"/>
  <c r="F3897" i="42"/>
  <c r="G3897" i="42"/>
  <c r="H3897" i="42"/>
  <c r="F3898" i="42"/>
  <c r="G3898" i="42"/>
  <c r="H3898" i="42"/>
  <c r="F3899" i="42"/>
  <c r="G3899" i="42"/>
  <c r="H3899" i="42"/>
  <c r="F3900" i="42"/>
  <c r="G3900" i="42"/>
  <c r="H3900" i="42"/>
  <c r="F3901" i="42"/>
  <c r="G3901" i="42"/>
  <c r="H3901" i="42"/>
  <c r="F3902" i="42"/>
  <c r="G3902" i="42"/>
  <c r="H3902" i="42"/>
  <c r="F3903" i="42"/>
  <c r="G3903" i="42"/>
  <c r="H3903" i="42"/>
  <c r="F3904" i="42"/>
  <c r="G3904" i="42"/>
  <c r="H3904" i="42"/>
  <c r="F3905" i="42"/>
  <c r="G3905" i="42"/>
  <c r="H3905" i="42"/>
  <c r="F3906" i="42"/>
  <c r="G3906" i="42"/>
  <c r="H3906" i="42"/>
  <c r="F3907" i="42"/>
  <c r="G3907" i="42"/>
  <c r="H3907" i="42"/>
  <c r="F3908" i="42"/>
  <c r="G3908" i="42"/>
  <c r="H3908" i="42"/>
  <c r="F3909" i="42"/>
  <c r="G3909" i="42"/>
  <c r="H3909" i="42"/>
  <c r="F3910" i="42"/>
  <c r="G3910" i="42"/>
  <c r="H3910" i="42"/>
  <c r="F3911" i="42"/>
  <c r="G3911" i="42"/>
  <c r="H3911" i="42"/>
  <c r="F3912" i="42"/>
  <c r="G3912" i="42"/>
  <c r="H3912" i="42"/>
  <c r="F3913" i="42"/>
  <c r="G3913" i="42"/>
  <c r="H3913" i="42"/>
  <c r="F3914" i="42"/>
  <c r="G3914" i="42"/>
  <c r="H3914" i="42"/>
  <c r="F3915" i="42"/>
  <c r="G3915" i="42"/>
  <c r="H3915" i="42"/>
  <c r="F3916" i="42"/>
  <c r="G3916" i="42"/>
  <c r="H3916" i="42"/>
  <c r="F3917" i="42"/>
  <c r="G3917" i="42"/>
  <c r="H3917" i="42"/>
  <c r="F3918" i="42"/>
  <c r="G3918" i="42"/>
  <c r="H3918" i="42"/>
  <c r="F3919" i="42"/>
  <c r="G3919" i="42"/>
  <c r="H3919" i="42"/>
  <c r="F3920" i="42"/>
  <c r="G3920" i="42"/>
  <c r="H3920" i="42"/>
  <c r="F3921" i="42"/>
  <c r="G3921" i="42"/>
  <c r="H3921" i="42"/>
  <c r="F3922" i="42"/>
  <c r="G3922" i="42"/>
  <c r="H3922" i="42"/>
  <c r="F3923" i="42"/>
  <c r="G3923" i="42"/>
  <c r="H3923" i="42"/>
  <c r="F3924" i="42"/>
  <c r="G3924" i="42"/>
  <c r="H3924" i="42"/>
  <c r="F3925" i="42"/>
  <c r="G3925" i="42"/>
  <c r="H3925" i="42"/>
  <c r="F3926" i="42"/>
  <c r="G3926" i="42"/>
  <c r="H3926" i="42"/>
  <c r="F3927" i="42"/>
  <c r="G3927" i="42"/>
  <c r="H3927" i="42"/>
  <c r="F3928" i="42"/>
  <c r="G3928" i="42"/>
  <c r="H3928" i="42"/>
  <c r="F3929" i="42"/>
  <c r="G3929" i="42"/>
  <c r="H3929" i="42"/>
  <c r="F3930" i="42"/>
  <c r="G3930" i="42"/>
  <c r="H3930" i="42"/>
  <c r="F3931" i="42"/>
  <c r="G3931" i="42"/>
  <c r="H3931" i="42"/>
  <c r="F3932" i="42"/>
  <c r="G3932" i="42"/>
  <c r="H3932" i="42"/>
  <c r="F3933" i="42"/>
  <c r="G3933" i="42"/>
  <c r="H3933" i="42"/>
  <c r="F3934" i="42"/>
  <c r="G3934" i="42"/>
  <c r="H3934" i="42"/>
  <c r="F3935" i="42"/>
  <c r="G3935" i="42"/>
  <c r="H3935" i="42"/>
  <c r="F3936" i="42"/>
  <c r="G3936" i="42"/>
  <c r="H3936" i="42"/>
  <c r="F3937" i="42"/>
  <c r="G3937" i="42"/>
  <c r="H3937" i="42"/>
  <c r="F3938" i="42"/>
  <c r="G3938" i="42"/>
  <c r="H3938" i="42"/>
  <c r="F3939" i="42"/>
  <c r="G3939" i="42"/>
  <c r="H3939" i="42"/>
  <c r="F3940" i="42"/>
  <c r="G3940" i="42"/>
  <c r="H3940" i="42"/>
  <c r="F3941" i="42"/>
  <c r="G3941" i="42"/>
  <c r="H3941" i="42"/>
  <c r="F3942" i="42"/>
  <c r="G3942" i="42"/>
  <c r="H3942" i="42"/>
  <c r="F3943" i="42"/>
  <c r="G3943" i="42"/>
  <c r="H3943" i="42"/>
  <c r="F3944" i="42"/>
  <c r="G3944" i="42"/>
  <c r="H3944" i="42"/>
  <c r="F3945" i="42"/>
  <c r="G3945" i="42"/>
  <c r="H3945" i="42"/>
  <c r="F3946" i="42"/>
  <c r="G3946" i="42"/>
  <c r="H3946" i="42"/>
  <c r="F3947" i="42"/>
  <c r="G3947" i="42"/>
  <c r="H3947" i="42"/>
  <c r="F3948" i="42"/>
  <c r="G3948" i="42"/>
  <c r="H3948" i="42"/>
  <c r="F3949" i="42"/>
  <c r="G3949" i="42"/>
  <c r="H3949" i="42"/>
  <c r="F3950" i="42"/>
  <c r="G3950" i="42"/>
  <c r="H3950" i="42"/>
  <c r="F3951" i="42"/>
  <c r="G3951" i="42"/>
  <c r="H3951" i="42"/>
  <c r="F3952" i="42"/>
  <c r="G3952" i="42"/>
  <c r="H3952" i="42"/>
  <c r="F3953" i="42"/>
  <c r="G3953" i="42"/>
  <c r="H3953" i="42"/>
  <c r="F3954" i="42"/>
  <c r="G3954" i="42"/>
  <c r="H3954" i="42"/>
  <c r="F3955" i="42"/>
  <c r="G3955" i="42"/>
  <c r="H3955" i="42"/>
  <c r="F3956" i="42"/>
  <c r="G3956" i="42"/>
  <c r="H3956" i="42"/>
  <c r="F3957" i="42"/>
  <c r="G3957" i="42"/>
  <c r="H3957" i="42"/>
  <c r="F3958" i="42"/>
  <c r="G3958" i="42"/>
  <c r="H3958" i="42"/>
  <c r="F3959" i="42"/>
  <c r="G3959" i="42"/>
  <c r="H3959" i="42"/>
  <c r="F3960" i="42"/>
  <c r="G3960" i="42"/>
  <c r="H3960" i="42"/>
  <c r="F3961" i="42"/>
  <c r="G3961" i="42"/>
  <c r="H3961" i="42"/>
  <c r="F3962" i="42"/>
  <c r="G3962" i="42"/>
  <c r="H3962" i="42"/>
  <c r="F3963" i="42"/>
  <c r="G3963" i="42"/>
  <c r="H3963" i="42"/>
  <c r="F3964" i="42"/>
  <c r="G3964" i="42"/>
  <c r="H3964" i="42"/>
  <c r="F3965" i="42"/>
  <c r="G3965" i="42"/>
  <c r="H3965" i="42"/>
  <c r="F3966" i="42"/>
  <c r="G3966" i="42"/>
  <c r="H3966" i="42"/>
  <c r="F3967" i="42"/>
  <c r="G3967" i="42"/>
  <c r="H3967" i="42"/>
  <c r="F3968" i="42"/>
  <c r="G3968" i="42"/>
  <c r="H3968" i="42"/>
  <c r="F3969" i="42"/>
  <c r="G3969" i="42"/>
  <c r="H3969" i="42"/>
  <c r="F3970" i="42"/>
  <c r="G3970" i="42"/>
  <c r="H3970" i="42"/>
  <c r="F3971" i="42"/>
  <c r="G3971" i="42"/>
  <c r="H3971" i="42"/>
  <c r="F3972" i="42"/>
  <c r="G3972" i="42"/>
  <c r="H3972" i="42"/>
  <c r="F3973" i="42"/>
  <c r="G3973" i="42"/>
  <c r="H3973" i="42"/>
  <c r="F3974" i="42"/>
  <c r="G3974" i="42"/>
  <c r="H3974" i="42"/>
  <c r="F3975" i="42"/>
  <c r="G3975" i="42"/>
  <c r="H3975" i="42"/>
  <c r="F3976" i="42"/>
  <c r="G3976" i="42"/>
  <c r="H3976" i="42"/>
  <c r="F3977" i="42"/>
  <c r="G3977" i="42"/>
  <c r="H3977" i="42"/>
  <c r="F3978" i="42"/>
  <c r="G3978" i="42"/>
  <c r="H3978" i="42"/>
  <c r="F3979" i="42"/>
  <c r="G3979" i="42"/>
  <c r="H3979" i="42"/>
  <c r="F3980" i="42"/>
  <c r="G3980" i="42"/>
  <c r="H3980" i="42"/>
  <c r="F3981" i="42"/>
  <c r="G3981" i="42"/>
  <c r="H3981" i="42"/>
  <c r="F3982" i="42"/>
  <c r="G3982" i="42"/>
  <c r="H3982" i="42"/>
  <c r="F3983" i="42"/>
  <c r="G3983" i="42"/>
  <c r="H3983" i="42"/>
  <c r="F3984" i="42"/>
  <c r="G3984" i="42"/>
  <c r="H3984" i="42"/>
  <c r="F3985" i="42"/>
  <c r="G3985" i="42"/>
  <c r="H3985" i="42"/>
  <c r="F3986" i="42"/>
  <c r="G3986" i="42"/>
  <c r="H3986" i="42"/>
  <c r="F3987" i="42"/>
  <c r="G3987" i="42"/>
  <c r="H3987" i="42"/>
  <c r="F3988" i="42"/>
  <c r="G3988" i="42"/>
  <c r="H3988" i="42"/>
  <c r="F3989" i="42"/>
  <c r="G3989" i="42"/>
  <c r="H3989" i="42"/>
  <c r="F3990" i="42"/>
  <c r="G3990" i="42"/>
  <c r="H3990" i="42"/>
  <c r="F3991" i="42"/>
  <c r="G3991" i="42"/>
  <c r="H3991" i="42"/>
  <c r="F3992" i="42"/>
  <c r="G3992" i="42"/>
  <c r="H3992" i="42"/>
  <c r="F3993" i="42"/>
  <c r="G3993" i="42"/>
  <c r="H3993" i="42"/>
  <c r="F3994" i="42"/>
  <c r="G3994" i="42"/>
  <c r="H3994" i="42"/>
  <c r="F3995" i="42"/>
  <c r="G3995" i="42"/>
  <c r="H3995" i="42"/>
  <c r="F3996" i="42"/>
  <c r="G3996" i="42"/>
  <c r="H3996" i="42"/>
  <c r="F3997" i="42"/>
  <c r="G3997" i="42"/>
  <c r="H3997" i="42"/>
  <c r="F3998" i="42"/>
  <c r="G3998" i="42"/>
  <c r="H3998" i="42"/>
  <c r="F3999" i="42"/>
  <c r="G3999" i="42"/>
  <c r="H3999" i="42"/>
  <c r="F4000" i="42"/>
  <c r="G4000" i="42"/>
  <c r="H4000" i="42"/>
  <c r="F4001" i="42"/>
  <c r="G4001" i="42"/>
  <c r="H4001" i="42"/>
  <c r="F4002" i="42"/>
  <c r="G4002" i="42"/>
  <c r="H4002" i="42"/>
  <c r="F4003" i="42"/>
  <c r="G4003" i="42"/>
  <c r="H4003" i="42"/>
  <c r="F4004" i="42"/>
  <c r="G4004" i="42"/>
  <c r="H4004" i="42"/>
  <c r="F4005" i="42"/>
  <c r="G4005" i="42"/>
  <c r="H4005" i="42"/>
  <c r="F4006" i="42"/>
  <c r="G4006" i="42"/>
  <c r="H4006" i="42"/>
  <c r="F4007" i="42"/>
  <c r="G4007" i="42"/>
  <c r="H4007" i="42"/>
  <c r="F4008" i="42"/>
  <c r="G4008" i="42"/>
  <c r="H4008" i="42"/>
  <c r="F4009" i="42"/>
  <c r="G4009" i="42"/>
  <c r="H4009" i="42"/>
  <c r="F4010" i="42"/>
  <c r="G4010" i="42"/>
  <c r="H4010" i="42"/>
  <c r="F4011" i="42"/>
  <c r="G4011" i="42"/>
  <c r="H4011" i="42"/>
  <c r="F4012" i="42"/>
  <c r="G4012" i="42"/>
  <c r="H4012" i="42"/>
  <c r="F4013" i="42"/>
  <c r="G4013" i="42"/>
  <c r="H4013" i="42"/>
  <c r="F4014" i="42"/>
  <c r="G4014" i="42"/>
  <c r="H4014" i="42"/>
  <c r="F4015" i="42"/>
  <c r="G4015" i="42"/>
  <c r="H4015" i="42"/>
  <c r="F4016" i="42"/>
  <c r="G4016" i="42"/>
  <c r="H4016" i="42"/>
  <c r="F4017" i="42"/>
  <c r="G4017" i="42"/>
  <c r="H4017" i="42"/>
  <c r="F4018" i="42"/>
  <c r="G4018" i="42"/>
  <c r="H4018" i="42"/>
  <c r="F4019" i="42"/>
  <c r="G4019" i="42"/>
  <c r="H4019" i="42"/>
  <c r="F4020" i="42"/>
  <c r="G4020" i="42"/>
  <c r="H4020" i="42"/>
  <c r="F4021" i="42"/>
  <c r="G4021" i="42"/>
  <c r="H4021" i="42"/>
  <c r="F4022" i="42"/>
  <c r="G4022" i="42"/>
  <c r="H4022" i="42"/>
  <c r="F4023" i="42"/>
  <c r="G4023" i="42"/>
  <c r="H4023" i="42"/>
  <c r="F4024" i="42"/>
  <c r="G4024" i="42"/>
  <c r="H4024" i="42"/>
  <c r="F4025" i="42"/>
  <c r="G4025" i="42"/>
  <c r="H4025" i="42"/>
  <c r="F4026" i="42"/>
  <c r="G4026" i="42"/>
  <c r="H4026" i="42"/>
  <c r="F4027" i="42"/>
  <c r="G4027" i="42"/>
  <c r="H4027" i="42"/>
  <c r="F4028" i="42"/>
  <c r="G4028" i="42"/>
  <c r="H4028" i="42"/>
  <c r="F4029" i="42"/>
  <c r="G4029" i="42"/>
  <c r="H4029" i="42"/>
  <c r="F4030" i="42"/>
  <c r="G4030" i="42"/>
  <c r="H4030" i="42"/>
  <c r="F4031" i="42"/>
  <c r="G4031" i="42"/>
  <c r="H4031" i="42"/>
  <c r="F4032" i="42"/>
  <c r="G4032" i="42"/>
  <c r="H4032" i="42"/>
  <c r="F4033" i="42"/>
  <c r="G4033" i="42"/>
  <c r="H4033" i="42"/>
  <c r="F4034" i="42"/>
  <c r="G4034" i="42"/>
  <c r="H4034" i="42"/>
  <c r="F4035" i="42"/>
  <c r="G4035" i="42"/>
  <c r="H4035" i="42"/>
  <c r="F4036" i="42"/>
  <c r="G4036" i="42"/>
  <c r="H4036" i="42"/>
  <c r="F4037" i="42"/>
  <c r="G4037" i="42"/>
  <c r="H4037" i="42"/>
  <c r="F4038" i="42"/>
  <c r="G4038" i="42"/>
  <c r="H4038" i="42"/>
  <c r="F4039" i="42"/>
  <c r="G4039" i="42"/>
  <c r="H4039" i="42"/>
  <c r="F4040" i="42"/>
  <c r="G4040" i="42"/>
  <c r="H4040" i="42"/>
  <c r="F4041" i="42"/>
  <c r="G4041" i="42"/>
  <c r="H4041" i="42"/>
  <c r="F4042" i="42"/>
  <c r="G4042" i="42"/>
  <c r="H4042" i="42"/>
  <c r="F4043" i="42"/>
  <c r="G4043" i="42"/>
  <c r="H4043" i="42"/>
  <c r="F4044" i="42"/>
  <c r="G4044" i="42"/>
  <c r="H4044" i="42"/>
  <c r="F4045" i="42"/>
  <c r="G4045" i="42"/>
  <c r="H4045" i="42"/>
  <c r="F4046" i="42"/>
  <c r="G4046" i="42"/>
  <c r="H4046" i="42"/>
  <c r="F4047" i="42"/>
  <c r="G4047" i="42"/>
  <c r="H4047" i="42"/>
  <c r="F4048" i="42"/>
  <c r="G4048" i="42"/>
  <c r="H4048" i="42"/>
  <c r="F4049" i="42"/>
  <c r="G4049" i="42"/>
  <c r="H4049" i="42"/>
  <c r="F4050" i="42"/>
  <c r="G4050" i="42"/>
  <c r="H4050" i="42"/>
  <c r="F4051" i="42"/>
  <c r="G4051" i="42"/>
  <c r="H4051" i="42"/>
  <c r="F4052" i="42"/>
  <c r="G4052" i="42"/>
  <c r="H4052" i="42"/>
  <c r="F4053" i="42"/>
  <c r="G4053" i="42"/>
  <c r="H4053" i="42"/>
  <c r="F4054" i="42"/>
  <c r="G4054" i="42"/>
  <c r="H4054" i="42"/>
  <c r="F4055" i="42"/>
  <c r="G4055" i="42"/>
  <c r="H4055" i="42"/>
  <c r="F4056" i="42"/>
  <c r="G4056" i="42"/>
  <c r="H4056" i="42"/>
  <c r="F4057" i="42"/>
  <c r="G4057" i="42"/>
  <c r="H4057" i="42"/>
  <c r="F4058" i="42"/>
  <c r="G4058" i="42"/>
  <c r="H4058" i="42"/>
  <c r="F4059" i="42"/>
  <c r="G4059" i="42"/>
  <c r="H4059" i="42"/>
  <c r="F4060" i="42"/>
  <c r="G4060" i="42"/>
  <c r="H4060" i="42"/>
  <c r="F4061" i="42"/>
  <c r="G4061" i="42"/>
  <c r="H4061" i="42"/>
  <c r="F4062" i="42"/>
  <c r="G4062" i="42"/>
  <c r="H4062" i="42"/>
  <c r="F4063" i="42"/>
  <c r="G4063" i="42"/>
  <c r="H4063" i="42"/>
  <c r="F4064" i="42"/>
  <c r="G4064" i="42"/>
  <c r="H4064" i="42"/>
  <c r="F4065" i="42"/>
  <c r="G4065" i="42"/>
  <c r="H4065" i="42"/>
  <c r="F4066" i="42"/>
  <c r="G4066" i="42"/>
  <c r="H4066" i="42"/>
  <c r="F4067" i="42"/>
  <c r="G4067" i="42"/>
  <c r="H4067" i="42"/>
  <c r="F4068" i="42"/>
  <c r="G4068" i="42"/>
  <c r="H4068" i="42"/>
  <c r="F4069" i="42"/>
  <c r="G4069" i="42"/>
  <c r="H4069" i="42"/>
  <c r="F4070" i="42"/>
  <c r="G4070" i="42"/>
  <c r="H4070" i="42"/>
  <c r="F4071" i="42"/>
  <c r="G4071" i="42"/>
  <c r="H4071" i="42"/>
  <c r="F4072" i="42"/>
  <c r="G4072" i="42"/>
  <c r="H4072" i="42"/>
  <c r="F4073" i="42"/>
  <c r="G4073" i="42"/>
  <c r="H4073" i="42"/>
  <c r="F4074" i="42"/>
  <c r="G4074" i="42"/>
  <c r="H4074" i="42"/>
  <c r="F4075" i="42"/>
  <c r="G4075" i="42"/>
  <c r="H4075" i="42"/>
  <c r="F4076" i="42"/>
  <c r="G4076" i="42"/>
  <c r="H4076" i="42"/>
  <c r="F4077" i="42"/>
  <c r="G4077" i="42"/>
  <c r="H4077" i="42"/>
  <c r="F4078" i="42"/>
  <c r="G4078" i="42"/>
  <c r="H4078" i="42"/>
  <c r="F4079" i="42"/>
  <c r="G4079" i="42"/>
  <c r="H4079" i="42"/>
  <c r="F4080" i="42"/>
  <c r="G4080" i="42"/>
  <c r="H4080" i="42"/>
  <c r="F4081" i="42"/>
  <c r="G4081" i="42"/>
  <c r="H4081" i="42"/>
  <c r="F4082" i="42"/>
  <c r="G4082" i="42"/>
  <c r="H4082" i="42"/>
  <c r="F4083" i="42"/>
  <c r="G4083" i="42"/>
  <c r="H4083" i="42"/>
  <c r="F4084" i="42"/>
  <c r="G4084" i="42"/>
  <c r="H4084" i="42"/>
  <c r="F4085" i="42"/>
  <c r="G4085" i="42"/>
  <c r="H4085" i="42"/>
  <c r="F4086" i="42"/>
  <c r="G4086" i="42"/>
  <c r="H4086" i="42"/>
  <c r="F4087" i="42"/>
  <c r="G4087" i="42"/>
  <c r="H4087" i="42"/>
  <c r="F4088" i="42"/>
  <c r="G4088" i="42"/>
  <c r="H4088" i="42"/>
  <c r="F4089" i="42"/>
  <c r="G4089" i="42"/>
  <c r="H4089" i="42"/>
  <c r="F4090" i="42"/>
  <c r="G4090" i="42"/>
  <c r="H4090" i="42"/>
  <c r="F4091" i="42"/>
  <c r="G4091" i="42"/>
  <c r="H4091" i="42"/>
  <c r="F4092" i="42"/>
  <c r="G4092" i="42"/>
  <c r="H4092" i="42"/>
  <c r="F4093" i="42"/>
  <c r="G4093" i="42"/>
  <c r="H4093" i="42"/>
  <c r="F4094" i="42"/>
  <c r="G4094" i="42"/>
  <c r="H4094" i="42"/>
  <c r="F4095" i="42"/>
  <c r="G4095" i="42"/>
  <c r="H4095" i="42"/>
  <c r="F4096" i="42"/>
  <c r="G4096" i="42"/>
  <c r="H4096" i="42"/>
  <c r="F4097" i="42"/>
  <c r="G4097" i="42"/>
  <c r="H4097" i="42"/>
  <c r="F4098" i="42"/>
  <c r="G4098" i="42"/>
  <c r="H4098" i="42"/>
  <c r="F4099" i="42"/>
  <c r="G4099" i="42"/>
  <c r="H4099" i="42"/>
  <c r="F4100" i="42"/>
  <c r="G4100" i="42"/>
  <c r="H4100" i="42"/>
  <c r="F4101" i="42"/>
  <c r="G4101" i="42"/>
  <c r="H4101" i="42"/>
  <c r="F4102" i="42"/>
  <c r="G4102" i="42"/>
  <c r="H4102" i="42"/>
  <c r="F4103" i="42"/>
  <c r="G4103" i="42"/>
  <c r="H4103" i="42"/>
  <c r="F4104" i="42"/>
  <c r="G4104" i="42"/>
  <c r="H4104" i="42"/>
  <c r="F4105" i="42"/>
  <c r="G4105" i="42"/>
  <c r="H4105" i="42"/>
  <c r="F4106" i="42"/>
  <c r="G4106" i="42"/>
  <c r="H4106" i="42"/>
  <c r="F4107" i="42"/>
  <c r="G4107" i="42"/>
  <c r="H4107" i="42"/>
  <c r="F4108" i="42"/>
  <c r="G4108" i="42"/>
  <c r="H4108" i="42"/>
  <c r="F4109" i="42"/>
  <c r="G4109" i="42"/>
  <c r="H4109" i="42"/>
  <c r="F4110" i="42"/>
  <c r="G4110" i="42"/>
  <c r="H4110" i="42"/>
  <c r="F4111" i="42"/>
  <c r="G4111" i="42"/>
  <c r="H4111" i="42"/>
  <c r="F4112" i="42"/>
  <c r="G4112" i="42"/>
  <c r="H4112" i="42"/>
  <c r="F4113" i="42"/>
  <c r="G4113" i="42"/>
  <c r="H4113" i="42"/>
  <c r="F4114" i="42"/>
  <c r="G4114" i="42"/>
  <c r="H4114" i="42"/>
  <c r="F4115" i="42"/>
  <c r="G4115" i="42"/>
  <c r="H4115" i="42"/>
  <c r="F4116" i="42"/>
  <c r="G4116" i="42"/>
  <c r="H4116" i="42"/>
  <c r="F4117" i="42"/>
  <c r="G4117" i="42"/>
  <c r="H4117" i="42"/>
  <c r="F4118" i="42"/>
  <c r="G4118" i="42"/>
  <c r="H4118" i="42"/>
  <c r="F4119" i="42"/>
  <c r="G4119" i="42"/>
  <c r="H4119" i="42"/>
  <c r="F4120" i="42"/>
  <c r="G4120" i="42"/>
  <c r="H4120" i="42"/>
  <c r="F4121" i="42"/>
  <c r="G4121" i="42"/>
  <c r="H4121" i="42"/>
  <c r="F4122" i="42"/>
  <c r="G4122" i="42"/>
  <c r="H4122" i="42"/>
  <c r="F4123" i="42"/>
  <c r="G4123" i="42"/>
  <c r="H4123" i="42"/>
  <c r="F4124" i="42"/>
  <c r="G4124" i="42"/>
  <c r="H4124" i="42"/>
  <c r="F4125" i="42"/>
  <c r="G4125" i="42"/>
  <c r="H4125" i="42"/>
  <c r="F4126" i="42"/>
  <c r="G4126" i="42"/>
  <c r="H4126" i="42"/>
  <c r="F4127" i="42"/>
  <c r="G4127" i="42"/>
  <c r="H4127" i="42"/>
  <c r="F4128" i="42"/>
  <c r="G4128" i="42"/>
  <c r="H4128" i="42"/>
  <c r="F4129" i="42"/>
  <c r="G4129" i="42"/>
  <c r="H4129" i="42"/>
  <c r="F4130" i="42"/>
  <c r="G4130" i="42"/>
  <c r="H4130" i="42"/>
  <c r="F4131" i="42"/>
  <c r="G4131" i="42"/>
  <c r="H4131" i="42"/>
  <c r="F4132" i="42"/>
  <c r="G4132" i="42"/>
  <c r="H4132" i="42"/>
  <c r="F4133" i="42"/>
  <c r="G4133" i="42"/>
  <c r="H4133" i="42"/>
  <c r="F4134" i="42"/>
  <c r="G4134" i="42"/>
  <c r="H4134" i="42"/>
  <c r="F4135" i="42"/>
  <c r="G4135" i="42"/>
  <c r="H4135" i="42"/>
  <c r="F4136" i="42"/>
  <c r="G4136" i="42"/>
  <c r="H4136" i="42"/>
  <c r="F4137" i="42"/>
  <c r="G4137" i="42"/>
  <c r="H4137" i="42"/>
  <c r="F4138" i="42"/>
  <c r="G4138" i="42"/>
  <c r="H4138" i="42"/>
  <c r="F4139" i="42"/>
  <c r="G4139" i="42"/>
  <c r="H4139" i="42"/>
  <c r="F4140" i="42"/>
  <c r="G4140" i="42"/>
  <c r="H4140" i="42"/>
  <c r="F4141" i="42"/>
  <c r="G4141" i="42"/>
  <c r="H4141" i="42"/>
  <c r="F4142" i="42"/>
  <c r="G4142" i="42"/>
  <c r="H4142" i="42"/>
  <c r="F4143" i="42"/>
  <c r="G4143" i="42"/>
  <c r="H4143" i="42"/>
  <c r="F4144" i="42"/>
  <c r="G4144" i="42"/>
  <c r="H4144" i="42"/>
  <c r="F4145" i="42"/>
  <c r="G4145" i="42"/>
  <c r="H4145" i="42"/>
  <c r="F4146" i="42"/>
  <c r="G4146" i="42"/>
  <c r="H4146" i="42"/>
  <c r="F4147" i="42"/>
  <c r="G4147" i="42"/>
  <c r="H4147" i="42"/>
  <c r="F4148" i="42"/>
  <c r="G4148" i="42"/>
  <c r="H4148" i="42"/>
  <c r="F4149" i="42"/>
  <c r="G4149" i="42"/>
  <c r="H4149" i="42"/>
  <c r="F4150" i="42"/>
  <c r="G4150" i="42"/>
  <c r="H4150" i="42"/>
  <c r="F4151" i="42"/>
  <c r="G4151" i="42"/>
  <c r="H4151" i="42"/>
  <c r="F4152" i="42"/>
  <c r="G4152" i="42"/>
  <c r="H4152" i="42"/>
  <c r="F4153" i="42"/>
  <c r="G4153" i="42"/>
  <c r="H4153" i="42"/>
  <c r="F4154" i="42"/>
  <c r="G4154" i="42"/>
  <c r="H4154" i="42"/>
  <c r="F4155" i="42"/>
  <c r="G4155" i="42"/>
  <c r="H4155" i="42"/>
  <c r="F4156" i="42"/>
  <c r="G4156" i="42"/>
  <c r="H4156" i="42"/>
  <c r="F4157" i="42"/>
  <c r="G4157" i="42"/>
  <c r="H4157" i="42"/>
  <c r="F4158" i="42"/>
  <c r="G4158" i="42"/>
  <c r="H4158" i="42"/>
  <c r="F4159" i="42"/>
  <c r="G4159" i="42"/>
  <c r="H4159" i="42"/>
  <c r="F4160" i="42"/>
  <c r="G4160" i="42"/>
  <c r="H4160" i="42"/>
  <c r="F4161" i="42"/>
  <c r="G4161" i="42"/>
  <c r="H4161" i="42"/>
  <c r="F4162" i="42"/>
  <c r="G4162" i="42"/>
  <c r="H4162" i="42"/>
  <c r="F4163" i="42"/>
  <c r="G4163" i="42"/>
  <c r="H4163" i="42"/>
  <c r="F4164" i="42"/>
  <c r="G4164" i="42"/>
  <c r="H4164" i="42"/>
  <c r="F4165" i="42"/>
  <c r="G4165" i="42"/>
  <c r="H4165" i="42"/>
  <c r="F4166" i="42"/>
  <c r="G4166" i="42"/>
  <c r="H4166" i="42"/>
  <c r="F4167" i="42"/>
  <c r="G4167" i="42"/>
  <c r="H4167" i="42"/>
  <c r="F4168" i="42"/>
  <c r="G4168" i="42"/>
  <c r="H4168" i="42"/>
  <c r="F4169" i="42"/>
  <c r="G4169" i="42"/>
  <c r="H4169" i="42"/>
  <c r="F4170" i="42"/>
  <c r="G4170" i="42"/>
  <c r="H4170" i="42"/>
  <c r="F4171" i="42"/>
  <c r="G4171" i="42"/>
  <c r="H4171" i="42"/>
  <c r="F4172" i="42"/>
  <c r="G4172" i="42"/>
  <c r="H4172" i="42"/>
  <c r="F4173" i="42"/>
  <c r="G4173" i="42"/>
  <c r="H4173" i="42"/>
  <c r="F4174" i="42"/>
  <c r="G4174" i="42"/>
  <c r="H4174" i="42"/>
  <c r="F4175" i="42"/>
  <c r="G4175" i="42"/>
  <c r="H4175" i="42"/>
  <c r="F4176" i="42"/>
  <c r="G4176" i="42"/>
  <c r="H4176" i="42"/>
  <c r="F4177" i="42"/>
  <c r="G4177" i="42"/>
  <c r="H4177" i="42"/>
  <c r="F4178" i="42"/>
  <c r="G4178" i="42"/>
  <c r="H4178" i="42"/>
  <c r="F4179" i="42"/>
  <c r="G4179" i="42"/>
  <c r="H4179" i="42"/>
  <c r="F4180" i="42"/>
  <c r="G4180" i="42"/>
  <c r="H4180" i="42"/>
  <c r="F4181" i="42"/>
  <c r="G4181" i="42"/>
  <c r="H4181" i="42"/>
  <c r="F4182" i="42"/>
  <c r="G4182" i="42"/>
  <c r="H4182" i="42"/>
  <c r="F4183" i="42"/>
  <c r="G4183" i="42"/>
  <c r="H4183" i="42"/>
  <c r="F4184" i="42"/>
  <c r="G4184" i="42"/>
  <c r="H4184" i="42"/>
  <c r="F4185" i="42"/>
  <c r="G4185" i="42"/>
  <c r="H4185" i="42"/>
  <c r="F4186" i="42"/>
  <c r="G4186" i="42"/>
  <c r="H4186" i="42"/>
  <c r="F4187" i="42"/>
  <c r="G4187" i="42"/>
  <c r="H4187" i="42"/>
  <c r="F4188" i="42"/>
  <c r="G4188" i="42"/>
  <c r="H4188" i="42"/>
  <c r="F4189" i="42"/>
  <c r="G4189" i="42"/>
  <c r="H4189" i="42"/>
  <c r="F4190" i="42"/>
  <c r="G4190" i="42"/>
  <c r="H4190" i="42"/>
  <c r="F4191" i="42"/>
  <c r="G4191" i="42"/>
  <c r="H4191" i="42"/>
  <c r="F4192" i="42"/>
  <c r="G4192" i="42"/>
  <c r="H4192" i="42"/>
  <c r="F4193" i="42"/>
  <c r="G4193" i="42"/>
  <c r="H4193" i="42"/>
  <c r="F4194" i="42"/>
  <c r="G4194" i="42"/>
  <c r="H4194" i="42"/>
  <c r="F4195" i="42"/>
  <c r="G4195" i="42"/>
  <c r="H4195" i="42"/>
  <c r="F4196" i="42"/>
  <c r="G4196" i="42"/>
  <c r="H4196" i="42"/>
  <c r="F4197" i="42"/>
  <c r="G4197" i="42"/>
  <c r="H4197" i="42"/>
  <c r="F4198" i="42"/>
  <c r="G4198" i="42"/>
  <c r="H4198" i="42"/>
  <c r="F4199" i="42"/>
  <c r="G4199" i="42"/>
  <c r="H4199" i="42"/>
  <c r="F4200" i="42"/>
  <c r="G4200" i="42"/>
  <c r="H4200" i="42"/>
  <c r="F4201" i="42"/>
  <c r="G4201" i="42"/>
  <c r="H4201" i="42"/>
  <c r="F4202" i="42"/>
  <c r="G4202" i="42"/>
  <c r="H4202" i="42"/>
  <c r="F4203" i="42"/>
  <c r="G4203" i="42"/>
  <c r="H4203" i="42"/>
  <c r="F4204" i="42"/>
  <c r="G4204" i="42"/>
  <c r="H4204" i="42"/>
  <c r="F4205" i="42"/>
  <c r="G4205" i="42"/>
  <c r="H4205" i="42"/>
  <c r="F4206" i="42"/>
  <c r="G4206" i="42"/>
  <c r="H4206" i="42"/>
  <c r="F4207" i="42"/>
  <c r="G4207" i="42"/>
  <c r="H4207" i="42"/>
  <c r="F4208" i="42"/>
  <c r="G4208" i="42"/>
  <c r="H4208" i="42"/>
  <c r="F4209" i="42"/>
  <c r="G4209" i="42"/>
  <c r="H4209" i="42"/>
  <c r="F4210" i="42"/>
  <c r="G4210" i="42"/>
  <c r="H4210" i="42"/>
  <c r="F4211" i="42"/>
  <c r="G4211" i="42"/>
  <c r="H4211" i="42"/>
  <c r="F4212" i="42"/>
  <c r="G4212" i="42"/>
  <c r="H4212" i="42"/>
  <c r="F4213" i="42"/>
  <c r="G4213" i="42"/>
  <c r="H4213" i="42"/>
  <c r="F4214" i="42"/>
  <c r="G4214" i="42"/>
  <c r="H4214" i="42"/>
  <c r="F4215" i="42"/>
  <c r="G4215" i="42"/>
  <c r="H4215" i="42"/>
  <c r="F4216" i="42"/>
  <c r="G4216" i="42"/>
  <c r="H4216" i="42"/>
  <c r="F4217" i="42"/>
  <c r="G4217" i="42"/>
  <c r="H4217" i="42"/>
  <c r="F4218" i="42"/>
  <c r="G4218" i="42"/>
  <c r="H4218" i="42"/>
  <c r="F4219" i="42"/>
  <c r="G4219" i="42"/>
  <c r="H4219" i="42"/>
  <c r="F4220" i="42"/>
  <c r="G4220" i="42"/>
  <c r="H4220" i="42"/>
  <c r="F4221" i="42"/>
  <c r="G4221" i="42"/>
  <c r="H4221" i="42"/>
  <c r="F4222" i="42"/>
  <c r="G4222" i="42"/>
  <c r="H4222" i="42"/>
  <c r="F4223" i="42"/>
  <c r="G4223" i="42"/>
  <c r="H4223" i="42"/>
  <c r="F4224" i="42"/>
  <c r="G4224" i="42"/>
  <c r="H4224" i="42"/>
  <c r="F4225" i="42"/>
  <c r="G4225" i="42"/>
  <c r="H4225" i="42"/>
  <c r="F4226" i="42"/>
  <c r="G4226" i="42"/>
  <c r="H4226" i="42"/>
  <c r="F4227" i="42"/>
  <c r="G4227" i="42"/>
  <c r="H4227" i="42"/>
  <c r="F4228" i="42"/>
  <c r="G4228" i="42"/>
  <c r="H4228" i="42"/>
  <c r="F4229" i="42"/>
  <c r="G4229" i="42"/>
  <c r="H4229" i="42"/>
  <c r="F4230" i="42"/>
  <c r="G4230" i="42"/>
  <c r="H4230" i="42"/>
  <c r="F4231" i="42"/>
  <c r="G4231" i="42"/>
  <c r="H4231" i="42"/>
  <c r="F4232" i="42"/>
  <c r="G4232" i="42"/>
  <c r="H4232" i="42"/>
  <c r="F4233" i="42"/>
  <c r="G4233" i="42"/>
  <c r="H4233" i="42"/>
  <c r="F4234" i="42"/>
  <c r="G4234" i="42"/>
  <c r="H4234" i="42"/>
  <c r="F4235" i="42"/>
  <c r="G4235" i="42"/>
  <c r="H4235" i="42"/>
  <c r="F4236" i="42"/>
  <c r="G4236" i="42"/>
  <c r="H4236" i="42"/>
  <c r="F4237" i="42"/>
  <c r="G4237" i="42"/>
  <c r="H4237" i="42"/>
  <c r="F4238" i="42"/>
  <c r="G4238" i="42"/>
  <c r="H4238" i="42"/>
  <c r="F4239" i="42"/>
  <c r="G4239" i="42"/>
  <c r="H4239" i="42"/>
  <c r="F4240" i="42"/>
  <c r="G4240" i="42"/>
  <c r="H4240" i="42"/>
  <c r="F4241" i="42"/>
  <c r="G4241" i="42"/>
  <c r="H4241" i="42"/>
  <c r="F4242" i="42"/>
  <c r="G4242" i="42"/>
  <c r="H4242" i="42"/>
  <c r="F4243" i="42"/>
  <c r="G4243" i="42"/>
  <c r="H4243" i="42"/>
  <c r="F4244" i="42"/>
  <c r="G4244" i="42"/>
  <c r="H4244" i="42"/>
  <c r="F4245" i="42"/>
  <c r="G4245" i="42"/>
  <c r="H4245" i="42"/>
  <c r="F4246" i="42"/>
  <c r="G4246" i="42"/>
  <c r="H4246" i="42"/>
  <c r="F4247" i="42"/>
  <c r="G4247" i="42"/>
  <c r="H4247" i="42"/>
  <c r="F4248" i="42"/>
  <c r="G4248" i="42"/>
  <c r="H4248" i="42"/>
  <c r="F4249" i="42"/>
  <c r="G4249" i="42"/>
  <c r="H4249" i="42"/>
  <c r="F4250" i="42"/>
  <c r="G4250" i="42"/>
  <c r="H4250" i="42"/>
  <c r="F4251" i="42"/>
  <c r="G4251" i="42"/>
  <c r="H4251" i="42"/>
  <c r="F4252" i="42"/>
  <c r="G4252" i="42"/>
  <c r="H4252" i="42"/>
  <c r="F4253" i="42"/>
  <c r="G4253" i="42"/>
  <c r="H4253" i="42"/>
  <c r="F4254" i="42"/>
  <c r="G4254" i="42"/>
  <c r="H4254" i="42"/>
  <c r="F4255" i="42"/>
  <c r="G4255" i="42"/>
  <c r="H4255" i="42"/>
  <c r="F4256" i="42"/>
  <c r="G4256" i="42"/>
  <c r="H4256" i="42"/>
  <c r="F4257" i="42"/>
  <c r="G4257" i="42"/>
  <c r="H4257" i="42"/>
  <c r="F4258" i="42"/>
  <c r="G4258" i="42"/>
  <c r="H4258" i="42"/>
  <c r="F4259" i="42"/>
  <c r="G4259" i="42"/>
  <c r="H4259" i="42"/>
  <c r="F4260" i="42"/>
  <c r="G4260" i="42"/>
  <c r="H4260" i="42"/>
  <c r="F4261" i="42"/>
  <c r="G4261" i="42"/>
  <c r="H4261" i="42"/>
  <c r="F4262" i="42"/>
  <c r="G4262" i="42"/>
  <c r="H4262" i="42"/>
  <c r="F4263" i="42"/>
  <c r="G4263" i="42"/>
  <c r="H4263" i="42"/>
  <c r="F4264" i="42"/>
  <c r="G4264" i="42"/>
  <c r="H4264" i="42"/>
  <c r="F4265" i="42"/>
  <c r="G4265" i="42"/>
  <c r="H4265" i="42"/>
  <c r="F4266" i="42"/>
  <c r="G4266" i="42"/>
  <c r="H4266" i="42"/>
  <c r="F4267" i="42"/>
  <c r="G4267" i="42"/>
  <c r="H4267" i="42"/>
  <c r="F4268" i="42"/>
  <c r="G4268" i="42"/>
  <c r="H4268" i="42"/>
  <c r="F4269" i="42"/>
  <c r="G4269" i="42"/>
  <c r="H4269" i="42"/>
  <c r="F4270" i="42"/>
  <c r="G4270" i="42"/>
  <c r="H4270" i="42"/>
  <c r="F4271" i="42"/>
  <c r="G4271" i="42"/>
  <c r="H4271" i="42"/>
  <c r="F4272" i="42"/>
  <c r="G4272" i="42"/>
  <c r="H4272" i="42"/>
  <c r="F4273" i="42"/>
  <c r="G4273" i="42"/>
  <c r="H4273" i="42"/>
  <c r="F4274" i="42"/>
  <c r="G4274" i="42"/>
  <c r="H4274" i="42"/>
  <c r="F4275" i="42"/>
  <c r="G4275" i="42"/>
  <c r="H4275" i="42"/>
  <c r="F4276" i="42"/>
  <c r="G4276" i="42"/>
  <c r="H4276" i="42"/>
  <c r="F4277" i="42"/>
  <c r="G4277" i="42"/>
  <c r="H4277" i="42"/>
  <c r="F4278" i="42"/>
  <c r="G4278" i="42"/>
  <c r="H4278" i="42"/>
  <c r="F4279" i="42"/>
  <c r="G4279" i="42"/>
  <c r="H4279" i="42"/>
  <c r="F4280" i="42"/>
  <c r="G4280" i="42"/>
  <c r="H4280" i="42"/>
  <c r="F4281" i="42"/>
  <c r="G4281" i="42"/>
  <c r="H4281" i="42"/>
  <c r="F4282" i="42"/>
  <c r="G4282" i="42"/>
  <c r="H4282" i="42"/>
  <c r="F4283" i="42"/>
  <c r="G4283" i="42"/>
  <c r="H4283" i="42"/>
  <c r="F4284" i="42"/>
  <c r="G4284" i="42"/>
  <c r="H4284" i="42"/>
  <c r="F4285" i="42"/>
  <c r="G4285" i="42"/>
  <c r="H4285" i="42"/>
  <c r="F4286" i="42"/>
  <c r="G4286" i="42"/>
  <c r="H4286" i="42"/>
  <c r="F4287" i="42"/>
  <c r="G4287" i="42"/>
  <c r="H4287" i="42"/>
  <c r="F4288" i="42"/>
  <c r="G4288" i="42"/>
  <c r="H4288" i="42"/>
  <c r="F4289" i="42"/>
  <c r="G4289" i="42"/>
  <c r="H4289" i="42"/>
  <c r="F4290" i="42"/>
  <c r="G4290" i="42"/>
  <c r="H4290" i="42"/>
  <c r="F4291" i="42"/>
  <c r="G4291" i="42"/>
  <c r="H4291" i="42"/>
  <c r="F4292" i="42"/>
  <c r="G4292" i="42"/>
  <c r="H4292" i="42"/>
  <c r="F4293" i="42"/>
  <c r="G4293" i="42"/>
  <c r="H4293" i="42"/>
  <c r="F4294" i="42"/>
  <c r="G4294" i="42"/>
  <c r="H4294" i="42"/>
  <c r="F4295" i="42"/>
  <c r="G4295" i="42"/>
  <c r="H4295" i="42"/>
  <c r="F4296" i="42"/>
  <c r="G4296" i="42"/>
  <c r="H4296" i="42"/>
  <c r="F4297" i="42"/>
  <c r="G4297" i="42"/>
  <c r="H4297" i="42"/>
  <c r="F4298" i="42"/>
  <c r="G4298" i="42"/>
  <c r="H4298" i="42"/>
  <c r="F4299" i="42"/>
  <c r="G4299" i="42"/>
  <c r="H4299" i="42"/>
  <c r="F4300" i="42"/>
  <c r="G4300" i="42"/>
  <c r="H4300" i="42"/>
  <c r="F4301" i="42"/>
  <c r="G4301" i="42"/>
  <c r="H4301" i="42"/>
  <c r="F4302" i="42"/>
  <c r="G4302" i="42"/>
  <c r="H4302" i="42"/>
  <c r="F4303" i="42"/>
  <c r="G4303" i="42"/>
  <c r="H4303" i="42"/>
  <c r="F4304" i="42"/>
  <c r="G4304" i="42"/>
  <c r="H4304" i="42"/>
  <c r="F4305" i="42"/>
  <c r="G4305" i="42"/>
  <c r="H4305" i="42"/>
  <c r="F4306" i="42"/>
  <c r="G4306" i="42"/>
  <c r="H4306" i="42"/>
  <c r="F4307" i="42"/>
  <c r="G4307" i="42"/>
  <c r="H4307" i="42"/>
  <c r="F4308" i="42"/>
  <c r="G4308" i="42"/>
  <c r="H4308" i="42"/>
  <c r="F4309" i="42"/>
  <c r="G4309" i="42"/>
  <c r="H4309" i="42"/>
  <c r="F4310" i="42"/>
  <c r="G4310" i="42"/>
  <c r="H4310" i="42"/>
  <c r="F4311" i="42"/>
  <c r="G4311" i="42"/>
  <c r="H4311" i="42"/>
  <c r="F4312" i="42"/>
  <c r="G4312" i="42"/>
  <c r="H4312" i="42"/>
  <c r="F4313" i="42"/>
  <c r="G4313" i="42"/>
  <c r="H4313" i="42"/>
  <c r="F4314" i="42"/>
  <c r="G4314" i="42"/>
  <c r="H4314" i="42"/>
  <c r="F4315" i="42"/>
  <c r="G4315" i="42"/>
  <c r="H4315" i="42"/>
  <c r="F4316" i="42"/>
  <c r="G4316" i="42"/>
  <c r="H4316" i="42"/>
  <c r="F4317" i="42"/>
  <c r="G4317" i="42"/>
  <c r="H4317" i="42"/>
  <c r="F4318" i="42"/>
  <c r="G4318" i="42"/>
  <c r="H4318" i="42"/>
  <c r="F4319" i="42"/>
  <c r="G4319" i="42"/>
  <c r="H4319" i="42"/>
  <c r="F4320" i="42"/>
  <c r="G4320" i="42"/>
  <c r="H4320" i="42"/>
  <c r="F4321" i="42"/>
  <c r="G4321" i="42"/>
  <c r="H4321" i="42"/>
  <c r="F4322" i="42"/>
  <c r="G4322" i="42"/>
  <c r="H4322" i="42"/>
  <c r="F4323" i="42"/>
  <c r="G4323" i="42"/>
  <c r="H4323" i="42"/>
  <c r="F4324" i="42"/>
  <c r="G4324" i="42"/>
  <c r="H4324" i="42"/>
  <c r="F4325" i="42"/>
  <c r="G4325" i="42"/>
  <c r="H4325" i="42"/>
  <c r="F4326" i="42"/>
  <c r="G4326" i="42"/>
  <c r="H4326" i="42"/>
  <c r="F4327" i="42"/>
  <c r="G4327" i="42"/>
  <c r="H4327" i="42"/>
  <c r="F4328" i="42"/>
  <c r="G4328" i="42"/>
  <c r="H4328" i="42"/>
  <c r="F4329" i="42"/>
  <c r="G4329" i="42"/>
  <c r="H4329" i="42"/>
  <c r="F4330" i="42"/>
  <c r="G4330" i="42"/>
  <c r="H4330" i="42"/>
  <c r="F4331" i="42"/>
  <c r="G4331" i="42"/>
  <c r="H4331" i="42"/>
  <c r="F4332" i="42"/>
  <c r="G4332" i="42"/>
  <c r="H4332" i="42"/>
  <c r="F4333" i="42"/>
  <c r="G4333" i="42"/>
  <c r="H4333" i="42"/>
  <c r="F4334" i="42"/>
  <c r="G4334" i="42"/>
  <c r="H4334" i="42"/>
  <c r="F4335" i="42"/>
  <c r="G4335" i="42"/>
  <c r="H4335" i="42"/>
  <c r="F4336" i="42"/>
  <c r="G4336" i="42"/>
  <c r="H4336" i="42"/>
  <c r="F4337" i="42"/>
  <c r="G4337" i="42"/>
  <c r="H4337" i="42"/>
  <c r="F4338" i="42"/>
  <c r="G4338" i="42"/>
  <c r="H4338" i="42"/>
  <c r="F4339" i="42"/>
  <c r="G4339" i="42"/>
  <c r="H4339" i="42"/>
  <c r="F4340" i="42"/>
  <c r="G4340" i="42"/>
  <c r="H4340" i="42"/>
  <c r="F4341" i="42"/>
  <c r="G4341" i="42"/>
  <c r="H4341" i="42"/>
  <c r="F4342" i="42"/>
  <c r="G4342" i="42"/>
  <c r="H4342" i="42"/>
  <c r="F4343" i="42"/>
  <c r="G4343" i="42"/>
  <c r="H4343" i="42"/>
  <c r="F4344" i="42"/>
  <c r="G4344" i="42"/>
  <c r="H4344" i="42"/>
  <c r="F4345" i="42"/>
  <c r="G4345" i="42"/>
  <c r="H4345" i="42"/>
  <c r="F4346" i="42"/>
  <c r="G4346" i="42"/>
  <c r="H4346" i="42"/>
  <c r="F4347" i="42"/>
  <c r="G4347" i="42"/>
  <c r="H4347" i="42"/>
  <c r="F4348" i="42"/>
  <c r="G4348" i="42"/>
  <c r="H4348" i="42"/>
  <c r="F4349" i="42"/>
  <c r="G4349" i="42"/>
  <c r="H4349" i="42"/>
  <c r="F4350" i="42"/>
  <c r="G4350" i="42"/>
  <c r="H4350" i="42"/>
  <c r="F4351" i="42"/>
  <c r="G4351" i="42"/>
  <c r="H4351" i="42"/>
  <c r="F4352" i="42"/>
  <c r="G4352" i="42"/>
  <c r="H4352" i="42"/>
  <c r="F4353" i="42"/>
  <c r="G4353" i="42"/>
  <c r="H4353" i="42"/>
  <c r="F4354" i="42"/>
  <c r="G4354" i="42"/>
  <c r="H4354" i="42"/>
  <c r="F4355" i="42"/>
  <c r="G4355" i="42"/>
  <c r="H4355" i="42"/>
  <c r="F4356" i="42"/>
  <c r="G4356" i="42"/>
  <c r="H4356" i="42"/>
  <c r="F4357" i="42"/>
  <c r="G4357" i="42"/>
  <c r="H4357" i="42"/>
  <c r="F4358" i="42"/>
  <c r="G4358" i="42"/>
  <c r="H4358" i="42"/>
  <c r="F4359" i="42"/>
  <c r="G4359" i="42"/>
  <c r="H4359" i="42"/>
  <c r="F4360" i="42"/>
  <c r="G4360" i="42"/>
  <c r="H4360" i="42"/>
  <c r="F4361" i="42"/>
  <c r="G4361" i="42"/>
  <c r="H4361" i="42"/>
  <c r="F4362" i="42"/>
  <c r="G4362" i="42"/>
  <c r="H4362" i="42"/>
  <c r="F4363" i="42"/>
  <c r="G4363" i="42"/>
  <c r="H4363" i="42"/>
  <c r="F4364" i="42"/>
  <c r="G4364" i="42"/>
  <c r="H4364" i="42"/>
  <c r="F4365" i="42"/>
  <c r="G4365" i="42"/>
  <c r="H4365" i="42"/>
  <c r="F4366" i="42"/>
  <c r="G4366" i="42"/>
  <c r="H4366" i="42"/>
  <c r="F4367" i="42"/>
  <c r="G4367" i="42"/>
  <c r="H4367" i="42"/>
  <c r="F4368" i="42"/>
  <c r="G4368" i="42"/>
  <c r="H4368" i="42"/>
  <c r="F4369" i="42"/>
  <c r="G4369" i="42"/>
  <c r="H4369" i="42"/>
  <c r="F4370" i="42"/>
  <c r="G4370" i="42"/>
  <c r="H4370" i="42"/>
  <c r="F4371" i="42"/>
  <c r="G4371" i="42"/>
  <c r="H4371" i="42"/>
  <c r="F4372" i="42"/>
  <c r="G4372" i="42"/>
  <c r="H4372" i="42"/>
  <c r="F4373" i="42"/>
  <c r="G4373" i="42"/>
  <c r="H4373" i="42"/>
  <c r="F4374" i="42"/>
  <c r="G4374" i="42"/>
  <c r="H4374" i="42"/>
  <c r="F4375" i="42"/>
  <c r="G4375" i="42"/>
  <c r="H4375" i="42"/>
  <c r="F4376" i="42"/>
  <c r="G4376" i="42"/>
  <c r="H4376" i="42"/>
  <c r="F4377" i="42"/>
  <c r="G4377" i="42"/>
  <c r="H4377" i="42"/>
  <c r="F4378" i="42"/>
  <c r="G4378" i="42"/>
  <c r="H4378" i="42"/>
  <c r="F4379" i="42"/>
  <c r="G4379" i="42"/>
  <c r="H4379" i="42"/>
  <c r="F4380" i="42"/>
  <c r="G4380" i="42"/>
  <c r="H4380" i="42"/>
  <c r="F4381" i="42"/>
  <c r="G4381" i="42"/>
  <c r="H4381" i="42"/>
  <c r="F4382" i="42"/>
  <c r="G4382" i="42"/>
  <c r="H4382" i="42"/>
  <c r="F4383" i="42"/>
  <c r="G4383" i="42"/>
  <c r="H4383" i="42"/>
  <c r="F4384" i="42"/>
  <c r="G4384" i="42"/>
  <c r="H4384" i="42"/>
  <c r="F4385" i="42"/>
  <c r="G4385" i="42"/>
  <c r="H4385" i="42"/>
  <c r="F4386" i="42"/>
  <c r="G4386" i="42"/>
  <c r="H4386" i="42"/>
  <c r="F4387" i="42"/>
  <c r="G4387" i="42"/>
  <c r="H4387" i="42"/>
  <c r="F4388" i="42"/>
  <c r="G4388" i="42"/>
  <c r="H4388" i="42"/>
  <c r="F4389" i="42"/>
  <c r="G4389" i="42"/>
  <c r="H4389" i="42"/>
  <c r="F4390" i="42"/>
  <c r="G4390" i="42"/>
  <c r="H4390" i="42"/>
  <c r="F4391" i="42"/>
  <c r="G4391" i="42"/>
  <c r="H4391" i="42"/>
  <c r="F4392" i="42"/>
  <c r="G4392" i="42"/>
  <c r="H4392" i="42"/>
  <c r="F4393" i="42"/>
  <c r="G4393" i="42"/>
  <c r="H4393" i="42"/>
  <c r="F4394" i="42"/>
  <c r="G4394" i="42"/>
  <c r="H4394" i="42"/>
  <c r="F4395" i="42"/>
  <c r="G4395" i="42"/>
  <c r="H4395" i="42"/>
  <c r="F4396" i="42"/>
  <c r="G4396" i="42"/>
  <c r="H4396" i="42"/>
  <c r="F4397" i="42"/>
  <c r="G4397" i="42"/>
  <c r="H4397" i="42"/>
  <c r="F4398" i="42"/>
  <c r="G4398" i="42"/>
  <c r="H4398" i="42"/>
  <c r="F4399" i="42"/>
  <c r="G4399" i="42"/>
  <c r="H4399" i="42"/>
  <c r="F4400" i="42"/>
  <c r="G4400" i="42"/>
  <c r="H4400" i="42"/>
  <c r="F4401" i="42"/>
  <c r="G4401" i="42"/>
  <c r="H4401" i="42"/>
  <c r="F4402" i="42"/>
  <c r="G4402" i="42"/>
  <c r="H4402" i="42"/>
  <c r="F4403" i="42"/>
  <c r="G4403" i="42"/>
  <c r="H4403" i="42"/>
  <c r="F4404" i="42"/>
  <c r="G4404" i="42"/>
  <c r="H4404" i="42"/>
  <c r="F4405" i="42"/>
  <c r="G4405" i="42"/>
  <c r="H4405" i="42"/>
  <c r="F4406" i="42"/>
  <c r="G4406" i="42"/>
  <c r="H4406" i="42"/>
  <c r="F4407" i="42"/>
  <c r="G4407" i="42"/>
  <c r="H4407" i="42"/>
  <c r="F4408" i="42"/>
  <c r="G4408" i="42"/>
  <c r="H4408" i="42"/>
  <c r="F4409" i="42"/>
  <c r="G4409" i="42"/>
  <c r="H4409" i="42"/>
  <c r="F4410" i="42"/>
  <c r="G4410" i="42"/>
  <c r="H4410" i="42"/>
  <c r="F4411" i="42"/>
  <c r="G4411" i="42"/>
  <c r="H4411" i="42"/>
  <c r="F4412" i="42"/>
  <c r="G4412" i="42"/>
  <c r="H4412" i="42"/>
  <c r="F4413" i="42"/>
  <c r="G4413" i="42"/>
  <c r="H4413" i="42"/>
  <c r="F4414" i="42"/>
  <c r="G4414" i="42"/>
  <c r="H4414" i="42"/>
  <c r="F4415" i="42"/>
  <c r="G4415" i="42"/>
  <c r="H4415" i="42"/>
  <c r="F4416" i="42"/>
  <c r="G4416" i="42"/>
  <c r="H4416" i="42"/>
  <c r="F4417" i="42"/>
  <c r="G4417" i="42"/>
  <c r="H4417" i="42"/>
  <c r="F4418" i="42"/>
  <c r="G4418" i="42"/>
  <c r="H4418" i="42"/>
  <c r="F4419" i="42"/>
  <c r="G4419" i="42"/>
  <c r="H4419" i="42"/>
  <c r="F4420" i="42"/>
  <c r="G4420" i="42"/>
  <c r="H4420" i="42"/>
  <c r="F4421" i="42"/>
  <c r="G4421" i="42"/>
  <c r="H4421" i="42"/>
  <c r="F4422" i="42"/>
  <c r="G4422" i="42"/>
  <c r="H4422" i="42"/>
  <c r="F4423" i="42"/>
  <c r="G4423" i="42"/>
  <c r="H4423" i="42"/>
  <c r="F4424" i="42"/>
  <c r="G4424" i="42"/>
  <c r="H4424" i="42"/>
  <c r="F4425" i="42"/>
  <c r="G4425" i="42"/>
  <c r="H4425" i="42"/>
  <c r="F4426" i="42"/>
  <c r="G4426" i="42"/>
  <c r="H4426" i="42"/>
  <c r="F4427" i="42"/>
  <c r="G4427" i="42"/>
  <c r="H4427" i="42"/>
  <c r="F4428" i="42"/>
  <c r="G4428" i="42"/>
  <c r="H4428" i="42"/>
  <c r="F4429" i="42"/>
  <c r="G4429" i="42"/>
  <c r="H4429" i="42"/>
  <c r="F4430" i="42"/>
  <c r="G4430" i="42"/>
  <c r="H4430" i="42"/>
  <c r="F4431" i="42"/>
  <c r="G4431" i="42"/>
  <c r="H4431" i="42"/>
  <c r="F4432" i="42"/>
  <c r="G4432" i="42"/>
  <c r="H4432" i="42"/>
  <c r="F4433" i="42"/>
  <c r="G4433" i="42"/>
  <c r="H4433" i="42"/>
  <c r="F4434" i="42"/>
  <c r="G4434" i="42"/>
  <c r="H4434" i="42"/>
  <c r="F4435" i="42"/>
  <c r="G4435" i="42"/>
  <c r="H4435" i="42"/>
  <c r="F4436" i="42"/>
  <c r="G4436" i="42"/>
  <c r="H4436" i="42"/>
  <c r="F4437" i="42"/>
  <c r="G4437" i="42"/>
  <c r="H4437" i="42"/>
  <c r="F4438" i="42"/>
  <c r="G4438" i="42"/>
  <c r="H4438" i="42"/>
  <c r="F4439" i="42"/>
  <c r="G4439" i="42"/>
  <c r="H4439" i="42"/>
  <c r="F4440" i="42"/>
  <c r="G4440" i="42"/>
  <c r="H4440" i="42"/>
  <c r="F4441" i="42"/>
  <c r="G4441" i="42"/>
  <c r="H4441" i="42"/>
  <c r="F4442" i="42"/>
  <c r="G4442" i="42"/>
  <c r="H4442" i="42"/>
  <c r="F4443" i="42"/>
  <c r="G4443" i="42"/>
  <c r="H4443" i="42"/>
  <c r="F4444" i="42"/>
  <c r="G4444" i="42"/>
  <c r="H4444" i="42"/>
  <c r="F4445" i="42"/>
  <c r="G4445" i="42"/>
  <c r="H4445" i="42"/>
  <c r="F4446" i="42"/>
  <c r="G4446" i="42"/>
  <c r="H4446" i="42"/>
  <c r="F4447" i="42"/>
  <c r="G4447" i="42"/>
  <c r="H4447" i="42"/>
  <c r="F4448" i="42"/>
  <c r="G4448" i="42"/>
  <c r="H4448" i="42"/>
  <c r="F4449" i="42"/>
  <c r="G4449" i="42"/>
  <c r="H4449" i="42"/>
  <c r="F4450" i="42"/>
  <c r="G4450" i="42"/>
  <c r="H4450" i="42"/>
  <c r="F4451" i="42"/>
  <c r="G4451" i="42"/>
  <c r="H4451" i="42"/>
  <c r="F4452" i="42"/>
  <c r="G4452" i="42"/>
  <c r="H4452" i="42"/>
  <c r="F4453" i="42"/>
  <c r="G4453" i="42"/>
  <c r="H4453" i="42"/>
  <c r="F4454" i="42"/>
  <c r="G4454" i="42"/>
  <c r="H4454" i="42"/>
  <c r="F4455" i="42"/>
  <c r="G4455" i="42"/>
  <c r="H4455" i="42"/>
  <c r="F4456" i="42"/>
  <c r="G4456" i="42"/>
  <c r="H4456" i="42"/>
  <c r="F4457" i="42"/>
  <c r="G4457" i="42"/>
  <c r="H4457" i="42"/>
  <c r="F4458" i="42"/>
  <c r="G4458" i="42"/>
  <c r="H4458" i="42"/>
  <c r="F4459" i="42"/>
  <c r="G4459" i="42"/>
  <c r="H4459" i="42"/>
  <c r="F4460" i="42"/>
  <c r="G4460" i="42"/>
  <c r="H4460" i="42"/>
  <c r="F4461" i="42"/>
  <c r="G4461" i="42"/>
  <c r="H4461" i="42"/>
  <c r="F4462" i="42"/>
  <c r="G4462" i="42"/>
  <c r="H4462" i="42"/>
  <c r="F4463" i="42"/>
  <c r="G4463" i="42"/>
  <c r="H4463" i="42"/>
  <c r="F4464" i="42"/>
  <c r="G4464" i="42"/>
  <c r="H4464" i="42"/>
  <c r="F4465" i="42"/>
  <c r="G4465" i="42"/>
  <c r="H4465" i="42"/>
  <c r="F4466" i="42"/>
  <c r="G4466" i="42"/>
  <c r="H4466" i="42"/>
  <c r="F4467" i="42"/>
  <c r="G4467" i="42"/>
  <c r="H4467" i="42"/>
  <c r="F4468" i="42"/>
  <c r="G4468" i="42"/>
  <c r="H4468" i="42"/>
  <c r="F4469" i="42"/>
  <c r="G4469" i="42"/>
  <c r="H4469" i="42"/>
  <c r="F4470" i="42"/>
  <c r="G4470" i="42"/>
  <c r="H4470" i="42"/>
  <c r="F4471" i="42"/>
  <c r="G4471" i="42"/>
  <c r="H4471" i="42"/>
  <c r="F4472" i="42"/>
  <c r="G4472" i="42"/>
  <c r="H4472" i="42"/>
  <c r="F4473" i="42"/>
  <c r="G4473" i="42"/>
  <c r="H4473" i="42"/>
  <c r="F4474" i="42"/>
  <c r="G4474" i="42"/>
  <c r="H4474" i="42"/>
  <c r="F4475" i="42"/>
  <c r="G4475" i="42"/>
  <c r="H4475" i="42"/>
  <c r="F4476" i="42"/>
  <c r="G4476" i="42"/>
  <c r="H4476" i="42"/>
  <c r="F4477" i="42"/>
  <c r="G4477" i="42"/>
  <c r="H4477" i="42"/>
  <c r="F4478" i="42"/>
  <c r="G4478" i="42"/>
  <c r="H4478" i="42"/>
  <c r="F4479" i="42"/>
  <c r="G4479" i="42"/>
  <c r="H4479" i="42"/>
  <c r="F4480" i="42"/>
  <c r="G4480" i="42"/>
  <c r="H4480" i="42"/>
  <c r="F4481" i="42"/>
  <c r="G4481" i="42"/>
  <c r="H4481" i="42"/>
  <c r="F4482" i="42"/>
  <c r="G4482" i="42"/>
  <c r="H4482" i="42"/>
  <c r="F4483" i="42"/>
  <c r="G4483" i="42"/>
  <c r="H4483" i="42"/>
  <c r="F4484" i="42"/>
  <c r="G4484" i="42"/>
  <c r="H4484" i="42"/>
  <c r="F4485" i="42"/>
  <c r="G4485" i="42"/>
  <c r="H4485" i="42"/>
  <c r="F4486" i="42"/>
  <c r="G4486" i="42"/>
  <c r="H4486" i="42"/>
  <c r="F4487" i="42"/>
  <c r="G4487" i="42"/>
  <c r="H4487" i="42"/>
  <c r="F4488" i="42"/>
  <c r="G4488" i="42"/>
  <c r="H4488" i="42"/>
  <c r="F4489" i="42"/>
  <c r="G4489" i="42"/>
  <c r="H4489" i="42"/>
  <c r="F4490" i="42"/>
  <c r="G4490" i="42"/>
  <c r="H4490" i="42"/>
  <c r="F4491" i="42"/>
  <c r="G4491" i="42"/>
  <c r="H4491" i="42"/>
  <c r="F4492" i="42"/>
  <c r="G4492" i="42"/>
  <c r="H4492" i="42"/>
  <c r="F4493" i="42"/>
  <c r="G4493" i="42"/>
  <c r="H4493" i="42"/>
  <c r="F4494" i="42"/>
  <c r="G4494" i="42"/>
  <c r="H4494" i="42"/>
  <c r="F4495" i="42"/>
  <c r="G4495" i="42"/>
  <c r="H4495" i="42"/>
  <c r="F4496" i="42"/>
  <c r="G4496" i="42"/>
  <c r="H4496" i="42"/>
  <c r="F4497" i="42"/>
  <c r="G4497" i="42"/>
  <c r="H4497" i="42"/>
  <c r="F4498" i="42"/>
  <c r="G4498" i="42"/>
  <c r="H4498" i="42"/>
  <c r="F4499" i="42"/>
  <c r="G4499" i="42"/>
  <c r="H4499" i="42"/>
  <c r="F4500" i="42"/>
  <c r="G4500" i="42"/>
  <c r="H4500" i="42"/>
  <c r="F4501" i="42"/>
  <c r="G4501" i="42"/>
  <c r="H4501" i="42"/>
  <c r="F4502" i="42"/>
  <c r="G4502" i="42"/>
  <c r="H4502" i="42"/>
  <c r="F4503" i="42"/>
  <c r="G4503" i="42"/>
  <c r="H4503" i="42"/>
  <c r="F4504" i="42"/>
  <c r="G4504" i="42"/>
  <c r="H4504" i="42"/>
  <c r="F4505" i="42"/>
  <c r="G4505" i="42"/>
  <c r="H4505" i="42"/>
  <c r="F4506" i="42"/>
  <c r="G4506" i="42"/>
  <c r="H4506" i="42"/>
  <c r="F4507" i="42"/>
  <c r="G4507" i="42"/>
  <c r="H4507" i="42"/>
  <c r="F4508" i="42"/>
  <c r="G4508" i="42"/>
  <c r="H4508" i="42"/>
  <c r="F4509" i="42"/>
  <c r="G4509" i="42"/>
  <c r="H4509" i="42"/>
  <c r="F4510" i="42"/>
  <c r="G4510" i="42"/>
  <c r="H4510" i="42"/>
  <c r="F4511" i="42"/>
  <c r="G4511" i="42"/>
  <c r="H4511" i="42"/>
  <c r="F4512" i="42"/>
  <c r="G4512" i="42"/>
  <c r="H4512" i="42"/>
  <c r="F4513" i="42"/>
  <c r="G4513" i="42"/>
  <c r="H4513" i="42"/>
  <c r="F4514" i="42"/>
  <c r="G4514" i="42"/>
  <c r="H4514" i="42"/>
  <c r="F4515" i="42"/>
  <c r="G4515" i="42"/>
  <c r="H4515" i="42"/>
  <c r="F4516" i="42"/>
  <c r="G4516" i="42"/>
  <c r="H4516" i="42"/>
  <c r="F4517" i="42"/>
  <c r="G4517" i="42"/>
  <c r="H4517" i="42"/>
  <c r="F4518" i="42"/>
  <c r="G4518" i="42"/>
  <c r="H4518" i="42"/>
  <c r="F4519" i="42"/>
  <c r="G4519" i="42"/>
  <c r="H4519" i="42"/>
  <c r="F4520" i="42"/>
  <c r="G4520" i="42"/>
  <c r="H4520" i="42"/>
  <c r="F4521" i="42"/>
  <c r="G4521" i="42"/>
  <c r="H4521" i="42"/>
  <c r="F4522" i="42"/>
  <c r="G4522" i="42"/>
  <c r="H4522" i="42"/>
  <c r="F4523" i="42"/>
  <c r="G4523" i="42"/>
  <c r="H4523" i="42"/>
  <c r="F4524" i="42"/>
  <c r="G4524" i="42"/>
  <c r="H4524" i="42"/>
  <c r="F4525" i="42"/>
  <c r="G4525" i="42"/>
  <c r="H4525" i="42"/>
  <c r="F4526" i="42"/>
  <c r="G4526" i="42"/>
  <c r="H4526" i="42"/>
  <c r="F4527" i="42"/>
  <c r="G4527" i="42"/>
  <c r="H4527" i="42"/>
  <c r="F4528" i="42"/>
  <c r="G4528" i="42"/>
  <c r="H4528" i="42"/>
  <c r="F4529" i="42"/>
  <c r="G4529" i="42"/>
  <c r="H4529" i="42"/>
  <c r="F4530" i="42"/>
  <c r="G4530" i="42"/>
  <c r="H4530" i="42"/>
  <c r="F4531" i="42"/>
  <c r="G4531" i="42"/>
  <c r="H4531" i="42"/>
  <c r="F4532" i="42"/>
  <c r="G4532" i="42"/>
  <c r="H4532" i="42"/>
  <c r="F4533" i="42"/>
  <c r="G4533" i="42"/>
  <c r="H4533" i="42"/>
  <c r="F4534" i="42"/>
  <c r="G4534" i="42"/>
  <c r="H4534" i="42"/>
  <c r="F4535" i="42"/>
  <c r="G4535" i="42"/>
  <c r="H4535" i="42"/>
  <c r="F4536" i="42"/>
  <c r="G4536" i="42"/>
  <c r="H4536" i="42"/>
  <c r="F4537" i="42"/>
  <c r="G4537" i="42"/>
  <c r="H4537" i="42"/>
  <c r="F4538" i="42"/>
  <c r="G4538" i="42"/>
  <c r="H4538" i="42"/>
  <c r="F4539" i="42"/>
  <c r="G4539" i="42"/>
  <c r="H4539" i="42"/>
  <c r="F4540" i="42"/>
  <c r="G4540" i="42"/>
  <c r="H4540" i="42"/>
  <c r="F4541" i="42"/>
  <c r="G4541" i="42"/>
  <c r="H4541" i="42"/>
  <c r="F4542" i="42"/>
  <c r="G4542" i="42"/>
  <c r="H4542" i="42"/>
  <c r="F4543" i="42"/>
  <c r="G4543" i="42"/>
  <c r="H4543" i="42"/>
  <c r="F4544" i="42"/>
  <c r="G4544" i="42"/>
  <c r="H4544" i="42"/>
  <c r="F4545" i="42"/>
  <c r="G4545" i="42"/>
  <c r="H4545" i="42"/>
  <c r="F4546" i="42"/>
  <c r="G4546" i="42"/>
  <c r="H4546" i="42"/>
  <c r="F4547" i="42"/>
  <c r="G4547" i="42"/>
  <c r="H4547" i="42"/>
  <c r="F4548" i="42"/>
  <c r="G4548" i="42"/>
  <c r="H4548" i="42"/>
  <c r="F4549" i="42"/>
  <c r="G4549" i="42"/>
  <c r="H4549" i="42"/>
  <c r="F4550" i="42"/>
  <c r="G4550" i="42"/>
  <c r="H4550" i="42"/>
  <c r="F4551" i="42"/>
  <c r="G4551" i="42"/>
  <c r="H4551" i="42"/>
  <c r="F4552" i="42"/>
  <c r="G4552" i="42"/>
  <c r="H4552" i="42"/>
  <c r="F4553" i="42"/>
  <c r="G4553" i="42"/>
  <c r="H4553" i="42"/>
  <c r="F4554" i="42"/>
  <c r="G4554" i="42"/>
  <c r="H4554" i="42"/>
  <c r="F4555" i="42"/>
  <c r="G4555" i="42"/>
  <c r="H4555" i="42"/>
  <c r="F4556" i="42"/>
  <c r="G4556" i="42"/>
  <c r="H4556" i="42"/>
  <c r="F4557" i="42"/>
  <c r="G4557" i="42"/>
  <c r="H4557" i="42"/>
  <c r="F4558" i="42"/>
  <c r="G4558" i="42"/>
  <c r="H4558" i="42"/>
  <c r="F4559" i="42"/>
  <c r="G4559" i="42"/>
  <c r="H4559" i="42"/>
  <c r="F4560" i="42"/>
  <c r="G4560" i="42"/>
  <c r="H4560" i="42"/>
  <c r="F4561" i="42"/>
  <c r="G4561" i="42"/>
  <c r="H4561" i="42"/>
  <c r="F4562" i="42"/>
  <c r="G4562" i="42"/>
  <c r="H4562" i="42"/>
  <c r="F4563" i="42"/>
  <c r="G4563" i="42"/>
  <c r="H4563" i="42"/>
  <c r="F4564" i="42"/>
  <c r="G4564" i="42"/>
  <c r="H4564" i="42"/>
  <c r="F4565" i="42"/>
  <c r="G4565" i="42"/>
  <c r="H4565" i="42"/>
  <c r="F4566" i="42"/>
  <c r="G4566" i="42"/>
  <c r="H4566" i="42"/>
  <c r="F4567" i="42"/>
  <c r="G4567" i="42"/>
  <c r="H4567" i="42"/>
  <c r="F4568" i="42"/>
  <c r="G4568" i="42"/>
  <c r="H4568" i="42"/>
  <c r="F4569" i="42"/>
  <c r="G4569" i="42"/>
  <c r="H4569" i="42"/>
  <c r="F4570" i="42"/>
  <c r="G4570" i="42"/>
  <c r="H4570" i="42"/>
  <c r="F4571" i="42"/>
  <c r="G4571" i="42"/>
  <c r="H4571" i="42"/>
  <c r="F4572" i="42"/>
  <c r="G4572" i="42"/>
  <c r="H4572" i="42"/>
  <c r="F4573" i="42"/>
  <c r="G4573" i="42"/>
  <c r="H4573" i="42"/>
  <c r="F4574" i="42"/>
  <c r="G4574" i="42"/>
  <c r="H4574" i="42"/>
  <c r="F4575" i="42"/>
  <c r="G4575" i="42"/>
  <c r="H4575" i="42"/>
  <c r="F4576" i="42"/>
  <c r="G4576" i="42"/>
  <c r="H4576" i="42"/>
  <c r="F4577" i="42"/>
  <c r="G4577" i="42"/>
  <c r="H4577" i="42"/>
  <c r="F4578" i="42"/>
  <c r="G4578" i="42"/>
  <c r="H4578" i="42"/>
  <c r="F4579" i="42"/>
  <c r="G4579" i="42"/>
  <c r="H4579" i="42"/>
  <c r="F4580" i="42"/>
  <c r="G4580" i="42"/>
  <c r="H4580" i="42"/>
  <c r="F4581" i="42"/>
  <c r="G4581" i="42"/>
  <c r="H4581" i="42"/>
  <c r="F4582" i="42"/>
  <c r="G4582" i="42"/>
  <c r="H4582" i="42"/>
  <c r="F4583" i="42"/>
  <c r="G4583" i="42"/>
  <c r="H4583" i="42"/>
  <c r="F4584" i="42"/>
  <c r="G4584" i="42"/>
  <c r="H4584" i="42"/>
  <c r="F4585" i="42"/>
  <c r="G4585" i="42"/>
  <c r="H4585" i="42"/>
  <c r="F4586" i="42"/>
  <c r="G4586" i="42"/>
  <c r="H4586" i="42"/>
  <c r="F4587" i="42"/>
  <c r="G4587" i="42"/>
  <c r="H4587" i="42"/>
  <c r="F4588" i="42"/>
  <c r="G4588" i="42"/>
  <c r="H4588" i="42"/>
  <c r="F4589" i="42"/>
  <c r="G4589" i="42"/>
  <c r="H4589" i="42"/>
  <c r="F4590" i="42"/>
  <c r="G4590" i="42"/>
  <c r="H4590" i="42"/>
  <c r="F4591" i="42"/>
  <c r="G4591" i="42"/>
  <c r="H4591" i="42"/>
  <c r="F4592" i="42"/>
  <c r="G4592" i="42"/>
  <c r="H4592" i="42"/>
  <c r="F4593" i="42"/>
  <c r="G4593" i="42"/>
  <c r="H4593" i="42"/>
  <c r="F4594" i="42"/>
  <c r="G4594" i="42"/>
  <c r="H4594" i="42"/>
  <c r="F4595" i="42"/>
  <c r="G4595" i="42"/>
  <c r="H4595" i="42"/>
  <c r="F4596" i="42"/>
  <c r="G4596" i="42"/>
  <c r="H4596" i="42"/>
  <c r="F4597" i="42"/>
  <c r="G4597" i="42"/>
  <c r="H4597" i="42"/>
  <c r="F4598" i="42"/>
  <c r="G4598" i="42"/>
  <c r="H4598" i="42"/>
  <c r="F4599" i="42"/>
  <c r="G4599" i="42"/>
  <c r="H4599" i="42"/>
  <c r="F4600" i="42"/>
  <c r="G4600" i="42"/>
  <c r="H4600" i="42"/>
  <c r="F4601" i="42"/>
  <c r="G4601" i="42"/>
  <c r="H4601" i="42"/>
  <c r="F4602" i="42"/>
  <c r="G4602" i="42"/>
  <c r="H4602" i="42"/>
  <c r="F4603" i="42"/>
  <c r="G4603" i="42"/>
  <c r="H4603" i="42"/>
  <c r="F4604" i="42"/>
  <c r="G4604" i="42"/>
  <c r="H4604" i="42"/>
  <c r="F4605" i="42"/>
  <c r="G4605" i="42"/>
  <c r="H4605" i="42"/>
  <c r="F4606" i="42"/>
  <c r="G4606" i="42"/>
  <c r="H4606" i="42"/>
  <c r="F4607" i="42"/>
  <c r="G4607" i="42"/>
  <c r="H4607" i="42"/>
  <c r="F4608" i="42"/>
  <c r="G4608" i="42"/>
  <c r="H4608" i="42"/>
  <c r="F4609" i="42"/>
  <c r="G4609" i="42"/>
  <c r="H4609" i="42"/>
  <c r="F4610" i="42"/>
  <c r="G4610" i="42"/>
  <c r="H4610" i="42"/>
  <c r="F4611" i="42"/>
  <c r="G4611" i="42"/>
  <c r="H4611" i="42"/>
  <c r="F4612" i="42"/>
  <c r="G4612" i="42"/>
  <c r="H4612" i="42"/>
  <c r="F4613" i="42"/>
  <c r="G4613" i="42"/>
  <c r="H4613" i="42"/>
  <c r="F4614" i="42"/>
  <c r="G4614" i="42"/>
  <c r="H4614" i="42"/>
  <c r="F4615" i="42"/>
  <c r="G4615" i="42"/>
  <c r="H4615" i="42"/>
  <c r="F4616" i="42"/>
  <c r="G4616" i="42"/>
  <c r="H4616" i="42"/>
  <c r="F4617" i="42"/>
  <c r="G4617" i="42"/>
  <c r="H4617" i="42"/>
  <c r="F4618" i="42"/>
  <c r="G4618" i="42"/>
  <c r="H4618" i="42"/>
  <c r="F4619" i="42"/>
  <c r="G4619" i="42"/>
  <c r="H4619" i="42"/>
  <c r="F4620" i="42"/>
  <c r="G4620" i="42"/>
  <c r="H4620" i="42"/>
  <c r="F4621" i="42"/>
  <c r="G4621" i="42"/>
  <c r="H4621" i="42"/>
  <c r="F4622" i="42"/>
  <c r="G4622" i="42"/>
  <c r="H4622" i="42"/>
  <c r="F4623" i="42"/>
  <c r="G4623" i="42"/>
  <c r="H4623" i="42"/>
  <c r="F4624" i="42"/>
  <c r="G4624" i="42"/>
  <c r="H4624" i="42"/>
  <c r="F4625" i="42"/>
  <c r="G4625" i="42"/>
  <c r="H4625" i="42"/>
  <c r="F4626" i="42"/>
  <c r="G4626" i="42"/>
  <c r="H4626" i="42"/>
  <c r="F4627" i="42"/>
  <c r="G4627" i="42"/>
  <c r="H4627" i="42"/>
  <c r="F4628" i="42"/>
  <c r="G4628" i="42"/>
  <c r="H4628" i="42"/>
  <c r="F4629" i="42"/>
  <c r="G4629" i="42"/>
  <c r="H4629" i="42"/>
  <c r="F4630" i="42"/>
  <c r="G4630" i="42"/>
  <c r="H4630" i="42"/>
  <c r="F4631" i="42"/>
  <c r="G4631" i="42"/>
  <c r="H4631" i="42"/>
  <c r="F4632" i="42"/>
  <c r="G4632" i="42"/>
  <c r="H4632" i="42"/>
  <c r="F4633" i="42"/>
  <c r="G4633" i="42"/>
  <c r="H4633" i="42"/>
  <c r="F4634" i="42"/>
  <c r="G4634" i="42"/>
  <c r="H4634" i="42"/>
  <c r="F4635" i="42"/>
  <c r="G4635" i="42"/>
  <c r="H4635" i="42"/>
  <c r="F4636" i="42"/>
  <c r="G4636" i="42"/>
  <c r="H4636" i="42"/>
  <c r="F4637" i="42"/>
  <c r="G4637" i="42"/>
  <c r="H4637" i="42"/>
  <c r="F4638" i="42"/>
  <c r="G4638" i="42"/>
  <c r="H4638" i="42"/>
  <c r="F4639" i="42"/>
  <c r="G4639" i="42"/>
  <c r="H4639" i="42"/>
  <c r="F4640" i="42"/>
  <c r="G4640" i="42"/>
  <c r="H4640" i="42"/>
  <c r="F4641" i="42"/>
  <c r="G4641" i="42"/>
  <c r="H4641" i="42"/>
  <c r="F4642" i="42"/>
  <c r="G4642" i="42"/>
  <c r="H4642" i="42"/>
  <c r="F4643" i="42"/>
  <c r="G4643" i="42"/>
  <c r="H4643" i="42"/>
  <c r="F4644" i="42"/>
  <c r="G4644" i="42"/>
  <c r="H4644" i="42"/>
  <c r="F4645" i="42"/>
  <c r="G4645" i="42"/>
  <c r="H4645" i="42"/>
  <c r="F4646" i="42"/>
  <c r="G4646" i="42"/>
  <c r="H4646" i="42"/>
  <c r="F4647" i="42"/>
  <c r="G4647" i="42"/>
  <c r="H4647" i="42"/>
  <c r="F4648" i="42"/>
  <c r="G4648" i="42"/>
  <c r="H4648" i="42"/>
  <c r="F4649" i="42"/>
  <c r="G4649" i="42"/>
  <c r="H4649" i="42"/>
  <c r="F4650" i="42"/>
  <c r="G4650" i="42"/>
  <c r="H4650" i="42"/>
  <c r="F4651" i="42"/>
  <c r="G4651" i="42"/>
  <c r="H4651" i="42"/>
  <c r="F4652" i="42"/>
  <c r="G4652" i="42"/>
  <c r="H4652" i="42"/>
  <c r="F4653" i="42"/>
  <c r="G4653" i="42"/>
  <c r="H4653" i="42"/>
  <c r="F4654" i="42"/>
  <c r="G4654" i="42"/>
  <c r="H4654" i="42"/>
  <c r="F4655" i="42"/>
  <c r="G4655" i="42"/>
  <c r="H4655" i="42"/>
  <c r="F4656" i="42"/>
  <c r="G4656" i="42"/>
  <c r="H4656" i="42"/>
  <c r="F4657" i="42"/>
  <c r="G4657" i="42"/>
  <c r="H4657" i="42"/>
  <c r="F4658" i="42"/>
  <c r="G4658" i="42"/>
  <c r="H4658" i="42"/>
  <c r="F4659" i="42"/>
  <c r="G4659" i="42"/>
  <c r="H4659" i="42"/>
  <c r="F4660" i="42"/>
  <c r="G4660" i="42"/>
  <c r="H4660" i="42"/>
  <c r="F4661" i="42"/>
  <c r="G4661" i="42"/>
  <c r="H4661" i="42"/>
  <c r="F4662" i="42"/>
  <c r="G4662" i="42"/>
  <c r="H4662" i="42"/>
  <c r="F4663" i="42"/>
  <c r="G4663" i="42"/>
  <c r="H4663" i="42"/>
  <c r="F4664" i="42"/>
  <c r="G4664" i="42"/>
  <c r="H4664" i="42"/>
  <c r="F4665" i="42"/>
  <c r="G4665" i="42"/>
  <c r="H4665" i="42"/>
  <c r="F4666" i="42"/>
  <c r="G4666" i="42"/>
  <c r="H4666" i="42"/>
  <c r="F4667" i="42"/>
  <c r="G4667" i="42"/>
  <c r="H4667" i="42"/>
  <c r="F4668" i="42"/>
  <c r="G4668" i="42"/>
  <c r="H4668" i="42"/>
  <c r="F4669" i="42"/>
  <c r="G4669" i="42"/>
  <c r="H4669" i="42"/>
  <c r="F4670" i="42"/>
  <c r="G4670" i="42"/>
  <c r="H4670" i="42"/>
  <c r="F4671" i="42"/>
  <c r="G4671" i="42"/>
  <c r="H4671" i="42"/>
  <c r="F4672" i="42"/>
  <c r="G4672" i="42"/>
  <c r="H4672" i="42"/>
  <c r="F4673" i="42"/>
  <c r="G4673" i="42"/>
  <c r="H4673" i="42"/>
  <c r="F4674" i="42"/>
  <c r="G4674" i="42"/>
  <c r="H4674" i="42"/>
  <c r="F4675" i="42"/>
  <c r="G4675" i="42"/>
  <c r="H4675" i="42"/>
  <c r="F4676" i="42"/>
  <c r="G4676" i="42"/>
  <c r="H4676" i="42"/>
  <c r="F4677" i="42"/>
  <c r="G4677" i="42"/>
  <c r="H4677" i="42"/>
  <c r="F4678" i="42"/>
  <c r="G4678" i="42"/>
  <c r="H4678" i="42"/>
  <c r="F4679" i="42"/>
  <c r="G4679" i="42"/>
  <c r="H4679" i="42"/>
  <c r="F4680" i="42"/>
  <c r="G4680" i="42"/>
  <c r="H4680" i="42"/>
  <c r="F4681" i="42"/>
  <c r="G4681" i="42"/>
  <c r="H4681" i="42"/>
  <c r="F4682" i="42"/>
  <c r="G4682" i="42"/>
  <c r="H4682" i="42"/>
  <c r="F4683" i="42"/>
  <c r="G4683" i="42"/>
  <c r="H4683" i="42"/>
  <c r="F4684" i="42"/>
  <c r="G4684" i="42"/>
  <c r="H4684" i="42"/>
  <c r="F4685" i="42"/>
  <c r="G4685" i="42"/>
  <c r="H4685" i="42"/>
  <c r="F4686" i="42"/>
  <c r="G4686" i="42"/>
  <c r="H4686" i="42"/>
  <c r="F4687" i="42"/>
  <c r="G4687" i="42"/>
  <c r="H4687" i="42"/>
  <c r="F4688" i="42"/>
  <c r="G4688" i="42"/>
  <c r="H4688" i="42"/>
  <c r="F4689" i="42"/>
  <c r="G4689" i="42"/>
  <c r="H4689" i="42"/>
  <c r="F4690" i="42"/>
  <c r="G4690" i="42"/>
  <c r="H4690" i="42"/>
  <c r="F4691" i="42"/>
  <c r="G4691" i="42"/>
  <c r="H4691" i="42"/>
  <c r="F4692" i="42"/>
  <c r="G4692" i="42"/>
  <c r="H4692" i="42"/>
  <c r="F4693" i="42"/>
  <c r="G4693" i="42"/>
  <c r="H4693" i="42"/>
  <c r="F4694" i="42"/>
  <c r="G4694" i="42"/>
  <c r="H4694" i="42"/>
  <c r="F4695" i="42"/>
  <c r="G4695" i="42"/>
  <c r="H4695" i="42"/>
  <c r="F4696" i="42"/>
  <c r="G4696" i="42"/>
  <c r="H4696" i="42"/>
  <c r="F4697" i="42"/>
  <c r="G4697" i="42"/>
  <c r="H4697" i="42"/>
  <c r="F4698" i="42"/>
  <c r="G4698" i="42"/>
  <c r="H4698" i="42"/>
  <c r="F4699" i="42"/>
  <c r="G4699" i="42"/>
  <c r="H4699" i="42"/>
  <c r="F4700" i="42"/>
  <c r="G4700" i="42"/>
  <c r="H4700" i="42"/>
  <c r="F4701" i="42"/>
  <c r="G4701" i="42"/>
  <c r="H4701" i="42"/>
  <c r="F4702" i="42"/>
  <c r="G4702" i="42"/>
  <c r="H4702" i="42"/>
  <c r="F4703" i="42"/>
  <c r="G4703" i="42"/>
  <c r="H4703" i="42"/>
  <c r="F4704" i="42"/>
  <c r="G4704" i="42"/>
  <c r="H4704" i="42"/>
  <c r="F4705" i="42"/>
  <c r="G4705" i="42"/>
  <c r="H4705" i="42"/>
  <c r="F4706" i="42"/>
  <c r="G4706" i="42"/>
  <c r="H4706" i="42"/>
  <c r="F4707" i="42"/>
  <c r="G4707" i="42"/>
  <c r="H4707" i="42"/>
  <c r="F4708" i="42"/>
  <c r="G4708" i="42"/>
  <c r="H4708" i="42"/>
  <c r="F4709" i="42"/>
  <c r="G4709" i="42"/>
  <c r="H4709" i="42"/>
  <c r="F4710" i="42"/>
  <c r="G4710" i="42"/>
  <c r="H4710" i="42"/>
  <c r="F4711" i="42"/>
  <c r="G4711" i="42"/>
  <c r="H4711" i="42"/>
  <c r="F4712" i="42"/>
  <c r="G4712" i="42"/>
  <c r="H4712" i="42"/>
  <c r="F4713" i="42"/>
  <c r="G4713" i="42"/>
  <c r="H4713" i="42"/>
  <c r="F4714" i="42"/>
  <c r="G4714" i="42"/>
  <c r="H4714" i="42"/>
  <c r="F4715" i="42"/>
  <c r="G4715" i="42"/>
  <c r="H4715" i="42"/>
  <c r="F4716" i="42"/>
  <c r="G4716" i="42"/>
  <c r="H4716" i="42"/>
  <c r="F4717" i="42"/>
  <c r="G4717" i="42"/>
  <c r="H4717" i="42"/>
  <c r="F4718" i="42"/>
  <c r="G4718" i="42"/>
  <c r="H4718" i="42"/>
  <c r="F4719" i="42"/>
  <c r="G4719" i="42"/>
  <c r="H4719" i="42"/>
  <c r="F4720" i="42"/>
  <c r="G4720" i="42"/>
  <c r="H4720" i="42"/>
  <c r="F4721" i="42"/>
  <c r="G4721" i="42"/>
  <c r="H4721" i="42"/>
  <c r="F4722" i="42"/>
  <c r="G4722" i="42"/>
  <c r="H4722" i="42"/>
  <c r="F4723" i="42"/>
  <c r="G4723" i="42"/>
  <c r="H4723" i="42"/>
  <c r="F4724" i="42"/>
  <c r="G4724" i="42"/>
  <c r="H4724" i="42"/>
  <c r="F4725" i="42"/>
  <c r="G4725" i="42"/>
  <c r="H4725" i="42"/>
  <c r="F4726" i="42"/>
  <c r="G4726" i="42"/>
  <c r="H4726" i="42"/>
  <c r="F4727" i="42"/>
  <c r="G4727" i="42"/>
  <c r="H4727" i="42"/>
  <c r="F4728" i="42"/>
  <c r="G4728" i="42"/>
  <c r="H4728" i="42"/>
  <c r="F4729" i="42"/>
  <c r="G4729" i="42"/>
  <c r="H4729" i="42"/>
  <c r="F4730" i="42"/>
  <c r="G4730" i="42"/>
  <c r="H4730" i="42"/>
  <c r="F4731" i="42"/>
  <c r="G4731" i="42"/>
  <c r="H4731" i="42"/>
  <c r="F4732" i="42"/>
  <c r="G4732" i="42"/>
  <c r="H4732" i="42"/>
  <c r="F4733" i="42"/>
  <c r="G4733" i="42"/>
  <c r="H4733" i="42"/>
  <c r="F4734" i="42"/>
  <c r="G4734" i="42"/>
  <c r="H4734" i="42"/>
  <c r="F4735" i="42"/>
  <c r="G4735" i="42"/>
  <c r="H4735" i="42"/>
  <c r="F4736" i="42"/>
  <c r="G4736" i="42"/>
  <c r="H4736" i="42"/>
  <c r="F4737" i="42"/>
  <c r="G4737" i="42"/>
  <c r="H4737" i="42"/>
  <c r="F4738" i="42"/>
  <c r="G4738" i="42"/>
  <c r="H4738" i="42"/>
  <c r="F4739" i="42"/>
  <c r="G4739" i="42"/>
  <c r="H4739" i="42"/>
  <c r="F4740" i="42"/>
  <c r="G4740" i="42"/>
  <c r="H4740" i="42"/>
  <c r="F4741" i="42"/>
  <c r="G4741" i="42"/>
  <c r="H4741" i="42"/>
  <c r="F4742" i="42"/>
  <c r="G4742" i="42"/>
  <c r="H4742" i="42"/>
  <c r="F4743" i="42"/>
  <c r="G4743" i="42"/>
  <c r="H4743" i="42"/>
  <c r="F4744" i="42"/>
  <c r="G4744" i="42"/>
  <c r="H4744" i="42"/>
  <c r="F4745" i="42"/>
  <c r="G4745" i="42"/>
  <c r="H4745" i="42"/>
  <c r="F4746" i="42"/>
  <c r="G4746" i="42"/>
  <c r="H4746" i="42"/>
  <c r="F4747" i="42"/>
  <c r="G4747" i="42"/>
  <c r="H4747" i="42"/>
  <c r="F4748" i="42"/>
  <c r="G4748" i="42"/>
  <c r="H4748" i="42"/>
  <c r="F4749" i="42"/>
  <c r="G4749" i="42"/>
  <c r="H4749" i="42"/>
  <c r="F4750" i="42"/>
  <c r="G4750" i="42"/>
  <c r="H4750" i="42"/>
  <c r="F4751" i="42"/>
  <c r="G4751" i="42"/>
  <c r="H4751" i="42"/>
  <c r="F4752" i="42"/>
  <c r="G4752" i="42"/>
  <c r="H4752" i="42"/>
  <c r="F4753" i="42"/>
  <c r="G4753" i="42"/>
  <c r="H4753" i="42"/>
  <c r="F4754" i="42"/>
  <c r="G4754" i="42"/>
  <c r="H4754" i="42"/>
  <c r="F4755" i="42"/>
  <c r="G4755" i="42"/>
  <c r="H4755" i="42"/>
  <c r="F4756" i="42"/>
  <c r="G4756" i="42"/>
  <c r="H4756" i="42"/>
  <c r="F4757" i="42"/>
  <c r="G4757" i="42"/>
  <c r="H4757" i="42"/>
  <c r="F4758" i="42"/>
  <c r="G4758" i="42"/>
  <c r="H4758" i="42"/>
  <c r="F4759" i="42"/>
  <c r="G4759" i="42"/>
  <c r="H4759" i="42"/>
  <c r="F4760" i="42"/>
  <c r="G4760" i="42"/>
  <c r="H4760" i="42"/>
  <c r="F4761" i="42"/>
  <c r="G4761" i="42"/>
  <c r="H4761" i="42"/>
  <c r="F4762" i="42"/>
  <c r="G4762" i="42"/>
  <c r="H4762" i="42"/>
  <c r="F4763" i="42"/>
  <c r="G4763" i="42"/>
  <c r="H4763" i="42"/>
  <c r="F4764" i="42"/>
  <c r="G4764" i="42"/>
  <c r="H4764" i="42"/>
  <c r="F4765" i="42"/>
  <c r="G4765" i="42"/>
  <c r="H4765" i="42"/>
  <c r="F4766" i="42"/>
  <c r="G4766" i="42"/>
  <c r="H4766" i="42"/>
  <c r="F4767" i="42"/>
  <c r="G4767" i="42"/>
  <c r="H4767" i="42"/>
  <c r="F4768" i="42"/>
  <c r="G4768" i="42"/>
  <c r="H4768" i="42"/>
  <c r="F4769" i="42"/>
  <c r="G4769" i="42"/>
  <c r="H4769" i="42"/>
  <c r="F4770" i="42"/>
  <c r="G4770" i="42"/>
  <c r="H4770" i="42"/>
  <c r="F4771" i="42"/>
  <c r="G4771" i="42"/>
  <c r="H4771" i="42"/>
  <c r="F4772" i="42"/>
  <c r="G4772" i="42"/>
  <c r="H4772" i="42"/>
  <c r="F4773" i="42"/>
  <c r="G4773" i="42"/>
  <c r="H4773" i="42"/>
  <c r="F4774" i="42"/>
  <c r="G4774" i="42"/>
  <c r="H4774" i="42"/>
  <c r="F4775" i="42"/>
  <c r="G4775" i="42"/>
  <c r="H4775" i="42"/>
  <c r="F4776" i="42"/>
  <c r="G4776" i="42"/>
  <c r="H4776" i="42"/>
  <c r="F4777" i="42"/>
  <c r="G4777" i="42"/>
  <c r="H4777" i="42"/>
  <c r="F4778" i="42"/>
  <c r="G4778" i="42"/>
  <c r="H4778" i="42"/>
  <c r="F4779" i="42"/>
  <c r="G4779" i="42"/>
  <c r="H4779" i="42"/>
  <c r="F4780" i="42"/>
  <c r="G4780" i="42"/>
  <c r="H4780" i="42"/>
  <c r="F4781" i="42"/>
  <c r="G4781" i="42"/>
  <c r="H4781" i="42"/>
  <c r="F4782" i="42"/>
  <c r="G4782" i="42"/>
  <c r="H4782" i="42"/>
  <c r="F4783" i="42"/>
  <c r="G4783" i="42"/>
  <c r="H4783" i="42"/>
  <c r="F4784" i="42"/>
  <c r="G4784" i="42"/>
  <c r="H4784" i="42"/>
  <c r="F4785" i="42"/>
  <c r="G4785" i="42"/>
  <c r="H4785" i="42"/>
  <c r="F4786" i="42"/>
  <c r="G4786" i="42"/>
  <c r="H4786" i="42"/>
  <c r="F4787" i="42"/>
  <c r="G4787" i="42"/>
  <c r="H4787" i="42"/>
  <c r="F4788" i="42"/>
  <c r="G4788" i="42"/>
  <c r="H4788" i="42"/>
  <c r="F4789" i="42"/>
  <c r="G4789" i="42"/>
  <c r="H4789" i="42"/>
  <c r="F4790" i="42"/>
  <c r="G4790" i="42"/>
  <c r="H4790" i="42"/>
  <c r="F4791" i="42"/>
  <c r="G4791" i="42"/>
  <c r="H4791" i="42"/>
  <c r="F4792" i="42"/>
  <c r="G4792" i="42"/>
  <c r="H4792" i="42"/>
  <c r="F4793" i="42"/>
  <c r="G4793" i="42"/>
  <c r="H4793" i="42"/>
  <c r="F4794" i="42"/>
  <c r="G4794" i="42"/>
  <c r="H4794" i="42"/>
  <c r="F4795" i="42"/>
  <c r="G4795" i="42"/>
  <c r="H4795" i="42"/>
  <c r="F4796" i="42"/>
  <c r="G4796" i="42"/>
  <c r="H4796" i="42"/>
  <c r="F4797" i="42"/>
  <c r="G4797" i="42"/>
  <c r="H4797" i="42"/>
  <c r="F4798" i="42"/>
  <c r="G4798" i="42"/>
  <c r="H4798" i="42"/>
  <c r="F4799" i="42"/>
  <c r="G4799" i="42"/>
  <c r="H4799" i="42"/>
  <c r="F4800" i="42"/>
  <c r="G4800" i="42"/>
  <c r="H4800" i="42"/>
  <c r="F4801" i="42"/>
  <c r="G4801" i="42"/>
  <c r="H4801" i="42"/>
  <c r="F4802" i="42"/>
  <c r="G4802" i="42"/>
  <c r="H4802" i="42"/>
  <c r="F4803" i="42"/>
  <c r="G4803" i="42"/>
  <c r="H4803" i="42"/>
  <c r="F4804" i="42"/>
  <c r="G4804" i="42"/>
  <c r="H4804" i="42"/>
  <c r="F4805" i="42"/>
  <c r="G4805" i="42"/>
  <c r="H4805" i="42"/>
  <c r="F4806" i="42"/>
  <c r="G4806" i="42"/>
  <c r="H4806" i="42"/>
  <c r="F4807" i="42"/>
  <c r="G4807" i="42"/>
  <c r="H4807" i="42"/>
  <c r="F4808" i="42"/>
  <c r="G4808" i="42"/>
  <c r="H4808" i="42"/>
  <c r="F4809" i="42"/>
  <c r="G4809" i="42"/>
  <c r="H4809" i="42"/>
  <c r="F4810" i="42"/>
  <c r="G4810" i="42"/>
  <c r="H4810" i="42"/>
  <c r="F4811" i="42"/>
  <c r="G4811" i="42"/>
  <c r="H4811" i="42"/>
  <c r="F4812" i="42"/>
  <c r="G4812" i="42"/>
  <c r="H4812" i="42"/>
  <c r="F4813" i="42"/>
  <c r="G4813" i="42"/>
  <c r="H4813" i="42"/>
  <c r="F4814" i="42"/>
  <c r="G4814" i="42"/>
  <c r="H4814" i="42"/>
  <c r="F4815" i="42"/>
  <c r="G4815" i="42"/>
  <c r="H4815" i="42"/>
  <c r="F4816" i="42"/>
  <c r="G4816" i="42"/>
  <c r="H4816" i="42"/>
  <c r="F4817" i="42"/>
  <c r="G4817" i="42"/>
  <c r="H4817" i="42"/>
  <c r="F4818" i="42"/>
  <c r="G4818" i="42"/>
  <c r="H4818" i="42"/>
  <c r="F4819" i="42"/>
  <c r="G4819" i="42"/>
  <c r="H4819" i="42"/>
  <c r="F4820" i="42"/>
  <c r="G4820" i="42"/>
  <c r="H4820" i="42"/>
  <c r="F4821" i="42"/>
  <c r="G4821" i="42"/>
  <c r="H4821" i="42"/>
  <c r="F4822" i="42"/>
  <c r="G4822" i="42"/>
  <c r="H4822" i="42"/>
  <c r="F4823" i="42"/>
  <c r="G4823" i="42"/>
  <c r="H4823" i="42"/>
  <c r="F4824" i="42"/>
  <c r="G4824" i="42"/>
  <c r="H4824" i="42"/>
  <c r="F4825" i="42"/>
  <c r="G4825" i="42"/>
  <c r="H4825" i="42"/>
  <c r="F4826" i="42"/>
  <c r="G4826" i="42"/>
  <c r="H4826" i="42"/>
  <c r="F4827" i="42"/>
  <c r="G4827" i="42"/>
  <c r="H4827" i="42"/>
  <c r="F4828" i="42"/>
  <c r="G4828" i="42"/>
  <c r="H4828" i="42"/>
  <c r="F4829" i="42"/>
  <c r="G4829" i="42"/>
  <c r="H4829" i="42"/>
  <c r="F4830" i="42"/>
  <c r="G4830" i="42"/>
  <c r="H4830" i="42"/>
  <c r="F4831" i="42"/>
  <c r="G4831" i="42"/>
  <c r="H4831" i="42"/>
  <c r="F4832" i="42"/>
  <c r="G4832" i="42"/>
  <c r="H4832" i="42"/>
  <c r="F4833" i="42"/>
  <c r="G4833" i="42"/>
  <c r="H4833" i="42"/>
  <c r="F4834" i="42"/>
  <c r="G4834" i="42"/>
  <c r="H4834" i="42"/>
  <c r="F4835" i="42"/>
  <c r="G4835" i="42"/>
  <c r="H4835" i="42"/>
  <c r="F4836" i="42"/>
  <c r="G4836" i="42"/>
  <c r="H4836" i="42"/>
  <c r="F4837" i="42"/>
  <c r="G4837" i="42"/>
  <c r="H4837" i="42"/>
  <c r="F4838" i="42"/>
  <c r="G4838" i="42"/>
  <c r="H4838" i="42"/>
  <c r="F4839" i="42"/>
  <c r="G4839" i="42"/>
  <c r="H4839" i="42"/>
  <c r="F4840" i="42"/>
  <c r="G4840" i="42"/>
  <c r="H4840" i="42"/>
  <c r="F4841" i="42"/>
  <c r="G4841" i="42"/>
  <c r="H4841" i="42"/>
  <c r="F4842" i="42"/>
  <c r="G4842" i="42"/>
  <c r="H4842" i="42"/>
  <c r="F4843" i="42"/>
  <c r="G4843" i="42"/>
  <c r="H4843" i="42"/>
  <c r="F4844" i="42"/>
  <c r="G4844" i="42"/>
  <c r="H4844" i="42"/>
  <c r="F4845" i="42"/>
  <c r="G4845" i="42"/>
  <c r="H4845" i="42"/>
  <c r="F4846" i="42"/>
  <c r="G4846" i="42"/>
  <c r="H4846" i="42"/>
  <c r="F4847" i="42"/>
  <c r="G4847" i="42"/>
  <c r="H4847" i="42"/>
  <c r="F4848" i="42"/>
  <c r="G4848" i="42"/>
  <c r="H4848" i="42"/>
  <c r="F4849" i="42"/>
  <c r="G4849" i="42"/>
  <c r="H4849" i="42"/>
  <c r="F4850" i="42"/>
  <c r="G4850" i="42"/>
  <c r="H4850" i="42"/>
  <c r="F4851" i="42"/>
  <c r="G4851" i="42"/>
  <c r="H4851" i="42"/>
  <c r="F4852" i="42"/>
  <c r="G4852" i="42"/>
  <c r="H4852" i="42"/>
  <c r="F4853" i="42"/>
  <c r="G4853" i="42"/>
  <c r="H4853" i="42"/>
  <c r="F4854" i="42"/>
  <c r="G4854" i="42"/>
  <c r="H4854" i="42"/>
  <c r="F4855" i="42"/>
  <c r="G4855" i="42"/>
  <c r="H4855" i="42"/>
  <c r="F4856" i="42"/>
  <c r="G4856" i="42"/>
  <c r="H4856" i="42"/>
  <c r="F4857" i="42"/>
  <c r="G4857" i="42"/>
  <c r="H4857" i="42"/>
  <c r="F4858" i="42"/>
  <c r="G4858" i="42"/>
  <c r="H4858" i="42"/>
  <c r="F4859" i="42"/>
  <c r="G4859" i="42"/>
  <c r="H4859" i="42"/>
  <c r="F4860" i="42"/>
  <c r="G4860" i="42"/>
  <c r="H4860" i="42"/>
  <c r="F4861" i="42"/>
  <c r="G4861" i="42"/>
  <c r="H4861" i="42"/>
  <c r="F4862" i="42"/>
  <c r="G4862" i="42"/>
  <c r="H4862" i="42"/>
  <c r="F4863" i="42"/>
  <c r="G4863" i="42"/>
  <c r="H4863" i="42"/>
  <c r="F4864" i="42"/>
  <c r="G4864" i="42"/>
  <c r="H4864" i="42"/>
  <c r="F4865" i="42"/>
  <c r="G4865" i="42"/>
  <c r="H4865" i="42"/>
  <c r="F4866" i="42"/>
  <c r="G4866" i="42"/>
  <c r="H4866" i="42"/>
  <c r="F4867" i="42"/>
  <c r="G4867" i="42"/>
  <c r="H4867" i="42"/>
  <c r="F4868" i="42"/>
  <c r="G4868" i="42"/>
  <c r="H4868" i="42"/>
  <c r="F4869" i="42"/>
  <c r="G4869" i="42"/>
  <c r="H4869" i="42"/>
  <c r="F4870" i="42"/>
  <c r="G4870" i="42"/>
  <c r="H4870" i="42"/>
  <c r="F4871" i="42"/>
  <c r="G4871" i="42"/>
  <c r="H4871" i="42"/>
  <c r="F4872" i="42"/>
  <c r="G4872" i="42"/>
  <c r="H4872" i="42"/>
  <c r="F4873" i="42"/>
  <c r="G4873" i="42"/>
  <c r="H4873" i="42"/>
  <c r="F4874" i="42"/>
  <c r="G4874" i="42"/>
  <c r="H4874" i="42"/>
  <c r="F4875" i="42"/>
  <c r="G4875" i="42"/>
  <c r="H4875" i="42"/>
  <c r="F4876" i="42"/>
  <c r="G4876" i="42"/>
  <c r="H4876" i="42"/>
  <c r="F4877" i="42"/>
  <c r="G4877" i="42"/>
  <c r="H4877" i="42"/>
  <c r="F4878" i="42"/>
  <c r="G4878" i="42"/>
  <c r="H4878" i="42"/>
  <c r="F4879" i="42"/>
  <c r="G4879" i="42"/>
  <c r="H4879" i="42"/>
  <c r="F4880" i="42"/>
  <c r="G4880" i="42"/>
  <c r="H4880" i="42"/>
  <c r="F4881" i="42"/>
  <c r="G4881" i="42"/>
  <c r="H4881" i="42"/>
  <c r="F4882" i="42"/>
  <c r="G4882" i="42"/>
  <c r="H4882" i="42"/>
  <c r="F4883" i="42"/>
  <c r="G4883" i="42"/>
  <c r="H4883" i="42"/>
  <c r="F4884" i="42"/>
  <c r="G4884" i="42"/>
  <c r="H4884" i="42"/>
  <c r="F4885" i="42"/>
  <c r="G4885" i="42"/>
  <c r="H4885" i="42"/>
  <c r="F4886" i="42"/>
  <c r="G4886" i="42"/>
  <c r="H4886" i="42"/>
  <c r="F4887" i="42"/>
  <c r="G4887" i="42"/>
  <c r="H4887" i="42"/>
  <c r="F4888" i="42"/>
  <c r="G4888" i="42"/>
  <c r="H4888" i="42"/>
  <c r="F4889" i="42"/>
  <c r="G4889" i="42"/>
  <c r="H4889" i="42"/>
  <c r="F4890" i="42"/>
  <c r="G4890" i="42"/>
  <c r="H4890" i="42"/>
  <c r="F4891" i="42"/>
  <c r="G4891" i="42"/>
  <c r="H4891" i="42"/>
  <c r="F4892" i="42"/>
  <c r="G4892" i="42"/>
  <c r="H4892" i="42"/>
  <c r="F4893" i="42"/>
  <c r="G4893" i="42"/>
  <c r="H4893" i="42"/>
  <c r="F4894" i="42"/>
  <c r="G4894" i="42"/>
  <c r="H4894" i="42"/>
  <c r="F4895" i="42"/>
  <c r="G4895" i="42"/>
  <c r="H4895" i="42"/>
  <c r="F4896" i="42"/>
  <c r="G4896" i="42"/>
  <c r="H4896" i="42"/>
  <c r="F4897" i="42"/>
  <c r="G4897" i="42"/>
  <c r="H4897" i="42"/>
  <c r="F4898" i="42"/>
  <c r="G4898" i="42"/>
  <c r="H4898" i="42"/>
  <c r="F4899" i="42"/>
  <c r="G4899" i="42"/>
  <c r="H4899" i="42"/>
  <c r="F4900" i="42"/>
  <c r="G4900" i="42"/>
  <c r="H4900" i="42"/>
  <c r="F4901" i="42"/>
  <c r="G4901" i="42"/>
  <c r="H4901" i="42"/>
  <c r="F4902" i="42"/>
  <c r="G4902" i="42"/>
  <c r="H4902" i="42"/>
  <c r="F4903" i="42"/>
  <c r="G4903" i="42"/>
  <c r="H4903" i="42"/>
  <c r="F4904" i="42"/>
  <c r="G4904" i="42"/>
  <c r="H4904" i="42"/>
  <c r="F4905" i="42"/>
  <c r="G4905" i="42"/>
  <c r="H4905" i="42"/>
  <c r="F4906" i="42"/>
  <c r="G4906" i="42"/>
  <c r="H4906" i="42"/>
  <c r="F4907" i="42"/>
  <c r="G4907" i="42"/>
  <c r="H4907" i="42"/>
  <c r="F4908" i="42"/>
  <c r="G4908" i="42"/>
  <c r="H4908" i="42"/>
  <c r="F4909" i="42"/>
  <c r="G4909" i="42"/>
  <c r="H4909" i="42"/>
  <c r="F4910" i="42"/>
  <c r="G4910" i="42"/>
  <c r="H4910" i="42"/>
  <c r="F4911" i="42"/>
  <c r="G4911" i="42"/>
  <c r="H4911" i="42"/>
  <c r="F4912" i="42"/>
  <c r="G4912" i="42"/>
  <c r="H4912" i="42"/>
  <c r="F4913" i="42"/>
  <c r="G4913" i="42"/>
  <c r="H4913" i="42"/>
  <c r="F4914" i="42"/>
  <c r="G4914" i="42"/>
  <c r="H4914" i="42"/>
  <c r="F4915" i="42"/>
  <c r="G4915" i="42"/>
  <c r="H4915" i="42"/>
  <c r="F4916" i="42"/>
  <c r="G4916" i="42"/>
  <c r="H4916" i="42"/>
  <c r="F4917" i="42"/>
  <c r="G4917" i="42"/>
  <c r="H4917" i="42"/>
  <c r="F4918" i="42"/>
  <c r="G4918" i="42"/>
  <c r="H4918" i="42"/>
  <c r="F4919" i="42"/>
  <c r="G4919" i="42"/>
  <c r="H4919" i="42"/>
  <c r="F4920" i="42"/>
  <c r="G4920" i="42"/>
  <c r="H4920" i="42"/>
  <c r="F4921" i="42"/>
  <c r="G4921" i="42"/>
  <c r="H4921" i="42"/>
  <c r="F4922" i="42"/>
  <c r="G4922" i="42"/>
  <c r="H4922" i="42"/>
  <c r="F4923" i="42"/>
  <c r="G4923" i="42"/>
  <c r="H4923" i="42"/>
  <c r="F4924" i="42"/>
  <c r="G4924" i="42"/>
  <c r="H4924" i="42"/>
  <c r="F4925" i="42"/>
  <c r="G4925" i="42"/>
  <c r="H4925" i="42"/>
  <c r="F4926" i="42"/>
  <c r="G4926" i="42"/>
  <c r="H4926" i="42"/>
  <c r="F4927" i="42"/>
  <c r="G4927" i="42"/>
  <c r="H4927" i="42"/>
  <c r="F4928" i="42"/>
  <c r="G4928" i="42"/>
  <c r="H4928" i="42"/>
  <c r="F4929" i="42"/>
  <c r="G4929" i="42"/>
  <c r="H4929" i="42"/>
  <c r="F4930" i="42"/>
  <c r="G4930" i="42"/>
  <c r="H4930" i="42"/>
  <c r="F4931" i="42"/>
  <c r="G4931" i="42"/>
  <c r="H4931" i="42"/>
  <c r="F4932" i="42"/>
  <c r="G4932" i="42"/>
  <c r="H4932" i="42"/>
  <c r="F4933" i="42"/>
  <c r="G4933" i="42"/>
  <c r="H4933" i="42"/>
  <c r="F4934" i="42"/>
  <c r="G4934" i="42"/>
  <c r="H4934" i="42"/>
  <c r="F4935" i="42"/>
  <c r="G4935" i="42"/>
  <c r="H4935" i="42"/>
  <c r="F4936" i="42"/>
  <c r="G4936" i="42"/>
  <c r="H4936" i="42"/>
  <c r="F4937" i="42"/>
  <c r="G4937" i="42"/>
  <c r="H4937" i="42"/>
  <c r="F4938" i="42"/>
  <c r="G4938" i="42"/>
  <c r="H4938" i="42"/>
  <c r="F4939" i="42"/>
  <c r="G4939" i="42"/>
  <c r="H4939" i="42"/>
  <c r="F4940" i="42"/>
  <c r="G4940" i="42"/>
  <c r="H4940" i="42"/>
  <c r="F4941" i="42"/>
  <c r="G4941" i="42"/>
  <c r="H4941" i="42"/>
  <c r="F4942" i="42"/>
  <c r="G4942" i="42"/>
  <c r="H4942" i="42"/>
  <c r="F4943" i="42"/>
  <c r="G4943" i="42"/>
  <c r="H4943" i="42"/>
  <c r="F4944" i="42"/>
  <c r="G4944" i="42"/>
  <c r="H4944" i="42"/>
  <c r="F4945" i="42"/>
  <c r="G4945" i="42"/>
  <c r="H4945" i="42"/>
  <c r="F4946" i="42"/>
  <c r="G4946" i="42"/>
  <c r="H4946" i="42"/>
  <c r="F4947" i="42"/>
  <c r="G4947" i="42"/>
  <c r="H4947" i="42"/>
  <c r="F4948" i="42"/>
  <c r="G4948" i="42"/>
  <c r="H4948" i="42"/>
  <c r="F4949" i="42"/>
  <c r="G4949" i="42"/>
  <c r="H4949" i="42"/>
  <c r="F4950" i="42"/>
  <c r="G4950" i="42"/>
  <c r="H4950" i="42"/>
  <c r="F4951" i="42"/>
  <c r="G4951" i="42"/>
  <c r="H4951" i="42"/>
  <c r="F4952" i="42"/>
  <c r="G4952" i="42"/>
  <c r="H4952" i="42"/>
  <c r="F4953" i="42"/>
  <c r="G4953" i="42"/>
  <c r="H4953" i="42"/>
  <c r="F4954" i="42"/>
  <c r="G4954" i="42"/>
  <c r="H4954" i="42"/>
  <c r="F4955" i="42"/>
  <c r="G4955" i="42"/>
  <c r="H4955" i="42"/>
  <c r="F4956" i="42"/>
  <c r="G4956" i="42"/>
  <c r="H4956" i="42"/>
  <c r="F4957" i="42"/>
  <c r="G4957" i="42"/>
  <c r="H4957" i="42"/>
  <c r="F4958" i="42"/>
  <c r="G4958" i="42"/>
  <c r="H4958" i="42"/>
  <c r="F4959" i="42"/>
  <c r="G4959" i="42"/>
  <c r="H4959" i="42"/>
  <c r="F4960" i="42"/>
  <c r="G4960" i="42"/>
  <c r="H4960" i="42"/>
  <c r="F4961" i="42"/>
  <c r="G4961" i="42"/>
  <c r="H4961" i="42"/>
  <c r="F4962" i="42"/>
  <c r="G4962" i="42"/>
  <c r="H4962" i="42"/>
  <c r="F4963" i="42"/>
  <c r="G4963" i="42"/>
  <c r="H4963" i="42"/>
  <c r="F4964" i="42"/>
  <c r="G4964" i="42"/>
  <c r="H4964" i="42"/>
  <c r="F4965" i="42"/>
  <c r="G4965" i="42"/>
  <c r="H4965" i="42"/>
  <c r="F4966" i="42"/>
  <c r="G4966" i="42"/>
  <c r="H4966" i="42"/>
  <c r="F4967" i="42"/>
  <c r="G4967" i="42"/>
  <c r="H4967" i="42"/>
  <c r="F4968" i="42"/>
  <c r="G4968" i="42"/>
  <c r="H4968" i="42"/>
  <c r="F4969" i="42"/>
  <c r="G4969" i="42"/>
  <c r="H4969" i="42"/>
  <c r="F4970" i="42"/>
  <c r="G4970" i="42"/>
  <c r="H4970" i="42"/>
  <c r="F4971" i="42"/>
  <c r="G4971" i="42"/>
  <c r="H4971" i="42"/>
  <c r="F4972" i="42"/>
  <c r="G4972" i="42"/>
  <c r="H4972" i="42"/>
  <c r="F4973" i="42"/>
  <c r="G4973" i="42"/>
  <c r="H4973" i="42"/>
  <c r="F4974" i="42"/>
  <c r="G4974" i="42"/>
  <c r="H4974" i="42"/>
  <c r="F4975" i="42"/>
  <c r="G4975" i="42"/>
  <c r="H4975" i="42"/>
  <c r="F4976" i="42"/>
  <c r="G4976" i="42"/>
  <c r="H4976" i="42"/>
  <c r="F4977" i="42"/>
  <c r="G4977" i="42"/>
  <c r="H4977" i="42"/>
  <c r="F4978" i="42"/>
  <c r="G4978" i="42"/>
  <c r="H4978" i="42"/>
  <c r="F4979" i="42"/>
  <c r="G4979" i="42"/>
  <c r="H4979" i="42"/>
  <c r="F4980" i="42"/>
  <c r="G4980" i="42"/>
  <c r="H4980" i="42"/>
  <c r="F4981" i="42"/>
  <c r="G4981" i="42"/>
  <c r="H4981" i="42"/>
  <c r="F4982" i="42"/>
  <c r="G4982" i="42"/>
  <c r="H4982" i="42"/>
  <c r="F4983" i="42"/>
  <c r="G4983" i="42"/>
  <c r="H4983" i="42"/>
  <c r="F4984" i="42"/>
  <c r="G4984" i="42"/>
  <c r="H4984" i="42"/>
  <c r="F4985" i="42"/>
  <c r="G4985" i="42"/>
  <c r="H4985" i="42"/>
  <c r="F4986" i="42"/>
  <c r="G4986" i="42"/>
  <c r="H4986" i="42"/>
  <c r="F4987" i="42"/>
  <c r="G4987" i="42"/>
  <c r="H4987" i="42"/>
  <c r="F4988" i="42"/>
  <c r="G4988" i="42"/>
  <c r="H4988" i="42"/>
  <c r="F4989" i="42"/>
  <c r="G4989" i="42"/>
  <c r="H4989" i="42"/>
  <c r="F4990" i="42"/>
  <c r="G4990" i="42"/>
  <c r="H4990" i="42"/>
  <c r="F4991" i="42"/>
  <c r="G4991" i="42"/>
  <c r="H4991" i="42"/>
  <c r="F4992" i="42"/>
  <c r="G4992" i="42"/>
  <c r="H4992" i="42"/>
  <c r="F4993" i="42"/>
  <c r="G4993" i="42"/>
  <c r="H4993" i="42"/>
  <c r="F4994" i="42"/>
  <c r="G4994" i="42"/>
  <c r="H4994" i="42"/>
  <c r="F4995" i="42"/>
  <c r="G4995" i="42"/>
  <c r="H4995" i="42"/>
  <c r="F4996" i="42"/>
  <c r="G4996" i="42"/>
  <c r="H4996" i="42"/>
  <c r="F4997" i="42"/>
  <c r="G4997" i="42"/>
  <c r="H4997" i="42"/>
  <c r="F4998" i="42"/>
  <c r="G4998" i="42"/>
  <c r="H4998" i="42"/>
  <c r="F4999" i="42"/>
  <c r="G4999" i="42"/>
  <c r="H4999" i="42"/>
  <c r="F5000" i="42"/>
  <c r="G5000" i="42"/>
  <c r="H5000" i="42"/>
  <c r="F5001" i="42"/>
  <c r="G5001" i="42"/>
  <c r="H5001" i="42"/>
  <c r="F5002" i="42"/>
  <c r="G5002" i="42"/>
  <c r="H5002" i="42"/>
  <c r="F5003" i="42"/>
  <c r="G5003" i="42"/>
  <c r="H5003" i="42"/>
  <c r="F5004" i="42"/>
  <c r="G5004" i="42"/>
  <c r="H5004" i="42"/>
  <c r="F5005" i="42"/>
  <c r="G5005" i="42"/>
  <c r="H5005" i="42"/>
  <c r="F5006" i="42"/>
  <c r="G5006" i="42"/>
  <c r="H5006" i="42"/>
  <c r="F5007" i="42"/>
  <c r="G5007" i="42"/>
  <c r="H5007" i="42"/>
  <c r="F5008" i="42"/>
  <c r="G5008" i="42"/>
  <c r="H5008" i="42"/>
  <c r="F5009" i="42"/>
  <c r="G5009" i="42"/>
  <c r="H5009" i="42"/>
  <c r="F5010" i="42"/>
  <c r="G5010" i="42"/>
  <c r="H5010" i="42"/>
  <c r="F5011" i="42"/>
  <c r="G5011" i="42"/>
  <c r="H5011" i="42"/>
  <c r="F5012" i="42"/>
  <c r="G5012" i="42"/>
  <c r="H5012" i="42"/>
  <c r="F5013" i="42"/>
  <c r="G5013" i="42"/>
  <c r="H5013" i="42"/>
  <c r="F5014" i="42"/>
  <c r="G5014" i="42"/>
  <c r="H5014" i="42"/>
  <c r="F5015" i="42"/>
  <c r="G5015" i="42"/>
  <c r="H5015" i="42"/>
  <c r="F5016" i="42"/>
  <c r="G5016" i="42"/>
  <c r="H5016" i="42"/>
  <c r="F5017" i="42"/>
  <c r="G5017" i="42"/>
  <c r="H5017" i="42"/>
  <c r="F5018" i="42"/>
  <c r="G5018" i="42"/>
  <c r="H5018" i="42"/>
  <c r="F5019" i="42"/>
  <c r="G5019" i="42"/>
  <c r="H5019" i="42"/>
  <c r="F5020" i="42"/>
  <c r="G5020" i="42"/>
  <c r="H5020" i="42"/>
  <c r="F5021" i="42"/>
  <c r="G5021" i="42"/>
  <c r="H5021" i="42"/>
  <c r="F5022" i="42"/>
  <c r="G5022" i="42"/>
  <c r="H5022" i="42"/>
  <c r="F5023" i="42"/>
  <c r="G5023" i="42"/>
  <c r="H5023" i="42"/>
  <c r="F5024" i="42"/>
  <c r="G5024" i="42"/>
  <c r="H5024" i="42"/>
  <c r="F5025" i="42"/>
  <c r="G5025" i="42"/>
  <c r="H5025" i="42"/>
  <c r="F5026" i="42"/>
  <c r="G5026" i="42"/>
  <c r="H5026" i="42"/>
  <c r="F5027" i="42"/>
  <c r="G5027" i="42"/>
  <c r="H5027" i="42"/>
  <c r="F5028" i="42"/>
  <c r="G5028" i="42"/>
  <c r="H5028" i="42"/>
  <c r="F5029" i="42"/>
  <c r="G5029" i="42"/>
  <c r="H5029" i="42"/>
  <c r="F5030" i="42"/>
  <c r="G5030" i="42"/>
  <c r="H5030" i="42"/>
  <c r="F5031" i="42"/>
  <c r="G5031" i="42"/>
  <c r="H5031" i="42"/>
  <c r="F5032" i="42"/>
  <c r="G5032" i="42"/>
  <c r="H5032" i="42"/>
  <c r="F5033" i="42"/>
  <c r="G5033" i="42"/>
  <c r="H5033" i="42"/>
  <c r="F5034" i="42"/>
  <c r="G5034" i="42"/>
  <c r="H5034" i="42"/>
  <c r="F5035" i="42"/>
  <c r="G5035" i="42"/>
  <c r="H5035" i="42"/>
  <c r="F5036" i="42"/>
  <c r="G5036" i="42"/>
  <c r="H5036" i="42"/>
  <c r="F5037" i="42"/>
  <c r="G5037" i="42"/>
  <c r="H5037" i="42"/>
  <c r="F5038" i="42"/>
  <c r="G5038" i="42"/>
  <c r="H5038" i="42"/>
  <c r="F5039" i="42"/>
  <c r="G5039" i="42"/>
  <c r="H5039" i="42"/>
  <c r="F5040" i="42"/>
  <c r="G5040" i="42"/>
  <c r="H5040" i="42"/>
  <c r="F5041" i="42"/>
  <c r="G5041" i="42"/>
  <c r="H5041" i="42"/>
  <c r="F5042" i="42"/>
  <c r="G5042" i="42"/>
  <c r="H5042" i="42"/>
  <c r="F5043" i="42"/>
  <c r="G5043" i="42"/>
  <c r="H5043" i="42"/>
  <c r="F5044" i="42"/>
  <c r="G5044" i="42"/>
  <c r="H5044" i="42"/>
  <c r="F5045" i="42"/>
  <c r="G5045" i="42"/>
  <c r="H5045" i="42"/>
  <c r="F5046" i="42"/>
  <c r="G5046" i="42"/>
  <c r="H5046" i="42"/>
  <c r="F5047" i="42"/>
  <c r="G5047" i="42"/>
  <c r="H5047" i="42"/>
  <c r="F5048" i="42"/>
  <c r="G5048" i="42"/>
  <c r="H5048" i="42"/>
  <c r="F5049" i="42"/>
  <c r="G5049" i="42"/>
  <c r="H5049" i="42"/>
  <c r="F5050" i="42"/>
  <c r="G5050" i="42"/>
  <c r="H5050" i="42"/>
  <c r="F5051" i="42"/>
  <c r="G5051" i="42"/>
  <c r="H5051" i="42"/>
  <c r="F5052" i="42"/>
  <c r="G5052" i="42"/>
  <c r="H5052" i="42"/>
  <c r="F5053" i="42"/>
  <c r="G5053" i="42"/>
  <c r="H5053" i="42"/>
  <c r="F5054" i="42"/>
  <c r="G5054" i="42"/>
  <c r="H5054" i="42"/>
  <c r="F5055" i="42"/>
  <c r="G5055" i="42"/>
  <c r="H5055" i="42"/>
  <c r="F5056" i="42"/>
  <c r="G5056" i="42"/>
  <c r="H5056" i="42"/>
  <c r="F5057" i="42"/>
  <c r="G5057" i="42"/>
  <c r="H5057" i="42"/>
  <c r="F5058" i="42"/>
  <c r="G5058" i="42"/>
  <c r="H5058" i="42"/>
  <c r="F5059" i="42"/>
  <c r="G5059" i="42"/>
  <c r="H5059" i="42"/>
  <c r="F5060" i="42"/>
  <c r="G5060" i="42"/>
  <c r="H5060" i="42"/>
  <c r="F5061" i="42"/>
  <c r="G5061" i="42"/>
  <c r="H5061" i="42"/>
  <c r="F5062" i="42"/>
  <c r="G5062" i="42"/>
  <c r="H5062" i="42"/>
  <c r="F5063" i="42"/>
  <c r="G5063" i="42"/>
  <c r="H5063" i="42"/>
  <c r="F5064" i="42"/>
  <c r="G5064" i="42"/>
  <c r="H5064" i="42"/>
  <c r="F5065" i="42"/>
  <c r="G5065" i="42"/>
  <c r="H5065" i="42"/>
  <c r="F5066" i="42"/>
  <c r="G5066" i="42"/>
  <c r="H5066" i="42"/>
  <c r="F5067" i="42"/>
  <c r="G5067" i="42"/>
  <c r="H5067" i="42"/>
  <c r="F5068" i="42"/>
  <c r="G5068" i="42"/>
  <c r="H5068" i="42"/>
  <c r="F5069" i="42"/>
  <c r="G5069" i="42"/>
  <c r="H5069" i="42"/>
  <c r="F5070" i="42"/>
  <c r="G5070" i="42"/>
  <c r="H5070" i="42"/>
  <c r="F5071" i="42"/>
  <c r="G5071" i="42"/>
  <c r="H5071" i="42"/>
  <c r="F5072" i="42"/>
  <c r="G5072" i="42"/>
  <c r="H5072" i="42"/>
  <c r="F5073" i="42"/>
  <c r="G5073" i="42"/>
  <c r="H5073" i="42"/>
  <c r="F5074" i="42"/>
  <c r="G5074" i="42"/>
  <c r="H5074" i="42"/>
  <c r="F5075" i="42"/>
  <c r="G5075" i="42"/>
  <c r="H5075" i="42"/>
  <c r="F5076" i="42"/>
  <c r="G5076" i="42"/>
  <c r="H5076" i="42"/>
  <c r="F5077" i="42"/>
  <c r="G5077" i="42"/>
  <c r="H5077" i="42"/>
  <c r="F5078" i="42"/>
  <c r="G5078" i="42"/>
  <c r="H5078" i="42"/>
  <c r="F5079" i="42"/>
  <c r="G5079" i="42"/>
  <c r="H5079" i="42"/>
  <c r="F5080" i="42"/>
  <c r="G5080" i="42"/>
  <c r="H5080" i="42"/>
  <c r="F5081" i="42"/>
  <c r="G5081" i="42"/>
  <c r="H5081" i="42"/>
  <c r="F5082" i="42"/>
  <c r="G5082" i="42"/>
  <c r="H5082" i="42"/>
  <c r="F5083" i="42"/>
  <c r="G5083" i="42"/>
  <c r="H5083" i="42"/>
  <c r="F5084" i="42"/>
  <c r="G5084" i="42"/>
  <c r="H5084" i="42"/>
  <c r="F5085" i="42"/>
  <c r="G5085" i="42"/>
  <c r="H5085" i="42"/>
  <c r="F5086" i="42"/>
  <c r="G5086" i="42"/>
  <c r="H5086" i="42"/>
  <c r="F5087" i="42"/>
  <c r="G5087" i="42"/>
  <c r="H5087" i="42"/>
  <c r="F5088" i="42"/>
  <c r="G5088" i="42"/>
  <c r="H5088" i="42"/>
  <c r="F5089" i="42"/>
  <c r="G5089" i="42"/>
  <c r="H5089" i="42"/>
  <c r="F5090" i="42"/>
  <c r="G5090" i="42"/>
  <c r="H5090" i="42"/>
  <c r="F5091" i="42"/>
  <c r="G5091" i="42"/>
  <c r="H5091" i="42"/>
  <c r="F5092" i="42"/>
  <c r="G5092" i="42"/>
  <c r="H5092" i="42"/>
  <c r="F5093" i="42"/>
  <c r="G5093" i="42"/>
  <c r="H5093" i="42"/>
  <c r="F5094" i="42"/>
  <c r="G5094" i="42"/>
  <c r="H5094" i="42"/>
  <c r="F5095" i="42"/>
  <c r="G5095" i="42"/>
  <c r="H5095" i="42"/>
  <c r="F5096" i="42"/>
  <c r="G5096" i="42"/>
  <c r="H5096" i="42"/>
  <c r="F5097" i="42"/>
  <c r="G5097" i="42"/>
  <c r="H5097" i="42"/>
  <c r="F5098" i="42"/>
  <c r="G5098" i="42"/>
  <c r="H5098" i="42"/>
  <c r="F5099" i="42"/>
  <c r="G5099" i="42"/>
  <c r="H5099" i="42"/>
  <c r="F5100" i="42"/>
  <c r="G5100" i="42"/>
  <c r="H5100" i="42"/>
  <c r="F5101" i="42"/>
  <c r="G5101" i="42"/>
  <c r="H5101" i="42"/>
  <c r="F5102" i="42"/>
  <c r="G5102" i="42"/>
  <c r="H5102" i="42"/>
  <c r="F5103" i="42"/>
  <c r="G5103" i="42"/>
  <c r="H5103" i="42"/>
  <c r="F5104" i="42"/>
  <c r="G5104" i="42"/>
  <c r="H5104" i="42"/>
  <c r="F5105" i="42"/>
  <c r="G5105" i="42"/>
  <c r="H5105" i="42"/>
  <c r="F5106" i="42"/>
  <c r="G5106" i="42"/>
  <c r="H5106" i="42"/>
  <c r="F5107" i="42"/>
  <c r="G5107" i="42"/>
  <c r="H5107" i="42"/>
  <c r="F5108" i="42"/>
  <c r="G5108" i="42"/>
  <c r="H5108" i="42"/>
  <c r="F5109" i="42"/>
  <c r="G5109" i="42"/>
  <c r="H5109" i="42"/>
  <c r="F5110" i="42"/>
  <c r="G5110" i="42"/>
  <c r="H5110" i="42"/>
  <c r="F5111" i="42"/>
  <c r="G5111" i="42"/>
  <c r="H5111" i="42"/>
  <c r="F5112" i="42"/>
  <c r="G5112" i="42"/>
  <c r="H5112" i="42"/>
  <c r="F5113" i="42"/>
  <c r="G5113" i="42"/>
  <c r="H5113" i="42"/>
  <c r="F5114" i="42"/>
  <c r="G5114" i="42"/>
  <c r="H5114" i="42"/>
  <c r="F5115" i="42"/>
  <c r="G5115" i="42"/>
  <c r="H5115" i="42"/>
  <c r="F5116" i="42"/>
  <c r="G5116" i="42"/>
  <c r="H5116" i="42"/>
  <c r="F5117" i="42"/>
  <c r="G5117" i="42"/>
  <c r="H5117" i="42"/>
  <c r="F5118" i="42"/>
  <c r="G5118" i="42"/>
  <c r="H5118" i="42"/>
  <c r="F5119" i="42"/>
  <c r="G5119" i="42"/>
  <c r="H5119" i="42"/>
  <c r="F5120" i="42"/>
  <c r="G5120" i="42"/>
  <c r="H5120" i="42"/>
  <c r="F5121" i="42"/>
  <c r="G5121" i="42"/>
  <c r="H5121" i="42"/>
  <c r="F5122" i="42"/>
  <c r="G5122" i="42"/>
  <c r="H5122" i="42"/>
  <c r="F5123" i="42"/>
  <c r="G5123" i="42"/>
  <c r="H5123" i="42"/>
  <c r="F5124" i="42"/>
  <c r="G5124" i="42"/>
  <c r="H5124" i="42"/>
  <c r="F5125" i="42"/>
  <c r="G5125" i="42"/>
  <c r="H5125" i="42"/>
  <c r="F5126" i="42"/>
  <c r="G5126" i="42"/>
  <c r="H5126" i="42"/>
  <c r="F5127" i="42"/>
  <c r="G5127" i="42"/>
  <c r="H5127" i="42"/>
  <c r="F5128" i="42"/>
  <c r="G5128" i="42"/>
  <c r="H5128" i="42"/>
  <c r="F5129" i="42"/>
  <c r="G5129" i="42"/>
  <c r="H5129" i="42"/>
  <c r="F5130" i="42"/>
  <c r="G5130" i="42"/>
  <c r="H5130" i="42"/>
  <c r="F5131" i="42"/>
  <c r="G5131" i="42"/>
  <c r="H5131" i="42"/>
  <c r="F5132" i="42"/>
  <c r="G5132" i="42"/>
  <c r="H5132" i="42"/>
  <c r="F5133" i="42"/>
  <c r="G5133" i="42"/>
  <c r="H5133" i="42"/>
  <c r="F5134" i="42"/>
  <c r="G5134" i="42"/>
  <c r="H5134" i="42"/>
  <c r="F5135" i="42"/>
  <c r="G5135" i="42"/>
  <c r="H5135" i="42"/>
  <c r="F5136" i="42"/>
  <c r="G5136" i="42"/>
  <c r="H5136" i="42"/>
  <c r="F5137" i="42"/>
  <c r="G5137" i="42"/>
  <c r="H5137" i="42"/>
  <c r="F5138" i="42"/>
  <c r="G5138" i="42"/>
  <c r="H5138" i="42"/>
  <c r="F5139" i="42"/>
  <c r="G5139" i="42"/>
  <c r="H5139" i="42"/>
  <c r="F5140" i="42"/>
  <c r="G5140" i="42"/>
  <c r="H5140" i="42"/>
  <c r="F5141" i="42"/>
  <c r="G5141" i="42"/>
  <c r="H5141" i="42"/>
  <c r="F5142" i="42"/>
  <c r="G5142" i="42"/>
  <c r="H5142" i="42"/>
  <c r="F5143" i="42"/>
  <c r="G5143" i="42"/>
  <c r="H5143" i="42"/>
  <c r="F5144" i="42"/>
  <c r="G5144" i="42"/>
  <c r="H5144" i="42"/>
  <c r="F5145" i="42"/>
  <c r="G5145" i="42"/>
  <c r="H5145" i="42"/>
  <c r="F5146" i="42"/>
  <c r="G5146" i="42"/>
  <c r="H5146" i="42"/>
  <c r="F5147" i="42"/>
  <c r="G5147" i="42"/>
  <c r="H5147" i="42"/>
  <c r="F5148" i="42"/>
  <c r="G5148" i="42"/>
  <c r="H5148" i="42"/>
  <c r="F5149" i="42"/>
  <c r="G5149" i="42"/>
  <c r="H5149" i="42"/>
  <c r="F5150" i="42"/>
  <c r="G5150" i="42"/>
  <c r="H5150" i="42"/>
  <c r="F5151" i="42"/>
  <c r="G5151" i="42"/>
  <c r="H5151" i="42"/>
  <c r="F5152" i="42"/>
  <c r="G5152" i="42"/>
  <c r="H5152" i="42"/>
  <c r="F5153" i="42"/>
  <c r="G5153" i="42"/>
  <c r="H5153" i="42"/>
  <c r="F5154" i="42"/>
  <c r="G5154" i="42"/>
  <c r="H5154" i="42"/>
  <c r="F5155" i="42"/>
  <c r="G5155" i="42"/>
  <c r="H5155" i="42"/>
  <c r="F5156" i="42"/>
  <c r="G5156" i="42"/>
  <c r="H5156" i="42"/>
  <c r="F5157" i="42"/>
  <c r="G5157" i="42"/>
  <c r="H5157" i="42"/>
  <c r="F5158" i="42"/>
  <c r="G5158" i="42"/>
  <c r="H5158" i="42"/>
  <c r="F5159" i="42"/>
  <c r="G5159" i="42"/>
  <c r="H5159" i="42"/>
  <c r="F5160" i="42"/>
  <c r="G5160" i="42"/>
  <c r="H5160" i="42"/>
  <c r="F5161" i="42"/>
  <c r="G5161" i="42"/>
  <c r="H5161" i="42"/>
  <c r="F5162" i="42"/>
  <c r="G5162" i="42"/>
  <c r="H5162" i="42"/>
  <c r="F5163" i="42"/>
  <c r="G5163" i="42"/>
  <c r="H5163" i="42"/>
  <c r="F5164" i="42"/>
  <c r="G5164" i="42"/>
  <c r="H5164" i="42"/>
  <c r="F5165" i="42"/>
  <c r="G5165" i="42"/>
  <c r="H5165" i="42"/>
  <c r="F5166" i="42"/>
  <c r="G5166" i="42"/>
  <c r="H5166" i="42"/>
  <c r="F5167" i="42"/>
  <c r="G5167" i="42"/>
  <c r="H5167" i="42"/>
  <c r="F5168" i="42"/>
  <c r="G5168" i="42"/>
  <c r="H5168" i="42"/>
  <c r="F5169" i="42"/>
  <c r="G5169" i="42"/>
  <c r="H5169" i="42"/>
  <c r="F5170" i="42"/>
  <c r="G5170" i="42"/>
  <c r="H5170" i="42"/>
  <c r="F5171" i="42"/>
  <c r="G5171" i="42"/>
  <c r="H5171" i="42"/>
  <c r="F5172" i="42"/>
  <c r="G5172" i="42"/>
  <c r="H5172" i="42"/>
  <c r="F5173" i="42"/>
  <c r="G5173" i="42"/>
  <c r="H5173" i="42"/>
  <c r="F5174" i="42"/>
  <c r="G5174" i="42"/>
  <c r="H5174" i="42"/>
  <c r="F5175" i="42"/>
  <c r="G5175" i="42"/>
  <c r="H5175" i="42"/>
  <c r="F5176" i="42"/>
  <c r="G5176" i="42"/>
  <c r="H5176" i="42"/>
  <c r="F5177" i="42"/>
  <c r="G5177" i="42"/>
  <c r="H5177" i="42"/>
  <c r="F5178" i="42"/>
  <c r="G5178" i="42"/>
  <c r="H5178" i="42"/>
  <c r="F5179" i="42"/>
  <c r="G5179" i="42"/>
  <c r="H5179" i="42"/>
  <c r="F5180" i="42"/>
  <c r="G5180" i="42"/>
  <c r="H5180" i="42"/>
  <c r="F5181" i="42"/>
  <c r="G5181" i="42"/>
  <c r="H5181" i="42"/>
  <c r="F5182" i="42"/>
  <c r="G5182" i="42"/>
  <c r="H5182" i="42"/>
  <c r="F5183" i="42"/>
  <c r="G5183" i="42"/>
  <c r="H5183" i="42"/>
  <c r="F5184" i="42"/>
  <c r="G5184" i="42"/>
  <c r="H5184" i="42"/>
  <c r="F5185" i="42"/>
  <c r="G5185" i="42"/>
  <c r="H5185" i="42"/>
  <c r="F5186" i="42"/>
  <c r="G5186" i="42"/>
  <c r="H5186" i="42"/>
  <c r="F5187" i="42"/>
  <c r="G5187" i="42"/>
  <c r="H5187" i="42"/>
  <c r="F5188" i="42"/>
  <c r="G5188" i="42"/>
  <c r="H5188" i="42"/>
  <c r="F5189" i="42"/>
  <c r="G5189" i="42"/>
  <c r="H5189" i="42"/>
  <c r="F5190" i="42"/>
  <c r="G5190" i="42"/>
  <c r="H5190" i="42"/>
  <c r="F5191" i="42"/>
  <c r="G5191" i="42"/>
  <c r="H5191" i="42"/>
  <c r="F5192" i="42"/>
  <c r="G5192" i="42"/>
  <c r="H5192" i="42"/>
  <c r="F5193" i="42"/>
  <c r="G5193" i="42"/>
  <c r="H5193" i="42"/>
  <c r="F5194" i="42"/>
  <c r="G5194" i="42"/>
  <c r="H5194" i="42"/>
  <c r="F5195" i="42"/>
  <c r="G5195" i="42"/>
  <c r="H5195" i="42"/>
  <c r="F5196" i="42"/>
  <c r="G5196" i="42"/>
  <c r="H5196" i="42"/>
  <c r="F5197" i="42"/>
  <c r="G5197" i="42"/>
  <c r="H5197" i="42"/>
  <c r="F5198" i="42"/>
  <c r="G5198" i="42"/>
  <c r="H5198" i="42"/>
  <c r="F5199" i="42"/>
  <c r="G5199" i="42"/>
  <c r="H5199" i="42"/>
  <c r="F5200" i="42"/>
  <c r="G5200" i="42"/>
  <c r="H5200" i="42"/>
  <c r="F5201" i="42"/>
  <c r="G5201" i="42"/>
  <c r="H5201" i="42"/>
  <c r="F5202" i="42"/>
  <c r="G5202" i="42"/>
  <c r="H5202" i="42"/>
  <c r="F5203" i="42"/>
  <c r="G5203" i="42"/>
  <c r="H5203" i="42"/>
  <c r="F5204" i="42"/>
  <c r="G5204" i="42"/>
  <c r="H5204" i="42"/>
  <c r="F5205" i="42"/>
  <c r="G5205" i="42"/>
  <c r="H5205" i="42"/>
  <c r="F5206" i="42"/>
  <c r="G5206" i="42"/>
  <c r="H5206" i="42"/>
  <c r="F5207" i="42"/>
  <c r="G5207" i="42"/>
  <c r="H5207" i="42"/>
  <c r="F5208" i="42"/>
  <c r="G5208" i="42"/>
  <c r="H5208" i="42"/>
  <c r="F5209" i="42"/>
  <c r="G5209" i="42"/>
  <c r="H5209" i="42"/>
  <c r="F5210" i="42"/>
  <c r="G5210" i="42"/>
  <c r="H5210" i="42"/>
  <c r="F5211" i="42"/>
  <c r="G5211" i="42"/>
  <c r="H5211" i="42"/>
  <c r="F5212" i="42"/>
  <c r="G5212" i="42"/>
  <c r="H5212" i="42"/>
  <c r="F5213" i="42"/>
  <c r="G5213" i="42"/>
  <c r="H5213" i="42"/>
  <c r="F5214" i="42"/>
  <c r="G5214" i="42"/>
  <c r="H5214" i="42"/>
  <c r="F5215" i="42"/>
  <c r="G5215" i="42"/>
  <c r="H5215" i="42"/>
  <c r="F5216" i="42"/>
  <c r="G5216" i="42"/>
  <c r="H5216" i="42"/>
  <c r="F5217" i="42"/>
  <c r="G5217" i="42"/>
  <c r="H5217" i="42"/>
  <c r="F5218" i="42"/>
  <c r="G5218" i="42"/>
  <c r="H5218" i="42"/>
  <c r="F5219" i="42"/>
  <c r="G5219" i="42"/>
  <c r="H5219" i="42"/>
  <c r="F5220" i="42"/>
  <c r="G5220" i="42"/>
  <c r="H5220" i="42"/>
  <c r="F5221" i="42"/>
  <c r="G5221" i="42"/>
  <c r="H5221" i="42"/>
  <c r="F5222" i="42"/>
  <c r="G5222" i="42"/>
  <c r="H5222" i="42"/>
  <c r="F5223" i="42"/>
  <c r="G5223" i="42"/>
  <c r="H5223" i="42"/>
  <c r="F5224" i="42"/>
  <c r="G5224" i="42"/>
  <c r="H5224" i="42"/>
  <c r="F5225" i="42"/>
  <c r="G5225" i="42"/>
  <c r="H5225" i="42"/>
  <c r="F5226" i="42"/>
  <c r="G5226" i="42"/>
  <c r="H5226" i="42"/>
  <c r="F5227" i="42"/>
  <c r="G5227" i="42"/>
  <c r="H5227" i="42"/>
  <c r="F5228" i="42"/>
  <c r="G5228" i="42"/>
  <c r="H5228" i="42"/>
  <c r="F5229" i="42"/>
  <c r="G5229" i="42"/>
  <c r="H5229" i="42"/>
  <c r="F5230" i="42"/>
  <c r="G5230" i="42"/>
  <c r="H5230" i="42"/>
  <c r="F5231" i="42"/>
  <c r="G5231" i="42"/>
  <c r="H5231" i="42"/>
  <c r="F5232" i="42"/>
  <c r="G5232" i="42"/>
  <c r="H5232" i="42"/>
  <c r="F5233" i="42"/>
  <c r="G5233" i="42"/>
  <c r="H5233" i="42"/>
  <c r="F5234" i="42"/>
  <c r="G5234" i="42"/>
  <c r="H5234" i="42"/>
  <c r="F5235" i="42"/>
  <c r="G5235" i="42"/>
  <c r="H5235" i="42"/>
  <c r="F5236" i="42"/>
  <c r="G5236" i="42"/>
  <c r="H5236" i="42"/>
  <c r="F5237" i="42"/>
  <c r="G5237" i="42"/>
  <c r="H5237" i="42"/>
  <c r="F5238" i="42"/>
  <c r="G5238" i="42"/>
  <c r="H5238" i="42"/>
  <c r="F5239" i="42"/>
  <c r="G5239" i="42"/>
  <c r="H5239" i="42"/>
  <c r="F5240" i="42"/>
  <c r="G5240" i="42"/>
  <c r="H5240" i="42"/>
  <c r="F5241" i="42"/>
  <c r="G5241" i="42"/>
  <c r="H5241" i="42"/>
  <c r="F5242" i="42"/>
  <c r="G5242" i="42"/>
  <c r="H5242" i="42"/>
  <c r="F5243" i="42"/>
  <c r="G5243" i="42"/>
  <c r="H5243" i="42"/>
  <c r="F5244" i="42"/>
  <c r="G5244" i="42"/>
  <c r="H5244" i="42"/>
  <c r="F5245" i="42"/>
  <c r="G5245" i="42"/>
  <c r="H5245" i="42"/>
  <c r="F5246" i="42"/>
  <c r="G5246" i="42"/>
  <c r="H5246" i="42"/>
  <c r="F5247" i="42"/>
  <c r="G5247" i="42"/>
  <c r="H5247" i="42"/>
  <c r="F5248" i="42"/>
  <c r="G5248" i="42"/>
  <c r="H5248" i="42"/>
  <c r="F5249" i="42"/>
  <c r="G5249" i="42"/>
  <c r="H5249" i="42"/>
  <c r="F5250" i="42"/>
  <c r="G5250" i="42"/>
  <c r="H5250" i="42"/>
  <c r="F5251" i="42"/>
  <c r="G5251" i="42"/>
  <c r="H5251" i="42"/>
  <c r="F5252" i="42"/>
  <c r="G5252" i="42"/>
  <c r="H5252" i="42"/>
  <c r="F5253" i="42"/>
  <c r="G5253" i="42"/>
  <c r="H5253" i="42"/>
  <c r="F5254" i="42"/>
  <c r="G5254" i="42"/>
  <c r="H5254" i="42"/>
  <c r="F5255" i="42"/>
  <c r="G5255" i="42"/>
  <c r="H5255" i="42"/>
  <c r="F5256" i="42"/>
  <c r="G5256" i="42"/>
  <c r="H5256" i="42"/>
  <c r="F5257" i="42"/>
  <c r="G5257" i="42"/>
  <c r="H5257" i="42"/>
  <c r="F5258" i="42"/>
  <c r="G5258" i="42"/>
  <c r="H5258" i="42"/>
  <c r="F5259" i="42"/>
  <c r="G5259" i="42"/>
  <c r="H5259" i="42"/>
  <c r="F5260" i="42"/>
  <c r="G5260" i="42"/>
  <c r="H5260" i="42"/>
  <c r="F5261" i="42"/>
  <c r="G5261" i="42"/>
  <c r="H5261" i="42"/>
  <c r="F5262" i="42"/>
  <c r="G5262" i="42"/>
  <c r="H5262" i="42"/>
  <c r="F5263" i="42"/>
  <c r="G5263" i="42"/>
  <c r="H5263" i="42"/>
  <c r="F5264" i="42"/>
  <c r="G5264" i="42"/>
  <c r="H5264" i="42"/>
  <c r="F5265" i="42"/>
  <c r="G5265" i="42"/>
  <c r="H5265" i="42"/>
  <c r="F5266" i="42"/>
  <c r="G5266" i="42"/>
  <c r="H5266" i="42"/>
  <c r="F5267" i="42"/>
  <c r="G5267" i="42"/>
  <c r="H5267" i="42"/>
  <c r="F5268" i="42"/>
  <c r="G5268" i="42"/>
  <c r="H5268" i="42"/>
  <c r="F5269" i="42"/>
  <c r="G5269" i="42"/>
  <c r="H5269" i="42"/>
  <c r="F5270" i="42"/>
  <c r="G5270" i="42"/>
  <c r="H5270" i="42"/>
  <c r="F5271" i="42"/>
  <c r="G5271" i="42"/>
  <c r="H5271" i="42"/>
  <c r="F5272" i="42"/>
  <c r="G5272" i="42"/>
  <c r="H5272" i="42"/>
  <c r="F5273" i="42"/>
  <c r="G5273" i="42"/>
  <c r="H5273" i="42"/>
  <c r="F5274" i="42"/>
  <c r="G5274" i="42"/>
  <c r="H5274" i="42"/>
  <c r="F5275" i="42"/>
  <c r="G5275" i="42"/>
  <c r="H5275" i="42"/>
  <c r="F5276" i="42"/>
  <c r="G5276" i="42"/>
  <c r="H5276" i="42"/>
  <c r="F5277" i="42"/>
  <c r="G5277" i="42"/>
  <c r="H5277" i="42"/>
  <c r="F5278" i="42"/>
  <c r="G5278" i="42"/>
  <c r="H5278" i="42"/>
  <c r="F5279" i="42"/>
  <c r="G5279" i="42"/>
  <c r="H5279" i="42"/>
  <c r="F5280" i="42"/>
  <c r="G5280" i="42"/>
  <c r="H5280" i="42"/>
  <c r="F5281" i="42"/>
  <c r="G5281" i="42"/>
  <c r="H5281" i="42"/>
  <c r="F5282" i="42"/>
  <c r="G5282" i="42"/>
  <c r="H5282" i="42"/>
  <c r="F5283" i="42"/>
  <c r="G5283" i="42"/>
  <c r="H5283" i="42"/>
  <c r="F5284" i="42"/>
  <c r="G5284" i="42"/>
  <c r="H5284" i="42"/>
  <c r="F5285" i="42"/>
  <c r="G5285" i="42"/>
  <c r="H5285" i="42"/>
  <c r="F5286" i="42"/>
  <c r="G5286" i="42"/>
  <c r="H5286" i="42"/>
  <c r="F5287" i="42"/>
  <c r="G5287" i="42"/>
  <c r="H5287" i="42"/>
  <c r="F5288" i="42"/>
  <c r="G5288" i="42"/>
  <c r="H5288" i="42"/>
  <c r="F5289" i="42"/>
  <c r="G5289" i="42"/>
  <c r="H5289" i="42"/>
  <c r="F5290" i="42"/>
  <c r="G5290" i="42"/>
  <c r="H5290" i="42"/>
  <c r="F5291" i="42"/>
  <c r="G5291" i="42"/>
  <c r="H5291" i="42"/>
  <c r="F5292" i="42"/>
  <c r="G5292" i="42"/>
  <c r="H5292" i="42"/>
  <c r="F5293" i="42"/>
  <c r="G5293" i="42"/>
  <c r="H5293" i="42"/>
  <c r="F5294" i="42"/>
  <c r="G5294" i="42"/>
  <c r="H5294" i="42"/>
  <c r="F5295" i="42"/>
  <c r="G5295" i="42"/>
  <c r="H5295" i="42"/>
  <c r="F5296" i="42"/>
  <c r="G5296" i="42"/>
  <c r="H5296" i="42"/>
  <c r="F5297" i="42"/>
  <c r="G5297" i="42"/>
  <c r="H5297" i="42"/>
  <c r="F5298" i="42"/>
  <c r="G5298" i="42"/>
  <c r="H5298" i="42"/>
  <c r="F5299" i="42"/>
  <c r="G5299" i="42"/>
  <c r="H5299" i="42"/>
  <c r="F5300" i="42"/>
  <c r="G5300" i="42"/>
  <c r="H5300" i="42"/>
  <c r="F5301" i="42"/>
  <c r="G5301" i="42"/>
  <c r="H5301" i="42"/>
  <c r="F5302" i="42"/>
  <c r="G5302" i="42"/>
  <c r="H5302" i="42"/>
  <c r="F5303" i="42"/>
  <c r="G5303" i="42"/>
  <c r="H5303" i="42"/>
  <c r="F5304" i="42"/>
  <c r="G5304" i="42"/>
  <c r="H5304" i="42"/>
  <c r="F5305" i="42"/>
  <c r="G5305" i="42"/>
  <c r="H5305" i="42"/>
  <c r="F5306" i="42"/>
  <c r="G5306" i="42"/>
  <c r="H5306" i="42"/>
  <c r="F5307" i="42"/>
  <c r="G5307" i="42"/>
  <c r="H5307" i="42"/>
  <c r="F5308" i="42"/>
  <c r="G5308" i="42"/>
  <c r="H5308" i="42"/>
  <c r="F5309" i="42"/>
  <c r="G5309" i="42"/>
  <c r="H5309" i="42"/>
  <c r="F5310" i="42"/>
  <c r="G5310" i="42"/>
  <c r="H5310" i="42"/>
  <c r="F5311" i="42"/>
  <c r="G5311" i="42"/>
  <c r="H5311" i="42"/>
  <c r="F5312" i="42"/>
  <c r="G5312" i="42"/>
  <c r="H5312" i="42"/>
  <c r="F5313" i="42"/>
  <c r="G5313" i="42"/>
  <c r="H5313" i="42"/>
  <c r="F5314" i="42"/>
  <c r="G5314" i="42"/>
  <c r="H5314" i="42"/>
  <c r="F5315" i="42"/>
  <c r="G5315" i="42"/>
  <c r="H5315" i="42"/>
  <c r="F5316" i="42"/>
  <c r="G5316" i="42"/>
  <c r="H5316" i="42"/>
  <c r="F5317" i="42"/>
  <c r="G5317" i="42"/>
  <c r="H5317" i="42"/>
  <c r="F5318" i="42"/>
  <c r="G5318" i="42"/>
  <c r="H5318" i="42"/>
  <c r="F5319" i="42"/>
  <c r="G5319" i="42"/>
  <c r="H5319" i="42"/>
  <c r="F5320" i="42"/>
  <c r="G5320" i="42"/>
  <c r="H5320" i="42"/>
  <c r="F5321" i="42"/>
  <c r="G5321" i="42"/>
  <c r="H5321" i="42"/>
  <c r="F5322" i="42"/>
  <c r="G5322" i="42"/>
  <c r="H5322" i="42"/>
  <c r="F5323" i="42"/>
  <c r="G5323" i="42"/>
  <c r="H5323" i="42"/>
  <c r="F5324" i="42"/>
  <c r="G5324" i="42"/>
  <c r="H5324" i="42"/>
  <c r="F5325" i="42"/>
  <c r="G5325" i="42"/>
  <c r="H5325" i="42"/>
  <c r="F5326" i="42"/>
  <c r="G5326" i="42"/>
  <c r="H5326" i="42"/>
  <c r="F5327" i="42"/>
  <c r="G5327" i="42"/>
  <c r="H5327" i="42"/>
  <c r="F5328" i="42"/>
  <c r="G5328" i="42"/>
  <c r="H5328" i="42"/>
  <c r="F5329" i="42"/>
  <c r="G5329" i="42"/>
  <c r="H5329" i="42"/>
  <c r="F5330" i="42"/>
  <c r="G5330" i="42"/>
  <c r="H5330" i="42"/>
  <c r="F5331" i="42"/>
  <c r="G5331" i="42"/>
  <c r="H5331" i="42"/>
  <c r="F5332" i="42"/>
  <c r="G5332" i="42"/>
  <c r="H5332" i="42"/>
  <c r="F5333" i="42"/>
  <c r="G5333" i="42"/>
  <c r="H5333" i="42"/>
  <c r="F5334" i="42"/>
  <c r="G5334" i="42"/>
  <c r="H5334" i="42"/>
  <c r="F5335" i="42"/>
  <c r="G5335" i="42"/>
  <c r="H5335" i="42"/>
  <c r="F5336" i="42"/>
  <c r="G5336" i="42"/>
  <c r="H5336" i="42"/>
  <c r="F5337" i="42"/>
  <c r="G5337" i="42"/>
  <c r="H5337" i="42"/>
  <c r="F5338" i="42"/>
  <c r="G5338" i="42"/>
  <c r="H5338" i="42"/>
  <c r="F5339" i="42"/>
  <c r="G5339" i="42"/>
  <c r="H5339" i="42"/>
  <c r="F5340" i="42"/>
  <c r="G5340" i="42"/>
  <c r="H5340" i="42"/>
  <c r="F5341" i="42"/>
  <c r="G5341" i="42"/>
  <c r="H5341" i="42"/>
  <c r="F5342" i="42"/>
  <c r="G5342" i="42"/>
  <c r="H5342" i="42"/>
  <c r="F5343" i="42"/>
  <c r="G5343" i="42"/>
  <c r="H5343" i="42"/>
  <c r="F5344" i="42"/>
  <c r="G5344" i="42"/>
  <c r="H5344" i="42"/>
  <c r="F5345" i="42"/>
  <c r="G5345" i="42"/>
  <c r="H5345" i="42"/>
  <c r="F5346" i="42"/>
  <c r="G5346" i="42"/>
  <c r="H5346" i="42"/>
  <c r="F5347" i="42"/>
  <c r="G5347" i="42"/>
  <c r="H5347" i="42"/>
  <c r="F5348" i="42"/>
  <c r="G5348" i="42"/>
  <c r="H5348" i="42"/>
  <c r="F5349" i="42"/>
  <c r="G5349" i="42"/>
  <c r="H5349" i="42"/>
  <c r="F5350" i="42"/>
  <c r="G5350" i="42"/>
  <c r="H5350" i="42"/>
  <c r="F5351" i="42"/>
  <c r="G5351" i="42"/>
  <c r="H5351" i="42"/>
  <c r="F5352" i="42"/>
  <c r="G5352" i="42"/>
  <c r="H5352" i="42"/>
  <c r="F5353" i="42"/>
  <c r="G5353" i="42"/>
  <c r="H5353" i="42"/>
  <c r="F5354" i="42"/>
  <c r="G5354" i="42"/>
  <c r="H5354" i="42"/>
  <c r="F5355" i="42"/>
  <c r="G5355" i="42"/>
  <c r="H5355" i="42"/>
  <c r="F5356" i="42"/>
  <c r="G5356" i="42"/>
  <c r="H5356" i="42"/>
  <c r="F5357" i="42"/>
  <c r="G5357" i="42"/>
  <c r="H5357" i="42"/>
  <c r="F5358" i="42"/>
  <c r="G5358" i="42"/>
  <c r="H5358" i="42"/>
  <c r="F5359" i="42"/>
  <c r="G5359" i="42"/>
  <c r="H5359" i="42"/>
  <c r="F5360" i="42"/>
  <c r="G5360" i="42"/>
  <c r="H5360" i="42"/>
  <c r="F5361" i="42"/>
  <c r="G5361" i="42"/>
  <c r="H5361" i="42"/>
  <c r="F5362" i="42"/>
  <c r="G5362" i="42"/>
  <c r="H5362" i="42"/>
  <c r="F5363" i="42"/>
  <c r="G5363" i="42"/>
  <c r="H5363" i="42"/>
  <c r="F5364" i="42"/>
  <c r="G5364" i="42"/>
  <c r="H5364" i="42"/>
  <c r="F5365" i="42"/>
  <c r="G5365" i="42"/>
  <c r="H5365" i="42"/>
  <c r="F5366" i="42"/>
  <c r="G5366" i="42"/>
  <c r="H5366" i="42"/>
  <c r="F5367" i="42"/>
  <c r="G5367" i="42"/>
  <c r="H5367" i="42"/>
  <c r="F5368" i="42"/>
  <c r="G5368" i="42"/>
  <c r="H5368" i="42"/>
  <c r="F5369" i="42"/>
  <c r="G5369" i="42"/>
  <c r="H5369" i="42"/>
  <c r="F5370" i="42"/>
  <c r="G5370" i="42"/>
  <c r="H5370" i="42"/>
  <c r="F5371" i="42"/>
  <c r="G5371" i="42"/>
  <c r="H5371" i="42"/>
  <c r="F5372" i="42"/>
  <c r="G5372" i="42"/>
  <c r="H5372" i="42"/>
  <c r="F5373" i="42"/>
  <c r="G5373" i="42"/>
  <c r="H5373" i="42"/>
  <c r="F5374" i="42"/>
  <c r="G5374" i="42"/>
  <c r="H5374" i="42"/>
  <c r="F5375" i="42"/>
  <c r="G5375" i="42"/>
  <c r="H5375" i="42"/>
  <c r="F5376" i="42"/>
  <c r="G5376" i="42"/>
  <c r="H5376" i="42"/>
  <c r="F5377" i="42"/>
  <c r="G5377" i="42"/>
  <c r="H5377" i="42"/>
  <c r="F5378" i="42"/>
  <c r="G5378" i="42"/>
  <c r="H5378" i="42"/>
  <c r="F5379" i="42"/>
  <c r="G5379" i="42"/>
  <c r="H5379" i="42"/>
  <c r="F5380" i="42"/>
  <c r="G5380" i="42"/>
  <c r="H5380" i="42"/>
  <c r="F5381" i="42"/>
  <c r="G5381" i="42"/>
  <c r="H5381" i="42"/>
  <c r="F5382" i="42"/>
  <c r="G5382" i="42"/>
  <c r="H5382" i="42"/>
  <c r="F5383" i="42"/>
  <c r="G5383" i="42"/>
  <c r="H5383" i="42"/>
  <c r="F5384" i="42"/>
  <c r="G5384" i="42"/>
  <c r="H5384" i="42"/>
  <c r="F5385" i="42"/>
  <c r="G5385" i="42"/>
  <c r="H5385" i="42"/>
  <c r="F5386" i="42"/>
  <c r="G5386" i="42"/>
  <c r="H5386" i="42"/>
  <c r="F5387" i="42"/>
  <c r="G5387" i="42"/>
  <c r="H5387" i="42"/>
  <c r="F5388" i="42"/>
  <c r="G5388" i="42"/>
  <c r="H5388" i="42"/>
  <c r="F5389" i="42"/>
  <c r="G5389" i="42"/>
  <c r="H5389" i="42"/>
  <c r="F5390" i="42"/>
  <c r="G5390" i="42"/>
  <c r="H5390" i="42"/>
  <c r="F5391" i="42"/>
  <c r="G5391" i="42"/>
  <c r="H5391" i="42"/>
  <c r="F5392" i="42"/>
  <c r="G5392" i="42"/>
  <c r="H5392" i="42"/>
  <c r="F5393" i="42"/>
  <c r="G5393" i="42"/>
  <c r="H5393" i="42"/>
  <c r="F5394" i="42"/>
  <c r="G5394" i="42"/>
  <c r="H5394" i="42"/>
  <c r="F5395" i="42"/>
  <c r="G5395" i="42"/>
  <c r="H5395" i="42"/>
  <c r="F5396" i="42"/>
  <c r="G5396" i="42"/>
  <c r="H5396" i="42"/>
  <c r="F5397" i="42"/>
  <c r="G5397" i="42"/>
  <c r="H5397" i="42"/>
  <c r="F5398" i="42"/>
  <c r="G5398" i="42"/>
  <c r="H5398" i="42"/>
  <c r="F5399" i="42"/>
  <c r="G5399" i="42"/>
  <c r="H5399" i="42"/>
  <c r="F5400" i="42"/>
  <c r="G5400" i="42"/>
  <c r="H5400" i="42"/>
  <c r="F5401" i="42"/>
  <c r="G5401" i="42"/>
  <c r="H5401" i="42"/>
  <c r="F5402" i="42"/>
  <c r="G5402" i="42"/>
  <c r="H5402" i="42"/>
  <c r="F5403" i="42"/>
  <c r="G5403" i="42"/>
  <c r="H5403" i="42"/>
  <c r="F5404" i="42"/>
  <c r="G5404" i="42"/>
  <c r="H5404" i="42"/>
  <c r="F5405" i="42"/>
  <c r="G5405" i="42"/>
  <c r="H5405" i="42"/>
  <c r="F5406" i="42"/>
  <c r="G5406" i="42"/>
  <c r="H5406" i="42"/>
  <c r="F5407" i="42"/>
  <c r="G5407" i="42"/>
  <c r="H5407" i="42"/>
  <c r="F5408" i="42"/>
  <c r="G5408" i="42"/>
  <c r="H5408" i="42"/>
  <c r="F5409" i="42"/>
  <c r="G5409" i="42"/>
  <c r="H5409" i="42"/>
  <c r="F5410" i="42"/>
  <c r="G5410" i="42"/>
  <c r="H5410" i="42"/>
  <c r="F5411" i="42"/>
  <c r="G5411" i="42"/>
  <c r="H5411" i="42"/>
  <c r="F5412" i="42"/>
  <c r="G5412" i="42"/>
  <c r="H5412" i="42"/>
  <c r="F5413" i="42"/>
  <c r="G5413" i="42"/>
  <c r="H5413" i="42"/>
  <c r="F5414" i="42"/>
  <c r="G5414" i="42"/>
  <c r="H5414" i="42"/>
  <c r="F5415" i="42"/>
  <c r="G5415" i="42"/>
  <c r="H5415" i="42"/>
  <c r="F5416" i="42"/>
  <c r="G5416" i="42"/>
  <c r="H5416" i="42"/>
  <c r="F5417" i="42"/>
  <c r="G5417" i="42"/>
  <c r="H5417" i="42"/>
  <c r="F5418" i="42"/>
  <c r="G5418" i="42"/>
  <c r="H5418" i="42"/>
  <c r="F5419" i="42"/>
  <c r="G5419" i="42"/>
  <c r="H5419" i="42"/>
  <c r="F5420" i="42"/>
  <c r="G5420" i="42"/>
  <c r="H5420" i="42"/>
  <c r="F5421" i="42"/>
  <c r="G5421" i="42"/>
  <c r="H5421" i="42"/>
  <c r="F5422" i="42"/>
  <c r="G5422" i="42"/>
  <c r="H5422" i="42"/>
  <c r="F5423" i="42"/>
  <c r="G5423" i="42"/>
  <c r="H5423" i="42"/>
  <c r="F5424" i="42"/>
  <c r="G5424" i="42"/>
  <c r="H5424" i="42"/>
  <c r="F5425" i="42"/>
  <c r="G5425" i="42"/>
  <c r="H5425" i="42"/>
  <c r="F5426" i="42"/>
  <c r="G5426" i="42"/>
  <c r="H5426" i="42"/>
  <c r="F5427" i="42"/>
  <c r="G5427" i="42"/>
  <c r="H5427" i="42"/>
  <c r="F5428" i="42"/>
  <c r="G5428" i="42"/>
  <c r="H5428" i="42"/>
  <c r="F5429" i="42"/>
  <c r="G5429" i="42"/>
  <c r="H5429" i="42"/>
  <c r="F5430" i="42"/>
  <c r="G5430" i="42"/>
  <c r="H5430" i="42"/>
  <c r="F5431" i="42"/>
  <c r="G5431" i="42"/>
  <c r="H5431" i="42"/>
  <c r="F5432" i="42"/>
  <c r="G5432" i="42"/>
  <c r="H5432" i="42"/>
  <c r="F5433" i="42"/>
  <c r="G5433" i="42"/>
  <c r="H5433" i="42"/>
  <c r="F5434" i="42"/>
  <c r="G5434" i="42"/>
  <c r="H5434" i="42"/>
  <c r="F5435" i="42"/>
  <c r="G5435" i="42"/>
  <c r="H5435" i="42"/>
  <c r="F5436" i="42"/>
  <c r="G5436" i="42"/>
  <c r="H5436" i="42"/>
  <c r="F5437" i="42"/>
  <c r="G5437" i="42"/>
  <c r="H5437" i="42"/>
  <c r="F5438" i="42"/>
  <c r="G5438" i="42"/>
  <c r="H5438" i="42"/>
  <c r="F5439" i="42"/>
  <c r="G5439" i="42"/>
  <c r="H5439" i="42"/>
  <c r="F5440" i="42"/>
  <c r="G5440" i="42"/>
  <c r="H5440" i="42"/>
  <c r="F5441" i="42"/>
  <c r="G5441" i="42"/>
  <c r="H5441" i="42"/>
  <c r="F5442" i="42"/>
  <c r="G5442" i="42"/>
  <c r="H5442" i="42"/>
  <c r="F5443" i="42"/>
  <c r="G5443" i="42"/>
  <c r="H5443" i="42"/>
  <c r="F5444" i="42"/>
  <c r="G5444" i="42"/>
  <c r="H5444" i="42"/>
  <c r="F5445" i="42"/>
  <c r="G5445" i="42"/>
  <c r="H5445" i="42"/>
  <c r="F5446" i="42"/>
  <c r="G5446" i="42"/>
  <c r="H5446" i="42"/>
  <c r="F5447" i="42"/>
  <c r="G5447" i="42"/>
  <c r="H5447" i="42"/>
  <c r="F5448" i="42"/>
  <c r="G5448" i="42"/>
  <c r="H5448" i="42"/>
  <c r="F5449" i="42"/>
  <c r="G5449" i="42"/>
  <c r="H5449" i="42"/>
  <c r="F5450" i="42"/>
  <c r="G5450" i="42"/>
  <c r="H5450" i="42"/>
  <c r="F5451" i="42"/>
  <c r="G5451" i="42"/>
  <c r="H5451" i="42"/>
  <c r="F5452" i="42"/>
  <c r="G5452" i="42"/>
  <c r="H5452" i="42"/>
  <c r="F5453" i="42"/>
  <c r="G5453" i="42"/>
  <c r="H5453" i="42"/>
  <c r="F5454" i="42"/>
  <c r="G5454" i="42"/>
  <c r="H5454" i="42"/>
  <c r="F5455" i="42"/>
  <c r="G5455" i="42"/>
  <c r="H5455" i="42"/>
  <c r="F5456" i="42"/>
  <c r="G5456" i="42"/>
  <c r="H5456" i="42"/>
  <c r="F5457" i="42"/>
  <c r="G5457" i="42"/>
  <c r="H5457" i="42"/>
  <c r="F5458" i="42"/>
  <c r="G5458" i="42"/>
  <c r="H5458" i="42"/>
  <c r="F5459" i="42"/>
  <c r="G5459" i="42"/>
  <c r="H5459" i="42"/>
  <c r="F5460" i="42"/>
  <c r="G5460" i="42"/>
  <c r="H5460" i="42"/>
  <c r="F5461" i="42"/>
  <c r="G5461" i="42"/>
  <c r="H5461" i="42"/>
  <c r="F5462" i="42"/>
  <c r="G5462" i="42"/>
  <c r="H5462" i="42"/>
  <c r="F5463" i="42"/>
  <c r="G5463" i="42"/>
  <c r="H5463" i="42"/>
  <c r="F5464" i="42"/>
  <c r="G5464" i="42"/>
  <c r="H5464" i="42"/>
  <c r="F5465" i="42"/>
  <c r="G5465" i="42"/>
  <c r="H5465" i="42"/>
  <c r="F5466" i="42"/>
  <c r="G5466" i="42"/>
  <c r="H5466" i="42"/>
  <c r="F5467" i="42"/>
  <c r="G5467" i="42"/>
  <c r="H5467" i="42"/>
  <c r="F5468" i="42"/>
  <c r="G5468" i="42"/>
  <c r="H5468" i="42"/>
  <c r="F5469" i="42"/>
  <c r="G5469" i="42"/>
  <c r="H5469" i="42"/>
  <c r="F5470" i="42"/>
  <c r="G5470" i="42"/>
  <c r="H5470" i="42"/>
  <c r="F5471" i="42"/>
  <c r="G5471" i="42"/>
  <c r="H5471" i="42"/>
  <c r="F5472" i="42"/>
  <c r="G5472" i="42"/>
  <c r="H5472" i="42"/>
  <c r="F5473" i="42"/>
  <c r="G5473" i="42"/>
  <c r="H5473" i="42"/>
  <c r="F5474" i="42"/>
  <c r="G5474" i="42"/>
  <c r="H5474" i="42"/>
  <c r="F5475" i="42"/>
  <c r="G5475" i="42"/>
  <c r="H5475" i="42"/>
  <c r="F5476" i="42"/>
  <c r="G5476" i="42"/>
  <c r="H5476" i="42"/>
  <c r="F5477" i="42"/>
  <c r="G5477" i="42"/>
  <c r="H5477" i="42"/>
  <c r="F5478" i="42"/>
  <c r="G5478" i="42"/>
  <c r="H5478" i="42"/>
  <c r="F5479" i="42"/>
  <c r="G5479" i="42"/>
  <c r="H5479" i="42"/>
  <c r="F5480" i="42"/>
  <c r="G5480" i="42"/>
  <c r="H5480" i="42"/>
  <c r="F5481" i="42"/>
  <c r="G5481" i="42"/>
  <c r="H5481" i="42"/>
  <c r="F5482" i="42"/>
  <c r="G5482" i="42"/>
  <c r="H5482" i="42"/>
  <c r="F5483" i="42"/>
  <c r="G5483" i="42"/>
  <c r="H5483" i="42"/>
  <c r="F5484" i="42"/>
  <c r="G5484" i="42"/>
  <c r="H5484" i="42"/>
  <c r="F5485" i="42"/>
  <c r="G5485" i="42"/>
  <c r="H5485" i="42"/>
  <c r="F5486" i="42"/>
  <c r="G5486" i="42"/>
  <c r="H5486" i="42"/>
  <c r="F5487" i="42"/>
  <c r="G5487" i="42"/>
  <c r="H5487" i="42"/>
  <c r="F5488" i="42"/>
  <c r="G5488" i="42"/>
  <c r="H5488" i="42"/>
  <c r="F5489" i="42"/>
  <c r="G5489" i="42"/>
  <c r="H5489" i="42"/>
  <c r="F5490" i="42"/>
  <c r="G5490" i="42"/>
  <c r="H5490" i="42"/>
  <c r="F5491" i="42"/>
  <c r="G5491" i="42"/>
  <c r="H5491" i="42"/>
  <c r="F5492" i="42"/>
  <c r="G5492" i="42"/>
  <c r="H5492" i="42"/>
  <c r="F5493" i="42"/>
  <c r="G5493" i="42"/>
  <c r="H5493" i="42"/>
  <c r="F5494" i="42"/>
  <c r="G5494" i="42"/>
  <c r="H5494" i="42"/>
  <c r="F5495" i="42"/>
  <c r="G5495" i="42"/>
  <c r="H5495" i="42"/>
  <c r="F5496" i="42"/>
  <c r="G5496" i="42"/>
  <c r="H5496" i="42"/>
  <c r="F5497" i="42"/>
  <c r="G5497" i="42"/>
  <c r="H5497" i="42"/>
  <c r="F5498" i="42"/>
  <c r="G5498" i="42"/>
  <c r="H5498" i="42"/>
  <c r="F5499" i="42"/>
  <c r="G5499" i="42"/>
  <c r="H5499" i="42"/>
  <c r="F5500" i="42"/>
  <c r="G5500" i="42"/>
  <c r="H5500" i="42"/>
  <c r="F5501" i="42"/>
  <c r="G5501" i="42"/>
  <c r="H5501" i="42"/>
  <c r="F5502" i="42"/>
  <c r="G5502" i="42"/>
  <c r="H5502" i="42"/>
  <c r="F5503" i="42"/>
  <c r="G5503" i="42"/>
  <c r="H5503" i="42"/>
  <c r="F5504" i="42"/>
  <c r="G5504" i="42"/>
  <c r="H5504" i="42"/>
  <c r="F5505" i="42"/>
  <c r="G5505" i="42"/>
  <c r="H5505" i="42"/>
  <c r="F5506" i="42"/>
  <c r="G5506" i="42"/>
  <c r="H5506" i="42"/>
  <c r="F5507" i="42"/>
  <c r="G5507" i="42"/>
  <c r="H5507" i="42"/>
  <c r="F5508" i="42"/>
  <c r="G5508" i="42"/>
  <c r="H5508" i="42"/>
  <c r="F5509" i="42"/>
  <c r="G5509" i="42"/>
  <c r="H5509" i="42"/>
  <c r="F5510" i="42"/>
  <c r="G5510" i="42"/>
  <c r="H5510" i="42"/>
  <c r="F5511" i="42"/>
  <c r="G5511" i="42"/>
  <c r="H5511" i="42"/>
  <c r="F5512" i="42"/>
  <c r="G5512" i="42"/>
  <c r="H5512" i="42"/>
  <c r="F5513" i="42"/>
  <c r="G5513" i="42"/>
  <c r="H5513" i="42"/>
  <c r="F5514" i="42"/>
  <c r="G5514" i="42"/>
  <c r="H5514" i="42"/>
  <c r="F5515" i="42"/>
  <c r="G5515" i="42"/>
  <c r="H5515" i="42"/>
  <c r="F5516" i="42"/>
  <c r="G5516" i="42"/>
  <c r="H5516" i="42"/>
  <c r="F5517" i="42"/>
  <c r="G5517" i="42"/>
  <c r="H5517" i="42"/>
  <c r="F5518" i="42"/>
  <c r="G5518" i="42"/>
  <c r="H5518" i="42"/>
  <c r="F5519" i="42"/>
  <c r="G5519" i="42"/>
  <c r="H5519" i="42"/>
  <c r="F5520" i="42"/>
  <c r="G5520" i="42"/>
  <c r="H5520" i="42"/>
  <c r="F5521" i="42"/>
  <c r="G5521" i="42"/>
  <c r="H5521" i="42"/>
  <c r="F5522" i="42"/>
  <c r="G5522" i="42"/>
  <c r="H5522" i="42"/>
  <c r="F5523" i="42"/>
  <c r="G5523" i="42"/>
  <c r="H5523" i="42"/>
  <c r="F5524" i="42"/>
  <c r="G5524" i="42"/>
  <c r="H5524" i="42"/>
  <c r="F5525" i="42"/>
  <c r="G5525" i="42"/>
  <c r="H5525" i="42"/>
  <c r="F5526" i="42"/>
  <c r="G5526" i="42"/>
  <c r="H5526" i="42"/>
  <c r="F5527" i="42"/>
  <c r="G5527" i="42"/>
  <c r="H5527" i="42"/>
  <c r="F5528" i="42"/>
  <c r="G5528" i="42"/>
  <c r="H5528" i="42"/>
  <c r="F5529" i="42"/>
  <c r="G5529" i="42"/>
  <c r="H5529" i="42"/>
  <c r="F5530" i="42"/>
  <c r="G5530" i="42"/>
  <c r="H5530" i="42"/>
  <c r="F5531" i="42"/>
  <c r="G5531" i="42"/>
  <c r="H5531" i="42"/>
  <c r="F5532" i="42"/>
  <c r="G5532" i="42"/>
  <c r="H5532" i="42"/>
  <c r="F5533" i="42"/>
  <c r="G5533" i="42"/>
  <c r="H5533" i="42"/>
  <c r="F5534" i="42"/>
  <c r="G5534" i="42"/>
  <c r="H5534" i="42"/>
  <c r="F5535" i="42"/>
  <c r="G5535" i="42"/>
  <c r="H5535" i="42"/>
  <c r="F5536" i="42"/>
  <c r="G5536" i="42"/>
  <c r="H5536" i="42"/>
  <c r="F5537" i="42"/>
  <c r="G5537" i="42"/>
  <c r="H5537" i="42"/>
  <c r="F5538" i="42"/>
  <c r="G5538" i="42"/>
  <c r="H5538" i="42"/>
  <c r="F5539" i="42"/>
  <c r="G5539" i="42"/>
  <c r="H5539" i="42"/>
  <c r="F5540" i="42"/>
  <c r="G5540" i="42"/>
  <c r="H5540" i="42"/>
  <c r="F5541" i="42"/>
  <c r="G5541" i="42"/>
  <c r="H5541" i="42"/>
  <c r="F5542" i="42"/>
  <c r="G5542" i="42"/>
  <c r="H5542" i="42"/>
  <c r="F5543" i="42"/>
  <c r="G5543" i="42"/>
  <c r="H5543" i="42"/>
  <c r="F5544" i="42"/>
  <c r="G5544" i="42"/>
  <c r="H5544" i="42"/>
  <c r="F5545" i="42"/>
  <c r="G5545" i="42"/>
  <c r="H5545" i="42"/>
  <c r="F5546" i="42"/>
  <c r="G5546" i="42"/>
  <c r="H5546" i="42"/>
  <c r="F5547" i="42"/>
  <c r="G5547" i="42"/>
  <c r="H5547" i="42"/>
  <c r="F5548" i="42"/>
  <c r="G5548" i="42"/>
  <c r="H5548" i="42"/>
  <c r="F5549" i="42"/>
  <c r="G5549" i="42"/>
  <c r="H5549" i="42"/>
  <c r="F5550" i="42"/>
  <c r="G5550" i="42"/>
  <c r="H5550" i="42"/>
  <c r="F5551" i="42"/>
  <c r="G5551" i="42"/>
  <c r="H5551" i="42"/>
  <c r="F5552" i="42"/>
  <c r="G5552" i="42"/>
  <c r="H5552" i="42"/>
  <c r="F5553" i="42"/>
  <c r="G5553" i="42"/>
  <c r="H5553" i="42"/>
  <c r="F5554" i="42"/>
  <c r="G5554" i="42"/>
  <c r="H5554" i="42"/>
  <c r="F5555" i="42"/>
  <c r="G5555" i="42"/>
  <c r="H5555" i="42"/>
  <c r="F5556" i="42"/>
  <c r="G5556" i="42"/>
  <c r="H5556" i="42"/>
  <c r="F5557" i="42"/>
  <c r="G5557" i="42"/>
  <c r="H5557" i="42"/>
  <c r="F5558" i="42"/>
  <c r="G5558" i="42"/>
  <c r="H5558" i="42"/>
  <c r="F5559" i="42"/>
  <c r="G5559" i="42"/>
  <c r="H5559" i="42"/>
  <c r="F5560" i="42"/>
  <c r="G5560" i="42"/>
  <c r="H5560" i="42"/>
  <c r="F5561" i="42"/>
  <c r="G5561" i="42"/>
  <c r="H5561" i="42"/>
  <c r="F5562" i="42"/>
  <c r="G5562" i="42"/>
  <c r="H5562" i="42"/>
  <c r="F5563" i="42"/>
  <c r="G5563" i="42"/>
  <c r="H5563" i="42"/>
  <c r="F5564" i="42"/>
  <c r="G5564" i="42"/>
  <c r="H5564" i="42"/>
  <c r="F5565" i="42"/>
  <c r="G5565" i="42"/>
  <c r="H5565" i="42"/>
  <c r="F5566" i="42"/>
  <c r="G5566" i="42"/>
  <c r="H5566" i="42"/>
  <c r="F5567" i="42"/>
  <c r="G5567" i="42"/>
  <c r="H5567" i="42"/>
  <c r="F5568" i="42"/>
  <c r="G5568" i="42"/>
  <c r="H5568" i="42"/>
  <c r="F5569" i="42"/>
  <c r="G5569" i="42"/>
  <c r="H5569" i="42"/>
  <c r="F5570" i="42"/>
  <c r="G5570" i="42"/>
  <c r="H5570" i="42"/>
  <c r="F5571" i="42"/>
  <c r="G5571" i="42"/>
  <c r="H5571" i="42"/>
  <c r="F5572" i="42"/>
  <c r="G5572" i="42"/>
  <c r="H5572" i="42"/>
  <c r="F5573" i="42"/>
  <c r="G5573" i="42"/>
  <c r="H5573" i="42"/>
  <c r="F5574" i="42"/>
  <c r="G5574" i="42"/>
  <c r="H5574" i="42"/>
  <c r="F5575" i="42"/>
  <c r="G5575" i="42"/>
  <c r="H5575" i="42"/>
  <c r="F5576" i="42"/>
  <c r="G5576" i="42"/>
  <c r="H5576" i="42"/>
  <c r="F5577" i="42"/>
  <c r="G5577" i="42"/>
  <c r="H5577" i="42"/>
  <c r="F5578" i="42"/>
  <c r="G5578" i="42"/>
  <c r="H5578" i="42"/>
  <c r="F5579" i="42"/>
  <c r="G5579" i="42"/>
  <c r="H5579" i="42"/>
  <c r="F5580" i="42"/>
  <c r="G5580" i="42"/>
  <c r="H5580" i="42"/>
  <c r="F5581" i="42"/>
  <c r="G5581" i="42"/>
  <c r="H5581" i="42"/>
  <c r="F5582" i="42"/>
  <c r="G5582" i="42"/>
  <c r="H5582" i="42"/>
  <c r="F5583" i="42"/>
  <c r="G5583" i="42"/>
  <c r="H5583" i="42"/>
  <c r="F5584" i="42"/>
  <c r="G5584" i="42"/>
  <c r="H5584" i="42"/>
  <c r="F5585" i="42"/>
  <c r="G5585" i="42"/>
  <c r="H5585" i="42"/>
  <c r="F5586" i="42"/>
  <c r="G5586" i="42"/>
  <c r="H5586" i="42"/>
  <c r="F5587" i="42"/>
  <c r="G5587" i="42"/>
  <c r="H5587" i="42"/>
  <c r="F5588" i="42"/>
  <c r="G5588" i="42"/>
  <c r="H5588" i="42"/>
  <c r="F5589" i="42"/>
  <c r="G5589" i="42"/>
  <c r="H5589" i="42"/>
  <c r="F5590" i="42"/>
  <c r="G5590" i="42"/>
  <c r="H5590" i="42"/>
  <c r="F5591" i="42"/>
  <c r="G5591" i="42"/>
  <c r="H5591" i="42"/>
  <c r="F5592" i="42"/>
  <c r="G5592" i="42"/>
  <c r="H5592" i="42"/>
  <c r="F5593" i="42"/>
  <c r="G5593" i="42"/>
  <c r="H5593" i="42"/>
  <c r="F5594" i="42"/>
  <c r="G5594" i="42"/>
  <c r="H5594" i="42"/>
  <c r="F5595" i="42"/>
  <c r="G5595" i="42"/>
  <c r="H5595" i="42"/>
  <c r="F5596" i="42"/>
  <c r="G5596" i="42"/>
  <c r="H5596" i="42"/>
  <c r="F5597" i="42"/>
  <c r="G5597" i="42"/>
  <c r="H5597" i="42"/>
  <c r="F5598" i="42"/>
  <c r="G5598" i="42"/>
  <c r="H5598" i="42"/>
  <c r="F5599" i="42"/>
  <c r="G5599" i="42"/>
  <c r="H5599" i="42"/>
  <c r="F5600" i="42"/>
  <c r="G5600" i="42"/>
  <c r="H5600" i="42"/>
  <c r="F5601" i="42"/>
  <c r="G5601" i="42"/>
  <c r="H5601" i="42"/>
  <c r="F5602" i="42"/>
  <c r="G5602" i="42"/>
  <c r="H5602" i="42"/>
  <c r="F5603" i="42"/>
  <c r="G5603" i="42"/>
  <c r="H5603" i="42"/>
  <c r="F5604" i="42"/>
  <c r="G5604" i="42"/>
  <c r="H5604" i="42"/>
  <c r="F5605" i="42"/>
  <c r="G5605" i="42"/>
  <c r="H5605" i="42"/>
  <c r="F5606" i="42"/>
  <c r="G5606" i="42"/>
  <c r="H5606" i="42"/>
  <c r="F5607" i="42"/>
  <c r="G5607" i="42"/>
  <c r="H5607" i="42"/>
  <c r="F5608" i="42"/>
  <c r="G5608" i="42"/>
  <c r="H5608" i="42"/>
  <c r="F5609" i="42"/>
  <c r="G5609" i="42"/>
  <c r="H5609" i="42"/>
  <c r="F5610" i="42"/>
  <c r="G5610" i="42"/>
  <c r="H5610" i="42"/>
  <c r="F5611" i="42"/>
  <c r="G5611" i="42"/>
  <c r="H5611" i="42"/>
  <c r="F5612" i="42"/>
  <c r="G5612" i="42"/>
  <c r="H5612" i="42"/>
  <c r="F5613" i="42"/>
  <c r="G5613" i="42"/>
  <c r="H5613" i="42"/>
  <c r="F5614" i="42"/>
  <c r="G5614" i="42"/>
  <c r="H5614" i="42"/>
  <c r="F5615" i="42"/>
  <c r="G5615" i="42"/>
  <c r="H5615" i="42"/>
  <c r="F5616" i="42"/>
  <c r="G5616" i="42"/>
  <c r="H5616" i="42"/>
  <c r="F5617" i="42"/>
  <c r="G5617" i="42"/>
  <c r="H5617" i="42"/>
  <c r="F5618" i="42"/>
  <c r="G5618" i="42"/>
  <c r="H5618" i="42"/>
  <c r="F5619" i="42"/>
  <c r="G5619" i="42"/>
  <c r="H5619" i="42"/>
  <c r="F5620" i="42"/>
  <c r="G5620" i="42"/>
  <c r="H5620" i="42"/>
  <c r="F5621" i="42"/>
  <c r="G5621" i="42"/>
  <c r="H5621" i="42"/>
  <c r="F5622" i="42"/>
  <c r="G5622" i="42"/>
  <c r="H5622" i="42"/>
  <c r="F5623" i="42"/>
  <c r="G5623" i="42"/>
  <c r="H5623" i="42"/>
  <c r="F5624" i="42"/>
  <c r="G5624" i="42"/>
  <c r="H5624" i="42"/>
  <c r="F5625" i="42"/>
  <c r="G5625" i="42"/>
  <c r="H5625" i="42"/>
  <c r="F5626" i="42"/>
  <c r="G5626" i="42"/>
  <c r="H5626" i="42"/>
  <c r="F5627" i="42"/>
  <c r="G5627" i="42"/>
  <c r="H5627" i="42"/>
  <c r="F5628" i="42"/>
  <c r="G5628" i="42"/>
  <c r="H5628" i="42"/>
  <c r="F5629" i="42"/>
  <c r="G5629" i="42"/>
  <c r="H5629" i="42"/>
  <c r="F5630" i="42"/>
  <c r="G5630" i="42"/>
  <c r="H5630" i="42"/>
  <c r="F5631" i="42"/>
  <c r="G5631" i="42"/>
  <c r="H5631" i="42"/>
  <c r="F5632" i="42"/>
  <c r="G5632" i="42"/>
  <c r="H5632" i="42"/>
  <c r="F5633" i="42"/>
  <c r="G5633" i="42"/>
  <c r="H5633" i="42"/>
  <c r="F5634" i="42"/>
  <c r="G5634" i="42"/>
  <c r="H5634" i="42"/>
  <c r="F5635" i="42"/>
  <c r="G5635" i="42"/>
  <c r="H5635" i="42"/>
  <c r="F5636" i="42"/>
  <c r="G5636" i="42"/>
  <c r="H5636" i="42"/>
  <c r="F5637" i="42"/>
  <c r="G5637" i="42"/>
  <c r="H5637" i="42"/>
  <c r="F5638" i="42"/>
  <c r="G5638" i="42"/>
  <c r="H5638" i="42"/>
  <c r="F5639" i="42"/>
  <c r="G5639" i="42"/>
  <c r="H5639" i="42"/>
  <c r="F5640" i="42"/>
  <c r="G5640" i="42"/>
  <c r="H5640" i="42"/>
  <c r="F5641" i="42"/>
  <c r="G5641" i="42"/>
  <c r="H5641" i="42"/>
  <c r="F5642" i="42"/>
  <c r="G5642" i="42"/>
  <c r="H5642" i="42"/>
  <c r="F5643" i="42"/>
  <c r="G5643" i="42"/>
  <c r="H5643" i="42"/>
  <c r="F5644" i="42"/>
  <c r="G5644" i="42"/>
  <c r="H5644" i="42"/>
  <c r="F5645" i="42"/>
  <c r="G5645" i="42"/>
  <c r="H5645" i="42"/>
  <c r="F5646" i="42"/>
  <c r="G5646" i="42"/>
  <c r="H5646" i="42"/>
  <c r="F5647" i="42"/>
  <c r="G5647" i="42"/>
  <c r="H5647" i="42"/>
  <c r="F5648" i="42"/>
  <c r="G5648" i="42"/>
  <c r="H5648" i="42"/>
  <c r="F5649" i="42"/>
  <c r="G5649" i="42"/>
  <c r="H5649" i="42"/>
  <c r="F5650" i="42"/>
  <c r="G5650" i="42"/>
  <c r="H5650" i="42"/>
  <c r="F5651" i="42"/>
  <c r="G5651" i="42"/>
  <c r="H5651" i="42"/>
  <c r="F5652" i="42"/>
  <c r="G5652" i="42"/>
  <c r="H5652" i="42"/>
  <c r="F5653" i="42"/>
  <c r="G5653" i="42"/>
  <c r="H5653" i="42"/>
  <c r="F5654" i="42"/>
  <c r="G5654" i="42"/>
  <c r="H5654" i="42"/>
  <c r="F5655" i="42"/>
  <c r="G5655" i="42"/>
  <c r="H5655" i="42"/>
  <c r="F5656" i="42"/>
  <c r="G5656" i="42"/>
  <c r="H5656" i="42"/>
  <c r="F5657" i="42"/>
  <c r="G5657" i="42"/>
  <c r="H5657" i="42"/>
  <c r="F5658" i="42"/>
  <c r="G5658" i="42"/>
  <c r="H5658" i="42"/>
  <c r="F5659" i="42"/>
  <c r="G5659" i="42"/>
  <c r="H5659" i="42"/>
  <c r="F5660" i="42"/>
  <c r="G5660" i="42"/>
  <c r="H5660" i="42"/>
  <c r="F5661" i="42"/>
  <c r="G5661" i="42"/>
  <c r="H5661" i="42"/>
  <c r="F5662" i="42"/>
  <c r="G5662" i="42"/>
  <c r="H5662" i="42"/>
  <c r="F5663" i="42"/>
  <c r="G5663" i="42"/>
  <c r="H5663" i="42"/>
  <c r="F5664" i="42"/>
  <c r="G5664" i="42"/>
  <c r="H5664" i="42"/>
  <c r="F5665" i="42"/>
  <c r="G5665" i="42"/>
  <c r="H5665" i="42"/>
  <c r="F5666" i="42"/>
  <c r="G5666" i="42"/>
  <c r="H5666" i="42"/>
  <c r="F5667" i="42"/>
  <c r="G5667" i="42"/>
  <c r="H5667" i="42"/>
  <c r="F5668" i="42"/>
  <c r="G5668" i="42"/>
  <c r="H5668" i="42"/>
  <c r="F5669" i="42"/>
  <c r="G5669" i="42"/>
  <c r="H5669" i="42"/>
  <c r="F5670" i="42"/>
  <c r="G5670" i="42"/>
  <c r="H5670" i="42"/>
  <c r="F5671" i="42"/>
  <c r="G5671" i="42"/>
  <c r="H5671" i="42"/>
  <c r="F5672" i="42"/>
  <c r="G5672" i="42"/>
  <c r="H5672" i="42"/>
  <c r="F5673" i="42"/>
  <c r="G5673" i="42"/>
  <c r="H5673" i="42"/>
  <c r="F5674" i="42"/>
  <c r="G5674" i="42"/>
  <c r="H5674" i="42"/>
  <c r="F5675" i="42"/>
  <c r="G5675" i="42"/>
  <c r="H5675" i="42"/>
  <c r="F5676" i="42"/>
  <c r="G5676" i="42"/>
  <c r="H5676" i="42"/>
  <c r="F5677" i="42"/>
  <c r="G5677" i="42"/>
  <c r="H5677" i="42"/>
  <c r="F5678" i="42"/>
  <c r="G5678" i="42"/>
  <c r="H5678" i="42"/>
  <c r="F5679" i="42"/>
  <c r="G5679" i="42"/>
  <c r="H5679" i="42"/>
  <c r="F5680" i="42"/>
  <c r="G5680" i="42"/>
  <c r="H5680" i="42"/>
  <c r="F5681" i="42"/>
  <c r="G5681" i="42"/>
  <c r="H5681" i="42"/>
  <c r="F5682" i="42"/>
  <c r="G5682" i="42"/>
  <c r="H5682" i="42"/>
  <c r="F5683" i="42"/>
  <c r="G5683" i="42"/>
  <c r="H5683" i="42"/>
  <c r="F5684" i="42"/>
  <c r="G5684" i="42"/>
  <c r="H5684" i="42"/>
  <c r="F5685" i="42"/>
  <c r="G5685" i="42"/>
  <c r="H5685" i="42"/>
  <c r="F5686" i="42"/>
  <c r="G5686" i="42"/>
  <c r="H5686" i="42"/>
  <c r="F5687" i="42"/>
  <c r="G5687" i="42"/>
  <c r="H5687" i="42"/>
  <c r="F5688" i="42"/>
  <c r="G5688" i="42"/>
  <c r="H5688" i="42"/>
  <c r="F5689" i="42"/>
  <c r="G5689" i="42"/>
  <c r="H5689" i="42"/>
  <c r="F5690" i="42"/>
  <c r="G5690" i="42"/>
  <c r="H5690" i="42"/>
  <c r="F5691" i="42"/>
  <c r="G5691" i="42"/>
  <c r="H5691" i="42"/>
  <c r="F5692" i="42"/>
  <c r="G5692" i="42"/>
  <c r="H5692" i="42"/>
  <c r="F5693" i="42"/>
  <c r="G5693" i="42"/>
  <c r="H5693" i="42"/>
  <c r="F5694" i="42"/>
  <c r="G5694" i="42"/>
  <c r="H5694" i="42"/>
  <c r="F5695" i="42"/>
  <c r="G5695" i="42"/>
  <c r="H5695" i="42"/>
  <c r="F5696" i="42"/>
  <c r="G5696" i="42"/>
  <c r="H5696" i="42"/>
  <c r="F5697" i="42"/>
  <c r="G5697" i="42"/>
  <c r="H5697" i="42"/>
  <c r="F5698" i="42"/>
  <c r="G5698" i="42"/>
  <c r="H5698" i="42"/>
  <c r="F5699" i="42"/>
  <c r="G5699" i="42"/>
  <c r="H5699" i="42"/>
  <c r="F5700" i="42"/>
  <c r="G5700" i="42"/>
  <c r="H5700" i="42"/>
  <c r="F5701" i="42"/>
  <c r="G5701" i="42"/>
  <c r="H5701" i="42"/>
  <c r="F5702" i="42"/>
  <c r="G5702" i="42"/>
  <c r="H5702" i="42"/>
  <c r="F5703" i="42"/>
  <c r="G5703" i="42"/>
  <c r="H5703" i="42"/>
  <c r="F5704" i="42"/>
  <c r="G5704" i="42"/>
  <c r="H5704" i="42"/>
  <c r="F5705" i="42"/>
  <c r="G5705" i="42"/>
  <c r="H5705" i="42"/>
  <c r="F5706" i="42"/>
  <c r="G5706" i="42"/>
  <c r="H5706" i="42"/>
  <c r="F5707" i="42"/>
  <c r="G5707" i="42"/>
  <c r="H5707" i="42"/>
  <c r="F5708" i="42"/>
  <c r="G5708" i="42"/>
  <c r="H5708" i="42"/>
  <c r="F5709" i="42"/>
  <c r="G5709" i="42"/>
  <c r="H5709" i="42"/>
  <c r="F5710" i="42"/>
  <c r="G5710" i="42"/>
  <c r="H5710" i="42"/>
  <c r="F5711" i="42"/>
  <c r="G5711" i="42"/>
  <c r="H5711" i="42"/>
  <c r="F5712" i="42"/>
  <c r="G5712" i="42"/>
  <c r="H5712" i="42"/>
  <c r="F5713" i="42"/>
  <c r="G5713" i="42"/>
  <c r="H5713" i="42"/>
  <c r="F5714" i="42"/>
  <c r="G5714" i="42"/>
  <c r="H5714" i="42"/>
  <c r="F5715" i="42"/>
  <c r="G5715" i="42"/>
  <c r="H5715" i="42"/>
  <c r="F5716" i="42"/>
  <c r="G5716" i="42"/>
  <c r="H5716" i="42"/>
  <c r="F5717" i="42"/>
  <c r="G5717" i="42"/>
  <c r="H5717" i="42"/>
  <c r="F5718" i="42"/>
  <c r="G5718" i="42"/>
  <c r="H5718" i="42"/>
  <c r="F5719" i="42"/>
  <c r="G5719" i="42"/>
  <c r="H5719" i="42"/>
  <c r="F5720" i="42"/>
  <c r="G5720" i="42"/>
  <c r="H5720" i="42"/>
  <c r="F5721" i="42"/>
  <c r="G5721" i="42"/>
  <c r="H5721" i="42"/>
  <c r="F5722" i="42"/>
  <c r="G5722" i="42"/>
  <c r="H5722" i="42"/>
  <c r="F5723" i="42"/>
  <c r="G5723" i="42"/>
  <c r="H5723" i="42"/>
  <c r="F5724" i="42"/>
  <c r="G5724" i="42"/>
  <c r="H5724" i="42"/>
  <c r="F5725" i="42"/>
  <c r="G5725" i="42"/>
  <c r="H5725" i="42"/>
  <c r="F5726" i="42"/>
  <c r="G5726" i="42"/>
  <c r="H5726" i="42"/>
  <c r="F5727" i="42"/>
  <c r="G5727" i="42"/>
  <c r="H5727" i="42"/>
  <c r="F5728" i="42"/>
  <c r="G5728" i="42"/>
  <c r="H5728" i="42"/>
  <c r="F5729" i="42"/>
  <c r="G5729" i="42"/>
  <c r="H5729" i="42"/>
  <c r="F5730" i="42"/>
  <c r="G5730" i="42"/>
  <c r="H5730" i="42"/>
  <c r="F5731" i="42"/>
  <c r="G5731" i="42"/>
  <c r="H5731" i="42"/>
  <c r="F5732" i="42"/>
  <c r="G5732" i="42"/>
  <c r="H5732" i="42"/>
  <c r="F5733" i="42"/>
  <c r="G5733" i="42"/>
  <c r="H5733" i="42"/>
  <c r="F5734" i="42"/>
  <c r="G5734" i="42"/>
  <c r="H5734" i="42"/>
  <c r="F5735" i="42"/>
  <c r="G5735" i="42"/>
  <c r="H5735" i="42"/>
  <c r="F5736" i="42"/>
  <c r="G5736" i="42"/>
  <c r="H5736" i="42"/>
  <c r="F5737" i="42"/>
  <c r="G5737" i="42"/>
  <c r="H5737" i="42"/>
  <c r="F5738" i="42"/>
  <c r="G5738" i="42"/>
  <c r="H5738" i="42"/>
  <c r="F5739" i="42"/>
  <c r="G5739" i="42"/>
  <c r="H5739" i="42"/>
  <c r="F5740" i="42"/>
  <c r="G5740" i="42"/>
  <c r="H5740" i="42"/>
  <c r="F5741" i="42"/>
  <c r="G5741" i="42"/>
  <c r="H5741" i="42"/>
  <c r="F5742" i="42"/>
  <c r="G5742" i="42"/>
  <c r="H5742" i="42"/>
  <c r="F5743" i="42"/>
  <c r="G5743" i="42"/>
  <c r="H5743" i="42"/>
  <c r="F5744" i="42"/>
  <c r="G5744" i="42"/>
  <c r="H5744" i="42"/>
  <c r="F5745" i="42"/>
  <c r="G5745" i="42"/>
  <c r="H5745" i="42"/>
  <c r="F5746" i="42"/>
  <c r="G5746" i="42"/>
  <c r="H5746" i="42"/>
  <c r="F5747" i="42"/>
  <c r="G5747" i="42"/>
  <c r="H5747" i="42"/>
  <c r="F5748" i="42"/>
  <c r="G5748" i="42"/>
  <c r="H5748" i="42"/>
  <c r="F5749" i="42"/>
  <c r="G5749" i="42"/>
  <c r="H5749" i="42"/>
  <c r="F5750" i="42"/>
  <c r="G5750" i="42"/>
  <c r="H5750" i="42"/>
  <c r="F5751" i="42"/>
  <c r="G5751" i="42"/>
  <c r="H5751" i="42"/>
  <c r="F5752" i="42"/>
  <c r="G5752" i="42"/>
  <c r="H5752" i="42"/>
  <c r="F5753" i="42"/>
  <c r="G5753" i="42"/>
  <c r="H5753" i="42"/>
  <c r="F5754" i="42"/>
  <c r="G5754" i="42"/>
  <c r="H5754" i="42"/>
  <c r="F5755" i="42"/>
  <c r="G5755" i="42"/>
  <c r="H5755" i="42"/>
  <c r="F5756" i="42"/>
  <c r="G5756" i="42"/>
  <c r="H5756" i="42"/>
  <c r="F5757" i="42"/>
  <c r="G5757" i="42"/>
  <c r="H5757" i="42"/>
  <c r="F5758" i="42"/>
  <c r="G5758" i="42"/>
  <c r="H5758" i="42"/>
  <c r="F5759" i="42"/>
  <c r="G5759" i="42"/>
  <c r="H5759" i="42"/>
  <c r="F5760" i="42"/>
  <c r="G5760" i="42"/>
  <c r="H5760" i="42"/>
  <c r="F5761" i="42"/>
  <c r="G5761" i="42"/>
  <c r="H5761" i="42"/>
  <c r="F5762" i="42"/>
  <c r="G5762" i="42"/>
  <c r="H5762" i="42"/>
  <c r="F5763" i="42"/>
  <c r="G5763" i="42"/>
  <c r="H5763" i="42"/>
  <c r="F5764" i="42"/>
  <c r="G5764" i="42"/>
  <c r="H5764" i="42"/>
  <c r="F5765" i="42"/>
  <c r="G5765" i="42"/>
  <c r="H5765" i="42"/>
  <c r="F5766" i="42"/>
  <c r="G5766" i="42"/>
  <c r="H5766" i="42"/>
  <c r="F5767" i="42"/>
  <c r="G5767" i="42"/>
  <c r="H5767" i="42"/>
  <c r="F5768" i="42"/>
  <c r="G5768" i="42"/>
  <c r="H5768" i="42"/>
  <c r="F5769" i="42"/>
  <c r="G5769" i="42"/>
  <c r="H5769" i="42"/>
  <c r="F5770" i="42"/>
  <c r="G5770" i="42"/>
  <c r="H5770" i="42"/>
  <c r="F5771" i="42"/>
  <c r="G5771" i="42"/>
  <c r="H5771" i="42"/>
  <c r="F5772" i="42"/>
  <c r="G5772" i="42"/>
  <c r="H5772" i="42"/>
  <c r="F5773" i="42"/>
  <c r="G5773" i="42"/>
  <c r="H5773" i="42"/>
  <c r="F5774" i="42"/>
  <c r="G5774" i="42"/>
  <c r="H5774" i="42"/>
  <c r="F5775" i="42"/>
  <c r="G5775" i="42"/>
  <c r="H5775" i="42"/>
  <c r="F5776" i="42"/>
  <c r="G5776" i="42"/>
  <c r="H5776" i="42"/>
  <c r="F5777" i="42"/>
  <c r="G5777" i="42"/>
  <c r="H5777" i="42"/>
  <c r="F5778" i="42"/>
  <c r="G5778" i="42"/>
  <c r="H5778" i="42"/>
  <c r="F5779" i="42"/>
  <c r="G5779" i="42"/>
  <c r="H5779" i="42"/>
  <c r="F5780" i="42"/>
  <c r="G5780" i="42"/>
  <c r="H5780" i="42"/>
  <c r="F5781" i="42"/>
  <c r="G5781" i="42"/>
  <c r="H5781" i="42"/>
  <c r="F5782" i="42"/>
  <c r="G5782" i="42"/>
  <c r="H5782" i="42"/>
  <c r="F5783" i="42"/>
  <c r="G5783" i="42"/>
  <c r="H5783" i="42"/>
  <c r="F5784" i="42"/>
  <c r="G5784" i="42"/>
  <c r="H5784" i="42"/>
  <c r="F5785" i="42"/>
  <c r="G5785" i="42"/>
  <c r="H5785" i="42"/>
  <c r="F5786" i="42"/>
  <c r="G5786" i="42"/>
  <c r="H5786" i="42"/>
  <c r="F5787" i="42"/>
  <c r="G5787" i="42"/>
  <c r="H5787" i="42"/>
  <c r="F5788" i="42"/>
  <c r="G5788" i="42"/>
  <c r="H5788" i="42"/>
  <c r="F5789" i="42"/>
  <c r="G5789" i="42"/>
  <c r="H5789" i="42"/>
  <c r="F5790" i="42"/>
  <c r="G5790" i="42"/>
  <c r="H5790" i="42"/>
  <c r="F5791" i="42"/>
  <c r="G5791" i="42"/>
  <c r="H5791" i="42"/>
  <c r="F5792" i="42"/>
  <c r="G5792" i="42"/>
  <c r="H5792" i="42"/>
  <c r="F5793" i="42"/>
  <c r="G5793" i="42"/>
  <c r="H5793" i="42"/>
  <c r="F5794" i="42"/>
  <c r="G5794" i="42"/>
  <c r="H5794" i="42"/>
  <c r="F5795" i="42"/>
  <c r="G5795" i="42"/>
  <c r="H5795" i="42"/>
  <c r="F5796" i="42"/>
  <c r="G5796" i="42"/>
  <c r="H5796" i="42"/>
  <c r="F5797" i="42"/>
  <c r="G5797" i="42"/>
  <c r="H5797" i="42"/>
  <c r="F5798" i="42"/>
  <c r="G5798" i="42"/>
  <c r="H5798" i="42"/>
  <c r="F5799" i="42"/>
  <c r="G5799" i="42"/>
  <c r="H5799" i="42"/>
  <c r="F5800" i="42"/>
  <c r="G5800" i="42"/>
  <c r="H5800" i="42"/>
  <c r="F5801" i="42"/>
  <c r="G5801" i="42"/>
  <c r="H5801" i="42"/>
  <c r="F5802" i="42"/>
  <c r="G5802" i="42"/>
  <c r="H5802" i="42"/>
  <c r="F5803" i="42"/>
  <c r="G5803" i="42"/>
  <c r="H5803" i="42"/>
  <c r="F5804" i="42"/>
  <c r="G5804" i="42"/>
  <c r="H5804" i="42"/>
  <c r="F5805" i="42"/>
  <c r="G5805" i="42"/>
  <c r="H5805" i="42"/>
  <c r="F5806" i="42"/>
  <c r="G5806" i="42"/>
  <c r="H5806" i="42"/>
  <c r="F5807" i="42"/>
  <c r="G5807" i="42"/>
  <c r="H5807" i="42"/>
  <c r="F5808" i="42"/>
  <c r="G5808" i="42"/>
  <c r="H5808" i="42"/>
  <c r="F5809" i="42"/>
  <c r="G5809" i="42"/>
  <c r="H5809" i="42"/>
  <c r="F5810" i="42"/>
  <c r="G5810" i="42"/>
  <c r="H5810" i="42"/>
  <c r="F5811" i="42"/>
  <c r="G5811" i="42"/>
  <c r="H5811" i="42"/>
  <c r="F5812" i="42"/>
  <c r="G5812" i="42"/>
  <c r="H5812" i="42"/>
  <c r="F5813" i="42"/>
  <c r="G5813" i="42"/>
  <c r="H5813" i="42"/>
  <c r="F5814" i="42"/>
  <c r="G5814" i="42"/>
  <c r="H5814" i="42"/>
  <c r="F5815" i="42"/>
  <c r="G5815" i="42"/>
  <c r="H5815" i="42"/>
  <c r="F5816" i="42"/>
  <c r="G5816" i="42"/>
  <c r="H5816" i="42"/>
  <c r="F5817" i="42"/>
  <c r="G5817" i="42"/>
  <c r="H5817" i="42"/>
  <c r="F5818" i="42"/>
  <c r="G5818" i="42"/>
  <c r="H5818" i="42"/>
  <c r="F5819" i="42"/>
  <c r="G5819" i="42"/>
  <c r="H5819" i="42"/>
  <c r="F5820" i="42"/>
  <c r="G5820" i="42"/>
  <c r="H5820" i="42"/>
  <c r="F5821" i="42"/>
  <c r="G5821" i="42"/>
  <c r="H5821" i="42"/>
  <c r="F5822" i="42"/>
  <c r="G5822" i="42"/>
  <c r="H5822" i="42"/>
  <c r="F5823" i="42"/>
  <c r="G5823" i="42"/>
  <c r="H5823" i="42"/>
  <c r="F5824" i="42"/>
  <c r="G5824" i="42"/>
  <c r="H5824" i="42"/>
  <c r="F5825" i="42"/>
  <c r="G5825" i="42"/>
  <c r="H5825" i="42"/>
  <c r="F5826" i="42"/>
  <c r="G5826" i="42"/>
  <c r="H5826" i="42"/>
  <c r="F5827" i="42"/>
  <c r="G5827" i="42"/>
  <c r="H5827" i="42"/>
  <c r="F5828" i="42"/>
  <c r="G5828" i="42"/>
  <c r="H5828" i="42"/>
  <c r="F5829" i="42"/>
  <c r="G5829" i="42"/>
  <c r="H5829" i="42"/>
  <c r="F5830" i="42"/>
  <c r="G5830" i="42"/>
  <c r="H5830" i="42"/>
  <c r="F5831" i="42"/>
  <c r="G5831" i="42"/>
  <c r="H5831" i="42"/>
  <c r="F5832" i="42"/>
  <c r="G5832" i="42"/>
  <c r="H5832" i="42"/>
  <c r="F5833" i="42"/>
  <c r="G5833" i="42"/>
  <c r="H5833" i="42"/>
  <c r="F5834" i="42"/>
  <c r="G5834" i="42"/>
  <c r="H5834" i="42"/>
  <c r="F5835" i="42"/>
  <c r="G5835" i="42"/>
  <c r="H5835" i="42"/>
  <c r="F5836" i="42"/>
  <c r="G5836" i="42"/>
  <c r="H5836" i="42"/>
  <c r="F5837" i="42"/>
  <c r="G5837" i="42"/>
  <c r="H5837" i="42"/>
  <c r="F5838" i="42"/>
  <c r="G5838" i="42"/>
  <c r="H5838" i="42"/>
  <c r="F5839" i="42"/>
  <c r="G5839" i="42"/>
  <c r="H5839" i="42"/>
  <c r="F5840" i="42"/>
  <c r="G5840" i="42"/>
  <c r="H5840" i="42"/>
  <c r="F5841" i="42"/>
  <c r="G5841" i="42"/>
  <c r="H5841" i="42"/>
  <c r="F5842" i="42"/>
  <c r="G5842" i="42"/>
  <c r="H5842" i="42"/>
  <c r="F5843" i="42"/>
  <c r="G5843" i="42"/>
  <c r="H5843" i="42"/>
  <c r="F5844" i="42"/>
  <c r="G5844" i="42"/>
  <c r="H5844" i="42"/>
  <c r="F5845" i="42"/>
  <c r="G5845" i="42"/>
  <c r="H5845" i="42"/>
  <c r="F5846" i="42"/>
  <c r="G5846" i="42"/>
  <c r="H5846" i="42"/>
  <c r="F5847" i="42"/>
  <c r="G5847" i="42"/>
  <c r="H5847" i="42"/>
  <c r="F5848" i="42"/>
  <c r="G5848" i="42"/>
  <c r="H5848" i="42"/>
  <c r="F5849" i="42"/>
  <c r="G5849" i="42"/>
  <c r="H5849" i="42"/>
  <c r="F5850" i="42"/>
  <c r="G5850" i="42"/>
  <c r="H5850" i="42"/>
  <c r="F5851" i="42"/>
  <c r="G5851" i="42"/>
  <c r="H5851" i="42"/>
  <c r="F5852" i="42"/>
  <c r="G5852" i="42"/>
  <c r="H5852" i="42"/>
  <c r="F5853" i="42"/>
  <c r="G5853" i="42"/>
  <c r="H5853" i="42"/>
  <c r="F5854" i="42"/>
  <c r="G5854" i="42"/>
  <c r="H5854" i="42"/>
  <c r="F5855" i="42"/>
  <c r="G5855" i="42"/>
  <c r="H5855" i="42"/>
  <c r="F5856" i="42"/>
  <c r="G5856" i="42"/>
  <c r="H5856" i="42"/>
  <c r="F5857" i="42"/>
  <c r="G5857" i="42"/>
  <c r="H5857" i="42"/>
  <c r="F5858" i="42"/>
  <c r="G5858" i="42"/>
  <c r="H5858" i="42"/>
  <c r="F5859" i="42"/>
  <c r="G5859" i="42"/>
  <c r="H5859" i="42"/>
  <c r="F5860" i="42"/>
  <c r="G5860" i="42"/>
  <c r="H5860" i="42"/>
  <c r="F5861" i="42"/>
  <c r="G5861" i="42"/>
  <c r="H5861" i="42"/>
  <c r="F5862" i="42"/>
  <c r="G5862" i="42"/>
  <c r="H5862" i="42"/>
  <c r="F5863" i="42"/>
  <c r="G5863" i="42"/>
  <c r="H5863" i="42"/>
  <c r="F5864" i="42"/>
  <c r="G5864" i="42"/>
  <c r="H5864" i="42"/>
  <c r="F5865" i="42"/>
  <c r="G5865" i="42"/>
  <c r="H5865" i="42"/>
  <c r="F5866" i="42"/>
  <c r="G5866" i="42"/>
  <c r="H5866" i="42"/>
  <c r="F5867" i="42"/>
  <c r="G5867" i="42"/>
  <c r="H5867" i="42"/>
  <c r="F5868" i="42"/>
  <c r="G5868" i="42"/>
  <c r="H5868" i="42"/>
  <c r="F5869" i="42"/>
  <c r="G5869" i="42"/>
  <c r="H5869" i="42"/>
  <c r="F5870" i="42"/>
  <c r="G5870" i="42"/>
  <c r="H5870" i="42"/>
  <c r="F5871" i="42"/>
  <c r="G5871" i="42"/>
  <c r="H5871" i="42"/>
  <c r="F5872" i="42"/>
  <c r="G5872" i="42"/>
  <c r="H5872" i="42"/>
  <c r="F5873" i="42"/>
  <c r="G5873" i="42"/>
  <c r="H5873" i="42"/>
  <c r="F5874" i="42"/>
  <c r="G5874" i="42"/>
  <c r="H5874" i="42"/>
  <c r="F5875" i="42"/>
  <c r="G5875" i="42"/>
  <c r="H5875" i="42"/>
  <c r="F5876" i="42"/>
  <c r="G5876" i="42"/>
  <c r="H5876" i="42"/>
  <c r="F5877" i="42"/>
  <c r="G5877" i="42"/>
  <c r="H5877" i="42"/>
  <c r="F5878" i="42"/>
  <c r="G5878" i="42"/>
  <c r="H5878" i="42"/>
  <c r="F5879" i="42"/>
  <c r="G5879" i="42"/>
  <c r="H5879" i="42"/>
  <c r="F5880" i="42"/>
  <c r="G5880" i="42"/>
  <c r="H5880" i="42"/>
  <c r="F5881" i="42"/>
  <c r="G5881" i="42"/>
  <c r="H5881" i="42"/>
  <c r="F5882" i="42"/>
  <c r="G5882" i="42"/>
  <c r="H5882" i="42"/>
  <c r="F5883" i="42"/>
  <c r="G5883" i="42"/>
  <c r="H5883" i="42"/>
  <c r="F5884" i="42"/>
  <c r="G5884" i="42"/>
  <c r="H5884" i="42"/>
  <c r="F5885" i="42"/>
  <c r="G5885" i="42"/>
  <c r="H5885" i="42"/>
  <c r="F5886" i="42"/>
  <c r="G5886" i="42"/>
  <c r="H5886" i="42"/>
  <c r="F5887" i="42"/>
  <c r="G5887" i="42"/>
  <c r="H5887" i="42"/>
  <c r="F5888" i="42"/>
  <c r="G5888" i="42"/>
  <c r="H5888" i="42"/>
  <c r="F5889" i="42"/>
  <c r="G5889" i="42"/>
  <c r="H5889" i="42"/>
  <c r="F5890" i="42"/>
  <c r="G5890" i="42"/>
  <c r="H5890" i="42"/>
  <c r="F5891" i="42"/>
  <c r="G5891" i="42"/>
  <c r="H5891" i="42"/>
  <c r="F5892" i="42"/>
  <c r="G5892" i="42"/>
  <c r="H5892" i="42"/>
  <c r="F5893" i="42"/>
  <c r="G5893" i="42"/>
  <c r="H5893" i="42"/>
  <c r="F5894" i="42"/>
  <c r="G5894" i="42"/>
  <c r="H5894" i="42"/>
  <c r="F5895" i="42"/>
  <c r="G5895" i="42"/>
  <c r="H5895" i="42"/>
  <c r="F5896" i="42"/>
  <c r="G5896" i="42"/>
  <c r="H5896" i="42"/>
  <c r="F5897" i="42"/>
  <c r="G5897" i="42"/>
  <c r="H5897" i="42"/>
  <c r="F5898" i="42"/>
  <c r="G5898" i="42"/>
  <c r="H5898" i="42"/>
  <c r="F5899" i="42"/>
  <c r="G5899" i="42"/>
  <c r="H5899" i="42"/>
  <c r="F5900" i="42"/>
  <c r="G5900" i="42"/>
  <c r="H5900" i="42"/>
  <c r="F5901" i="42"/>
  <c r="G5901" i="42"/>
  <c r="H5901" i="42"/>
  <c r="F5902" i="42"/>
  <c r="G5902" i="42"/>
  <c r="H5902" i="42"/>
  <c r="F5903" i="42"/>
  <c r="G5903" i="42"/>
  <c r="H5903" i="42"/>
  <c r="F5904" i="42"/>
  <c r="G5904" i="42"/>
  <c r="H5904" i="42"/>
  <c r="F5905" i="42"/>
  <c r="G5905" i="42"/>
  <c r="H5905" i="42"/>
  <c r="F5906" i="42"/>
  <c r="G5906" i="42"/>
  <c r="H5906" i="42"/>
  <c r="F5907" i="42"/>
  <c r="G5907" i="42"/>
  <c r="H5907" i="42"/>
  <c r="F5908" i="42"/>
  <c r="G5908" i="42"/>
  <c r="H5908" i="42"/>
  <c r="F5909" i="42"/>
  <c r="G5909" i="42"/>
  <c r="H5909" i="42"/>
  <c r="F5910" i="42"/>
  <c r="G5910" i="42"/>
  <c r="H5910" i="42"/>
  <c r="F5911" i="42"/>
  <c r="G5911" i="42"/>
  <c r="H5911" i="42"/>
  <c r="F5912" i="42"/>
  <c r="G5912" i="42"/>
  <c r="H5912" i="42"/>
  <c r="F5913" i="42"/>
  <c r="G5913" i="42"/>
  <c r="H5913" i="42"/>
  <c r="F5914" i="42"/>
  <c r="G5914" i="42"/>
  <c r="H5914" i="42"/>
  <c r="F5915" i="42"/>
  <c r="G5915" i="42"/>
  <c r="H5915" i="42"/>
  <c r="F5916" i="42"/>
  <c r="G5916" i="42"/>
  <c r="H5916" i="42"/>
  <c r="F5917" i="42"/>
  <c r="G5917" i="42"/>
  <c r="H5917" i="42"/>
  <c r="F5918" i="42"/>
  <c r="G5918" i="42"/>
  <c r="H5918" i="42"/>
  <c r="F5919" i="42"/>
  <c r="G5919" i="42"/>
  <c r="H5919" i="42"/>
  <c r="F5920" i="42"/>
  <c r="G5920" i="42"/>
  <c r="H5920" i="42"/>
  <c r="F5921" i="42"/>
  <c r="G5921" i="42"/>
  <c r="H5921" i="42"/>
  <c r="F5922" i="42"/>
  <c r="G5922" i="42"/>
  <c r="H5922" i="42"/>
  <c r="F5923" i="42"/>
  <c r="G5923" i="42"/>
  <c r="H5923" i="42"/>
  <c r="F5924" i="42"/>
  <c r="G5924" i="42"/>
  <c r="H5924" i="42"/>
  <c r="F5925" i="42"/>
  <c r="G5925" i="42"/>
  <c r="H5925" i="42"/>
  <c r="F5926" i="42"/>
  <c r="G5926" i="42"/>
  <c r="H5926" i="42"/>
  <c r="F5927" i="42"/>
  <c r="G5927" i="42"/>
  <c r="H5927" i="42"/>
  <c r="F5928" i="42"/>
  <c r="G5928" i="42"/>
  <c r="H5928" i="42"/>
  <c r="F5929" i="42"/>
  <c r="G5929" i="42"/>
  <c r="H5929" i="42"/>
  <c r="F5930" i="42"/>
  <c r="G5930" i="42"/>
  <c r="H5930" i="42"/>
  <c r="F5931" i="42"/>
  <c r="G5931" i="42"/>
  <c r="H5931" i="42"/>
  <c r="F5932" i="42"/>
  <c r="G5932" i="42"/>
  <c r="H5932" i="42"/>
  <c r="F5933" i="42"/>
  <c r="G5933" i="42"/>
  <c r="H5933" i="42"/>
  <c r="F5934" i="42"/>
  <c r="G5934" i="42"/>
  <c r="H5934" i="42"/>
  <c r="F5935" i="42"/>
  <c r="G5935" i="42"/>
  <c r="H5935" i="42"/>
  <c r="F5936" i="42"/>
  <c r="G5936" i="42"/>
  <c r="H5936" i="42"/>
  <c r="F5937" i="42"/>
  <c r="G5937" i="42"/>
  <c r="H5937" i="42"/>
  <c r="F5938" i="42"/>
  <c r="G5938" i="42"/>
  <c r="H5938" i="42"/>
  <c r="F5939" i="42"/>
  <c r="G5939" i="42"/>
  <c r="H5939" i="42"/>
  <c r="F5940" i="42"/>
  <c r="G5940" i="42"/>
  <c r="H5940" i="42"/>
  <c r="F5941" i="42"/>
  <c r="G5941" i="42"/>
  <c r="H5941" i="42"/>
  <c r="F5942" i="42"/>
  <c r="G5942" i="42"/>
  <c r="H5942" i="42"/>
  <c r="F5943" i="42"/>
  <c r="G5943" i="42"/>
  <c r="H5943" i="42"/>
  <c r="F5944" i="42"/>
  <c r="G5944" i="42"/>
  <c r="H5944" i="42"/>
  <c r="F5945" i="42"/>
  <c r="G5945" i="42"/>
  <c r="H5945" i="42"/>
  <c r="F5946" i="42"/>
  <c r="G5946" i="42"/>
  <c r="H5946" i="42"/>
  <c r="F5947" i="42"/>
  <c r="G5947" i="42"/>
  <c r="H5947" i="42"/>
  <c r="F5948" i="42"/>
  <c r="G5948" i="42"/>
  <c r="H5948" i="42"/>
  <c r="F5949" i="42"/>
  <c r="G5949" i="42"/>
  <c r="H5949" i="42"/>
  <c r="F5950" i="42"/>
  <c r="G5950" i="42"/>
  <c r="H5950" i="42"/>
  <c r="F5951" i="42"/>
  <c r="G5951" i="42"/>
  <c r="H5951" i="42"/>
  <c r="F5952" i="42"/>
  <c r="G5952" i="42"/>
  <c r="H5952" i="42"/>
  <c r="F5953" i="42"/>
  <c r="G5953" i="42"/>
  <c r="H5953" i="42"/>
  <c r="F5954" i="42"/>
  <c r="G5954" i="42"/>
  <c r="H5954" i="42"/>
  <c r="F5955" i="42"/>
  <c r="G5955" i="42"/>
  <c r="H5955" i="42"/>
  <c r="F5956" i="42"/>
  <c r="G5956" i="42"/>
  <c r="H5956" i="42"/>
  <c r="F5957" i="42"/>
  <c r="G5957" i="42"/>
  <c r="H5957" i="42"/>
  <c r="F5958" i="42"/>
  <c r="G5958" i="42"/>
  <c r="H5958" i="42"/>
  <c r="F5959" i="42"/>
  <c r="G5959" i="42"/>
  <c r="H5959" i="42"/>
  <c r="F5960" i="42"/>
  <c r="G5960" i="42"/>
  <c r="H5960" i="42"/>
  <c r="F5961" i="42"/>
  <c r="G5961" i="42"/>
  <c r="H5961" i="42"/>
  <c r="F5962" i="42"/>
  <c r="G5962" i="42"/>
  <c r="H5962" i="42"/>
  <c r="F5963" i="42"/>
  <c r="G5963" i="42"/>
  <c r="H5963" i="42"/>
  <c r="F5964" i="42"/>
  <c r="G5964" i="42"/>
  <c r="H5964" i="42"/>
  <c r="F5965" i="42"/>
  <c r="G5965" i="42"/>
  <c r="H5965" i="42"/>
  <c r="F5966" i="42"/>
  <c r="G5966" i="42"/>
  <c r="H5966" i="42"/>
  <c r="F5967" i="42"/>
  <c r="G5967" i="42"/>
  <c r="H5967" i="42"/>
  <c r="F5968" i="42"/>
  <c r="G5968" i="42"/>
  <c r="H5968" i="42"/>
  <c r="F5969" i="42"/>
  <c r="G5969" i="42"/>
  <c r="H5969" i="42"/>
  <c r="F5970" i="42"/>
  <c r="G5970" i="42"/>
  <c r="H5970" i="42"/>
  <c r="F5971" i="42"/>
  <c r="G5971" i="42"/>
  <c r="H5971" i="42"/>
  <c r="F5972" i="42"/>
  <c r="G5972" i="42"/>
  <c r="H5972" i="42"/>
  <c r="F5973" i="42"/>
  <c r="G5973" i="42"/>
  <c r="H5973" i="42"/>
  <c r="F5974" i="42"/>
  <c r="G5974" i="42"/>
  <c r="H5974" i="42"/>
  <c r="F5975" i="42"/>
  <c r="G5975" i="42"/>
  <c r="H5975" i="42"/>
  <c r="F5976" i="42"/>
  <c r="G5976" i="42"/>
  <c r="H5976" i="42"/>
  <c r="F5977" i="42"/>
  <c r="G5977" i="42"/>
  <c r="H5977" i="42"/>
  <c r="F5978" i="42"/>
  <c r="G5978" i="42"/>
  <c r="H5978" i="42"/>
  <c r="F5979" i="42"/>
  <c r="G5979" i="42"/>
  <c r="H5979" i="42"/>
  <c r="F5980" i="42"/>
  <c r="G5980" i="42"/>
  <c r="H5980" i="42"/>
  <c r="F5981" i="42"/>
  <c r="G5981" i="42"/>
  <c r="H5981" i="42"/>
  <c r="F5982" i="42"/>
  <c r="G5982" i="42"/>
  <c r="H5982" i="42"/>
  <c r="F5983" i="42"/>
  <c r="G5983" i="42"/>
  <c r="H5983" i="42"/>
  <c r="F5984" i="42"/>
  <c r="G5984" i="42"/>
  <c r="H5984" i="42"/>
  <c r="F5985" i="42"/>
  <c r="G5985" i="42"/>
  <c r="H5985" i="42"/>
  <c r="F5986" i="42"/>
  <c r="G5986" i="42"/>
  <c r="H5986" i="42"/>
  <c r="F5987" i="42"/>
  <c r="G5987" i="42"/>
  <c r="H5987" i="42"/>
  <c r="F5988" i="42"/>
  <c r="G5988" i="42"/>
  <c r="H5988" i="42"/>
  <c r="F5989" i="42"/>
  <c r="G5989" i="42"/>
  <c r="H5989" i="42"/>
  <c r="F5990" i="42"/>
  <c r="G5990" i="42"/>
  <c r="H5990" i="42"/>
  <c r="F5991" i="42"/>
  <c r="G5991" i="42"/>
  <c r="H5991" i="42"/>
  <c r="F5992" i="42"/>
  <c r="G5992" i="42"/>
  <c r="H5992" i="42"/>
  <c r="F5993" i="42"/>
  <c r="G5993" i="42"/>
  <c r="H5993" i="42"/>
  <c r="F5994" i="42"/>
  <c r="G5994" i="42"/>
  <c r="H5994" i="42"/>
  <c r="F5995" i="42"/>
  <c r="G5995" i="42"/>
  <c r="H5995" i="42"/>
  <c r="F5996" i="42"/>
  <c r="G5996" i="42"/>
  <c r="H5996" i="42"/>
  <c r="F5997" i="42"/>
  <c r="G5997" i="42"/>
  <c r="H5997" i="42"/>
  <c r="F5998" i="42"/>
  <c r="G5998" i="42"/>
  <c r="H5998" i="42"/>
  <c r="F5999" i="42"/>
  <c r="G5999" i="42"/>
  <c r="H5999" i="42"/>
  <c r="F6000" i="42"/>
  <c r="G6000" i="42"/>
  <c r="H6000" i="42"/>
  <c r="F6001" i="42"/>
  <c r="G6001" i="42"/>
  <c r="H6001" i="42"/>
  <c r="F6002" i="42"/>
  <c r="G6002" i="42"/>
  <c r="H6002" i="42"/>
  <c r="F6003" i="42"/>
  <c r="G6003" i="42"/>
  <c r="H6003" i="42"/>
  <c r="F6004" i="42"/>
  <c r="G6004" i="42"/>
  <c r="H6004" i="42"/>
  <c r="F6005" i="42"/>
  <c r="G6005" i="42"/>
  <c r="H6005" i="42"/>
  <c r="F6006" i="42"/>
  <c r="G6006" i="42"/>
  <c r="H6006" i="42"/>
  <c r="F6007" i="42"/>
  <c r="G6007" i="42"/>
  <c r="H6007" i="42"/>
  <c r="F6008" i="42"/>
  <c r="G6008" i="42"/>
  <c r="H6008" i="42"/>
  <c r="F6009" i="42"/>
  <c r="G6009" i="42"/>
  <c r="H6009" i="42"/>
  <c r="F6010" i="42"/>
  <c r="G6010" i="42"/>
  <c r="H6010" i="42"/>
  <c r="F6011" i="42"/>
  <c r="G6011" i="42"/>
  <c r="H6011" i="42"/>
  <c r="F6012" i="42"/>
  <c r="G6012" i="42"/>
  <c r="H6012" i="42"/>
  <c r="F6013" i="42"/>
  <c r="G6013" i="42"/>
  <c r="H6013" i="42"/>
  <c r="F6014" i="42"/>
  <c r="G6014" i="42"/>
  <c r="H6014" i="42"/>
  <c r="F6015" i="42"/>
  <c r="G6015" i="42"/>
  <c r="H6015" i="42"/>
  <c r="F6016" i="42"/>
  <c r="G6016" i="42"/>
  <c r="H6016" i="42"/>
  <c r="F6017" i="42"/>
  <c r="G6017" i="42"/>
  <c r="H6017" i="42"/>
  <c r="F6018" i="42"/>
  <c r="G6018" i="42"/>
  <c r="H6018" i="42"/>
  <c r="F6019" i="42"/>
  <c r="G6019" i="42"/>
  <c r="H6019" i="42"/>
  <c r="F6020" i="42"/>
  <c r="G6020" i="42"/>
  <c r="H6020" i="42"/>
  <c r="F6021" i="42"/>
  <c r="G6021" i="42"/>
  <c r="H6021" i="42"/>
  <c r="F6022" i="42"/>
  <c r="G6022" i="42"/>
  <c r="H6022" i="42"/>
  <c r="F6023" i="42"/>
  <c r="G6023" i="42"/>
  <c r="H6023" i="42"/>
  <c r="F6024" i="42"/>
  <c r="G6024" i="42"/>
  <c r="H6024" i="42"/>
  <c r="F6025" i="42"/>
  <c r="G6025" i="42"/>
  <c r="H6025" i="42"/>
  <c r="F6026" i="42"/>
  <c r="G6026" i="42"/>
  <c r="H6026" i="42"/>
  <c r="F6027" i="42"/>
  <c r="G6027" i="42"/>
  <c r="H6027" i="42"/>
  <c r="F6028" i="42"/>
  <c r="G6028" i="42"/>
  <c r="H6028" i="42"/>
  <c r="F6029" i="42"/>
  <c r="G6029" i="42"/>
  <c r="H6029" i="42"/>
  <c r="F6030" i="42"/>
  <c r="G6030" i="42"/>
  <c r="H6030" i="42"/>
  <c r="F6031" i="42"/>
  <c r="G6031" i="42"/>
  <c r="H6031" i="42"/>
  <c r="F6032" i="42"/>
  <c r="G6032" i="42"/>
  <c r="H6032" i="42"/>
  <c r="F6033" i="42"/>
  <c r="G6033" i="42"/>
  <c r="H6033" i="42"/>
  <c r="F6034" i="42"/>
  <c r="G6034" i="42"/>
  <c r="H6034" i="42"/>
  <c r="F6035" i="42"/>
  <c r="G6035" i="42"/>
  <c r="H6035" i="42"/>
  <c r="F6036" i="42"/>
  <c r="G6036" i="42"/>
  <c r="H6036" i="42"/>
  <c r="F6037" i="42"/>
  <c r="G6037" i="42"/>
  <c r="H6037" i="42"/>
  <c r="F6038" i="42"/>
  <c r="G6038" i="42"/>
  <c r="H6038" i="42"/>
  <c r="F6039" i="42"/>
  <c r="G6039" i="42"/>
  <c r="H6039" i="42"/>
  <c r="F6040" i="42"/>
  <c r="G6040" i="42"/>
  <c r="H6040" i="42"/>
  <c r="F6041" i="42"/>
  <c r="G6041" i="42"/>
  <c r="H6041" i="42"/>
  <c r="F6042" i="42"/>
  <c r="G6042" i="42"/>
  <c r="H6042" i="42"/>
  <c r="F6043" i="42"/>
  <c r="G6043" i="42"/>
  <c r="H6043" i="42"/>
  <c r="F6044" i="42"/>
  <c r="G6044" i="42"/>
  <c r="H6044" i="42"/>
  <c r="F6045" i="42"/>
  <c r="G6045" i="42"/>
  <c r="H6045" i="42"/>
  <c r="F6046" i="42"/>
  <c r="G6046" i="42"/>
  <c r="H6046" i="42"/>
  <c r="F6047" i="42"/>
  <c r="G6047" i="42"/>
  <c r="H6047" i="42"/>
  <c r="F6048" i="42"/>
  <c r="G6048" i="42"/>
  <c r="H6048" i="42"/>
  <c r="F6049" i="42"/>
  <c r="G6049" i="42"/>
  <c r="H6049" i="42"/>
  <c r="F6050" i="42"/>
  <c r="G6050" i="42"/>
  <c r="H6050" i="42"/>
  <c r="F6051" i="42"/>
  <c r="G6051" i="42"/>
  <c r="H6051" i="42"/>
  <c r="F6052" i="42"/>
  <c r="G6052" i="42"/>
  <c r="H6052" i="42"/>
  <c r="F6053" i="42"/>
  <c r="G6053" i="42"/>
  <c r="H6053" i="42"/>
  <c r="F6054" i="42"/>
  <c r="G6054" i="42"/>
  <c r="H6054" i="42"/>
  <c r="F6055" i="42"/>
  <c r="G6055" i="42"/>
  <c r="H6055" i="42"/>
  <c r="F6056" i="42"/>
  <c r="G6056" i="42"/>
  <c r="H6056" i="42"/>
  <c r="F6057" i="42"/>
  <c r="G6057" i="42"/>
  <c r="H6057" i="42"/>
  <c r="F6058" i="42"/>
  <c r="G6058" i="42"/>
  <c r="H6058" i="42"/>
  <c r="F6059" i="42"/>
  <c r="G6059" i="42"/>
  <c r="H6059" i="42"/>
  <c r="F6060" i="42"/>
  <c r="G6060" i="42"/>
  <c r="H6060" i="42"/>
  <c r="F6061" i="42"/>
  <c r="G6061" i="42"/>
  <c r="H6061" i="42"/>
  <c r="F6062" i="42"/>
  <c r="G6062" i="42"/>
  <c r="H6062" i="42"/>
  <c r="F6063" i="42"/>
  <c r="G6063" i="42"/>
  <c r="H6063" i="42"/>
  <c r="F6064" i="42"/>
  <c r="G6064" i="42"/>
  <c r="H6064" i="42"/>
  <c r="F6065" i="42"/>
  <c r="G6065" i="42"/>
  <c r="H6065" i="42"/>
  <c r="F6066" i="42"/>
  <c r="G6066" i="42"/>
  <c r="H6066" i="42"/>
  <c r="F6067" i="42"/>
  <c r="G6067" i="42"/>
  <c r="H6067" i="42"/>
  <c r="F6068" i="42"/>
  <c r="G6068" i="42"/>
  <c r="H6068" i="42"/>
  <c r="F6069" i="42"/>
  <c r="G6069" i="42"/>
  <c r="H6069" i="42"/>
  <c r="F6070" i="42"/>
  <c r="G6070" i="42"/>
  <c r="H6070" i="42"/>
  <c r="F6071" i="42"/>
  <c r="G6071" i="42"/>
  <c r="H6071" i="42"/>
  <c r="F6072" i="42"/>
  <c r="G6072" i="42"/>
  <c r="H6072" i="42"/>
  <c r="F6073" i="42"/>
  <c r="G6073" i="42"/>
  <c r="H6073" i="42"/>
  <c r="F6074" i="42"/>
  <c r="G6074" i="42"/>
  <c r="H6074" i="42"/>
  <c r="F6075" i="42"/>
  <c r="G6075" i="42"/>
  <c r="H6075" i="42"/>
  <c r="F6076" i="42"/>
  <c r="G6076" i="42"/>
  <c r="H6076" i="42"/>
  <c r="F6077" i="42"/>
  <c r="G6077" i="42"/>
  <c r="H6077" i="42"/>
  <c r="F6078" i="42"/>
  <c r="G6078" i="42"/>
  <c r="H6078" i="42"/>
  <c r="F6079" i="42"/>
  <c r="G6079" i="42"/>
  <c r="H6079" i="42"/>
  <c r="F6080" i="42"/>
  <c r="G6080" i="42"/>
  <c r="H6080" i="42"/>
  <c r="F6081" i="42"/>
  <c r="G6081" i="42"/>
  <c r="H6081" i="42"/>
  <c r="F6082" i="42"/>
  <c r="G6082" i="42"/>
  <c r="H6082" i="42"/>
  <c r="F6083" i="42"/>
  <c r="G6083" i="42"/>
  <c r="H6083" i="42"/>
  <c r="F6084" i="42"/>
  <c r="G6084" i="42"/>
  <c r="H6084" i="42"/>
  <c r="F6085" i="42"/>
  <c r="G6085" i="42"/>
  <c r="H6085" i="42"/>
  <c r="F6086" i="42"/>
  <c r="G6086" i="42"/>
  <c r="H6086" i="42"/>
  <c r="F6087" i="42"/>
  <c r="G6087" i="42"/>
  <c r="H6087" i="42"/>
  <c r="F6088" i="42"/>
  <c r="G6088" i="42"/>
  <c r="H6088" i="42"/>
  <c r="F6089" i="42"/>
  <c r="G6089" i="42"/>
  <c r="H6089" i="42"/>
  <c r="F6090" i="42"/>
  <c r="G6090" i="42"/>
  <c r="H6090" i="42"/>
  <c r="F6091" i="42"/>
  <c r="G6091" i="42"/>
  <c r="H6091" i="42"/>
  <c r="F6092" i="42"/>
  <c r="G6092" i="42"/>
  <c r="H6092" i="42"/>
  <c r="F6093" i="42"/>
  <c r="G6093" i="42"/>
  <c r="H6093" i="42"/>
  <c r="F6094" i="42"/>
  <c r="G6094" i="42"/>
  <c r="H6094" i="42"/>
  <c r="F6095" i="42"/>
  <c r="G6095" i="42"/>
  <c r="H6095" i="42"/>
  <c r="F6096" i="42"/>
  <c r="G6096" i="42"/>
  <c r="H6096" i="42"/>
  <c r="F6097" i="42"/>
  <c r="G6097" i="42"/>
  <c r="H6097" i="42"/>
  <c r="F6098" i="42"/>
  <c r="G6098" i="42"/>
  <c r="H6098" i="42"/>
  <c r="F6099" i="42"/>
  <c r="G6099" i="42"/>
  <c r="H6099" i="42"/>
  <c r="F6100" i="42"/>
  <c r="G6100" i="42"/>
  <c r="H6100" i="42"/>
  <c r="F6101" i="42"/>
  <c r="G6101" i="42"/>
  <c r="H6101" i="42"/>
  <c r="F6102" i="42"/>
  <c r="G6102" i="42"/>
  <c r="H6102" i="42"/>
  <c r="F6103" i="42"/>
  <c r="G6103" i="42"/>
  <c r="H6103" i="42"/>
  <c r="F6104" i="42"/>
  <c r="G6104" i="42"/>
  <c r="H6104" i="42"/>
  <c r="F6105" i="42"/>
  <c r="G6105" i="42"/>
  <c r="H6105" i="42"/>
  <c r="F6106" i="42"/>
  <c r="G6106" i="42"/>
  <c r="H6106" i="42"/>
  <c r="F6107" i="42"/>
  <c r="G6107" i="42"/>
  <c r="H6107" i="42"/>
  <c r="F6108" i="42"/>
  <c r="G6108" i="42"/>
  <c r="H6108" i="42"/>
  <c r="F6109" i="42"/>
  <c r="G6109" i="42"/>
  <c r="H6109" i="42"/>
  <c r="F6110" i="42"/>
  <c r="G6110" i="42"/>
  <c r="H6110" i="42"/>
  <c r="F6111" i="42"/>
  <c r="G6111" i="42"/>
  <c r="H6111" i="42"/>
  <c r="F6112" i="42"/>
  <c r="G6112" i="42"/>
  <c r="H6112" i="42"/>
  <c r="F6113" i="42"/>
  <c r="G6113" i="42"/>
  <c r="H6113" i="42"/>
  <c r="F6114" i="42"/>
  <c r="G6114" i="42"/>
  <c r="H6114" i="42"/>
  <c r="F6115" i="42"/>
  <c r="G6115" i="42"/>
  <c r="H6115" i="42"/>
  <c r="F6116" i="42"/>
  <c r="G6116" i="42"/>
  <c r="H6116" i="42"/>
  <c r="F6117" i="42"/>
  <c r="G6117" i="42"/>
  <c r="H6117" i="42"/>
  <c r="F6118" i="42"/>
  <c r="G6118" i="42"/>
  <c r="H6118" i="42"/>
  <c r="F6119" i="42"/>
  <c r="G6119" i="42"/>
  <c r="H6119" i="42"/>
  <c r="F6120" i="42"/>
  <c r="G6120" i="42"/>
  <c r="H6120" i="42"/>
  <c r="F6121" i="42"/>
  <c r="G6121" i="42"/>
  <c r="H6121" i="42"/>
  <c r="F6122" i="42"/>
  <c r="G6122" i="42"/>
  <c r="H6122" i="42"/>
  <c r="F6123" i="42"/>
  <c r="G6123" i="42"/>
  <c r="H6123" i="42"/>
  <c r="F6124" i="42"/>
  <c r="G6124" i="42"/>
  <c r="H6124" i="42"/>
  <c r="F6125" i="42"/>
  <c r="G6125" i="42"/>
  <c r="H6125" i="42"/>
  <c r="F6126" i="42"/>
  <c r="G6126" i="42"/>
  <c r="H6126" i="42"/>
  <c r="F6127" i="42"/>
  <c r="G6127" i="42"/>
  <c r="H6127" i="42"/>
  <c r="F6128" i="42"/>
  <c r="G6128" i="42"/>
  <c r="H6128" i="42"/>
  <c r="F6129" i="42"/>
  <c r="G6129" i="42"/>
  <c r="H6129" i="42"/>
  <c r="F6130" i="42"/>
  <c r="G6130" i="42"/>
  <c r="H6130" i="42"/>
  <c r="F6131" i="42"/>
  <c r="G6131" i="42"/>
  <c r="H6131" i="42"/>
  <c r="F6132" i="42"/>
  <c r="G6132" i="42"/>
  <c r="H6132" i="42"/>
  <c r="F6133" i="42"/>
  <c r="G6133" i="42"/>
  <c r="H6133" i="42"/>
  <c r="F6134" i="42"/>
  <c r="G6134" i="42"/>
  <c r="H6134" i="42"/>
  <c r="F6135" i="42"/>
  <c r="G6135" i="42"/>
  <c r="H6135" i="42"/>
  <c r="F6136" i="42"/>
  <c r="G6136" i="42"/>
  <c r="H6136" i="42"/>
  <c r="F6137" i="42"/>
  <c r="G6137" i="42"/>
  <c r="H6137" i="42"/>
  <c r="F6138" i="42"/>
  <c r="G6138" i="42"/>
  <c r="H6138" i="42"/>
  <c r="F6139" i="42"/>
  <c r="G6139" i="42"/>
  <c r="H6139" i="42"/>
  <c r="F6140" i="42"/>
  <c r="G6140" i="42"/>
  <c r="H6140" i="42"/>
  <c r="F6141" i="42"/>
  <c r="G6141" i="42"/>
  <c r="H6141" i="42"/>
  <c r="F6142" i="42"/>
  <c r="G6142" i="42"/>
  <c r="H6142" i="42"/>
  <c r="F6143" i="42"/>
  <c r="G6143" i="42"/>
  <c r="H6143" i="42"/>
  <c r="F6144" i="42"/>
  <c r="G6144" i="42"/>
  <c r="H6144" i="42"/>
  <c r="F6145" i="42"/>
  <c r="G6145" i="42"/>
  <c r="H6145" i="42"/>
  <c r="F6146" i="42"/>
  <c r="G6146" i="42"/>
  <c r="H6146" i="42"/>
  <c r="F6147" i="42"/>
  <c r="G6147" i="42"/>
  <c r="H6147" i="42"/>
  <c r="F6148" i="42"/>
  <c r="G6148" i="42"/>
  <c r="H6148" i="42"/>
  <c r="F6149" i="42"/>
  <c r="G6149" i="42"/>
  <c r="H6149" i="42"/>
  <c r="F6150" i="42"/>
  <c r="G6150" i="42"/>
  <c r="H6150" i="42"/>
  <c r="F6151" i="42"/>
  <c r="G6151" i="42"/>
  <c r="H6151" i="42"/>
  <c r="F6152" i="42"/>
  <c r="G6152" i="42"/>
  <c r="H6152" i="42"/>
  <c r="F6153" i="42"/>
  <c r="G6153" i="42"/>
  <c r="H6153" i="42"/>
  <c r="F6154" i="42"/>
  <c r="G6154" i="42"/>
  <c r="H6154" i="42"/>
  <c r="F6155" i="42"/>
  <c r="G6155" i="42"/>
  <c r="H6155" i="42"/>
  <c r="F6156" i="42"/>
  <c r="G6156" i="42"/>
  <c r="H6156" i="42"/>
  <c r="F6157" i="42"/>
  <c r="G6157" i="42"/>
  <c r="H6157" i="42"/>
  <c r="F6158" i="42"/>
  <c r="G6158" i="42"/>
  <c r="H6158" i="42"/>
  <c r="F6159" i="42"/>
  <c r="G6159" i="42"/>
  <c r="H6159" i="42"/>
  <c r="F6160" i="42"/>
  <c r="G6160" i="42"/>
  <c r="H6160" i="42"/>
  <c r="F6161" i="42"/>
  <c r="G6161" i="42"/>
  <c r="H6161" i="42"/>
  <c r="F6162" i="42"/>
  <c r="G6162" i="42"/>
  <c r="H6162" i="42"/>
  <c r="F6163" i="42"/>
  <c r="G6163" i="42"/>
  <c r="H6163" i="42"/>
  <c r="F6164" i="42"/>
  <c r="G6164" i="42"/>
  <c r="H6164" i="42"/>
  <c r="F6165" i="42"/>
  <c r="G6165" i="42"/>
  <c r="H6165" i="42"/>
  <c r="F6166" i="42"/>
  <c r="G6166" i="42"/>
  <c r="H6166" i="42"/>
  <c r="F6167" i="42"/>
  <c r="G6167" i="42"/>
  <c r="H6167" i="42"/>
  <c r="F6168" i="42"/>
  <c r="G6168" i="42"/>
  <c r="H6168" i="42"/>
  <c r="F6169" i="42"/>
  <c r="G6169" i="42"/>
  <c r="H6169" i="42"/>
  <c r="F6170" i="42"/>
  <c r="G6170" i="42"/>
  <c r="H6170" i="42"/>
  <c r="F6171" i="42"/>
  <c r="G6171" i="42"/>
  <c r="H6171" i="42"/>
  <c r="F6172" i="42"/>
  <c r="G6172" i="42"/>
  <c r="H6172" i="42"/>
  <c r="F6173" i="42"/>
  <c r="G6173" i="42"/>
  <c r="H6173" i="42"/>
  <c r="F6174" i="42"/>
  <c r="G6174" i="42"/>
  <c r="H6174" i="42"/>
  <c r="F6175" i="42"/>
  <c r="G6175" i="42"/>
  <c r="H6175" i="42"/>
  <c r="F6176" i="42"/>
  <c r="G6176" i="42"/>
  <c r="H6176" i="42"/>
  <c r="F6177" i="42"/>
  <c r="G6177" i="42"/>
  <c r="H6177" i="42"/>
  <c r="F6178" i="42"/>
  <c r="G6178" i="42"/>
  <c r="H6178" i="42"/>
  <c r="F6179" i="42"/>
  <c r="G6179" i="42"/>
  <c r="H6179" i="42"/>
  <c r="F6180" i="42"/>
  <c r="G6180" i="42"/>
  <c r="H6180" i="42"/>
  <c r="F6181" i="42"/>
  <c r="G6181" i="42"/>
  <c r="H6181" i="42"/>
  <c r="F6182" i="42"/>
  <c r="G6182" i="42"/>
  <c r="H6182" i="42"/>
  <c r="F6183" i="42"/>
  <c r="G6183" i="42"/>
  <c r="H6183" i="42"/>
  <c r="F6184" i="42"/>
  <c r="G6184" i="42"/>
  <c r="H6184" i="42"/>
  <c r="F6185" i="42"/>
  <c r="G6185" i="42"/>
  <c r="H6185" i="42"/>
  <c r="F6186" i="42"/>
  <c r="G6186" i="42"/>
  <c r="H6186" i="42"/>
  <c r="F6187" i="42"/>
  <c r="G6187" i="42"/>
  <c r="H6187" i="42"/>
  <c r="F6188" i="42"/>
  <c r="G6188" i="42"/>
  <c r="H6188" i="42"/>
  <c r="F6189" i="42"/>
  <c r="G6189" i="42"/>
  <c r="H6189" i="42"/>
  <c r="F6190" i="42"/>
  <c r="G6190" i="42"/>
  <c r="H6190" i="42"/>
  <c r="F6191" i="42"/>
  <c r="G6191" i="42"/>
  <c r="H6191" i="42"/>
  <c r="F6192" i="42"/>
  <c r="G6192" i="42"/>
  <c r="H6192" i="42"/>
  <c r="F6193" i="42"/>
  <c r="G6193" i="42"/>
  <c r="H6193" i="42"/>
  <c r="F6194" i="42"/>
  <c r="G6194" i="42"/>
  <c r="H6194" i="42"/>
  <c r="F6195" i="42"/>
  <c r="G6195" i="42"/>
  <c r="H6195" i="42"/>
  <c r="F6196" i="42"/>
  <c r="G6196" i="42"/>
  <c r="H6196" i="42"/>
  <c r="F6197" i="42"/>
  <c r="G6197" i="42"/>
  <c r="H6197" i="42"/>
  <c r="F6198" i="42"/>
  <c r="G6198" i="42"/>
  <c r="H6198" i="42"/>
  <c r="F6199" i="42"/>
  <c r="G6199" i="42"/>
  <c r="H6199" i="42"/>
  <c r="F6200" i="42"/>
  <c r="G6200" i="42"/>
  <c r="H6200" i="42"/>
  <c r="F6201" i="42"/>
  <c r="G6201" i="42"/>
  <c r="H6201" i="42"/>
  <c r="F6202" i="42"/>
  <c r="G6202" i="42"/>
  <c r="H6202" i="42"/>
  <c r="F6203" i="42"/>
  <c r="G6203" i="42"/>
  <c r="H6203" i="42"/>
  <c r="F6204" i="42"/>
  <c r="G6204" i="42"/>
  <c r="H6204" i="42"/>
  <c r="F6205" i="42"/>
  <c r="G6205" i="42"/>
  <c r="H6205" i="42"/>
  <c r="F6206" i="42"/>
  <c r="G6206" i="42"/>
  <c r="H6206" i="42"/>
  <c r="F6207" i="42"/>
  <c r="G6207" i="42"/>
  <c r="H6207" i="42"/>
  <c r="F6208" i="42"/>
  <c r="G6208" i="42"/>
  <c r="H6208" i="42"/>
  <c r="F6209" i="42"/>
  <c r="G6209" i="42"/>
  <c r="H6209" i="42"/>
  <c r="F6210" i="42"/>
  <c r="G6210" i="42"/>
  <c r="H6210" i="42"/>
  <c r="F6211" i="42"/>
  <c r="G6211" i="42"/>
  <c r="H6211" i="42"/>
  <c r="F6212" i="42"/>
  <c r="G6212" i="42"/>
  <c r="H6212" i="42"/>
  <c r="F6213" i="42"/>
  <c r="G6213" i="42"/>
  <c r="H6213" i="42"/>
  <c r="F6214" i="42"/>
  <c r="G6214" i="42"/>
  <c r="H6214" i="42"/>
  <c r="F6215" i="42"/>
  <c r="G6215" i="42"/>
  <c r="H6215" i="42"/>
  <c r="F6216" i="42"/>
  <c r="G6216" i="42"/>
  <c r="H6216" i="42"/>
  <c r="F6217" i="42"/>
  <c r="G6217" i="42"/>
  <c r="H6217" i="42"/>
  <c r="F6218" i="42"/>
  <c r="G6218" i="42"/>
  <c r="H6218" i="42"/>
  <c r="F6219" i="42"/>
  <c r="G6219" i="42"/>
  <c r="H6219" i="42"/>
  <c r="F6220" i="42"/>
  <c r="G6220" i="42"/>
  <c r="H6220" i="42"/>
  <c r="F6221" i="42"/>
  <c r="G6221" i="42"/>
  <c r="H6221" i="42"/>
  <c r="F6222" i="42"/>
  <c r="G6222" i="42"/>
  <c r="H6222" i="42"/>
  <c r="F6223" i="42"/>
  <c r="G6223" i="42"/>
  <c r="H6223" i="42"/>
  <c r="F6224" i="42"/>
  <c r="G6224" i="42"/>
  <c r="H6224" i="42"/>
  <c r="F6225" i="42"/>
  <c r="G6225" i="42"/>
  <c r="H6225" i="42"/>
  <c r="F6226" i="42"/>
  <c r="G6226" i="42"/>
  <c r="H6226" i="42"/>
  <c r="F6227" i="42"/>
  <c r="G6227" i="42"/>
  <c r="H6227" i="42"/>
  <c r="F6228" i="42"/>
  <c r="G6228" i="42"/>
  <c r="H6228" i="42"/>
  <c r="F6229" i="42"/>
  <c r="G6229" i="42"/>
  <c r="H6229" i="42"/>
  <c r="F6230" i="42"/>
  <c r="G6230" i="42"/>
  <c r="H6230" i="42"/>
  <c r="F6231" i="42"/>
  <c r="G6231" i="42"/>
  <c r="H6231" i="42"/>
  <c r="F6232" i="42"/>
  <c r="G6232" i="42"/>
  <c r="H6232" i="42"/>
  <c r="F6233" i="42"/>
  <c r="G6233" i="42"/>
  <c r="H6233" i="42"/>
  <c r="F6234" i="42"/>
  <c r="G6234" i="42"/>
  <c r="H6234" i="42"/>
  <c r="F6235" i="42"/>
  <c r="G6235" i="42"/>
  <c r="H6235" i="42"/>
  <c r="F6236" i="42"/>
  <c r="G6236" i="42"/>
  <c r="H6236" i="42"/>
  <c r="F6237" i="42"/>
  <c r="G6237" i="42"/>
  <c r="H6237" i="42"/>
  <c r="F6238" i="42"/>
  <c r="G6238" i="42"/>
  <c r="H6238" i="42"/>
  <c r="F6239" i="42"/>
  <c r="G6239" i="42"/>
  <c r="H6239" i="42"/>
  <c r="F6240" i="42"/>
  <c r="G6240" i="42"/>
  <c r="H6240" i="42"/>
  <c r="F6241" i="42"/>
  <c r="G6241" i="42"/>
  <c r="H6241" i="42"/>
  <c r="F6242" i="42"/>
  <c r="G6242" i="42"/>
  <c r="H6242" i="42"/>
  <c r="F6243" i="42"/>
  <c r="G6243" i="42"/>
  <c r="H6243" i="42"/>
  <c r="F6244" i="42"/>
  <c r="G6244" i="42"/>
  <c r="H6244" i="42"/>
  <c r="F6245" i="42"/>
  <c r="G6245" i="42"/>
  <c r="H6245" i="42"/>
  <c r="F6246" i="42"/>
  <c r="G6246" i="42"/>
  <c r="H6246" i="42"/>
  <c r="F6247" i="42"/>
  <c r="G6247" i="42"/>
  <c r="H6247" i="42"/>
  <c r="F6248" i="42"/>
  <c r="G6248" i="42"/>
  <c r="H6248" i="42"/>
  <c r="F6249" i="42"/>
  <c r="G6249" i="42"/>
  <c r="H6249" i="42"/>
  <c r="F6250" i="42"/>
  <c r="G6250" i="42"/>
  <c r="H6250" i="42"/>
  <c r="F6251" i="42"/>
  <c r="G6251" i="42"/>
  <c r="H6251" i="42"/>
  <c r="F6252" i="42"/>
  <c r="G6252" i="42"/>
  <c r="H6252" i="42"/>
  <c r="F6253" i="42"/>
  <c r="G6253" i="42"/>
  <c r="H6253" i="42"/>
  <c r="F6254" i="42"/>
  <c r="G6254" i="42"/>
  <c r="H6254" i="42"/>
  <c r="F6255" i="42"/>
  <c r="G6255" i="42"/>
  <c r="H6255" i="42"/>
  <c r="F6256" i="42"/>
  <c r="G6256" i="42"/>
  <c r="H6256" i="42"/>
  <c r="F6257" i="42"/>
  <c r="G6257" i="42"/>
  <c r="H6257" i="42"/>
  <c r="F6258" i="42"/>
  <c r="G6258" i="42"/>
  <c r="H6258" i="42"/>
  <c r="F6259" i="42"/>
  <c r="G6259" i="42"/>
  <c r="H6259" i="42"/>
  <c r="F6260" i="42"/>
  <c r="G6260" i="42"/>
  <c r="H6260" i="42"/>
  <c r="F6261" i="42"/>
  <c r="G6261" i="42"/>
  <c r="H6261" i="42"/>
  <c r="F6262" i="42"/>
  <c r="G6262" i="42"/>
  <c r="H6262" i="42"/>
  <c r="F6263" i="42"/>
  <c r="G6263" i="42"/>
  <c r="H6263" i="42"/>
  <c r="F6264" i="42"/>
  <c r="G6264" i="42"/>
  <c r="H6264" i="42"/>
  <c r="F6265" i="42"/>
  <c r="G6265" i="42"/>
  <c r="H6265" i="42"/>
  <c r="F6266" i="42"/>
  <c r="G6266" i="42"/>
  <c r="H6266" i="42"/>
  <c r="F6267" i="42"/>
  <c r="G6267" i="42"/>
  <c r="H6267" i="42"/>
  <c r="F6268" i="42"/>
  <c r="G6268" i="42"/>
  <c r="H6268" i="42"/>
  <c r="F6269" i="42"/>
  <c r="G6269" i="42"/>
  <c r="H6269" i="42"/>
  <c r="F6270" i="42"/>
  <c r="G6270" i="42"/>
  <c r="H6270" i="42"/>
  <c r="F6271" i="42"/>
  <c r="G6271" i="42"/>
  <c r="H6271" i="42"/>
  <c r="F6272" i="42"/>
  <c r="G6272" i="42"/>
  <c r="H6272" i="42"/>
  <c r="F6273" i="42"/>
  <c r="G6273" i="42"/>
  <c r="H6273" i="42"/>
  <c r="F6274" i="42"/>
  <c r="G6274" i="42"/>
  <c r="H6274" i="42"/>
  <c r="F6275" i="42"/>
  <c r="G6275" i="42"/>
  <c r="H6275" i="42"/>
  <c r="F6276" i="42"/>
  <c r="G6276" i="42"/>
  <c r="H6276" i="42"/>
  <c r="F6277" i="42"/>
  <c r="G6277" i="42"/>
  <c r="H6277" i="42"/>
  <c r="F6278" i="42"/>
  <c r="G6278" i="42"/>
  <c r="H6278" i="42"/>
  <c r="F6279" i="42"/>
  <c r="G6279" i="42"/>
  <c r="H6279" i="42"/>
  <c r="F6280" i="42"/>
  <c r="G6280" i="42"/>
  <c r="H6280" i="42"/>
  <c r="F6281" i="42"/>
  <c r="G6281" i="42"/>
  <c r="H6281" i="42"/>
  <c r="F6282" i="42"/>
  <c r="G6282" i="42"/>
  <c r="H6282" i="42"/>
  <c r="F6283" i="42"/>
  <c r="G6283" i="42"/>
  <c r="H6283" i="42"/>
  <c r="F6284" i="42"/>
  <c r="G6284" i="42"/>
  <c r="H6284" i="42"/>
  <c r="F6285" i="42"/>
  <c r="G6285" i="42"/>
  <c r="H6285" i="42"/>
  <c r="F6286" i="42"/>
  <c r="G6286" i="42"/>
  <c r="H6286" i="42"/>
  <c r="F6287" i="42"/>
  <c r="G6287" i="42"/>
  <c r="H6287" i="42"/>
  <c r="F6288" i="42"/>
  <c r="G6288" i="42"/>
  <c r="H6288" i="42"/>
  <c r="F6289" i="42"/>
  <c r="G6289" i="42"/>
  <c r="H6289" i="42"/>
  <c r="F6290" i="42"/>
  <c r="G6290" i="42"/>
  <c r="H6290" i="42"/>
  <c r="F6291" i="42"/>
  <c r="G6291" i="42"/>
  <c r="H6291" i="42"/>
  <c r="F6292" i="42"/>
  <c r="G6292" i="42"/>
  <c r="H6292" i="42"/>
  <c r="F6293" i="42"/>
  <c r="G6293" i="42"/>
  <c r="H6293" i="42"/>
  <c r="F6294" i="42"/>
  <c r="G6294" i="42"/>
  <c r="H6294" i="42"/>
  <c r="F6295" i="42"/>
  <c r="G6295" i="42"/>
  <c r="H6295" i="42"/>
  <c r="F6296" i="42"/>
  <c r="G6296" i="42"/>
  <c r="H6296" i="42"/>
  <c r="F6297" i="42"/>
  <c r="G6297" i="42"/>
  <c r="H6297" i="42"/>
  <c r="F6298" i="42"/>
  <c r="G6298" i="42"/>
  <c r="H6298" i="42"/>
  <c r="F6299" i="42"/>
  <c r="G6299" i="42"/>
  <c r="H6299" i="42"/>
  <c r="F6300" i="42"/>
  <c r="G6300" i="42"/>
  <c r="H6300" i="42"/>
  <c r="F6301" i="42"/>
  <c r="G6301" i="42"/>
  <c r="H6301" i="42"/>
  <c r="F6302" i="42"/>
  <c r="G6302" i="42"/>
  <c r="H6302" i="42"/>
  <c r="F6303" i="42"/>
  <c r="G6303" i="42"/>
  <c r="H6303" i="42"/>
  <c r="F6304" i="42"/>
  <c r="G6304" i="42"/>
  <c r="H6304" i="42"/>
  <c r="F6305" i="42"/>
  <c r="G6305" i="42"/>
  <c r="H6305" i="42"/>
  <c r="F6306" i="42"/>
  <c r="G6306" i="42"/>
  <c r="H6306" i="42"/>
  <c r="F6307" i="42"/>
  <c r="G6307" i="42"/>
  <c r="H6307" i="42"/>
  <c r="F6308" i="42"/>
  <c r="G6308" i="42"/>
  <c r="H6308" i="42"/>
  <c r="F6309" i="42"/>
  <c r="G6309" i="42"/>
  <c r="H6309" i="42"/>
  <c r="F6310" i="42"/>
  <c r="G6310" i="42"/>
  <c r="H6310" i="42"/>
  <c r="F6311" i="42"/>
  <c r="G6311" i="42"/>
  <c r="H6311" i="42"/>
  <c r="F6312" i="42"/>
  <c r="G6312" i="42"/>
  <c r="H6312" i="42"/>
  <c r="F6313" i="42"/>
  <c r="G6313" i="42"/>
  <c r="H6313" i="42"/>
  <c r="F6314" i="42"/>
  <c r="G6314" i="42"/>
  <c r="H6314" i="42"/>
  <c r="F6315" i="42"/>
  <c r="G6315" i="42"/>
  <c r="H6315" i="42"/>
  <c r="F6316" i="42"/>
  <c r="G6316" i="42"/>
  <c r="H6316" i="42"/>
  <c r="F6317" i="42"/>
  <c r="G6317" i="42"/>
  <c r="H6317" i="42"/>
  <c r="F6318" i="42"/>
  <c r="G6318" i="42"/>
  <c r="H6318" i="42"/>
  <c r="F6319" i="42"/>
  <c r="G6319" i="42"/>
  <c r="H6319" i="42"/>
  <c r="F6320" i="42"/>
  <c r="G6320" i="42"/>
  <c r="H6320" i="42"/>
  <c r="F6321" i="42"/>
  <c r="G6321" i="42"/>
  <c r="H6321" i="42"/>
  <c r="F6322" i="42"/>
  <c r="G6322" i="42"/>
  <c r="H6322" i="42"/>
  <c r="F6323" i="42"/>
  <c r="G6323" i="42"/>
  <c r="H6323" i="42"/>
  <c r="F6324" i="42"/>
  <c r="G6324" i="42"/>
  <c r="H6324" i="42"/>
  <c r="F6325" i="42"/>
  <c r="G6325" i="42"/>
  <c r="H6325" i="42"/>
  <c r="F6326" i="42"/>
  <c r="G6326" i="42"/>
  <c r="H6326" i="42"/>
  <c r="F6327" i="42"/>
  <c r="G6327" i="42"/>
  <c r="H6327" i="42"/>
  <c r="F6328" i="42"/>
  <c r="G6328" i="42"/>
  <c r="H6328" i="42"/>
  <c r="F6329" i="42"/>
  <c r="G6329" i="42"/>
  <c r="H6329" i="42"/>
  <c r="F6330" i="42"/>
  <c r="G6330" i="42"/>
  <c r="H6330" i="42"/>
  <c r="F6331" i="42"/>
  <c r="G6331" i="42"/>
  <c r="H6331" i="42"/>
  <c r="F6332" i="42"/>
  <c r="G6332" i="42"/>
  <c r="H6332" i="42"/>
  <c r="F6333" i="42"/>
  <c r="G6333" i="42"/>
  <c r="H6333" i="42"/>
  <c r="F6334" i="42"/>
  <c r="G6334" i="42"/>
  <c r="H6334" i="42"/>
  <c r="F6335" i="42"/>
  <c r="G6335" i="42"/>
  <c r="H6335" i="42"/>
  <c r="F6336" i="42"/>
  <c r="G6336" i="42"/>
  <c r="H6336" i="42"/>
  <c r="F6337" i="42"/>
  <c r="G6337" i="42"/>
  <c r="H6337" i="42"/>
  <c r="F6338" i="42"/>
  <c r="G6338" i="42"/>
  <c r="H6338" i="42"/>
  <c r="F6339" i="42"/>
  <c r="G6339" i="42"/>
  <c r="H6339" i="42"/>
  <c r="F6340" i="42"/>
  <c r="G6340" i="42"/>
  <c r="H6340" i="42"/>
  <c r="F6341" i="42"/>
  <c r="G6341" i="42"/>
  <c r="H6341" i="42"/>
  <c r="F6342" i="42"/>
  <c r="G6342" i="42"/>
  <c r="H6342" i="42"/>
  <c r="F6343" i="42"/>
  <c r="G6343" i="42"/>
  <c r="H6343" i="42"/>
  <c r="F6344" i="42"/>
  <c r="G6344" i="42"/>
  <c r="H6344" i="42"/>
  <c r="F6345" i="42"/>
  <c r="G6345" i="42"/>
  <c r="H6345" i="42"/>
  <c r="F6346" i="42"/>
  <c r="G6346" i="42"/>
  <c r="H6346" i="42"/>
  <c r="F6347" i="42"/>
  <c r="G6347" i="42"/>
  <c r="H6347" i="42"/>
  <c r="F6348" i="42"/>
  <c r="G6348" i="42"/>
  <c r="H6348" i="42"/>
  <c r="F6349" i="42"/>
  <c r="G6349" i="42"/>
  <c r="H6349" i="42"/>
  <c r="F6350" i="42"/>
  <c r="G6350" i="42"/>
  <c r="H6350" i="42"/>
  <c r="F6351" i="42"/>
  <c r="G6351" i="42"/>
  <c r="H6351" i="42"/>
  <c r="F6352" i="42"/>
  <c r="G6352" i="42"/>
  <c r="H6352" i="42"/>
  <c r="F6353" i="42"/>
  <c r="G6353" i="42"/>
  <c r="H6353" i="42"/>
  <c r="F6354" i="42"/>
  <c r="G6354" i="42"/>
  <c r="H6354" i="42"/>
  <c r="F6355" i="42"/>
  <c r="G6355" i="42"/>
  <c r="H6355" i="42"/>
  <c r="F6356" i="42"/>
  <c r="G6356" i="42"/>
  <c r="H6356" i="42"/>
  <c r="F6357" i="42"/>
  <c r="G6357" i="42"/>
  <c r="H6357" i="42"/>
  <c r="F6358" i="42"/>
  <c r="G6358" i="42"/>
  <c r="H6358" i="42"/>
  <c r="F6359" i="42"/>
  <c r="G6359" i="42"/>
  <c r="H6359" i="42"/>
  <c r="F6360" i="42"/>
  <c r="G6360" i="42"/>
  <c r="H6360" i="42"/>
  <c r="F6361" i="42"/>
  <c r="G6361" i="42"/>
  <c r="H6361" i="42"/>
  <c r="F6362" i="42"/>
  <c r="G6362" i="42"/>
  <c r="H6362" i="42"/>
  <c r="F6363" i="42"/>
  <c r="G6363" i="42"/>
  <c r="H6363" i="42"/>
  <c r="F6364" i="42"/>
  <c r="G6364" i="42"/>
  <c r="H6364" i="42"/>
  <c r="F6365" i="42"/>
  <c r="G6365" i="42"/>
  <c r="H6365" i="42"/>
  <c r="F6366" i="42"/>
  <c r="G6366" i="42"/>
  <c r="H6366" i="42"/>
  <c r="F6367" i="42"/>
  <c r="G6367" i="42"/>
  <c r="H6367" i="42"/>
  <c r="F6368" i="42"/>
  <c r="G6368" i="42"/>
  <c r="H6368" i="42"/>
  <c r="F6369" i="42"/>
  <c r="G6369" i="42"/>
  <c r="H6369" i="42"/>
  <c r="F6370" i="42"/>
  <c r="G6370" i="42"/>
  <c r="H6370" i="42"/>
  <c r="F6371" i="42"/>
  <c r="G6371" i="42"/>
  <c r="H6371" i="42"/>
  <c r="F6372" i="42"/>
  <c r="G6372" i="42"/>
  <c r="H6372" i="42"/>
  <c r="F6373" i="42"/>
  <c r="G6373" i="42"/>
  <c r="H6373" i="42"/>
  <c r="F6374" i="42"/>
  <c r="G6374" i="42"/>
  <c r="H6374" i="42"/>
  <c r="F6375" i="42"/>
  <c r="G6375" i="42"/>
  <c r="H6375" i="42"/>
  <c r="F6376" i="42"/>
  <c r="G6376" i="42"/>
  <c r="H6376" i="42"/>
  <c r="F6377" i="42"/>
  <c r="G6377" i="42"/>
  <c r="H6377" i="42"/>
  <c r="F6378" i="42"/>
  <c r="G6378" i="42"/>
  <c r="H6378" i="42"/>
  <c r="F6379" i="42"/>
  <c r="G6379" i="42"/>
  <c r="H6379" i="42"/>
  <c r="F6380" i="42"/>
  <c r="G6380" i="42"/>
  <c r="H6380" i="42"/>
  <c r="F6381" i="42"/>
  <c r="G6381" i="42"/>
  <c r="H6381" i="42"/>
  <c r="F6382" i="42"/>
  <c r="G6382" i="42"/>
  <c r="H6382" i="42"/>
  <c r="F6383" i="42"/>
  <c r="G6383" i="42"/>
  <c r="H6383" i="42"/>
  <c r="F6384" i="42"/>
  <c r="G6384" i="42"/>
  <c r="H6384" i="42"/>
  <c r="F6385" i="42"/>
  <c r="G6385" i="42"/>
  <c r="H6385" i="42"/>
  <c r="F6386" i="42"/>
  <c r="G6386" i="42"/>
  <c r="H6386" i="42"/>
  <c r="F6387" i="42"/>
  <c r="G6387" i="42"/>
  <c r="H6387" i="42"/>
  <c r="F6388" i="42"/>
  <c r="G6388" i="42"/>
  <c r="H6388" i="42"/>
  <c r="F6389" i="42"/>
  <c r="G6389" i="42"/>
  <c r="H6389" i="42"/>
  <c r="F6390" i="42"/>
  <c r="G6390" i="42"/>
  <c r="H6390" i="42"/>
  <c r="F6391" i="42"/>
  <c r="G6391" i="42"/>
  <c r="H6391" i="42"/>
  <c r="F6392" i="42"/>
  <c r="G6392" i="42"/>
  <c r="H6392" i="42"/>
  <c r="F6393" i="42"/>
  <c r="G6393" i="42"/>
  <c r="H6393" i="42"/>
  <c r="F6394" i="42"/>
  <c r="G6394" i="42"/>
  <c r="H6394" i="42"/>
  <c r="F6395" i="42"/>
  <c r="G6395" i="42"/>
  <c r="H6395" i="42"/>
  <c r="F6396" i="42"/>
  <c r="G6396" i="42"/>
  <c r="H6396" i="42"/>
  <c r="F6397" i="42"/>
  <c r="G6397" i="42"/>
  <c r="H6397" i="42"/>
  <c r="F6398" i="42"/>
  <c r="G6398" i="42"/>
  <c r="H6398" i="42"/>
  <c r="F6399" i="42"/>
  <c r="G6399" i="42"/>
  <c r="H6399" i="42"/>
  <c r="F6400" i="42"/>
  <c r="G6400" i="42"/>
  <c r="H6400" i="42"/>
  <c r="F6401" i="42"/>
  <c r="G6401" i="42"/>
  <c r="H6401" i="42"/>
  <c r="F6402" i="42"/>
  <c r="G6402" i="42"/>
  <c r="H6402" i="42"/>
  <c r="F6403" i="42"/>
  <c r="G6403" i="42"/>
  <c r="H6403" i="42"/>
  <c r="F6404" i="42"/>
  <c r="G6404" i="42"/>
  <c r="H6404" i="42"/>
  <c r="F6405" i="42"/>
  <c r="G6405" i="42"/>
  <c r="H6405" i="42"/>
  <c r="F6406" i="42"/>
  <c r="G6406" i="42"/>
  <c r="H6406" i="42"/>
  <c r="F6407" i="42"/>
  <c r="G6407" i="42"/>
  <c r="H6407" i="42"/>
  <c r="F6408" i="42"/>
  <c r="G6408" i="42"/>
  <c r="H6408" i="42"/>
  <c r="F6409" i="42"/>
  <c r="G6409" i="42"/>
  <c r="H6409" i="42"/>
  <c r="F6410" i="42"/>
  <c r="G6410" i="42"/>
  <c r="H6410" i="42"/>
  <c r="F6411" i="42"/>
  <c r="G6411" i="42"/>
  <c r="H6411" i="42"/>
  <c r="F6412" i="42"/>
  <c r="G6412" i="42"/>
  <c r="H6412" i="42"/>
  <c r="F6413" i="42"/>
  <c r="G6413" i="42"/>
  <c r="H6413" i="42"/>
  <c r="F6414" i="42"/>
  <c r="G6414" i="42"/>
  <c r="H6414" i="42"/>
  <c r="F6415" i="42"/>
  <c r="G6415" i="42"/>
  <c r="H6415" i="42"/>
  <c r="F6416" i="42"/>
  <c r="G6416" i="42"/>
  <c r="H6416" i="42"/>
  <c r="F6417" i="42"/>
  <c r="G6417" i="42"/>
  <c r="H6417" i="42"/>
  <c r="F6418" i="42"/>
  <c r="G6418" i="42"/>
  <c r="H6418" i="42"/>
  <c r="F6419" i="42"/>
  <c r="G6419" i="42"/>
  <c r="H6419" i="42"/>
  <c r="F6420" i="42"/>
  <c r="G6420" i="42"/>
  <c r="H6420" i="42"/>
  <c r="F6421" i="42"/>
  <c r="G6421" i="42"/>
  <c r="H6421" i="42"/>
  <c r="F6422" i="42"/>
  <c r="G6422" i="42"/>
  <c r="H6422" i="42"/>
  <c r="F6423" i="42"/>
  <c r="G6423" i="42"/>
  <c r="H6423" i="42"/>
  <c r="F6424" i="42"/>
  <c r="G6424" i="42"/>
  <c r="H6424" i="42"/>
  <c r="F6425" i="42"/>
  <c r="G6425" i="42"/>
  <c r="H6425" i="42"/>
  <c r="F6426" i="42"/>
  <c r="G6426" i="42"/>
  <c r="H6426" i="42"/>
  <c r="F6427" i="42"/>
  <c r="G6427" i="42"/>
  <c r="H6427" i="42"/>
  <c r="F6428" i="42"/>
  <c r="G6428" i="42"/>
  <c r="H6428" i="42"/>
  <c r="F6429" i="42"/>
  <c r="G6429" i="42"/>
  <c r="H6429" i="42"/>
  <c r="F6430" i="42"/>
  <c r="G6430" i="42"/>
  <c r="H6430" i="42"/>
  <c r="F6431" i="42"/>
  <c r="G6431" i="42"/>
  <c r="H6431" i="42"/>
  <c r="F6432" i="42"/>
  <c r="G6432" i="42"/>
  <c r="H6432" i="42"/>
  <c r="F6433" i="42"/>
  <c r="G6433" i="42"/>
  <c r="H6433" i="42"/>
  <c r="F6434" i="42"/>
  <c r="G6434" i="42"/>
  <c r="H6434" i="42"/>
  <c r="F6435" i="42"/>
  <c r="G6435" i="42"/>
  <c r="H6435" i="42"/>
  <c r="F6436" i="42"/>
  <c r="G6436" i="42"/>
  <c r="H6436" i="42"/>
  <c r="F6437" i="42"/>
  <c r="G6437" i="42"/>
  <c r="H6437" i="42"/>
  <c r="F6438" i="42"/>
  <c r="G6438" i="42"/>
  <c r="H6438" i="42"/>
  <c r="F6439" i="42"/>
  <c r="G6439" i="42"/>
  <c r="H6439" i="42"/>
  <c r="F6440" i="42"/>
  <c r="G6440" i="42"/>
  <c r="H6440" i="42"/>
  <c r="F6441" i="42"/>
  <c r="G6441" i="42"/>
  <c r="H6441" i="42"/>
  <c r="F6442" i="42"/>
  <c r="G6442" i="42"/>
  <c r="H6442" i="42"/>
  <c r="F6443" i="42"/>
  <c r="G6443" i="42"/>
  <c r="H6443" i="42"/>
  <c r="F6444" i="42"/>
  <c r="G6444" i="42"/>
  <c r="H6444" i="42"/>
  <c r="F6445" i="42"/>
  <c r="G6445" i="42"/>
  <c r="H6445" i="42"/>
  <c r="F6446" i="42"/>
  <c r="G6446" i="42"/>
  <c r="H6446" i="42"/>
  <c r="F6447" i="42"/>
  <c r="G6447" i="42"/>
  <c r="H6447" i="42"/>
  <c r="F6448" i="42"/>
  <c r="G6448" i="42"/>
  <c r="H6448" i="42"/>
  <c r="F6449" i="42"/>
  <c r="G6449" i="42"/>
  <c r="H6449" i="42"/>
  <c r="F6450" i="42"/>
  <c r="G6450" i="42"/>
  <c r="H6450" i="42"/>
  <c r="F6451" i="42"/>
  <c r="G6451" i="42"/>
  <c r="H6451" i="42"/>
  <c r="F6452" i="42"/>
  <c r="G6452" i="42"/>
  <c r="H6452" i="42"/>
  <c r="F6453" i="42"/>
  <c r="G6453" i="42"/>
  <c r="H6453" i="42"/>
  <c r="F6454" i="42"/>
  <c r="G6454" i="42"/>
  <c r="H6454" i="42"/>
  <c r="F6455" i="42"/>
  <c r="G6455" i="42"/>
  <c r="H6455" i="42"/>
  <c r="F6456" i="42"/>
  <c r="G6456" i="42"/>
  <c r="H6456" i="42"/>
  <c r="F6457" i="42"/>
  <c r="G6457" i="42"/>
  <c r="H6457" i="42"/>
  <c r="F6458" i="42"/>
  <c r="G6458" i="42"/>
  <c r="H6458" i="42"/>
  <c r="F6459" i="42"/>
  <c r="G6459" i="42"/>
  <c r="H6459" i="42"/>
  <c r="F6460" i="42"/>
  <c r="G6460" i="42"/>
  <c r="H6460" i="42"/>
  <c r="F6461" i="42"/>
  <c r="G6461" i="42"/>
  <c r="H6461" i="42"/>
  <c r="F6462" i="42"/>
  <c r="G6462" i="42"/>
  <c r="H6462" i="42"/>
  <c r="F6463" i="42"/>
  <c r="G6463" i="42"/>
  <c r="H6463" i="42"/>
  <c r="F6464" i="42"/>
  <c r="G6464" i="42"/>
  <c r="H6464" i="42"/>
  <c r="F6465" i="42"/>
  <c r="G6465" i="42"/>
  <c r="H6465" i="42"/>
  <c r="F6466" i="42"/>
  <c r="G6466" i="42"/>
  <c r="H6466" i="42"/>
  <c r="F6467" i="42"/>
  <c r="G6467" i="42"/>
  <c r="H6467" i="42"/>
  <c r="F6468" i="42"/>
  <c r="G6468" i="42"/>
  <c r="H6468" i="42"/>
  <c r="F6469" i="42"/>
  <c r="G6469" i="42"/>
  <c r="H6469" i="42"/>
  <c r="F6470" i="42"/>
  <c r="G6470" i="42"/>
  <c r="H6470" i="42"/>
  <c r="F6471" i="42"/>
  <c r="G6471" i="42"/>
  <c r="H6471" i="42"/>
  <c r="F6472" i="42"/>
  <c r="G6472" i="42"/>
  <c r="H6472" i="42"/>
  <c r="F6473" i="42"/>
  <c r="G6473" i="42"/>
  <c r="H6473" i="42"/>
  <c r="F6474" i="42"/>
  <c r="G6474" i="42"/>
  <c r="H6474" i="42"/>
  <c r="F6475" i="42"/>
  <c r="G6475" i="42"/>
  <c r="H6475" i="42"/>
  <c r="F6476" i="42"/>
  <c r="G6476" i="42"/>
  <c r="H6476" i="42"/>
  <c r="F6477" i="42"/>
  <c r="G6477" i="42"/>
  <c r="H6477" i="42"/>
  <c r="F6478" i="42"/>
  <c r="G6478" i="42"/>
  <c r="H6478" i="42"/>
  <c r="F6479" i="42"/>
  <c r="G6479" i="42"/>
  <c r="H6479" i="42"/>
  <c r="F6480" i="42"/>
  <c r="G6480" i="42"/>
  <c r="H6480" i="42"/>
  <c r="F6481" i="42"/>
  <c r="G6481" i="42"/>
  <c r="H6481" i="42"/>
  <c r="F6482" i="42"/>
  <c r="G6482" i="42"/>
  <c r="H6482" i="42"/>
  <c r="F6483" i="42"/>
  <c r="G6483" i="42"/>
  <c r="H6483" i="42"/>
  <c r="F6484" i="42"/>
  <c r="G6484" i="42"/>
  <c r="H6484" i="42"/>
  <c r="F6485" i="42"/>
  <c r="G6485" i="42"/>
  <c r="H6485" i="42"/>
  <c r="F6486" i="42"/>
  <c r="G6486" i="42"/>
  <c r="H6486" i="42"/>
  <c r="F6487" i="42"/>
  <c r="G6487" i="42"/>
  <c r="H6487" i="42"/>
  <c r="F6488" i="42"/>
  <c r="G6488" i="42"/>
  <c r="H6488" i="42"/>
  <c r="F6489" i="42"/>
  <c r="G6489" i="42"/>
  <c r="H6489" i="42"/>
  <c r="F6490" i="42"/>
  <c r="G6490" i="42"/>
  <c r="H6490" i="42"/>
  <c r="F6491" i="42"/>
  <c r="G6491" i="42"/>
  <c r="H6491" i="42"/>
  <c r="F6492" i="42"/>
  <c r="G6492" i="42"/>
  <c r="H6492" i="42"/>
  <c r="F6493" i="42"/>
  <c r="G6493" i="42"/>
  <c r="H6493" i="42"/>
  <c r="F6494" i="42"/>
  <c r="G6494" i="42"/>
  <c r="H6494" i="42"/>
  <c r="F6495" i="42"/>
  <c r="G6495" i="42"/>
  <c r="H6495" i="42"/>
  <c r="F6496" i="42"/>
  <c r="G6496" i="42"/>
  <c r="H6496" i="42"/>
  <c r="F6497" i="42"/>
  <c r="G6497" i="42"/>
  <c r="H6497" i="42"/>
  <c r="F6498" i="42"/>
  <c r="G6498" i="42"/>
  <c r="H6498" i="42"/>
  <c r="F6499" i="42"/>
  <c r="G6499" i="42"/>
  <c r="H6499" i="42"/>
  <c r="F6500" i="42"/>
  <c r="G6500" i="42"/>
  <c r="H6500" i="42"/>
  <c r="F6501" i="42"/>
  <c r="G6501" i="42"/>
  <c r="H6501" i="42"/>
  <c r="F6502" i="42"/>
  <c r="G6502" i="42"/>
  <c r="H6502" i="42"/>
  <c r="F6503" i="42"/>
  <c r="G6503" i="42"/>
  <c r="H6503" i="42"/>
  <c r="F6504" i="42"/>
  <c r="G6504" i="42"/>
  <c r="H6504" i="42"/>
  <c r="F6505" i="42"/>
  <c r="G6505" i="42"/>
  <c r="H6505" i="42"/>
  <c r="F6506" i="42"/>
  <c r="G6506" i="42"/>
  <c r="H6506" i="42"/>
  <c r="F6507" i="42"/>
  <c r="G6507" i="42"/>
  <c r="H6507" i="42"/>
  <c r="F6508" i="42"/>
  <c r="G6508" i="42"/>
  <c r="H6508" i="42"/>
  <c r="F6509" i="42"/>
  <c r="G6509" i="42"/>
  <c r="H6509" i="42"/>
  <c r="F6510" i="42"/>
  <c r="G6510" i="42"/>
  <c r="H6510" i="42"/>
  <c r="F6511" i="42"/>
  <c r="G6511" i="42"/>
  <c r="H6511" i="42"/>
  <c r="F6512" i="42"/>
  <c r="G6512" i="42"/>
  <c r="H6512" i="42"/>
  <c r="F6513" i="42"/>
  <c r="G6513" i="42"/>
  <c r="H6513" i="42"/>
  <c r="F6514" i="42"/>
  <c r="G6514" i="42"/>
  <c r="H6514" i="42"/>
  <c r="F6515" i="42"/>
  <c r="G6515" i="42"/>
  <c r="H6515" i="42"/>
  <c r="F6516" i="42"/>
  <c r="G6516" i="42"/>
  <c r="H6516" i="42"/>
  <c r="F6517" i="42"/>
  <c r="G6517" i="42"/>
  <c r="H6517" i="42"/>
  <c r="F6518" i="42"/>
  <c r="G6518" i="42"/>
  <c r="H6518" i="42"/>
  <c r="F6519" i="42"/>
  <c r="G6519" i="42"/>
  <c r="H6519" i="42"/>
  <c r="F6520" i="42"/>
  <c r="G6520" i="42"/>
  <c r="H6520" i="42"/>
  <c r="F6521" i="42"/>
  <c r="G6521" i="42"/>
  <c r="H6521" i="42"/>
  <c r="F6522" i="42"/>
  <c r="G6522" i="42"/>
  <c r="H6522" i="42"/>
  <c r="F6523" i="42"/>
  <c r="G6523" i="42"/>
  <c r="H6523" i="42"/>
  <c r="F6524" i="42"/>
  <c r="G6524" i="42"/>
  <c r="H6524" i="42"/>
  <c r="F6525" i="42"/>
  <c r="G6525" i="42"/>
  <c r="H6525" i="42"/>
  <c r="F6526" i="42"/>
  <c r="G6526" i="42"/>
  <c r="H6526" i="42"/>
  <c r="F6527" i="42"/>
  <c r="G6527" i="42"/>
  <c r="H6527" i="42"/>
  <c r="F6528" i="42"/>
  <c r="G6528" i="42"/>
  <c r="H6528" i="42"/>
  <c r="F6529" i="42"/>
  <c r="G6529" i="42"/>
  <c r="H6529" i="42"/>
  <c r="F6530" i="42"/>
  <c r="G6530" i="42"/>
  <c r="H6530" i="42"/>
  <c r="F6531" i="42"/>
  <c r="G6531" i="42"/>
  <c r="H6531" i="42"/>
  <c r="F6532" i="42"/>
  <c r="G6532" i="42"/>
  <c r="H6532" i="42"/>
  <c r="F6533" i="42"/>
  <c r="G6533" i="42"/>
  <c r="H6533" i="42"/>
  <c r="F6534" i="42"/>
  <c r="G6534" i="42"/>
  <c r="H6534" i="42"/>
  <c r="F6535" i="42"/>
  <c r="G6535" i="42"/>
  <c r="H6535" i="42"/>
  <c r="F6536" i="42"/>
  <c r="G6536" i="42"/>
  <c r="H6536" i="42"/>
  <c r="F6537" i="42"/>
  <c r="G6537" i="42"/>
  <c r="H6537" i="42"/>
  <c r="F6538" i="42"/>
  <c r="G6538" i="42"/>
  <c r="H6538" i="42"/>
  <c r="F6539" i="42"/>
  <c r="G6539" i="42"/>
  <c r="H6539" i="42"/>
  <c r="F6540" i="42"/>
  <c r="G6540" i="42"/>
  <c r="H6540" i="42"/>
  <c r="F6541" i="42"/>
  <c r="G6541" i="42"/>
  <c r="H6541" i="42"/>
  <c r="F6542" i="42"/>
  <c r="G6542" i="42"/>
  <c r="H6542" i="42"/>
  <c r="F6543" i="42"/>
  <c r="G6543" i="42"/>
  <c r="H6543" i="42"/>
  <c r="F6544" i="42"/>
  <c r="G6544" i="42"/>
  <c r="H6544" i="42"/>
  <c r="F6545" i="42"/>
  <c r="G6545" i="42"/>
  <c r="H6545" i="42"/>
  <c r="F6546" i="42"/>
  <c r="G6546" i="42"/>
  <c r="H6546" i="42"/>
  <c r="F6547" i="42"/>
  <c r="G6547" i="42"/>
  <c r="H6547" i="42"/>
  <c r="F6548" i="42"/>
  <c r="G6548" i="42"/>
  <c r="H6548" i="42"/>
  <c r="F6549" i="42"/>
  <c r="G6549" i="42"/>
  <c r="H6549" i="42"/>
  <c r="F6550" i="42"/>
  <c r="G6550" i="42"/>
  <c r="H6550" i="42"/>
  <c r="F6551" i="42"/>
  <c r="G6551" i="42"/>
  <c r="H6551" i="42"/>
  <c r="F6552" i="42"/>
  <c r="G6552" i="42"/>
  <c r="H6552" i="42"/>
  <c r="F6553" i="42"/>
  <c r="G6553" i="42"/>
  <c r="H6553" i="42"/>
  <c r="F6554" i="42"/>
  <c r="G6554" i="42"/>
  <c r="H6554" i="42"/>
  <c r="F6555" i="42"/>
  <c r="G6555" i="42"/>
  <c r="H6555" i="42"/>
  <c r="F6556" i="42"/>
  <c r="G6556" i="42"/>
  <c r="H6556" i="42"/>
  <c r="F6557" i="42"/>
  <c r="G6557" i="42"/>
  <c r="H6557" i="42"/>
  <c r="F6558" i="42"/>
  <c r="G6558" i="42"/>
  <c r="H6558" i="42"/>
  <c r="F6559" i="42"/>
  <c r="G6559" i="42"/>
  <c r="H6559" i="42"/>
  <c r="F6560" i="42"/>
  <c r="G6560" i="42"/>
  <c r="H6560" i="42"/>
  <c r="F6561" i="42"/>
  <c r="G6561" i="42"/>
  <c r="H6561" i="42"/>
  <c r="F6562" i="42"/>
  <c r="G6562" i="42"/>
  <c r="H6562" i="42"/>
  <c r="F6563" i="42"/>
  <c r="G6563" i="42"/>
  <c r="H6563" i="42"/>
  <c r="F6564" i="42"/>
  <c r="G6564" i="42"/>
  <c r="H6564" i="42"/>
  <c r="F6565" i="42"/>
  <c r="G6565" i="42"/>
  <c r="H6565" i="42"/>
  <c r="F6566" i="42"/>
  <c r="G6566" i="42"/>
  <c r="H6566" i="42"/>
  <c r="F6567" i="42"/>
  <c r="G6567" i="42"/>
  <c r="H6567" i="42"/>
  <c r="F6568" i="42"/>
  <c r="G6568" i="42"/>
  <c r="H6568" i="42"/>
  <c r="F6569" i="42"/>
  <c r="G6569" i="42"/>
  <c r="H6569" i="42"/>
  <c r="F6570" i="42"/>
  <c r="G6570" i="42"/>
  <c r="H6570" i="42"/>
  <c r="F6571" i="42"/>
  <c r="G6571" i="42"/>
  <c r="H6571" i="42"/>
  <c r="F6572" i="42"/>
  <c r="G6572" i="42"/>
  <c r="H6572" i="42"/>
  <c r="F6573" i="42"/>
  <c r="G6573" i="42"/>
  <c r="H6573" i="42"/>
  <c r="F6574" i="42"/>
  <c r="G6574" i="42"/>
  <c r="H6574" i="42"/>
  <c r="F6575" i="42"/>
  <c r="G6575" i="42"/>
  <c r="H6575" i="42"/>
  <c r="F6576" i="42"/>
  <c r="G6576" i="42"/>
  <c r="H6576" i="42"/>
  <c r="F6577" i="42"/>
  <c r="G6577" i="42"/>
  <c r="H6577" i="42"/>
  <c r="F6578" i="42"/>
  <c r="G6578" i="42"/>
  <c r="H6578" i="42"/>
  <c r="F6579" i="42"/>
  <c r="G6579" i="42"/>
  <c r="H6579" i="42"/>
  <c r="F6580" i="42"/>
  <c r="G6580" i="42"/>
  <c r="H6580" i="42"/>
  <c r="F6581" i="42"/>
  <c r="G6581" i="42"/>
  <c r="H6581" i="42"/>
  <c r="F6582" i="42"/>
  <c r="G6582" i="42"/>
  <c r="H6582" i="42"/>
  <c r="F6583" i="42"/>
  <c r="G6583" i="42"/>
  <c r="H6583" i="42"/>
  <c r="F6584" i="42"/>
  <c r="G6584" i="42"/>
  <c r="H6584" i="42"/>
  <c r="F6585" i="42"/>
  <c r="G6585" i="42"/>
  <c r="H6585" i="42"/>
  <c r="F6586" i="42"/>
  <c r="G6586" i="42"/>
  <c r="H6586" i="42"/>
  <c r="F6587" i="42"/>
  <c r="G6587" i="42"/>
  <c r="H6587" i="42"/>
  <c r="F6588" i="42"/>
  <c r="G6588" i="42"/>
  <c r="H6588" i="42"/>
  <c r="F6589" i="42"/>
  <c r="G6589" i="42"/>
  <c r="H6589" i="42"/>
  <c r="F6590" i="42"/>
  <c r="G6590" i="42"/>
  <c r="H6590" i="42"/>
  <c r="F6591" i="42"/>
  <c r="G6591" i="42"/>
  <c r="H6591" i="42"/>
  <c r="F6592" i="42"/>
  <c r="G6592" i="42"/>
  <c r="H6592" i="42"/>
  <c r="F6593" i="42"/>
  <c r="G6593" i="42"/>
  <c r="H6593" i="42"/>
  <c r="F6594" i="42"/>
  <c r="G6594" i="42"/>
  <c r="H6594" i="42"/>
  <c r="F6595" i="42"/>
  <c r="G6595" i="42"/>
  <c r="H6595" i="42"/>
  <c r="F6596" i="42"/>
  <c r="G6596" i="42"/>
  <c r="H6596" i="42"/>
  <c r="F6597" i="42"/>
  <c r="G6597" i="42"/>
  <c r="H6597" i="42"/>
  <c r="F6598" i="42"/>
  <c r="G6598" i="42"/>
  <c r="H6598" i="42"/>
  <c r="F6599" i="42"/>
  <c r="G6599" i="42"/>
  <c r="H6599" i="42"/>
  <c r="F6600" i="42"/>
  <c r="G6600" i="42"/>
  <c r="H6600" i="42"/>
  <c r="F6601" i="42"/>
  <c r="G6601" i="42"/>
  <c r="H6601" i="42"/>
  <c r="F6602" i="42"/>
  <c r="G6602" i="42"/>
  <c r="H6602" i="42"/>
  <c r="F6603" i="42"/>
  <c r="G6603" i="42"/>
  <c r="H6603" i="42"/>
  <c r="F6604" i="42"/>
  <c r="G6604" i="42"/>
  <c r="H6604" i="42"/>
  <c r="F6605" i="42"/>
  <c r="G6605" i="42"/>
  <c r="H6605" i="42"/>
  <c r="F6606" i="42"/>
  <c r="G6606" i="42"/>
  <c r="H6606" i="42"/>
  <c r="F6607" i="42"/>
  <c r="G6607" i="42"/>
  <c r="H6607" i="42"/>
  <c r="F6608" i="42"/>
  <c r="G6608" i="42"/>
  <c r="H6608" i="42"/>
  <c r="F6609" i="42"/>
  <c r="G6609" i="42"/>
  <c r="H6609" i="42"/>
  <c r="F6610" i="42"/>
  <c r="G6610" i="42"/>
  <c r="H6610" i="42"/>
  <c r="F6611" i="42"/>
  <c r="G6611" i="42"/>
  <c r="H6611" i="42"/>
  <c r="F6612" i="42"/>
  <c r="G6612" i="42"/>
  <c r="H6612" i="42"/>
  <c r="F6613" i="42"/>
  <c r="G6613" i="42"/>
  <c r="H6613" i="42"/>
  <c r="F6614" i="42"/>
  <c r="G6614" i="42"/>
  <c r="H6614" i="42"/>
  <c r="F6615" i="42"/>
  <c r="G6615" i="42"/>
  <c r="H6615" i="42"/>
  <c r="F6616" i="42"/>
  <c r="G6616" i="42"/>
  <c r="H6616" i="42"/>
  <c r="F6617" i="42"/>
  <c r="G6617" i="42"/>
  <c r="H6617" i="42"/>
  <c r="F6618" i="42"/>
  <c r="G6618" i="42"/>
  <c r="H6618" i="42"/>
  <c r="F6619" i="42"/>
  <c r="G6619" i="42"/>
  <c r="H6619" i="42"/>
  <c r="F6620" i="42"/>
  <c r="G6620" i="42"/>
  <c r="H6620" i="42"/>
  <c r="F6621" i="42"/>
  <c r="G6621" i="42"/>
  <c r="H6621" i="42"/>
  <c r="F6622" i="42"/>
  <c r="G6622" i="42"/>
  <c r="H6622" i="42"/>
  <c r="F6623" i="42"/>
  <c r="G6623" i="42"/>
  <c r="H6623" i="42"/>
  <c r="F6624" i="42"/>
  <c r="G6624" i="42"/>
  <c r="H6624" i="42"/>
  <c r="F6625" i="42"/>
  <c r="G6625" i="42"/>
  <c r="H6625" i="42"/>
  <c r="F6626" i="42"/>
  <c r="G6626" i="42"/>
  <c r="H6626" i="42"/>
  <c r="F6627" i="42"/>
  <c r="G6627" i="42"/>
  <c r="H6627" i="42"/>
  <c r="F6628" i="42"/>
  <c r="G6628" i="42"/>
  <c r="H6628" i="42"/>
  <c r="F6629" i="42"/>
  <c r="G6629" i="42"/>
  <c r="H6629" i="42"/>
  <c r="F6630" i="42"/>
  <c r="G6630" i="42"/>
  <c r="H6630" i="42"/>
  <c r="F6631" i="42"/>
  <c r="G6631" i="42"/>
  <c r="H6631" i="42"/>
  <c r="F6632" i="42"/>
  <c r="G6632" i="42"/>
  <c r="H6632" i="42"/>
  <c r="F6633" i="42"/>
  <c r="G6633" i="42"/>
  <c r="H6633" i="42"/>
  <c r="F6634" i="42"/>
  <c r="G6634" i="42"/>
  <c r="H6634" i="42"/>
  <c r="F6635" i="42"/>
  <c r="G6635" i="42"/>
  <c r="H6635" i="42"/>
  <c r="F6636" i="42"/>
  <c r="G6636" i="42"/>
  <c r="H6636" i="42"/>
  <c r="F6637" i="42"/>
  <c r="G6637" i="42"/>
  <c r="H6637" i="42"/>
  <c r="F6638" i="42"/>
  <c r="G6638" i="42"/>
  <c r="H6638" i="42"/>
  <c r="F6639" i="42"/>
  <c r="G6639" i="42"/>
  <c r="H6639" i="42"/>
  <c r="F6640" i="42"/>
  <c r="G6640" i="42"/>
  <c r="H6640" i="42"/>
  <c r="F6641" i="42"/>
  <c r="G6641" i="42"/>
  <c r="H6641" i="42"/>
  <c r="F6642" i="42"/>
  <c r="G6642" i="42"/>
  <c r="H6642" i="42"/>
  <c r="F6643" i="42"/>
  <c r="G6643" i="42"/>
  <c r="H6643" i="42"/>
  <c r="F6644" i="42"/>
  <c r="G6644" i="42"/>
  <c r="H6644" i="42"/>
  <c r="F6645" i="42"/>
  <c r="G6645" i="42"/>
  <c r="H6645" i="42"/>
  <c r="F6646" i="42"/>
  <c r="G6646" i="42"/>
  <c r="H6646" i="42"/>
  <c r="F6647" i="42"/>
  <c r="G6647" i="42"/>
  <c r="H6647" i="42"/>
  <c r="F6648" i="42"/>
  <c r="G6648" i="42"/>
  <c r="H6648" i="42"/>
  <c r="F6649" i="42"/>
  <c r="G6649" i="42"/>
  <c r="H6649" i="42"/>
  <c r="F6650" i="42"/>
  <c r="G6650" i="42"/>
  <c r="H6650" i="42"/>
  <c r="F6651" i="42"/>
  <c r="G6651" i="42"/>
  <c r="H6651" i="42"/>
  <c r="F6652" i="42"/>
  <c r="G6652" i="42"/>
  <c r="H6652" i="42"/>
  <c r="F6653" i="42"/>
  <c r="G6653" i="42"/>
  <c r="H6653" i="42"/>
  <c r="F6654" i="42"/>
  <c r="G6654" i="42"/>
  <c r="H6654" i="42"/>
  <c r="F6655" i="42"/>
  <c r="G6655" i="42"/>
  <c r="H6655" i="42"/>
  <c r="F6656" i="42"/>
  <c r="G6656" i="42"/>
  <c r="H6656" i="42"/>
  <c r="F6657" i="42"/>
  <c r="G6657" i="42"/>
  <c r="H6657" i="42"/>
  <c r="F6658" i="42"/>
  <c r="G6658" i="42"/>
  <c r="H6658" i="42"/>
  <c r="F6659" i="42"/>
  <c r="G6659" i="42"/>
  <c r="H6659" i="42"/>
  <c r="F6660" i="42"/>
  <c r="G6660" i="42"/>
  <c r="H6660" i="42"/>
  <c r="F6661" i="42"/>
  <c r="G6661" i="42"/>
  <c r="H6661" i="42"/>
  <c r="F6662" i="42"/>
  <c r="G6662" i="42"/>
  <c r="H6662" i="42"/>
  <c r="F6663" i="42"/>
  <c r="G6663" i="42"/>
  <c r="H6663" i="42"/>
  <c r="F6664" i="42"/>
  <c r="G6664" i="42"/>
  <c r="H6664" i="42"/>
  <c r="F6665" i="42"/>
  <c r="G6665" i="42"/>
  <c r="H6665" i="42"/>
  <c r="F6666" i="42"/>
  <c r="G6666" i="42"/>
  <c r="H6666" i="42"/>
  <c r="F6667" i="42"/>
  <c r="G6667" i="42"/>
  <c r="H6667" i="42"/>
  <c r="F6668" i="42"/>
  <c r="G6668" i="42"/>
  <c r="H6668" i="42"/>
  <c r="F6669" i="42"/>
  <c r="G6669" i="42"/>
  <c r="H6669" i="42"/>
  <c r="F6670" i="42"/>
  <c r="G6670" i="42"/>
  <c r="H6670" i="42"/>
  <c r="F6671" i="42"/>
  <c r="G6671" i="42"/>
  <c r="H6671" i="42"/>
  <c r="F6672" i="42"/>
  <c r="G6672" i="42"/>
  <c r="H6672" i="42"/>
  <c r="F6673" i="42"/>
  <c r="G6673" i="42"/>
  <c r="H6673" i="42"/>
  <c r="F6674" i="42"/>
  <c r="G6674" i="42"/>
  <c r="H6674" i="42"/>
  <c r="F6675" i="42"/>
  <c r="G6675" i="42"/>
  <c r="H6675" i="42"/>
  <c r="F6676" i="42"/>
  <c r="G6676" i="42"/>
  <c r="H6676" i="42"/>
  <c r="F6677" i="42"/>
  <c r="G6677" i="42"/>
  <c r="H6677" i="42"/>
  <c r="F6678" i="42"/>
  <c r="G6678" i="42"/>
  <c r="H6678" i="42"/>
  <c r="F6679" i="42"/>
  <c r="G6679" i="42"/>
  <c r="H6679" i="42"/>
  <c r="F6680" i="42"/>
  <c r="G6680" i="42"/>
  <c r="H6680" i="42"/>
  <c r="F6681" i="42"/>
  <c r="G6681" i="42"/>
  <c r="H6681" i="42"/>
  <c r="F6682" i="42"/>
  <c r="G6682" i="42"/>
  <c r="H6682" i="42"/>
  <c r="F6683" i="42"/>
  <c r="G6683" i="42"/>
  <c r="H6683" i="42"/>
  <c r="F6684" i="42"/>
  <c r="G6684" i="42"/>
  <c r="H6684" i="42"/>
  <c r="F6685" i="42"/>
  <c r="G6685" i="42"/>
  <c r="H6685" i="42"/>
  <c r="F6686" i="42"/>
  <c r="G6686" i="42"/>
  <c r="H6686" i="42"/>
  <c r="F6687" i="42"/>
  <c r="G6687" i="42"/>
  <c r="H6687" i="42"/>
  <c r="F6688" i="42"/>
  <c r="G6688" i="42"/>
  <c r="H6688" i="42"/>
  <c r="F6689" i="42"/>
  <c r="G6689" i="42"/>
  <c r="H6689" i="42"/>
  <c r="F6690" i="42"/>
  <c r="G6690" i="42"/>
  <c r="H6690" i="42"/>
  <c r="F6691" i="42"/>
  <c r="G6691" i="42"/>
  <c r="H6691" i="42"/>
  <c r="F6692" i="42"/>
  <c r="G6692" i="42"/>
  <c r="H6692" i="42"/>
  <c r="F6693" i="42"/>
  <c r="G6693" i="42"/>
  <c r="H6693" i="42"/>
  <c r="F6694" i="42"/>
  <c r="G6694" i="42"/>
  <c r="H6694" i="42"/>
  <c r="F6695" i="42"/>
  <c r="G6695" i="42"/>
  <c r="H6695" i="42"/>
  <c r="F6696" i="42"/>
  <c r="G6696" i="42"/>
  <c r="H6696" i="42"/>
  <c r="F6697" i="42"/>
  <c r="G6697" i="42"/>
  <c r="H6697" i="42"/>
  <c r="F6698" i="42"/>
  <c r="G6698" i="42"/>
  <c r="H6698" i="42"/>
  <c r="F6699" i="42"/>
  <c r="G6699" i="42"/>
  <c r="H6699" i="42"/>
  <c r="F6700" i="42"/>
  <c r="G6700" i="42"/>
  <c r="H6700" i="42"/>
  <c r="F6701" i="42"/>
  <c r="G6701" i="42"/>
  <c r="H6701" i="42"/>
  <c r="F6702" i="42"/>
  <c r="G6702" i="42"/>
  <c r="H6702" i="42"/>
  <c r="F6703" i="42"/>
  <c r="G6703" i="42"/>
  <c r="H6703" i="42"/>
  <c r="F6704" i="42"/>
  <c r="G6704" i="42"/>
  <c r="H6704" i="42"/>
  <c r="F6705" i="42"/>
  <c r="G6705" i="42"/>
  <c r="H6705" i="42"/>
  <c r="F6706" i="42"/>
  <c r="G6706" i="42"/>
  <c r="H6706" i="42"/>
  <c r="F6707" i="42"/>
  <c r="G6707" i="42"/>
  <c r="H6707" i="42"/>
  <c r="F6708" i="42"/>
  <c r="G6708" i="42"/>
  <c r="H6708" i="42"/>
  <c r="F6709" i="42"/>
  <c r="G6709" i="42"/>
  <c r="H6709" i="42"/>
  <c r="F6710" i="42"/>
  <c r="G6710" i="42"/>
  <c r="H6710" i="42"/>
  <c r="F6711" i="42"/>
  <c r="G6711" i="42"/>
  <c r="H6711" i="42"/>
  <c r="F6712" i="42"/>
  <c r="G6712" i="42"/>
  <c r="H6712" i="42"/>
  <c r="F6713" i="42"/>
  <c r="G6713" i="42"/>
  <c r="H6713" i="42"/>
  <c r="F6714" i="42"/>
  <c r="G6714" i="42"/>
  <c r="H6714" i="42"/>
  <c r="F6715" i="42"/>
  <c r="G6715" i="42"/>
  <c r="H6715" i="42"/>
  <c r="F6716" i="42"/>
  <c r="G6716" i="42"/>
  <c r="H6716" i="42"/>
  <c r="F6717" i="42"/>
  <c r="G6717" i="42"/>
  <c r="H6717" i="42"/>
  <c r="F6718" i="42"/>
  <c r="G6718" i="42"/>
  <c r="H6718" i="42"/>
  <c r="F6719" i="42"/>
  <c r="G6719" i="42"/>
  <c r="H6719" i="42"/>
  <c r="F6720" i="42"/>
  <c r="G6720" i="42"/>
  <c r="H6720" i="42"/>
  <c r="F6721" i="42"/>
  <c r="G6721" i="42"/>
  <c r="H6721" i="42"/>
  <c r="F6722" i="42"/>
  <c r="G6722" i="42"/>
  <c r="H6722" i="42"/>
  <c r="F6723" i="42"/>
  <c r="G6723" i="42"/>
  <c r="H6723" i="42"/>
  <c r="F6724" i="42"/>
  <c r="G6724" i="42"/>
  <c r="H6724" i="42"/>
  <c r="F6725" i="42"/>
  <c r="G6725" i="42"/>
  <c r="H6725" i="42"/>
  <c r="F6726" i="42"/>
  <c r="G6726" i="42"/>
  <c r="H6726" i="42"/>
  <c r="F6727" i="42"/>
  <c r="G6727" i="42"/>
  <c r="H6727" i="42"/>
  <c r="F6728" i="42"/>
  <c r="G6728" i="42"/>
  <c r="H6728" i="42"/>
  <c r="F6729" i="42"/>
  <c r="G6729" i="42"/>
  <c r="H6729" i="42"/>
  <c r="F6730" i="42"/>
  <c r="G6730" i="42"/>
  <c r="H6730" i="42"/>
  <c r="F6731" i="42"/>
  <c r="G6731" i="42"/>
  <c r="H6731" i="42"/>
  <c r="F6732" i="42"/>
  <c r="G6732" i="42"/>
  <c r="H6732" i="42"/>
  <c r="F6733" i="42"/>
  <c r="G6733" i="42"/>
  <c r="H6733" i="42"/>
  <c r="F6734" i="42"/>
  <c r="G6734" i="42"/>
  <c r="H6734" i="42"/>
  <c r="F6735" i="42"/>
  <c r="G6735" i="42"/>
  <c r="H6735" i="42"/>
  <c r="F6736" i="42"/>
  <c r="G6736" i="42"/>
  <c r="H6736" i="42"/>
  <c r="F6737" i="42"/>
  <c r="G6737" i="42"/>
  <c r="H6737" i="42"/>
  <c r="F6738" i="42"/>
  <c r="G6738" i="42"/>
  <c r="H6738" i="42"/>
  <c r="F6739" i="42"/>
  <c r="G6739" i="42"/>
  <c r="H6739" i="42"/>
  <c r="F6740" i="42"/>
  <c r="G6740" i="42"/>
  <c r="H6740" i="42"/>
  <c r="F6741" i="42"/>
  <c r="G6741" i="42"/>
  <c r="H6741" i="42"/>
  <c r="F6742" i="42"/>
  <c r="G6742" i="42"/>
  <c r="H6742" i="42"/>
  <c r="F6743" i="42"/>
  <c r="G6743" i="42"/>
  <c r="H6743" i="42"/>
  <c r="F6744" i="42"/>
  <c r="G6744" i="42"/>
  <c r="H6744" i="42"/>
  <c r="F6745" i="42"/>
  <c r="G6745" i="42"/>
  <c r="H6745" i="42"/>
  <c r="F6746" i="42"/>
  <c r="G6746" i="42"/>
  <c r="H6746" i="42"/>
  <c r="F6747" i="42"/>
  <c r="G6747" i="42"/>
  <c r="H6747" i="42"/>
  <c r="F6748" i="42"/>
  <c r="G6748" i="42"/>
  <c r="H6748" i="42"/>
  <c r="F6749" i="42"/>
  <c r="G6749" i="42"/>
  <c r="H6749" i="42"/>
  <c r="F6750" i="42"/>
  <c r="G6750" i="42"/>
  <c r="H6750" i="42"/>
  <c r="F6751" i="42"/>
  <c r="G6751" i="42"/>
  <c r="H6751" i="42"/>
  <c r="F6752" i="42"/>
  <c r="G6752" i="42"/>
  <c r="H6752" i="42"/>
  <c r="F6753" i="42"/>
  <c r="G6753" i="42"/>
  <c r="H6753" i="42"/>
  <c r="F6754" i="42"/>
  <c r="G6754" i="42"/>
  <c r="H6754" i="42"/>
  <c r="F6755" i="42"/>
  <c r="G6755" i="42"/>
  <c r="H6755" i="42"/>
  <c r="F6756" i="42"/>
  <c r="G6756" i="42"/>
  <c r="H6756" i="42"/>
  <c r="F6757" i="42"/>
  <c r="G6757" i="42"/>
  <c r="H6757" i="42"/>
  <c r="F6758" i="42"/>
  <c r="G6758" i="42"/>
  <c r="H6758" i="42"/>
  <c r="F6759" i="42"/>
  <c r="G6759" i="42"/>
  <c r="H6759" i="42"/>
  <c r="F6760" i="42"/>
  <c r="G6760" i="42"/>
  <c r="H6760" i="42"/>
  <c r="F6761" i="42"/>
  <c r="G6761" i="42"/>
  <c r="H6761" i="42"/>
  <c r="F6762" i="42"/>
  <c r="G6762" i="42"/>
  <c r="H6762" i="42"/>
  <c r="F6763" i="42"/>
  <c r="G6763" i="42"/>
  <c r="H6763" i="42"/>
  <c r="F6764" i="42"/>
  <c r="G6764" i="42"/>
  <c r="H6764" i="42"/>
  <c r="F6765" i="42"/>
  <c r="G6765" i="42"/>
  <c r="H6765" i="42"/>
  <c r="F6766" i="42"/>
  <c r="G6766" i="42"/>
  <c r="H6766" i="42"/>
  <c r="F6767" i="42"/>
  <c r="G6767" i="42"/>
  <c r="H6767" i="42"/>
  <c r="F6768" i="42"/>
  <c r="G6768" i="42"/>
  <c r="H6768" i="42"/>
  <c r="F6769" i="42"/>
  <c r="G6769" i="42"/>
  <c r="H6769" i="42"/>
  <c r="F6770" i="42"/>
  <c r="G6770" i="42"/>
  <c r="H6770" i="42"/>
  <c r="F6771" i="42"/>
  <c r="G6771" i="42"/>
  <c r="H6771" i="42"/>
  <c r="F6772" i="42"/>
  <c r="G6772" i="42"/>
  <c r="H6772" i="42"/>
  <c r="F6773" i="42"/>
  <c r="G6773" i="42"/>
  <c r="H6773" i="42"/>
  <c r="F6774" i="42"/>
  <c r="G6774" i="42"/>
  <c r="H6774" i="42"/>
  <c r="F6775" i="42"/>
  <c r="G6775" i="42"/>
  <c r="H6775" i="42"/>
  <c r="F6776" i="42"/>
  <c r="G6776" i="42"/>
  <c r="H6776" i="42"/>
  <c r="F6777" i="42"/>
  <c r="G6777" i="42"/>
  <c r="H6777" i="42"/>
  <c r="F6778" i="42"/>
  <c r="G6778" i="42"/>
  <c r="H6778" i="42"/>
  <c r="F6779" i="42"/>
  <c r="G6779" i="42"/>
  <c r="H6779" i="42"/>
  <c r="F6780" i="42"/>
  <c r="G6780" i="42"/>
  <c r="H6780" i="42"/>
  <c r="F6781" i="42"/>
  <c r="G6781" i="42"/>
  <c r="H6781" i="42"/>
  <c r="F6782" i="42"/>
  <c r="G6782" i="42"/>
  <c r="H6782" i="42"/>
  <c r="F6783" i="42"/>
  <c r="G6783" i="42"/>
  <c r="H6783" i="42"/>
  <c r="F6784" i="42"/>
  <c r="G6784" i="42"/>
  <c r="H6784" i="42"/>
  <c r="F6785" i="42"/>
  <c r="G6785" i="42"/>
  <c r="H6785" i="42"/>
  <c r="F6786" i="42"/>
  <c r="G6786" i="42"/>
  <c r="H6786" i="42"/>
  <c r="F6787" i="42"/>
  <c r="G6787" i="42"/>
  <c r="H6787" i="42"/>
  <c r="F6788" i="42"/>
  <c r="G6788" i="42"/>
  <c r="H6788" i="42"/>
  <c r="F6789" i="42"/>
  <c r="G6789" i="42"/>
  <c r="H6789" i="42"/>
  <c r="F6790" i="42"/>
  <c r="G6790" i="42"/>
  <c r="H6790" i="42"/>
  <c r="F6791" i="42"/>
  <c r="G6791" i="42"/>
  <c r="H6791" i="42"/>
  <c r="F6792" i="42"/>
  <c r="G6792" i="42"/>
  <c r="H6792" i="42"/>
  <c r="F6793" i="42"/>
  <c r="G6793" i="42"/>
  <c r="H6793" i="42"/>
  <c r="F6794" i="42"/>
  <c r="G6794" i="42"/>
  <c r="H6794" i="42"/>
  <c r="F6795" i="42"/>
  <c r="G6795" i="42"/>
  <c r="H6795" i="42"/>
  <c r="F6796" i="42"/>
  <c r="G6796" i="42"/>
  <c r="H6796" i="42"/>
  <c r="F6797" i="42"/>
  <c r="G6797" i="42"/>
  <c r="H6797" i="42"/>
  <c r="F6798" i="42"/>
  <c r="G6798" i="42"/>
  <c r="H6798" i="42"/>
  <c r="F6799" i="42"/>
  <c r="G6799" i="42"/>
  <c r="H6799" i="42"/>
  <c r="F6800" i="42"/>
  <c r="G6800" i="42"/>
  <c r="H6800" i="42"/>
  <c r="F6801" i="42"/>
  <c r="G6801" i="42"/>
  <c r="H6801" i="42"/>
  <c r="F6802" i="42"/>
  <c r="G6802" i="42"/>
  <c r="H6802" i="42"/>
  <c r="F6803" i="42"/>
  <c r="G6803" i="42"/>
  <c r="H6803" i="42"/>
  <c r="F6804" i="42"/>
  <c r="G6804" i="42"/>
  <c r="H6804" i="42"/>
  <c r="F6805" i="42"/>
  <c r="G6805" i="42"/>
  <c r="H6805" i="42"/>
  <c r="F6806" i="42"/>
  <c r="G6806" i="42"/>
  <c r="H6806" i="42"/>
  <c r="F6807" i="42"/>
  <c r="G6807" i="42"/>
  <c r="H6807" i="42"/>
  <c r="F6808" i="42"/>
  <c r="G6808" i="42"/>
  <c r="H6808" i="42"/>
  <c r="F6809" i="42"/>
  <c r="G6809" i="42"/>
  <c r="H6809" i="42"/>
  <c r="F6810" i="42"/>
  <c r="G6810" i="42"/>
  <c r="H6810" i="42"/>
  <c r="F6811" i="42"/>
  <c r="G6811" i="42"/>
  <c r="H6811" i="42"/>
  <c r="F6812" i="42"/>
  <c r="G6812" i="42"/>
  <c r="H6812" i="42"/>
  <c r="F6813" i="42"/>
  <c r="G6813" i="42"/>
  <c r="H6813" i="42"/>
  <c r="F6814" i="42"/>
  <c r="G6814" i="42"/>
  <c r="H6814" i="42"/>
  <c r="F6815" i="42"/>
  <c r="G6815" i="42"/>
  <c r="H6815" i="42"/>
  <c r="F6816" i="42"/>
  <c r="G6816" i="42"/>
  <c r="H6816" i="42"/>
  <c r="F6817" i="42"/>
  <c r="G6817" i="42"/>
  <c r="H6817" i="42"/>
  <c r="F6818" i="42"/>
  <c r="G6818" i="42"/>
  <c r="H6818" i="42"/>
  <c r="F6819" i="42"/>
  <c r="G6819" i="42"/>
  <c r="H6819" i="42"/>
  <c r="F6820" i="42"/>
  <c r="G6820" i="42"/>
  <c r="H6820" i="42"/>
  <c r="F6821" i="42"/>
  <c r="G6821" i="42"/>
  <c r="H6821" i="42"/>
  <c r="F6822" i="42"/>
  <c r="G6822" i="42"/>
  <c r="H6822" i="42"/>
  <c r="F6823" i="42"/>
  <c r="G6823" i="42"/>
  <c r="H6823" i="42"/>
  <c r="F6824" i="42"/>
  <c r="G6824" i="42"/>
  <c r="H6824" i="42"/>
  <c r="F6825" i="42"/>
  <c r="G6825" i="42"/>
  <c r="H6825" i="42"/>
  <c r="F6826" i="42"/>
  <c r="G6826" i="42"/>
  <c r="H6826" i="42"/>
  <c r="F6827" i="42"/>
  <c r="G6827" i="42"/>
  <c r="H6827" i="42"/>
  <c r="F6828" i="42"/>
  <c r="G6828" i="42"/>
  <c r="H6828" i="42"/>
  <c r="F6829" i="42"/>
  <c r="G6829" i="42"/>
  <c r="H6829" i="42"/>
  <c r="F6830" i="42"/>
  <c r="G6830" i="42"/>
  <c r="H6830" i="42"/>
  <c r="F6831" i="42"/>
  <c r="G6831" i="42"/>
  <c r="H6831" i="42"/>
  <c r="F6832" i="42"/>
  <c r="G6832" i="42"/>
  <c r="H6832" i="42"/>
  <c r="F6833" i="42"/>
  <c r="G6833" i="42"/>
  <c r="H6833" i="42"/>
  <c r="F6834" i="42"/>
  <c r="G6834" i="42"/>
  <c r="H6834" i="42"/>
  <c r="F6835" i="42"/>
  <c r="G6835" i="42"/>
  <c r="H6835" i="42"/>
  <c r="F6836" i="42"/>
  <c r="G6836" i="42"/>
  <c r="H6836" i="42"/>
  <c r="F6837" i="42"/>
  <c r="G6837" i="42"/>
  <c r="H6837" i="42"/>
  <c r="F6838" i="42"/>
  <c r="G6838" i="42"/>
  <c r="H6838" i="42"/>
  <c r="F6839" i="42"/>
  <c r="G6839" i="42"/>
  <c r="H6839" i="42"/>
  <c r="F6840" i="42"/>
  <c r="G6840" i="42"/>
  <c r="H6840" i="42"/>
  <c r="F6841" i="42"/>
  <c r="G6841" i="42"/>
  <c r="H6841" i="42"/>
  <c r="F6842" i="42"/>
  <c r="G6842" i="42"/>
  <c r="H6842" i="42"/>
  <c r="F6843" i="42"/>
  <c r="G6843" i="42"/>
  <c r="H6843" i="42"/>
  <c r="F6844" i="42"/>
  <c r="G6844" i="42"/>
  <c r="H6844" i="42"/>
  <c r="F6845" i="42"/>
  <c r="G6845" i="42"/>
  <c r="H6845" i="42"/>
  <c r="F6846" i="42"/>
  <c r="G6846" i="42"/>
  <c r="H6846" i="42"/>
  <c r="F6847" i="42"/>
  <c r="G6847" i="42"/>
  <c r="H6847" i="42"/>
  <c r="F6848" i="42"/>
  <c r="G6848" i="42"/>
  <c r="H6848" i="42"/>
  <c r="F6849" i="42"/>
  <c r="G6849" i="42"/>
  <c r="H6849" i="42"/>
  <c r="F6850" i="42"/>
  <c r="G6850" i="42"/>
  <c r="H6850" i="42"/>
  <c r="F6851" i="42"/>
  <c r="G6851" i="42"/>
  <c r="H6851" i="42"/>
  <c r="F6852" i="42"/>
  <c r="G6852" i="42"/>
  <c r="H6852" i="42"/>
  <c r="F6853" i="42"/>
  <c r="G6853" i="42"/>
  <c r="H6853" i="42"/>
  <c r="F6854" i="42"/>
  <c r="G6854" i="42"/>
  <c r="H6854" i="42"/>
  <c r="F6855" i="42"/>
  <c r="G6855" i="42"/>
  <c r="H6855" i="42"/>
  <c r="F6856" i="42"/>
  <c r="G6856" i="42"/>
  <c r="H6856" i="42"/>
  <c r="F6857" i="42"/>
  <c r="G6857" i="42"/>
  <c r="H6857" i="42"/>
  <c r="F6858" i="42"/>
  <c r="G6858" i="42"/>
  <c r="H6858" i="42"/>
  <c r="F6859" i="42"/>
  <c r="G6859" i="42"/>
  <c r="H6859" i="42"/>
  <c r="F6860" i="42"/>
  <c r="G6860" i="42"/>
  <c r="H6860" i="42"/>
  <c r="F6861" i="42"/>
  <c r="G6861" i="42"/>
  <c r="H6861" i="42"/>
  <c r="F6862" i="42"/>
  <c r="G6862" i="42"/>
  <c r="H6862" i="42"/>
  <c r="F6863" i="42"/>
  <c r="G6863" i="42"/>
  <c r="H6863" i="42"/>
  <c r="F6864" i="42"/>
  <c r="G6864" i="42"/>
  <c r="H6864" i="42"/>
  <c r="F6865" i="42"/>
  <c r="G6865" i="42"/>
  <c r="H6865" i="42"/>
  <c r="F6866" i="42"/>
  <c r="G6866" i="42"/>
  <c r="H6866" i="42"/>
  <c r="F6867" i="42"/>
  <c r="G6867" i="42"/>
  <c r="H6867" i="42"/>
  <c r="F6868" i="42"/>
  <c r="G6868" i="42"/>
  <c r="H6868" i="42"/>
  <c r="F6869" i="42"/>
  <c r="G6869" i="42"/>
  <c r="H6869" i="42"/>
  <c r="F6870" i="42"/>
  <c r="G6870" i="42"/>
  <c r="H6870" i="42"/>
  <c r="F6871" i="42"/>
  <c r="G6871" i="42"/>
  <c r="H6871" i="42"/>
  <c r="F6872" i="42"/>
  <c r="G6872" i="42"/>
  <c r="H6872" i="42"/>
  <c r="F6873" i="42"/>
  <c r="G6873" i="42"/>
  <c r="H6873" i="42"/>
  <c r="F6874" i="42"/>
  <c r="G6874" i="42"/>
  <c r="H6874" i="42"/>
  <c r="F6875" i="42"/>
  <c r="G6875" i="42"/>
  <c r="H6875" i="42"/>
  <c r="F6876" i="42"/>
  <c r="G6876" i="42"/>
  <c r="H6876" i="42"/>
  <c r="F6877" i="42"/>
  <c r="G6877" i="42"/>
  <c r="H6877" i="42"/>
  <c r="F6878" i="42"/>
  <c r="G6878" i="42"/>
  <c r="H6878" i="42"/>
  <c r="F6879" i="42"/>
  <c r="G6879" i="42"/>
  <c r="H6879" i="42"/>
  <c r="F6880" i="42"/>
  <c r="G6880" i="42"/>
  <c r="H6880" i="42"/>
  <c r="F6881" i="42"/>
  <c r="G6881" i="42"/>
  <c r="H6881" i="42"/>
  <c r="F6882" i="42"/>
  <c r="G6882" i="42"/>
  <c r="H6882" i="42"/>
  <c r="F6883" i="42"/>
  <c r="G6883" i="42"/>
  <c r="H6883" i="42"/>
  <c r="F6884" i="42"/>
  <c r="G6884" i="42"/>
  <c r="H6884" i="42"/>
  <c r="F6885" i="42"/>
  <c r="G6885" i="42"/>
  <c r="H6885" i="42"/>
  <c r="F6886" i="42"/>
  <c r="G6886" i="42"/>
  <c r="H6886" i="42"/>
  <c r="F6887" i="42"/>
  <c r="G6887" i="42"/>
  <c r="H6887" i="42"/>
  <c r="F6888" i="42"/>
  <c r="G6888" i="42"/>
  <c r="H6888" i="42"/>
  <c r="F6889" i="42"/>
  <c r="G6889" i="42"/>
  <c r="H6889" i="42"/>
  <c r="F6890" i="42"/>
  <c r="G6890" i="42"/>
  <c r="H6890" i="42"/>
  <c r="F6891" i="42"/>
  <c r="G6891" i="42"/>
  <c r="H6891" i="42"/>
  <c r="F6892" i="42"/>
  <c r="G6892" i="42"/>
  <c r="H6892" i="42"/>
  <c r="F6893" i="42"/>
  <c r="G6893" i="42"/>
  <c r="H6893" i="42"/>
  <c r="F6894" i="42"/>
  <c r="G6894" i="42"/>
  <c r="H6894" i="42"/>
  <c r="F6895" i="42"/>
  <c r="G6895" i="42"/>
  <c r="H6895" i="42"/>
  <c r="F6896" i="42"/>
  <c r="G6896" i="42"/>
  <c r="H6896" i="42"/>
  <c r="F6897" i="42"/>
  <c r="G6897" i="42"/>
  <c r="H6897" i="42"/>
  <c r="F6898" i="42"/>
  <c r="G6898" i="42"/>
  <c r="H6898" i="42"/>
  <c r="F6899" i="42"/>
  <c r="G6899" i="42"/>
  <c r="H6899" i="42"/>
  <c r="F6900" i="42"/>
  <c r="G6900" i="42"/>
  <c r="H6900" i="42"/>
  <c r="F6901" i="42"/>
  <c r="G6901" i="42"/>
  <c r="H6901" i="42"/>
  <c r="F6902" i="42"/>
  <c r="G6902" i="42"/>
  <c r="H6902" i="42"/>
  <c r="F6903" i="42"/>
  <c r="G6903" i="42"/>
  <c r="H6903" i="42"/>
  <c r="F6904" i="42"/>
  <c r="G6904" i="42"/>
  <c r="H6904" i="42"/>
  <c r="F6905" i="42"/>
  <c r="G6905" i="42"/>
  <c r="H6905" i="42"/>
  <c r="F6906" i="42"/>
  <c r="G6906" i="42"/>
  <c r="H6906" i="42"/>
  <c r="F6907" i="42"/>
  <c r="G6907" i="42"/>
  <c r="H6907" i="42"/>
  <c r="F6908" i="42"/>
  <c r="G6908" i="42"/>
  <c r="H6908" i="42"/>
  <c r="F6909" i="42"/>
  <c r="G6909" i="42"/>
  <c r="H6909" i="42"/>
  <c r="F6910" i="42"/>
  <c r="G6910" i="42"/>
  <c r="H6910" i="42"/>
  <c r="F6911" i="42"/>
  <c r="G6911" i="42"/>
  <c r="H6911" i="42"/>
  <c r="F6912" i="42"/>
  <c r="G6912" i="42"/>
  <c r="H6912" i="42"/>
  <c r="F6913" i="42"/>
  <c r="G6913" i="42"/>
  <c r="H6913" i="42"/>
  <c r="F6914" i="42"/>
  <c r="G6914" i="42"/>
  <c r="H6914" i="42"/>
  <c r="F6915" i="42"/>
  <c r="G6915" i="42"/>
  <c r="H6915" i="42"/>
  <c r="F6916" i="42"/>
  <c r="G6916" i="42"/>
  <c r="H6916" i="42"/>
  <c r="F6917" i="42"/>
  <c r="G6917" i="42"/>
  <c r="H6917" i="42"/>
  <c r="F6918" i="42"/>
  <c r="G6918" i="42"/>
  <c r="H6918" i="42"/>
  <c r="F6919" i="42"/>
  <c r="G6919" i="42"/>
  <c r="H6919" i="42"/>
  <c r="F6920" i="42"/>
  <c r="G6920" i="42"/>
  <c r="H6920" i="42"/>
  <c r="F6921" i="42"/>
  <c r="G6921" i="42"/>
  <c r="H6921" i="42"/>
  <c r="F6922" i="42"/>
  <c r="G6922" i="42"/>
  <c r="H6922" i="42"/>
  <c r="F6923" i="42"/>
  <c r="G6923" i="42"/>
  <c r="H6923" i="42"/>
  <c r="F6924" i="42"/>
  <c r="G6924" i="42"/>
  <c r="H6924" i="42"/>
  <c r="F6925" i="42"/>
  <c r="G6925" i="42"/>
  <c r="H6925" i="42"/>
  <c r="F6926" i="42"/>
  <c r="G6926" i="42"/>
  <c r="H6926" i="42"/>
  <c r="F6927" i="42"/>
  <c r="G6927" i="42"/>
  <c r="H6927" i="42"/>
  <c r="F6928" i="42"/>
  <c r="G6928" i="42"/>
  <c r="H6928" i="42"/>
  <c r="F6929" i="42"/>
  <c r="G6929" i="42"/>
  <c r="H6929" i="42"/>
  <c r="F6930" i="42"/>
  <c r="G6930" i="42"/>
  <c r="H6930" i="42"/>
  <c r="F6931" i="42"/>
  <c r="G6931" i="42"/>
  <c r="H6931" i="42"/>
  <c r="F6932" i="42"/>
  <c r="G6932" i="42"/>
  <c r="H6932" i="42"/>
  <c r="F6933" i="42"/>
  <c r="G6933" i="42"/>
  <c r="H6933" i="42"/>
  <c r="F6934" i="42"/>
  <c r="G6934" i="42"/>
  <c r="H6934" i="42"/>
  <c r="F6935" i="42"/>
  <c r="G6935" i="42"/>
  <c r="H6935" i="42"/>
  <c r="F6936" i="42"/>
  <c r="G6936" i="42"/>
  <c r="H6936" i="42"/>
  <c r="F6937" i="42"/>
  <c r="G6937" i="42"/>
  <c r="H6937" i="42"/>
  <c r="F6938" i="42"/>
  <c r="G6938" i="42"/>
  <c r="H6938" i="42"/>
  <c r="F6939" i="42"/>
  <c r="G6939" i="42"/>
  <c r="H6939" i="42"/>
  <c r="F6940" i="42"/>
  <c r="G6940" i="42"/>
  <c r="H6940" i="42"/>
  <c r="F6941" i="42"/>
  <c r="G6941" i="42"/>
  <c r="H6941" i="42"/>
  <c r="F6942" i="42"/>
  <c r="G6942" i="42"/>
  <c r="H6942" i="42"/>
  <c r="F6943" i="42"/>
  <c r="G6943" i="42"/>
  <c r="H6943" i="42"/>
  <c r="F6944" i="42"/>
  <c r="G6944" i="42"/>
  <c r="H6944" i="42"/>
  <c r="F6945" i="42"/>
  <c r="G6945" i="42"/>
  <c r="H6945" i="42"/>
  <c r="F6946" i="42"/>
  <c r="G6946" i="42"/>
  <c r="H6946" i="42"/>
  <c r="F6947" i="42"/>
  <c r="G6947" i="42"/>
  <c r="H6947" i="42"/>
  <c r="F6948" i="42"/>
  <c r="G6948" i="42"/>
  <c r="H6948" i="42"/>
  <c r="F6949" i="42"/>
  <c r="G6949" i="42"/>
  <c r="H6949" i="42"/>
  <c r="F6950" i="42"/>
  <c r="G6950" i="42"/>
  <c r="H6950" i="42"/>
  <c r="F6951" i="42"/>
  <c r="G6951" i="42"/>
  <c r="H6951" i="42"/>
  <c r="F6952" i="42"/>
  <c r="G6952" i="42"/>
  <c r="H6952" i="42"/>
  <c r="F6953" i="42"/>
  <c r="G6953" i="42"/>
  <c r="H6953" i="42"/>
  <c r="F6954" i="42"/>
  <c r="G6954" i="42"/>
  <c r="H6954" i="42"/>
  <c r="F6955" i="42"/>
  <c r="G6955" i="42"/>
  <c r="H6955" i="42"/>
  <c r="F6956" i="42"/>
  <c r="G6956" i="42"/>
  <c r="H6956" i="42"/>
  <c r="F6957" i="42"/>
  <c r="G6957" i="42"/>
  <c r="H6957" i="42"/>
  <c r="F6958" i="42"/>
  <c r="G6958" i="42"/>
  <c r="H6958" i="42"/>
  <c r="F6959" i="42"/>
  <c r="G6959" i="42"/>
  <c r="H6959" i="42"/>
  <c r="F6960" i="42"/>
  <c r="G6960" i="42"/>
  <c r="H6960" i="42"/>
  <c r="F6961" i="42"/>
  <c r="G6961" i="42"/>
  <c r="H6961" i="42"/>
  <c r="F6962" i="42"/>
  <c r="G6962" i="42"/>
  <c r="H6962" i="42"/>
  <c r="F6963" i="42"/>
  <c r="G6963" i="42"/>
  <c r="H6963" i="42"/>
  <c r="F6964" i="42"/>
  <c r="G6964" i="42"/>
  <c r="H6964" i="42"/>
  <c r="F6965" i="42"/>
  <c r="G6965" i="42"/>
  <c r="H6965" i="42"/>
  <c r="F6966" i="42"/>
  <c r="G6966" i="42"/>
  <c r="H6966" i="42"/>
  <c r="F6967" i="42"/>
  <c r="G6967" i="42"/>
  <c r="H6967" i="42"/>
  <c r="F6968" i="42"/>
  <c r="G6968" i="42"/>
  <c r="H6968" i="42"/>
  <c r="F6969" i="42"/>
  <c r="G6969" i="42"/>
  <c r="H6969" i="42"/>
  <c r="F6970" i="42"/>
  <c r="G6970" i="42"/>
  <c r="H6970" i="42"/>
  <c r="F6971" i="42"/>
  <c r="G6971" i="42"/>
  <c r="H6971" i="42"/>
  <c r="F6972" i="42"/>
  <c r="G6972" i="42"/>
  <c r="H6972" i="42"/>
  <c r="F6973" i="42"/>
  <c r="G6973" i="42"/>
  <c r="H6973" i="42"/>
  <c r="F6974" i="42"/>
  <c r="G6974" i="42"/>
  <c r="H6974" i="42"/>
  <c r="F6975" i="42"/>
  <c r="G6975" i="42"/>
  <c r="H6975" i="42"/>
  <c r="F6976" i="42"/>
  <c r="G6976" i="42"/>
  <c r="H6976" i="42"/>
  <c r="F6977" i="42"/>
  <c r="G6977" i="42"/>
  <c r="H6977" i="42"/>
  <c r="F6978" i="42"/>
  <c r="G6978" i="42"/>
  <c r="H6978" i="42"/>
  <c r="F6979" i="42"/>
  <c r="G6979" i="42"/>
  <c r="H6979" i="42"/>
  <c r="F6980" i="42"/>
  <c r="G6980" i="42"/>
  <c r="H6980" i="42"/>
  <c r="F6981" i="42"/>
  <c r="G6981" i="42"/>
  <c r="H6981" i="42"/>
  <c r="F6982" i="42"/>
  <c r="G6982" i="42"/>
  <c r="H6982" i="42"/>
  <c r="F6983" i="42"/>
  <c r="G6983" i="42"/>
  <c r="H6983" i="42"/>
  <c r="F6984" i="42"/>
  <c r="G6984" i="42"/>
  <c r="H6984" i="42"/>
  <c r="F6985" i="42"/>
  <c r="G6985" i="42"/>
  <c r="H6985" i="42"/>
  <c r="F6986" i="42"/>
  <c r="G6986" i="42"/>
  <c r="H6986" i="42"/>
  <c r="F6987" i="42"/>
  <c r="G6987" i="42"/>
  <c r="H6987" i="42"/>
  <c r="F6988" i="42"/>
  <c r="G6988" i="42"/>
  <c r="H6988" i="42"/>
  <c r="F6989" i="42"/>
  <c r="G6989" i="42"/>
  <c r="H6989" i="42"/>
  <c r="F6990" i="42"/>
  <c r="G6990" i="42"/>
  <c r="H6990" i="42"/>
  <c r="F6991" i="42"/>
  <c r="G6991" i="42"/>
  <c r="H6991" i="42"/>
  <c r="F6992" i="42"/>
  <c r="G6992" i="42"/>
  <c r="H6992" i="42"/>
  <c r="F6993" i="42"/>
  <c r="G6993" i="42"/>
  <c r="H6993" i="42"/>
  <c r="F6994" i="42"/>
  <c r="G6994" i="42"/>
  <c r="H6994" i="42"/>
  <c r="F6995" i="42"/>
  <c r="G6995" i="42"/>
  <c r="H6995" i="42"/>
  <c r="F6996" i="42"/>
  <c r="G6996" i="42"/>
  <c r="H6996" i="42"/>
  <c r="F6997" i="42"/>
  <c r="G6997" i="42"/>
  <c r="H6997" i="42"/>
  <c r="F6998" i="42"/>
  <c r="G6998" i="42"/>
  <c r="H6998" i="42"/>
  <c r="F6999" i="42"/>
  <c r="G6999" i="42"/>
  <c r="H6999" i="42"/>
  <c r="F7000" i="42"/>
  <c r="G7000" i="42"/>
  <c r="H7000" i="42"/>
  <c r="F7001" i="42"/>
  <c r="G7001" i="42"/>
  <c r="H7001" i="42"/>
  <c r="F7002" i="42"/>
  <c r="G7002" i="42"/>
  <c r="H7002" i="42"/>
  <c r="F7003" i="42"/>
  <c r="G7003" i="42"/>
  <c r="H7003" i="42"/>
  <c r="F7004" i="42"/>
  <c r="G7004" i="42"/>
  <c r="H7004" i="42"/>
  <c r="F7005" i="42"/>
  <c r="G7005" i="42"/>
  <c r="H7005" i="42"/>
  <c r="F7006" i="42"/>
  <c r="G7006" i="42"/>
  <c r="H7006" i="42"/>
  <c r="F7007" i="42"/>
  <c r="G7007" i="42"/>
  <c r="H7007" i="42"/>
  <c r="F7008" i="42"/>
  <c r="G7008" i="42"/>
  <c r="H7008" i="42"/>
  <c r="F7009" i="42"/>
  <c r="G7009" i="42"/>
  <c r="H7009" i="42"/>
  <c r="F7010" i="42"/>
  <c r="G7010" i="42"/>
  <c r="H7010" i="42"/>
  <c r="F7011" i="42"/>
  <c r="G7011" i="42"/>
  <c r="H7011" i="42"/>
  <c r="F7012" i="42"/>
  <c r="G7012" i="42"/>
  <c r="H7012" i="42"/>
  <c r="F7013" i="42"/>
  <c r="G7013" i="42"/>
  <c r="H7013" i="42"/>
  <c r="F7014" i="42"/>
  <c r="G7014" i="42"/>
  <c r="H7014" i="42"/>
  <c r="F7015" i="42"/>
  <c r="G7015" i="42"/>
  <c r="H7015" i="42"/>
  <c r="F7016" i="42"/>
  <c r="G7016" i="42"/>
  <c r="H7016" i="42"/>
  <c r="F7017" i="42"/>
  <c r="G7017" i="42"/>
  <c r="H7017" i="42"/>
  <c r="F7018" i="42"/>
  <c r="G7018" i="42"/>
  <c r="H7018" i="42"/>
  <c r="F7019" i="42"/>
  <c r="G7019" i="42"/>
  <c r="H7019" i="42"/>
  <c r="F7020" i="42"/>
  <c r="G7020" i="42"/>
  <c r="H7020" i="42"/>
  <c r="F7021" i="42"/>
  <c r="G7021" i="42"/>
  <c r="H7021" i="42"/>
  <c r="F7022" i="42"/>
  <c r="G7022" i="42"/>
  <c r="H7022" i="42"/>
  <c r="F7023" i="42"/>
  <c r="G7023" i="42"/>
  <c r="H7023" i="42"/>
  <c r="F7024" i="42"/>
  <c r="G7024" i="42"/>
  <c r="H7024" i="42"/>
  <c r="F7025" i="42"/>
  <c r="G7025" i="42"/>
  <c r="H7025" i="42"/>
  <c r="F7026" i="42"/>
  <c r="G7026" i="42"/>
  <c r="H7026" i="42"/>
  <c r="F7027" i="42"/>
  <c r="G7027" i="42"/>
  <c r="H7027" i="42"/>
  <c r="F7028" i="42"/>
  <c r="G7028" i="42"/>
  <c r="H7028" i="42"/>
  <c r="F7029" i="42"/>
  <c r="G7029" i="42"/>
  <c r="H7029" i="42"/>
  <c r="F7030" i="42"/>
  <c r="G7030" i="42"/>
  <c r="H7030" i="42"/>
  <c r="F7031" i="42"/>
  <c r="G7031" i="42"/>
  <c r="H7031" i="42"/>
  <c r="F7032" i="42"/>
  <c r="G7032" i="42"/>
  <c r="H7032" i="42"/>
  <c r="F7033" i="42"/>
  <c r="G7033" i="42"/>
  <c r="H7033" i="42"/>
  <c r="F7034" i="42"/>
  <c r="G7034" i="42"/>
  <c r="H7034" i="42"/>
  <c r="F7035" i="42"/>
  <c r="G7035" i="42"/>
  <c r="H7035" i="42"/>
  <c r="F7036" i="42"/>
  <c r="G7036" i="42"/>
  <c r="H7036" i="42"/>
  <c r="F7037" i="42"/>
  <c r="G7037" i="42"/>
  <c r="H7037" i="42"/>
  <c r="F7038" i="42"/>
  <c r="G7038" i="42"/>
  <c r="H7038" i="42"/>
  <c r="F7039" i="42"/>
  <c r="G7039" i="42"/>
  <c r="H7039" i="42"/>
  <c r="F7040" i="42"/>
  <c r="G7040" i="42"/>
  <c r="H7040" i="42"/>
  <c r="F7041" i="42"/>
  <c r="G7041" i="42"/>
  <c r="H7041" i="42"/>
  <c r="F7042" i="42"/>
  <c r="G7042" i="42"/>
  <c r="H7042" i="42"/>
  <c r="F7043" i="42"/>
  <c r="G7043" i="42"/>
  <c r="H7043" i="42"/>
  <c r="F7044" i="42"/>
  <c r="G7044" i="42"/>
  <c r="H7044" i="42"/>
  <c r="F7045" i="42"/>
  <c r="G7045" i="42"/>
  <c r="H7045" i="42"/>
  <c r="F7046" i="42"/>
  <c r="G7046" i="42"/>
  <c r="H7046" i="42"/>
  <c r="F7047" i="42"/>
  <c r="G7047" i="42"/>
  <c r="H7047" i="42"/>
  <c r="F7048" i="42"/>
  <c r="G7048" i="42"/>
  <c r="H7048" i="42"/>
  <c r="F7049" i="42"/>
  <c r="G7049" i="42"/>
  <c r="H7049" i="42"/>
  <c r="F7050" i="42"/>
  <c r="G7050" i="42"/>
  <c r="H7050" i="42"/>
  <c r="F7051" i="42"/>
  <c r="G7051" i="42"/>
  <c r="H7051" i="42"/>
  <c r="F7052" i="42"/>
  <c r="G7052" i="42"/>
  <c r="H7052" i="42"/>
  <c r="F7053" i="42"/>
  <c r="G7053" i="42"/>
  <c r="H7053" i="42"/>
  <c r="F7054" i="42"/>
  <c r="G7054" i="42"/>
  <c r="H7054" i="42"/>
  <c r="F7055" i="42"/>
  <c r="G7055" i="42"/>
  <c r="H7055" i="42"/>
  <c r="F7056" i="42"/>
  <c r="G7056" i="42"/>
  <c r="H7056" i="42"/>
  <c r="F7057" i="42"/>
  <c r="G7057" i="42"/>
  <c r="H7057" i="42"/>
  <c r="F7058" i="42"/>
  <c r="G7058" i="42"/>
  <c r="H7058" i="42"/>
  <c r="F7059" i="42"/>
  <c r="G7059" i="42"/>
  <c r="H7059" i="42"/>
  <c r="F7060" i="42"/>
  <c r="G7060" i="42"/>
  <c r="H7060" i="42"/>
  <c r="F7061" i="42"/>
  <c r="G7061" i="42"/>
  <c r="H7061" i="42"/>
  <c r="F7062" i="42"/>
  <c r="G7062" i="42"/>
  <c r="H7062" i="42"/>
  <c r="F7063" i="42"/>
  <c r="G7063" i="42"/>
  <c r="H7063" i="42"/>
  <c r="F7064" i="42"/>
  <c r="G7064" i="42"/>
  <c r="H7064" i="42"/>
  <c r="F7065" i="42"/>
  <c r="G7065" i="42"/>
  <c r="H7065" i="42"/>
  <c r="F7066" i="42"/>
  <c r="G7066" i="42"/>
  <c r="H7066" i="42"/>
  <c r="F7067" i="42"/>
  <c r="G7067" i="42"/>
  <c r="H7067" i="42"/>
  <c r="F7068" i="42"/>
  <c r="G7068" i="42"/>
  <c r="H7068" i="42"/>
  <c r="F7069" i="42"/>
  <c r="G7069" i="42"/>
  <c r="H7069" i="42"/>
  <c r="F7070" i="42"/>
  <c r="G7070" i="42"/>
  <c r="H7070" i="42"/>
  <c r="F7071" i="42"/>
  <c r="G7071" i="42"/>
  <c r="H7071" i="42"/>
  <c r="F7072" i="42"/>
  <c r="G7072" i="42"/>
  <c r="H7072" i="42"/>
  <c r="F7073" i="42"/>
  <c r="G7073" i="42"/>
  <c r="H7073" i="42"/>
  <c r="F7074" i="42"/>
  <c r="G7074" i="42"/>
  <c r="H7074" i="42"/>
  <c r="F7075" i="42"/>
  <c r="G7075" i="42"/>
  <c r="H7075" i="42"/>
  <c r="F7076" i="42"/>
  <c r="G7076" i="42"/>
  <c r="H7076" i="42"/>
  <c r="F7077" i="42"/>
  <c r="G7077" i="42"/>
  <c r="H7077" i="42"/>
  <c r="F7078" i="42"/>
  <c r="G7078" i="42"/>
  <c r="H7078" i="42"/>
  <c r="F7079" i="42"/>
  <c r="G7079" i="42"/>
  <c r="H7079" i="42"/>
  <c r="F7080" i="42"/>
  <c r="G7080" i="42"/>
  <c r="H7080" i="42"/>
  <c r="F7081" i="42"/>
  <c r="G7081" i="42"/>
  <c r="H7081" i="42"/>
  <c r="F7082" i="42"/>
  <c r="G7082" i="42"/>
  <c r="H7082" i="42"/>
  <c r="F7083" i="42"/>
  <c r="G7083" i="42"/>
  <c r="H7083" i="42"/>
  <c r="F7084" i="42"/>
  <c r="G7084" i="42"/>
  <c r="H7084" i="42"/>
  <c r="F7085" i="42"/>
  <c r="G7085" i="42"/>
  <c r="H7085" i="42"/>
  <c r="F7086" i="42"/>
  <c r="G7086" i="42"/>
  <c r="H7086" i="42"/>
  <c r="F7087" i="42"/>
  <c r="G7087" i="42"/>
  <c r="H7087" i="42"/>
  <c r="F7088" i="42"/>
  <c r="G7088" i="42"/>
  <c r="H7088" i="42"/>
  <c r="F7089" i="42"/>
  <c r="G7089" i="42"/>
  <c r="H7089" i="42"/>
  <c r="F7090" i="42"/>
  <c r="G7090" i="42"/>
  <c r="H7090" i="42"/>
  <c r="F7091" i="42"/>
  <c r="G7091" i="42"/>
  <c r="H7091" i="42"/>
  <c r="F7092" i="42"/>
  <c r="G7092" i="42"/>
  <c r="H7092" i="42"/>
  <c r="F7093" i="42"/>
  <c r="G7093" i="42"/>
  <c r="H7093" i="42"/>
  <c r="F7094" i="42"/>
  <c r="G7094" i="42"/>
  <c r="H7094" i="42"/>
  <c r="F7095" i="42"/>
  <c r="G7095" i="42"/>
  <c r="H7095" i="42"/>
  <c r="F7096" i="42"/>
  <c r="G7096" i="42"/>
  <c r="H7096" i="42"/>
  <c r="F7097" i="42"/>
  <c r="G7097" i="42"/>
  <c r="H7097" i="42"/>
  <c r="F7098" i="42"/>
  <c r="G7098" i="42"/>
  <c r="H7098" i="42"/>
  <c r="F7099" i="42"/>
  <c r="G7099" i="42"/>
  <c r="H7099" i="42"/>
  <c r="F7100" i="42"/>
  <c r="G7100" i="42"/>
  <c r="H7100" i="42"/>
  <c r="F7101" i="42"/>
  <c r="G7101" i="42"/>
  <c r="H7101" i="42"/>
  <c r="F7102" i="42"/>
  <c r="G7102" i="42"/>
  <c r="H7102" i="42"/>
  <c r="F7103" i="42"/>
  <c r="G7103" i="42"/>
  <c r="H7103" i="42"/>
  <c r="F7104" i="42"/>
  <c r="G7104" i="42"/>
  <c r="H7104" i="42"/>
  <c r="F7105" i="42"/>
  <c r="G7105" i="42"/>
  <c r="H7105" i="42"/>
  <c r="F7106" i="42"/>
  <c r="G7106" i="42"/>
  <c r="H7106" i="42"/>
  <c r="F7107" i="42"/>
  <c r="G7107" i="42"/>
  <c r="H7107" i="42"/>
  <c r="F7108" i="42"/>
  <c r="G7108" i="42"/>
  <c r="H7108" i="42"/>
  <c r="F7109" i="42"/>
  <c r="G7109" i="42"/>
  <c r="H7109" i="42"/>
  <c r="F7110" i="42"/>
  <c r="G7110" i="42"/>
  <c r="H7110" i="42"/>
  <c r="F7111" i="42"/>
  <c r="G7111" i="42"/>
  <c r="H7111" i="42"/>
  <c r="F7112" i="42"/>
  <c r="G7112" i="42"/>
  <c r="H7112" i="42"/>
  <c r="F7113" i="42"/>
  <c r="G7113" i="42"/>
  <c r="H7113" i="42"/>
  <c r="F7114" i="42"/>
  <c r="G7114" i="42"/>
  <c r="H7114" i="42"/>
  <c r="F7115" i="42"/>
  <c r="G7115" i="42"/>
  <c r="H7115" i="42"/>
  <c r="F7116" i="42"/>
  <c r="G7116" i="42"/>
  <c r="H7116" i="42"/>
  <c r="F7117" i="42"/>
  <c r="G7117" i="42"/>
  <c r="H7117" i="42"/>
  <c r="F7118" i="42"/>
  <c r="G7118" i="42"/>
  <c r="H7118" i="42"/>
  <c r="F7119" i="42"/>
  <c r="G7119" i="42"/>
  <c r="H7119" i="42"/>
  <c r="F7120" i="42"/>
  <c r="G7120" i="42"/>
  <c r="H7120" i="42"/>
  <c r="F7121" i="42"/>
  <c r="G7121" i="42"/>
  <c r="H7121" i="42"/>
  <c r="F7122" i="42"/>
  <c r="G7122" i="42"/>
  <c r="H7122" i="42"/>
  <c r="F7123" i="42"/>
  <c r="G7123" i="42"/>
  <c r="H7123" i="42"/>
  <c r="F7124" i="42"/>
  <c r="G7124" i="42"/>
  <c r="H7124" i="42"/>
  <c r="F7125" i="42"/>
  <c r="G7125" i="42"/>
  <c r="H7125" i="42"/>
  <c r="F7126" i="42"/>
  <c r="G7126" i="42"/>
  <c r="H7126" i="42"/>
  <c r="F7127" i="42"/>
  <c r="G7127" i="42"/>
  <c r="H7127" i="42"/>
  <c r="F7128" i="42"/>
  <c r="G7128" i="42"/>
  <c r="H7128" i="42"/>
  <c r="F7129" i="42"/>
  <c r="G7129" i="42"/>
  <c r="H7129" i="42"/>
  <c r="F7130" i="42"/>
  <c r="G7130" i="42"/>
  <c r="H7130" i="42"/>
  <c r="F7131" i="42"/>
  <c r="G7131" i="42"/>
  <c r="H7131" i="42"/>
  <c r="F7132" i="42"/>
  <c r="G7132" i="42"/>
  <c r="H7132" i="42"/>
  <c r="F7133" i="42"/>
  <c r="G7133" i="42"/>
  <c r="H7133" i="42"/>
  <c r="F7134" i="42"/>
  <c r="G7134" i="42"/>
  <c r="H7134" i="42"/>
  <c r="F7135" i="42"/>
  <c r="G7135" i="42"/>
  <c r="H7135" i="42"/>
  <c r="F7136" i="42"/>
  <c r="G7136" i="42"/>
  <c r="H7136" i="42"/>
  <c r="F7137" i="42"/>
  <c r="G7137" i="42"/>
  <c r="H7137" i="42"/>
  <c r="F7138" i="42"/>
  <c r="G7138" i="42"/>
  <c r="H7138" i="42"/>
  <c r="F7139" i="42"/>
  <c r="G7139" i="42"/>
  <c r="H7139" i="42"/>
  <c r="F7140" i="42"/>
  <c r="G7140" i="42"/>
  <c r="H7140" i="42"/>
  <c r="F7141" i="42"/>
  <c r="G7141" i="42"/>
  <c r="H7141" i="42"/>
  <c r="F7142" i="42"/>
  <c r="G7142" i="42"/>
  <c r="H7142" i="42"/>
  <c r="F7143" i="42"/>
  <c r="G7143" i="42"/>
  <c r="H7143" i="42"/>
  <c r="F7144" i="42"/>
  <c r="G7144" i="42"/>
  <c r="H7144" i="42"/>
  <c r="F7145" i="42"/>
  <c r="G7145" i="42"/>
  <c r="H7145" i="42"/>
  <c r="F7146" i="42"/>
  <c r="G7146" i="42"/>
  <c r="H7146" i="42"/>
  <c r="F7147" i="42"/>
  <c r="G7147" i="42"/>
  <c r="H7147" i="42"/>
  <c r="F7148" i="42"/>
  <c r="G7148" i="42"/>
  <c r="H7148" i="42"/>
  <c r="F7149" i="42"/>
  <c r="G7149" i="42"/>
  <c r="H7149" i="42"/>
  <c r="F7150" i="42"/>
  <c r="G7150" i="42"/>
  <c r="H7150" i="42"/>
  <c r="F7151" i="42"/>
  <c r="G7151" i="42"/>
  <c r="H7151" i="42"/>
  <c r="F7152" i="42"/>
  <c r="G7152" i="42"/>
  <c r="H7152" i="42"/>
  <c r="F7153" i="42"/>
  <c r="G7153" i="42"/>
  <c r="H7153" i="42"/>
  <c r="F7154" i="42"/>
  <c r="G7154" i="42"/>
  <c r="H7154" i="42"/>
  <c r="F7155" i="42"/>
  <c r="G7155" i="42"/>
  <c r="H7155" i="42"/>
  <c r="F7156" i="42"/>
  <c r="G7156" i="42"/>
  <c r="H7156" i="42"/>
  <c r="F7157" i="42"/>
  <c r="G7157" i="42"/>
  <c r="H7157" i="42"/>
  <c r="F7158" i="42"/>
  <c r="G7158" i="42"/>
  <c r="H7158" i="42"/>
  <c r="F7159" i="42"/>
  <c r="G7159" i="42"/>
  <c r="H7159" i="42"/>
  <c r="F7160" i="42"/>
  <c r="G7160" i="42"/>
  <c r="H7160" i="42"/>
  <c r="F7161" i="42"/>
  <c r="G7161" i="42"/>
  <c r="H7161" i="42"/>
  <c r="F7162" i="42"/>
  <c r="G7162" i="42"/>
  <c r="H7162" i="42"/>
  <c r="F7163" i="42"/>
  <c r="G7163" i="42"/>
  <c r="H7163" i="42"/>
  <c r="F7164" i="42"/>
  <c r="G7164" i="42"/>
  <c r="H7164" i="42"/>
  <c r="F7165" i="42"/>
  <c r="G7165" i="42"/>
  <c r="H7165" i="42"/>
  <c r="F7166" i="42"/>
  <c r="G7166" i="42"/>
  <c r="H7166" i="42"/>
  <c r="F7167" i="42"/>
  <c r="G7167" i="42"/>
  <c r="H7167" i="42"/>
  <c r="F7168" i="42"/>
  <c r="G7168" i="42"/>
  <c r="H7168" i="42"/>
  <c r="F7169" i="42"/>
  <c r="G7169" i="42"/>
  <c r="H7169" i="42"/>
  <c r="F7170" i="42"/>
  <c r="G7170" i="42"/>
  <c r="H7170" i="42"/>
  <c r="F7171" i="42"/>
  <c r="G7171" i="42"/>
  <c r="H7171" i="42"/>
  <c r="F7172" i="42"/>
  <c r="G7172" i="42"/>
  <c r="H7172" i="42"/>
  <c r="F7173" i="42"/>
  <c r="G7173" i="42"/>
  <c r="H7173" i="42"/>
  <c r="F7174" i="42"/>
  <c r="G7174" i="42"/>
  <c r="H7174" i="42"/>
  <c r="F7175" i="42"/>
  <c r="G7175" i="42"/>
  <c r="H7175" i="42"/>
  <c r="F7176" i="42"/>
  <c r="G7176" i="42"/>
  <c r="H7176" i="42"/>
  <c r="F7177" i="42"/>
  <c r="G7177" i="42"/>
  <c r="H7177" i="42"/>
  <c r="F7178" i="42"/>
  <c r="G7178" i="42"/>
  <c r="H7178" i="42"/>
  <c r="F7179" i="42"/>
  <c r="G7179" i="42"/>
  <c r="H7179" i="42"/>
  <c r="F7180" i="42"/>
  <c r="G7180" i="42"/>
  <c r="H7180" i="42"/>
  <c r="F7181" i="42"/>
  <c r="G7181" i="42"/>
  <c r="H7181" i="42"/>
  <c r="F7182" i="42"/>
  <c r="G7182" i="42"/>
  <c r="H7182" i="42"/>
  <c r="F7183" i="42"/>
  <c r="G7183" i="42"/>
  <c r="H7183" i="42"/>
  <c r="F7184" i="42"/>
  <c r="G7184" i="42"/>
  <c r="H7184" i="42"/>
  <c r="F7185" i="42"/>
  <c r="G7185" i="42"/>
  <c r="H7185" i="42"/>
  <c r="F7186" i="42"/>
  <c r="G7186" i="42"/>
  <c r="H7186" i="42"/>
  <c r="F7187" i="42"/>
  <c r="G7187" i="42"/>
  <c r="H7187" i="42"/>
  <c r="F7188" i="42"/>
  <c r="G7188" i="42"/>
  <c r="H7188" i="42"/>
  <c r="F7189" i="42"/>
  <c r="G7189" i="42"/>
  <c r="H7189" i="42"/>
  <c r="F7190" i="42"/>
  <c r="G7190" i="42"/>
  <c r="H7190" i="42"/>
  <c r="F7191" i="42"/>
  <c r="G7191" i="42"/>
  <c r="H7191" i="42"/>
  <c r="F7192" i="42"/>
  <c r="G7192" i="42"/>
  <c r="H7192" i="42"/>
  <c r="F7193" i="42"/>
  <c r="G7193" i="42"/>
  <c r="H7193" i="42"/>
  <c r="F7194" i="42"/>
  <c r="G7194" i="42"/>
  <c r="H7194" i="42"/>
  <c r="F7195" i="42"/>
  <c r="G7195" i="42"/>
  <c r="H7195" i="42"/>
  <c r="F7196" i="42"/>
  <c r="G7196" i="42"/>
  <c r="H7196" i="42"/>
  <c r="F7197" i="42"/>
  <c r="G7197" i="42"/>
  <c r="H7197" i="42"/>
  <c r="F7198" i="42"/>
  <c r="G7198" i="42"/>
  <c r="H7198" i="42"/>
  <c r="F7199" i="42"/>
  <c r="G7199" i="42"/>
  <c r="H7199" i="42"/>
  <c r="F7200" i="42"/>
  <c r="G7200" i="42"/>
  <c r="H7200" i="42"/>
  <c r="F7201" i="42"/>
  <c r="G7201" i="42"/>
  <c r="H7201" i="42"/>
  <c r="F7202" i="42"/>
  <c r="G7202" i="42"/>
  <c r="H7202" i="42"/>
  <c r="F7203" i="42"/>
  <c r="G7203" i="42"/>
  <c r="H7203" i="42"/>
  <c r="F7204" i="42"/>
  <c r="G7204" i="42"/>
  <c r="H7204" i="42"/>
  <c r="F7205" i="42"/>
  <c r="G7205" i="42"/>
  <c r="H7205" i="42"/>
  <c r="F7206" i="42"/>
  <c r="G7206" i="42"/>
  <c r="H7206" i="42"/>
  <c r="F7207" i="42"/>
  <c r="G7207" i="42"/>
  <c r="H7207" i="42"/>
  <c r="F7208" i="42"/>
  <c r="G7208" i="42"/>
  <c r="H7208" i="42"/>
  <c r="F7209" i="42"/>
  <c r="G7209" i="42"/>
  <c r="H7209" i="42"/>
  <c r="F7210" i="42"/>
  <c r="G7210" i="42"/>
  <c r="H7210" i="42"/>
  <c r="F7211" i="42"/>
  <c r="G7211" i="42"/>
  <c r="H7211" i="42"/>
  <c r="F7212" i="42"/>
  <c r="G7212" i="42"/>
  <c r="H7212" i="42"/>
  <c r="F7213" i="42"/>
  <c r="G7213" i="42"/>
  <c r="H7213" i="42"/>
  <c r="F7214" i="42"/>
  <c r="G7214" i="42"/>
  <c r="H7214" i="42"/>
  <c r="F7215" i="42"/>
  <c r="G7215" i="42"/>
  <c r="H7215" i="42"/>
  <c r="F7216" i="42"/>
  <c r="G7216" i="42"/>
  <c r="H7216" i="42"/>
  <c r="F7217" i="42"/>
  <c r="G7217" i="42"/>
  <c r="H7217" i="42"/>
  <c r="F7218" i="42"/>
  <c r="G7218" i="42"/>
  <c r="H7218" i="42"/>
  <c r="F7219" i="42"/>
  <c r="G7219" i="42"/>
  <c r="H7219" i="42"/>
  <c r="F7220" i="42"/>
  <c r="G7220" i="42"/>
  <c r="H7220" i="42"/>
  <c r="F7221" i="42"/>
  <c r="G7221" i="42"/>
  <c r="H7221" i="42"/>
  <c r="F7222" i="42"/>
  <c r="G7222" i="42"/>
  <c r="H7222" i="42"/>
  <c r="F7223" i="42"/>
  <c r="G7223" i="42"/>
  <c r="H7223" i="42"/>
  <c r="F7224" i="42"/>
  <c r="G7224" i="42"/>
  <c r="H7224" i="42"/>
  <c r="F7225" i="42"/>
  <c r="G7225" i="42"/>
  <c r="H7225" i="42"/>
  <c r="F7226" i="42"/>
  <c r="G7226" i="42"/>
  <c r="H7226" i="42"/>
  <c r="F7227" i="42"/>
  <c r="G7227" i="42"/>
  <c r="H7227" i="42"/>
  <c r="F7228" i="42"/>
  <c r="G7228" i="42"/>
  <c r="H7228" i="42"/>
  <c r="F7229" i="42"/>
  <c r="G7229" i="42"/>
  <c r="H7229" i="42"/>
  <c r="F7230" i="42"/>
  <c r="G7230" i="42"/>
  <c r="H7230" i="42"/>
  <c r="F7231" i="42"/>
  <c r="G7231" i="42"/>
  <c r="H7231" i="42"/>
  <c r="F7232" i="42"/>
  <c r="G7232" i="42"/>
  <c r="H7232" i="42"/>
  <c r="F7233" i="42"/>
  <c r="G7233" i="42"/>
  <c r="H7233" i="42"/>
  <c r="F7234" i="42"/>
  <c r="G7234" i="42"/>
  <c r="H7234" i="42"/>
  <c r="F7235" i="42"/>
  <c r="G7235" i="42"/>
  <c r="H7235" i="42"/>
  <c r="F7236" i="42"/>
  <c r="G7236" i="42"/>
  <c r="H7236" i="42"/>
  <c r="F7237" i="42"/>
  <c r="G7237" i="42"/>
  <c r="H7237" i="42"/>
  <c r="F7238" i="42"/>
  <c r="G7238" i="42"/>
  <c r="H7238" i="42"/>
  <c r="F7239" i="42"/>
  <c r="G7239" i="42"/>
  <c r="H7239" i="42"/>
  <c r="F7240" i="42"/>
  <c r="G7240" i="42"/>
  <c r="H7240" i="42"/>
  <c r="F7241" i="42"/>
  <c r="G7241" i="42"/>
  <c r="H7241" i="42"/>
  <c r="F7242" i="42"/>
  <c r="G7242" i="42"/>
  <c r="H7242" i="42"/>
  <c r="F7243" i="42"/>
  <c r="G7243" i="42"/>
  <c r="H7243" i="42"/>
  <c r="F7244" i="42"/>
  <c r="G7244" i="42"/>
  <c r="H7244" i="42"/>
  <c r="F7245" i="42"/>
  <c r="G7245" i="42"/>
  <c r="H7245" i="42"/>
  <c r="F7246" i="42"/>
  <c r="G7246" i="42"/>
  <c r="H7246" i="42"/>
  <c r="F7247" i="42"/>
  <c r="G7247" i="42"/>
  <c r="H7247" i="42"/>
  <c r="F7248" i="42"/>
  <c r="G7248" i="42"/>
  <c r="H7248" i="42"/>
  <c r="F7249" i="42"/>
  <c r="G7249" i="42"/>
  <c r="H7249" i="42"/>
  <c r="F7250" i="42"/>
  <c r="G7250" i="42"/>
  <c r="H7250" i="42"/>
  <c r="F7251" i="42"/>
  <c r="G7251" i="42"/>
  <c r="H7251" i="42"/>
  <c r="F7252" i="42"/>
  <c r="G7252" i="42"/>
  <c r="H7252" i="42"/>
  <c r="F7253" i="42"/>
  <c r="G7253" i="42"/>
  <c r="H7253" i="42"/>
  <c r="F7254" i="42"/>
  <c r="G7254" i="42"/>
  <c r="H7254" i="42"/>
  <c r="F7255" i="42"/>
  <c r="G7255" i="42"/>
  <c r="H7255" i="42"/>
  <c r="F7256" i="42"/>
  <c r="G7256" i="42"/>
  <c r="H7256" i="42"/>
  <c r="F7257" i="42"/>
  <c r="G7257" i="42"/>
  <c r="H7257" i="42"/>
  <c r="F7258" i="42"/>
  <c r="G7258" i="42"/>
  <c r="H7258" i="42"/>
  <c r="F7259" i="42"/>
  <c r="G7259" i="42"/>
  <c r="H7259" i="42"/>
  <c r="F7260" i="42"/>
  <c r="G7260" i="42"/>
  <c r="H7260" i="42"/>
  <c r="F7261" i="42"/>
  <c r="G7261" i="42"/>
  <c r="H7261" i="42"/>
  <c r="F7262" i="42"/>
  <c r="G7262" i="42"/>
  <c r="H7262" i="42"/>
  <c r="F7263" i="42"/>
  <c r="G7263" i="42"/>
  <c r="H7263" i="42"/>
  <c r="F7264" i="42"/>
  <c r="G7264" i="42"/>
  <c r="H7264" i="42"/>
  <c r="F7265" i="42"/>
  <c r="G7265" i="42"/>
  <c r="H7265" i="42"/>
  <c r="F7266" i="42"/>
  <c r="G7266" i="42"/>
  <c r="H7266" i="42"/>
  <c r="F7267" i="42"/>
  <c r="G7267" i="42"/>
  <c r="H7267" i="42"/>
  <c r="F7268" i="42"/>
  <c r="G7268" i="42"/>
  <c r="H7268" i="42"/>
  <c r="F7269" i="42"/>
  <c r="G7269" i="42"/>
  <c r="H7269" i="42"/>
  <c r="F7270" i="42"/>
  <c r="G7270" i="42"/>
  <c r="H7270" i="42"/>
  <c r="F7271" i="42"/>
  <c r="G7271" i="42"/>
  <c r="H7271" i="42"/>
  <c r="F7272" i="42"/>
  <c r="G7272" i="42"/>
  <c r="H7272" i="42"/>
  <c r="F7273" i="42"/>
  <c r="G7273" i="42"/>
  <c r="H7273" i="42"/>
  <c r="F7274" i="42"/>
  <c r="G7274" i="42"/>
  <c r="H7274" i="42"/>
  <c r="F7275" i="42"/>
  <c r="G7275" i="42"/>
  <c r="H7275" i="42"/>
  <c r="F7276" i="42"/>
  <c r="G7276" i="42"/>
  <c r="H7276" i="42"/>
  <c r="F7277" i="42"/>
  <c r="G7277" i="42"/>
  <c r="H7277" i="42"/>
  <c r="F7278" i="42"/>
  <c r="G7278" i="42"/>
  <c r="H7278" i="42"/>
  <c r="F7279" i="42"/>
  <c r="G7279" i="42"/>
  <c r="H7279" i="42"/>
  <c r="F7280" i="42"/>
  <c r="G7280" i="42"/>
  <c r="H7280" i="42"/>
  <c r="F7281" i="42"/>
  <c r="G7281" i="42"/>
  <c r="H7281" i="42"/>
  <c r="F7282" i="42"/>
  <c r="G7282" i="42"/>
  <c r="H7282" i="42"/>
  <c r="F7283" i="42"/>
  <c r="G7283" i="42"/>
  <c r="H7283" i="42"/>
  <c r="F7284" i="42"/>
  <c r="G7284" i="42"/>
  <c r="H7284" i="42"/>
  <c r="F7285" i="42"/>
  <c r="G7285" i="42"/>
  <c r="H7285" i="42"/>
  <c r="F7286" i="42"/>
  <c r="G7286" i="42"/>
  <c r="H7286" i="42"/>
  <c r="F7287" i="42"/>
  <c r="G7287" i="42"/>
  <c r="H7287" i="42"/>
  <c r="F7288" i="42"/>
  <c r="G7288" i="42"/>
  <c r="H7288" i="42"/>
  <c r="F7289" i="42"/>
  <c r="G7289" i="42"/>
  <c r="H7289" i="42"/>
  <c r="F7290" i="42"/>
  <c r="G7290" i="42"/>
  <c r="H7290" i="42"/>
  <c r="F7291" i="42"/>
  <c r="G7291" i="42"/>
  <c r="H7291" i="42"/>
  <c r="F7292" i="42"/>
  <c r="G7292" i="42"/>
  <c r="H7292" i="42"/>
  <c r="F7293" i="42"/>
  <c r="G7293" i="42"/>
  <c r="H7293" i="42"/>
  <c r="F7294" i="42"/>
  <c r="G7294" i="42"/>
  <c r="H7294" i="42"/>
  <c r="F7295" i="42"/>
  <c r="G7295" i="42"/>
  <c r="H7295" i="42"/>
  <c r="F7296" i="42"/>
  <c r="G7296" i="42"/>
  <c r="H7296" i="42"/>
  <c r="F7297" i="42"/>
  <c r="G7297" i="42"/>
  <c r="H7297" i="42"/>
  <c r="F7298" i="42"/>
  <c r="G7298" i="42"/>
  <c r="H7298" i="42"/>
  <c r="F7299" i="42"/>
  <c r="G7299" i="42"/>
  <c r="H7299" i="42"/>
  <c r="F7300" i="42"/>
  <c r="G7300" i="42"/>
  <c r="H7300" i="42"/>
  <c r="F7301" i="42"/>
  <c r="G7301" i="42"/>
  <c r="H7301" i="42"/>
  <c r="F7302" i="42"/>
  <c r="G7302" i="42"/>
  <c r="H7302" i="42"/>
  <c r="F7303" i="42"/>
  <c r="G7303" i="42"/>
  <c r="H7303" i="42"/>
  <c r="F7304" i="42"/>
  <c r="G7304" i="42"/>
  <c r="H7304" i="42"/>
  <c r="F7305" i="42"/>
  <c r="G7305" i="42"/>
  <c r="H7305" i="42"/>
  <c r="F7306" i="42"/>
  <c r="G7306" i="42"/>
  <c r="H7306" i="42"/>
  <c r="F7307" i="42"/>
  <c r="G7307" i="42"/>
  <c r="H7307" i="42"/>
  <c r="F7308" i="42"/>
  <c r="G7308" i="42"/>
  <c r="H7308" i="42"/>
  <c r="F7309" i="42"/>
  <c r="G7309" i="42"/>
  <c r="H7309" i="42"/>
  <c r="F7310" i="42"/>
  <c r="G7310" i="42"/>
  <c r="H7310" i="42"/>
  <c r="F7311" i="42"/>
  <c r="G7311" i="42"/>
  <c r="H7311" i="42"/>
  <c r="F7312" i="42"/>
  <c r="G7312" i="42"/>
  <c r="H7312" i="42"/>
  <c r="F7313" i="42"/>
  <c r="G7313" i="42"/>
  <c r="H7313" i="42"/>
  <c r="F7314" i="42"/>
  <c r="G7314" i="42"/>
  <c r="H7314" i="42"/>
  <c r="F7315" i="42"/>
  <c r="G7315" i="42"/>
  <c r="H7315" i="42"/>
  <c r="F7316" i="42"/>
  <c r="G7316" i="42"/>
  <c r="H7316" i="42"/>
  <c r="F7317" i="42"/>
  <c r="G7317" i="42"/>
  <c r="H7317" i="42"/>
  <c r="F7318" i="42"/>
  <c r="G7318" i="42"/>
  <c r="H7318" i="42"/>
  <c r="F7319" i="42"/>
  <c r="G7319" i="42"/>
  <c r="H7319" i="42"/>
  <c r="F7320" i="42"/>
  <c r="G7320" i="42"/>
  <c r="H7320" i="42"/>
  <c r="F7321" i="42"/>
  <c r="G7321" i="42"/>
  <c r="H7321" i="42"/>
  <c r="F7322" i="42"/>
  <c r="G7322" i="42"/>
  <c r="H7322" i="42"/>
  <c r="F7323" i="42"/>
  <c r="G7323" i="42"/>
  <c r="H7323" i="42"/>
  <c r="F7324" i="42"/>
  <c r="G7324" i="42"/>
  <c r="H7324" i="42"/>
  <c r="F7325" i="42"/>
  <c r="G7325" i="42"/>
  <c r="H7325" i="42"/>
  <c r="F7326" i="42"/>
  <c r="G7326" i="42"/>
  <c r="H7326" i="42"/>
  <c r="F7327" i="42"/>
  <c r="G7327" i="42"/>
  <c r="H7327" i="42"/>
  <c r="F7328" i="42"/>
  <c r="G7328" i="42"/>
  <c r="H7328" i="42"/>
  <c r="F7329" i="42"/>
  <c r="G7329" i="42"/>
  <c r="H7329" i="42"/>
  <c r="F7330" i="42"/>
  <c r="G7330" i="42"/>
  <c r="H7330" i="42"/>
  <c r="F7331" i="42"/>
  <c r="G7331" i="42"/>
  <c r="H7331" i="42"/>
  <c r="F7332" i="42"/>
  <c r="G7332" i="42"/>
  <c r="H7332" i="42"/>
  <c r="F7333" i="42"/>
  <c r="G7333" i="42"/>
  <c r="H7333" i="42"/>
  <c r="F7334" i="42"/>
  <c r="G7334" i="42"/>
  <c r="H7334" i="42"/>
  <c r="F7335" i="42"/>
  <c r="G7335" i="42"/>
  <c r="H7335" i="42"/>
  <c r="F7336" i="42"/>
  <c r="G7336" i="42"/>
  <c r="H7336" i="42"/>
  <c r="F7337" i="42"/>
  <c r="G7337" i="42"/>
  <c r="H7337" i="42"/>
  <c r="F7338" i="42"/>
  <c r="G7338" i="42"/>
  <c r="H7338" i="42"/>
  <c r="F7339" i="42"/>
  <c r="G7339" i="42"/>
  <c r="H7339" i="42"/>
  <c r="F7340" i="42"/>
  <c r="G7340" i="42"/>
  <c r="H7340" i="42"/>
  <c r="F7341" i="42"/>
  <c r="G7341" i="42"/>
  <c r="H7341" i="42"/>
  <c r="F7342" i="42"/>
  <c r="G7342" i="42"/>
  <c r="H7342" i="42"/>
  <c r="F7343" i="42"/>
  <c r="G7343" i="42"/>
  <c r="H7343" i="42"/>
  <c r="F7344" i="42"/>
  <c r="G7344" i="42"/>
  <c r="H7344" i="42"/>
  <c r="F7345" i="42"/>
  <c r="G7345" i="42"/>
  <c r="H7345" i="42"/>
  <c r="F7346" i="42"/>
  <c r="G7346" i="42"/>
  <c r="H7346" i="42"/>
  <c r="F7347" i="42"/>
  <c r="G7347" i="42"/>
  <c r="H7347" i="42"/>
  <c r="F7348" i="42"/>
  <c r="G7348" i="42"/>
  <c r="H7348" i="42"/>
  <c r="F7349" i="42"/>
  <c r="G7349" i="42"/>
  <c r="H7349" i="42"/>
  <c r="F7350" i="42"/>
  <c r="G7350" i="42"/>
  <c r="H7350" i="42"/>
  <c r="F7351" i="42"/>
  <c r="G7351" i="42"/>
  <c r="H7351" i="42"/>
  <c r="F7352" i="42"/>
  <c r="G7352" i="42"/>
  <c r="H7352" i="42"/>
  <c r="F7353" i="42"/>
  <c r="G7353" i="42"/>
  <c r="H7353" i="42"/>
  <c r="F7354" i="42"/>
  <c r="G7354" i="42"/>
  <c r="H7354" i="42"/>
  <c r="F7355" i="42"/>
  <c r="G7355" i="42"/>
  <c r="H7355" i="42"/>
  <c r="F7356" i="42"/>
  <c r="G7356" i="42"/>
  <c r="H7356" i="42"/>
  <c r="F7357" i="42"/>
  <c r="G7357" i="42"/>
  <c r="H7357" i="42"/>
  <c r="F7358" i="42"/>
  <c r="G7358" i="42"/>
  <c r="H7358" i="42"/>
  <c r="F7359" i="42"/>
  <c r="G7359" i="42"/>
  <c r="H7359" i="42"/>
  <c r="F7360" i="42"/>
  <c r="G7360" i="42"/>
  <c r="H7360" i="42"/>
  <c r="F7361" i="42"/>
  <c r="G7361" i="42"/>
  <c r="H7361" i="42"/>
  <c r="F7362" i="42"/>
  <c r="G7362" i="42"/>
  <c r="H7362" i="42"/>
  <c r="F7363" i="42"/>
  <c r="G7363" i="42"/>
  <c r="H7363" i="42"/>
  <c r="F7364" i="42"/>
  <c r="G7364" i="42"/>
  <c r="H7364" i="42"/>
  <c r="F7365" i="42"/>
  <c r="G7365" i="42"/>
  <c r="H7365" i="42"/>
  <c r="F7366" i="42"/>
  <c r="G7366" i="42"/>
  <c r="H7366" i="42"/>
  <c r="F7367" i="42"/>
  <c r="G7367" i="42"/>
  <c r="H7367" i="42"/>
  <c r="F7368" i="42"/>
  <c r="G7368" i="42"/>
  <c r="H7368" i="42"/>
  <c r="F7369" i="42"/>
  <c r="G7369" i="42"/>
  <c r="H7369" i="42"/>
  <c r="F7370" i="42"/>
  <c r="G7370" i="42"/>
  <c r="H7370" i="42"/>
  <c r="F7371" i="42"/>
  <c r="G7371" i="42"/>
  <c r="H7371" i="42"/>
  <c r="F7372" i="42"/>
  <c r="G7372" i="42"/>
  <c r="H7372" i="42"/>
  <c r="F7373" i="42"/>
  <c r="G7373" i="42"/>
  <c r="H7373" i="42"/>
  <c r="F7374" i="42"/>
  <c r="G7374" i="42"/>
  <c r="H7374" i="42"/>
  <c r="F7375" i="42"/>
  <c r="G7375" i="42"/>
  <c r="H7375" i="42"/>
  <c r="F7376" i="42"/>
  <c r="G7376" i="42"/>
  <c r="H7376" i="42"/>
  <c r="F7377" i="42"/>
  <c r="G7377" i="42"/>
  <c r="H7377" i="42"/>
  <c r="F7378" i="42"/>
  <c r="G7378" i="42"/>
  <c r="H7378" i="42"/>
  <c r="F7379" i="42"/>
  <c r="G7379" i="42"/>
  <c r="H7379" i="42"/>
  <c r="F7380" i="42"/>
  <c r="G7380" i="42"/>
  <c r="H7380" i="42"/>
  <c r="F7381" i="42"/>
  <c r="G7381" i="42"/>
  <c r="H7381" i="42"/>
  <c r="F7382" i="42"/>
  <c r="G7382" i="42"/>
  <c r="H7382" i="42"/>
  <c r="F7383" i="42"/>
  <c r="G7383" i="42"/>
  <c r="H7383" i="42"/>
  <c r="F7384" i="42"/>
  <c r="G7384" i="42"/>
  <c r="H7384" i="42"/>
  <c r="F7385" i="42"/>
  <c r="G7385" i="42"/>
  <c r="H7385" i="42"/>
  <c r="F7386" i="42"/>
  <c r="G7386" i="42"/>
  <c r="H7386" i="42"/>
  <c r="F7387" i="42"/>
  <c r="G7387" i="42"/>
  <c r="H7387" i="42"/>
  <c r="F7388" i="42"/>
  <c r="G7388" i="42"/>
  <c r="H7388" i="42"/>
  <c r="F7389" i="42"/>
  <c r="G7389" i="42"/>
  <c r="H7389" i="42"/>
  <c r="F7390" i="42"/>
  <c r="G7390" i="42"/>
  <c r="H7390" i="42"/>
  <c r="F7391" i="42"/>
  <c r="G7391" i="42"/>
  <c r="H7391" i="42"/>
  <c r="F7392" i="42"/>
  <c r="G7392" i="42"/>
  <c r="H7392" i="42"/>
  <c r="F7393" i="42"/>
  <c r="G7393" i="42"/>
  <c r="H7393" i="42"/>
  <c r="F7394" i="42"/>
  <c r="G7394" i="42"/>
  <c r="H7394" i="42"/>
  <c r="F7395" i="42"/>
  <c r="G7395" i="42"/>
  <c r="H7395" i="42"/>
  <c r="F7396" i="42"/>
  <c r="G7396" i="42"/>
  <c r="H7396" i="42"/>
  <c r="F7397" i="42"/>
  <c r="G7397" i="42"/>
  <c r="H7397" i="42"/>
  <c r="F7398" i="42"/>
  <c r="G7398" i="42"/>
  <c r="H7398" i="42"/>
  <c r="F7399" i="42"/>
  <c r="G7399" i="42"/>
  <c r="H7399" i="42"/>
  <c r="F7400" i="42"/>
  <c r="G7400" i="42"/>
  <c r="H7400" i="42"/>
  <c r="F7401" i="42"/>
  <c r="G7401" i="42"/>
  <c r="H7401" i="42"/>
  <c r="F7402" i="42"/>
  <c r="G7402" i="42"/>
  <c r="H7402" i="42"/>
  <c r="F7403" i="42"/>
  <c r="G7403" i="42"/>
  <c r="H7403" i="42"/>
  <c r="F7404" i="42"/>
  <c r="G7404" i="42"/>
  <c r="H7404" i="42"/>
  <c r="F7405" i="42"/>
  <c r="G7405" i="42"/>
  <c r="H7405" i="42"/>
  <c r="F7406" i="42"/>
  <c r="G7406" i="42"/>
  <c r="H7406" i="42"/>
  <c r="F7407" i="42"/>
  <c r="G7407" i="42"/>
  <c r="H7407" i="42"/>
  <c r="F7408" i="42"/>
  <c r="G7408" i="42"/>
  <c r="H7408" i="42"/>
  <c r="F7409" i="42"/>
  <c r="G7409" i="42"/>
  <c r="H7409" i="42"/>
  <c r="F7410" i="42"/>
  <c r="G7410" i="42"/>
  <c r="H7410" i="42"/>
  <c r="F7411" i="42"/>
  <c r="G7411" i="42"/>
  <c r="H7411" i="42"/>
  <c r="F7412" i="42"/>
  <c r="G7412" i="42"/>
  <c r="H7412" i="42"/>
  <c r="F7413" i="42"/>
  <c r="G7413" i="42"/>
  <c r="H7413" i="42"/>
  <c r="F7414" i="42"/>
  <c r="G7414" i="42"/>
  <c r="H7414" i="42"/>
  <c r="F7415" i="42"/>
  <c r="G7415" i="42"/>
  <c r="H7415" i="42"/>
  <c r="F7416" i="42"/>
  <c r="G7416" i="42"/>
  <c r="H7416" i="42"/>
  <c r="F7417" i="42"/>
  <c r="G7417" i="42"/>
  <c r="H7417" i="42"/>
  <c r="F7418" i="42"/>
  <c r="G7418" i="42"/>
  <c r="H7418" i="42"/>
  <c r="F7419" i="42"/>
  <c r="G7419" i="42"/>
  <c r="H7419" i="42"/>
  <c r="F7420" i="42"/>
  <c r="G7420" i="42"/>
  <c r="H7420" i="42"/>
  <c r="F7421" i="42"/>
  <c r="G7421" i="42"/>
  <c r="H7421" i="42"/>
  <c r="F7422" i="42"/>
  <c r="G7422" i="42"/>
  <c r="H7422" i="42"/>
  <c r="F7423" i="42"/>
  <c r="G7423" i="42"/>
  <c r="H7423" i="42"/>
  <c r="F7424" i="42"/>
  <c r="G7424" i="42"/>
  <c r="H7424" i="42"/>
  <c r="F7425" i="42"/>
  <c r="G7425" i="42"/>
  <c r="H7425" i="42"/>
  <c r="F7426" i="42"/>
  <c r="G7426" i="42"/>
  <c r="H7426" i="42"/>
  <c r="F7427" i="42"/>
  <c r="G7427" i="42"/>
  <c r="H7427" i="42"/>
  <c r="F7428" i="42"/>
  <c r="G7428" i="42"/>
  <c r="H7428" i="42"/>
  <c r="F7429" i="42"/>
  <c r="G7429" i="42"/>
  <c r="H7429" i="42"/>
  <c r="F7430" i="42"/>
  <c r="G7430" i="42"/>
  <c r="H7430" i="42"/>
  <c r="F7431" i="42"/>
  <c r="G7431" i="42"/>
  <c r="H7431" i="42"/>
  <c r="F7432" i="42"/>
  <c r="G7432" i="42"/>
  <c r="H7432" i="42"/>
  <c r="F7433" i="42"/>
  <c r="G7433" i="42"/>
  <c r="H7433" i="42"/>
  <c r="F7434" i="42"/>
  <c r="G7434" i="42"/>
  <c r="H7434" i="42"/>
  <c r="F7435" i="42"/>
  <c r="G7435" i="42"/>
  <c r="H7435" i="42"/>
  <c r="F7436" i="42"/>
  <c r="G7436" i="42"/>
  <c r="H7436" i="42"/>
  <c r="F7437" i="42"/>
  <c r="G7437" i="42"/>
  <c r="H7437" i="42"/>
  <c r="F7438" i="42"/>
  <c r="G7438" i="42"/>
  <c r="H7438" i="42"/>
  <c r="F7439" i="42"/>
  <c r="G7439" i="42"/>
  <c r="H7439" i="42"/>
  <c r="F7440" i="42"/>
  <c r="G7440" i="42"/>
  <c r="H7440" i="42"/>
  <c r="F7441" i="42"/>
  <c r="G7441" i="42"/>
  <c r="H7441" i="42"/>
  <c r="F7442" i="42"/>
  <c r="G7442" i="42"/>
  <c r="H7442" i="42"/>
  <c r="F7443" i="42"/>
  <c r="G7443" i="42"/>
  <c r="H7443" i="42"/>
  <c r="F7444" i="42"/>
  <c r="G7444" i="42"/>
  <c r="H7444" i="42"/>
  <c r="F7445" i="42"/>
  <c r="G7445" i="42"/>
  <c r="H7445" i="42"/>
  <c r="F7446" i="42"/>
  <c r="G7446" i="42"/>
  <c r="H7446" i="42"/>
  <c r="F7447" i="42"/>
  <c r="G7447" i="42"/>
  <c r="H7447" i="42"/>
  <c r="F7448" i="42"/>
  <c r="G7448" i="42"/>
  <c r="H7448" i="42"/>
  <c r="F7449" i="42"/>
  <c r="G7449" i="42"/>
  <c r="H7449" i="42"/>
  <c r="F7450" i="42"/>
  <c r="G7450" i="42"/>
  <c r="H7450" i="42"/>
  <c r="F7451" i="42"/>
  <c r="G7451" i="42"/>
  <c r="H7451" i="42"/>
  <c r="F7452" i="42"/>
  <c r="G7452" i="42"/>
  <c r="H7452" i="42"/>
  <c r="F7453" i="42"/>
  <c r="G7453" i="42"/>
  <c r="H7453" i="42"/>
  <c r="F7454" i="42"/>
  <c r="G7454" i="42"/>
  <c r="H7454" i="42"/>
  <c r="F7455" i="42"/>
  <c r="G7455" i="42"/>
  <c r="H7455" i="42"/>
  <c r="F7456" i="42"/>
  <c r="G7456" i="42"/>
  <c r="H7456" i="42"/>
  <c r="F7457" i="42"/>
  <c r="G7457" i="42"/>
  <c r="H7457" i="42"/>
  <c r="F7458" i="42"/>
  <c r="G7458" i="42"/>
  <c r="H7458" i="42"/>
  <c r="F7459" i="42"/>
  <c r="G7459" i="42"/>
  <c r="H7459" i="42"/>
  <c r="F7460" i="42"/>
  <c r="G7460" i="42"/>
  <c r="H7460" i="42"/>
  <c r="F7461" i="42"/>
  <c r="G7461" i="42"/>
  <c r="H7461" i="42"/>
  <c r="F7462" i="42"/>
  <c r="G7462" i="42"/>
  <c r="H7462" i="42"/>
  <c r="F7463" i="42"/>
  <c r="G7463" i="42"/>
  <c r="H7463" i="42"/>
  <c r="F7464" i="42"/>
  <c r="G7464" i="42"/>
  <c r="H7464" i="42"/>
  <c r="F7465" i="42"/>
  <c r="G7465" i="42"/>
  <c r="H7465" i="42"/>
  <c r="F7466" i="42"/>
  <c r="G7466" i="42"/>
  <c r="H7466" i="42"/>
  <c r="F7467" i="42"/>
  <c r="G7467" i="42"/>
  <c r="H7467" i="42"/>
  <c r="F7468" i="42"/>
  <c r="G7468" i="42"/>
  <c r="H7468" i="42"/>
  <c r="F7469" i="42"/>
  <c r="G7469" i="42"/>
  <c r="H7469" i="42"/>
  <c r="F7470" i="42"/>
  <c r="G7470" i="42"/>
  <c r="H7470" i="42"/>
  <c r="F7471" i="42"/>
  <c r="G7471" i="42"/>
  <c r="H7471" i="42"/>
  <c r="F7472" i="42"/>
  <c r="G7472" i="42"/>
  <c r="H7472" i="42"/>
  <c r="F7473" i="42"/>
  <c r="G7473" i="42"/>
  <c r="H7473" i="42"/>
  <c r="F7474" i="42"/>
  <c r="G7474" i="42"/>
  <c r="H7474" i="42"/>
  <c r="F7475" i="42"/>
  <c r="G7475" i="42"/>
  <c r="H7475" i="42"/>
  <c r="F7476" i="42"/>
  <c r="G7476" i="42"/>
  <c r="H7476" i="42"/>
  <c r="F7477" i="42"/>
  <c r="G7477" i="42"/>
  <c r="H7477" i="42"/>
  <c r="F7478" i="42"/>
  <c r="G7478" i="42"/>
  <c r="H7478" i="42"/>
  <c r="F7479" i="42"/>
  <c r="G7479" i="42"/>
  <c r="H7479" i="42"/>
  <c r="F7480" i="42"/>
  <c r="G7480" i="42"/>
  <c r="H7480" i="42"/>
  <c r="F7481" i="42"/>
  <c r="G7481" i="42"/>
  <c r="H7481" i="42"/>
  <c r="F7482" i="42"/>
  <c r="G7482" i="42"/>
  <c r="H7482" i="42"/>
  <c r="F7483" i="42"/>
  <c r="G7483" i="42"/>
  <c r="H7483" i="42"/>
  <c r="F7484" i="42"/>
  <c r="G7484" i="42"/>
  <c r="H7484" i="42"/>
  <c r="F7485" i="42"/>
  <c r="G7485" i="42"/>
  <c r="H7485" i="42"/>
  <c r="F7486" i="42"/>
  <c r="G7486" i="42"/>
  <c r="H7486" i="42"/>
  <c r="F7487" i="42"/>
  <c r="G7487" i="42"/>
  <c r="H7487" i="42"/>
  <c r="F7488" i="42"/>
  <c r="G7488" i="42"/>
  <c r="H7488" i="42"/>
  <c r="F7489" i="42"/>
  <c r="G7489" i="42"/>
  <c r="H7489" i="42"/>
  <c r="F7490" i="42"/>
  <c r="G7490" i="42"/>
  <c r="H7490" i="42"/>
  <c r="F7491" i="42"/>
  <c r="G7491" i="42"/>
  <c r="H7491" i="42"/>
  <c r="F7492" i="42"/>
  <c r="G7492" i="42"/>
  <c r="H7492" i="42"/>
  <c r="F7493" i="42"/>
  <c r="G7493" i="42"/>
  <c r="H7493" i="42"/>
  <c r="F7494" i="42"/>
  <c r="G7494" i="42"/>
  <c r="H7494" i="42"/>
  <c r="F7495" i="42"/>
  <c r="G7495" i="42"/>
  <c r="H7495" i="42"/>
  <c r="F7496" i="42"/>
  <c r="G7496" i="42"/>
  <c r="H7496" i="42"/>
  <c r="F7497" i="42"/>
  <c r="G7497" i="42"/>
  <c r="H7497" i="42"/>
  <c r="F7498" i="42"/>
  <c r="G7498" i="42"/>
  <c r="H7498" i="42"/>
  <c r="F7499" i="42"/>
  <c r="G7499" i="42"/>
  <c r="H7499" i="42"/>
  <c r="F7500" i="42"/>
  <c r="G7500" i="42"/>
  <c r="H7500" i="42"/>
  <c r="F7501" i="42"/>
  <c r="G7501" i="42"/>
  <c r="H7501" i="42"/>
  <c r="F7502" i="42"/>
  <c r="G7502" i="42"/>
  <c r="H7502" i="42"/>
  <c r="F7503" i="42"/>
  <c r="G7503" i="42"/>
  <c r="H7503" i="42"/>
  <c r="F7504" i="42"/>
  <c r="G7504" i="42"/>
  <c r="H7504" i="42"/>
  <c r="F7505" i="42"/>
  <c r="G7505" i="42"/>
  <c r="H7505" i="42"/>
  <c r="F7506" i="42"/>
  <c r="G7506" i="42"/>
  <c r="H7506" i="42"/>
  <c r="F7507" i="42"/>
  <c r="G7507" i="42"/>
  <c r="H7507" i="42"/>
  <c r="F7508" i="42"/>
  <c r="G7508" i="42"/>
  <c r="H7508" i="42"/>
  <c r="F7509" i="42"/>
  <c r="G7509" i="42"/>
  <c r="H7509" i="42"/>
  <c r="F7510" i="42"/>
  <c r="G7510" i="42"/>
  <c r="H7510" i="42"/>
  <c r="F7511" i="42"/>
  <c r="G7511" i="42"/>
  <c r="H7511" i="42"/>
  <c r="F7512" i="42"/>
  <c r="G7512" i="42"/>
  <c r="H7512" i="42"/>
  <c r="F7513" i="42"/>
  <c r="G7513" i="42"/>
  <c r="H7513" i="42"/>
  <c r="F7514" i="42"/>
  <c r="G7514" i="42"/>
  <c r="H7514" i="42"/>
  <c r="F7515" i="42"/>
  <c r="G7515" i="42"/>
  <c r="H7515" i="42"/>
  <c r="F7516" i="42"/>
  <c r="G7516" i="42"/>
  <c r="H7516" i="42"/>
  <c r="F7517" i="42"/>
  <c r="G7517" i="42"/>
  <c r="H7517" i="42"/>
  <c r="F7518" i="42"/>
  <c r="G7518" i="42"/>
  <c r="H7518" i="42"/>
  <c r="F7519" i="42"/>
  <c r="G7519" i="42"/>
  <c r="H7519" i="42"/>
  <c r="F7520" i="42"/>
  <c r="G7520" i="42"/>
  <c r="H7520" i="42"/>
  <c r="F7521" i="42"/>
  <c r="G7521" i="42"/>
  <c r="H7521" i="42"/>
  <c r="F7522" i="42"/>
  <c r="G7522" i="42"/>
  <c r="H7522" i="42"/>
  <c r="F7523" i="42"/>
  <c r="G7523" i="42"/>
  <c r="H7523" i="42"/>
  <c r="F7524" i="42"/>
  <c r="G7524" i="42"/>
  <c r="H7524" i="42"/>
  <c r="F7525" i="42"/>
  <c r="G7525" i="42"/>
  <c r="H7525" i="42"/>
  <c r="F7526" i="42"/>
  <c r="G7526" i="42"/>
  <c r="H7526" i="42"/>
  <c r="F7527" i="42"/>
  <c r="G7527" i="42"/>
  <c r="H7527" i="42"/>
  <c r="F7528" i="42"/>
  <c r="G7528" i="42"/>
  <c r="H7528" i="42"/>
  <c r="F7529" i="42"/>
  <c r="G7529" i="42"/>
  <c r="H7529" i="42"/>
  <c r="F7530" i="42"/>
  <c r="G7530" i="42"/>
  <c r="H7530" i="42"/>
  <c r="F7531" i="42"/>
  <c r="G7531" i="42"/>
  <c r="H7531" i="42"/>
  <c r="F7532" i="42"/>
  <c r="G7532" i="42"/>
  <c r="H7532" i="42"/>
  <c r="F7533" i="42"/>
  <c r="G7533" i="42"/>
  <c r="H7533" i="42"/>
  <c r="F7534" i="42"/>
  <c r="G7534" i="42"/>
  <c r="H7534" i="42"/>
  <c r="F7535" i="42"/>
  <c r="G7535" i="42"/>
  <c r="H7535" i="42"/>
  <c r="F7536" i="42"/>
  <c r="G7536" i="42"/>
  <c r="H7536" i="42"/>
  <c r="F7537" i="42"/>
  <c r="G7537" i="42"/>
  <c r="H7537" i="42"/>
  <c r="F7538" i="42"/>
  <c r="G7538" i="42"/>
  <c r="H7538" i="42"/>
  <c r="F7539" i="42"/>
  <c r="G7539" i="42"/>
  <c r="H7539" i="42"/>
  <c r="F7540" i="42"/>
  <c r="G7540" i="42"/>
  <c r="H7540" i="42"/>
  <c r="F7541" i="42"/>
  <c r="G7541" i="42"/>
  <c r="H7541" i="42"/>
  <c r="F7542" i="42"/>
  <c r="G7542" i="42"/>
  <c r="H7542" i="42"/>
  <c r="F7543" i="42"/>
  <c r="G7543" i="42"/>
  <c r="H7543" i="42"/>
  <c r="F7544" i="42"/>
  <c r="G7544" i="42"/>
  <c r="H7544" i="42"/>
  <c r="F7545" i="42"/>
  <c r="G7545" i="42"/>
  <c r="H7545" i="42"/>
  <c r="F7546" i="42"/>
  <c r="G7546" i="42"/>
  <c r="H7546" i="42"/>
  <c r="F7547" i="42"/>
  <c r="G7547" i="42"/>
  <c r="H7547" i="42"/>
  <c r="F7548" i="42"/>
  <c r="G7548" i="42"/>
  <c r="H7548" i="42"/>
  <c r="F7549" i="42"/>
  <c r="G7549" i="42"/>
  <c r="H7549" i="42"/>
  <c r="F7550" i="42"/>
  <c r="G7550" i="42"/>
  <c r="H7550" i="42"/>
  <c r="F7551" i="42"/>
  <c r="G7551" i="42"/>
  <c r="H7551" i="42"/>
  <c r="F7552" i="42"/>
  <c r="G7552" i="42"/>
  <c r="H7552" i="42"/>
  <c r="F7553" i="42"/>
  <c r="G7553" i="42"/>
  <c r="H7553" i="42"/>
  <c r="F7554" i="42"/>
  <c r="G7554" i="42"/>
  <c r="H7554" i="42"/>
  <c r="F7555" i="42"/>
  <c r="G7555" i="42"/>
  <c r="H7555" i="42"/>
  <c r="F7556" i="42"/>
  <c r="G7556" i="42"/>
  <c r="H7556" i="42"/>
  <c r="F7557" i="42"/>
  <c r="G7557" i="42"/>
  <c r="H7557" i="42"/>
  <c r="F7558" i="42"/>
  <c r="G7558" i="42"/>
  <c r="H7558" i="42"/>
  <c r="F7559" i="42"/>
  <c r="G7559" i="42"/>
  <c r="H7559" i="42"/>
  <c r="F7560" i="42"/>
  <c r="G7560" i="42"/>
  <c r="H7560" i="42"/>
  <c r="F7561" i="42"/>
  <c r="G7561" i="42"/>
  <c r="H7561" i="42"/>
  <c r="F7562" i="42"/>
  <c r="G7562" i="42"/>
  <c r="H7562" i="42"/>
  <c r="F7563" i="42"/>
  <c r="G7563" i="42"/>
  <c r="H7563" i="42"/>
  <c r="F7564" i="42"/>
  <c r="G7564" i="42"/>
  <c r="H7564" i="42"/>
  <c r="F7565" i="42"/>
  <c r="G7565" i="42"/>
  <c r="H7565" i="42"/>
  <c r="F7566" i="42"/>
  <c r="G7566" i="42"/>
  <c r="H7566" i="42"/>
  <c r="F7567" i="42"/>
  <c r="G7567" i="42"/>
  <c r="H7567" i="42"/>
  <c r="F7568" i="42"/>
  <c r="G7568" i="42"/>
  <c r="H7568" i="42"/>
  <c r="F7569" i="42"/>
  <c r="G7569" i="42"/>
  <c r="H7569" i="42"/>
  <c r="F7570" i="42"/>
  <c r="G7570" i="42"/>
  <c r="H7570" i="42"/>
  <c r="F7571" i="42"/>
  <c r="G7571" i="42"/>
  <c r="H7571" i="42"/>
  <c r="F7572" i="42"/>
  <c r="G7572" i="42"/>
  <c r="H7572" i="42"/>
  <c r="F7573" i="42"/>
  <c r="G7573" i="42"/>
  <c r="H7573" i="42"/>
  <c r="F7574" i="42"/>
  <c r="G7574" i="42"/>
  <c r="H7574" i="42"/>
  <c r="F7575" i="42"/>
  <c r="G7575" i="42"/>
  <c r="H7575" i="42"/>
  <c r="F7576" i="42"/>
  <c r="G7576" i="42"/>
  <c r="H7576" i="42"/>
  <c r="F7577" i="42"/>
  <c r="G7577" i="42"/>
  <c r="H7577" i="42"/>
  <c r="F7578" i="42"/>
  <c r="G7578" i="42"/>
  <c r="H7578" i="42"/>
  <c r="F7579" i="42"/>
  <c r="G7579" i="42"/>
  <c r="H7579" i="42"/>
  <c r="F7580" i="42"/>
  <c r="G7580" i="42"/>
  <c r="H7580" i="42"/>
  <c r="F7581" i="42"/>
  <c r="G7581" i="42"/>
  <c r="H7581" i="42"/>
  <c r="F7582" i="42"/>
  <c r="G7582" i="42"/>
  <c r="H7582" i="42"/>
  <c r="F7583" i="42"/>
  <c r="G7583" i="42"/>
  <c r="H7583" i="42"/>
  <c r="F7584" i="42"/>
  <c r="G7584" i="42"/>
  <c r="H7584" i="42"/>
  <c r="F7585" i="42"/>
  <c r="G7585" i="42"/>
  <c r="H7585" i="42"/>
  <c r="F7586" i="42"/>
  <c r="G7586" i="42"/>
  <c r="H7586" i="42"/>
  <c r="F7587" i="42"/>
  <c r="G7587" i="42"/>
  <c r="H7587" i="42"/>
  <c r="F7588" i="42"/>
  <c r="G7588" i="42"/>
  <c r="H7588" i="42"/>
  <c r="F7589" i="42"/>
  <c r="G7589" i="42"/>
  <c r="H7589" i="42"/>
  <c r="F7590" i="42"/>
  <c r="G7590" i="42"/>
  <c r="H7590" i="42"/>
  <c r="F7591" i="42"/>
  <c r="G7591" i="42"/>
  <c r="H7591" i="42"/>
  <c r="F7592" i="42"/>
  <c r="G7592" i="42"/>
  <c r="H7592" i="42"/>
  <c r="F7593" i="42"/>
  <c r="G7593" i="42"/>
  <c r="H7593" i="42"/>
  <c r="F7594" i="42"/>
  <c r="G7594" i="42"/>
  <c r="H7594" i="42"/>
  <c r="F7595" i="42"/>
  <c r="G7595" i="42"/>
  <c r="H7595" i="42"/>
  <c r="F7596" i="42"/>
  <c r="G7596" i="42"/>
  <c r="H7596" i="42"/>
  <c r="F7597" i="42"/>
  <c r="G7597" i="42"/>
  <c r="H7597" i="42"/>
  <c r="F7598" i="42"/>
  <c r="G7598" i="42"/>
  <c r="H7598" i="42"/>
  <c r="F7599" i="42"/>
  <c r="G7599" i="42"/>
  <c r="H7599" i="42"/>
  <c r="F7600" i="42"/>
  <c r="G7600" i="42"/>
  <c r="H7600" i="42"/>
  <c r="F7601" i="42"/>
  <c r="G7601" i="42"/>
  <c r="H7601" i="42"/>
  <c r="F7602" i="42"/>
  <c r="G7602" i="42"/>
  <c r="H7602" i="42"/>
  <c r="F7603" i="42"/>
  <c r="G7603" i="42"/>
  <c r="H7603" i="42"/>
  <c r="F7604" i="42"/>
  <c r="G7604" i="42"/>
  <c r="H7604" i="42"/>
  <c r="F7605" i="42"/>
  <c r="G7605" i="42"/>
  <c r="H7605" i="42"/>
  <c r="F7606" i="42"/>
  <c r="G7606" i="42"/>
  <c r="H7606" i="42"/>
  <c r="F7607" i="42"/>
  <c r="G7607" i="42"/>
  <c r="H7607" i="42"/>
  <c r="F7608" i="42"/>
  <c r="G7608" i="42"/>
  <c r="H7608" i="42"/>
  <c r="F7609" i="42"/>
  <c r="G7609" i="42"/>
  <c r="H7609" i="42"/>
  <c r="F7610" i="42"/>
  <c r="G7610" i="42"/>
  <c r="H7610" i="42"/>
  <c r="F7611" i="42"/>
  <c r="G7611" i="42"/>
  <c r="H7611" i="42"/>
  <c r="F7612" i="42"/>
  <c r="G7612" i="42"/>
  <c r="H7612" i="42"/>
  <c r="F7613" i="42"/>
  <c r="G7613" i="42"/>
  <c r="H7613" i="42"/>
  <c r="F7614" i="42"/>
  <c r="G7614" i="42"/>
  <c r="H7614" i="42"/>
  <c r="F7615" i="42"/>
  <c r="G7615" i="42"/>
  <c r="H7615" i="42"/>
  <c r="F7616" i="42"/>
  <c r="G7616" i="42"/>
  <c r="H7616" i="42"/>
  <c r="F7617" i="42"/>
  <c r="G7617" i="42"/>
  <c r="H7617" i="42"/>
  <c r="F7618" i="42"/>
  <c r="G7618" i="42"/>
  <c r="H7618" i="42"/>
  <c r="F7619" i="42"/>
  <c r="G7619" i="42"/>
  <c r="H7619" i="42"/>
  <c r="F7620" i="42"/>
  <c r="G7620" i="42"/>
  <c r="H7620" i="42"/>
  <c r="F7621" i="42"/>
  <c r="G7621" i="42"/>
  <c r="H7621" i="42"/>
  <c r="F7622" i="42"/>
  <c r="G7622" i="42"/>
  <c r="H7622" i="42"/>
  <c r="F7623" i="42"/>
  <c r="G7623" i="42"/>
  <c r="H7623" i="42"/>
  <c r="F7624" i="42"/>
  <c r="G7624" i="42"/>
  <c r="H7624" i="42"/>
  <c r="F7625" i="42"/>
  <c r="G7625" i="42"/>
  <c r="H7625" i="42"/>
  <c r="F7626" i="42"/>
  <c r="G7626" i="42"/>
  <c r="H7626" i="42"/>
  <c r="F7627" i="42"/>
  <c r="G7627" i="42"/>
  <c r="H7627" i="42"/>
  <c r="F7628" i="42"/>
  <c r="G7628" i="42"/>
  <c r="H7628" i="42"/>
  <c r="F7629" i="42"/>
  <c r="G7629" i="42"/>
  <c r="H7629" i="42"/>
  <c r="F7630" i="42"/>
  <c r="G7630" i="42"/>
  <c r="H7630" i="42"/>
  <c r="F7631" i="42"/>
  <c r="G7631" i="42"/>
  <c r="H7631" i="42"/>
  <c r="F7632" i="42"/>
  <c r="G7632" i="42"/>
  <c r="H7632" i="42"/>
  <c r="F7633" i="42"/>
  <c r="G7633" i="42"/>
  <c r="H7633" i="42"/>
  <c r="F7634" i="42"/>
  <c r="G7634" i="42"/>
  <c r="H7634" i="42"/>
  <c r="F7635" i="42"/>
  <c r="G7635" i="42"/>
  <c r="H7635" i="42"/>
  <c r="F7636" i="42"/>
  <c r="G7636" i="42"/>
  <c r="H7636" i="42"/>
  <c r="F7637" i="42"/>
  <c r="G7637" i="42"/>
  <c r="H7637" i="42"/>
  <c r="F7638" i="42"/>
  <c r="G7638" i="42"/>
  <c r="H7638" i="42"/>
  <c r="F7639" i="42"/>
  <c r="G7639" i="42"/>
  <c r="H7639" i="42"/>
  <c r="F7640" i="42"/>
  <c r="G7640" i="42"/>
  <c r="H7640" i="42"/>
  <c r="F7641" i="42"/>
  <c r="G7641" i="42"/>
  <c r="H7641" i="42"/>
  <c r="F7642" i="42"/>
  <c r="G7642" i="42"/>
  <c r="H7642" i="42"/>
  <c r="F7643" i="42"/>
  <c r="G7643" i="42"/>
  <c r="H7643" i="42"/>
  <c r="F7644" i="42"/>
  <c r="G7644" i="42"/>
  <c r="H7644" i="42"/>
  <c r="F7645" i="42"/>
  <c r="G7645" i="42"/>
  <c r="H7645" i="42"/>
  <c r="F7646" i="42"/>
  <c r="G7646" i="42"/>
  <c r="H7646" i="42"/>
  <c r="F7647" i="42"/>
  <c r="G7647" i="42"/>
  <c r="H7647" i="42"/>
  <c r="F7648" i="42"/>
  <c r="G7648" i="42"/>
  <c r="H7648" i="42"/>
  <c r="F7649" i="42"/>
  <c r="G7649" i="42"/>
  <c r="H7649" i="42"/>
  <c r="F7650" i="42"/>
  <c r="G7650" i="42"/>
  <c r="H7650" i="42"/>
  <c r="F7651" i="42"/>
  <c r="G7651" i="42"/>
  <c r="H7651" i="42"/>
  <c r="F7652" i="42"/>
  <c r="G7652" i="42"/>
  <c r="H7652" i="42"/>
  <c r="F7653" i="42"/>
  <c r="G7653" i="42"/>
  <c r="H7653" i="42"/>
  <c r="F7654" i="42"/>
  <c r="G7654" i="42"/>
  <c r="H7654" i="42"/>
  <c r="F7655" i="42"/>
  <c r="G7655" i="42"/>
  <c r="H7655" i="42"/>
  <c r="F7656" i="42"/>
  <c r="G7656" i="42"/>
  <c r="H7656" i="42"/>
  <c r="F7657" i="42"/>
  <c r="G7657" i="42"/>
  <c r="H7657" i="42"/>
  <c r="F7658" i="42"/>
  <c r="G7658" i="42"/>
  <c r="H7658" i="42"/>
  <c r="F7659" i="42"/>
  <c r="G7659" i="42"/>
  <c r="H7659" i="42"/>
  <c r="F7660" i="42"/>
  <c r="G7660" i="42"/>
  <c r="H7660" i="42"/>
  <c r="F7661" i="42"/>
  <c r="G7661" i="42"/>
  <c r="H7661" i="42"/>
  <c r="F7662" i="42"/>
  <c r="G7662" i="42"/>
  <c r="H7662" i="42"/>
  <c r="F7663" i="42"/>
  <c r="G7663" i="42"/>
  <c r="H7663" i="42"/>
  <c r="F7664" i="42"/>
  <c r="G7664" i="42"/>
  <c r="H7664" i="42"/>
  <c r="F7665" i="42"/>
  <c r="G7665" i="42"/>
  <c r="H7665" i="42"/>
  <c r="F7666" i="42"/>
  <c r="G7666" i="42"/>
  <c r="H7666" i="42"/>
  <c r="F7667" i="42"/>
  <c r="G7667" i="42"/>
  <c r="H7667" i="42"/>
  <c r="F7668" i="42"/>
  <c r="G7668" i="42"/>
  <c r="H7668" i="42"/>
  <c r="F7669" i="42"/>
  <c r="G7669" i="42"/>
  <c r="H7669" i="42"/>
  <c r="F7670" i="42"/>
  <c r="G7670" i="42"/>
  <c r="H7670" i="42"/>
  <c r="F7671" i="42"/>
  <c r="G7671" i="42"/>
  <c r="H7671" i="42"/>
  <c r="F7672" i="42"/>
  <c r="G7672" i="42"/>
  <c r="H7672" i="42"/>
  <c r="F7673" i="42"/>
  <c r="G7673" i="42"/>
  <c r="H7673" i="42"/>
  <c r="F7674" i="42"/>
  <c r="G7674" i="42"/>
  <c r="H7674" i="42"/>
  <c r="F7675" i="42"/>
  <c r="G7675" i="42"/>
  <c r="H7675" i="42"/>
  <c r="F7676" i="42"/>
  <c r="G7676" i="42"/>
  <c r="H7676" i="42"/>
  <c r="F7677" i="42"/>
  <c r="G7677" i="42"/>
  <c r="H7677" i="42"/>
  <c r="F7678" i="42"/>
  <c r="G7678" i="42"/>
  <c r="H7678" i="42"/>
  <c r="F7679" i="42"/>
  <c r="G7679" i="42"/>
  <c r="H7679" i="42"/>
  <c r="F7680" i="42"/>
  <c r="G7680" i="42"/>
  <c r="H7680" i="42"/>
  <c r="F7681" i="42"/>
  <c r="G7681" i="42"/>
  <c r="H7681" i="42"/>
  <c r="F7682" i="42"/>
  <c r="G7682" i="42"/>
  <c r="H7682" i="42"/>
  <c r="F7683" i="42"/>
  <c r="G7683" i="42"/>
  <c r="H7683" i="42"/>
  <c r="F7684" i="42"/>
  <c r="G7684" i="42"/>
  <c r="H7684" i="42"/>
  <c r="F7685" i="42"/>
  <c r="G7685" i="42"/>
  <c r="H7685" i="42"/>
  <c r="F7686" i="42"/>
  <c r="G7686" i="42"/>
  <c r="H7686" i="42"/>
  <c r="F7687" i="42"/>
  <c r="G7687" i="42"/>
  <c r="H7687" i="42"/>
  <c r="F7688" i="42"/>
  <c r="G7688" i="42"/>
  <c r="H7688" i="42"/>
  <c r="F7689" i="42"/>
  <c r="G7689" i="42"/>
  <c r="H7689" i="42"/>
  <c r="F7690" i="42"/>
  <c r="G7690" i="42"/>
  <c r="H7690" i="42"/>
  <c r="F7691" i="42"/>
  <c r="G7691" i="42"/>
  <c r="H7691" i="42"/>
  <c r="F7692" i="42"/>
  <c r="G7692" i="42"/>
  <c r="H7692" i="42"/>
  <c r="F7693" i="42"/>
  <c r="G7693" i="42"/>
  <c r="H7693" i="42"/>
  <c r="F7694" i="42"/>
  <c r="G7694" i="42"/>
  <c r="H7694" i="42"/>
  <c r="F7695" i="42"/>
  <c r="G7695" i="42"/>
  <c r="H7695" i="42"/>
  <c r="F7696" i="42"/>
  <c r="G7696" i="42"/>
  <c r="H7696" i="42"/>
  <c r="F7697" i="42"/>
  <c r="G7697" i="42"/>
  <c r="H7697" i="42"/>
  <c r="F7698" i="42"/>
  <c r="G7698" i="42"/>
  <c r="H7698" i="42"/>
  <c r="F7699" i="42"/>
  <c r="G7699" i="42"/>
  <c r="H7699" i="42"/>
  <c r="F7700" i="42"/>
  <c r="G7700" i="42"/>
  <c r="H7700" i="42"/>
  <c r="F7701" i="42"/>
  <c r="G7701" i="42"/>
  <c r="H7701" i="42"/>
  <c r="F7702" i="42"/>
  <c r="G7702" i="42"/>
  <c r="H7702" i="42"/>
  <c r="F7703" i="42"/>
  <c r="G7703" i="42"/>
  <c r="H7703" i="42"/>
  <c r="F7704" i="42"/>
  <c r="G7704" i="42"/>
  <c r="H7704" i="42"/>
  <c r="F7705" i="42"/>
  <c r="G7705" i="42"/>
  <c r="H7705" i="42"/>
  <c r="F7706" i="42"/>
  <c r="G7706" i="42"/>
  <c r="H7706" i="42"/>
  <c r="F7707" i="42"/>
  <c r="G7707" i="42"/>
  <c r="H7707" i="42"/>
  <c r="F7708" i="42"/>
  <c r="G7708" i="42"/>
  <c r="H7708" i="42"/>
  <c r="F7709" i="42"/>
  <c r="G7709" i="42"/>
  <c r="H7709" i="42"/>
  <c r="F7710" i="42"/>
  <c r="G7710" i="42"/>
  <c r="H7710" i="42"/>
  <c r="F7711" i="42"/>
  <c r="G7711" i="42"/>
  <c r="H7711" i="42"/>
  <c r="F7712" i="42"/>
  <c r="G7712" i="42"/>
  <c r="H7712" i="42"/>
  <c r="F7713" i="42"/>
  <c r="G7713" i="42"/>
  <c r="H7713" i="42"/>
  <c r="F7714" i="42"/>
  <c r="G7714" i="42"/>
  <c r="H7714" i="42"/>
  <c r="F7715" i="42"/>
  <c r="G7715" i="42"/>
  <c r="H7715" i="42"/>
  <c r="F7716" i="42"/>
  <c r="G7716" i="42"/>
  <c r="H7716" i="42"/>
  <c r="F7717" i="42"/>
  <c r="G7717" i="42"/>
  <c r="H7717" i="42"/>
  <c r="F7718" i="42"/>
  <c r="G7718" i="42"/>
  <c r="H7718" i="42"/>
  <c r="F7719" i="42"/>
  <c r="G7719" i="42"/>
  <c r="H7719" i="42"/>
  <c r="F7720" i="42"/>
  <c r="G7720" i="42"/>
  <c r="H7720" i="42"/>
  <c r="F7721" i="42"/>
  <c r="G7721" i="42"/>
  <c r="H7721" i="42"/>
  <c r="F7722" i="42"/>
  <c r="G7722" i="42"/>
  <c r="H7722" i="42"/>
  <c r="F7723" i="42"/>
  <c r="G7723" i="42"/>
  <c r="H7723" i="42"/>
  <c r="F7724" i="42"/>
  <c r="G7724" i="42"/>
  <c r="H7724" i="42"/>
  <c r="F7725" i="42"/>
  <c r="G7725" i="42"/>
  <c r="H7725" i="42"/>
  <c r="F7726" i="42"/>
  <c r="G7726" i="42"/>
  <c r="H7726" i="42"/>
  <c r="F7727" i="42"/>
  <c r="G7727" i="42"/>
  <c r="H7727" i="42"/>
  <c r="F7728" i="42"/>
  <c r="G7728" i="42"/>
  <c r="H7728" i="42"/>
  <c r="F7729" i="42"/>
  <c r="G7729" i="42"/>
  <c r="H7729" i="42"/>
  <c r="F7730" i="42"/>
  <c r="G7730" i="42"/>
  <c r="H7730" i="42"/>
  <c r="F7731" i="42"/>
  <c r="G7731" i="42"/>
  <c r="H7731" i="42"/>
  <c r="F7732" i="42"/>
  <c r="G7732" i="42"/>
  <c r="H7732" i="42"/>
  <c r="F7733" i="42"/>
  <c r="G7733" i="42"/>
  <c r="H7733" i="42"/>
  <c r="F7734" i="42"/>
  <c r="G7734" i="42"/>
  <c r="H7734" i="42"/>
  <c r="F7735" i="42"/>
  <c r="G7735" i="42"/>
  <c r="H7735" i="42"/>
  <c r="F7736" i="42"/>
  <c r="G7736" i="42"/>
  <c r="H7736" i="42"/>
  <c r="F7737" i="42"/>
  <c r="G7737" i="42"/>
  <c r="H7737" i="42"/>
  <c r="F7738" i="42"/>
  <c r="G7738" i="42"/>
  <c r="H7738" i="42"/>
  <c r="F7739" i="42"/>
  <c r="G7739" i="42"/>
  <c r="H7739" i="42"/>
  <c r="F7740" i="42"/>
  <c r="G7740" i="42"/>
  <c r="H7740" i="42"/>
  <c r="F7741" i="42"/>
  <c r="G7741" i="42"/>
  <c r="H7741" i="42"/>
  <c r="F7742" i="42"/>
  <c r="G7742" i="42"/>
  <c r="H7742" i="42"/>
  <c r="F7743" i="42"/>
  <c r="G7743" i="42"/>
  <c r="H7743" i="42"/>
  <c r="F7744" i="42"/>
  <c r="G7744" i="42"/>
  <c r="H7744" i="42"/>
  <c r="F7745" i="42"/>
  <c r="G7745" i="42"/>
  <c r="H7745" i="42"/>
  <c r="F7746" i="42"/>
  <c r="G7746" i="42"/>
  <c r="H7746" i="42"/>
  <c r="F7747" i="42"/>
  <c r="G7747" i="42"/>
  <c r="H7747" i="42"/>
  <c r="F7748" i="42"/>
  <c r="G7748" i="42"/>
  <c r="H7748" i="42"/>
  <c r="F7749" i="42"/>
  <c r="G7749" i="42"/>
  <c r="H7749" i="42"/>
  <c r="F7750" i="42"/>
  <c r="G7750" i="42"/>
  <c r="H7750" i="42"/>
  <c r="F7751" i="42"/>
  <c r="G7751" i="42"/>
  <c r="H7751" i="42"/>
  <c r="F7752" i="42"/>
  <c r="G7752" i="42"/>
  <c r="H7752" i="42"/>
  <c r="F7753" i="42"/>
  <c r="G7753" i="42"/>
  <c r="H7753" i="42"/>
  <c r="F7754" i="42"/>
  <c r="G7754" i="42"/>
  <c r="H7754" i="42"/>
  <c r="F7755" i="42"/>
  <c r="G7755" i="42"/>
  <c r="H7755" i="42"/>
  <c r="F7756" i="42"/>
  <c r="G7756" i="42"/>
  <c r="H7756" i="42"/>
  <c r="F7757" i="42"/>
  <c r="G7757" i="42"/>
  <c r="H7757" i="42"/>
  <c r="F7758" i="42"/>
  <c r="G7758" i="42"/>
  <c r="H7758" i="42"/>
  <c r="F7759" i="42"/>
  <c r="G7759" i="42"/>
  <c r="H7759" i="42"/>
  <c r="F7760" i="42"/>
  <c r="G7760" i="42"/>
  <c r="H7760" i="42"/>
  <c r="F7761" i="42"/>
  <c r="G7761" i="42"/>
  <c r="H7761" i="42"/>
  <c r="F7762" i="42"/>
  <c r="G7762" i="42"/>
  <c r="H7762" i="42"/>
  <c r="F7763" i="42"/>
  <c r="G7763" i="42"/>
  <c r="H7763" i="42"/>
  <c r="F7764" i="42"/>
  <c r="G7764" i="42"/>
  <c r="H7764" i="42"/>
  <c r="F7765" i="42"/>
  <c r="G7765" i="42"/>
  <c r="H7765" i="42"/>
  <c r="F7766" i="42"/>
  <c r="G7766" i="42"/>
  <c r="H7766" i="42"/>
  <c r="F7767" i="42"/>
  <c r="G7767" i="42"/>
  <c r="H7767" i="42"/>
  <c r="F7768" i="42"/>
  <c r="G7768" i="42"/>
  <c r="H7768" i="42"/>
  <c r="F7769" i="42"/>
  <c r="G7769" i="42"/>
  <c r="H7769" i="42"/>
  <c r="F7770" i="42"/>
  <c r="G7770" i="42"/>
  <c r="H7770" i="42"/>
  <c r="F7771" i="42"/>
  <c r="G7771" i="42"/>
  <c r="H7771" i="42"/>
  <c r="F7772" i="42"/>
  <c r="G7772" i="42"/>
  <c r="H7772" i="42"/>
  <c r="F7773" i="42"/>
  <c r="G7773" i="42"/>
  <c r="H7773" i="42"/>
  <c r="F7774" i="42"/>
  <c r="G7774" i="42"/>
  <c r="H7774" i="42"/>
  <c r="F7775" i="42"/>
  <c r="G7775" i="42"/>
  <c r="H7775" i="42"/>
  <c r="F7776" i="42"/>
  <c r="G7776" i="42"/>
  <c r="H7776" i="42"/>
  <c r="F7777" i="42"/>
  <c r="G7777" i="42"/>
  <c r="H7777" i="42"/>
  <c r="F7778" i="42"/>
  <c r="G7778" i="42"/>
  <c r="H7778" i="42"/>
  <c r="F7779" i="42"/>
  <c r="G7779" i="42"/>
  <c r="H7779" i="42"/>
  <c r="F7780" i="42"/>
  <c r="G7780" i="42"/>
  <c r="H7780" i="42"/>
  <c r="F7781" i="42"/>
  <c r="G7781" i="42"/>
  <c r="H7781" i="42"/>
  <c r="F7782" i="42"/>
  <c r="G7782" i="42"/>
  <c r="H7782" i="42"/>
  <c r="F7783" i="42"/>
  <c r="G7783" i="42"/>
  <c r="H7783" i="42"/>
  <c r="F7784" i="42"/>
  <c r="G7784" i="42"/>
  <c r="H7784" i="42"/>
  <c r="F7785" i="42"/>
  <c r="G7785" i="42"/>
  <c r="H7785" i="42"/>
  <c r="F7786" i="42"/>
  <c r="G7786" i="42"/>
  <c r="H7786" i="42"/>
  <c r="F7787" i="42"/>
  <c r="G7787" i="42"/>
  <c r="H7787" i="42"/>
  <c r="F7788" i="42"/>
  <c r="G7788" i="42"/>
  <c r="H7788" i="42"/>
  <c r="F7789" i="42"/>
  <c r="G7789" i="42"/>
  <c r="H7789" i="42"/>
  <c r="F7790" i="42"/>
  <c r="G7790" i="42"/>
  <c r="H7790" i="42"/>
  <c r="F7791" i="42"/>
  <c r="G7791" i="42"/>
  <c r="H7791" i="42"/>
  <c r="F7792" i="42"/>
  <c r="G7792" i="42"/>
  <c r="H7792" i="42"/>
  <c r="F7793" i="42"/>
  <c r="G7793" i="42"/>
  <c r="H7793" i="42"/>
  <c r="F7794" i="42"/>
  <c r="G7794" i="42"/>
  <c r="H7794" i="42"/>
  <c r="F7795" i="42"/>
  <c r="G7795" i="42"/>
  <c r="H7795" i="42"/>
  <c r="F7796" i="42"/>
  <c r="G7796" i="42"/>
  <c r="H7796" i="42"/>
  <c r="F7797" i="42"/>
  <c r="G7797" i="42"/>
  <c r="H7797" i="42"/>
  <c r="F7798" i="42"/>
  <c r="G7798" i="42"/>
  <c r="H7798" i="42"/>
  <c r="F7799" i="42"/>
  <c r="G7799" i="42"/>
  <c r="H7799" i="42"/>
  <c r="F7800" i="42"/>
  <c r="G7800" i="42"/>
  <c r="H7800" i="42"/>
  <c r="F7801" i="42"/>
  <c r="G7801" i="42"/>
  <c r="H7801" i="42"/>
  <c r="F7802" i="42"/>
  <c r="G7802" i="42"/>
  <c r="H7802" i="42"/>
  <c r="F7803" i="42"/>
  <c r="G7803" i="42"/>
  <c r="H7803" i="42"/>
  <c r="F7804" i="42"/>
  <c r="G7804" i="42"/>
  <c r="H7804" i="42"/>
  <c r="F7805" i="42"/>
  <c r="G7805" i="42"/>
  <c r="H7805" i="42"/>
  <c r="F7806" i="42"/>
  <c r="G7806" i="42"/>
  <c r="H7806" i="42"/>
  <c r="F7807" i="42"/>
  <c r="G7807" i="42"/>
  <c r="H7807" i="42"/>
  <c r="F7808" i="42"/>
  <c r="G7808" i="42"/>
  <c r="H7808" i="42"/>
  <c r="F7809" i="42"/>
  <c r="G7809" i="42"/>
  <c r="H7809" i="42"/>
  <c r="F7810" i="42"/>
  <c r="G7810" i="42"/>
  <c r="H7810" i="42"/>
  <c r="F7811" i="42"/>
  <c r="G7811" i="42"/>
  <c r="H7811" i="42"/>
  <c r="F7812" i="42"/>
  <c r="G7812" i="42"/>
  <c r="H7812" i="42"/>
  <c r="F7813" i="42"/>
  <c r="G7813" i="42"/>
  <c r="H7813" i="42"/>
  <c r="F7814" i="42"/>
  <c r="G7814" i="42"/>
  <c r="H7814" i="42"/>
  <c r="F7815" i="42"/>
  <c r="G7815" i="42"/>
  <c r="H7815" i="42"/>
  <c r="F7816" i="42"/>
  <c r="G7816" i="42"/>
  <c r="H7816" i="42"/>
  <c r="F7817" i="42"/>
  <c r="G7817" i="42"/>
  <c r="H7817" i="42"/>
  <c r="F7818" i="42"/>
  <c r="G7818" i="42"/>
  <c r="H7818" i="42"/>
  <c r="F7819" i="42"/>
  <c r="G7819" i="42"/>
  <c r="H7819" i="42"/>
  <c r="F7820" i="42"/>
  <c r="G7820" i="42"/>
  <c r="H7820" i="42"/>
  <c r="F7821" i="42"/>
  <c r="G7821" i="42"/>
  <c r="H7821" i="42"/>
  <c r="F7822" i="42"/>
  <c r="G7822" i="42"/>
  <c r="H7822" i="42"/>
  <c r="F7823" i="42"/>
  <c r="G7823" i="42"/>
  <c r="H7823" i="42"/>
  <c r="F7824" i="42"/>
  <c r="G7824" i="42"/>
  <c r="H7824" i="42"/>
  <c r="F7825" i="42"/>
  <c r="G7825" i="42"/>
  <c r="H7825" i="42"/>
  <c r="F7826" i="42"/>
  <c r="G7826" i="42"/>
  <c r="H7826" i="42"/>
  <c r="F7827" i="42"/>
  <c r="G7827" i="42"/>
  <c r="H7827" i="42"/>
  <c r="F7828" i="42"/>
  <c r="G7828" i="42"/>
  <c r="H7828" i="42"/>
  <c r="F7829" i="42"/>
  <c r="G7829" i="42"/>
  <c r="H7829" i="42"/>
  <c r="F7830" i="42"/>
  <c r="G7830" i="42"/>
  <c r="H7830" i="42"/>
  <c r="F7831" i="42"/>
  <c r="G7831" i="42"/>
  <c r="H7831" i="42"/>
  <c r="F7832" i="42"/>
  <c r="G7832" i="42"/>
  <c r="H7832" i="42"/>
  <c r="F7833" i="42"/>
  <c r="G7833" i="42"/>
  <c r="H7833" i="42"/>
  <c r="F7834" i="42"/>
  <c r="G7834" i="42"/>
  <c r="H7834" i="42"/>
  <c r="F7835" i="42"/>
  <c r="G7835" i="42"/>
  <c r="H7835" i="42"/>
  <c r="F7836" i="42"/>
  <c r="G7836" i="42"/>
  <c r="H7836" i="42"/>
  <c r="F7837" i="42"/>
  <c r="G7837" i="42"/>
  <c r="H7837" i="42"/>
  <c r="F7838" i="42"/>
  <c r="G7838" i="42"/>
  <c r="H7838" i="42"/>
  <c r="F7839" i="42"/>
  <c r="G7839" i="42"/>
  <c r="H7839" i="42"/>
  <c r="F7840" i="42"/>
  <c r="G7840" i="42"/>
  <c r="H7840" i="42"/>
  <c r="F7841" i="42"/>
  <c r="G7841" i="42"/>
  <c r="H7841" i="42"/>
  <c r="F7842" i="42"/>
  <c r="G7842" i="42"/>
  <c r="H7842" i="42"/>
  <c r="F7843" i="42"/>
  <c r="G7843" i="42"/>
  <c r="H7843" i="42"/>
  <c r="F7844" i="42"/>
  <c r="G7844" i="42"/>
  <c r="H7844" i="42"/>
  <c r="F7845" i="42"/>
  <c r="G7845" i="42"/>
  <c r="H7845" i="42"/>
  <c r="F7846" i="42"/>
  <c r="G7846" i="42"/>
  <c r="H7846" i="42"/>
  <c r="F7847" i="42"/>
  <c r="G7847" i="42"/>
  <c r="H7847" i="42"/>
  <c r="F7848" i="42"/>
  <c r="G7848" i="42"/>
  <c r="H7848" i="42"/>
  <c r="F7849" i="42"/>
  <c r="G7849" i="42"/>
  <c r="H7849" i="42"/>
  <c r="F7850" i="42"/>
  <c r="G7850" i="42"/>
  <c r="H7850" i="42"/>
  <c r="F7851" i="42"/>
  <c r="G7851" i="42"/>
  <c r="H7851" i="42"/>
  <c r="F7852" i="42"/>
  <c r="G7852" i="42"/>
  <c r="H7852" i="42"/>
  <c r="F7853" i="42"/>
  <c r="G7853" i="42"/>
  <c r="H7853" i="42"/>
  <c r="F7854" i="42"/>
  <c r="G7854" i="42"/>
  <c r="H7854" i="42"/>
  <c r="F7855" i="42"/>
  <c r="G7855" i="42"/>
  <c r="H7855" i="42"/>
  <c r="F7856" i="42"/>
  <c r="G7856" i="42"/>
  <c r="H7856" i="42"/>
  <c r="F7857" i="42"/>
  <c r="G7857" i="42"/>
  <c r="H7857" i="42"/>
  <c r="F7858" i="42"/>
  <c r="G7858" i="42"/>
  <c r="H7858" i="42"/>
  <c r="F7859" i="42"/>
  <c r="G7859" i="42"/>
  <c r="H7859" i="42"/>
  <c r="F7860" i="42"/>
  <c r="G7860" i="42"/>
  <c r="H7860" i="42"/>
  <c r="F7861" i="42"/>
  <c r="G7861" i="42"/>
  <c r="H7861" i="42"/>
  <c r="F7862" i="42"/>
  <c r="G7862" i="42"/>
  <c r="H7862" i="42"/>
  <c r="F7863" i="42"/>
  <c r="G7863" i="42"/>
  <c r="H7863" i="42"/>
  <c r="F7864" i="42"/>
  <c r="G7864" i="42"/>
  <c r="H7864" i="42"/>
  <c r="F7865" i="42"/>
  <c r="G7865" i="42"/>
  <c r="H7865" i="42"/>
  <c r="F7866" i="42"/>
  <c r="G7866" i="42"/>
  <c r="H7866" i="42"/>
  <c r="F7867" i="42"/>
  <c r="G7867" i="42"/>
  <c r="H7867" i="42"/>
  <c r="F7868" i="42"/>
  <c r="G7868" i="42"/>
  <c r="H7868" i="42"/>
  <c r="F7869" i="42"/>
  <c r="G7869" i="42"/>
  <c r="H7869" i="42"/>
  <c r="F7870" i="42"/>
  <c r="G7870" i="42"/>
  <c r="H7870" i="42"/>
  <c r="F7871" i="42"/>
  <c r="G7871" i="42"/>
  <c r="H7871" i="42"/>
  <c r="F7872" i="42"/>
  <c r="G7872" i="42"/>
  <c r="H7872" i="42"/>
  <c r="F7873" i="42"/>
  <c r="G7873" i="42"/>
  <c r="H7873" i="42"/>
  <c r="F7874" i="42"/>
  <c r="G7874" i="42"/>
  <c r="H7874" i="42"/>
  <c r="F7875" i="42"/>
  <c r="G7875" i="42"/>
  <c r="H7875" i="42"/>
  <c r="F7876" i="42"/>
  <c r="G7876" i="42"/>
  <c r="H7876" i="42"/>
  <c r="F7877" i="42"/>
  <c r="G7877" i="42"/>
  <c r="H7877" i="42"/>
  <c r="F7878" i="42"/>
  <c r="G7878" i="42"/>
  <c r="H7878" i="42"/>
  <c r="F7879" i="42"/>
  <c r="G7879" i="42"/>
  <c r="H7879" i="42"/>
  <c r="F7880" i="42"/>
  <c r="G7880" i="42"/>
  <c r="H7880" i="42"/>
  <c r="F7881" i="42"/>
  <c r="G7881" i="42"/>
  <c r="H7881" i="42"/>
  <c r="F7882" i="42"/>
  <c r="G7882" i="42"/>
  <c r="H7882" i="42"/>
  <c r="F7883" i="42"/>
  <c r="G7883" i="42"/>
  <c r="H7883" i="42"/>
  <c r="F7884" i="42"/>
  <c r="G7884" i="42"/>
  <c r="H7884" i="42"/>
  <c r="F7885" i="42"/>
  <c r="G7885" i="42"/>
  <c r="H7885" i="42"/>
  <c r="F7886" i="42"/>
  <c r="G7886" i="42"/>
  <c r="H7886" i="42"/>
  <c r="F7887" i="42"/>
  <c r="G7887" i="42"/>
  <c r="H7887" i="42"/>
  <c r="F7888" i="42"/>
  <c r="G7888" i="42"/>
  <c r="H7888" i="42"/>
  <c r="F7889" i="42"/>
  <c r="G7889" i="42"/>
  <c r="H7889" i="42"/>
  <c r="F7890" i="42"/>
  <c r="G7890" i="42"/>
  <c r="H7890" i="42"/>
  <c r="F7891" i="42"/>
  <c r="G7891" i="42"/>
  <c r="H7891" i="42"/>
  <c r="F7892" i="42"/>
  <c r="G7892" i="42"/>
  <c r="H7892" i="42"/>
  <c r="F7893" i="42"/>
  <c r="G7893" i="42"/>
  <c r="H7893" i="42"/>
  <c r="F7894" i="42"/>
  <c r="G7894" i="42"/>
  <c r="H7894" i="42"/>
  <c r="F7895" i="42"/>
  <c r="G7895" i="42"/>
  <c r="H7895" i="42"/>
  <c r="F7896" i="42"/>
  <c r="G7896" i="42"/>
  <c r="H7896" i="42"/>
  <c r="F7897" i="42"/>
  <c r="G7897" i="42"/>
  <c r="H7897" i="42"/>
  <c r="F7898" i="42"/>
  <c r="G7898" i="42"/>
  <c r="H7898" i="42"/>
  <c r="F7899" i="42"/>
  <c r="G7899" i="42"/>
  <c r="H7899" i="42"/>
  <c r="F7900" i="42"/>
  <c r="G7900" i="42"/>
  <c r="H7900" i="42"/>
  <c r="F7901" i="42"/>
  <c r="G7901" i="42"/>
  <c r="H7901" i="42"/>
  <c r="F7902" i="42"/>
  <c r="G7902" i="42"/>
  <c r="H7902" i="42"/>
  <c r="F7903" i="42"/>
  <c r="G7903" i="42"/>
  <c r="H7903" i="42"/>
  <c r="F7904" i="42"/>
  <c r="G7904" i="42"/>
  <c r="H7904" i="42"/>
  <c r="F7905" i="42"/>
  <c r="G7905" i="42"/>
  <c r="H7905" i="42"/>
  <c r="F7906" i="42"/>
  <c r="G7906" i="42"/>
  <c r="H7906" i="42"/>
  <c r="F7907" i="42"/>
  <c r="G7907" i="42"/>
  <c r="H7907" i="42"/>
  <c r="F7908" i="42"/>
  <c r="G7908" i="42"/>
  <c r="H7908" i="42"/>
  <c r="F7909" i="42"/>
  <c r="G7909" i="42"/>
  <c r="H7909" i="42"/>
  <c r="F7910" i="42"/>
  <c r="G7910" i="42"/>
  <c r="H7910" i="42"/>
  <c r="F7911" i="42"/>
  <c r="G7911" i="42"/>
  <c r="H7911" i="42"/>
  <c r="F7912" i="42"/>
  <c r="G7912" i="42"/>
  <c r="H7912" i="42"/>
  <c r="F7913" i="42"/>
  <c r="G7913" i="42"/>
  <c r="H7913" i="42"/>
  <c r="F7914" i="42"/>
  <c r="G7914" i="42"/>
  <c r="H7914" i="42"/>
  <c r="F7915" i="42"/>
  <c r="G7915" i="42"/>
  <c r="H7915" i="42"/>
  <c r="F7916" i="42"/>
  <c r="G7916" i="42"/>
  <c r="H7916" i="42"/>
  <c r="F7917" i="42"/>
  <c r="G7917" i="42"/>
  <c r="H7917" i="42"/>
  <c r="F7918" i="42"/>
  <c r="G7918" i="42"/>
  <c r="H7918" i="42"/>
  <c r="F7919" i="42"/>
  <c r="G7919" i="42"/>
  <c r="H7919" i="42"/>
  <c r="F7920" i="42"/>
  <c r="G7920" i="42"/>
  <c r="H7920" i="42"/>
  <c r="F7921" i="42"/>
  <c r="G7921" i="42"/>
  <c r="H7921" i="42"/>
  <c r="F7922" i="42"/>
  <c r="G7922" i="42"/>
  <c r="H7922" i="42"/>
  <c r="F7923" i="42"/>
  <c r="G7923" i="42"/>
  <c r="H7923" i="42"/>
  <c r="F7924" i="42"/>
  <c r="G7924" i="42"/>
  <c r="H7924" i="42"/>
  <c r="F7925" i="42"/>
  <c r="G7925" i="42"/>
  <c r="H7925" i="42"/>
  <c r="F7926" i="42"/>
  <c r="G7926" i="42"/>
  <c r="H7926" i="42"/>
  <c r="F7927" i="42"/>
  <c r="G7927" i="42"/>
  <c r="H7927" i="42"/>
  <c r="F7928" i="42"/>
  <c r="G7928" i="42"/>
  <c r="H7928" i="42"/>
  <c r="F7929" i="42"/>
  <c r="G7929" i="42"/>
  <c r="H7929" i="42"/>
  <c r="F7930" i="42"/>
  <c r="G7930" i="42"/>
  <c r="H7930" i="42"/>
  <c r="F7931" i="42"/>
  <c r="G7931" i="42"/>
  <c r="H7931" i="42"/>
  <c r="F7932" i="42"/>
  <c r="G7932" i="42"/>
  <c r="H7932" i="42"/>
  <c r="F7933" i="42"/>
  <c r="G7933" i="42"/>
  <c r="H7933" i="42"/>
  <c r="F7934" i="42"/>
  <c r="G7934" i="42"/>
  <c r="H7934" i="42"/>
  <c r="F7935" i="42"/>
  <c r="G7935" i="42"/>
  <c r="H7935" i="42"/>
  <c r="F7936" i="42"/>
  <c r="G7936" i="42"/>
  <c r="H7936" i="42"/>
  <c r="F7937" i="42"/>
  <c r="G7937" i="42"/>
  <c r="H7937" i="42"/>
  <c r="F7938" i="42"/>
  <c r="G7938" i="42"/>
  <c r="H7938" i="42"/>
  <c r="F7939" i="42"/>
  <c r="G7939" i="42"/>
  <c r="H7939" i="42"/>
  <c r="F7940" i="42"/>
  <c r="G7940" i="42"/>
  <c r="H7940" i="42"/>
  <c r="F7941" i="42"/>
  <c r="G7941" i="42"/>
  <c r="H7941" i="42"/>
  <c r="F7942" i="42"/>
  <c r="G7942" i="42"/>
  <c r="H7942" i="42"/>
  <c r="F7943" i="42"/>
  <c r="G7943" i="42"/>
  <c r="H7943" i="42"/>
  <c r="F7944" i="42"/>
  <c r="G7944" i="42"/>
  <c r="H7944" i="42"/>
  <c r="F7945" i="42"/>
  <c r="G7945" i="42"/>
  <c r="H7945" i="42"/>
  <c r="F7946" i="42"/>
  <c r="G7946" i="42"/>
  <c r="H7946" i="42"/>
  <c r="F7947" i="42"/>
  <c r="G7947" i="42"/>
  <c r="H7947" i="42"/>
  <c r="F7948" i="42"/>
  <c r="G7948" i="42"/>
  <c r="H7948" i="42"/>
  <c r="F7949" i="42"/>
  <c r="G7949" i="42"/>
  <c r="H7949" i="42"/>
  <c r="F7950" i="42"/>
  <c r="G7950" i="42"/>
  <c r="H7950" i="42"/>
  <c r="F7951" i="42"/>
  <c r="G7951" i="42"/>
  <c r="H7951" i="42"/>
  <c r="F7952" i="42"/>
  <c r="G7952" i="42"/>
  <c r="H7952" i="42"/>
  <c r="F7953" i="42"/>
  <c r="G7953" i="42"/>
  <c r="H7953" i="42"/>
  <c r="F7954" i="42"/>
  <c r="G7954" i="42"/>
  <c r="H7954" i="42"/>
  <c r="F7955" i="42"/>
  <c r="G7955" i="42"/>
  <c r="H7955" i="42"/>
  <c r="F7956" i="42"/>
  <c r="G7956" i="42"/>
  <c r="H7956" i="42"/>
  <c r="F7957" i="42"/>
  <c r="G7957" i="42"/>
  <c r="H7957" i="42"/>
  <c r="F7958" i="42"/>
  <c r="G7958" i="42"/>
  <c r="H7958" i="42"/>
  <c r="F7959" i="42"/>
  <c r="G7959" i="42"/>
  <c r="H7959" i="42"/>
  <c r="F7960" i="42"/>
  <c r="G7960" i="42"/>
  <c r="H7960" i="42"/>
  <c r="F7961" i="42"/>
  <c r="G7961" i="42"/>
  <c r="H7961" i="42"/>
  <c r="F7962" i="42"/>
  <c r="G7962" i="42"/>
  <c r="H7962" i="42"/>
  <c r="F7963" i="42"/>
  <c r="G7963" i="42"/>
  <c r="H7963" i="42"/>
  <c r="F7964" i="42"/>
  <c r="G7964" i="42"/>
  <c r="H7964" i="42"/>
  <c r="F7965" i="42"/>
  <c r="G7965" i="42"/>
  <c r="H7965" i="42"/>
  <c r="F7966" i="42"/>
  <c r="G7966" i="42"/>
  <c r="H7966" i="42"/>
  <c r="F7967" i="42"/>
  <c r="G7967" i="42"/>
  <c r="H7967" i="42"/>
  <c r="F7968" i="42"/>
  <c r="G7968" i="42"/>
  <c r="H7968" i="42"/>
  <c r="F7969" i="42"/>
  <c r="G7969" i="42"/>
  <c r="H7969" i="42"/>
  <c r="F7970" i="42"/>
  <c r="G7970" i="42"/>
  <c r="H7970" i="42"/>
  <c r="F7971" i="42"/>
  <c r="G7971" i="42"/>
  <c r="H7971" i="42"/>
  <c r="F7972" i="42"/>
  <c r="G7972" i="42"/>
  <c r="H7972" i="42"/>
  <c r="F7973" i="42"/>
  <c r="G7973" i="42"/>
  <c r="H7973" i="42"/>
  <c r="F7974" i="42"/>
  <c r="G7974" i="42"/>
  <c r="H7974" i="42"/>
  <c r="F7975" i="42"/>
  <c r="G7975" i="42"/>
  <c r="H7975" i="42"/>
  <c r="F7976" i="42"/>
  <c r="G7976" i="42"/>
  <c r="H7976" i="42"/>
  <c r="F7977" i="42"/>
  <c r="G7977" i="42"/>
  <c r="H7977" i="42"/>
  <c r="F7978" i="42"/>
  <c r="G7978" i="42"/>
  <c r="H7978" i="42"/>
  <c r="F7979" i="42"/>
  <c r="G7979" i="42"/>
  <c r="H7979" i="42"/>
  <c r="F7980" i="42"/>
  <c r="G7980" i="42"/>
  <c r="H7980" i="42"/>
  <c r="F7981" i="42"/>
  <c r="G7981" i="42"/>
  <c r="H7981" i="42"/>
  <c r="F7982" i="42"/>
  <c r="G7982" i="42"/>
  <c r="H7982" i="42"/>
  <c r="F7983" i="42"/>
  <c r="G7983" i="42"/>
  <c r="H7983" i="42"/>
  <c r="F7984" i="42"/>
  <c r="G7984" i="42"/>
  <c r="H7984" i="42"/>
  <c r="F7985" i="42"/>
  <c r="G7985" i="42"/>
  <c r="H7985" i="42"/>
  <c r="F7986" i="42"/>
  <c r="G7986" i="42"/>
  <c r="H7986" i="42"/>
  <c r="F7987" i="42"/>
  <c r="G7987" i="42"/>
  <c r="H7987" i="42"/>
  <c r="F7988" i="42"/>
  <c r="G7988" i="42"/>
  <c r="H7988" i="42"/>
  <c r="F7989" i="42"/>
  <c r="G7989" i="42"/>
  <c r="H7989" i="42"/>
  <c r="F7990" i="42"/>
  <c r="G7990" i="42"/>
  <c r="H7990" i="42"/>
  <c r="F7991" i="42"/>
  <c r="G7991" i="42"/>
  <c r="H7991" i="42"/>
  <c r="F7992" i="42"/>
  <c r="G7992" i="42"/>
  <c r="H7992" i="42"/>
  <c r="F7993" i="42"/>
  <c r="G7993" i="42"/>
  <c r="H7993" i="42"/>
  <c r="F7994" i="42"/>
  <c r="G7994" i="42"/>
  <c r="H7994" i="42"/>
  <c r="F7995" i="42"/>
  <c r="G7995" i="42"/>
  <c r="H7995" i="42"/>
  <c r="F7996" i="42"/>
  <c r="G7996" i="42"/>
  <c r="H7996" i="42"/>
  <c r="F7997" i="42"/>
  <c r="G7997" i="42"/>
  <c r="H7997" i="42"/>
  <c r="F7998" i="42"/>
  <c r="G7998" i="42"/>
  <c r="H7998" i="42"/>
  <c r="F7999" i="42"/>
  <c r="G7999" i="42"/>
  <c r="H7999" i="42"/>
  <c r="F8000" i="42"/>
  <c r="G8000" i="42"/>
  <c r="H8000" i="42"/>
  <c r="F8001" i="42"/>
  <c r="G8001" i="42"/>
  <c r="H8001" i="42"/>
  <c r="F8002" i="42"/>
  <c r="G8002" i="42"/>
  <c r="H8002" i="42"/>
  <c r="F8003" i="42"/>
  <c r="G8003" i="42"/>
  <c r="H8003" i="42"/>
  <c r="F8004" i="42"/>
  <c r="G8004" i="42"/>
  <c r="H8004" i="42"/>
  <c r="F8005" i="42"/>
  <c r="G8005" i="42"/>
  <c r="H8005" i="42"/>
  <c r="F8006" i="42"/>
  <c r="G8006" i="42"/>
  <c r="H8006" i="42"/>
  <c r="F8007" i="42"/>
  <c r="G8007" i="42"/>
  <c r="H8007" i="42"/>
  <c r="F8008" i="42"/>
  <c r="G8008" i="42"/>
  <c r="H8008" i="42"/>
  <c r="F8009" i="42"/>
  <c r="G8009" i="42"/>
  <c r="H8009" i="42"/>
  <c r="F8010" i="42"/>
  <c r="G8010" i="42"/>
  <c r="H8010" i="42"/>
  <c r="F8011" i="42"/>
  <c r="G8011" i="42"/>
  <c r="H8011" i="42"/>
  <c r="F8012" i="42"/>
  <c r="G8012" i="42"/>
  <c r="H8012" i="42"/>
  <c r="F8013" i="42"/>
  <c r="G8013" i="42"/>
  <c r="H8013" i="42"/>
  <c r="F8014" i="42"/>
  <c r="G8014" i="42"/>
  <c r="H8014" i="42"/>
  <c r="F8015" i="42"/>
  <c r="G8015" i="42"/>
  <c r="H8015" i="42"/>
  <c r="F8016" i="42"/>
  <c r="G8016" i="42"/>
  <c r="H8016" i="42"/>
  <c r="F8017" i="42"/>
  <c r="G8017" i="42"/>
  <c r="H8017" i="42"/>
  <c r="F8018" i="42"/>
  <c r="G8018" i="42"/>
  <c r="H8018" i="42"/>
  <c r="F8019" i="42"/>
  <c r="G8019" i="42"/>
  <c r="H8019" i="42"/>
  <c r="F8020" i="42"/>
  <c r="G8020" i="42"/>
  <c r="H8020" i="42"/>
  <c r="F8021" i="42"/>
  <c r="G8021" i="42"/>
  <c r="H8021" i="42"/>
  <c r="F8022" i="42"/>
  <c r="G8022" i="42"/>
  <c r="H8022" i="42"/>
  <c r="F8023" i="42"/>
  <c r="G8023" i="42"/>
  <c r="H8023" i="42"/>
  <c r="F8024" i="42"/>
  <c r="G8024" i="42"/>
  <c r="H8024" i="42"/>
  <c r="F8025" i="42"/>
  <c r="G8025" i="42"/>
  <c r="H8025" i="42"/>
  <c r="F8026" i="42"/>
  <c r="G8026" i="42"/>
  <c r="H8026" i="42"/>
  <c r="F8027" i="42"/>
  <c r="G8027" i="42"/>
  <c r="H8027" i="42"/>
  <c r="F8028" i="42"/>
  <c r="G8028" i="42"/>
  <c r="H8028" i="42"/>
  <c r="F8029" i="42"/>
  <c r="G8029" i="42"/>
  <c r="H8029" i="42"/>
  <c r="F8030" i="42"/>
  <c r="G8030" i="42"/>
  <c r="H8030" i="42"/>
  <c r="F8031" i="42"/>
  <c r="G8031" i="42"/>
  <c r="H8031" i="42"/>
  <c r="F8032" i="42"/>
  <c r="G8032" i="42"/>
  <c r="H8032" i="42"/>
  <c r="F8033" i="42"/>
  <c r="G8033" i="42"/>
  <c r="H8033" i="42"/>
  <c r="F8034" i="42"/>
  <c r="G8034" i="42"/>
  <c r="H8034" i="42"/>
  <c r="F8035" i="42"/>
  <c r="G8035" i="42"/>
  <c r="H8035" i="42"/>
  <c r="F8036" i="42"/>
  <c r="G8036" i="42"/>
  <c r="H8036" i="42"/>
  <c r="F8037" i="42"/>
  <c r="G8037" i="42"/>
  <c r="H8037" i="42"/>
  <c r="F8038" i="42"/>
  <c r="G8038" i="42"/>
  <c r="H8038" i="42"/>
  <c r="F8039" i="42"/>
  <c r="G8039" i="42"/>
  <c r="H8039" i="42"/>
  <c r="F8040" i="42"/>
  <c r="G8040" i="42"/>
  <c r="H8040" i="42"/>
  <c r="F8041" i="42"/>
  <c r="G8041" i="42"/>
  <c r="H8041" i="42"/>
  <c r="F8042" i="42"/>
  <c r="G8042" i="42"/>
  <c r="H8042" i="42"/>
  <c r="F8043" i="42"/>
  <c r="G8043" i="42"/>
  <c r="H8043" i="42"/>
  <c r="F8044" i="42"/>
  <c r="G8044" i="42"/>
  <c r="H8044" i="42"/>
  <c r="F8045" i="42"/>
  <c r="G8045" i="42"/>
  <c r="H8045" i="42"/>
  <c r="F8046" i="42"/>
  <c r="G8046" i="42"/>
  <c r="H8046" i="42"/>
  <c r="F8047" i="42"/>
  <c r="G8047" i="42"/>
  <c r="H8047" i="42"/>
  <c r="F8048" i="42"/>
  <c r="G8048" i="42"/>
  <c r="H8048" i="42"/>
  <c r="F8049" i="42"/>
  <c r="G8049" i="42"/>
  <c r="H8049" i="42"/>
  <c r="F8050" i="42"/>
  <c r="G8050" i="42"/>
  <c r="H8050" i="42"/>
  <c r="F8051" i="42"/>
  <c r="G8051" i="42"/>
  <c r="H8051" i="42"/>
  <c r="F8052" i="42"/>
  <c r="G8052" i="42"/>
  <c r="H8052" i="42"/>
  <c r="F8053" i="42"/>
  <c r="G8053" i="42"/>
  <c r="H8053" i="42"/>
  <c r="F8054" i="42"/>
  <c r="G8054" i="42"/>
  <c r="H8054" i="42"/>
  <c r="F8055" i="42"/>
  <c r="G8055" i="42"/>
  <c r="H8055" i="42"/>
  <c r="F8056" i="42"/>
  <c r="G8056" i="42"/>
  <c r="H8056" i="42"/>
  <c r="F8057" i="42"/>
  <c r="G8057" i="42"/>
  <c r="H8057" i="42"/>
  <c r="F8058" i="42"/>
  <c r="G8058" i="42"/>
  <c r="H8058" i="42"/>
  <c r="F8059" i="42"/>
  <c r="G8059" i="42"/>
  <c r="H8059" i="42"/>
  <c r="F8060" i="42"/>
  <c r="G8060" i="42"/>
  <c r="H8060" i="42"/>
  <c r="F8061" i="42"/>
  <c r="G8061" i="42"/>
  <c r="H8061" i="42"/>
  <c r="F8062" i="42"/>
  <c r="G8062" i="42"/>
  <c r="H8062" i="42"/>
  <c r="F8063" i="42"/>
  <c r="G8063" i="42"/>
  <c r="H8063" i="42"/>
  <c r="F8064" i="42"/>
  <c r="G8064" i="42"/>
  <c r="H8064" i="42"/>
  <c r="F8065" i="42"/>
  <c r="G8065" i="42"/>
  <c r="H8065" i="42"/>
  <c r="F8066" i="42"/>
  <c r="G8066" i="42"/>
  <c r="H8066" i="42"/>
  <c r="F8067" i="42"/>
  <c r="G8067" i="42"/>
  <c r="H8067" i="42"/>
  <c r="F8068" i="42"/>
  <c r="G8068" i="42"/>
  <c r="H8068" i="42"/>
  <c r="F8069" i="42"/>
  <c r="G8069" i="42"/>
  <c r="H8069" i="42"/>
  <c r="F8070" i="42"/>
  <c r="G8070" i="42"/>
  <c r="H8070" i="42"/>
  <c r="F8071" i="42"/>
  <c r="G8071" i="42"/>
  <c r="H8071" i="42"/>
  <c r="F8072" i="42"/>
  <c r="G8072" i="42"/>
  <c r="H8072" i="42"/>
  <c r="F8073" i="42"/>
  <c r="G8073" i="42"/>
  <c r="H8073" i="42"/>
  <c r="F8074" i="42"/>
  <c r="G8074" i="42"/>
  <c r="H8074" i="42"/>
  <c r="F8075" i="42"/>
  <c r="G8075" i="42"/>
  <c r="H8075" i="42"/>
  <c r="F8076" i="42"/>
  <c r="G8076" i="42"/>
  <c r="H8076" i="42"/>
  <c r="F8077" i="42"/>
  <c r="G8077" i="42"/>
  <c r="H8077" i="42"/>
  <c r="F8078" i="42"/>
  <c r="G8078" i="42"/>
  <c r="H8078" i="42"/>
  <c r="F8079" i="42"/>
  <c r="G8079" i="42"/>
  <c r="H8079" i="42"/>
  <c r="F8080" i="42"/>
  <c r="G8080" i="42"/>
  <c r="H8080" i="42"/>
  <c r="F8081" i="42"/>
  <c r="G8081" i="42"/>
  <c r="H8081" i="42"/>
  <c r="F8082" i="42"/>
  <c r="G8082" i="42"/>
  <c r="H8082" i="42"/>
  <c r="F8083" i="42"/>
  <c r="G8083" i="42"/>
  <c r="H8083" i="42"/>
  <c r="F8084" i="42"/>
  <c r="G8084" i="42"/>
  <c r="H8084" i="42"/>
  <c r="F8085" i="42"/>
  <c r="G8085" i="42"/>
  <c r="H8085" i="42"/>
  <c r="F8086" i="42"/>
  <c r="G8086" i="42"/>
  <c r="H8086" i="42"/>
  <c r="F8087" i="42"/>
  <c r="G8087" i="42"/>
  <c r="H8087" i="42"/>
  <c r="F8088" i="42"/>
  <c r="G8088" i="42"/>
  <c r="H8088" i="42"/>
  <c r="F8089" i="42"/>
  <c r="G8089" i="42"/>
  <c r="H8089" i="42"/>
  <c r="F8090" i="42"/>
  <c r="G8090" i="42"/>
  <c r="H8090" i="42"/>
  <c r="F8091" i="42"/>
  <c r="G8091" i="42"/>
  <c r="H8091" i="42"/>
  <c r="F8092" i="42"/>
  <c r="G8092" i="42"/>
  <c r="H8092" i="42"/>
  <c r="F8093" i="42"/>
  <c r="G8093" i="42"/>
  <c r="H8093" i="42"/>
  <c r="F8094" i="42"/>
  <c r="G8094" i="42"/>
  <c r="H8094" i="42"/>
  <c r="F8095" i="42"/>
  <c r="G8095" i="42"/>
  <c r="H8095" i="42"/>
  <c r="F8096" i="42"/>
  <c r="G8096" i="42"/>
  <c r="H8096" i="42"/>
  <c r="F8097" i="42"/>
  <c r="G8097" i="42"/>
  <c r="H8097" i="42"/>
  <c r="F8098" i="42"/>
  <c r="G8098" i="42"/>
  <c r="H8098" i="42"/>
  <c r="F8099" i="42"/>
  <c r="G8099" i="42"/>
  <c r="H8099" i="42"/>
  <c r="F8100" i="42"/>
  <c r="G8100" i="42"/>
  <c r="H8100" i="42"/>
  <c r="F8101" i="42"/>
  <c r="G8101" i="42"/>
  <c r="H8101" i="42"/>
  <c r="F8102" i="42"/>
  <c r="G8102" i="42"/>
  <c r="H8102" i="42"/>
  <c r="F8103" i="42"/>
  <c r="G8103" i="42"/>
  <c r="H8103" i="42"/>
  <c r="F8104" i="42"/>
  <c r="G8104" i="42"/>
  <c r="H8104" i="42"/>
  <c r="F8105" i="42"/>
  <c r="G8105" i="42"/>
  <c r="H8105" i="42"/>
  <c r="F8106" i="42"/>
  <c r="G8106" i="42"/>
  <c r="H8106" i="42"/>
  <c r="F8107" i="42"/>
  <c r="G8107" i="42"/>
  <c r="H8107" i="42"/>
  <c r="F8108" i="42"/>
  <c r="G8108" i="42"/>
  <c r="H8108" i="42"/>
  <c r="F8109" i="42"/>
  <c r="G8109" i="42"/>
  <c r="H8109" i="42"/>
  <c r="F8110" i="42"/>
  <c r="G8110" i="42"/>
  <c r="H8110" i="42"/>
  <c r="F8111" i="42"/>
  <c r="G8111" i="42"/>
  <c r="H8111" i="42"/>
  <c r="F8112" i="42"/>
  <c r="G8112" i="42"/>
  <c r="H8112" i="42"/>
  <c r="F8113" i="42"/>
  <c r="G8113" i="42"/>
  <c r="H8113" i="42"/>
  <c r="F8114" i="42"/>
  <c r="G8114" i="42"/>
  <c r="H8114" i="42"/>
  <c r="F8115" i="42"/>
  <c r="G8115" i="42"/>
  <c r="H8115" i="42"/>
  <c r="F8116" i="42"/>
  <c r="G8116" i="42"/>
  <c r="H8116" i="42"/>
  <c r="F8117" i="42"/>
  <c r="G8117" i="42"/>
  <c r="H8117" i="42"/>
  <c r="F8118" i="42"/>
  <c r="G8118" i="42"/>
  <c r="H8118" i="42"/>
  <c r="F8119" i="42"/>
  <c r="G8119" i="42"/>
  <c r="H8119" i="42"/>
  <c r="F8120" i="42"/>
  <c r="G8120" i="42"/>
  <c r="H8120" i="42"/>
  <c r="F8121" i="42"/>
  <c r="G8121" i="42"/>
  <c r="H8121" i="42"/>
  <c r="F8122" i="42"/>
  <c r="G8122" i="42"/>
  <c r="H8122" i="42"/>
  <c r="F8123" i="42"/>
  <c r="G8123" i="42"/>
  <c r="H8123" i="42"/>
  <c r="F8124" i="42"/>
  <c r="G8124" i="42"/>
  <c r="H8124" i="42"/>
  <c r="F8125" i="42"/>
  <c r="G8125" i="42"/>
  <c r="H8125" i="42"/>
  <c r="F8126" i="42"/>
  <c r="G8126" i="42"/>
  <c r="H8126" i="42"/>
  <c r="F8127" i="42"/>
  <c r="G8127" i="42"/>
  <c r="H8127" i="42"/>
  <c r="F8128" i="42"/>
  <c r="G8128" i="42"/>
  <c r="H8128" i="42"/>
  <c r="F8129" i="42"/>
  <c r="G8129" i="42"/>
  <c r="H8129" i="42"/>
  <c r="F8130" i="42"/>
  <c r="G8130" i="42"/>
  <c r="H8130" i="42"/>
  <c r="F8131" i="42"/>
  <c r="G8131" i="42"/>
  <c r="H8131" i="42"/>
  <c r="F8132" i="42"/>
  <c r="G8132" i="42"/>
  <c r="H8132" i="42"/>
  <c r="F8133" i="42"/>
  <c r="G8133" i="42"/>
  <c r="H8133" i="42"/>
  <c r="F8134" i="42"/>
  <c r="G8134" i="42"/>
  <c r="H8134" i="42"/>
  <c r="F8135" i="42"/>
  <c r="G8135" i="42"/>
  <c r="H8135" i="42"/>
  <c r="F8136" i="42"/>
  <c r="G8136" i="42"/>
  <c r="H8136" i="42"/>
  <c r="F8137" i="42"/>
  <c r="G8137" i="42"/>
  <c r="H8137" i="42"/>
  <c r="F8138" i="42"/>
  <c r="G8138" i="42"/>
  <c r="H8138" i="42"/>
  <c r="F8139" i="42"/>
  <c r="G8139" i="42"/>
  <c r="H8139" i="42"/>
  <c r="F8140" i="42"/>
  <c r="G8140" i="42"/>
  <c r="H8140" i="42"/>
  <c r="F8141" i="42"/>
  <c r="G8141" i="42"/>
  <c r="H8141" i="42"/>
  <c r="F8142" i="42"/>
  <c r="G8142" i="42"/>
  <c r="H8142" i="42"/>
  <c r="F8143" i="42"/>
  <c r="G8143" i="42"/>
  <c r="H8143" i="42"/>
  <c r="F8144" i="42"/>
  <c r="G8144" i="42"/>
  <c r="H8144" i="42"/>
  <c r="F8145" i="42"/>
  <c r="G8145" i="42"/>
  <c r="H8145" i="42"/>
  <c r="F8146" i="42"/>
  <c r="G8146" i="42"/>
  <c r="H8146" i="42"/>
  <c r="F8147" i="42"/>
  <c r="G8147" i="42"/>
  <c r="H8147" i="42"/>
  <c r="F8148" i="42"/>
  <c r="G8148" i="42"/>
  <c r="H8148" i="42"/>
  <c r="F8149" i="42"/>
  <c r="G8149" i="42"/>
  <c r="H8149" i="42"/>
  <c r="F8150" i="42"/>
  <c r="G8150" i="42"/>
  <c r="H8150" i="42"/>
  <c r="F8151" i="42"/>
  <c r="G8151" i="42"/>
  <c r="H8151" i="42"/>
  <c r="F8152" i="42"/>
  <c r="G8152" i="42"/>
  <c r="H8152" i="42"/>
  <c r="F8153" i="42"/>
  <c r="G8153" i="42"/>
  <c r="H8153" i="42"/>
  <c r="F8154" i="42"/>
  <c r="G8154" i="42"/>
  <c r="H8154" i="42"/>
  <c r="F8155" i="42"/>
  <c r="G8155" i="42"/>
  <c r="H8155" i="42"/>
  <c r="F8156" i="42"/>
  <c r="G8156" i="42"/>
  <c r="H8156" i="42"/>
  <c r="F8157" i="42"/>
  <c r="G8157" i="42"/>
  <c r="H8157" i="42"/>
  <c r="F8158" i="42"/>
  <c r="G8158" i="42"/>
  <c r="H8158" i="42"/>
  <c r="F8159" i="42"/>
  <c r="G8159" i="42"/>
  <c r="H8159" i="42"/>
  <c r="F8160" i="42"/>
  <c r="G8160" i="42"/>
  <c r="H8160" i="42"/>
  <c r="F8161" i="42"/>
  <c r="G8161" i="42"/>
  <c r="H8161" i="42"/>
  <c r="F8162" i="42"/>
  <c r="G8162" i="42"/>
  <c r="H8162" i="42"/>
  <c r="F8163" i="42"/>
  <c r="G8163" i="42"/>
  <c r="H8163" i="42"/>
  <c r="F8164" i="42"/>
  <c r="G8164" i="42"/>
  <c r="H8164" i="42"/>
  <c r="F8165" i="42"/>
  <c r="G8165" i="42"/>
  <c r="H8165" i="42"/>
  <c r="F8166" i="42"/>
  <c r="G8166" i="42"/>
  <c r="H8166" i="42"/>
  <c r="F8167" i="42"/>
  <c r="G8167" i="42"/>
  <c r="H8167" i="42"/>
  <c r="F8168" i="42"/>
  <c r="G8168" i="42"/>
  <c r="H8168" i="42"/>
  <c r="F8169" i="42"/>
  <c r="G8169" i="42"/>
  <c r="H8169" i="42"/>
  <c r="F8170" i="42"/>
  <c r="G8170" i="42"/>
  <c r="H8170" i="42"/>
  <c r="F8171" i="42"/>
  <c r="G8171" i="42"/>
  <c r="H8171" i="42"/>
  <c r="F8172" i="42"/>
  <c r="G8172" i="42"/>
  <c r="H8172" i="42"/>
  <c r="F8173" i="42"/>
  <c r="G8173" i="42"/>
  <c r="H8173" i="42"/>
  <c r="F8174" i="42"/>
  <c r="G8174" i="42"/>
  <c r="H8174" i="42"/>
  <c r="F8175" i="42"/>
  <c r="G8175" i="42"/>
  <c r="H8175" i="42"/>
  <c r="F8176" i="42"/>
  <c r="G8176" i="42"/>
  <c r="H8176" i="42"/>
  <c r="F8177" i="42"/>
  <c r="G8177" i="42"/>
  <c r="H8177" i="42"/>
  <c r="F8178" i="42"/>
  <c r="G8178" i="42"/>
  <c r="H8178" i="42"/>
  <c r="F8179" i="42"/>
  <c r="G8179" i="42"/>
  <c r="H8179" i="42"/>
  <c r="F8180" i="42"/>
  <c r="G8180" i="42"/>
  <c r="H8180" i="42"/>
  <c r="F8181" i="42"/>
  <c r="G8181" i="42"/>
  <c r="H8181" i="42"/>
  <c r="F8182" i="42"/>
  <c r="G8182" i="42"/>
  <c r="H8182" i="42"/>
  <c r="F8183" i="42"/>
  <c r="G8183" i="42"/>
  <c r="H8183" i="42"/>
  <c r="F8184" i="42"/>
  <c r="G8184" i="42"/>
  <c r="H8184" i="42"/>
  <c r="F8185" i="42"/>
  <c r="G8185" i="42"/>
  <c r="H8185" i="42"/>
  <c r="F8186" i="42"/>
  <c r="G8186" i="42"/>
  <c r="H8186" i="42"/>
  <c r="F8187" i="42"/>
  <c r="G8187" i="42"/>
  <c r="H8187" i="42"/>
  <c r="F8188" i="42"/>
  <c r="G8188" i="42"/>
  <c r="H8188" i="42"/>
  <c r="F8189" i="42"/>
  <c r="G8189" i="42"/>
  <c r="H8189" i="42"/>
  <c r="F8190" i="42"/>
  <c r="G8190" i="42"/>
  <c r="H8190" i="42"/>
  <c r="F8191" i="42"/>
  <c r="G8191" i="42"/>
  <c r="H8191" i="42"/>
  <c r="F8192" i="42"/>
  <c r="G8192" i="42"/>
  <c r="H8192" i="42"/>
  <c r="F8193" i="42"/>
  <c r="G8193" i="42"/>
  <c r="H8193" i="42"/>
  <c r="F8194" i="42"/>
  <c r="G8194" i="42"/>
  <c r="H8194" i="42"/>
  <c r="F8195" i="42"/>
  <c r="G8195" i="42"/>
  <c r="H8195" i="42"/>
  <c r="F8196" i="42"/>
  <c r="G8196" i="42"/>
  <c r="H8196" i="42"/>
  <c r="F8197" i="42"/>
  <c r="G8197" i="42"/>
  <c r="H8197" i="42"/>
  <c r="F8198" i="42"/>
  <c r="G8198" i="42"/>
  <c r="H8198" i="42"/>
  <c r="F8199" i="42"/>
  <c r="G8199" i="42"/>
  <c r="H8199" i="42"/>
  <c r="F8200" i="42"/>
  <c r="G8200" i="42"/>
  <c r="H8200" i="42"/>
  <c r="F8201" i="42"/>
  <c r="G8201" i="42"/>
  <c r="H8201" i="42"/>
  <c r="F8202" i="42"/>
  <c r="G8202" i="42"/>
  <c r="H8202" i="42"/>
  <c r="F8203" i="42"/>
  <c r="G8203" i="42"/>
  <c r="H8203" i="42"/>
  <c r="F8204" i="42"/>
  <c r="G8204" i="42"/>
  <c r="H8204" i="42"/>
  <c r="F8205" i="42"/>
  <c r="G8205" i="42"/>
  <c r="H8205" i="42"/>
  <c r="F8206" i="42"/>
  <c r="G8206" i="42"/>
  <c r="H8206" i="42"/>
  <c r="F8207" i="42"/>
  <c r="G8207" i="42"/>
  <c r="H8207" i="42"/>
  <c r="F8208" i="42"/>
  <c r="G8208" i="42"/>
  <c r="H8208" i="42"/>
  <c r="F8209" i="42"/>
  <c r="G8209" i="42"/>
  <c r="H8209" i="42"/>
  <c r="F8210" i="42"/>
  <c r="G8210" i="42"/>
  <c r="H8210" i="42"/>
  <c r="F8211" i="42"/>
  <c r="G8211" i="42"/>
  <c r="H8211" i="42"/>
  <c r="F8212" i="42"/>
  <c r="G8212" i="42"/>
  <c r="H8212" i="42"/>
  <c r="F8213" i="42"/>
  <c r="G8213" i="42"/>
  <c r="H8213" i="42"/>
  <c r="F8214" i="42"/>
  <c r="G8214" i="42"/>
  <c r="H8214" i="42"/>
  <c r="F8215" i="42"/>
  <c r="G8215" i="42"/>
  <c r="H8215" i="42"/>
  <c r="F8216" i="42"/>
  <c r="G8216" i="42"/>
  <c r="H8216" i="42"/>
  <c r="F8217" i="42"/>
  <c r="G8217" i="42"/>
  <c r="H8217" i="42"/>
  <c r="F8218" i="42"/>
  <c r="G8218" i="42"/>
  <c r="H8218" i="42"/>
  <c r="F8219" i="42"/>
  <c r="G8219" i="42"/>
  <c r="H8219" i="42"/>
  <c r="F8220" i="42"/>
  <c r="G8220" i="42"/>
  <c r="H8220" i="42"/>
  <c r="F8221" i="42"/>
  <c r="G8221" i="42"/>
  <c r="H8221" i="42"/>
  <c r="F8222" i="42"/>
  <c r="G8222" i="42"/>
  <c r="H8222" i="42"/>
  <c r="F8223" i="42"/>
  <c r="G8223" i="42"/>
  <c r="H8223" i="42"/>
  <c r="F8224" i="42"/>
  <c r="G8224" i="42"/>
  <c r="H8224" i="42"/>
  <c r="F8225" i="42"/>
  <c r="G8225" i="42"/>
  <c r="H8225" i="42"/>
  <c r="F8226" i="42"/>
  <c r="G8226" i="42"/>
  <c r="H8226" i="42"/>
  <c r="F8227" i="42"/>
  <c r="G8227" i="42"/>
  <c r="H8227" i="42"/>
  <c r="F8228" i="42"/>
  <c r="G8228" i="42"/>
  <c r="H8228" i="42"/>
  <c r="F8229" i="42"/>
  <c r="G8229" i="42"/>
  <c r="H8229" i="42"/>
  <c r="F8230" i="42"/>
  <c r="G8230" i="42"/>
  <c r="H8230" i="42"/>
  <c r="F8231" i="42"/>
  <c r="G8231" i="42"/>
  <c r="H8231" i="42"/>
  <c r="F8232" i="42"/>
  <c r="G8232" i="42"/>
  <c r="H8232" i="42"/>
  <c r="F8233" i="42"/>
  <c r="G8233" i="42"/>
  <c r="H8233" i="42"/>
  <c r="F8234" i="42"/>
  <c r="G8234" i="42"/>
  <c r="H8234" i="42"/>
  <c r="F8235" i="42"/>
  <c r="G8235" i="42"/>
  <c r="H8235" i="42"/>
  <c r="F8236" i="42"/>
  <c r="G8236" i="42"/>
  <c r="H8236" i="42"/>
  <c r="F8237" i="42"/>
  <c r="G8237" i="42"/>
  <c r="H8237" i="42"/>
  <c r="F8238" i="42"/>
  <c r="G8238" i="42"/>
  <c r="H8238" i="42"/>
  <c r="F8239" i="42"/>
  <c r="G8239" i="42"/>
  <c r="H8239" i="42"/>
  <c r="F8240" i="42"/>
  <c r="G8240" i="42"/>
  <c r="H8240" i="42"/>
  <c r="F8241" i="42"/>
  <c r="G8241" i="42"/>
  <c r="H8241" i="42"/>
  <c r="F8242" i="42"/>
  <c r="G8242" i="42"/>
  <c r="H8242" i="42"/>
  <c r="F8243" i="42"/>
  <c r="G8243" i="42"/>
  <c r="H8243" i="42"/>
  <c r="F8244" i="42"/>
  <c r="G8244" i="42"/>
  <c r="H8244" i="42"/>
  <c r="F8245" i="42"/>
  <c r="G8245" i="42"/>
  <c r="H8245" i="42"/>
  <c r="F8246" i="42"/>
  <c r="G8246" i="42"/>
  <c r="H8246" i="42"/>
  <c r="F8247" i="42"/>
  <c r="G8247" i="42"/>
  <c r="H8247" i="42"/>
  <c r="F8248" i="42"/>
  <c r="G8248" i="42"/>
  <c r="H8248" i="42"/>
  <c r="F8249" i="42"/>
  <c r="G8249" i="42"/>
  <c r="H8249" i="42"/>
  <c r="F8250" i="42"/>
  <c r="G8250" i="42"/>
  <c r="H8250" i="42"/>
  <c r="F8251" i="42"/>
  <c r="G8251" i="42"/>
  <c r="H8251" i="42"/>
  <c r="F8252" i="42"/>
  <c r="G8252" i="42"/>
  <c r="H8252" i="42"/>
  <c r="F8253" i="42"/>
  <c r="G8253" i="42"/>
  <c r="H8253" i="42"/>
  <c r="F8254" i="42"/>
  <c r="G8254" i="42"/>
  <c r="H8254" i="42"/>
  <c r="F8255" i="42"/>
  <c r="G8255" i="42"/>
  <c r="H8255" i="42"/>
  <c r="F8256" i="42"/>
  <c r="G8256" i="42"/>
  <c r="H8256" i="42"/>
  <c r="F8257" i="42"/>
  <c r="G8257" i="42"/>
  <c r="H8257" i="42"/>
  <c r="F8258" i="42"/>
  <c r="G8258" i="42"/>
  <c r="H8258" i="42"/>
  <c r="F8259" i="42"/>
  <c r="G8259" i="42"/>
  <c r="H8259" i="42"/>
  <c r="F8260" i="42"/>
  <c r="G8260" i="42"/>
  <c r="H8260" i="42"/>
  <c r="F8261" i="42"/>
  <c r="G8261" i="42"/>
  <c r="H8261" i="42"/>
  <c r="F8262" i="42"/>
  <c r="G8262" i="42"/>
  <c r="H8262" i="42"/>
  <c r="F8263" i="42"/>
  <c r="G8263" i="42"/>
  <c r="H8263" i="42"/>
  <c r="F8264" i="42"/>
  <c r="G8264" i="42"/>
  <c r="H8264" i="42"/>
  <c r="F8265" i="42"/>
  <c r="G8265" i="42"/>
  <c r="H8265" i="42"/>
  <c r="F8266" i="42"/>
  <c r="G8266" i="42"/>
  <c r="H8266" i="42"/>
  <c r="F8267" i="42"/>
  <c r="G8267" i="42"/>
  <c r="H8267" i="42"/>
  <c r="F8268" i="42"/>
  <c r="G8268" i="42"/>
  <c r="H8268" i="42"/>
  <c r="F8269" i="42"/>
  <c r="G8269" i="42"/>
  <c r="H8269" i="42"/>
  <c r="F8270" i="42"/>
  <c r="G8270" i="42"/>
  <c r="H8270" i="42"/>
  <c r="F8271" i="42"/>
  <c r="G8271" i="42"/>
  <c r="H8271" i="42"/>
  <c r="F8272" i="42"/>
  <c r="G8272" i="42"/>
  <c r="H8272" i="42"/>
  <c r="F8273" i="42"/>
  <c r="G8273" i="42"/>
  <c r="H8273" i="42"/>
  <c r="F8274" i="42"/>
  <c r="G8274" i="42"/>
  <c r="H8274" i="42"/>
  <c r="F8275" i="42"/>
  <c r="G8275" i="42"/>
  <c r="H8275" i="42"/>
  <c r="F8276" i="42"/>
  <c r="G8276" i="42"/>
  <c r="H8276" i="42"/>
  <c r="F8277" i="42"/>
  <c r="G8277" i="42"/>
  <c r="H8277" i="42"/>
  <c r="F8278" i="42"/>
  <c r="G8278" i="42"/>
  <c r="H8278" i="42"/>
  <c r="F8279" i="42"/>
  <c r="G8279" i="42"/>
  <c r="H8279" i="42"/>
  <c r="F8280" i="42"/>
  <c r="G8280" i="42"/>
  <c r="H8280" i="42"/>
  <c r="F8281" i="42"/>
  <c r="G8281" i="42"/>
  <c r="H8281" i="42"/>
  <c r="F8282" i="42"/>
  <c r="G8282" i="42"/>
  <c r="H8282" i="42"/>
  <c r="F8283" i="42"/>
  <c r="G8283" i="42"/>
  <c r="H8283" i="42"/>
  <c r="F8284" i="42"/>
  <c r="G8284" i="42"/>
  <c r="H8284" i="42"/>
  <c r="F8285" i="42"/>
  <c r="G8285" i="42"/>
  <c r="H8285" i="42"/>
  <c r="F8286" i="42"/>
  <c r="G8286" i="42"/>
  <c r="H8286" i="42"/>
  <c r="F8287" i="42"/>
  <c r="G8287" i="42"/>
  <c r="H8287" i="42"/>
  <c r="F8288" i="42"/>
  <c r="G8288" i="42"/>
  <c r="H8288" i="42"/>
  <c r="F8289" i="42"/>
  <c r="G8289" i="42"/>
  <c r="H8289" i="42"/>
  <c r="F8290" i="42"/>
  <c r="G8290" i="42"/>
  <c r="H8290" i="42"/>
  <c r="F8291" i="42"/>
  <c r="G8291" i="42"/>
  <c r="H8291" i="42"/>
  <c r="F8292" i="42"/>
  <c r="G8292" i="42"/>
  <c r="H8292" i="42"/>
  <c r="F8293" i="42"/>
  <c r="G8293" i="42"/>
  <c r="H8293" i="42"/>
  <c r="F8294" i="42"/>
  <c r="G8294" i="42"/>
  <c r="H8294" i="42"/>
  <c r="F8295" i="42"/>
  <c r="G8295" i="42"/>
  <c r="H8295" i="42"/>
  <c r="F8296" i="42"/>
  <c r="G8296" i="42"/>
  <c r="H8296" i="42"/>
  <c r="F8297" i="42"/>
  <c r="G8297" i="42"/>
  <c r="H8297" i="42"/>
  <c r="F8298" i="42"/>
  <c r="G8298" i="42"/>
  <c r="H8298" i="42"/>
  <c r="F8299" i="42"/>
  <c r="G8299" i="42"/>
  <c r="H8299" i="42"/>
  <c r="F8300" i="42"/>
  <c r="G8300" i="42"/>
  <c r="H8300" i="42"/>
  <c r="F8301" i="42"/>
  <c r="G8301" i="42"/>
  <c r="H8301" i="42"/>
  <c r="F8302" i="42"/>
  <c r="G8302" i="42"/>
  <c r="H8302" i="42"/>
  <c r="F8303" i="42"/>
  <c r="G8303" i="42"/>
  <c r="H8303" i="42"/>
  <c r="F8304" i="42"/>
  <c r="G8304" i="42"/>
  <c r="H8304" i="42"/>
  <c r="F8305" i="42"/>
  <c r="G8305" i="42"/>
  <c r="H8305" i="42"/>
  <c r="F8306" i="42"/>
  <c r="G8306" i="42"/>
  <c r="H8306" i="42"/>
  <c r="F8307" i="42"/>
  <c r="G8307" i="42"/>
  <c r="H8307" i="42"/>
  <c r="F8308" i="42"/>
  <c r="G8308" i="42"/>
  <c r="H8308" i="42"/>
  <c r="F8309" i="42"/>
  <c r="G8309" i="42"/>
  <c r="H8309" i="42"/>
  <c r="F8310" i="42"/>
  <c r="G8310" i="42"/>
  <c r="H8310" i="42"/>
  <c r="F8311" i="42"/>
  <c r="G8311" i="42"/>
  <c r="H8311" i="42"/>
  <c r="F8312" i="42"/>
  <c r="G8312" i="42"/>
  <c r="H8312" i="42"/>
  <c r="F8313" i="42"/>
  <c r="G8313" i="42"/>
  <c r="H8313" i="42"/>
  <c r="F8314" i="42"/>
  <c r="G8314" i="42"/>
  <c r="H8314" i="42"/>
  <c r="F8315" i="42"/>
  <c r="G8315" i="42"/>
  <c r="H8315" i="42"/>
  <c r="F8316" i="42"/>
  <c r="G8316" i="42"/>
  <c r="H8316" i="42"/>
  <c r="F8317" i="42"/>
  <c r="G8317" i="42"/>
  <c r="H8317" i="42"/>
  <c r="F8318" i="42"/>
  <c r="G8318" i="42"/>
  <c r="H8318" i="42"/>
  <c r="F8319" i="42"/>
  <c r="G8319" i="42"/>
  <c r="H8319" i="42"/>
  <c r="F8320" i="42"/>
  <c r="G8320" i="42"/>
  <c r="H8320" i="42"/>
  <c r="F8321" i="42"/>
  <c r="G8321" i="42"/>
  <c r="H8321" i="42"/>
  <c r="F8322" i="42"/>
  <c r="G8322" i="42"/>
  <c r="H8322" i="42"/>
  <c r="F8323" i="42"/>
  <c r="G8323" i="42"/>
  <c r="H8323" i="42"/>
  <c r="F8324" i="42"/>
  <c r="G8324" i="42"/>
  <c r="H8324" i="42"/>
  <c r="F8325" i="42"/>
  <c r="G8325" i="42"/>
  <c r="H8325" i="42"/>
  <c r="F8326" i="42"/>
  <c r="G8326" i="42"/>
  <c r="H8326" i="42"/>
  <c r="F8327" i="42"/>
  <c r="G8327" i="42"/>
  <c r="H8327" i="42"/>
  <c r="F8328" i="42"/>
  <c r="G8328" i="42"/>
  <c r="H8328" i="42"/>
  <c r="F8329" i="42"/>
  <c r="G8329" i="42"/>
  <c r="H8329" i="42"/>
  <c r="F8330" i="42"/>
  <c r="G8330" i="42"/>
  <c r="H8330" i="42"/>
  <c r="F8331" i="42"/>
  <c r="G8331" i="42"/>
  <c r="H8331" i="42"/>
  <c r="F8332" i="42"/>
  <c r="G8332" i="42"/>
  <c r="H8332" i="42"/>
  <c r="F8333" i="42"/>
  <c r="G8333" i="42"/>
  <c r="H8333" i="42"/>
  <c r="F8334" i="42"/>
  <c r="G8334" i="42"/>
  <c r="H8334" i="42"/>
  <c r="F8335" i="42"/>
  <c r="G8335" i="42"/>
  <c r="H8335" i="42"/>
  <c r="F8336" i="42"/>
  <c r="G8336" i="42"/>
  <c r="H8336" i="42"/>
  <c r="F8337" i="42"/>
  <c r="G8337" i="42"/>
  <c r="H8337" i="42"/>
  <c r="F8338" i="42"/>
  <c r="G8338" i="42"/>
  <c r="H8338" i="42"/>
  <c r="F8339" i="42"/>
  <c r="G8339" i="42"/>
  <c r="H8339" i="42"/>
  <c r="F8340" i="42"/>
  <c r="G8340" i="42"/>
  <c r="H8340" i="42"/>
  <c r="F8341" i="42"/>
  <c r="G8341" i="42"/>
  <c r="H8341" i="42"/>
  <c r="F8342" i="42"/>
  <c r="G8342" i="42"/>
  <c r="H8342" i="42"/>
  <c r="F8343" i="42"/>
  <c r="G8343" i="42"/>
  <c r="H8343" i="42"/>
  <c r="F8344" i="42"/>
  <c r="G8344" i="42"/>
  <c r="H8344" i="42"/>
  <c r="F8345" i="42"/>
  <c r="G8345" i="42"/>
  <c r="H8345" i="42"/>
  <c r="F8346" i="42"/>
  <c r="G8346" i="42"/>
  <c r="H8346" i="42"/>
  <c r="F8347" i="42"/>
  <c r="G8347" i="42"/>
  <c r="H8347" i="42"/>
  <c r="F8348" i="42"/>
  <c r="G8348" i="42"/>
  <c r="H8348" i="42"/>
  <c r="F8349" i="42"/>
  <c r="G8349" i="42"/>
  <c r="H8349" i="42"/>
  <c r="F8350" i="42"/>
  <c r="G8350" i="42"/>
  <c r="H8350" i="42"/>
  <c r="F8351" i="42"/>
  <c r="G8351" i="42"/>
  <c r="H8351" i="42"/>
  <c r="F8352" i="42"/>
  <c r="G8352" i="42"/>
  <c r="H8352" i="42"/>
  <c r="F8353" i="42"/>
  <c r="G8353" i="42"/>
  <c r="H8353" i="42"/>
  <c r="F8354" i="42"/>
  <c r="G8354" i="42"/>
  <c r="H8354" i="42"/>
  <c r="F8355" i="42"/>
  <c r="G8355" i="42"/>
  <c r="H8355" i="42"/>
  <c r="F8356" i="42"/>
  <c r="G8356" i="42"/>
  <c r="H8356" i="42"/>
  <c r="F8357" i="42"/>
  <c r="G8357" i="42"/>
  <c r="H8357" i="42"/>
  <c r="F8358" i="42"/>
  <c r="G8358" i="42"/>
  <c r="H8358" i="42"/>
  <c r="F8359" i="42"/>
  <c r="G8359" i="42"/>
  <c r="H8359" i="42"/>
  <c r="F8360" i="42"/>
  <c r="G8360" i="42"/>
  <c r="H8360" i="42"/>
  <c r="F8361" i="42"/>
  <c r="G8361" i="42"/>
  <c r="H8361" i="42"/>
  <c r="F8362" i="42"/>
  <c r="G8362" i="42"/>
  <c r="H8362" i="42"/>
  <c r="F8363" i="42"/>
  <c r="G8363" i="42"/>
  <c r="H8363" i="42"/>
  <c r="F8364" i="42"/>
  <c r="G8364" i="42"/>
  <c r="H8364" i="42"/>
  <c r="F8365" i="42"/>
  <c r="G8365" i="42"/>
  <c r="H8365" i="42"/>
  <c r="F8366" i="42"/>
  <c r="G8366" i="42"/>
  <c r="H8366" i="42"/>
  <c r="F8367" i="42"/>
  <c r="G8367" i="42"/>
  <c r="H8367" i="42"/>
  <c r="F8368" i="42"/>
  <c r="G8368" i="42"/>
  <c r="H8368" i="42"/>
  <c r="F8369" i="42"/>
  <c r="G8369" i="42"/>
  <c r="H8369" i="42"/>
  <c r="F8370" i="42"/>
  <c r="G8370" i="42"/>
  <c r="H8370" i="42"/>
  <c r="F8371" i="42"/>
  <c r="G8371" i="42"/>
  <c r="H8371" i="42"/>
  <c r="F8372" i="42"/>
  <c r="G8372" i="42"/>
  <c r="H8372" i="42"/>
  <c r="F8373" i="42"/>
  <c r="G8373" i="42"/>
  <c r="H8373" i="42"/>
  <c r="F8374" i="42"/>
  <c r="G8374" i="42"/>
  <c r="H8374" i="42"/>
  <c r="F8375" i="42"/>
  <c r="G8375" i="42"/>
  <c r="H8375" i="42"/>
  <c r="F8376" i="42"/>
  <c r="G8376" i="42"/>
  <c r="H8376" i="42"/>
  <c r="F8377" i="42"/>
  <c r="G8377" i="42"/>
  <c r="H8377" i="42"/>
  <c r="F8378" i="42"/>
  <c r="G8378" i="42"/>
  <c r="H8378" i="42"/>
  <c r="F8379" i="42"/>
  <c r="G8379" i="42"/>
  <c r="H8379" i="42"/>
  <c r="F8380" i="42"/>
  <c r="G8380" i="42"/>
  <c r="H8380" i="42"/>
  <c r="F8381" i="42"/>
  <c r="G8381" i="42"/>
  <c r="H8381" i="42"/>
  <c r="F8382" i="42"/>
  <c r="G8382" i="42"/>
  <c r="H8382" i="42"/>
  <c r="F8383" i="42"/>
  <c r="G8383" i="42"/>
  <c r="H8383" i="42"/>
  <c r="F8384" i="42"/>
  <c r="G8384" i="42"/>
  <c r="H8384" i="42"/>
  <c r="F8385" i="42"/>
  <c r="G8385" i="42"/>
  <c r="H8385" i="42"/>
  <c r="F8386" i="42"/>
  <c r="G8386" i="42"/>
  <c r="H8386" i="42"/>
  <c r="F8387" i="42"/>
  <c r="G8387" i="42"/>
  <c r="H8387" i="42"/>
  <c r="F8388" i="42"/>
  <c r="G8388" i="42"/>
  <c r="H8388" i="42"/>
  <c r="F8389" i="42"/>
  <c r="G8389" i="42"/>
  <c r="H8389" i="42"/>
  <c r="F8390" i="42"/>
  <c r="G8390" i="42"/>
  <c r="H8390" i="42"/>
  <c r="F8391" i="42"/>
  <c r="G8391" i="42"/>
  <c r="H8391" i="42"/>
  <c r="F8392" i="42"/>
  <c r="G8392" i="42"/>
  <c r="H8392" i="42"/>
  <c r="F8393" i="42"/>
  <c r="G8393" i="42"/>
  <c r="H8393" i="42"/>
  <c r="F8394" i="42"/>
  <c r="G8394" i="42"/>
  <c r="H8394" i="42"/>
  <c r="F8395" i="42"/>
  <c r="G8395" i="42"/>
  <c r="H8395" i="42"/>
  <c r="F8396" i="42"/>
  <c r="G8396" i="42"/>
  <c r="H8396" i="42"/>
  <c r="F8397" i="42"/>
  <c r="G8397" i="42"/>
  <c r="H8397" i="42"/>
  <c r="F8398" i="42"/>
  <c r="G8398" i="42"/>
  <c r="H8398" i="42"/>
  <c r="F8399" i="42"/>
  <c r="G8399" i="42"/>
  <c r="H8399" i="42"/>
  <c r="F8400" i="42"/>
  <c r="G8400" i="42"/>
  <c r="H8400" i="42"/>
  <c r="F8401" i="42"/>
  <c r="G8401" i="42"/>
  <c r="H8401" i="42"/>
  <c r="F8402" i="42"/>
  <c r="G8402" i="42"/>
  <c r="H8402" i="42"/>
  <c r="F8403" i="42"/>
  <c r="G8403" i="42"/>
  <c r="H8403" i="42"/>
  <c r="F8404" i="42"/>
  <c r="G8404" i="42"/>
  <c r="H8404" i="42"/>
  <c r="F8405" i="42"/>
  <c r="G8405" i="42"/>
  <c r="H8405" i="42"/>
  <c r="F8406" i="42"/>
  <c r="G8406" i="42"/>
  <c r="H8406" i="42"/>
  <c r="F8407" i="42"/>
  <c r="G8407" i="42"/>
  <c r="H8407" i="42"/>
  <c r="F8408" i="42"/>
  <c r="G8408" i="42"/>
  <c r="H8408" i="42"/>
  <c r="F8409" i="42"/>
  <c r="G8409" i="42"/>
  <c r="H8409" i="42"/>
  <c r="F8410" i="42"/>
  <c r="G8410" i="42"/>
  <c r="H8410" i="42"/>
  <c r="F8411" i="42"/>
  <c r="G8411" i="42"/>
  <c r="H8411" i="42"/>
  <c r="F8412" i="42"/>
  <c r="G8412" i="42"/>
  <c r="H8412" i="42"/>
  <c r="F8413" i="42"/>
  <c r="G8413" i="42"/>
  <c r="H8413" i="42"/>
  <c r="F8414" i="42"/>
  <c r="G8414" i="42"/>
  <c r="H8414" i="42"/>
  <c r="F8415" i="42"/>
  <c r="G8415" i="42"/>
  <c r="H8415" i="42"/>
  <c r="F8416" i="42"/>
  <c r="G8416" i="42"/>
  <c r="H8416" i="42"/>
  <c r="F8417" i="42"/>
  <c r="G8417" i="42"/>
  <c r="H8417" i="42"/>
  <c r="F8418" i="42"/>
  <c r="G8418" i="42"/>
  <c r="H8418" i="42"/>
  <c r="F8419" i="42"/>
  <c r="G8419" i="42"/>
  <c r="H8419" i="42"/>
  <c r="F8420" i="42"/>
  <c r="G8420" i="42"/>
  <c r="H8420" i="42"/>
  <c r="F8421" i="42"/>
  <c r="G8421" i="42"/>
  <c r="H8421" i="42"/>
  <c r="F8422" i="42"/>
  <c r="G8422" i="42"/>
  <c r="H8422" i="42"/>
  <c r="F8423" i="42"/>
  <c r="G8423" i="42"/>
  <c r="H8423" i="42"/>
  <c r="F8424" i="42"/>
  <c r="G8424" i="42"/>
  <c r="H8424" i="42"/>
  <c r="F8425" i="42"/>
  <c r="G8425" i="42"/>
  <c r="H8425" i="42"/>
  <c r="F8426" i="42"/>
  <c r="G8426" i="42"/>
  <c r="H8426" i="42"/>
  <c r="F8427" i="42"/>
  <c r="G8427" i="42"/>
  <c r="H8427" i="42"/>
  <c r="F8428" i="42"/>
  <c r="G8428" i="42"/>
  <c r="H8428" i="42"/>
  <c r="F8429" i="42"/>
  <c r="G8429" i="42"/>
  <c r="H8429" i="42"/>
  <c r="F8430" i="42"/>
  <c r="G8430" i="42"/>
  <c r="H8430" i="42"/>
  <c r="F8431" i="42"/>
  <c r="G8431" i="42"/>
  <c r="H8431" i="42"/>
  <c r="F8432" i="42"/>
  <c r="G8432" i="42"/>
  <c r="H8432" i="42"/>
  <c r="F8433" i="42"/>
  <c r="G8433" i="42"/>
  <c r="H8433" i="42"/>
  <c r="F8434" i="42"/>
  <c r="G8434" i="42"/>
  <c r="H8434" i="42"/>
  <c r="F8435" i="42"/>
  <c r="G8435" i="42"/>
  <c r="H8435" i="42"/>
  <c r="F8436" i="42"/>
  <c r="G8436" i="42"/>
  <c r="H8436" i="42"/>
  <c r="F8437" i="42"/>
  <c r="G8437" i="42"/>
  <c r="H8437" i="42"/>
  <c r="F8438" i="42"/>
  <c r="G8438" i="42"/>
  <c r="H8438" i="42"/>
  <c r="F8439" i="42"/>
  <c r="G8439" i="42"/>
  <c r="H8439" i="42"/>
  <c r="F8440" i="42"/>
  <c r="G8440" i="42"/>
  <c r="H8440" i="42"/>
  <c r="F8441" i="42"/>
  <c r="G8441" i="42"/>
  <c r="H8441" i="42"/>
  <c r="F8442" i="42"/>
  <c r="G8442" i="42"/>
  <c r="H8442" i="42"/>
  <c r="F8443" i="42"/>
  <c r="G8443" i="42"/>
  <c r="H8443" i="42"/>
  <c r="F8444" i="42"/>
  <c r="G8444" i="42"/>
  <c r="H8444" i="42"/>
  <c r="F8445" i="42"/>
  <c r="G8445" i="42"/>
  <c r="H8445" i="42"/>
  <c r="F8446" i="42"/>
  <c r="G8446" i="42"/>
  <c r="H8446" i="42"/>
  <c r="F8447" i="42"/>
  <c r="G8447" i="42"/>
  <c r="H8447" i="42"/>
  <c r="F8448" i="42"/>
  <c r="G8448" i="42"/>
  <c r="H8448" i="42"/>
  <c r="F8449" i="42"/>
  <c r="G8449" i="42"/>
  <c r="H8449" i="42"/>
  <c r="F8450" i="42"/>
  <c r="G8450" i="42"/>
  <c r="H8450" i="42"/>
  <c r="F8451" i="42"/>
  <c r="G8451" i="42"/>
  <c r="H8451" i="42"/>
  <c r="F8452" i="42"/>
  <c r="G8452" i="42"/>
  <c r="H8452" i="42"/>
  <c r="F8453" i="42"/>
  <c r="G8453" i="42"/>
  <c r="H8453" i="42"/>
  <c r="F8454" i="42"/>
  <c r="G8454" i="42"/>
  <c r="H8454" i="42"/>
  <c r="F8455" i="42"/>
  <c r="G8455" i="42"/>
  <c r="H8455" i="42"/>
  <c r="F8456" i="42"/>
  <c r="G8456" i="42"/>
  <c r="H8456" i="42"/>
  <c r="F8457" i="42"/>
  <c r="G8457" i="42"/>
  <c r="H8457" i="42"/>
  <c r="F8458" i="42"/>
  <c r="G8458" i="42"/>
  <c r="H8458" i="42"/>
  <c r="F8459" i="42"/>
  <c r="G8459" i="42"/>
  <c r="H8459" i="42"/>
  <c r="F8460" i="42"/>
  <c r="G8460" i="42"/>
  <c r="H8460" i="42"/>
  <c r="F8461" i="42"/>
  <c r="G8461" i="42"/>
  <c r="H8461" i="42"/>
  <c r="F8462" i="42"/>
  <c r="G8462" i="42"/>
  <c r="H8462" i="42"/>
  <c r="F8463" i="42"/>
  <c r="G8463" i="42"/>
  <c r="H8463" i="42"/>
  <c r="F8464" i="42"/>
  <c r="G8464" i="42"/>
  <c r="H8464" i="42"/>
  <c r="F8465" i="42"/>
  <c r="G8465" i="42"/>
  <c r="H8465" i="42"/>
  <c r="F8466" i="42"/>
  <c r="G8466" i="42"/>
  <c r="H8466" i="42"/>
  <c r="F8467" i="42"/>
  <c r="G8467" i="42"/>
  <c r="H8467" i="42"/>
  <c r="F8468" i="42"/>
  <c r="G8468" i="42"/>
  <c r="H8468" i="42"/>
  <c r="F8469" i="42"/>
  <c r="G8469" i="42"/>
  <c r="H8469" i="42"/>
  <c r="F8470" i="42"/>
  <c r="G8470" i="42"/>
  <c r="H8470" i="42"/>
  <c r="F8471" i="42"/>
  <c r="G8471" i="42"/>
  <c r="H8471" i="42"/>
  <c r="F8472" i="42"/>
  <c r="G8472" i="42"/>
  <c r="H8472" i="42"/>
  <c r="F8473" i="42"/>
  <c r="G8473" i="42"/>
  <c r="H8473" i="42"/>
  <c r="F8474" i="42"/>
  <c r="G8474" i="42"/>
  <c r="H8474" i="42"/>
  <c r="F8475" i="42"/>
  <c r="G8475" i="42"/>
  <c r="H8475" i="42"/>
  <c r="F8476" i="42"/>
  <c r="G8476" i="42"/>
  <c r="H8476" i="42"/>
  <c r="F8477" i="42"/>
  <c r="G8477" i="42"/>
  <c r="H8477" i="42"/>
  <c r="F8478" i="42"/>
  <c r="G8478" i="42"/>
  <c r="H8478" i="42"/>
  <c r="F8479" i="42"/>
  <c r="G8479" i="42"/>
  <c r="H8479" i="42"/>
  <c r="F8480" i="42"/>
  <c r="G8480" i="42"/>
  <c r="H8480" i="42"/>
  <c r="F8481" i="42"/>
  <c r="G8481" i="42"/>
  <c r="H8481" i="42"/>
  <c r="F8482" i="42"/>
  <c r="G8482" i="42"/>
  <c r="H8482" i="42"/>
  <c r="F8483" i="42"/>
  <c r="G8483" i="42"/>
  <c r="H8483" i="42"/>
  <c r="F8484" i="42"/>
  <c r="G8484" i="42"/>
  <c r="H8484" i="42"/>
  <c r="F8485" i="42"/>
  <c r="G8485" i="42"/>
  <c r="H8485" i="42"/>
  <c r="F8486" i="42"/>
  <c r="G8486" i="42"/>
  <c r="H8486" i="42"/>
  <c r="F8487" i="42"/>
  <c r="G8487" i="42"/>
  <c r="H8487" i="42"/>
  <c r="F8488" i="42"/>
  <c r="G8488" i="42"/>
  <c r="H8488" i="42"/>
  <c r="F8489" i="42"/>
  <c r="G8489" i="42"/>
  <c r="H8489" i="42"/>
  <c r="F8490" i="42"/>
  <c r="G8490" i="42"/>
  <c r="H8490" i="42"/>
  <c r="F8491" i="42"/>
  <c r="G8491" i="42"/>
  <c r="H8491" i="42"/>
  <c r="F8492" i="42"/>
  <c r="G8492" i="42"/>
  <c r="H8492" i="42"/>
  <c r="F8493" i="42"/>
  <c r="G8493" i="42"/>
  <c r="H8493" i="42"/>
  <c r="F8494" i="42"/>
  <c r="G8494" i="42"/>
  <c r="H8494" i="42"/>
  <c r="F8495" i="42"/>
  <c r="G8495" i="42"/>
  <c r="H8495" i="42"/>
  <c r="F8496" i="42"/>
  <c r="G8496" i="42"/>
  <c r="H8496" i="42"/>
  <c r="F8497" i="42"/>
  <c r="G8497" i="42"/>
  <c r="H8497" i="42"/>
  <c r="F8498" i="42"/>
  <c r="G8498" i="42"/>
  <c r="H8498" i="42"/>
  <c r="F8499" i="42"/>
  <c r="G8499" i="42"/>
  <c r="H8499" i="42"/>
  <c r="F8500" i="42"/>
  <c r="G8500" i="42"/>
  <c r="H8500" i="42"/>
  <c r="F8501" i="42"/>
  <c r="G8501" i="42"/>
  <c r="H8501" i="42"/>
  <c r="F8502" i="42"/>
  <c r="G8502" i="42"/>
  <c r="H8502" i="42"/>
  <c r="F8503" i="42"/>
  <c r="G8503" i="42"/>
  <c r="H8503" i="42"/>
  <c r="F8504" i="42"/>
  <c r="G8504" i="42"/>
  <c r="H8504" i="42"/>
  <c r="F8505" i="42"/>
  <c r="G8505" i="42"/>
  <c r="H8505" i="42"/>
  <c r="F8506" i="42"/>
  <c r="G8506" i="42"/>
  <c r="H8506" i="42"/>
  <c r="F8507" i="42"/>
  <c r="G8507" i="42"/>
  <c r="H8507" i="42"/>
  <c r="F8508" i="42"/>
  <c r="G8508" i="42"/>
  <c r="H8508" i="42"/>
  <c r="F8509" i="42"/>
  <c r="G8509" i="42"/>
  <c r="H8509" i="42"/>
  <c r="F8510" i="42"/>
  <c r="G8510" i="42"/>
  <c r="H8510" i="42"/>
  <c r="F8511" i="42"/>
  <c r="G8511" i="42"/>
  <c r="H8511" i="42"/>
  <c r="F8512" i="42"/>
  <c r="G8512" i="42"/>
  <c r="H8512" i="42"/>
  <c r="F8513" i="42"/>
  <c r="G8513" i="42"/>
  <c r="H8513" i="42"/>
  <c r="F8514" i="42"/>
  <c r="G8514" i="42"/>
  <c r="H8514" i="42"/>
  <c r="F8515" i="42"/>
  <c r="G8515" i="42"/>
  <c r="H8515" i="42"/>
  <c r="F8516" i="42"/>
  <c r="G8516" i="42"/>
  <c r="H8516" i="42"/>
  <c r="F8517" i="42"/>
  <c r="G8517" i="42"/>
  <c r="H8517" i="42"/>
  <c r="F8518" i="42"/>
  <c r="G8518" i="42"/>
  <c r="H8518" i="42"/>
  <c r="F8519" i="42"/>
  <c r="G8519" i="42"/>
  <c r="H8519" i="42"/>
  <c r="F8520" i="42"/>
  <c r="G8520" i="42"/>
  <c r="H8520" i="42"/>
  <c r="F8521" i="42"/>
  <c r="G8521" i="42"/>
  <c r="H8521" i="42"/>
  <c r="F8522" i="42"/>
  <c r="G8522" i="42"/>
  <c r="H8522" i="42"/>
  <c r="F8523" i="42"/>
  <c r="G8523" i="42"/>
  <c r="H8523" i="42"/>
  <c r="F8524" i="42"/>
  <c r="G8524" i="42"/>
  <c r="H8524" i="42"/>
  <c r="F8525" i="42"/>
  <c r="G8525" i="42"/>
  <c r="H8525" i="42"/>
  <c r="F8526" i="42"/>
  <c r="G8526" i="42"/>
  <c r="H8526" i="42"/>
  <c r="F8527" i="42"/>
  <c r="G8527" i="42"/>
  <c r="H8527" i="42"/>
  <c r="F8528" i="42"/>
  <c r="G8528" i="42"/>
  <c r="H8528" i="42"/>
  <c r="F8529" i="42"/>
  <c r="G8529" i="42"/>
  <c r="H8529" i="42"/>
  <c r="F8530" i="42"/>
  <c r="G8530" i="42"/>
  <c r="H8530" i="42"/>
  <c r="F8531" i="42"/>
  <c r="G8531" i="42"/>
  <c r="H8531" i="42"/>
  <c r="F8532" i="42"/>
  <c r="G8532" i="42"/>
  <c r="H8532" i="42"/>
  <c r="F8533" i="42"/>
  <c r="G8533" i="42"/>
  <c r="H8533" i="42"/>
  <c r="F8534" i="42"/>
  <c r="G8534" i="42"/>
  <c r="H8534" i="42"/>
  <c r="F8535" i="42"/>
  <c r="G8535" i="42"/>
  <c r="H8535" i="42"/>
  <c r="F8536" i="42"/>
  <c r="G8536" i="42"/>
  <c r="H8536" i="42"/>
  <c r="F8537" i="42"/>
  <c r="G8537" i="42"/>
  <c r="H8537" i="42"/>
  <c r="F8538" i="42"/>
  <c r="G8538" i="42"/>
  <c r="H8538" i="42"/>
  <c r="F8539" i="42"/>
  <c r="G8539" i="42"/>
  <c r="H8539" i="42"/>
  <c r="F8540" i="42"/>
  <c r="G8540" i="42"/>
  <c r="H8540" i="42"/>
  <c r="F8541" i="42"/>
  <c r="G8541" i="42"/>
  <c r="H8541" i="42"/>
  <c r="F8542" i="42"/>
  <c r="G8542" i="42"/>
  <c r="H8542" i="42"/>
  <c r="F8543" i="42"/>
  <c r="G8543" i="42"/>
  <c r="H8543" i="42"/>
  <c r="F8544" i="42"/>
  <c r="G8544" i="42"/>
  <c r="H8544" i="42"/>
  <c r="F8545" i="42"/>
  <c r="G8545" i="42"/>
  <c r="H8545" i="42"/>
  <c r="F8546" i="42"/>
  <c r="G8546" i="42"/>
  <c r="H8546" i="42"/>
  <c r="F8547" i="42"/>
  <c r="G8547" i="42"/>
  <c r="H8547" i="42"/>
  <c r="F8548" i="42"/>
  <c r="G8548" i="42"/>
  <c r="H8548" i="42"/>
  <c r="F8549" i="42"/>
  <c r="G8549" i="42"/>
  <c r="H8549" i="42"/>
  <c r="F8550" i="42"/>
  <c r="G8550" i="42"/>
  <c r="H8550" i="42"/>
  <c r="F8551" i="42"/>
  <c r="G8551" i="42"/>
  <c r="H8551" i="42"/>
  <c r="F8552" i="42"/>
  <c r="G8552" i="42"/>
  <c r="H8552" i="42"/>
  <c r="F8553" i="42"/>
  <c r="G8553" i="42"/>
  <c r="H8553" i="42"/>
  <c r="F8554" i="42"/>
  <c r="G8554" i="42"/>
  <c r="H8554" i="42"/>
  <c r="F8555" i="42"/>
  <c r="G8555" i="42"/>
  <c r="H8555" i="42"/>
  <c r="F8556" i="42"/>
  <c r="G8556" i="42"/>
  <c r="H8556" i="42"/>
  <c r="F8557" i="42"/>
  <c r="G8557" i="42"/>
  <c r="H8557" i="42"/>
  <c r="F8558" i="42"/>
  <c r="G8558" i="42"/>
  <c r="H8558" i="42"/>
  <c r="F8559" i="42"/>
  <c r="G8559" i="42"/>
  <c r="H8559" i="42"/>
  <c r="F8560" i="42"/>
  <c r="G8560" i="42"/>
  <c r="H8560" i="42"/>
  <c r="F8561" i="42"/>
  <c r="G8561" i="42"/>
  <c r="H8561" i="42"/>
  <c r="F8562" i="42"/>
  <c r="G8562" i="42"/>
  <c r="H8562" i="42"/>
  <c r="F8563" i="42"/>
  <c r="G8563" i="42"/>
  <c r="H8563" i="42"/>
  <c r="F8564" i="42"/>
  <c r="G8564" i="42"/>
  <c r="H8564" i="42"/>
  <c r="F8565" i="42"/>
  <c r="G8565" i="42"/>
  <c r="H8565" i="42"/>
  <c r="F8566" i="42"/>
  <c r="G8566" i="42"/>
  <c r="H8566" i="42"/>
  <c r="F8567" i="42"/>
  <c r="G8567" i="42"/>
  <c r="H8567" i="42"/>
  <c r="F8568" i="42"/>
  <c r="G8568" i="42"/>
  <c r="H8568" i="42"/>
  <c r="F8569" i="42"/>
  <c r="G8569" i="42"/>
  <c r="H8569" i="42"/>
  <c r="F8570" i="42"/>
  <c r="G8570" i="42"/>
  <c r="H8570" i="42"/>
  <c r="F8571" i="42"/>
  <c r="G8571" i="42"/>
  <c r="H8571" i="42"/>
  <c r="F8572" i="42"/>
  <c r="G8572" i="42"/>
  <c r="H8572" i="42"/>
  <c r="F8573" i="42"/>
  <c r="G8573" i="42"/>
  <c r="H8573" i="42"/>
  <c r="F8574" i="42"/>
  <c r="G8574" i="42"/>
  <c r="H8574" i="42"/>
  <c r="F8575" i="42"/>
  <c r="G8575" i="42"/>
  <c r="H8575" i="42"/>
  <c r="F8576" i="42"/>
  <c r="G8576" i="42"/>
  <c r="H8576" i="42"/>
  <c r="F8577" i="42"/>
  <c r="G8577" i="42"/>
  <c r="H8577" i="42"/>
  <c r="F8578" i="42"/>
  <c r="G8578" i="42"/>
  <c r="H8578" i="42"/>
  <c r="F8579" i="42"/>
  <c r="G8579" i="42"/>
  <c r="H8579" i="42"/>
  <c r="F8580" i="42"/>
  <c r="G8580" i="42"/>
  <c r="H8580" i="42"/>
  <c r="F8581" i="42"/>
  <c r="G8581" i="42"/>
  <c r="H8581" i="42"/>
  <c r="F8582" i="42"/>
  <c r="G8582" i="42"/>
  <c r="H8582" i="42"/>
  <c r="F8583" i="42"/>
  <c r="G8583" i="42"/>
  <c r="H8583" i="42"/>
  <c r="F8584" i="42"/>
  <c r="G8584" i="42"/>
  <c r="H8584" i="42"/>
  <c r="F8585" i="42"/>
  <c r="G8585" i="42"/>
  <c r="H8585" i="42"/>
  <c r="F8586" i="42"/>
  <c r="G8586" i="42"/>
  <c r="H8586" i="42"/>
  <c r="F8587" i="42"/>
  <c r="G8587" i="42"/>
  <c r="H8587" i="42"/>
  <c r="F8588" i="42"/>
  <c r="G8588" i="42"/>
  <c r="H8588" i="42"/>
  <c r="F8589" i="42"/>
  <c r="G8589" i="42"/>
  <c r="H8589" i="42"/>
  <c r="F8590" i="42"/>
  <c r="G8590" i="42"/>
  <c r="H8590" i="42"/>
  <c r="F8591" i="42"/>
  <c r="G8591" i="42"/>
  <c r="H8591" i="42"/>
  <c r="F8592" i="42"/>
  <c r="G8592" i="42"/>
  <c r="H8592" i="42"/>
  <c r="F8593" i="42"/>
  <c r="G8593" i="42"/>
  <c r="H8593" i="42"/>
  <c r="F8594" i="42"/>
  <c r="G8594" i="42"/>
  <c r="H8594" i="42"/>
  <c r="F8595" i="42"/>
  <c r="G8595" i="42"/>
  <c r="H8595" i="42"/>
  <c r="F8596" i="42"/>
  <c r="G8596" i="42"/>
  <c r="H8596" i="42"/>
  <c r="F8597" i="42"/>
  <c r="G8597" i="42"/>
  <c r="H8597" i="42"/>
  <c r="F8598" i="42"/>
  <c r="G8598" i="42"/>
  <c r="H8598" i="42"/>
  <c r="F8599" i="42"/>
  <c r="G8599" i="42"/>
  <c r="H8599" i="42"/>
  <c r="F8600" i="42"/>
  <c r="G8600" i="42"/>
  <c r="H8600" i="42"/>
  <c r="F8601" i="42"/>
  <c r="G8601" i="42"/>
  <c r="H8601" i="42"/>
  <c r="F8602" i="42"/>
  <c r="G8602" i="42"/>
  <c r="H8602" i="42"/>
  <c r="F8603" i="42"/>
  <c r="G8603" i="42"/>
  <c r="H8603" i="42"/>
  <c r="F8604" i="42"/>
  <c r="G8604" i="42"/>
  <c r="H8604" i="42"/>
  <c r="F8605" i="42"/>
  <c r="G8605" i="42"/>
  <c r="H8605" i="42"/>
  <c r="F8606" i="42"/>
  <c r="G8606" i="42"/>
  <c r="H8606" i="42"/>
  <c r="F8607" i="42"/>
  <c r="G8607" i="42"/>
  <c r="H8607" i="42"/>
  <c r="F8608" i="42"/>
  <c r="G8608" i="42"/>
  <c r="H8608" i="42"/>
  <c r="F8609" i="42"/>
  <c r="G8609" i="42"/>
  <c r="H8609" i="42"/>
  <c r="F8610" i="42"/>
  <c r="G8610" i="42"/>
  <c r="H8610" i="42"/>
  <c r="F8611" i="42"/>
  <c r="G8611" i="42"/>
  <c r="H8611" i="42"/>
  <c r="F8612" i="42"/>
  <c r="G8612" i="42"/>
  <c r="H8612" i="42"/>
  <c r="F8613" i="42"/>
  <c r="G8613" i="42"/>
  <c r="H8613" i="42"/>
  <c r="F8614" i="42"/>
  <c r="G8614" i="42"/>
  <c r="H8614" i="42"/>
  <c r="F8615" i="42"/>
  <c r="G8615" i="42"/>
  <c r="H8615" i="42"/>
  <c r="F8616" i="42"/>
  <c r="G8616" i="42"/>
  <c r="H8616" i="42"/>
  <c r="F8617" i="42"/>
  <c r="G8617" i="42"/>
  <c r="H8617" i="42"/>
  <c r="F8618" i="42"/>
  <c r="G8618" i="42"/>
  <c r="H8618" i="42"/>
  <c r="F8619" i="42"/>
  <c r="G8619" i="42"/>
  <c r="H8619" i="42"/>
  <c r="F8620" i="42"/>
  <c r="G8620" i="42"/>
  <c r="H8620" i="42"/>
  <c r="F8621" i="42"/>
  <c r="G8621" i="42"/>
  <c r="H8621" i="42"/>
  <c r="F8622" i="42"/>
  <c r="G8622" i="42"/>
  <c r="H8622" i="42"/>
  <c r="F8623" i="42"/>
  <c r="G8623" i="42"/>
  <c r="H8623" i="42"/>
  <c r="F8624" i="42"/>
  <c r="G8624" i="42"/>
  <c r="H8624" i="42"/>
  <c r="F8625" i="42"/>
  <c r="G8625" i="42"/>
  <c r="H8625" i="42"/>
  <c r="F8626" i="42"/>
  <c r="G8626" i="42"/>
  <c r="H8626" i="42"/>
  <c r="F8627" i="42"/>
  <c r="G8627" i="42"/>
  <c r="H8627" i="42"/>
  <c r="F8628" i="42"/>
  <c r="G8628" i="42"/>
  <c r="H8628" i="42"/>
  <c r="F8629" i="42"/>
  <c r="G8629" i="42"/>
  <c r="H8629" i="42"/>
  <c r="F8630" i="42"/>
  <c r="G8630" i="42"/>
  <c r="H8630" i="42"/>
  <c r="F8631" i="42"/>
  <c r="G8631" i="42"/>
  <c r="H8631" i="42"/>
  <c r="F8632" i="42"/>
  <c r="G8632" i="42"/>
  <c r="H8632" i="42"/>
  <c r="F8633" i="42"/>
  <c r="G8633" i="42"/>
  <c r="H8633" i="42"/>
  <c r="F8634" i="42"/>
  <c r="G8634" i="42"/>
  <c r="H8634" i="42"/>
  <c r="F8635" i="42"/>
  <c r="G8635" i="42"/>
  <c r="H8635" i="42"/>
  <c r="F8636" i="42"/>
  <c r="G8636" i="42"/>
  <c r="H8636" i="42"/>
  <c r="F8637" i="42"/>
  <c r="G8637" i="42"/>
  <c r="H8637" i="42"/>
  <c r="F8638" i="42"/>
  <c r="G8638" i="42"/>
  <c r="H8638" i="42"/>
  <c r="F8639" i="42"/>
  <c r="G8639" i="42"/>
  <c r="H8639" i="42"/>
  <c r="F8640" i="42"/>
  <c r="G8640" i="42"/>
  <c r="H8640" i="42"/>
  <c r="F8641" i="42"/>
  <c r="G8641" i="42"/>
  <c r="H8641" i="42"/>
  <c r="F8642" i="42"/>
  <c r="G8642" i="42"/>
  <c r="H8642" i="42"/>
  <c r="F8643" i="42"/>
  <c r="G8643" i="42"/>
  <c r="H8643" i="42"/>
  <c r="F8644" i="42"/>
  <c r="G8644" i="42"/>
  <c r="H8644" i="42"/>
  <c r="F8645" i="42"/>
  <c r="G8645" i="42"/>
  <c r="H8645" i="42"/>
  <c r="F8646" i="42"/>
  <c r="G8646" i="42"/>
  <c r="H8646" i="42"/>
  <c r="F8647" i="42"/>
  <c r="G8647" i="42"/>
  <c r="H8647" i="42"/>
  <c r="F8648" i="42"/>
  <c r="G8648" i="42"/>
  <c r="H8648" i="42"/>
  <c r="F8649" i="42"/>
  <c r="G8649" i="42"/>
  <c r="H8649" i="42"/>
  <c r="F8650" i="42"/>
  <c r="G8650" i="42"/>
  <c r="H8650" i="42"/>
  <c r="F8651" i="42"/>
  <c r="G8651" i="42"/>
  <c r="H8651" i="42"/>
  <c r="F8652" i="42"/>
  <c r="G8652" i="42"/>
  <c r="H8652" i="42"/>
  <c r="F8653" i="42"/>
  <c r="G8653" i="42"/>
  <c r="H8653" i="42"/>
  <c r="F8654" i="42"/>
  <c r="G8654" i="42"/>
  <c r="H8654" i="42"/>
  <c r="F8655" i="42"/>
  <c r="G8655" i="42"/>
  <c r="H8655" i="42"/>
  <c r="F8656" i="42"/>
  <c r="G8656" i="42"/>
  <c r="H8656" i="42"/>
  <c r="F8657" i="42"/>
  <c r="G8657" i="42"/>
  <c r="H8657" i="42"/>
  <c r="F8658" i="42"/>
  <c r="G8658" i="42"/>
  <c r="H8658" i="42"/>
  <c r="F8659" i="42"/>
  <c r="G8659" i="42"/>
  <c r="H8659" i="42"/>
  <c r="F8660" i="42"/>
  <c r="G8660" i="42"/>
  <c r="H8660" i="42"/>
  <c r="F8661" i="42"/>
  <c r="G8661" i="42"/>
  <c r="H8661" i="42"/>
  <c r="F8662" i="42"/>
  <c r="G8662" i="42"/>
  <c r="H8662" i="42"/>
  <c r="F8663" i="42"/>
  <c r="G8663" i="42"/>
  <c r="H8663" i="42"/>
  <c r="F8664" i="42"/>
  <c r="G8664" i="42"/>
  <c r="H8664" i="42"/>
  <c r="F8665" i="42"/>
  <c r="G8665" i="42"/>
  <c r="H8665" i="42"/>
  <c r="F8666" i="42"/>
  <c r="G8666" i="42"/>
  <c r="H8666" i="42"/>
  <c r="F8667" i="42"/>
  <c r="G8667" i="42"/>
  <c r="H8667" i="42"/>
  <c r="F8668" i="42"/>
  <c r="G8668" i="42"/>
  <c r="H8668" i="42"/>
  <c r="F8669" i="42"/>
  <c r="G8669" i="42"/>
  <c r="H8669" i="42"/>
  <c r="F8670" i="42"/>
  <c r="G8670" i="42"/>
  <c r="H8670" i="42"/>
  <c r="F8671" i="42"/>
  <c r="G8671" i="42"/>
  <c r="H8671" i="42"/>
  <c r="F8672" i="42"/>
  <c r="G8672" i="42"/>
  <c r="H8672" i="42"/>
  <c r="F8673" i="42"/>
  <c r="G8673" i="42"/>
  <c r="H8673" i="42"/>
  <c r="F8674" i="42"/>
  <c r="G8674" i="42"/>
  <c r="H8674" i="42"/>
  <c r="F8675" i="42"/>
  <c r="G8675" i="42"/>
  <c r="H8675" i="42"/>
  <c r="F8676" i="42"/>
  <c r="G8676" i="42"/>
  <c r="H8676" i="42"/>
  <c r="F8677" i="42"/>
  <c r="G8677" i="42"/>
  <c r="H8677" i="42"/>
  <c r="F8678" i="42"/>
  <c r="G8678" i="42"/>
  <c r="H8678" i="42"/>
  <c r="F8679" i="42"/>
  <c r="G8679" i="42"/>
  <c r="H8679" i="42"/>
  <c r="F8680" i="42"/>
  <c r="G8680" i="42"/>
  <c r="H8680" i="42"/>
  <c r="F8681" i="42"/>
  <c r="G8681" i="42"/>
  <c r="H8681" i="42"/>
  <c r="F8682" i="42"/>
  <c r="G8682" i="42"/>
  <c r="H8682" i="42"/>
  <c r="F8683" i="42"/>
  <c r="G8683" i="42"/>
  <c r="H8683" i="42"/>
  <c r="F8684" i="42"/>
  <c r="G8684" i="42"/>
  <c r="H8684" i="42"/>
  <c r="F8685" i="42"/>
  <c r="G8685" i="42"/>
  <c r="H8685" i="42"/>
  <c r="F8686" i="42"/>
  <c r="G8686" i="42"/>
  <c r="H8686" i="42"/>
  <c r="F8687" i="42"/>
  <c r="G8687" i="42"/>
  <c r="H8687" i="42"/>
  <c r="F8688" i="42"/>
  <c r="G8688" i="42"/>
  <c r="H8688" i="42"/>
  <c r="F8689" i="42"/>
  <c r="G8689" i="42"/>
  <c r="H8689" i="42"/>
  <c r="F8690" i="42"/>
  <c r="G8690" i="42"/>
  <c r="H8690" i="42"/>
  <c r="F8691" i="42"/>
  <c r="G8691" i="42"/>
  <c r="H8691" i="42"/>
  <c r="F8692" i="42"/>
  <c r="G8692" i="42"/>
  <c r="H8692" i="42"/>
  <c r="F8693" i="42"/>
  <c r="G8693" i="42"/>
  <c r="H8693" i="42"/>
  <c r="F8694" i="42"/>
  <c r="G8694" i="42"/>
  <c r="H8694" i="42"/>
  <c r="F8695" i="42"/>
  <c r="G8695" i="42"/>
  <c r="H8695" i="42"/>
  <c r="F8696" i="42"/>
  <c r="G8696" i="42"/>
  <c r="H8696" i="42"/>
  <c r="F8697" i="42"/>
  <c r="G8697" i="42"/>
  <c r="H8697" i="42"/>
  <c r="F8698" i="42"/>
  <c r="G8698" i="42"/>
  <c r="H8698" i="42"/>
  <c r="F8699" i="42"/>
  <c r="G8699" i="42"/>
  <c r="H8699" i="42"/>
  <c r="F8700" i="42"/>
  <c r="G8700" i="42"/>
  <c r="H8700" i="42"/>
  <c r="F8701" i="42"/>
  <c r="G8701" i="42"/>
  <c r="H8701" i="42"/>
  <c r="F8702" i="42"/>
  <c r="G8702" i="42"/>
  <c r="H8702" i="42"/>
  <c r="F8703" i="42"/>
  <c r="G8703" i="42"/>
  <c r="H8703" i="42"/>
  <c r="F8704" i="42"/>
  <c r="G8704" i="42"/>
  <c r="H8704" i="42"/>
  <c r="F8705" i="42"/>
  <c r="G8705" i="42"/>
  <c r="H8705" i="42"/>
  <c r="F8706" i="42"/>
  <c r="G8706" i="42"/>
  <c r="H8706" i="42"/>
  <c r="F8707" i="42"/>
  <c r="G8707" i="42"/>
  <c r="H8707" i="42"/>
  <c r="F8708" i="42"/>
  <c r="G8708" i="42"/>
  <c r="H8708" i="42"/>
  <c r="F8709" i="42"/>
  <c r="G8709" i="42"/>
  <c r="H8709" i="42"/>
  <c r="F8710" i="42"/>
  <c r="G8710" i="42"/>
  <c r="H8710" i="42"/>
  <c r="F8711" i="42"/>
  <c r="G8711" i="42"/>
  <c r="H8711" i="42"/>
  <c r="F8712" i="42"/>
  <c r="G8712" i="42"/>
  <c r="H8712" i="42"/>
  <c r="F8713" i="42"/>
  <c r="G8713" i="42"/>
  <c r="H8713" i="42"/>
  <c r="F8714" i="42"/>
  <c r="G8714" i="42"/>
  <c r="H8714" i="42"/>
  <c r="F8715" i="42"/>
  <c r="G8715" i="42"/>
  <c r="H8715" i="42"/>
  <c r="F8716" i="42"/>
  <c r="G8716" i="42"/>
  <c r="H8716" i="42"/>
  <c r="F8717" i="42"/>
  <c r="G8717" i="42"/>
  <c r="H8717" i="42"/>
  <c r="F8718" i="42"/>
  <c r="G8718" i="42"/>
  <c r="H8718" i="42"/>
  <c r="F8719" i="42"/>
  <c r="G8719" i="42"/>
  <c r="H8719" i="42"/>
  <c r="F8720" i="42"/>
  <c r="G8720" i="42"/>
  <c r="H8720" i="42"/>
  <c r="F8721" i="42"/>
  <c r="G8721" i="42"/>
  <c r="H8721" i="42"/>
  <c r="F8722" i="42"/>
  <c r="G8722" i="42"/>
  <c r="H8722" i="42"/>
  <c r="F8723" i="42"/>
  <c r="G8723" i="42"/>
  <c r="H8723" i="42"/>
  <c r="F8724" i="42"/>
  <c r="G8724" i="42"/>
  <c r="H8724" i="42"/>
  <c r="F8725" i="42"/>
  <c r="G8725" i="42"/>
  <c r="H8725" i="42"/>
  <c r="F8726" i="42"/>
  <c r="G8726" i="42"/>
  <c r="H8726" i="42"/>
  <c r="F8727" i="42"/>
  <c r="G8727" i="42"/>
  <c r="H8727" i="42"/>
  <c r="F8728" i="42"/>
  <c r="G8728" i="42"/>
  <c r="H8728" i="42"/>
  <c r="F8729" i="42"/>
  <c r="G8729" i="42"/>
  <c r="H8729" i="42"/>
  <c r="F8730" i="42"/>
  <c r="G8730" i="42"/>
  <c r="H8730" i="42"/>
  <c r="F8731" i="42"/>
  <c r="G8731" i="42"/>
  <c r="H8731" i="42"/>
  <c r="F8732" i="42"/>
  <c r="G8732" i="42"/>
  <c r="H8732" i="42"/>
  <c r="F8733" i="42"/>
  <c r="G8733" i="42"/>
  <c r="H8733" i="42"/>
  <c r="F8734" i="42"/>
  <c r="G8734" i="42"/>
  <c r="H8734" i="42"/>
  <c r="F8735" i="42"/>
  <c r="G8735" i="42"/>
  <c r="H8735" i="42"/>
  <c r="F8736" i="42"/>
  <c r="G8736" i="42"/>
  <c r="H8736" i="42"/>
  <c r="F8737" i="42"/>
  <c r="G8737" i="42"/>
  <c r="H8737" i="42"/>
  <c r="F8738" i="42"/>
  <c r="G8738" i="42"/>
  <c r="H8738" i="42"/>
  <c r="F8739" i="42"/>
  <c r="G8739" i="42"/>
  <c r="H8739" i="42"/>
  <c r="F8740" i="42"/>
  <c r="G8740" i="42"/>
  <c r="H8740" i="42"/>
  <c r="F8741" i="42"/>
  <c r="G8741" i="42"/>
  <c r="H8741" i="42"/>
  <c r="F8742" i="42"/>
  <c r="G8742" i="42"/>
  <c r="H8742" i="42"/>
  <c r="F8743" i="42"/>
  <c r="G8743" i="42"/>
  <c r="H8743" i="42"/>
  <c r="F8744" i="42"/>
  <c r="G8744" i="42"/>
  <c r="H8744" i="42"/>
  <c r="F8745" i="42"/>
  <c r="G8745" i="42"/>
  <c r="H8745" i="42"/>
  <c r="F8746" i="42"/>
  <c r="G8746" i="42"/>
  <c r="H8746" i="42"/>
  <c r="F8747" i="42"/>
  <c r="G8747" i="42"/>
  <c r="H8747" i="42"/>
  <c r="F8748" i="42"/>
  <c r="G8748" i="42"/>
  <c r="H8748" i="42"/>
  <c r="F8749" i="42"/>
  <c r="G8749" i="42"/>
  <c r="H8749" i="42"/>
  <c r="F8750" i="42"/>
  <c r="G8750" i="42"/>
  <c r="H8750" i="42"/>
  <c r="F8751" i="42"/>
  <c r="G8751" i="42"/>
  <c r="H8751" i="42"/>
  <c r="F8752" i="42"/>
  <c r="G8752" i="42"/>
  <c r="H8752" i="42"/>
  <c r="F8753" i="42"/>
  <c r="G8753" i="42"/>
  <c r="H8753" i="42"/>
  <c r="F8754" i="42"/>
  <c r="G8754" i="42"/>
  <c r="H8754" i="42"/>
  <c r="F8755" i="42"/>
  <c r="G8755" i="42"/>
  <c r="H8755" i="42"/>
  <c r="F8756" i="42"/>
  <c r="G8756" i="42"/>
  <c r="H8756" i="42"/>
  <c r="F8757" i="42"/>
  <c r="G8757" i="42"/>
  <c r="H8757" i="42"/>
  <c r="F8758" i="42"/>
  <c r="G8758" i="42"/>
  <c r="H8758" i="42"/>
  <c r="F8759" i="42"/>
  <c r="G8759" i="42"/>
  <c r="H8759" i="42"/>
  <c r="F8760" i="42"/>
  <c r="G8760" i="42"/>
  <c r="H8760" i="42"/>
  <c r="F8761" i="42"/>
  <c r="G8761" i="42"/>
  <c r="H8761" i="42"/>
  <c r="F8762" i="42"/>
  <c r="G8762" i="42"/>
  <c r="H8762" i="42"/>
  <c r="F8763" i="42"/>
  <c r="G8763" i="42"/>
  <c r="H8763" i="42"/>
  <c r="F8764" i="42"/>
  <c r="G8764" i="42"/>
  <c r="H8764" i="42"/>
  <c r="F8765" i="42"/>
  <c r="G8765" i="42"/>
  <c r="H8765" i="42"/>
  <c r="F8766" i="42"/>
  <c r="G8766" i="42"/>
  <c r="H8766" i="42"/>
  <c r="F8767" i="42"/>
  <c r="G8767" i="42"/>
  <c r="H8767" i="42"/>
  <c r="F8768" i="42"/>
  <c r="G8768" i="42"/>
  <c r="H8768" i="42"/>
  <c r="F8769" i="42"/>
  <c r="G8769" i="42"/>
  <c r="H8769" i="42"/>
  <c r="F8770" i="42"/>
  <c r="G8770" i="42"/>
  <c r="H8770" i="42"/>
  <c r="F8771" i="42"/>
  <c r="G8771" i="42"/>
  <c r="H8771" i="42"/>
  <c r="F8772" i="42"/>
  <c r="G8772" i="42"/>
  <c r="H8772" i="42"/>
  <c r="F8773" i="42"/>
  <c r="G8773" i="42"/>
  <c r="H8773" i="42"/>
  <c r="F8774" i="42"/>
  <c r="G8774" i="42"/>
  <c r="H8774" i="42"/>
  <c r="F8775" i="42"/>
  <c r="G8775" i="42"/>
  <c r="H8775" i="42"/>
  <c r="F8776" i="42"/>
  <c r="G8776" i="42"/>
  <c r="H8776" i="42"/>
  <c r="F8777" i="42"/>
  <c r="G8777" i="42"/>
  <c r="H8777" i="42"/>
  <c r="F8778" i="42"/>
  <c r="G8778" i="42"/>
  <c r="H8778" i="42"/>
  <c r="F8779" i="42"/>
  <c r="G8779" i="42"/>
  <c r="H8779" i="42"/>
  <c r="F8780" i="42"/>
  <c r="G8780" i="42"/>
  <c r="H8780" i="42"/>
  <c r="F8781" i="42"/>
  <c r="G8781" i="42"/>
  <c r="H8781" i="42"/>
  <c r="F8782" i="42"/>
  <c r="G8782" i="42"/>
  <c r="H8782" i="42"/>
  <c r="F8783" i="42"/>
  <c r="G8783" i="42"/>
  <c r="H8783" i="42"/>
  <c r="F8784" i="42"/>
  <c r="G8784" i="42"/>
  <c r="H8784" i="42"/>
  <c r="F8785" i="42"/>
  <c r="G8785" i="42"/>
  <c r="H8785" i="42"/>
  <c r="F8786" i="42"/>
  <c r="G8786" i="42"/>
  <c r="H8786" i="42"/>
  <c r="F8787" i="42"/>
  <c r="G8787" i="42"/>
  <c r="H8787" i="42"/>
  <c r="F8788" i="42"/>
  <c r="G8788" i="42"/>
  <c r="H8788" i="42"/>
  <c r="F8789" i="42"/>
  <c r="G8789" i="42"/>
  <c r="H8789" i="42"/>
  <c r="F8790" i="42"/>
  <c r="G8790" i="42"/>
  <c r="H8790" i="42"/>
  <c r="F8791" i="42"/>
  <c r="G8791" i="42"/>
  <c r="H8791" i="42"/>
  <c r="F8792" i="42"/>
  <c r="G8792" i="42"/>
  <c r="H8792" i="42"/>
  <c r="F8793" i="42"/>
  <c r="G8793" i="42"/>
  <c r="H8793" i="42"/>
  <c r="F8794" i="42"/>
  <c r="G8794" i="42"/>
  <c r="H8794" i="42"/>
  <c r="F8795" i="42"/>
  <c r="G8795" i="42"/>
  <c r="H8795" i="42"/>
  <c r="F8796" i="42"/>
  <c r="G8796" i="42"/>
  <c r="H8796" i="42"/>
  <c r="F8797" i="42"/>
  <c r="G8797" i="42"/>
  <c r="H8797" i="42"/>
  <c r="F8798" i="42"/>
  <c r="G8798" i="42"/>
  <c r="H8798" i="42"/>
  <c r="F8799" i="42"/>
  <c r="G8799" i="42"/>
  <c r="H8799" i="42"/>
  <c r="F8800" i="42"/>
  <c r="G8800" i="42"/>
  <c r="H8800" i="42"/>
  <c r="F8801" i="42"/>
  <c r="G8801" i="42"/>
  <c r="H8801" i="42"/>
  <c r="F8802" i="42"/>
  <c r="G8802" i="42"/>
  <c r="H8802" i="42"/>
  <c r="F8803" i="42"/>
  <c r="G8803" i="42"/>
  <c r="H8803" i="42"/>
  <c r="F8804" i="42"/>
  <c r="G8804" i="42"/>
  <c r="H8804" i="42"/>
  <c r="F8805" i="42"/>
  <c r="G8805" i="42"/>
  <c r="H8805" i="42"/>
  <c r="F8806" i="42"/>
  <c r="G8806" i="42"/>
  <c r="H8806" i="42"/>
  <c r="F8807" i="42"/>
  <c r="G8807" i="42"/>
  <c r="H8807" i="42"/>
  <c r="F8808" i="42"/>
  <c r="G8808" i="42"/>
  <c r="H8808" i="42"/>
  <c r="F8809" i="42"/>
  <c r="G8809" i="42"/>
  <c r="H8809" i="42"/>
  <c r="F8810" i="42"/>
  <c r="G8810" i="42"/>
  <c r="H8810" i="42"/>
  <c r="F8811" i="42"/>
  <c r="G8811" i="42"/>
  <c r="H8811" i="42"/>
  <c r="F8812" i="42"/>
  <c r="G8812" i="42"/>
  <c r="H8812" i="42"/>
  <c r="F8813" i="42"/>
  <c r="G8813" i="42"/>
  <c r="H8813" i="42"/>
  <c r="F8814" i="42"/>
  <c r="G8814" i="42"/>
  <c r="H8814" i="42"/>
  <c r="F8815" i="42"/>
  <c r="G8815" i="42"/>
  <c r="H8815" i="42"/>
  <c r="F8816" i="42"/>
  <c r="G8816" i="42"/>
  <c r="H8816" i="42"/>
  <c r="F8817" i="42"/>
  <c r="G8817" i="42"/>
  <c r="H8817" i="42"/>
  <c r="F8818" i="42"/>
  <c r="G8818" i="42"/>
  <c r="H8818" i="42"/>
  <c r="F8819" i="42"/>
  <c r="G8819" i="42"/>
  <c r="H8819" i="42"/>
  <c r="F8820" i="42"/>
  <c r="G8820" i="42"/>
  <c r="H8820" i="42"/>
  <c r="F8821" i="42"/>
  <c r="G8821" i="42"/>
  <c r="H8821" i="42"/>
  <c r="F8822" i="42"/>
  <c r="G8822" i="42"/>
  <c r="H8822" i="42"/>
  <c r="F8823" i="42"/>
  <c r="G8823" i="42"/>
  <c r="H8823" i="42"/>
  <c r="F8824" i="42"/>
  <c r="G8824" i="42"/>
  <c r="H8824" i="42"/>
  <c r="F8825" i="42"/>
  <c r="G8825" i="42"/>
  <c r="H8825" i="42"/>
  <c r="F8826" i="42"/>
  <c r="G8826" i="42"/>
  <c r="H8826" i="42"/>
  <c r="F8827" i="42"/>
  <c r="G8827" i="42"/>
  <c r="H8827" i="42"/>
  <c r="F8828" i="42"/>
  <c r="G8828" i="42"/>
  <c r="H8828" i="42"/>
  <c r="F8829" i="42"/>
  <c r="G8829" i="42"/>
  <c r="H8829" i="42"/>
  <c r="F8830" i="42"/>
  <c r="G8830" i="42"/>
  <c r="H8830" i="42"/>
  <c r="F8831" i="42"/>
  <c r="G8831" i="42"/>
  <c r="H8831" i="42"/>
  <c r="F8832" i="42"/>
  <c r="G8832" i="42"/>
  <c r="H8832" i="42"/>
  <c r="F8833" i="42"/>
  <c r="G8833" i="42"/>
  <c r="H8833" i="42"/>
  <c r="F8834" i="42"/>
  <c r="G8834" i="42"/>
  <c r="H8834" i="42"/>
  <c r="F8835" i="42"/>
  <c r="G8835" i="42"/>
  <c r="H8835" i="42"/>
  <c r="F8836" i="42"/>
  <c r="G8836" i="42"/>
  <c r="H8836" i="42"/>
  <c r="F8837" i="42"/>
  <c r="G8837" i="42"/>
  <c r="H8837" i="42"/>
  <c r="F8838" i="42"/>
  <c r="G8838" i="42"/>
  <c r="H8838" i="42"/>
  <c r="F8839" i="42"/>
  <c r="G8839" i="42"/>
  <c r="H8839" i="42"/>
  <c r="F8840" i="42"/>
  <c r="G8840" i="42"/>
  <c r="H8840" i="42"/>
  <c r="F8841" i="42"/>
  <c r="G8841" i="42"/>
  <c r="H8841" i="42"/>
  <c r="F8842" i="42"/>
  <c r="G8842" i="42"/>
  <c r="H8842" i="42"/>
  <c r="F8843" i="42"/>
  <c r="G8843" i="42"/>
  <c r="H8843" i="42"/>
  <c r="F8844" i="42"/>
  <c r="G8844" i="42"/>
  <c r="H8844" i="42"/>
  <c r="F8845" i="42"/>
  <c r="G8845" i="42"/>
  <c r="H8845" i="42"/>
  <c r="F8846" i="42"/>
  <c r="G8846" i="42"/>
  <c r="H8846" i="42"/>
  <c r="F8847" i="42"/>
  <c r="G8847" i="42"/>
  <c r="H8847" i="42"/>
  <c r="F8848" i="42"/>
  <c r="G8848" i="42"/>
  <c r="H8848" i="42"/>
  <c r="F8849" i="42"/>
  <c r="G8849" i="42"/>
  <c r="H8849" i="42"/>
  <c r="F8850" i="42"/>
  <c r="G8850" i="42"/>
  <c r="H8850" i="42"/>
  <c r="F8851" i="42"/>
  <c r="G8851" i="42"/>
  <c r="H8851" i="42"/>
  <c r="F8852" i="42"/>
  <c r="G8852" i="42"/>
  <c r="H8852" i="42"/>
  <c r="F8853" i="42"/>
  <c r="G8853" i="42"/>
  <c r="H8853" i="42"/>
  <c r="F8854" i="42"/>
  <c r="G8854" i="42"/>
  <c r="H8854" i="42"/>
  <c r="F8855" i="42"/>
  <c r="G8855" i="42"/>
  <c r="H8855" i="42"/>
  <c r="F8856" i="42"/>
  <c r="G8856" i="42"/>
  <c r="H8856" i="42"/>
  <c r="F8857" i="42"/>
  <c r="G8857" i="42"/>
  <c r="H8857" i="42"/>
  <c r="F8858" i="42"/>
  <c r="G8858" i="42"/>
  <c r="H8858" i="42"/>
  <c r="F8859" i="42"/>
  <c r="G8859" i="42"/>
  <c r="H8859" i="42"/>
  <c r="F8860" i="42"/>
  <c r="G8860" i="42"/>
  <c r="H8860" i="42"/>
  <c r="F8861" i="42"/>
  <c r="G8861" i="42"/>
  <c r="H8861" i="42"/>
  <c r="F8862" i="42"/>
  <c r="G8862" i="42"/>
  <c r="H8862" i="42"/>
  <c r="F8863" i="42"/>
  <c r="G8863" i="42"/>
  <c r="H8863" i="42"/>
  <c r="F8864" i="42"/>
  <c r="G8864" i="42"/>
  <c r="H8864" i="42"/>
  <c r="F8865" i="42"/>
  <c r="G8865" i="42"/>
  <c r="H8865" i="42"/>
  <c r="F8866" i="42"/>
  <c r="G8866" i="42"/>
  <c r="H8866" i="42"/>
  <c r="F8867" i="42"/>
  <c r="G8867" i="42"/>
  <c r="H8867" i="42"/>
  <c r="F8868" i="42"/>
  <c r="G8868" i="42"/>
  <c r="H8868" i="42"/>
  <c r="F8869" i="42"/>
  <c r="G8869" i="42"/>
  <c r="H8869" i="42"/>
  <c r="F8870" i="42"/>
  <c r="G8870" i="42"/>
  <c r="H8870" i="42"/>
  <c r="F8871" i="42"/>
  <c r="G8871" i="42"/>
  <c r="H8871" i="42"/>
  <c r="F8872" i="42"/>
  <c r="G8872" i="42"/>
  <c r="H8872" i="42"/>
  <c r="F8873" i="42"/>
  <c r="G8873" i="42"/>
  <c r="H8873" i="42"/>
  <c r="F8874" i="42"/>
  <c r="G8874" i="42"/>
  <c r="H8874" i="42"/>
  <c r="F8875" i="42"/>
  <c r="G8875" i="42"/>
  <c r="H8875" i="42"/>
  <c r="F8876" i="42"/>
  <c r="G8876" i="42"/>
  <c r="H8876" i="42"/>
  <c r="F8877" i="42"/>
  <c r="G8877" i="42"/>
  <c r="H8877" i="42"/>
  <c r="F8878" i="42"/>
  <c r="G8878" i="42"/>
  <c r="H8878" i="42"/>
  <c r="F8879" i="42"/>
  <c r="G8879" i="42"/>
  <c r="H8879" i="42"/>
  <c r="F8880" i="42"/>
  <c r="G8880" i="42"/>
  <c r="H8880" i="42"/>
  <c r="F8881" i="42"/>
  <c r="G8881" i="42"/>
  <c r="H8881" i="42"/>
  <c r="F8882" i="42"/>
  <c r="G8882" i="42"/>
  <c r="H8882" i="42"/>
  <c r="F8883" i="42"/>
  <c r="G8883" i="42"/>
  <c r="H8883" i="42"/>
  <c r="F8884" i="42"/>
  <c r="G8884" i="42"/>
  <c r="H8884" i="42"/>
  <c r="F8885" i="42"/>
  <c r="G8885" i="42"/>
  <c r="H8885" i="42"/>
  <c r="F8886" i="42"/>
  <c r="G8886" i="42"/>
  <c r="H8886" i="42"/>
  <c r="F8887" i="42"/>
  <c r="G8887" i="42"/>
  <c r="H8887" i="42"/>
  <c r="F8888" i="42"/>
  <c r="G8888" i="42"/>
  <c r="H8888" i="42"/>
  <c r="F8889" i="42"/>
  <c r="G8889" i="42"/>
  <c r="H8889" i="42"/>
  <c r="F8890" i="42"/>
  <c r="G8890" i="42"/>
  <c r="H8890" i="42"/>
  <c r="F8891" i="42"/>
  <c r="G8891" i="42"/>
  <c r="H8891" i="42"/>
  <c r="F8892" i="42"/>
  <c r="G8892" i="42"/>
  <c r="H8892" i="42"/>
  <c r="F8893" i="42"/>
  <c r="G8893" i="42"/>
  <c r="H8893" i="42"/>
  <c r="F8894" i="42"/>
  <c r="G8894" i="42"/>
  <c r="H8894" i="42"/>
  <c r="F8895" i="42"/>
  <c r="G8895" i="42"/>
  <c r="H8895" i="42"/>
  <c r="F8896" i="42"/>
  <c r="G8896" i="42"/>
  <c r="H8896" i="42"/>
  <c r="F8897" i="42"/>
  <c r="G8897" i="42"/>
  <c r="H8897" i="42"/>
  <c r="F8898" i="42"/>
  <c r="G8898" i="42"/>
  <c r="H8898" i="42"/>
  <c r="F8899" i="42"/>
  <c r="G8899" i="42"/>
  <c r="H8899" i="42"/>
  <c r="F8900" i="42"/>
  <c r="G8900" i="42"/>
  <c r="H8900" i="42"/>
  <c r="F8901" i="42"/>
  <c r="G8901" i="42"/>
  <c r="H8901" i="42"/>
  <c r="F8902" i="42"/>
  <c r="G8902" i="42"/>
  <c r="H8902" i="42"/>
  <c r="F8903" i="42"/>
  <c r="G8903" i="42"/>
  <c r="H8903" i="42"/>
  <c r="F8904" i="42"/>
  <c r="G8904" i="42"/>
  <c r="H8904" i="42"/>
  <c r="F8905" i="42"/>
  <c r="G8905" i="42"/>
  <c r="H8905" i="42"/>
  <c r="F8906" i="42"/>
  <c r="G8906" i="42"/>
  <c r="H8906" i="42"/>
  <c r="F8907" i="42"/>
  <c r="G8907" i="42"/>
  <c r="H8907" i="42"/>
  <c r="F8908" i="42"/>
  <c r="G8908" i="42"/>
  <c r="H8908" i="42"/>
  <c r="F8909" i="42"/>
  <c r="G8909" i="42"/>
  <c r="H8909" i="42"/>
  <c r="F8910" i="42"/>
  <c r="G8910" i="42"/>
  <c r="H8910" i="42"/>
  <c r="F8911" i="42"/>
  <c r="G8911" i="42"/>
  <c r="H8911" i="42"/>
  <c r="F8912" i="42"/>
  <c r="G8912" i="42"/>
  <c r="H8912" i="42"/>
  <c r="F8913" i="42"/>
  <c r="G8913" i="42"/>
  <c r="H8913" i="42"/>
  <c r="F8914" i="42"/>
  <c r="G8914" i="42"/>
  <c r="H8914" i="42"/>
  <c r="F8915" i="42"/>
  <c r="G8915" i="42"/>
  <c r="H8915" i="42"/>
  <c r="F8916" i="42"/>
  <c r="G8916" i="42"/>
  <c r="H8916" i="42"/>
  <c r="F8917" i="42"/>
  <c r="G8917" i="42"/>
  <c r="H8917" i="42"/>
  <c r="F8918" i="42"/>
  <c r="G8918" i="42"/>
  <c r="H8918" i="42"/>
  <c r="F8919" i="42"/>
  <c r="G8919" i="42"/>
  <c r="H8919" i="42"/>
  <c r="F8920" i="42"/>
  <c r="G8920" i="42"/>
  <c r="H8920" i="42"/>
  <c r="F8921" i="42"/>
  <c r="G8921" i="42"/>
  <c r="H8921" i="42"/>
  <c r="F8922" i="42"/>
  <c r="G8922" i="42"/>
  <c r="H8922" i="42"/>
  <c r="F8923" i="42"/>
  <c r="G8923" i="42"/>
  <c r="H8923" i="42"/>
  <c r="F8924" i="42"/>
  <c r="G8924" i="42"/>
  <c r="H8924" i="42"/>
  <c r="F8925" i="42"/>
  <c r="G8925" i="42"/>
  <c r="H8925" i="42"/>
  <c r="F8926" i="42"/>
  <c r="G8926" i="42"/>
  <c r="H8926" i="42"/>
  <c r="F8927" i="42"/>
  <c r="G8927" i="42"/>
  <c r="H8927" i="42"/>
  <c r="F8928" i="42"/>
  <c r="G8928" i="42"/>
  <c r="H8928" i="42"/>
  <c r="F8929" i="42"/>
  <c r="G8929" i="42"/>
  <c r="H8929" i="42"/>
  <c r="F8930" i="42"/>
  <c r="G8930" i="42"/>
  <c r="H8930" i="42"/>
  <c r="F8931" i="42"/>
  <c r="G8931" i="42"/>
  <c r="H8931" i="42"/>
  <c r="F8932" i="42"/>
  <c r="G8932" i="42"/>
  <c r="H8932" i="42"/>
  <c r="F8933" i="42"/>
  <c r="G8933" i="42"/>
  <c r="H8933" i="42"/>
  <c r="F8934" i="42"/>
  <c r="G8934" i="42"/>
  <c r="H8934" i="42"/>
  <c r="F8935" i="42"/>
  <c r="G8935" i="42"/>
  <c r="H8935" i="42"/>
  <c r="F8936" i="42"/>
  <c r="G8936" i="42"/>
  <c r="H8936" i="42"/>
  <c r="F8937" i="42"/>
  <c r="G8937" i="42"/>
  <c r="H8937" i="42"/>
  <c r="F8938" i="42"/>
  <c r="G8938" i="42"/>
  <c r="H8938" i="42"/>
  <c r="F8939" i="42"/>
  <c r="G8939" i="42"/>
  <c r="H8939" i="42"/>
  <c r="F8940" i="42"/>
  <c r="G8940" i="42"/>
  <c r="H8940" i="42"/>
  <c r="F8941" i="42"/>
  <c r="G8941" i="42"/>
  <c r="H8941" i="42"/>
  <c r="F8942" i="42"/>
  <c r="G8942" i="42"/>
  <c r="H8942" i="42"/>
  <c r="F8943" i="42"/>
  <c r="G8943" i="42"/>
  <c r="H8943" i="42"/>
  <c r="F8944" i="42"/>
  <c r="G8944" i="42"/>
  <c r="H8944" i="42"/>
  <c r="F8945" i="42"/>
  <c r="G8945" i="42"/>
  <c r="H8945" i="42"/>
  <c r="F8946" i="42"/>
  <c r="G8946" i="42"/>
  <c r="H8946" i="42"/>
  <c r="F8947" i="42"/>
  <c r="G8947" i="42"/>
  <c r="H8947" i="42"/>
  <c r="F8948" i="42"/>
  <c r="G8948" i="42"/>
  <c r="H8948" i="42"/>
  <c r="F8949" i="42"/>
  <c r="G8949" i="42"/>
  <c r="H8949" i="42"/>
  <c r="F8950" i="42"/>
  <c r="G8950" i="42"/>
  <c r="H8950" i="42"/>
  <c r="F8951" i="42"/>
  <c r="G8951" i="42"/>
  <c r="H8951" i="42"/>
  <c r="F8952" i="42"/>
  <c r="G8952" i="42"/>
  <c r="H8952" i="42"/>
  <c r="F8953" i="42"/>
  <c r="G8953" i="42"/>
  <c r="H8953" i="42"/>
  <c r="F8954" i="42"/>
  <c r="G8954" i="42"/>
  <c r="H8954" i="42"/>
  <c r="F8955" i="42"/>
  <c r="G8955" i="42"/>
  <c r="H8955" i="42"/>
  <c r="F8956" i="42"/>
  <c r="G8956" i="42"/>
  <c r="H8956" i="42"/>
  <c r="F8957" i="42"/>
  <c r="G8957" i="42"/>
  <c r="H8957" i="42"/>
  <c r="F8958" i="42"/>
  <c r="G8958" i="42"/>
  <c r="H8958" i="42"/>
  <c r="F8959" i="42"/>
  <c r="G8959" i="42"/>
  <c r="H8959" i="42"/>
  <c r="F8960" i="42"/>
  <c r="G8960" i="42"/>
  <c r="H8960" i="42"/>
  <c r="F8961" i="42"/>
  <c r="G8961" i="42"/>
  <c r="H8961" i="42"/>
  <c r="F8962" i="42"/>
  <c r="G8962" i="42"/>
  <c r="H8962" i="42"/>
  <c r="F8963" i="42"/>
  <c r="G8963" i="42"/>
  <c r="H8963" i="42"/>
  <c r="F8964" i="42"/>
  <c r="G8964" i="42"/>
  <c r="H8964" i="42"/>
  <c r="F8965" i="42"/>
  <c r="G8965" i="42"/>
  <c r="H8965" i="42"/>
  <c r="F8966" i="42"/>
  <c r="G8966" i="42"/>
  <c r="H8966" i="42"/>
  <c r="F8967" i="42"/>
  <c r="G8967" i="42"/>
  <c r="H8967" i="42"/>
  <c r="F8968" i="42"/>
  <c r="G8968" i="42"/>
  <c r="H8968" i="42"/>
  <c r="F8969" i="42"/>
  <c r="G8969" i="42"/>
  <c r="H8969" i="42"/>
  <c r="F8970" i="42"/>
  <c r="G8970" i="42"/>
  <c r="H8970" i="42"/>
  <c r="F8971" i="42"/>
  <c r="G8971" i="42"/>
  <c r="H8971" i="42"/>
  <c r="F8972" i="42"/>
  <c r="G8972" i="42"/>
  <c r="H8972" i="42"/>
  <c r="F8973" i="42"/>
  <c r="G8973" i="42"/>
  <c r="H8973" i="42"/>
  <c r="F8974" i="42"/>
  <c r="G8974" i="42"/>
  <c r="H8974" i="42"/>
  <c r="F8975" i="42"/>
  <c r="G8975" i="42"/>
  <c r="H8975" i="42"/>
  <c r="F8976" i="42"/>
  <c r="G8976" i="42"/>
  <c r="H8976" i="42"/>
  <c r="F8977" i="42"/>
  <c r="G8977" i="42"/>
  <c r="H8977" i="42"/>
  <c r="F8978" i="42"/>
  <c r="G8978" i="42"/>
  <c r="H8978" i="42"/>
  <c r="F8979" i="42"/>
  <c r="G8979" i="42"/>
  <c r="H8979" i="42"/>
  <c r="F8980" i="42"/>
  <c r="G8980" i="42"/>
  <c r="H8980" i="42"/>
  <c r="F8981" i="42"/>
  <c r="G8981" i="42"/>
  <c r="H8981" i="42"/>
  <c r="F8982" i="42"/>
  <c r="G8982" i="42"/>
  <c r="H8982" i="42"/>
  <c r="F8983" i="42"/>
  <c r="G8983" i="42"/>
  <c r="H8983" i="42"/>
  <c r="F8984" i="42"/>
  <c r="G8984" i="42"/>
  <c r="H8984" i="42"/>
  <c r="F8985" i="42"/>
  <c r="G8985" i="42"/>
  <c r="H8985" i="42"/>
  <c r="F8986" i="42"/>
  <c r="G8986" i="42"/>
  <c r="H8986" i="42"/>
  <c r="F8987" i="42"/>
  <c r="G8987" i="42"/>
  <c r="H8987" i="42"/>
  <c r="F8988" i="42"/>
  <c r="G8988" i="42"/>
  <c r="H8988" i="42"/>
  <c r="F8989" i="42"/>
  <c r="G8989" i="42"/>
  <c r="H8989" i="42"/>
  <c r="F8990" i="42"/>
  <c r="G8990" i="42"/>
  <c r="H8990" i="42"/>
  <c r="F8991" i="42"/>
  <c r="G8991" i="42"/>
  <c r="H8991" i="42"/>
  <c r="F8992" i="42"/>
  <c r="G8992" i="42"/>
  <c r="H8992" i="42"/>
  <c r="F8993" i="42"/>
  <c r="G8993" i="42"/>
  <c r="H8993" i="42"/>
  <c r="F8994" i="42"/>
  <c r="G8994" i="42"/>
  <c r="H8994" i="42"/>
  <c r="F8995" i="42"/>
  <c r="G8995" i="42"/>
  <c r="H8995" i="42"/>
  <c r="F8996" i="42"/>
  <c r="G8996" i="42"/>
  <c r="H8996" i="42"/>
  <c r="F8997" i="42"/>
  <c r="G8997" i="42"/>
  <c r="H8997" i="42"/>
  <c r="F8998" i="42"/>
  <c r="G8998" i="42"/>
  <c r="H8998" i="42"/>
  <c r="F8999" i="42"/>
  <c r="G8999" i="42"/>
  <c r="H8999" i="42"/>
  <c r="F9000" i="42"/>
  <c r="G9000" i="42"/>
  <c r="H9000" i="42"/>
  <c r="I5" i="41"/>
  <c r="J5" i="41"/>
  <c r="K5" i="41"/>
  <c r="J20" i="41"/>
  <c r="K20" i="41"/>
  <c r="J21" i="41"/>
  <c r="K21" i="41"/>
  <c r="J22" i="41"/>
  <c r="K22" i="41"/>
  <c r="J23" i="41"/>
  <c r="K23" i="41"/>
  <c r="J24" i="41"/>
  <c r="K24" i="41"/>
  <c r="J25" i="41"/>
  <c r="K25" i="41"/>
  <c r="J26" i="41"/>
  <c r="K26" i="41"/>
  <c r="J27" i="41"/>
  <c r="K27" i="41"/>
  <c r="J28" i="41"/>
  <c r="K28" i="41"/>
  <c r="J29" i="41"/>
  <c r="K29" i="41"/>
  <c r="J30" i="41"/>
  <c r="K30" i="41"/>
  <c r="J31" i="41"/>
  <c r="K31" i="41"/>
  <c r="J32" i="41"/>
  <c r="K32" i="41"/>
  <c r="J33" i="41"/>
  <c r="K33" i="41"/>
  <c r="J34" i="41"/>
  <c r="K34" i="41"/>
  <c r="J35" i="41"/>
  <c r="K35" i="41"/>
  <c r="J36" i="41"/>
  <c r="K36" i="41"/>
  <c r="J37" i="41"/>
  <c r="K37" i="41"/>
  <c r="J38" i="41"/>
  <c r="K38" i="41"/>
  <c r="J39" i="41"/>
  <c r="K39" i="41"/>
  <c r="J40" i="41"/>
  <c r="K40" i="41"/>
  <c r="J41" i="41"/>
  <c r="K41" i="41"/>
  <c r="J42" i="41"/>
  <c r="K42" i="41"/>
  <c r="J43" i="41"/>
  <c r="K43" i="41"/>
  <c r="J44" i="41"/>
  <c r="K44" i="41"/>
  <c r="J45" i="41"/>
  <c r="K45" i="41"/>
  <c r="J46" i="41"/>
  <c r="K46" i="41"/>
  <c r="J47" i="41"/>
  <c r="K47" i="41"/>
  <c r="J48" i="41"/>
  <c r="K48" i="41"/>
  <c r="J49" i="41"/>
  <c r="K49" i="41"/>
  <c r="J50" i="41"/>
  <c r="K50" i="41"/>
  <c r="J51" i="41"/>
  <c r="K51" i="41"/>
  <c r="J52" i="41"/>
  <c r="K52" i="41"/>
  <c r="J53" i="41"/>
  <c r="K53" i="41"/>
  <c r="J54" i="41"/>
  <c r="K54" i="41"/>
  <c r="J55" i="41"/>
  <c r="K55" i="41"/>
  <c r="J56" i="41"/>
  <c r="K56" i="41"/>
  <c r="J57" i="41"/>
  <c r="K57" i="41"/>
  <c r="J58" i="41"/>
  <c r="K58" i="41"/>
  <c r="J59" i="41"/>
  <c r="K59" i="41"/>
  <c r="J60" i="41"/>
  <c r="K60" i="41"/>
  <c r="J61" i="41"/>
  <c r="K61" i="41"/>
  <c r="J62" i="41"/>
  <c r="K62" i="41"/>
  <c r="J63" i="41"/>
  <c r="K63" i="41"/>
  <c r="J64" i="41"/>
  <c r="K64" i="41"/>
  <c r="J65" i="41"/>
  <c r="K65" i="41"/>
  <c r="J66" i="41"/>
  <c r="K66" i="41"/>
  <c r="J67" i="41"/>
  <c r="K67" i="41"/>
  <c r="J68" i="41"/>
  <c r="K68" i="41"/>
  <c r="J69" i="41"/>
  <c r="K69" i="41"/>
  <c r="J70" i="41"/>
  <c r="K70" i="41"/>
  <c r="J71" i="41"/>
  <c r="K71" i="41"/>
  <c r="J72" i="41"/>
  <c r="K72" i="41"/>
  <c r="J73" i="41"/>
  <c r="K73" i="41"/>
  <c r="J74" i="41"/>
  <c r="K74" i="41"/>
  <c r="J75" i="41"/>
  <c r="K75" i="41"/>
  <c r="J76" i="41"/>
  <c r="K76" i="41"/>
  <c r="J77" i="41"/>
  <c r="K77" i="41"/>
  <c r="J78" i="41"/>
  <c r="K78" i="41"/>
  <c r="J79" i="41"/>
  <c r="K79" i="41"/>
  <c r="J80" i="41"/>
  <c r="K80" i="41"/>
  <c r="J81" i="41"/>
  <c r="K81" i="41"/>
  <c r="J82" i="41"/>
  <c r="K82" i="41"/>
  <c r="J83" i="41"/>
  <c r="K83" i="41"/>
  <c r="J84" i="41"/>
  <c r="K84" i="41"/>
  <c r="J85" i="41"/>
  <c r="K85" i="41"/>
  <c r="J86" i="41"/>
  <c r="K86" i="41"/>
  <c r="J87" i="41"/>
  <c r="K87" i="41"/>
  <c r="J88" i="41"/>
  <c r="K88" i="41"/>
  <c r="J89" i="41"/>
  <c r="K89" i="41"/>
  <c r="J90" i="41"/>
  <c r="K90" i="41"/>
  <c r="J91" i="41"/>
  <c r="K91" i="41"/>
  <c r="J92" i="41"/>
  <c r="K92" i="41"/>
  <c r="J93" i="41"/>
  <c r="K93" i="41"/>
  <c r="J94" i="41"/>
  <c r="K94" i="41"/>
  <c r="J95" i="41"/>
  <c r="K95" i="41"/>
  <c r="J96" i="41"/>
  <c r="K96" i="41"/>
  <c r="J97" i="41"/>
  <c r="K97" i="41"/>
  <c r="J98" i="41"/>
  <c r="K98" i="41"/>
  <c r="J99" i="41"/>
  <c r="K99" i="41"/>
  <c r="J100" i="41"/>
  <c r="K100" i="41"/>
  <c r="J101" i="41"/>
  <c r="K101" i="41"/>
  <c r="J102" i="41"/>
  <c r="K102" i="41"/>
  <c r="J103" i="41"/>
  <c r="K103" i="41"/>
  <c r="J104" i="41"/>
  <c r="K104" i="41"/>
  <c r="J105" i="41"/>
  <c r="K105" i="41"/>
  <c r="J106" i="41"/>
  <c r="K106" i="41"/>
  <c r="J107" i="41"/>
  <c r="K107" i="41"/>
  <c r="J108" i="41"/>
  <c r="K108" i="41"/>
  <c r="J109" i="41"/>
  <c r="K109" i="41"/>
  <c r="J110" i="41"/>
  <c r="K110" i="41"/>
  <c r="J111" i="41"/>
  <c r="K111" i="41"/>
  <c r="J112" i="41"/>
  <c r="K112" i="41"/>
  <c r="J113" i="41"/>
  <c r="K113" i="41"/>
  <c r="J114" i="41"/>
  <c r="K114" i="41"/>
  <c r="J115" i="41"/>
  <c r="K115" i="41"/>
  <c r="J116" i="41"/>
  <c r="K116" i="41"/>
  <c r="J117" i="41"/>
  <c r="K117" i="41"/>
  <c r="J118" i="41"/>
  <c r="K118" i="41"/>
  <c r="J119" i="41"/>
  <c r="K119" i="41"/>
  <c r="J120" i="41"/>
  <c r="K120" i="41"/>
  <c r="J121" i="41"/>
  <c r="K121" i="41"/>
  <c r="J122" i="41"/>
  <c r="K122" i="41"/>
  <c r="J123" i="41"/>
  <c r="K123" i="41"/>
  <c r="J124" i="41"/>
  <c r="K124" i="41"/>
  <c r="J125" i="41"/>
  <c r="K125" i="41"/>
  <c r="J126" i="41"/>
  <c r="K126" i="41"/>
  <c r="J127" i="41"/>
  <c r="K127" i="41"/>
  <c r="J128" i="41"/>
  <c r="K128" i="41"/>
  <c r="J129" i="41"/>
  <c r="K129" i="41"/>
  <c r="J130" i="41"/>
  <c r="K130" i="41"/>
  <c r="J131" i="41"/>
  <c r="K131" i="41"/>
  <c r="J132" i="41"/>
  <c r="K132" i="41"/>
  <c r="J133" i="41"/>
  <c r="K133" i="41"/>
  <c r="J134" i="41"/>
  <c r="K134" i="41"/>
  <c r="J135" i="41"/>
  <c r="K135" i="41"/>
  <c r="J136" i="41"/>
  <c r="K136" i="41"/>
  <c r="J137" i="41"/>
  <c r="K137" i="41"/>
  <c r="J138" i="41"/>
  <c r="K138" i="41"/>
  <c r="J139" i="41"/>
  <c r="K139" i="41"/>
  <c r="J140" i="41"/>
  <c r="K140" i="41"/>
  <c r="J141" i="41"/>
  <c r="K141" i="41"/>
  <c r="J142" i="41"/>
  <c r="K142" i="41"/>
  <c r="J143" i="41"/>
  <c r="K143" i="41"/>
  <c r="J144" i="41"/>
  <c r="K144" i="41"/>
  <c r="J145" i="41"/>
  <c r="K145" i="41"/>
  <c r="J146" i="41"/>
  <c r="K146" i="41"/>
  <c r="J147" i="41"/>
  <c r="K147" i="41"/>
  <c r="J148" i="41"/>
  <c r="K148" i="41"/>
  <c r="J149" i="41"/>
  <c r="K149" i="41"/>
  <c r="J150" i="41"/>
  <c r="K150" i="41"/>
  <c r="J151" i="41"/>
  <c r="K151" i="41"/>
  <c r="J152" i="41"/>
  <c r="K152" i="41"/>
  <c r="J153" i="41"/>
  <c r="K153" i="41"/>
  <c r="J154" i="41"/>
  <c r="K154" i="41"/>
  <c r="J155" i="41"/>
  <c r="K155" i="41"/>
  <c r="J156" i="41"/>
  <c r="K156" i="41"/>
  <c r="J157" i="41"/>
  <c r="K157" i="41"/>
  <c r="J158" i="41"/>
  <c r="K158" i="41"/>
  <c r="J159" i="41"/>
  <c r="K159" i="41"/>
  <c r="J160" i="41"/>
  <c r="K160" i="41"/>
  <c r="J161" i="41"/>
  <c r="K161" i="41"/>
  <c r="J162" i="41"/>
  <c r="K162" i="41"/>
  <c r="J163" i="41"/>
  <c r="K163" i="41"/>
  <c r="J164" i="41"/>
  <c r="K164" i="41"/>
  <c r="J165" i="41"/>
  <c r="K165" i="41"/>
  <c r="J166" i="41"/>
  <c r="K166" i="41"/>
  <c r="J167" i="41"/>
  <c r="K167" i="41"/>
  <c r="J168" i="41"/>
  <c r="K168" i="41"/>
  <c r="J169" i="41"/>
  <c r="K169" i="41"/>
  <c r="J170" i="41"/>
  <c r="K170" i="41"/>
  <c r="J171" i="41"/>
  <c r="K171" i="41"/>
  <c r="J172" i="41"/>
  <c r="K172" i="41"/>
  <c r="A1" i="2"/>
  <c r="A2" i="2"/>
  <c r="D2" i="2"/>
  <c r="E2" i="2"/>
  <c r="F2" i="2"/>
  <c r="A3" i="2"/>
  <c r="A4" i="2"/>
  <c r="D4" i="2"/>
  <c r="A5" i="2"/>
  <c r="B5" i="2"/>
  <c r="C5" i="2"/>
  <c r="D5" i="2"/>
  <c r="E5" i="2"/>
  <c r="H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B5" i="44"/>
  <c r="B7" i="44"/>
  <c r="B9" i="49"/>
  <c r="S13" i="49"/>
  <c r="U13" i="49"/>
  <c r="W13" i="49"/>
  <c r="Y13" i="49"/>
  <c r="AA13" i="49"/>
  <c r="Q14" i="49"/>
  <c r="S14" i="49"/>
  <c r="U14" i="49"/>
  <c r="W14" i="49"/>
  <c r="Y14" i="49"/>
  <c r="AA14" i="49"/>
  <c r="Q17" i="49"/>
  <c r="R17" i="49"/>
  <c r="S17" i="49"/>
  <c r="T17" i="49"/>
  <c r="U17" i="49"/>
  <c r="V17" i="49"/>
  <c r="W17" i="49"/>
  <c r="X17" i="49"/>
  <c r="Y17" i="49"/>
  <c r="Z17" i="49"/>
  <c r="AA17" i="49"/>
  <c r="AB17" i="49"/>
  <c r="AC17" i="49"/>
  <c r="AD17" i="49"/>
  <c r="Q18" i="49"/>
  <c r="R18" i="49"/>
  <c r="S18" i="49"/>
  <c r="T18" i="49"/>
  <c r="U18" i="49"/>
  <c r="V18" i="49"/>
  <c r="W18" i="49"/>
  <c r="X18" i="49"/>
  <c r="Y18" i="49"/>
  <c r="Z18" i="49"/>
  <c r="AA18" i="49"/>
  <c r="AB18" i="49"/>
  <c r="AC18" i="49"/>
  <c r="AD18" i="49"/>
  <c r="Q19" i="49"/>
  <c r="R19" i="49"/>
  <c r="S19" i="49"/>
  <c r="T19" i="49"/>
  <c r="U19" i="49"/>
  <c r="V19" i="49"/>
  <c r="W19" i="49"/>
  <c r="X19" i="49"/>
  <c r="Y19" i="49"/>
  <c r="Z19" i="49"/>
  <c r="AA19" i="49"/>
  <c r="AB19" i="49"/>
  <c r="AC19" i="49"/>
  <c r="AD19" i="49"/>
  <c r="Q20" i="49"/>
  <c r="R20" i="49"/>
  <c r="S20" i="49"/>
  <c r="T20" i="49"/>
  <c r="U20" i="49"/>
  <c r="V20" i="49"/>
  <c r="W20" i="49"/>
  <c r="X20" i="49"/>
  <c r="Y20" i="49"/>
  <c r="Z20" i="49"/>
  <c r="AA20" i="49"/>
  <c r="AB20" i="49"/>
  <c r="AC20" i="49"/>
  <c r="AD20" i="49"/>
  <c r="Q21" i="49"/>
  <c r="R21" i="49"/>
  <c r="S21" i="49"/>
  <c r="T21" i="49"/>
  <c r="U21" i="49"/>
  <c r="V21" i="49"/>
  <c r="W21" i="49"/>
  <c r="X21" i="49"/>
  <c r="Y21" i="49"/>
  <c r="Z21" i="49"/>
  <c r="AA21" i="49"/>
  <c r="AB21" i="49"/>
  <c r="AC21" i="49"/>
  <c r="AD21" i="49"/>
  <c r="Q22" i="49"/>
  <c r="R22" i="49"/>
  <c r="S22" i="49"/>
  <c r="T22" i="49"/>
  <c r="U22" i="49"/>
  <c r="V22" i="49"/>
  <c r="W22" i="49"/>
  <c r="X22" i="49"/>
  <c r="Y22" i="49"/>
  <c r="Z22" i="49"/>
  <c r="AA22" i="49"/>
  <c r="AB22" i="49"/>
  <c r="AC22" i="49"/>
  <c r="AD22" i="49"/>
  <c r="Q23" i="49"/>
  <c r="R23" i="49"/>
  <c r="S23" i="49"/>
  <c r="T23" i="49"/>
  <c r="U23" i="49"/>
  <c r="V23" i="49"/>
  <c r="W23" i="49"/>
  <c r="X23" i="49"/>
  <c r="Y23" i="49"/>
  <c r="Z23" i="49"/>
  <c r="AA23" i="49"/>
  <c r="AB23" i="49"/>
  <c r="AC23" i="49"/>
  <c r="AD23" i="49"/>
  <c r="Q24" i="49"/>
  <c r="R24" i="49"/>
  <c r="S24" i="49"/>
  <c r="T24" i="49"/>
  <c r="U24" i="49"/>
  <c r="V24" i="49"/>
  <c r="W24" i="49"/>
  <c r="X24" i="49"/>
  <c r="Y24" i="49"/>
  <c r="Z24" i="49"/>
  <c r="AA24" i="49"/>
  <c r="AB24" i="49"/>
  <c r="AC24" i="49"/>
  <c r="AD24" i="49"/>
  <c r="Q25" i="49"/>
  <c r="R25" i="49"/>
  <c r="S25" i="49"/>
  <c r="T25" i="49"/>
  <c r="U25" i="49"/>
  <c r="V25" i="49"/>
  <c r="W25" i="49"/>
  <c r="X25" i="49"/>
  <c r="Y25" i="49"/>
  <c r="Z25" i="49"/>
  <c r="AA25" i="49"/>
  <c r="AB25" i="49"/>
  <c r="AC25" i="49"/>
  <c r="AD25" i="49"/>
  <c r="Q26" i="49"/>
  <c r="R26" i="49"/>
  <c r="S26" i="49"/>
  <c r="T26" i="49"/>
  <c r="U26" i="49"/>
  <c r="V26" i="49"/>
  <c r="W26" i="49"/>
  <c r="X26" i="49"/>
  <c r="Y26" i="49"/>
  <c r="Z26" i="49"/>
  <c r="AA26" i="49"/>
  <c r="AB26" i="49"/>
  <c r="AC26" i="49"/>
  <c r="AD26" i="49"/>
  <c r="Q27" i="49"/>
  <c r="R27" i="49"/>
  <c r="S27" i="49"/>
  <c r="T27" i="49"/>
  <c r="U27" i="49"/>
  <c r="V27" i="49"/>
  <c r="W27" i="49"/>
  <c r="X27" i="49"/>
  <c r="Y27" i="49"/>
  <c r="Z27" i="49"/>
  <c r="AA27" i="49"/>
  <c r="AB27" i="49"/>
  <c r="AD27" i="49"/>
  <c r="Q28" i="49"/>
  <c r="R28" i="49"/>
  <c r="S28" i="49"/>
  <c r="T28" i="49"/>
  <c r="U28" i="49"/>
  <c r="V28" i="49"/>
  <c r="W28" i="49"/>
  <c r="X28" i="49"/>
  <c r="Y28" i="49"/>
  <c r="Z28" i="49"/>
  <c r="AA28" i="49"/>
  <c r="AB28" i="49"/>
  <c r="AC28" i="49"/>
  <c r="AD28" i="49"/>
  <c r="Q30" i="49"/>
  <c r="R30" i="49"/>
  <c r="S30" i="49"/>
  <c r="T30" i="49"/>
  <c r="U30" i="49"/>
  <c r="V30" i="49"/>
  <c r="W30" i="49"/>
  <c r="X30" i="49"/>
  <c r="Y30" i="49"/>
  <c r="Z30" i="49"/>
  <c r="AA30" i="49"/>
  <c r="AB30" i="49"/>
  <c r="AC30" i="49"/>
  <c r="AD30" i="49"/>
  <c r="Q31" i="49"/>
  <c r="R31" i="49"/>
  <c r="S31" i="49"/>
  <c r="T31" i="49"/>
  <c r="U31" i="49"/>
  <c r="V31" i="49"/>
  <c r="W31" i="49"/>
  <c r="X31" i="49"/>
  <c r="Y31" i="49"/>
  <c r="Z31" i="49"/>
  <c r="AA31" i="49"/>
  <c r="AB31" i="49"/>
  <c r="AC31" i="49"/>
  <c r="AD31" i="49"/>
  <c r="R32" i="49"/>
  <c r="T32" i="49"/>
  <c r="V32" i="49"/>
  <c r="X32" i="49"/>
  <c r="Z32" i="49"/>
  <c r="AB32" i="49"/>
  <c r="AD32" i="49"/>
  <c r="Q33" i="49"/>
  <c r="R33" i="49"/>
  <c r="S33" i="49"/>
  <c r="T33" i="49"/>
  <c r="U33" i="49"/>
  <c r="V33" i="49"/>
  <c r="W33" i="49"/>
  <c r="X33" i="49"/>
  <c r="Y33" i="49"/>
  <c r="Z33" i="49"/>
  <c r="AA33" i="49"/>
  <c r="AB33" i="49"/>
  <c r="AC33" i="49"/>
  <c r="AD33" i="49"/>
  <c r="Q40" i="49"/>
  <c r="R40" i="49"/>
  <c r="S40" i="49"/>
  <c r="T40" i="49"/>
  <c r="U40" i="49"/>
  <c r="V40" i="49"/>
  <c r="W40" i="49"/>
  <c r="X40" i="49"/>
  <c r="Y40" i="49"/>
  <c r="Z40" i="49"/>
  <c r="AA40" i="49"/>
  <c r="AB40" i="49"/>
  <c r="AC40" i="49"/>
  <c r="AD40" i="49"/>
  <c r="Q41" i="49"/>
  <c r="R41" i="49"/>
  <c r="S41" i="49"/>
  <c r="T41" i="49"/>
  <c r="U41" i="49"/>
  <c r="V41" i="49"/>
  <c r="W41" i="49"/>
  <c r="X41" i="49"/>
  <c r="Y41" i="49"/>
  <c r="Z41" i="49"/>
  <c r="AA41" i="49"/>
  <c r="AB41" i="49"/>
  <c r="AC41" i="49"/>
  <c r="AD41" i="49"/>
  <c r="Q42" i="49"/>
  <c r="R42" i="49"/>
  <c r="S42" i="49"/>
  <c r="T42" i="49"/>
  <c r="U42" i="49"/>
  <c r="V42" i="49"/>
  <c r="W42" i="49"/>
  <c r="X42" i="49"/>
  <c r="Y42" i="49"/>
  <c r="Z42" i="49"/>
  <c r="AA42" i="49"/>
  <c r="AB42" i="49"/>
  <c r="AC42" i="49"/>
  <c r="AD42" i="49"/>
  <c r="Q43" i="49"/>
  <c r="R43" i="49"/>
  <c r="S43" i="49"/>
  <c r="T43" i="49"/>
  <c r="U43" i="49"/>
  <c r="V43" i="49"/>
  <c r="W43" i="49"/>
  <c r="X43" i="49"/>
  <c r="Y43" i="49"/>
  <c r="Z43" i="49"/>
  <c r="AA43" i="49"/>
  <c r="AB43" i="49"/>
  <c r="AC43" i="49"/>
  <c r="AD43" i="49"/>
  <c r="Q44" i="49"/>
  <c r="R44" i="49"/>
  <c r="S44" i="49"/>
  <c r="T44" i="49"/>
  <c r="U44" i="49"/>
  <c r="V44" i="49"/>
  <c r="W44" i="49"/>
  <c r="X44" i="49"/>
  <c r="Y44" i="49"/>
  <c r="Z44" i="49"/>
  <c r="AA44" i="49"/>
  <c r="AB44" i="49"/>
  <c r="AC44" i="49"/>
  <c r="AD44" i="49"/>
  <c r="Q45" i="49"/>
  <c r="R45" i="49"/>
  <c r="S45" i="49"/>
  <c r="T45" i="49"/>
  <c r="U45" i="49"/>
  <c r="V45" i="49"/>
  <c r="W45" i="49"/>
  <c r="X45" i="49"/>
  <c r="Y45" i="49"/>
  <c r="Z45" i="49"/>
  <c r="AA45" i="49"/>
  <c r="AB45" i="49"/>
  <c r="AC45" i="49"/>
  <c r="AD45" i="49"/>
  <c r="Q46" i="49"/>
  <c r="R46" i="49"/>
  <c r="S46" i="49"/>
  <c r="T46" i="49"/>
  <c r="U46" i="49"/>
  <c r="V46" i="49"/>
  <c r="W46" i="49"/>
  <c r="X46" i="49"/>
  <c r="Y46" i="49"/>
  <c r="Z46" i="49"/>
  <c r="AA46" i="49"/>
  <c r="AB46" i="49"/>
  <c r="AC46" i="49"/>
  <c r="AD46" i="49"/>
  <c r="Q47" i="49"/>
  <c r="R47" i="49"/>
  <c r="S47" i="49"/>
  <c r="T47" i="49"/>
  <c r="U47" i="49"/>
  <c r="V47" i="49"/>
  <c r="W47" i="49"/>
  <c r="X47" i="49"/>
  <c r="Y47" i="49"/>
  <c r="Z47" i="49"/>
  <c r="AA47" i="49"/>
  <c r="AB47" i="49"/>
  <c r="AC47" i="49"/>
  <c r="AD47" i="49"/>
  <c r="Q48" i="49"/>
  <c r="R48" i="49"/>
  <c r="S48" i="49"/>
  <c r="T48" i="49"/>
  <c r="U48" i="49"/>
  <c r="V48" i="49"/>
  <c r="W48" i="49"/>
  <c r="X48" i="49"/>
  <c r="Y48" i="49"/>
  <c r="Z48" i="49"/>
  <c r="AA48" i="49"/>
  <c r="AB48" i="49"/>
  <c r="AC48" i="49"/>
  <c r="AD48" i="49"/>
  <c r="Q49" i="49"/>
  <c r="R49" i="49"/>
  <c r="S49" i="49"/>
  <c r="T49" i="49"/>
  <c r="U49" i="49"/>
  <c r="V49" i="49"/>
  <c r="W49" i="49"/>
  <c r="X49" i="49"/>
  <c r="Y49" i="49"/>
  <c r="Z49" i="49"/>
  <c r="AA49" i="49"/>
  <c r="AB49" i="49"/>
  <c r="AC49" i="49"/>
  <c r="AD49" i="49"/>
  <c r="Q50" i="49"/>
  <c r="R50" i="49"/>
  <c r="S50" i="49"/>
  <c r="T50" i="49"/>
  <c r="U50" i="49"/>
  <c r="V50" i="49"/>
  <c r="W50" i="49"/>
  <c r="X50" i="49"/>
  <c r="Y50" i="49"/>
  <c r="Z50" i="49"/>
  <c r="AA50" i="49"/>
  <c r="AB50" i="49"/>
  <c r="AC50" i="49"/>
  <c r="AD50" i="49"/>
  <c r="Q51" i="49"/>
  <c r="R51" i="49"/>
  <c r="S51" i="49"/>
  <c r="T51" i="49"/>
  <c r="U51" i="49"/>
  <c r="V51" i="49"/>
  <c r="W51" i="49"/>
  <c r="X51" i="49"/>
  <c r="Y51" i="49"/>
  <c r="Z51" i="49"/>
  <c r="AA51" i="49"/>
  <c r="AB51" i="49"/>
  <c r="AC51" i="49"/>
  <c r="AD51" i="49"/>
  <c r="D1" i="34"/>
  <c r="J1" i="34"/>
  <c r="L1" i="34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UID=SMILLS_PC;PWD=TRADER01;DBQ=TNS:RMSPROD_DED;DBA=W;APA=T;FEN=T;QTO=T;FRC=10;FDL=10;LOB=T;RST=T;FRL=F;MTS=F;CSR=F;PFC=10;TLO=0;_x0000_Y) FROM rms_ゎ_x0001__x0000__x0000__x0000_鋸ゎ_x0000__x0000_ion WHERE _x0000__x0000_⃃、Љ_x0000__x0001__x0000_ᝬে_x000d__x0000_폪_x0012__x000e__x0000_៌ে_x000f__x0000__x000b__x0000_᪀ч_x0000__x0000_㯌々_x0000__x0000_폨_x0012__x0000__x0000__x000f__x0000__x000f__x0000_혐_x0012_헬_x0012__x0000__x0000__x001e__x0000__x0000__x0000__x0000__x0000__x0000__x0000__x0000__x0000__x0000__x0000__x0000__x0000__x0000__x0000__x0000__x0000__x0000__x0000__x0000__x0000__x0000__x0000_D IN㉟れ₀_x0000_넓ろ涠v_x000f__x0000__x0002__x0000_Ā_x0000__x0009__x0000_C、_x0001_v涠v_x000d__x0001__x000f__x0000_혐_x0012_헬_x0012__x0000__x0000__x0000__x0000_䣀々_x0000__x0000_폨_x0012__x0000__x0000__x000f__x0000__x0002__x0000_" command="SELECT rms_open_position.REF_DT, rms_open_position.BOOK_ID, rms_open_position.PR_CRV_CD, Sum(rms_open_position.DELTA_POSITION), Sum(rms_open_position.BENCHMARK_POSITION_QTY) FROM rms_open_position WHERE (rms_open_position.EFF_DT='29/OCT/01') AND (rms_open_position.BOOK_ID IN (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ENA-FT-WC-CAL-IDX', 'ENA-FT-WT-CAL-IDX', 'ENA-FT-WC-ROX-IDX', 'ENA-FT-WT-SJ-IDX', 'ENA-FT-WC-SJ-IDX', 'ENA-FT-WT-ROX-IDX', 'FT-DENVER-IDX', 'FT-REGS-IDX', 'ENA-FT-WT-SOCAL-IDX', '0', '0', '0', '0', '0', '0', '0', '0', '0', '0', '0', '0', '0', '0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<sst xmlns="http://schemas.openxmlformats.org/spreadsheetml/2006/main" count="15180" uniqueCount="222">
  <si>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</si>
  <si>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</si>
  <si>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</si>
  <si>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</si>
  <si>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</si>
  <si>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</si>
  <si>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</si>
  <si>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</si>
  <si>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</si>
  <si>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This Strip MUST match the Bench Report</t>
  </si>
  <si>
    <t>Day of Month</t>
  </si>
  <si>
    <t>PromptMonth</t>
  </si>
  <si>
    <t>StartRange</t>
  </si>
  <si>
    <t>Daily Hedge Strip</t>
  </si>
  <si>
    <t>Dates to Sum</t>
  </si>
  <si>
    <t>Sum Bucket</t>
  </si>
  <si>
    <t>TIME BUCKET/KEY:</t>
  </si>
  <si>
    <t>REPORT REGION</t>
  </si>
  <si>
    <t>RISK TYPE</t>
  </si>
  <si>
    <t>D</t>
  </si>
  <si>
    <t xml:space="preserve"> </t>
  </si>
  <si>
    <t xml:space="preserve">Sum = </t>
  </si>
  <si>
    <t>D4</t>
  </si>
  <si>
    <t>Conversion</t>
  </si>
  <si>
    <t>Factor</t>
  </si>
  <si>
    <t>Converted</t>
  </si>
  <si>
    <t>Sum =</t>
  </si>
  <si>
    <t>Curve Code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</si>
  <si>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</si>
  <si>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</si>
  <si>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</si>
  <si>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</si>
  <si>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</si>
  <si>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</si>
  <si>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</si>
  <si>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</si>
  <si>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</si>
  <si>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</si>
  <si>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</si>
  <si>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</si>
  <si>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</si>
  <si>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</si>
  <si>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</si>
  <si>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</si>
  <si>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RollOff</t>
  </si>
  <si>
    <t>Update this cell daily</t>
  </si>
  <si>
    <t>NGI-SOCAL</t>
  </si>
  <si>
    <t>Benchmark Buckets</t>
  </si>
  <si>
    <t>M</t>
  </si>
  <si>
    <t>REF_DT</t>
  </si>
  <si>
    <t>PR_CRV_CD</t>
  </si>
  <si>
    <t>SUM(RMS_OPEN_POSITION.DELTA_POSITION)</t>
  </si>
  <si>
    <t>SUM(RMS_OPEN_POSITION.BENCHMARK_POSITION_QTY)</t>
  </si>
  <si>
    <t>DATE BUCKETS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</si>
  <si>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</si>
  <si>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</si>
  <si>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</si>
  <si>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</si>
  <si>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</si>
  <si>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</si>
  <si>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</si>
  <si>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</si>
  <si>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BOOK_ID</t>
  </si>
  <si>
    <t>Book Type</t>
  </si>
  <si>
    <t>Book</t>
  </si>
  <si>
    <t>BOOK TYPE</t>
  </si>
  <si>
    <t>Enter EASTMEX Date:</t>
  </si>
  <si>
    <t>IF-NWPL_ROCKY_M</t>
  </si>
  <si>
    <t>NGI-MALIN</t>
  </si>
  <si>
    <t>Total</t>
  </si>
  <si>
    <t>TRANS-WEST-BAS</t>
  </si>
  <si>
    <t>CGPR-KINGSGATE</t>
  </si>
  <si>
    <t>IF-ELPO/SJ</t>
  </si>
  <si>
    <t>IF-WAHA-TX</t>
  </si>
  <si>
    <t>NGI-PGE/CG</t>
  </si>
  <si>
    <t>NGI-SOBDR-PG&amp;E</t>
  </si>
  <si>
    <t>WY/MKTZONE</t>
  </si>
  <si>
    <t>WY/WELLHEAD</t>
  </si>
  <si>
    <t>ENA-FT-WC-CAL-BAS</t>
  </si>
  <si>
    <t>ENA-FT-WT-CAL-BAS</t>
  </si>
  <si>
    <t>ENA-FT-WC-ROX-BAS</t>
  </si>
  <si>
    <t>ENA-FT-WT-ROX-BAS</t>
  </si>
  <si>
    <t>ENA-FT-WT-SJ-BAS</t>
  </si>
  <si>
    <t>ENA-FT-WC-SJ-BAS</t>
  </si>
  <si>
    <t>FT-DENVER-BAS</t>
  </si>
  <si>
    <t>FT-REGS-BAS</t>
  </si>
  <si>
    <t>ENA-FT-WT-SOCAL-BAS</t>
  </si>
  <si>
    <t>CGPR-AECO/BASIS</t>
  </si>
  <si>
    <t>IF-CIG/RKYMTN</t>
  </si>
  <si>
    <t>IF-ELPO/PERMIAN</t>
  </si>
  <si>
    <t>IF-HEHUB</t>
  </si>
  <si>
    <t>IF-HPL/SHPCHAN</t>
  </si>
  <si>
    <t>IF-NTHWST/CANBR</t>
  </si>
  <si>
    <t>IF-TW/PERMIAN</t>
  </si>
  <si>
    <t>NGI-SOBDR-SOCAL</t>
  </si>
  <si>
    <t>MICH_CG-GD</t>
  </si>
  <si>
    <t>IF-NGPL/MIDCON</t>
  </si>
  <si>
    <t>DJ/BASIN/PSCO</t>
  </si>
  <si>
    <t>IF-QUESTAR</t>
  </si>
  <si>
    <t>IF-PAN/TX/OK</t>
  </si>
  <si>
    <t>DJ/BASIN/CIG</t>
  </si>
  <si>
    <t>IF-CIG/WIC</t>
  </si>
  <si>
    <t>IF-KERN/RIVER</t>
  </si>
  <si>
    <t>NGW/OPAL</t>
  </si>
  <si>
    <t>NW STANF/1ST-GD</t>
  </si>
  <si>
    <t>IF-CIG/ROCKPORT</t>
  </si>
  <si>
    <t>IF-CIG/SOUTHERN</t>
  </si>
  <si>
    <t>IF-CIG/WINDRVR</t>
  </si>
  <si>
    <t>IF-NGPL/OK-NW</t>
  </si>
  <si>
    <t>West Region Basis Notional</t>
  </si>
  <si>
    <t>Intra-Month</t>
  </si>
  <si>
    <t>Change</t>
  </si>
  <si>
    <t>Prompt Month</t>
  </si>
  <si>
    <t>Winter 2001-02</t>
  </si>
  <si>
    <t>Summer 2002</t>
  </si>
  <si>
    <t>Winter 2002-03</t>
  </si>
  <si>
    <t>Remainder</t>
  </si>
  <si>
    <t>GDP-PG&amp;E/CITIGA</t>
  </si>
  <si>
    <t>GDP-MALIN-CTYGA</t>
  </si>
  <si>
    <t>IF-SOCAL</t>
  </si>
  <si>
    <t>GDP-CAL BORDER</t>
  </si>
  <si>
    <t>TOPOCK</t>
  </si>
  <si>
    <t>NWPL-ROCKIES</t>
  </si>
  <si>
    <t>GDP-WYOMING</t>
  </si>
  <si>
    <t>GDP-KERN/OPAL</t>
  </si>
  <si>
    <t>GDP-NW STANFIEL</t>
  </si>
  <si>
    <t>CIG-ROCKIES</t>
  </si>
  <si>
    <t>GDP-CIG/RKYMTN</t>
  </si>
  <si>
    <t>PERMIAN</t>
  </si>
  <si>
    <t>IF-NNG/TOK</t>
  </si>
  <si>
    <t>GDP-ELPO/PERM2</t>
  </si>
  <si>
    <t>SAN JUAN</t>
  </si>
  <si>
    <t>IF-BONDAD(100%)</t>
  </si>
  <si>
    <t>IF-EPSJ(BONDAD)</t>
  </si>
  <si>
    <t>GDP-ELPO/SANJUA</t>
  </si>
  <si>
    <t>IM-TW/SJ</t>
  </si>
  <si>
    <t>KINGSGATE</t>
  </si>
  <si>
    <t>WAHA</t>
  </si>
  <si>
    <t>IF-WAHA</t>
  </si>
  <si>
    <t>WAHA KCBT</t>
  </si>
  <si>
    <t>GDP-WAHA</t>
  </si>
  <si>
    <t>Other</t>
  </si>
  <si>
    <t>TOTAL</t>
  </si>
  <si>
    <t>Western Canada Region Notional</t>
  </si>
  <si>
    <t>SUMAS</t>
  </si>
  <si>
    <t>GDP-NTHWST/CANB</t>
  </si>
  <si>
    <t>GD-AECOUSD-DAIL</t>
  </si>
  <si>
    <t>m</t>
  </si>
  <si>
    <t>AECO/EMPRESS/STA2</t>
  </si>
  <si>
    <t>GD-CGPR-AECO/AV</t>
  </si>
  <si>
    <t>p</t>
  </si>
  <si>
    <t>FT-WEST-OPT-BAS</t>
  </si>
  <si>
    <t>DO</t>
  </si>
  <si>
    <t>FT-NW-XL-OPT-BAS</t>
  </si>
  <si>
    <t>FT-WE-XL-OPT-BAS</t>
  </si>
  <si>
    <t>GD-NEW-XL-OPT-BAS</t>
  </si>
  <si>
    <t>ENA-FT-WC-CAL-GDL</t>
  </si>
  <si>
    <t>ENA-FT-WT-CAL-GDL</t>
  </si>
  <si>
    <t>ENA-FT-WC-ROX-GDL</t>
  </si>
  <si>
    <t>ENA-FT-WT-SJ-GDL</t>
  </si>
  <si>
    <t>ENA-FT-WC-SJ-GDL</t>
  </si>
  <si>
    <t>ENA-FT-WT-ROX-GDL</t>
  </si>
  <si>
    <t>FT-DENVER-GDL</t>
  </si>
  <si>
    <t>FT-REGS-GDL</t>
  </si>
  <si>
    <t>ENA-FT-WT-SOCAL-GDL</t>
  </si>
  <si>
    <t>ENA-FT-WT-SCAN-GDL</t>
  </si>
  <si>
    <t>PHY</t>
  </si>
  <si>
    <t>ENA-FT-WT-SOCAL-PHY</t>
  </si>
  <si>
    <t>GD-AECOCD/FRWKD</t>
  </si>
  <si>
    <t>GDP-CIG/CHEYENN</t>
  </si>
  <si>
    <t>GDP-HEHUB</t>
  </si>
  <si>
    <t>GDP-PG&amp;E/LG-PKG</t>
  </si>
  <si>
    <t>GD-AECOUS/FRWKD</t>
  </si>
  <si>
    <t>GDP-AECO</t>
  </si>
  <si>
    <t>GDP-CHI. GATE</t>
  </si>
  <si>
    <t>GDP-NGPL/OK</t>
  </si>
  <si>
    <t>IntraMonth Buckets</t>
  </si>
  <si>
    <t>ENA-IM-WC-CAL-PHY</t>
  </si>
  <si>
    <t>ENA-IM-WT-CAL-PHY</t>
  </si>
  <si>
    <t>ENA-IM-WC-ROX-PHY</t>
  </si>
  <si>
    <t>ENA-IM-WT-SJ-PHY</t>
  </si>
  <si>
    <t>ENA-IM-WC-SJ-PHY</t>
  </si>
  <si>
    <t>ENA-IM-WT-ROX-PHY</t>
  </si>
  <si>
    <t>INTRA-DENVER-PHY</t>
  </si>
  <si>
    <t>NW-STANFIELD</t>
  </si>
  <si>
    <t>SUMAS-US/IM</t>
  </si>
  <si>
    <t>IM-CIG/SOUTHERN</t>
  </si>
  <si>
    <t>IM_FTULESSGATH</t>
  </si>
  <si>
    <t>IM_WINDRIVER</t>
  </si>
  <si>
    <t>IF-CIG/GLENROCK</t>
  </si>
  <si>
    <t>GDP-NWPL_ROCKYM</t>
  </si>
  <si>
    <t>West Summary</t>
  </si>
  <si>
    <t>Dec-01/Mar-02</t>
  </si>
  <si>
    <t>Apr-02/Oct-02</t>
  </si>
  <si>
    <t>Nov-02/Mar-03</t>
  </si>
  <si>
    <t>Apr-03/Mar-29</t>
  </si>
  <si>
    <t>CALIFORNIA</t>
  </si>
  <si>
    <t>Socal</t>
  </si>
  <si>
    <t>PG&amp;E CTYG &amp; TOPOCK</t>
  </si>
  <si>
    <t>Malin</t>
  </si>
  <si>
    <t>NorthWest</t>
  </si>
  <si>
    <t>Sumas</t>
  </si>
  <si>
    <t>Aeco &amp; Kingsgate</t>
  </si>
  <si>
    <t>Rockies (NW &amp; CIG)</t>
  </si>
  <si>
    <t>SouthWest</t>
  </si>
  <si>
    <t>San Juan</t>
  </si>
  <si>
    <t>Permian</t>
  </si>
  <si>
    <t>Waha</t>
  </si>
  <si>
    <t>WEST NATURAL GAS BASIS POSITIONS</t>
  </si>
  <si>
    <t>I</t>
  </si>
  <si>
    <t>ENA-FT-WT-CAL-IDX</t>
  </si>
  <si>
    <t>ENA-FT-WC-ROX-IDX</t>
  </si>
  <si>
    <t>ENA-FT-WT-SJ-IDX</t>
  </si>
  <si>
    <t>ENA-FT-WC-SJ-IDX</t>
  </si>
  <si>
    <t>ENA-FT-WT-ROX-IDX</t>
  </si>
  <si>
    <t>FT-DENVER-IDX</t>
  </si>
  <si>
    <t>FT-REGS-IDX</t>
  </si>
  <si>
    <t>ENA-FT-WT-SOCAL-IDX</t>
  </si>
  <si>
    <t>ENA-FT-WC-CAL-IDX</t>
  </si>
  <si>
    <t>NGI-SOCAL(KRS)</t>
  </si>
  <si>
    <t>IF-NGPL/GAGE(W)</t>
  </si>
  <si>
    <t>NNG/MID15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</si>
</sst>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mmm\-yyyy"/>
    <numFmt numFmtId="166" formatCode="#,##0.0_);[Red]\(#,##0.0\)"/>
    <numFmt numFmtId="168" formatCode="_(* #,##0_);_(* \(#,##0\);_(* &quot;-&quot;??_);_(@_)"/>
    <numFmt numFmtId="169" formatCode="mm/dd/yy"/>
    <numFmt numFmtId="170" formatCode="dd"/>
    <numFmt numFmtId="171" formatCode="&quot;As of&quot;\ mmmm\ dd\,\ yyyy"/>
    <numFmt numFmtId="172" formatCode="dd\-mmm\-yy"/>
    <numFmt numFmtId="173" formatCode="mm/dd/yyyy"/>
    <numFmt numFmtId="188" formatCode="0_);[Red]\(0\)"/>
    <numFmt numFmtId="212" formatCode="hh:mm\ AM/PM_)"/>
    <numFmt numFmtId="213" formatCode="0.0\x"/>
    <numFmt numFmtId="214" formatCode="#,##0.00000000_);\(#,##0.00000000\)"/>
    <numFmt numFmtId="215" formatCode="#,##0.0000000"/>
    <numFmt numFmtId="216" formatCode="0.00000000%"/>
    <numFmt numFmtId="217" formatCode="#,##0.00000_);\(#,##0.00000\)"/>
    <numFmt numFmtId="218" formatCode="mm/dd/yy_)"/>
  </numFmts>
  <fonts count="3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</font>
    <font>
      <b/>
      <sz val="10"/>
      <color indexed="9"/>
      <name val="Arial"/>
    </font>
    <font>
      <b/>
      <sz val="10"/>
      <color indexed="12"/>
      <name val="Arial"/>
      <family val="2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u/>
      <sz val="20"/>
      <name val="Times New Roman"/>
      <family val="1"/>
    </font>
    <font>
      <sz val="20"/>
      <name val="Times New Roman"/>
      <family val="1"/>
    </font>
    <font>
      <sz val="28"/>
      <name val="Times New Roman"/>
      <family val="1"/>
    </font>
    <font>
      <b/>
      <sz val="28"/>
      <name val="Arial Black"/>
      <family val="2"/>
    </font>
    <font>
      <b/>
      <sz val="20"/>
      <name val="Times New Roman"/>
      <family val="1"/>
    </font>
    <font>
      <b/>
      <sz val="20"/>
      <name val="Arial Narrow"/>
      <family val="2"/>
    </font>
    <font>
      <sz val="20"/>
      <name val="Arial Narrow"/>
      <family val="2"/>
    </font>
    <font>
      <sz val="20"/>
      <color indexed="10"/>
      <name val="Times New Roman"/>
      <family val="1"/>
    </font>
    <font>
      <sz val="20"/>
      <name val="Times New Roman"/>
    </font>
    <font>
      <b/>
      <sz val="20"/>
      <color indexed="13"/>
      <name val="Times New Roman"/>
      <family val="1"/>
    </font>
    <font>
      <b/>
      <sz val="20"/>
      <color indexed="8"/>
      <name val="Arial Narrow"/>
      <family val="2"/>
    </font>
    <font>
      <b/>
      <sz val="20"/>
      <color indexed="13"/>
      <name val="Arial Narrow"/>
      <family val="2"/>
    </font>
    <font>
      <sz val="16"/>
      <name val="Arial Black"/>
      <family val="2"/>
    </font>
    <font>
      <b/>
      <sz val="10"/>
      <name val="Arial"/>
    </font>
  </fonts>
  <fills count="2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  <fill>
      <patternFill patternType="gray125">
        <fgColor indexed="24"/>
        <bgColor indexed="24"/>
      </patternFill>
    </fill>
    <fill>
      <patternFill patternType="gray125">
        <bgColor indexed="24"/>
      </patternFill>
    </fill>
    <fill>
      <patternFill patternType="solid">
        <fgColor indexed="47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5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6" fontId="16" fillId="0" borderId="0">
      <protection locked="0"/>
    </xf>
    <xf numFmtId="212" fontId="1" fillId="0" borderId="0">
      <protection locked="0"/>
    </xf>
    <xf numFmtId="0" fontId="17" fillId="0" borderId="0" applyNumberFormat="0" applyFill="0" applyBorder="0" applyAlignment="0" applyProtection="0"/>
    <xf numFmtId="213" fontId="1" fillId="0" borderId="0">
      <protection locked="0"/>
    </xf>
    <xf numFmtId="213" fontId="1" fillId="0" borderId="0">
      <protection locked="0"/>
    </xf>
    <xf numFmtId="0" fontId="18" fillId="0" borderId="1" applyNumberFormat="0" applyFill="0" applyAlignment="0" applyProtection="0"/>
    <xf numFmtId="0" fontId="19" fillId="2" borderId="0" applyNumberFormat="0" applyFont="0" applyAlignment="0" applyProtection="0"/>
    <xf numFmtId="214" fontId="1" fillId="0" borderId="0"/>
    <xf numFmtId="0" fontId="5" fillId="0" borderId="0"/>
    <xf numFmtId="0" fontId="5" fillId="0" borderId="0" applyBorder="0"/>
    <xf numFmtId="0" fontId="1" fillId="0" borderId="0"/>
    <xf numFmtId="0" fontId="1" fillId="0" borderId="0"/>
    <xf numFmtId="0" fontId="1" fillId="0" borderId="0"/>
    <xf numFmtId="213" fontId="1" fillId="0" borderId="2">
      <protection locked="0"/>
    </xf>
    <xf numFmtId="37" fontId="20" fillId="3" borderId="0" applyNumberFormat="0" applyBorder="0" applyAlignment="0" applyProtection="0"/>
    <xf numFmtId="37" fontId="20" fillId="0" borderId="0"/>
    <xf numFmtId="37" fontId="21" fillId="4" borderId="0" applyNumberFormat="0" applyBorder="0" applyAlignment="0" applyProtection="0"/>
    <xf numFmtId="3" fontId="22" fillId="0" borderId="1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0" fontId="23" fillId="0" borderId="0"/>
  </cellStyleXfs>
  <cellXfs count="237">
    <xf numFmtId="0" fontId="0" fillId="0" borderId="0" xfId="0"/>
    <xf numFmtId="165" fontId="4" fillId="5" borderId="3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5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 vertical="top" wrapText="1"/>
    </xf>
    <xf numFmtId="165" fontId="2" fillId="0" borderId="10" xfId="0" applyNumberFormat="1" applyFont="1" applyFill="1" applyBorder="1" applyAlignment="1">
      <alignment horizontal="center" vertical="top" wrapText="1"/>
    </xf>
    <xf numFmtId="164" fontId="2" fillId="0" borderId="11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Border="1"/>
    <xf numFmtId="169" fontId="2" fillId="5" borderId="13" xfId="0" applyNumberFormat="1" applyFont="1" applyFill="1" applyBorder="1" applyAlignment="1">
      <alignment horizontal="right"/>
    </xf>
    <xf numFmtId="0" fontId="2" fillId="3" borderId="14" xfId="0" applyFont="1" applyFill="1" applyBorder="1" applyAlignment="1">
      <alignment horizontal="center"/>
    </xf>
    <xf numFmtId="170" fontId="2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2" fillId="3" borderId="0" xfId="0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right" vertical="center"/>
    </xf>
    <xf numFmtId="165" fontId="2" fillId="3" borderId="16" xfId="0" applyNumberFormat="1" applyFont="1" applyFill="1" applyBorder="1" applyAlignment="1">
      <alignment horizontal="center" vertical="top" wrapText="1"/>
    </xf>
    <xf numFmtId="165" fontId="2" fillId="3" borderId="17" xfId="0" applyNumberFormat="1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8" fillId="0" borderId="10" xfId="0" applyFont="1" applyBorder="1"/>
    <xf numFmtId="0" fontId="8" fillId="0" borderId="10" xfId="0" applyFont="1" applyBorder="1" applyAlignment="1">
      <alignment horizontal="righ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8" fillId="0" borderId="26" xfId="0" applyFont="1" applyBorder="1"/>
    <xf numFmtId="0" fontId="8" fillId="0" borderId="18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65" fontId="2" fillId="3" borderId="27" xfId="0" applyNumberFormat="1" applyFont="1" applyFill="1" applyBorder="1" applyAlignment="1">
      <alignment horizontal="center" vertical="top" wrapText="1"/>
    </xf>
    <xf numFmtId="12" fontId="0" fillId="0" borderId="22" xfId="0" applyNumberFormat="1" applyBorder="1"/>
    <xf numFmtId="12" fontId="0" fillId="0" borderId="23" xfId="0" applyNumberFormat="1" applyBorder="1"/>
    <xf numFmtId="173" fontId="2" fillId="3" borderId="9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65" fontId="2" fillId="3" borderId="28" xfId="0" applyNumberFormat="1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top" wrapText="1"/>
    </xf>
    <xf numFmtId="12" fontId="3" fillId="6" borderId="27" xfId="0" applyNumberFormat="1" applyFont="1" applyFill="1" applyBorder="1" applyAlignment="1">
      <alignment vertical="top" wrapText="1"/>
    </xf>
    <xf numFmtId="165" fontId="4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5" xfId="0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0" fillId="0" borderId="16" xfId="0" applyBorder="1"/>
    <xf numFmtId="0" fontId="8" fillId="0" borderId="12" xfId="0" applyFont="1" applyBorder="1"/>
    <xf numFmtId="173" fontId="8" fillId="0" borderId="26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4" xfId="0" applyNumberFormat="1" applyFont="1" applyFill="1" applyBorder="1" applyAlignment="1">
      <alignment horizontal="center"/>
    </xf>
    <xf numFmtId="0" fontId="3" fillId="7" borderId="0" xfId="0" applyFont="1" applyFill="1"/>
    <xf numFmtId="170" fontId="2" fillId="7" borderId="0" xfId="0" applyNumberFormat="1" applyFont="1" applyFill="1"/>
    <xf numFmtId="172" fontId="3" fillId="0" borderId="0" xfId="0" applyNumberFormat="1" applyFont="1"/>
    <xf numFmtId="15" fontId="3" fillId="0" borderId="0" xfId="0" applyNumberFormat="1" applyFont="1"/>
    <xf numFmtId="15" fontId="2" fillId="7" borderId="15" xfId="0" applyNumberFormat="1" applyFont="1" applyFill="1" applyBorder="1" applyAlignment="1">
      <alignment horizontal="center"/>
    </xf>
    <xf numFmtId="0" fontId="2" fillId="7" borderId="14" xfId="0" applyNumberFormat="1" applyFont="1" applyFill="1" applyBorder="1" applyAlignment="1">
      <alignment horizontal="center"/>
    </xf>
    <xf numFmtId="0" fontId="10" fillId="0" borderId="0" xfId="0" applyFont="1" applyBorder="1"/>
    <xf numFmtId="1" fontId="3" fillId="0" borderId="0" xfId="0" quotePrefix="1" applyNumberFormat="1" applyFont="1" applyFill="1" applyBorder="1" applyAlignment="1">
      <alignment vertical="top"/>
    </xf>
    <xf numFmtId="0" fontId="2" fillId="7" borderId="0" xfId="0" applyFont="1" applyFill="1"/>
    <xf numFmtId="0" fontId="14" fillId="8" borderId="0" xfId="0" applyFont="1" applyFill="1" applyBorder="1" applyAlignment="1">
      <alignment horizontal="center"/>
    </xf>
    <xf numFmtId="0" fontId="8" fillId="9" borderId="0" xfId="0" applyFont="1" applyFill="1"/>
    <xf numFmtId="169" fontId="0" fillId="0" borderId="0" xfId="0" applyNumberFormat="1"/>
    <xf numFmtId="0" fontId="0" fillId="9" borderId="0" xfId="0" applyFill="1"/>
    <xf numFmtId="0" fontId="0" fillId="0" borderId="0" xfId="0" applyNumberFormat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0" borderId="29" xfId="0" applyFont="1" applyBorder="1"/>
    <xf numFmtId="0" fontId="2" fillId="10" borderId="30" xfId="0" applyFont="1" applyFill="1" applyBorder="1"/>
    <xf numFmtId="0" fontId="2" fillId="10" borderId="31" xfId="0" applyFont="1" applyFill="1" applyBorder="1"/>
    <xf numFmtId="0" fontId="3" fillId="11" borderId="23" xfId="0" applyFont="1" applyFill="1" applyBorder="1"/>
    <xf numFmtId="168" fontId="0" fillId="0" borderId="0" xfId="1" applyNumberFormat="1" applyFont="1" applyAlignment="1">
      <alignment horizontal="left"/>
    </xf>
    <xf numFmtId="0" fontId="1" fillId="0" borderId="0" xfId="13"/>
    <xf numFmtId="0" fontId="9" fillId="6" borderId="13" xfId="13" applyFont="1" applyFill="1" applyBorder="1"/>
    <xf numFmtId="0" fontId="9" fillId="6" borderId="3" xfId="13" applyFont="1" applyFill="1" applyBorder="1"/>
    <xf numFmtId="0" fontId="9" fillId="6" borderId="3" xfId="13" applyFont="1" applyFill="1" applyBorder="1" applyAlignment="1">
      <alignment horizontal="center"/>
    </xf>
    <xf numFmtId="0" fontId="9" fillId="6" borderId="32" xfId="13" applyFont="1" applyFill="1" applyBorder="1" applyAlignment="1">
      <alignment horizontal="center"/>
    </xf>
    <xf numFmtId="0" fontId="1" fillId="6" borderId="32" xfId="13" applyFill="1" applyBorder="1"/>
    <xf numFmtId="0" fontId="1" fillId="6" borderId="32" xfId="13" applyFill="1" applyBorder="1" applyAlignment="1">
      <alignment horizontal="center"/>
    </xf>
    <xf numFmtId="17" fontId="3" fillId="12" borderId="33" xfId="13" applyNumberFormat="1" applyFont="1" applyFill="1" applyBorder="1" applyAlignment="1">
      <alignment horizontal="center"/>
    </xf>
    <xf numFmtId="0" fontId="3" fillId="10" borderId="22" xfId="13" applyFont="1" applyFill="1" applyBorder="1" applyAlignment="1">
      <alignment horizontal="center"/>
    </xf>
    <xf numFmtId="0" fontId="3" fillId="3" borderId="23" xfId="13" applyFont="1" applyFill="1" applyBorder="1"/>
    <xf numFmtId="17" fontId="3" fillId="13" borderId="34" xfId="13" applyNumberFormat="1" applyFont="1" applyFill="1" applyBorder="1" applyAlignment="1">
      <alignment horizontal="center"/>
    </xf>
    <xf numFmtId="0" fontId="3" fillId="3" borderId="25" xfId="13" applyFont="1" applyFill="1" applyBorder="1"/>
    <xf numFmtId="0" fontId="3" fillId="4" borderId="22" xfId="13" applyFont="1" applyFill="1" applyBorder="1"/>
    <xf numFmtId="0" fontId="3" fillId="12" borderId="35" xfId="13" applyFont="1" applyFill="1" applyBorder="1" applyAlignment="1">
      <alignment horizontal="center"/>
    </xf>
    <xf numFmtId="0" fontId="3" fillId="14" borderId="20" xfId="13" applyFont="1" applyFill="1" applyBorder="1" applyAlignment="1">
      <alignment horizontal="center"/>
    </xf>
    <xf numFmtId="0" fontId="3" fillId="3" borderId="21" xfId="13" applyFont="1" applyFill="1" applyBorder="1"/>
    <xf numFmtId="0" fontId="3" fillId="13" borderId="36" xfId="13" applyFont="1" applyFill="1" applyBorder="1" applyAlignment="1">
      <alignment horizontal="center"/>
    </xf>
    <xf numFmtId="0" fontId="1" fillId="5" borderId="37" xfId="13" applyFill="1" applyBorder="1" applyAlignment="1">
      <alignment horizontal="center"/>
    </xf>
    <xf numFmtId="0" fontId="25" fillId="0" borderId="0" xfId="12" applyFont="1"/>
    <xf numFmtId="0" fontId="25" fillId="0" borderId="0" xfId="12" applyFont="1" applyBorder="1"/>
    <xf numFmtId="0" fontId="26" fillId="0" borderId="0" xfId="12" applyFont="1"/>
    <xf numFmtId="0" fontId="27" fillId="0" borderId="0" xfId="12" applyFont="1" applyAlignment="1">
      <alignment horizontal="center"/>
    </xf>
    <xf numFmtId="0" fontId="28" fillId="0" borderId="0" xfId="12" applyFont="1"/>
    <xf numFmtId="171" fontId="29" fillId="15" borderId="38" xfId="11" applyNumberFormat="1" applyFont="1" applyFill="1" applyBorder="1" applyAlignment="1">
      <alignment horizontal="centerContinuous"/>
    </xf>
    <xf numFmtId="171" fontId="29" fillId="15" borderId="32" xfId="11" applyNumberFormat="1" applyFont="1" applyFill="1" applyBorder="1" applyAlignment="1">
      <alignment horizontal="centerContinuous"/>
    </xf>
    <xf numFmtId="0" fontId="29" fillId="15" borderId="32" xfId="12" applyFont="1" applyFill="1" applyBorder="1" applyAlignment="1">
      <alignment horizontal="centerContinuous"/>
    </xf>
    <xf numFmtId="0" fontId="30" fillId="15" borderId="32" xfId="12" applyFont="1" applyFill="1" applyBorder="1" applyAlignment="1">
      <alignment horizontal="centerContinuous"/>
    </xf>
    <xf numFmtId="0" fontId="29" fillId="16" borderId="32" xfId="12" applyFont="1" applyFill="1" applyBorder="1" applyAlignment="1">
      <alignment horizontal="centerContinuous"/>
    </xf>
    <xf numFmtId="0" fontId="30" fillId="15" borderId="39" xfId="12" applyFont="1" applyFill="1" applyBorder="1" applyAlignment="1">
      <alignment horizontal="centerContinuous"/>
    </xf>
    <xf numFmtId="0" fontId="29" fillId="16" borderId="39" xfId="12" applyFont="1" applyFill="1" applyBorder="1" applyAlignment="1">
      <alignment horizontal="centerContinuous"/>
    </xf>
    <xf numFmtId="171" fontId="29" fillId="15" borderId="40" xfId="11" applyNumberFormat="1" applyFont="1" applyFill="1" applyBorder="1" applyAlignment="1">
      <alignment horizontal="centerContinuous"/>
    </xf>
    <xf numFmtId="171" fontId="29" fillId="15" borderId="10" xfId="11" applyNumberFormat="1" applyFont="1" applyFill="1" applyBorder="1" applyAlignment="1">
      <alignment horizontal="centerContinuous"/>
    </xf>
    <xf numFmtId="0" fontId="30" fillId="15" borderId="10" xfId="12" applyFont="1" applyFill="1" applyBorder="1" applyAlignment="1">
      <alignment horizontal="centerContinuous"/>
    </xf>
    <xf numFmtId="0" fontId="29" fillId="15" borderId="10" xfId="12" quotePrefix="1" applyFont="1" applyFill="1" applyBorder="1" applyAlignment="1">
      <alignment horizontal="centerContinuous"/>
    </xf>
    <xf numFmtId="171" fontId="29" fillId="16" borderId="10" xfId="11" applyNumberFormat="1" applyFont="1" applyFill="1" applyBorder="1" applyAlignment="1">
      <alignment horizontal="centerContinuous"/>
    </xf>
    <xf numFmtId="171" fontId="29" fillId="16" borderId="41" xfId="11" applyNumberFormat="1" applyFont="1" applyFill="1" applyBorder="1" applyAlignment="1">
      <alignment horizontal="centerContinuous"/>
    </xf>
    <xf numFmtId="0" fontId="29" fillId="15" borderId="42" xfId="12" applyFont="1" applyFill="1" applyBorder="1" applyAlignment="1">
      <alignment horizontal="centerContinuous"/>
    </xf>
    <xf numFmtId="0" fontId="29" fillId="15" borderId="0" xfId="12" applyFont="1" applyFill="1" applyBorder="1" applyAlignment="1">
      <alignment horizontal="centerContinuous"/>
    </xf>
    <xf numFmtId="0" fontId="29" fillId="17" borderId="0" xfId="12" applyFont="1" applyFill="1" applyBorder="1" applyAlignment="1">
      <alignment horizontal="centerContinuous"/>
    </xf>
    <xf numFmtId="0" fontId="30" fillId="15" borderId="0" xfId="12" applyFont="1" applyFill="1" applyBorder="1" applyAlignment="1">
      <alignment horizontal="centerContinuous"/>
    </xf>
    <xf numFmtId="0" fontId="29" fillId="17" borderId="43" xfId="12" applyFont="1" applyFill="1" applyBorder="1" applyAlignment="1">
      <alignment horizontal="centerContinuous"/>
    </xf>
    <xf numFmtId="0" fontId="30" fillId="18" borderId="38" xfId="12" applyFont="1" applyFill="1" applyBorder="1"/>
    <xf numFmtId="0" fontId="30" fillId="19" borderId="32" xfId="12" applyFont="1" applyFill="1" applyBorder="1"/>
    <xf numFmtId="0" fontId="29" fillId="19" borderId="32" xfId="12" applyFont="1" applyFill="1" applyBorder="1" applyAlignment="1">
      <alignment horizontal="center"/>
    </xf>
    <xf numFmtId="38" fontId="29" fillId="20" borderId="44" xfId="12" applyNumberFormat="1" applyFont="1" applyFill="1" applyBorder="1" applyAlignment="1">
      <alignment horizontal="center"/>
    </xf>
    <xf numFmtId="166" fontId="28" fillId="18" borderId="42" xfId="10" applyNumberFormat="1" applyFont="1" applyFill="1" applyBorder="1" applyAlignment="1">
      <alignment horizontal="right"/>
    </xf>
    <xf numFmtId="166" fontId="28" fillId="19" borderId="0" xfId="10" applyNumberFormat="1" applyFont="1" applyFill="1" applyBorder="1" applyAlignment="1">
      <alignment horizontal="right"/>
    </xf>
    <xf numFmtId="0" fontId="24" fillId="19" borderId="0" xfId="10" quotePrefix="1" applyFont="1" applyFill="1" applyBorder="1" applyAlignment="1">
      <alignment horizontal="centerContinuous"/>
    </xf>
    <xf numFmtId="166" fontId="28" fillId="19" borderId="0" xfId="10" applyNumberFormat="1" applyFont="1" applyFill="1" applyBorder="1"/>
    <xf numFmtId="0" fontId="25" fillId="19" borderId="0" xfId="10" quotePrefix="1" applyFont="1" applyFill="1" applyBorder="1" applyAlignment="1">
      <alignment horizontal="right"/>
    </xf>
    <xf numFmtId="38" fontId="29" fillId="20" borderId="29" xfId="12" applyNumberFormat="1" applyFont="1" applyFill="1" applyBorder="1" applyAlignment="1">
      <alignment horizontal="center"/>
    </xf>
    <xf numFmtId="0" fontId="25" fillId="0" borderId="0" xfId="10" applyFont="1" applyFill="1"/>
    <xf numFmtId="0" fontId="32" fillId="0" borderId="0" xfId="10" applyFont="1" applyFill="1"/>
    <xf numFmtId="0" fontId="30" fillId="18" borderId="40" xfId="12" applyFont="1" applyFill="1" applyBorder="1"/>
    <xf numFmtId="0" fontId="30" fillId="19" borderId="10" xfId="12" applyFont="1" applyFill="1" applyBorder="1"/>
    <xf numFmtId="17" fontId="29" fillId="19" borderId="10" xfId="12" applyNumberFormat="1" applyFont="1" applyFill="1" applyBorder="1" applyAlignment="1">
      <alignment horizontal="center"/>
    </xf>
    <xf numFmtId="38" fontId="29" fillId="20" borderId="45" xfId="12" applyNumberFormat="1" applyFont="1" applyFill="1" applyBorder="1" applyAlignment="1">
      <alignment horizontal="center"/>
    </xf>
    <xf numFmtId="0" fontId="29" fillId="19" borderId="10" xfId="12" applyFont="1" applyFill="1" applyBorder="1" applyAlignment="1">
      <alignment horizontal="center"/>
    </xf>
    <xf numFmtId="38" fontId="25" fillId="0" borderId="0" xfId="12" applyNumberFormat="1" applyFont="1" applyFill="1"/>
    <xf numFmtId="0" fontId="33" fillId="0" borderId="0" xfId="12" applyFont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Continuous"/>
    </xf>
    <xf numFmtId="171" fontId="34" fillId="15" borderId="10" xfId="11" applyNumberFormat="1" applyFont="1" applyFill="1" applyBorder="1" applyAlignment="1">
      <alignment horizontal="centerContinuous"/>
    </xf>
    <xf numFmtId="171" fontId="35" fillId="15" borderId="10" xfId="11" applyNumberFormat="1" applyFont="1" applyFill="1" applyBorder="1" applyAlignment="1">
      <alignment horizontal="centerContinuous"/>
    </xf>
    <xf numFmtId="38" fontId="35" fillId="15" borderId="10" xfId="11" applyNumberFormat="1" applyFont="1" applyFill="1" applyBorder="1" applyAlignment="1">
      <alignment horizontal="centerContinuous"/>
    </xf>
    <xf numFmtId="3" fontId="35" fillId="15" borderId="10" xfId="11" applyNumberFormat="1" applyFont="1" applyFill="1" applyBorder="1" applyAlignment="1">
      <alignment horizontal="centerContinuous"/>
    </xf>
    <xf numFmtId="3" fontId="35" fillId="15" borderId="41" xfId="11" applyNumberFormat="1" applyFont="1" applyFill="1" applyBorder="1" applyAlignment="1">
      <alignment horizontal="centerContinuous"/>
    </xf>
    <xf numFmtId="38" fontId="35" fillId="15" borderId="41" xfId="11" applyNumberFormat="1" applyFont="1" applyFill="1" applyBorder="1" applyAlignment="1">
      <alignment horizontal="centerContinuous"/>
    </xf>
    <xf numFmtId="38" fontId="33" fillId="0" borderId="0" xfId="12" applyNumberFormat="1" applyFont="1" applyFill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"/>
    </xf>
    <xf numFmtId="171" fontId="34" fillId="15" borderId="10" xfId="11" applyNumberFormat="1" applyFont="1" applyFill="1" applyBorder="1" applyAlignment="1">
      <alignment horizontal="center"/>
    </xf>
    <xf numFmtId="171" fontId="34" fillId="15" borderId="41" xfId="11" applyNumberFormat="1" applyFont="1" applyFill="1" applyBorder="1" applyAlignment="1">
      <alignment horizontal="center"/>
    </xf>
    <xf numFmtId="0" fontId="29" fillId="18" borderId="29" xfId="12" applyFont="1" applyFill="1" applyBorder="1" applyAlignment="1">
      <alignment horizontal="left"/>
    </xf>
    <xf numFmtId="0" fontId="29" fillId="0" borderId="29" xfId="12" applyFont="1" applyBorder="1" applyAlignment="1">
      <alignment horizontal="left"/>
    </xf>
    <xf numFmtId="0" fontId="29" fillId="0" borderId="29" xfId="12" applyFont="1" applyBorder="1"/>
    <xf numFmtId="49" fontId="29" fillId="0" borderId="29" xfId="12" applyNumberFormat="1" applyFont="1" applyBorder="1"/>
    <xf numFmtId="0" fontId="29" fillId="21" borderId="29" xfId="12" applyFont="1" applyFill="1" applyBorder="1"/>
    <xf numFmtId="49" fontId="29" fillId="21" borderId="29" xfId="12" applyNumberFormat="1" applyFont="1" applyFill="1" applyBorder="1"/>
    <xf numFmtId="0" fontId="29" fillId="0" borderId="29" xfId="12" applyFont="1" applyBorder="1" applyAlignment="1">
      <alignment horizontal="right"/>
    </xf>
    <xf numFmtId="38" fontId="30" fillId="0" borderId="29" xfId="12" applyNumberFormat="1" applyFont="1" applyBorder="1" applyAlignment="1">
      <alignment horizontal="center"/>
    </xf>
    <xf numFmtId="38" fontId="29" fillId="0" borderId="29" xfId="12" applyNumberFormat="1" applyFont="1" applyBorder="1" applyAlignment="1">
      <alignment horizontal="center"/>
    </xf>
    <xf numFmtId="38" fontId="29" fillId="0" borderId="29" xfId="12" applyNumberFormat="1" applyFont="1" applyFill="1" applyBorder="1" applyAlignment="1">
      <alignment horizontal="center"/>
    </xf>
    <xf numFmtId="0" fontId="29" fillId="18" borderId="23" xfId="12" applyFont="1" applyFill="1" applyBorder="1"/>
    <xf numFmtId="0" fontId="29" fillId="0" borderId="23" xfId="12" applyFont="1" applyBorder="1"/>
    <xf numFmtId="0" fontId="29" fillId="21" borderId="23" xfId="12" applyFont="1" applyFill="1" applyBorder="1"/>
    <xf numFmtId="0" fontId="29" fillId="0" borderId="23" xfId="12" applyFont="1" applyBorder="1" applyAlignment="1">
      <alignment horizontal="right"/>
    </xf>
    <xf numFmtId="38" fontId="30" fillId="0" borderId="23" xfId="12" applyNumberFormat="1" applyFont="1" applyFill="1" applyBorder="1" applyAlignment="1">
      <alignment horizontal="center"/>
    </xf>
    <xf numFmtId="0" fontId="25" fillId="0" borderId="0" xfId="12" applyFont="1" applyFill="1"/>
    <xf numFmtId="38" fontId="30" fillId="0" borderId="23" xfId="12" applyNumberFormat="1" applyFont="1" applyBorder="1" applyAlignment="1">
      <alignment horizontal="center"/>
    </xf>
    <xf numFmtId="0" fontId="29" fillId="0" borderId="46" xfId="12" applyFont="1" applyBorder="1"/>
    <xf numFmtId="0" fontId="29" fillId="0" borderId="25" xfId="12" applyFont="1" applyBorder="1"/>
    <xf numFmtId="0" fontId="29" fillId="0" borderId="25" xfId="12" applyFont="1" applyBorder="1" applyAlignment="1">
      <alignment horizontal="right"/>
    </xf>
    <xf numFmtId="0" fontId="29" fillId="0" borderId="23" xfId="12" applyFont="1" applyFill="1" applyBorder="1"/>
    <xf numFmtId="0" fontId="29" fillId="0" borderId="23" xfId="12" applyFont="1" applyFill="1" applyBorder="1" applyAlignment="1">
      <alignment horizontal="right"/>
    </xf>
    <xf numFmtId="0" fontId="29" fillId="21" borderId="25" xfId="12" applyFont="1" applyFill="1" applyBorder="1"/>
    <xf numFmtId="0" fontId="36" fillId="3" borderId="47" xfId="12" applyFont="1" applyFill="1" applyBorder="1" applyAlignment="1">
      <alignment horizontal="right"/>
    </xf>
    <xf numFmtId="0" fontId="29" fillId="3" borderId="3" xfId="12" applyFont="1" applyFill="1" applyBorder="1"/>
    <xf numFmtId="38" fontId="30" fillId="3" borderId="48" xfId="12" applyNumberFormat="1" applyFont="1" applyFill="1" applyBorder="1" applyAlignment="1">
      <alignment horizontal="center"/>
    </xf>
    <xf numFmtId="38" fontId="29" fillId="3" borderId="48" xfId="12" applyNumberFormat="1" applyFont="1" applyFill="1" applyBorder="1" applyAlignment="1">
      <alignment horizontal="center"/>
    </xf>
    <xf numFmtId="0" fontId="29" fillId="0" borderId="39" xfId="12" applyFont="1" applyBorder="1"/>
    <xf numFmtId="0" fontId="29" fillId="21" borderId="39" xfId="12" applyFont="1" applyFill="1" applyBorder="1"/>
    <xf numFmtId="0" fontId="29" fillId="0" borderId="39" xfId="12" applyFont="1" applyBorder="1" applyAlignment="1">
      <alignment horizontal="right"/>
    </xf>
    <xf numFmtId="38" fontId="30" fillId="0" borderId="46" xfId="12" applyNumberFormat="1" applyFont="1" applyBorder="1" applyAlignment="1">
      <alignment horizontal="center"/>
    </xf>
    <xf numFmtId="0" fontId="29" fillId="18" borderId="44" xfId="12" applyFont="1" applyFill="1" applyBorder="1"/>
    <xf numFmtId="0" fontId="29" fillId="21" borderId="0" xfId="12" applyFont="1" applyFill="1" applyBorder="1"/>
    <xf numFmtId="0" fontId="29" fillId="0" borderId="0" xfId="12" applyFont="1" applyBorder="1"/>
    <xf numFmtId="0" fontId="29" fillId="21" borderId="32" xfId="12" applyFont="1" applyFill="1" applyBorder="1"/>
    <xf numFmtId="0" fontId="29" fillId="0" borderId="32" xfId="12" applyFont="1" applyBorder="1"/>
    <xf numFmtId="0" fontId="29" fillId="0" borderId="0" xfId="12" applyFont="1" applyBorder="1" applyAlignment="1">
      <alignment horizontal="right"/>
    </xf>
    <xf numFmtId="38" fontId="30" fillId="0" borderId="42" xfId="12" applyNumberFormat="1" applyFont="1" applyBorder="1" applyAlignment="1">
      <alignment horizontal="center"/>
    </xf>
    <xf numFmtId="38" fontId="29" fillId="0" borderId="42" xfId="12" applyNumberFormat="1" applyFont="1" applyBorder="1" applyAlignment="1">
      <alignment horizontal="center"/>
    </xf>
    <xf numFmtId="38" fontId="29" fillId="20" borderId="42" xfId="12" applyNumberFormat="1" applyFont="1" applyFill="1" applyBorder="1" applyAlignment="1">
      <alignment horizontal="center"/>
    </xf>
    <xf numFmtId="38" fontId="29" fillId="0" borderId="42" xfId="12" applyNumberFormat="1" applyFont="1" applyFill="1" applyBorder="1" applyAlignment="1">
      <alignment horizontal="center"/>
    </xf>
    <xf numFmtId="0" fontId="29" fillId="3" borderId="3" xfId="12" applyFont="1" applyFill="1" applyBorder="1" applyAlignment="1">
      <alignment horizontal="right"/>
    </xf>
    <xf numFmtId="38" fontId="29" fillId="3" borderId="47" xfId="12" applyNumberFormat="1" applyFont="1" applyFill="1" applyBorder="1" applyAlignment="1">
      <alignment horizontal="center"/>
    </xf>
    <xf numFmtId="0" fontId="25" fillId="0" borderId="0" xfId="12" applyFont="1" applyFill="1" applyBorder="1"/>
    <xf numFmtId="0" fontId="29" fillId="0" borderId="0" xfId="12" applyFont="1" applyFill="1" applyBorder="1" applyAlignment="1">
      <alignment horizontal="centerContinuous"/>
    </xf>
    <xf numFmtId="0" fontId="29" fillId="0" borderId="0" xfId="12" applyFont="1" applyFill="1" applyBorder="1"/>
    <xf numFmtId="0" fontId="29" fillId="0" borderId="0" xfId="12" applyFont="1" applyFill="1" applyBorder="1" applyAlignment="1">
      <alignment horizontal="right"/>
    </xf>
    <xf numFmtId="38" fontId="30" fillId="0" borderId="0" xfId="12" applyNumberFormat="1" applyFont="1" applyFill="1" applyBorder="1" applyAlignment="1">
      <alignment horizontal="center"/>
    </xf>
    <xf numFmtId="0" fontId="29" fillId="0" borderId="0" xfId="12" applyFont="1" applyFill="1" applyBorder="1" applyAlignment="1">
      <alignment horizontal="center"/>
    </xf>
    <xf numFmtId="15" fontId="0" fillId="22" borderId="16" xfId="0" applyNumberFormat="1" applyFill="1" applyBorder="1" applyAlignment="1">
      <alignment horizontal="center"/>
    </xf>
    <xf numFmtId="15" fontId="0" fillId="23" borderId="26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15" fontId="0" fillId="24" borderId="33" xfId="0" applyNumberFormat="1" applyFill="1" applyBorder="1" applyAlignment="1">
      <alignment horizontal="center"/>
    </xf>
    <xf numFmtId="0" fontId="1" fillId="0" borderId="0" xfId="14" applyAlignment="1">
      <alignment horizontal="left"/>
    </xf>
    <xf numFmtId="0" fontId="25" fillId="0" borderId="0" xfId="12" applyFont="1" applyFill="1" applyAlignment="1">
      <alignment horizontal="center"/>
    </xf>
    <xf numFmtId="17" fontId="25" fillId="0" borderId="0" xfId="12" applyNumberFormat="1" applyFont="1" applyFill="1" applyAlignment="1">
      <alignment horizontal="right"/>
    </xf>
    <xf numFmtId="188" fontId="25" fillId="0" borderId="0" xfId="12" applyNumberFormat="1" applyFont="1" applyFill="1"/>
    <xf numFmtId="0" fontId="25" fillId="0" borderId="0" xfId="12" applyFont="1" applyFill="1" applyAlignment="1">
      <alignment horizontal="right"/>
    </xf>
    <xf numFmtId="0" fontId="31" fillId="0" borderId="0" xfId="12" applyFont="1" applyFill="1"/>
    <xf numFmtId="0" fontId="24" fillId="0" borderId="0" xfId="10" quotePrefix="1" applyFont="1" applyFill="1" applyBorder="1" applyAlignment="1">
      <alignment horizontal="centerContinuous"/>
    </xf>
    <xf numFmtId="17" fontId="25" fillId="0" borderId="0" xfId="10" applyNumberFormat="1" applyFont="1" applyFill="1" applyAlignment="1">
      <alignment horizontal="right"/>
    </xf>
    <xf numFmtId="188" fontId="25" fillId="0" borderId="0" xfId="10" applyNumberFormat="1" applyFont="1" applyFill="1"/>
    <xf numFmtId="0" fontId="33" fillId="0" borderId="0" xfId="12" applyFont="1" applyFill="1" applyBorder="1" applyAlignment="1">
      <alignment horizontal="center"/>
    </xf>
    <xf numFmtId="0" fontId="28" fillId="6" borderId="0" xfId="12" applyFont="1" applyFill="1"/>
    <xf numFmtId="38" fontId="29" fillId="3" borderId="0" xfId="12" applyNumberFormat="1" applyFont="1" applyFill="1" applyBorder="1" applyAlignment="1">
      <alignment horizontal="center"/>
    </xf>
    <xf numFmtId="38" fontId="29" fillId="0" borderId="0" xfId="12" applyNumberFormat="1" applyFont="1" applyFill="1" applyBorder="1" applyAlignment="1">
      <alignment horizontal="center"/>
    </xf>
    <xf numFmtId="0" fontId="28" fillId="0" borderId="0" xfId="12" applyFont="1" applyAlignment="1">
      <alignment horizontal="right"/>
    </xf>
    <xf numFmtId="38" fontId="28" fillId="3" borderId="0" xfId="12" applyNumberFormat="1" applyFont="1" applyFill="1" applyAlignment="1">
      <alignment horizontal="center"/>
    </xf>
    <xf numFmtId="0" fontId="29" fillId="6" borderId="0" xfId="12" applyFont="1" applyFill="1" applyBorder="1" applyAlignment="1">
      <alignment horizontal="left"/>
    </xf>
    <xf numFmtId="0" fontId="29" fillId="18" borderId="16" xfId="12" applyFont="1" applyFill="1" applyBorder="1" applyAlignment="1">
      <alignment horizontal="center"/>
    </xf>
    <xf numFmtId="38" fontId="29" fillId="20" borderId="49" xfId="12" applyNumberFormat="1" applyFont="1" applyFill="1" applyBorder="1" applyAlignment="1">
      <alignment horizontal="center"/>
    </xf>
    <xf numFmtId="38" fontId="29" fillId="20" borderId="5" xfId="12" applyNumberFormat="1" applyFont="1" applyFill="1" applyBorder="1" applyAlignment="1">
      <alignment horizontal="center"/>
    </xf>
    <xf numFmtId="166" fontId="28" fillId="18" borderId="28" xfId="10" applyNumberFormat="1" applyFont="1" applyFill="1" applyBorder="1" applyAlignment="1">
      <alignment horizontal="right"/>
    </xf>
    <xf numFmtId="38" fontId="29" fillId="20" borderId="50" xfId="12" applyNumberFormat="1" applyFont="1" applyFill="1" applyBorder="1" applyAlignment="1">
      <alignment horizontal="center"/>
    </xf>
    <xf numFmtId="0" fontId="30" fillId="18" borderId="12" xfId="12" applyFont="1" applyFill="1" applyBorder="1"/>
    <xf numFmtId="38" fontId="29" fillId="20" borderId="9" xfId="12" applyNumberFormat="1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68" fontId="37" fillId="0" borderId="0" xfId="1" applyNumberFormat="1" applyFont="1" applyAlignment="1">
      <alignment horizontal="left"/>
    </xf>
    <xf numFmtId="0" fontId="7" fillId="6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Normal_Basis_1016" xfId="10"/>
    <cellStyle name="Normal_GBM_0425B" xfId="11"/>
    <cellStyle name="Normal_Greg Pos" xfId="12"/>
    <cellStyle name="Normal_HS_FT-DENVER" xfId="13"/>
    <cellStyle name="Normal_HS_FT-EAST" xfId="14"/>
    <cellStyle name="Total" xfId="15" builtinId="25" customBuiltin="1"/>
    <cellStyle name="Unprot" xfId="16"/>
    <cellStyle name="Unprot$" xfId="17"/>
    <cellStyle name="Unprot_dimon" xfId="18"/>
    <cellStyle name="Unprotect" xfId="19"/>
    <cellStyle name="콤마 [0]_94하반기" xfId="20"/>
    <cellStyle name="콤마_94하반기" xfId="21"/>
    <cellStyle name="통화 [0]_94하반기" xfId="22"/>
    <cellStyle name="통화_94하반기" xfId="23"/>
    <cellStyle name="표준_Ⅰ.경영실적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209550</xdr:rowOff>
    </xdr:from>
    <xdr:to>
      <xdr:col>1</xdr:col>
      <xdr:colOff>1905000</xdr:colOff>
      <xdr:row>5</xdr:row>
      <xdr:rowOff>533400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65BC13A6-D4CB-FFA7-3EAF-981160390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1828800" cy="1657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8" name="AutoShape 2">
          <a:extLst>
            <a:ext uri="{FF2B5EF4-FFF2-40B4-BE49-F238E27FC236}">
              <a16:creationId xmlns:a16="http://schemas.microsoft.com/office/drawing/2014/main" id="{E83BB14A-84DA-C209-7354-E8D92FC0B6F4}"/>
            </a:ext>
          </a:extLst>
        </xdr:cNvPr>
        <xdr:cNvSpPr>
          <a:spLocks noChangeArrowheads="1"/>
        </xdr:cNvSpPr>
      </xdr:nvSpPr>
      <xdr:spPr bwMode="auto">
        <a:xfrm>
          <a:off x="25250775" y="10839450"/>
          <a:ext cx="0" cy="0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9" name="WordArt 3">
          <a:extLst>
            <a:ext uri="{FF2B5EF4-FFF2-40B4-BE49-F238E27FC236}">
              <a16:creationId xmlns:a16="http://schemas.microsoft.com/office/drawing/2014/main" id="{936AB912-2AAB-7A49-96DF-78D789F9C1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250775" y="108394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NEW CHECK FIGURE. 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If Shankman = Lavorato then 0</a:t>
          </a: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15</xdr:row>
          <xdr:rowOff>152400</xdr:rowOff>
        </xdr:from>
        <xdr:to>
          <xdr:col>0</xdr:col>
          <xdr:colOff>981075</xdr:colOff>
          <xdr:row>18</xdr:row>
          <xdr:rowOff>66675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12E649F-148B-1878-DF11-DDA2361A4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15</xdr:row>
          <xdr:rowOff>152400</xdr:rowOff>
        </xdr:from>
        <xdr:to>
          <xdr:col>1</xdr:col>
          <xdr:colOff>1047750</xdr:colOff>
          <xdr:row>18</xdr:row>
          <xdr:rowOff>66675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8990252-E9D7-3925-219E-AADCDBA72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FIX GRMS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2293" name="Butto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BD3B9BAD-D571-E587-3613-71EAF01CA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Basis%20Bench/Basis_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5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S_WESTminusPA10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IM"/>
      <sheetName val="Portfolios"/>
      <sheetName val="Date Master"/>
      <sheetName val="Query Page"/>
      <sheetName val="Transport"/>
      <sheetName val="VNG Transport"/>
      <sheetName val="BASIS Extract"/>
      <sheetName val="IDXExtract"/>
      <sheetName val="Natural Gas Basis By Trader"/>
      <sheetName val="Basis by Trader"/>
      <sheetName val="Previous Day Basis by Trader"/>
      <sheetName val="Gas Basis Position"/>
      <sheetName val="Previous Day Lavo"/>
      <sheetName val="Lavorato"/>
      <sheetName val="Basis and Index by Location"/>
      <sheetName val="Fletch Previous"/>
      <sheetName val="Shankman"/>
      <sheetName val="Shankman Previous Day"/>
      <sheetName val="EES Gas Position Report"/>
      <sheetName val="Module1"/>
    </sheetNames>
    <sheetDataSet>
      <sheetData sheetId="0"/>
      <sheetData sheetId="1"/>
      <sheetData sheetId="2">
        <row r="3">
          <cell r="I3">
            <v>37165</v>
          </cell>
        </row>
        <row r="4">
          <cell r="A4">
            <v>2</v>
          </cell>
          <cell r="I4">
            <v>37196</v>
          </cell>
        </row>
        <row r="5">
          <cell r="A5">
            <v>3</v>
          </cell>
          <cell r="C5">
            <v>37226</v>
          </cell>
          <cell r="D5">
            <v>37316</v>
          </cell>
        </row>
        <row r="6">
          <cell r="A6">
            <v>4</v>
          </cell>
          <cell r="C6">
            <v>37347</v>
          </cell>
          <cell r="D6">
            <v>37530</v>
          </cell>
        </row>
        <row r="7">
          <cell r="A7">
            <v>5</v>
          </cell>
          <cell r="C7">
            <v>37561</v>
          </cell>
          <cell r="D7">
            <v>37681</v>
          </cell>
        </row>
        <row r="8">
          <cell r="A8">
            <v>6</v>
          </cell>
          <cell r="C8">
            <v>37712</v>
          </cell>
        </row>
        <row r="9">
          <cell r="D9">
            <v>47178</v>
          </cell>
        </row>
      </sheetData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Lavarato Date Master"/>
      <sheetName val="12 Month"/>
      <sheetName val="Instructions"/>
      <sheetName val="AllQueries"/>
      <sheetName val="Basis Extract"/>
      <sheetName val="IM-CANADA"/>
      <sheetName val="Portfolios"/>
      <sheetName val="Gas Detail"/>
      <sheetName val="Greg Pos"/>
      <sheetName val="Basis Report Consolidated"/>
      <sheetName val="Lavarato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731:$J$12228" sheetId="4"/>
      <definedName name="DUBLIN" refersTo="='AllQueries'!$A$7:$I$281" sheetId="4"/>
      <definedName name="GDL" refersTo="='AllQueries'!$A$12631:$I$12920" sheetId="4"/>
      <definedName name="INDX" refersTo="='AllQueries'!$A$5425:$H$7210" sheetId="4"/>
      <definedName name="LIQUIDSW" refersTo="='AllQueries'!$A$7525:$G$7649" sheetId="4"/>
      <definedName name="POWERGAS" refersTo="='AllQueries'!$A$301:$G$5417" sheetId="4"/>
      <definedName name="PRCBAS" refersTo="='AllQueries'!$A$13016:$I$18568" sheetId="4"/>
    </definedNames>
    <sheetDataSet>
      <sheetData sheetId="0" refreshError="1">
        <row r="7">
          <cell r="A7">
            <v>5</v>
          </cell>
          <cell r="B7" t="str">
            <v>5 mth - 7 mth</v>
          </cell>
          <cell r="C7">
            <v>36739</v>
          </cell>
          <cell r="D7">
            <v>36739</v>
          </cell>
          <cell r="E7">
            <v>36739</v>
          </cell>
          <cell r="F7">
            <v>6</v>
          </cell>
          <cell r="G7">
            <v>6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36770</v>
          </cell>
          <cell r="D8">
            <v>36770</v>
          </cell>
          <cell r="E8">
            <v>36770</v>
          </cell>
          <cell r="F8">
            <v>7</v>
          </cell>
          <cell r="G8">
            <v>7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36800</v>
          </cell>
          <cell r="D9">
            <v>36861</v>
          </cell>
          <cell r="E9">
            <v>36800</v>
          </cell>
          <cell r="F9">
            <v>8</v>
          </cell>
          <cell r="G9">
            <v>8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C10">
            <v>36892</v>
          </cell>
          <cell r="D10">
            <v>37226</v>
          </cell>
          <cell r="E10">
            <v>36831</v>
          </cell>
          <cell r="F10">
            <v>9</v>
          </cell>
          <cell r="G10">
            <v>8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36861</v>
          </cell>
          <cell r="F11">
            <v>10</v>
          </cell>
          <cell r="G11">
            <v>8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36892</v>
          </cell>
          <cell r="F12">
            <v>11</v>
          </cell>
          <cell r="G12">
            <v>9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36923</v>
          </cell>
          <cell r="F13">
            <v>12</v>
          </cell>
          <cell r="G13">
            <v>9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36951</v>
          </cell>
          <cell r="F14">
            <v>13</v>
          </cell>
          <cell r="G14">
            <v>9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36982</v>
          </cell>
          <cell r="F15">
            <v>14</v>
          </cell>
          <cell r="G15">
            <v>9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37012</v>
          </cell>
          <cell r="F16">
            <v>15</v>
          </cell>
          <cell r="G16">
            <v>9</v>
          </cell>
          <cell r="I16">
            <v>37043</v>
          </cell>
        </row>
        <row r="17">
          <cell r="E17">
            <v>37043</v>
          </cell>
          <cell r="F17">
            <v>16</v>
          </cell>
          <cell r="G17">
            <v>9</v>
          </cell>
          <cell r="I17">
            <v>37073</v>
          </cell>
        </row>
        <row r="18">
          <cell r="E18">
            <v>37073</v>
          </cell>
          <cell r="F18">
            <v>17</v>
          </cell>
          <cell r="G18">
            <v>9</v>
          </cell>
          <cell r="I18">
            <v>37104</v>
          </cell>
        </row>
        <row r="19">
          <cell r="E19">
            <v>37104</v>
          </cell>
          <cell r="F19">
            <v>18</v>
          </cell>
          <cell r="G19">
            <v>9</v>
          </cell>
          <cell r="I19">
            <v>37135</v>
          </cell>
        </row>
        <row r="20">
          <cell r="E20">
            <v>37135</v>
          </cell>
          <cell r="F20">
            <v>19</v>
          </cell>
          <cell r="G20">
            <v>9</v>
          </cell>
          <cell r="I20">
            <v>37165</v>
          </cell>
        </row>
        <row r="21">
          <cell r="E21">
            <v>37165</v>
          </cell>
          <cell r="F21">
            <v>20</v>
          </cell>
          <cell r="G21">
            <v>9</v>
          </cell>
          <cell r="I21">
            <v>37196</v>
          </cell>
        </row>
        <row r="22">
          <cell r="E22">
            <v>37196</v>
          </cell>
          <cell r="F22">
            <v>21</v>
          </cell>
          <cell r="G22">
            <v>9</v>
          </cell>
          <cell r="I22">
            <v>37226</v>
          </cell>
        </row>
        <row r="23">
          <cell r="E23">
            <v>37226</v>
          </cell>
          <cell r="F23">
            <v>22</v>
          </cell>
          <cell r="G23">
            <v>9</v>
          </cell>
          <cell r="I23">
            <v>37257</v>
          </cell>
        </row>
        <row r="24">
          <cell r="E24">
            <v>37257</v>
          </cell>
          <cell r="F24">
            <v>23</v>
          </cell>
          <cell r="G24">
            <v>10</v>
          </cell>
          <cell r="I24">
            <v>37288</v>
          </cell>
        </row>
        <row r="25">
          <cell r="E25">
            <v>37288</v>
          </cell>
          <cell r="F25">
            <v>24</v>
          </cell>
          <cell r="G25">
            <v>10</v>
          </cell>
          <cell r="I25">
            <v>37316</v>
          </cell>
        </row>
        <row r="26">
          <cell r="E26">
            <v>37316</v>
          </cell>
          <cell r="F26">
            <v>25</v>
          </cell>
          <cell r="G26">
            <v>10</v>
          </cell>
          <cell r="I26">
            <v>37347</v>
          </cell>
        </row>
        <row r="27">
          <cell r="E27">
            <v>37347</v>
          </cell>
          <cell r="F27">
            <v>26</v>
          </cell>
          <cell r="G27">
            <v>10</v>
          </cell>
          <cell r="I27">
            <v>37377</v>
          </cell>
        </row>
        <row r="28">
          <cell r="E28">
            <v>37377</v>
          </cell>
          <cell r="F28">
            <v>27</v>
          </cell>
          <cell r="G28">
            <v>10</v>
          </cell>
          <cell r="I28">
            <v>37408</v>
          </cell>
        </row>
        <row r="29">
          <cell r="E29">
            <v>37408</v>
          </cell>
          <cell r="F29">
            <v>28</v>
          </cell>
          <cell r="G29">
            <v>10</v>
          </cell>
          <cell r="I29">
            <v>37438</v>
          </cell>
        </row>
        <row r="30">
          <cell r="E30">
            <v>37438</v>
          </cell>
          <cell r="F30">
            <v>29</v>
          </cell>
          <cell r="G30">
            <v>10</v>
          </cell>
          <cell r="I30">
            <v>37469</v>
          </cell>
        </row>
        <row r="31">
          <cell r="E31">
            <v>37469</v>
          </cell>
          <cell r="F31">
            <v>30</v>
          </cell>
          <cell r="G31">
            <v>10</v>
          </cell>
          <cell r="I31">
            <v>37500</v>
          </cell>
        </row>
        <row r="32">
          <cell r="E32">
            <v>37500</v>
          </cell>
          <cell r="F32">
            <v>31</v>
          </cell>
          <cell r="G32">
            <v>10</v>
          </cell>
          <cell r="I32">
            <v>37530</v>
          </cell>
        </row>
        <row r="33">
          <cell r="E33">
            <v>37530</v>
          </cell>
          <cell r="F33">
            <v>32</v>
          </cell>
          <cell r="G33">
            <v>10</v>
          </cell>
          <cell r="I33">
            <v>37561</v>
          </cell>
        </row>
        <row r="34">
          <cell r="E34">
            <v>37561</v>
          </cell>
          <cell r="F34">
            <v>33</v>
          </cell>
          <cell r="G34">
            <v>10</v>
          </cell>
          <cell r="I34">
            <v>37591</v>
          </cell>
        </row>
        <row r="35">
          <cell r="E35">
            <v>37591</v>
          </cell>
          <cell r="F35">
            <v>34</v>
          </cell>
          <cell r="G35">
            <v>10</v>
          </cell>
          <cell r="I35">
            <v>37622</v>
          </cell>
        </row>
        <row r="36">
          <cell r="E36">
            <v>37622</v>
          </cell>
          <cell r="F36">
            <v>35</v>
          </cell>
          <cell r="G36">
            <v>11</v>
          </cell>
          <cell r="I36">
            <v>37653</v>
          </cell>
        </row>
        <row r="37">
          <cell r="E37">
            <v>37653</v>
          </cell>
          <cell r="F37">
            <v>36</v>
          </cell>
          <cell r="G37">
            <v>11</v>
          </cell>
          <cell r="I37">
            <v>37681</v>
          </cell>
        </row>
        <row r="38">
          <cell r="E38">
            <v>37681</v>
          </cell>
          <cell r="F38">
            <v>37</v>
          </cell>
          <cell r="G38">
            <v>11</v>
          </cell>
          <cell r="I38">
            <v>37712</v>
          </cell>
        </row>
        <row r="39">
          <cell r="E39">
            <v>37712</v>
          </cell>
          <cell r="F39">
            <v>38</v>
          </cell>
          <cell r="G39">
            <v>11</v>
          </cell>
          <cell r="I39">
            <v>37742</v>
          </cell>
        </row>
        <row r="40">
          <cell r="E40">
            <v>37742</v>
          </cell>
          <cell r="F40">
            <v>39</v>
          </cell>
          <cell r="G40">
            <v>11</v>
          </cell>
          <cell r="I40">
            <v>37773</v>
          </cell>
        </row>
        <row r="41">
          <cell r="E41">
            <v>37773</v>
          </cell>
          <cell r="F41">
            <v>40</v>
          </cell>
          <cell r="G41">
            <v>11</v>
          </cell>
          <cell r="I41">
            <v>37803</v>
          </cell>
        </row>
        <row r="42">
          <cell r="E42">
            <v>37803</v>
          </cell>
          <cell r="F42">
            <v>41</v>
          </cell>
          <cell r="G42">
            <v>11</v>
          </cell>
          <cell r="I42">
            <v>37834</v>
          </cell>
        </row>
        <row r="43">
          <cell r="E43">
            <v>37834</v>
          </cell>
          <cell r="F43">
            <v>42</v>
          </cell>
          <cell r="G43">
            <v>11</v>
          </cell>
          <cell r="I43">
            <v>37865</v>
          </cell>
        </row>
        <row r="44">
          <cell r="E44">
            <v>37865</v>
          </cell>
          <cell r="F44">
            <v>43</v>
          </cell>
          <cell r="G44">
            <v>11</v>
          </cell>
          <cell r="I44">
            <v>37895</v>
          </cell>
        </row>
        <row r="45">
          <cell r="E45">
            <v>37895</v>
          </cell>
          <cell r="F45">
            <v>44</v>
          </cell>
          <cell r="G45">
            <v>11</v>
          </cell>
          <cell r="I45">
            <v>37926</v>
          </cell>
        </row>
        <row r="46">
          <cell r="E46">
            <v>37926</v>
          </cell>
          <cell r="F46">
            <v>45</v>
          </cell>
          <cell r="G46">
            <v>11</v>
          </cell>
          <cell r="I46">
            <v>37956</v>
          </cell>
        </row>
        <row r="47">
          <cell r="E47">
            <v>37956</v>
          </cell>
          <cell r="F47">
            <v>46</v>
          </cell>
          <cell r="G47">
            <v>11</v>
          </cell>
          <cell r="I47">
            <v>37987</v>
          </cell>
        </row>
        <row r="48">
          <cell r="E48">
            <v>37987</v>
          </cell>
          <cell r="F48">
            <v>47</v>
          </cell>
          <cell r="G48">
            <v>12</v>
          </cell>
          <cell r="I48">
            <v>38018</v>
          </cell>
        </row>
        <row r="49">
          <cell r="E49">
            <v>38018</v>
          </cell>
          <cell r="F49">
            <v>48</v>
          </cell>
          <cell r="G49">
            <v>12</v>
          </cell>
          <cell r="I49">
            <v>38047</v>
          </cell>
        </row>
        <row r="50">
          <cell r="E50">
            <v>38047</v>
          </cell>
          <cell r="F50">
            <v>49</v>
          </cell>
          <cell r="G50">
            <v>12</v>
          </cell>
          <cell r="I50">
            <v>38078</v>
          </cell>
        </row>
        <row r="51">
          <cell r="E51">
            <v>38078</v>
          </cell>
          <cell r="F51">
            <v>50</v>
          </cell>
          <cell r="G51">
            <v>12</v>
          </cell>
          <cell r="I51">
            <v>38108</v>
          </cell>
        </row>
        <row r="52">
          <cell r="E52">
            <v>38108</v>
          </cell>
          <cell r="F52">
            <v>51</v>
          </cell>
          <cell r="G52">
            <v>12</v>
          </cell>
          <cell r="I52">
            <v>38139</v>
          </cell>
        </row>
        <row r="53">
          <cell r="E53">
            <v>38139</v>
          </cell>
          <cell r="F53">
            <v>52</v>
          </cell>
          <cell r="G53">
            <v>12</v>
          </cell>
          <cell r="I53">
            <v>38169</v>
          </cell>
        </row>
        <row r="54">
          <cell r="E54">
            <v>38169</v>
          </cell>
          <cell r="F54">
            <v>53</v>
          </cell>
          <cell r="G54">
            <v>12</v>
          </cell>
          <cell r="I54">
            <v>38200</v>
          </cell>
        </row>
        <row r="55">
          <cell r="E55">
            <v>38200</v>
          </cell>
          <cell r="F55">
            <v>54</v>
          </cell>
          <cell r="G55">
            <v>12</v>
          </cell>
          <cell r="I55">
            <v>38231</v>
          </cell>
        </row>
        <row r="56">
          <cell r="E56">
            <v>38231</v>
          </cell>
          <cell r="F56">
            <v>55</v>
          </cell>
          <cell r="G56">
            <v>12</v>
          </cell>
          <cell r="I56">
            <v>38261</v>
          </cell>
        </row>
        <row r="57">
          <cell r="E57">
            <v>38261</v>
          </cell>
          <cell r="F57">
            <v>56</v>
          </cell>
          <cell r="G57">
            <v>12</v>
          </cell>
          <cell r="I57">
            <v>38292</v>
          </cell>
        </row>
        <row r="58">
          <cell r="E58">
            <v>38292</v>
          </cell>
          <cell r="F58">
            <v>57</v>
          </cell>
          <cell r="G58">
            <v>12</v>
          </cell>
          <cell r="I58">
            <v>38322</v>
          </cell>
        </row>
        <row r="59">
          <cell r="E59">
            <v>38322</v>
          </cell>
          <cell r="F59">
            <v>58</v>
          </cell>
          <cell r="G59">
            <v>12</v>
          </cell>
          <cell r="I59">
            <v>38353</v>
          </cell>
        </row>
        <row r="60">
          <cell r="E60">
            <v>38353</v>
          </cell>
          <cell r="F60">
            <v>59</v>
          </cell>
          <cell r="G60">
            <v>13</v>
          </cell>
          <cell r="I60">
            <v>38384</v>
          </cell>
        </row>
        <row r="61">
          <cell r="E61">
            <v>38384</v>
          </cell>
          <cell r="F61">
            <v>60</v>
          </cell>
          <cell r="G61">
            <v>13</v>
          </cell>
          <cell r="I61">
            <v>38412</v>
          </cell>
        </row>
        <row r="62">
          <cell r="E62">
            <v>38412</v>
          </cell>
          <cell r="F62">
            <v>61</v>
          </cell>
          <cell r="G62">
            <v>13</v>
          </cell>
          <cell r="I62">
            <v>38443</v>
          </cell>
        </row>
        <row r="63">
          <cell r="E63">
            <v>38443</v>
          </cell>
          <cell r="F63">
            <v>62</v>
          </cell>
          <cell r="G63">
            <v>13</v>
          </cell>
          <cell r="I63">
            <v>38473</v>
          </cell>
        </row>
        <row r="64">
          <cell r="E64">
            <v>38473</v>
          </cell>
          <cell r="F64">
            <v>63</v>
          </cell>
          <cell r="G64">
            <v>13</v>
          </cell>
          <cell r="I64">
            <v>38504</v>
          </cell>
        </row>
        <row r="65">
          <cell r="E65">
            <v>38504</v>
          </cell>
          <cell r="F65">
            <v>64</v>
          </cell>
          <cell r="G65">
            <v>13</v>
          </cell>
          <cell r="I65">
            <v>38534</v>
          </cell>
        </row>
        <row r="66">
          <cell r="E66">
            <v>38534</v>
          </cell>
          <cell r="F66">
            <v>65</v>
          </cell>
          <cell r="G66">
            <v>13</v>
          </cell>
          <cell r="I66">
            <v>38565</v>
          </cell>
        </row>
        <row r="67">
          <cell r="E67">
            <v>38565</v>
          </cell>
          <cell r="F67">
            <v>66</v>
          </cell>
          <cell r="G67">
            <v>13</v>
          </cell>
          <cell r="I67">
            <v>38596</v>
          </cell>
        </row>
        <row r="68">
          <cell r="E68">
            <v>38596</v>
          </cell>
          <cell r="F68">
            <v>67</v>
          </cell>
          <cell r="G68">
            <v>13</v>
          </cell>
          <cell r="I68">
            <v>38626</v>
          </cell>
        </row>
        <row r="69">
          <cell r="E69">
            <v>38626</v>
          </cell>
          <cell r="F69">
            <v>68</v>
          </cell>
          <cell r="G69">
            <v>13</v>
          </cell>
          <cell r="I69">
            <v>38657</v>
          </cell>
        </row>
        <row r="70">
          <cell r="E70">
            <v>38657</v>
          </cell>
          <cell r="F70">
            <v>69</v>
          </cell>
          <cell r="G70">
            <v>13</v>
          </cell>
          <cell r="I70">
            <v>38687</v>
          </cell>
        </row>
        <row r="71">
          <cell r="E71">
            <v>38687</v>
          </cell>
          <cell r="F71">
            <v>70</v>
          </cell>
          <cell r="G71">
            <v>13</v>
          </cell>
          <cell r="I71">
            <v>38718</v>
          </cell>
        </row>
        <row r="72">
          <cell r="E72">
            <v>38718</v>
          </cell>
          <cell r="F72">
            <v>71</v>
          </cell>
          <cell r="G72">
            <v>13</v>
          </cell>
          <cell r="I72">
            <v>38749</v>
          </cell>
        </row>
        <row r="73">
          <cell r="E73">
            <v>38749</v>
          </cell>
          <cell r="F73">
            <v>72</v>
          </cell>
          <cell r="G73">
            <v>13</v>
          </cell>
          <cell r="I73">
            <v>38777</v>
          </cell>
        </row>
        <row r="74">
          <cell r="E74">
            <v>38777</v>
          </cell>
          <cell r="F74">
            <v>73</v>
          </cell>
          <cell r="G74">
            <v>13</v>
          </cell>
          <cell r="I74">
            <v>38808</v>
          </cell>
        </row>
        <row r="75">
          <cell r="E75">
            <v>38808</v>
          </cell>
          <cell r="F75">
            <v>74</v>
          </cell>
          <cell r="G75">
            <v>13</v>
          </cell>
          <cell r="I75">
            <v>38838</v>
          </cell>
        </row>
        <row r="76">
          <cell r="E76">
            <v>38838</v>
          </cell>
          <cell r="F76">
            <v>75</v>
          </cell>
          <cell r="G76">
            <v>13</v>
          </cell>
          <cell r="I76">
            <v>38869</v>
          </cell>
        </row>
        <row r="77">
          <cell r="E77">
            <v>38869</v>
          </cell>
          <cell r="F77">
            <v>76</v>
          </cell>
          <cell r="G77">
            <v>13</v>
          </cell>
          <cell r="I77">
            <v>38899</v>
          </cell>
        </row>
        <row r="78">
          <cell r="E78">
            <v>38899</v>
          </cell>
          <cell r="F78">
            <v>77</v>
          </cell>
          <cell r="G78">
            <v>13</v>
          </cell>
          <cell r="I78">
            <v>38930</v>
          </cell>
        </row>
        <row r="79">
          <cell r="E79">
            <v>38930</v>
          </cell>
          <cell r="F79">
            <v>78</v>
          </cell>
          <cell r="G79">
            <v>13</v>
          </cell>
          <cell r="I79">
            <v>38961</v>
          </cell>
        </row>
        <row r="80">
          <cell r="E80">
            <v>38961</v>
          </cell>
          <cell r="F80">
            <v>79</v>
          </cell>
          <cell r="G80">
            <v>13</v>
          </cell>
          <cell r="I80">
            <v>38991</v>
          </cell>
        </row>
        <row r="81">
          <cell r="E81">
            <v>38991</v>
          </cell>
          <cell r="F81">
            <v>80</v>
          </cell>
          <cell r="G81">
            <v>13</v>
          </cell>
          <cell r="I81">
            <v>39022</v>
          </cell>
        </row>
        <row r="82">
          <cell r="E82">
            <v>39022</v>
          </cell>
          <cell r="F82">
            <v>81</v>
          </cell>
          <cell r="G82">
            <v>13</v>
          </cell>
          <cell r="I82">
            <v>39052</v>
          </cell>
        </row>
        <row r="83">
          <cell r="E83">
            <v>39052</v>
          </cell>
          <cell r="F83">
            <v>82</v>
          </cell>
          <cell r="G83">
            <v>13</v>
          </cell>
          <cell r="I83">
            <v>39083</v>
          </cell>
        </row>
        <row r="84">
          <cell r="E84">
            <v>39083</v>
          </cell>
          <cell r="F84">
            <v>83</v>
          </cell>
          <cell r="G84">
            <v>13</v>
          </cell>
          <cell r="I84">
            <v>39114</v>
          </cell>
        </row>
        <row r="85">
          <cell r="E85">
            <v>39114</v>
          </cell>
          <cell r="F85">
            <v>84</v>
          </cell>
          <cell r="G85">
            <v>13</v>
          </cell>
          <cell r="I85">
            <v>39142</v>
          </cell>
        </row>
        <row r="86">
          <cell r="E86">
            <v>39142</v>
          </cell>
          <cell r="F86">
            <v>85</v>
          </cell>
          <cell r="G86">
            <v>13</v>
          </cell>
          <cell r="I86">
            <v>39173</v>
          </cell>
        </row>
        <row r="87">
          <cell r="E87">
            <v>39173</v>
          </cell>
          <cell r="F87">
            <v>86</v>
          </cell>
          <cell r="G87">
            <v>13</v>
          </cell>
          <cell r="I87">
            <v>39203</v>
          </cell>
        </row>
        <row r="88">
          <cell r="E88">
            <v>39203</v>
          </cell>
          <cell r="F88">
            <v>87</v>
          </cell>
          <cell r="G88">
            <v>13</v>
          </cell>
          <cell r="I88">
            <v>39234</v>
          </cell>
        </row>
        <row r="89">
          <cell r="E89">
            <v>39234</v>
          </cell>
          <cell r="F89">
            <v>88</v>
          </cell>
          <cell r="G89">
            <v>13</v>
          </cell>
          <cell r="I89">
            <v>39264</v>
          </cell>
        </row>
        <row r="90">
          <cell r="E90">
            <v>39264</v>
          </cell>
          <cell r="F90">
            <v>89</v>
          </cell>
          <cell r="G90">
            <v>13</v>
          </cell>
          <cell r="I90">
            <v>39295</v>
          </cell>
        </row>
        <row r="91">
          <cell r="E91">
            <v>39295</v>
          </cell>
          <cell r="F91">
            <v>90</v>
          </cell>
          <cell r="G91">
            <v>13</v>
          </cell>
          <cell r="I91">
            <v>39326</v>
          </cell>
        </row>
        <row r="92">
          <cell r="E92">
            <v>39326</v>
          </cell>
          <cell r="F92">
            <v>91</v>
          </cell>
          <cell r="G92">
            <v>13</v>
          </cell>
          <cell r="I92">
            <v>39356</v>
          </cell>
        </row>
        <row r="93">
          <cell r="E93">
            <v>39356</v>
          </cell>
          <cell r="F93">
            <v>92</v>
          </cell>
          <cell r="G93">
            <v>13</v>
          </cell>
          <cell r="I93">
            <v>39387</v>
          </cell>
        </row>
        <row r="94">
          <cell r="E94">
            <v>39387</v>
          </cell>
          <cell r="F94">
            <v>93</v>
          </cell>
          <cell r="G94">
            <v>13</v>
          </cell>
          <cell r="I94">
            <v>39417</v>
          </cell>
        </row>
        <row r="95">
          <cell r="E95">
            <v>39417</v>
          </cell>
          <cell r="F95">
            <v>94</v>
          </cell>
          <cell r="G95">
            <v>13</v>
          </cell>
          <cell r="I95">
            <v>39448</v>
          </cell>
        </row>
        <row r="96">
          <cell r="E96">
            <v>39448</v>
          </cell>
          <cell r="F96">
            <v>95</v>
          </cell>
          <cell r="G96">
            <v>13</v>
          </cell>
          <cell r="I96">
            <v>39479</v>
          </cell>
        </row>
        <row r="97">
          <cell r="E97">
            <v>39479</v>
          </cell>
          <cell r="F97">
            <v>96</v>
          </cell>
          <cell r="G97">
            <v>13</v>
          </cell>
          <cell r="I97">
            <v>39508</v>
          </cell>
        </row>
        <row r="98">
          <cell r="E98">
            <v>39508</v>
          </cell>
          <cell r="F98">
            <v>97</v>
          </cell>
          <cell r="G98">
            <v>13</v>
          </cell>
          <cell r="I98">
            <v>39539</v>
          </cell>
        </row>
        <row r="99">
          <cell r="E99">
            <v>39539</v>
          </cell>
          <cell r="F99">
            <v>98</v>
          </cell>
          <cell r="G99">
            <v>13</v>
          </cell>
          <cell r="I99">
            <v>39569</v>
          </cell>
        </row>
        <row r="100">
          <cell r="E100">
            <v>39569</v>
          </cell>
          <cell r="F100">
            <v>99</v>
          </cell>
          <cell r="G100">
            <v>13</v>
          </cell>
          <cell r="I100">
            <v>39600</v>
          </cell>
        </row>
        <row r="101">
          <cell r="E101">
            <v>39600</v>
          </cell>
          <cell r="F101">
            <v>100</v>
          </cell>
          <cell r="G101">
            <v>13</v>
          </cell>
          <cell r="I101">
            <v>39630</v>
          </cell>
        </row>
        <row r="102">
          <cell r="E102">
            <v>39630</v>
          </cell>
          <cell r="F102">
            <v>101</v>
          </cell>
          <cell r="G102">
            <v>13</v>
          </cell>
          <cell r="I102">
            <v>39661</v>
          </cell>
        </row>
        <row r="103">
          <cell r="E103">
            <v>39661</v>
          </cell>
          <cell r="F103">
            <v>102</v>
          </cell>
          <cell r="G103">
            <v>13</v>
          </cell>
          <cell r="I103">
            <v>39692</v>
          </cell>
        </row>
        <row r="104">
          <cell r="E104">
            <v>39692</v>
          </cell>
          <cell r="F104">
            <v>103</v>
          </cell>
          <cell r="G104">
            <v>13</v>
          </cell>
          <cell r="I104">
            <v>39722</v>
          </cell>
        </row>
        <row r="105">
          <cell r="E105">
            <v>39722</v>
          </cell>
          <cell r="F105">
            <v>104</v>
          </cell>
          <cell r="G105">
            <v>13</v>
          </cell>
          <cell r="I105">
            <v>39753</v>
          </cell>
        </row>
        <row r="106">
          <cell r="E106">
            <v>39753</v>
          </cell>
          <cell r="F106">
            <v>105</v>
          </cell>
          <cell r="G106">
            <v>13</v>
          </cell>
          <cell r="I106">
            <v>39783</v>
          </cell>
        </row>
        <row r="107">
          <cell r="E107">
            <v>39783</v>
          </cell>
          <cell r="F107">
            <v>106</v>
          </cell>
          <cell r="G107">
            <v>13</v>
          </cell>
          <cell r="I107">
            <v>39814</v>
          </cell>
        </row>
        <row r="108">
          <cell r="E108">
            <v>39814</v>
          </cell>
          <cell r="F108">
            <v>107</v>
          </cell>
          <cell r="G108">
            <v>13</v>
          </cell>
          <cell r="I108">
            <v>39845</v>
          </cell>
        </row>
        <row r="109">
          <cell r="E109">
            <v>39845</v>
          </cell>
          <cell r="F109">
            <v>108</v>
          </cell>
          <cell r="G109">
            <v>13</v>
          </cell>
          <cell r="I109">
            <v>39873</v>
          </cell>
        </row>
        <row r="110">
          <cell r="E110">
            <v>39873</v>
          </cell>
          <cell r="F110">
            <v>109</v>
          </cell>
          <cell r="G110">
            <v>13</v>
          </cell>
          <cell r="I110">
            <v>39904</v>
          </cell>
        </row>
        <row r="111">
          <cell r="E111">
            <v>39904</v>
          </cell>
          <cell r="F111">
            <v>110</v>
          </cell>
          <cell r="G111">
            <v>13</v>
          </cell>
          <cell r="I111">
            <v>39934</v>
          </cell>
        </row>
        <row r="112">
          <cell r="E112">
            <v>39934</v>
          </cell>
          <cell r="F112">
            <v>111</v>
          </cell>
          <cell r="G112">
            <v>13</v>
          </cell>
          <cell r="I112">
            <v>39965</v>
          </cell>
        </row>
        <row r="113">
          <cell r="E113">
            <v>39965</v>
          </cell>
          <cell r="F113">
            <v>112</v>
          </cell>
          <cell r="G113">
            <v>13</v>
          </cell>
          <cell r="I113">
            <v>39995</v>
          </cell>
        </row>
        <row r="114">
          <cell r="E114">
            <v>39995</v>
          </cell>
          <cell r="F114">
            <v>113</v>
          </cell>
          <cell r="G114">
            <v>13</v>
          </cell>
          <cell r="I114">
            <v>40026</v>
          </cell>
        </row>
        <row r="115">
          <cell r="E115">
            <v>40026</v>
          </cell>
          <cell r="F115">
            <v>114</v>
          </cell>
          <cell r="G115">
            <v>13</v>
          </cell>
          <cell r="I115">
            <v>40057</v>
          </cell>
        </row>
        <row r="116">
          <cell r="E116">
            <v>40057</v>
          </cell>
          <cell r="F116">
            <v>115</v>
          </cell>
          <cell r="G116">
            <v>13</v>
          </cell>
          <cell r="I116">
            <v>40087</v>
          </cell>
        </row>
        <row r="117">
          <cell r="E117">
            <v>40087</v>
          </cell>
          <cell r="F117">
            <v>116</v>
          </cell>
          <cell r="G117">
            <v>13</v>
          </cell>
          <cell r="I117">
            <v>40118</v>
          </cell>
        </row>
        <row r="118">
          <cell r="E118">
            <v>40118</v>
          </cell>
          <cell r="F118">
            <v>117</v>
          </cell>
          <cell r="G118">
            <v>13</v>
          </cell>
          <cell r="I118">
            <v>40148</v>
          </cell>
        </row>
        <row r="119">
          <cell r="E119">
            <v>40148</v>
          </cell>
          <cell r="F119">
            <v>118</v>
          </cell>
          <cell r="G119">
            <v>13</v>
          </cell>
          <cell r="I119">
            <v>40179</v>
          </cell>
        </row>
        <row r="120">
          <cell r="E120">
            <v>40179</v>
          </cell>
          <cell r="F120">
            <v>119</v>
          </cell>
          <cell r="G120">
            <v>13</v>
          </cell>
          <cell r="I120">
            <v>40210</v>
          </cell>
        </row>
        <row r="121">
          <cell r="E121">
            <v>40210</v>
          </cell>
          <cell r="F121">
            <v>120</v>
          </cell>
          <cell r="G121">
            <v>13</v>
          </cell>
          <cell r="I121">
            <v>40238</v>
          </cell>
        </row>
        <row r="122">
          <cell r="E122">
            <v>40238</v>
          </cell>
          <cell r="F122">
            <v>121</v>
          </cell>
          <cell r="G122">
            <v>13</v>
          </cell>
          <cell r="I122">
            <v>40269</v>
          </cell>
        </row>
        <row r="123">
          <cell r="E123">
            <v>40269</v>
          </cell>
          <cell r="F123">
            <v>122</v>
          </cell>
          <cell r="G123">
            <v>13</v>
          </cell>
          <cell r="I123">
            <v>40299</v>
          </cell>
        </row>
        <row r="124">
          <cell r="E124">
            <v>40299</v>
          </cell>
          <cell r="F124">
            <v>123</v>
          </cell>
          <cell r="G124">
            <v>13</v>
          </cell>
          <cell r="I124">
            <v>40330</v>
          </cell>
        </row>
        <row r="125">
          <cell r="E125">
            <v>40330</v>
          </cell>
          <cell r="F125">
            <v>124</v>
          </cell>
          <cell r="G125">
            <v>13</v>
          </cell>
          <cell r="I125">
            <v>40360</v>
          </cell>
        </row>
        <row r="126">
          <cell r="E126">
            <v>40360</v>
          </cell>
          <cell r="F126">
            <v>125</v>
          </cell>
          <cell r="G126">
            <v>13</v>
          </cell>
          <cell r="I126">
            <v>40391</v>
          </cell>
        </row>
        <row r="127">
          <cell r="E127">
            <v>40391</v>
          </cell>
          <cell r="F127">
            <v>126</v>
          </cell>
          <cell r="G127">
            <v>13</v>
          </cell>
          <cell r="I127">
            <v>40422</v>
          </cell>
        </row>
        <row r="128">
          <cell r="E128">
            <v>40422</v>
          </cell>
          <cell r="F128">
            <v>127</v>
          </cell>
          <cell r="G128">
            <v>13</v>
          </cell>
          <cell r="I128">
            <v>40452</v>
          </cell>
        </row>
        <row r="129">
          <cell r="E129">
            <v>40452</v>
          </cell>
          <cell r="F129">
            <v>128</v>
          </cell>
          <cell r="G129">
            <v>13</v>
          </cell>
          <cell r="I129">
            <v>40483</v>
          </cell>
        </row>
        <row r="130">
          <cell r="E130">
            <v>40483</v>
          </cell>
          <cell r="F130">
            <v>129</v>
          </cell>
          <cell r="G130">
            <v>13</v>
          </cell>
          <cell r="I130">
            <v>40513</v>
          </cell>
        </row>
        <row r="131">
          <cell r="E131">
            <v>40513</v>
          </cell>
          <cell r="F131">
            <v>130</v>
          </cell>
          <cell r="G131">
            <v>13</v>
          </cell>
          <cell r="I131">
            <v>40544</v>
          </cell>
        </row>
        <row r="132">
          <cell r="E132">
            <v>40544</v>
          </cell>
          <cell r="F132">
            <v>131</v>
          </cell>
          <cell r="G132">
            <v>14</v>
          </cell>
          <cell r="I132">
            <v>40575</v>
          </cell>
        </row>
        <row r="133">
          <cell r="E133">
            <v>40575</v>
          </cell>
          <cell r="F133">
            <v>132</v>
          </cell>
          <cell r="G133">
            <v>14</v>
          </cell>
          <cell r="I133">
            <v>40603</v>
          </cell>
        </row>
        <row r="134">
          <cell r="E134">
            <v>40603</v>
          </cell>
          <cell r="F134">
            <v>133</v>
          </cell>
          <cell r="G134">
            <v>14</v>
          </cell>
          <cell r="I134">
            <v>40634</v>
          </cell>
        </row>
        <row r="135">
          <cell r="E135">
            <v>40634</v>
          </cell>
          <cell r="F135">
            <v>134</v>
          </cell>
          <cell r="G135">
            <v>14</v>
          </cell>
          <cell r="I135">
            <v>40664</v>
          </cell>
        </row>
        <row r="136">
          <cell r="E136">
            <v>40664</v>
          </cell>
          <cell r="F136">
            <v>135</v>
          </cell>
          <cell r="G136">
            <v>14</v>
          </cell>
          <cell r="I136">
            <v>40695</v>
          </cell>
        </row>
        <row r="137">
          <cell r="E137">
            <v>40695</v>
          </cell>
          <cell r="F137">
            <v>136</v>
          </cell>
          <cell r="G137">
            <v>14</v>
          </cell>
          <cell r="I137">
            <v>40725</v>
          </cell>
        </row>
        <row r="138">
          <cell r="E138">
            <v>40725</v>
          </cell>
          <cell r="F138">
            <v>137</v>
          </cell>
          <cell r="G138">
            <v>14</v>
          </cell>
          <cell r="I138">
            <v>40756</v>
          </cell>
        </row>
        <row r="139">
          <cell r="E139">
            <v>40756</v>
          </cell>
          <cell r="F139">
            <v>138</v>
          </cell>
          <cell r="G139">
            <v>14</v>
          </cell>
          <cell r="I139">
            <v>40787</v>
          </cell>
        </row>
        <row r="140">
          <cell r="E140">
            <v>40787</v>
          </cell>
          <cell r="F140">
            <v>139</v>
          </cell>
          <cell r="G140">
            <v>14</v>
          </cell>
          <cell r="I140">
            <v>40817</v>
          </cell>
        </row>
        <row r="141">
          <cell r="E141">
            <v>40817</v>
          </cell>
          <cell r="F141">
            <v>140</v>
          </cell>
          <cell r="G141">
            <v>14</v>
          </cell>
          <cell r="I141">
            <v>40848</v>
          </cell>
        </row>
        <row r="142">
          <cell r="E142">
            <v>40848</v>
          </cell>
          <cell r="F142">
            <v>141</v>
          </cell>
          <cell r="G142">
            <v>14</v>
          </cell>
          <cell r="I142">
            <v>40878</v>
          </cell>
        </row>
        <row r="143">
          <cell r="E143">
            <v>40878</v>
          </cell>
          <cell r="F143">
            <v>142</v>
          </cell>
          <cell r="G143">
            <v>14</v>
          </cell>
          <cell r="I143">
            <v>40909</v>
          </cell>
        </row>
        <row r="144">
          <cell r="E144">
            <v>40909</v>
          </cell>
          <cell r="F144">
            <v>143</v>
          </cell>
          <cell r="G144">
            <v>14</v>
          </cell>
          <cell r="I144">
            <v>40940</v>
          </cell>
        </row>
        <row r="145">
          <cell r="E145">
            <v>40940</v>
          </cell>
          <cell r="F145">
            <v>144</v>
          </cell>
          <cell r="G145">
            <v>14</v>
          </cell>
          <cell r="I145">
            <v>40969</v>
          </cell>
        </row>
        <row r="146">
          <cell r="E146">
            <v>40969</v>
          </cell>
          <cell r="F146">
            <v>145</v>
          </cell>
          <cell r="G146">
            <v>14</v>
          </cell>
          <cell r="I146">
            <v>41000</v>
          </cell>
        </row>
        <row r="147">
          <cell r="E147">
            <v>41000</v>
          </cell>
          <cell r="F147">
            <v>146</v>
          </cell>
          <cell r="G147">
            <v>14</v>
          </cell>
          <cell r="I147">
            <v>41030</v>
          </cell>
        </row>
        <row r="148">
          <cell r="E148">
            <v>41030</v>
          </cell>
          <cell r="F148">
            <v>147</v>
          </cell>
          <cell r="G148">
            <v>14</v>
          </cell>
          <cell r="I148">
            <v>41061</v>
          </cell>
        </row>
        <row r="149">
          <cell r="E149">
            <v>41061</v>
          </cell>
          <cell r="F149">
            <v>148</v>
          </cell>
          <cell r="G149">
            <v>14</v>
          </cell>
          <cell r="I149">
            <v>41091</v>
          </cell>
        </row>
        <row r="150">
          <cell r="E150">
            <v>41091</v>
          </cell>
          <cell r="F150">
            <v>149</v>
          </cell>
          <cell r="G150">
            <v>14</v>
          </cell>
          <cell r="I150">
            <v>41122</v>
          </cell>
        </row>
        <row r="151">
          <cell r="E151">
            <v>41122</v>
          </cell>
          <cell r="F151">
            <v>150</v>
          </cell>
          <cell r="G151">
            <v>14</v>
          </cell>
          <cell r="I151">
            <v>41153</v>
          </cell>
        </row>
        <row r="152">
          <cell r="E152">
            <v>41153</v>
          </cell>
          <cell r="F152">
            <v>151</v>
          </cell>
          <cell r="G152">
            <v>14</v>
          </cell>
          <cell r="I152">
            <v>41183</v>
          </cell>
        </row>
        <row r="153">
          <cell r="E153">
            <v>41183</v>
          </cell>
          <cell r="F153">
            <v>152</v>
          </cell>
          <cell r="G153">
            <v>14</v>
          </cell>
          <cell r="I153">
            <v>41214</v>
          </cell>
        </row>
        <row r="154">
          <cell r="E154">
            <v>41214</v>
          </cell>
          <cell r="F154">
            <v>153</v>
          </cell>
          <cell r="G154">
            <v>14</v>
          </cell>
          <cell r="I154">
            <v>41244</v>
          </cell>
        </row>
        <row r="155">
          <cell r="E155">
            <v>41244</v>
          </cell>
          <cell r="F155">
            <v>154</v>
          </cell>
          <cell r="G155">
            <v>14</v>
          </cell>
          <cell r="I155">
            <v>41275</v>
          </cell>
        </row>
        <row r="156">
          <cell r="E156">
            <v>41275</v>
          </cell>
          <cell r="F156">
            <v>155</v>
          </cell>
          <cell r="G156">
            <v>14</v>
          </cell>
          <cell r="I156">
            <v>41306</v>
          </cell>
        </row>
        <row r="157">
          <cell r="E157">
            <v>41306</v>
          </cell>
          <cell r="F157">
            <v>156</v>
          </cell>
          <cell r="G157">
            <v>14</v>
          </cell>
          <cell r="I157">
            <v>41334</v>
          </cell>
        </row>
        <row r="158">
          <cell r="E158">
            <v>41334</v>
          </cell>
          <cell r="F158">
            <v>157</v>
          </cell>
          <cell r="G158">
            <v>14</v>
          </cell>
          <cell r="I158">
            <v>41365</v>
          </cell>
        </row>
        <row r="159">
          <cell r="E159">
            <v>41365</v>
          </cell>
          <cell r="F159">
            <v>158</v>
          </cell>
          <cell r="G159">
            <v>14</v>
          </cell>
          <cell r="I159">
            <v>41395</v>
          </cell>
        </row>
        <row r="160">
          <cell r="E160">
            <v>41395</v>
          </cell>
          <cell r="F160">
            <v>159</v>
          </cell>
          <cell r="G160">
            <v>14</v>
          </cell>
          <cell r="I160">
            <v>41426</v>
          </cell>
        </row>
        <row r="161">
          <cell r="E161">
            <v>41426</v>
          </cell>
          <cell r="F161">
            <v>160</v>
          </cell>
          <cell r="G161">
            <v>14</v>
          </cell>
          <cell r="I161">
            <v>41456</v>
          </cell>
        </row>
        <row r="162">
          <cell r="E162">
            <v>41456</v>
          </cell>
          <cell r="F162">
            <v>161</v>
          </cell>
          <cell r="G162">
            <v>14</v>
          </cell>
          <cell r="I162">
            <v>41487</v>
          </cell>
        </row>
        <row r="163">
          <cell r="E163">
            <v>41487</v>
          </cell>
          <cell r="F163">
            <v>162</v>
          </cell>
          <cell r="G163">
            <v>14</v>
          </cell>
          <cell r="I163">
            <v>41518</v>
          </cell>
        </row>
        <row r="164">
          <cell r="E164">
            <v>41518</v>
          </cell>
          <cell r="F164">
            <v>163</v>
          </cell>
          <cell r="G164">
            <v>14</v>
          </cell>
          <cell r="I164">
            <v>41548</v>
          </cell>
        </row>
        <row r="165">
          <cell r="E165">
            <v>41548</v>
          </cell>
          <cell r="F165">
            <v>164</v>
          </cell>
          <cell r="G165">
            <v>14</v>
          </cell>
          <cell r="I165">
            <v>41579</v>
          </cell>
        </row>
        <row r="166">
          <cell r="E166">
            <v>41579</v>
          </cell>
          <cell r="F166">
            <v>165</v>
          </cell>
          <cell r="G166">
            <v>14</v>
          </cell>
          <cell r="I166">
            <v>41609</v>
          </cell>
        </row>
        <row r="167">
          <cell r="E167">
            <v>41609</v>
          </cell>
          <cell r="F167">
            <v>166</v>
          </cell>
          <cell r="G167">
            <v>14</v>
          </cell>
          <cell r="I167">
            <v>41640</v>
          </cell>
        </row>
        <row r="168">
          <cell r="E168">
            <v>41640</v>
          </cell>
          <cell r="F168">
            <v>167</v>
          </cell>
          <cell r="G168">
            <v>14</v>
          </cell>
          <cell r="I168">
            <v>41671</v>
          </cell>
        </row>
        <row r="169">
          <cell r="E169">
            <v>41671</v>
          </cell>
          <cell r="F169">
            <v>168</v>
          </cell>
          <cell r="G169">
            <v>14</v>
          </cell>
          <cell r="I169">
            <v>41699</v>
          </cell>
        </row>
        <row r="170">
          <cell r="E170">
            <v>41699</v>
          </cell>
          <cell r="F170">
            <v>169</v>
          </cell>
          <cell r="G170">
            <v>14</v>
          </cell>
          <cell r="I170">
            <v>41730</v>
          </cell>
        </row>
        <row r="171">
          <cell r="E171">
            <v>41730</v>
          </cell>
          <cell r="F171">
            <v>170</v>
          </cell>
          <cell r="G171">
            <v>14</v>
          </cell>
          <cell r="I171">
            <v>41760</v>
          </cell>
        </row>
        <row r="172">
          <cell r="E172">
            <v>41760</v>
          </cell>
          <cell r="F172">
            <v>171</v>
          </cell>
          <cell r="G172">
            <v>14</v>
          </cell>
          <cell r="I172">
            <v>41791</v>
          </cell>
        </row>
        <row r="173">
          <cell r="E173">
            <v>41791</v>
          </cell>
          <cell r="F173">
            <v>172</v>
          </cell>
          <cell r="G173">
            <v>14</v>
          </cell>
          <cell r="I173">
            <v>41821</v>
          </cell>
        </row>
        <row r="174">
          <cell r="E174">
            <v>41821</v>
          </cell>
          <cell r="F174">
            <v>173</v>
          </cell>
          <cell r="G174">
            <v>14</v>
          </cell>
          <cell r="I174">
            <v>41852</v>
          </cell>
        </row>
        <row r="175">
          <cell r="E175">
            <v>41852</v>
          </cell>
          <cell r="F175">
            <v>174</v>
          </cell>
          <cell r="G175">
            <v>14</v>
          </cell>
          <cell r="I175">
            <v>41883</v>
          </cell>
        </row>
        <row r="176">
          <cell r="E176">
            <v>41883</v>
          </cell>
          <cell r="F176">
            <v>175</v>
          </cell>
          <cell r="G176">
            <v>14</v>
          </cell>
          <cell r="I176">
            <v>41913</v>
          </cell>
        </row>
        <row r="177">
          <cell r="E177">
            <v>41913</v>
          </cell>
          <cell r="F177">
            <v>176</v>
          </cell>
          <cell r="G177">
            <v>14</v>
          </cell>
          <cell r="I177">
            <v>41944</v>
          </cell>
        </row>
        <row r="178">
          <cell r="E178">
            <v>41944</v>
          </cell>
          <cell r="F178">
            <v>177</v>
          </cell>
          <cell r="G178">
            <v>14</v>
          </cell>
          <cell r="I178">
            <v>41974</v>
          </cell>
        </row>
        <row r="179">
          <cell r="E179">
            <v>41974</v>
          </cell>
          <cell r="F179">
            <v>178</v>
          </cell>
          <cell r="G179">
            <v>14</v>
          </cell>
          <cell r="I179">
            <v>42005</v>
          </cell>
        </row>
        <row r="180">
          <cell r="E180">
            <v>42005</v>
          </cell>
          <cell r="F180">
            <v>179</v>
          </cell>
          <cell r="G180">
            <v>14</v>
          </cell>
          <cell r="I180">
            <v>42036</v>
          </cell>
        </row>
        <row r="181">
          <cell r="E181">
            <v>42036</v>
          </cell>
          <cell r="F181">
            <v>180</v>
          </cell>
          <cell r="G181">
            <v>14</v>
          </cell>
          <cell r="I181">
            <v>42064</v>
          </cell>
        </row>
        <row r="182">
          <cell r="E182">
            <v>42064</v>
          </cell>
          <cell r="F182">
            <v>181</v>
          </cell>
          <cell r="G182">
            <v>14</v>
          </cell>
          <cell r="I182">
            <v>42095</v>
          </cell>
        </row>
        <row r="183">
          <cell r="E183">
            <v>42095</v>
          </cell>
          <cell r="F183">
            <v>182</v>
          </cell>
          <cell r="G183">
            <v>14</v>
          </cell>
          <cell r="I183">
            <v>42125</v>
          </cell>
        </row>
        <row r="184">
          <cell r="E184">
            <v>42125</v>
          </cell>
          <cell r="F184">
            <v>183</v>
          </cell>
          <cell r="G184">
            <v>14</v>
          </cell>
          <cell r="I184">
            <v>42156</v>
          </cell>
        </row>
        <row r="185">
          <cell r="E185">
            <v>42156</v>
          </cell>
          <cell r="F185">
            <v>184</v>
          </cell>
          <cell r="G185">
            <v>14</v>
          </cell>
          <cell r="I185">
            <v>42186</v>
          </cell>
        </row>
        <row r="186">
          <cell r="E186">
            <v>42186</v>
          </cell>
          <cell r="F186">
            <v>185</v>
          </cell>
          <cell r="G186">
            <v>14</v>
          </cell>
          <cell r="I186">
            <v>42217</v>
          </cell>
        </row>
        <row r="187">
          <cell r="E187">
            <v>42217</v>
          </cell>
          <cell r="F187">
            <v>186</v>
          </cell>
          <cell r="G187">
            <v>14</v>
          </cell>
          <cell r="I187">
            <v>42248</v>
          </cell>
        </row>
        <row r="188">
          <cell r="E188">
            <v>42248</v>
          </cell>
          <cell r="F188">
            <v>187</v>
          </cell>
          <cell r="G188">
            <v>14</v>
          </cell>
          <cell r="I188">
            <v>42278</v>
          </cell>
        </row>
        <row r="189">
          <cell r="E189">
            <v>42278</v>
          </cell>
          <cell r="F189">
            <v>188</v>
          </cell>
          <cell r="G189">
            <v>14</v>
          </cell>
          <cell r="I189">
            <v>42309</v>
          </cell>
        </row>
        <row r="190">
          <cell r="E190">
            <v>42309</v>
          </cell>
          <cell r="F190">
            <v>189</v>
          </cell>
          <cell r="G190">
            <v>14</v>
          </cell>
          <cell r="I190">
            <v>42339</v>
          </cell>
        </row>
        <row r="191">
          <cell r="E191">
            <v>42339</v>
          </cell>
          <cell r="F191">
            <v>190</v>
          </cell>
          <cell r="G191">
            <v>14</v>
          </cell>
          <cell r="I191">
            <v>42370</v>
          </cell>
        </row>
        <row r="192">
          <cell r="E192">
            <v>42370</v>
          </cell>
          <cell r="F192">
            <v>191</v>
          </cell>
          <cell r="G192">
            <v>15</v>
          </cell>
          <cell r="I192">
            <v>42401</v>
          </cell>
        </row>
        <row r="193">
          <cell r="E193">
            <v>42401</v>
          </cell>
          <cell r="F193">
            <v>192</v>
          </cell>
          <cell r="G193">
            <v>15</v>
          </cell>
          <cell r="I193">
            <v>42430</v>
          </cell>
        </row>
        <row r="194">
          <cell r="E194">
            <v>42430</v>
          </cell>
          <cell r="F194">
            <v>193</v>
          </cell>
          <cell r="G194">
            <v>15</v>
          </cell>
          <cell r="I194">
            <v>42461</v>
          </cell>
        </row>
        <row r="195">
          <cell r="E195">
            <v>42461</v>
          </cell>
          <cell r="F195">
            <v>194</v>
          </cell>
          <cell r="G195">
            <v>15</v>
          </cell>
          <cell r="I195">
            <v>42491</v>
          </cell>
        </row>
        <row r="196">
          <cell r="E196">
            <v>42491</v>
          </cell>
          <cell r="F196">
            <v>195</v>
          </cell>
          <cell r="G196">
            <v>15</v>
          </cell>
          <cell r="I196">
            <v>42522</v>
          </cell>
        </row>
        <row r="197">
          <cell r="E197">
            <v>42522</v>
          </cell>
          <cell r="F197">
            <v>196</v>
          </cell>
          <cell r="G197">
            <v>15</v>
          </cell>
          <cell r="I197">
            <v>42552</v>
          </cell>
        </row>
        <row r="198">
          <cell r="E198">
            <v>42552</v>
          </cell>
          <cell r="F198">
            <v>197</v>
          </cell>
          <cell r="G198">
            <v>15</v>
          </cell>
          <cell r="I198">
            <v>42583</v>
          </cell>
        </row>
        <row r="199">
          <cell r="E199">
            <v>42583</v>
          </cell>
          <cell r="F199">
            <v>198</v>
          </cell>
          <cell r="G199">
            <v>15</v>
          </cell>
          <cell r="I199">
            <v>42614</v>
          </cell>
        </row>
        <row r="200">
          <cell r="E200">
            <v>42614</v>
          </cell>
          <cell r="F200">
            <v>199</v>
          </cell>
          <cell r="G200">
            <v>15</v>
          </cell>
          <cell r="I200">
            <v>42644</v>
          </cell>
        </row>
        <row r="201">
          <cell r="E201">
            <v>42644</v>
          </cell>
          <cell r="F201">
            <v>200</v>
          </cell>
          <cell r="G201">
            <v>15</v>
          </cell>
          <cell r="I201">
            <v>42675</v>
          </cell>
        </row>
        <row r="202">
          <cell r="E202">
            <v>42675</v>
          </cell>
          <cell r="F202">
            <v>201</v>
          </cell>
          <cell r="G202">
            <v>15</v>
          </cell>
          <cell r="I202">
            <v>42705</v>
          </cell>
        </row>
        <row r="203">
          <cell r="E203">
            <v>42705</v>
          </cell>
          <cell r="F203">
            <v>202</v>
          </cell>
          <cell r="G203">
            <v>15</v>
          </cell>
          <cell r="I203">
            <v>42736</v>
          </cell>
        </row>
        <row r="204">
          <cell r="E204">
            <v>42736</v>
          </cell>
          <cell r="F204">
            <v>203</v>
          </cell>
          <cell r="G204">
            <v>15</v>
          </cell>
          <cell r="I204">
            <v>42767</v>
          </cell>
        </row>
        <row r="205">
          <cell r="E205">
            <v>42767</v>
          </cell>
          <cell r="F205">
            <v>204</v>
          </cell>
          <cell r="G205">
            <v>15</v>
          </cell>
          <cell r="I205">
            <v>42795</v>
          </cell>
        </row>
        <row r="206">
          <cell r="E206">
            <v>42795</v>
          </cell>
          <cell r="F206">
            <v>205</v>
          </cell>
          <cell r="G206">
            <v>15</v>
          </cell>
          <cell r="I206">
            <v>42826</v>
          </cell>
        </row>
        <row r="207">
          <cell r="E207">
            <v>42826</v>
          </cell>
          <cell r="F207">
            <v>206</v>
          </cell>
          <cell r="G207">
            <v>15</v>
          </cell>
          <cell r="I207">
            <v>42856</v>
          </cell>
        </row>
        <row r="208">
          <cell r="E208">
            <v>42856</v>
          </cell>
          <cell r="F208">
            <v>207</v>
          </cell>
          <cell r="G208">
            <v>15</v>
          </cell>
          <cell r="I208">
            <v>42887</v>
          </cell>
        </row>
        <row r="209">
          <cell r="E209">
            <v>42887</v>
          </cell>
          <cell r="F209">
            <v>208</v>
          </cell>
          <cell r="G209">
            <v>15</v>
          </cell>
          <cell r="I209">
            <v>42917</v>
          </cell>
        </row>
        <row r="210">
          <cell r="E210">
            <v>42917</v>
          </cell>
          <cell r="F210">
            <v>209</v>
          </cell>
          <cell r="G210">
            <v>15</v>
          </cell>
          <cell r="I210">
            <v>42948</v>
          </cell>
        </row>
        <row r="211">
          <cell r="E211">
            <v>42948</v>
          </cell>
          <cell r="F211">
            <v>210</v>
          </cell>
          <cell r="G211">
            <v>15</v>
          </cell>
          <cell r="I211">
            <v>42979</v>
          </cell>
        </row>
        <row r="212">
          <cell r="E212">
            <v>42979</v>
          </cell>
          <cell r="F212">
            <v>211</v>
          </cell>
          <cell r="G212">
            <v>15</v>
          </cell>
          <cell r="I212">
            <v>43009</v>
          </cell>
        </row>
        <row r="213">
          <cell r="E213">
            <v>43009</v>
          </cell>
          <cell r="F213">
            <v>212</v>
          </cell>
          <cell r="G213">
            <v>15</v>
          </cell>
          <cell r="I213">
            <v>43040</v>
          </cell>
        </row>
        <row r="214">
          <cell r="E214">
            <v>43040</v>
          </cell>
          <cell r="F214">
            <v>213</v>
          </cell>
          <cell r="G214">
            <v>15</v>
          </cell>
          <cell r="I214">
            <v>43070</v>
          </cell>
        </row>
        <row r="215">
          <cell r="E215">
            <v>43070</v>
          </cell>
          <cell r="F215">
            <v>214</v>
          </cell>
          <cell r="G215">
            <v>15</v>
          </cell>
          <cell r="I215">
            <v>43101</v>
          </cell>
        </row>
        <row r="216">
          <cell r="E216">
            <v>43101</v>
          </cell>
          <cell r="F216">
            <v>215</v>
          </cell>
          <cell r="G216">
            <v>15</v>
          </cell>
          <cell r="I216">
            <v>43132</v>
          </cell>
        </row>
        <row r="217">
          <cell r="E217">
            <v>43132</v>
          </cell>
          <cell r="F217">
            <v>216</v>
          </cell>
          <cell r="G217">
            <v>15</v>
          </cell>
          <cell r="I217">
            <v>43160</v>
          </cell>
        </row>
        <row r="218">
          <cell r="E218">
            <v>43160</v>
          </cell>
          <cell r="F218">
            <v>217</v>
          </cell>
          <cell r="G218">
            <v>15</v>
          </cell>
          <cell r="I218">
            <v>43191</v>
          </cell>
        </row>
        <row r="219">
          <cell r="E219">
            <v>43191</v>
          </cell>
          <cell r="F219">
            <v>218</v>
          </cell>
          <cell r="G219">
            <v>15</v>
          </cell>
          <cell r="I219">
            <v>43221</v>
          </cell>
        </row>
        <row r="220">
          <cell r="E220">
            <v>43221</v>
          </cell>
          <cell r="F220">
            <v>219</v>
          </cell>
          <cell r="G220">
            <v>15</v>
          </cell>
          <cell r="I220">
            <v>43252</v>
          </cell>
        </row>
        <row r="221">
          <cell r="E221">
            <v>43252</v>
          </cell>
          <cell r="F221">
            <v>220</v>
          </cell>
          <cell r="G221">
            <v>15</v>
          </cell>
          <cell r="I221">
            <v>43282</v>
          </cell>
        </row>
        <row r="222">
          <cell r="E222">
            <v>43282</v>
          </cell>
          <cell r="F222">
            <v>221</v>
          </cell>
          <cell r="G222">
            <v>15</v>
          </cell>
          <cell r="I222">
            <v>43313</v>
          </cell>
        </row>
        <row r="223">
          <cell r="E223">
            <v>43313</v>
          </cell>
          <cell r="F223">
            <v>222</v>
          </cell>
          <cell r="G223">
            <v>15</v>
          </cell>
          <cell r="I223">
            <v>43344</v>
          </cell>
        </row>
        <row r="224">
          <cell r="E224">
            <v>43344</v>
          </cell>
          <cell r="F224">
            <v>223</v>
          </cell>
          <cell r="G224">
            <v>15</v>
          </cell>
          <cell r="I224">
            <v>43374</v>
          </cell>
        </row>
        <row r="225">
          <cell r="E225">
            <v>43374</v>
          </cell>
          <cell r="F225">
            <v>224</v>
          </cell>
          <cell r="G225">
            <v>15</v>
          </cell>
          <cell r="I225">
            <v>43405</v>
          </cell>
        </row>
        <row r="226">
          <cell r="E226">
            <v>43405</v>
          </cell>
          <cell r="F226">
            <v>225</v>
          </cell>
          <cell r="G226">
            <v>15</v>
          </cell>
          <cell r="I226">
            <v>43435</v>
          </cell>
        </row>
        <row r="227">
          <cell r="E227">
            <v>43435</v>
          </cell>
          <cell r="F227">
            <v>226</v>
          </cell>
          <cell r="G227">
            <v>15</v>
          </cell>
          <cell r="I227">
            <v>43466</v>
          </cell>
        </row>
        <row r="228">
          <cell r="E228">
            <v>43466</v>
          </cell>
          <cell r="F228">
            <v>227</v>
          </cell>
          <cell r="G228">
            <v>15</v>
          </cell>
          <cell r="I228">
            <v>43497</v>
          </cell>
        </row>
        <row r="229">
          <cell r="E229">
            <v>43497</v>
          </cell>
          <cell r="F229">
            <v>228</v>
          </cell>
          <cell r="G229">
            <v>15</v>
          </cell>
          <cell r="I229">
            <v>43525</v>
          </cell>
        </row>
        <row r="230">
          <cell r="E230">
            <v>43525</v>
          </cell>
          <cell r="F230">
            <v>229</v>
          </cell>
          <cell r="G230">
            <v>15</v>
          </cell>
          <cell r="I230">
            <v>43556</v>
          </cell>
        </row>
        <row r="231">
          <cell r="E231">
            <v>43556</v>
          </cell>
          <cell r="F231">
            <v>230</v>
          </cell>
          <cell r="G231">
            <v>15</v>
          </cell>
          <cell r="I231">
            <v>43586</v>
          </cell>
        </row>
        <row r="232">
          <cell r="E232">
            <v>43586</v>
          </cell>
          <cell r="F232">
            <v>231</v>
          </cell>
          <cell r="G232">
            <v>15</v>
          </cell>
          <cell r="I232">
            <v>43617</v>
          </cell>
        </row>
        <row r="233">
          <cell r="E233">
            <v>43617</v>
          </cell>
          <cell r="F233">
            <v>232</v>
          </cell>
          <cell r="G233">
            <v>15</v>
          </cell>
          <cell r="I233">
            <v>43647</v>
          </cell>
        </row>
        <row r="234">
          <cell r="E234">
            <v>43647</v>
          </cell>
          <cell r="F234">
            <v>233</v>
          </cell>
          <cell r="G234">
            <v>15</v>
          </cell>
          <cell r="I234">
            <v>43678</v>
          </cell>
        </row>
        <row r="235">
          <cell r="E235">
            <v>43678</v>
          </cell>
          <cell r="F235">
            <v>234</v>
          </cell>
          <cell r="G235">
            <v>15</v>
          </cell>
          <cell r="I235">
            <v>43709</v>
          </cell>
        </row>
        <row r="236">
          <cell r="E236">
            <v>43709</v>
          </cell>
          <cell r="F236">
            <v>235</v>
          </cell>
          <cell r="G236">
            <v>15</v>
          </cell>
          <cell r="I236">
            <v>43739</v>
          </cell>
        </row>
        <row r="237">
          <cell r="E237">
            <v>43739</v>
          </cell>
          <cell r="F237">
            <v>236</v>
          </cell>
          <cell r="G237">
            <v>15</v>
          </cell>
          <cell r="I237">
            <v>43770</v>
          </cell>
        </row>
        <row r="238">
          <cell r="E238">
            <v>43770</v>
          </cell>
          <cell r="F238">
            <v>237</v>
          </cell>
          <cell r="G238">
            <v>15</v>
          </cell>
          <cell r="I238">
            <v>43800</v>
          </cell>
        </row>
        <row r="239">
          <cell r="E239">
            <v>43800</v>
          </cell>
          <cell r="F239">
            <v>238</v>
          </cell>
          <cell r="G239">
            <v>15</v>
          </cell>
          <cell r="I239">
            <v>43831</v>
          </cell>
        </row>
        <row r="240">
          <cell r="E240">
            <v>43831</v>
          </cell>
          <cell r="F240">
            <v>239</v>
          </cell>
          <cell r="G240">
            <v>15</v>
          </cell>
          <cell r="I240">
            <v>43862</v>
          </cell>
        </row>
        <row r="241">
          <cell r="E241">
            <v>43862</v>
          </cell>
          <cell r="F241">
            <v>240</v>
          </cell>
          <cell r="G241">
            <v>15</v>
          </cell>
          <cell r="I241">
            <v>43891</v>
          </cell>
        </row>
        <row r="242">
          <cell r="E242">
            <v>43891</v>
          </cell>
          <cell r="F242">
            <v>241</v>
          </cell>
          <cell r="G242">
            <v>15</v>
          </cell>
          <cell r="I242">
            <v>43922</v>
          </cell>
        </row>
        <row r="243">
          <cell r="E243">
            <v>43922</v>
          </cell>
          <cell r="F243">
            <v>242</v>
          </cell>
          <cell r="G243">
            <v>15</v>
          </cell>
          <cell r="I243">
            <v>43952</v>
          </cell>
        </row>
        <row r="244">
          <cell r="E244">
            <v>43952</v>
          </cell>
          <cell r="F244">
            <v>243</v>
          </cell>
          <cell r="G244">
            <v>15</v>
          </cell>
          <cell r="I244">
            <v>43983</v>
          </cell>
        </row>
        <row r="245">
          <cell r="E245">
            <v>43983</v>
          </cell>
          <cell r="F245">
            <v>244</v>
          </cell>
          <cell r="G245">
            <v>15</v>
          </cell>
          <cell r="I245">
            <v>44013</v>
          </cell>
        </row>
        <row r="246">
          <cell r="E246">
            <v>44013</v>
          </cell>
          <cell r="F246">
            <v>245</v>
          </cell>
          <cell r="G246">
            <v>15</v>
          </cell>
          <cell r="I246">
            <v>44044</v>
          </cell>
        </row>
        <row r="247">
          <cell r="E247">
            <v>44044</v>
          </cell>
          <cell r="F247">
            <v>246</v>
          </cell>
          <cell r="G247">
            <v>15</v>
          </cell>
          <cell r="I247">
            <v>44075</v>
          </cell>
        </row>
        <row r="248">
          <cell r="E248">
            <v>44075</v>
          </cell>
          <cell r="F248">
            <v>247</v>
          </cell>
          <cell r="G248">
            <v>15</v>
          </cell>
          <cell r="I248">
            <v>44105</v>
          </cell>
        </row>
        <row r="249">
          <cell r="E249">
            <v>44105</v>
          </cell>
          <cell r="F249">
            <v>248</v>
          </cell>
          <cell r="G249">
            <v>15</v>
          </cell>
          <cell r="I249">
            <v>44136</v>
          </cell>
        </row>
        <row r="250">
          <cell r="E250">
            <v>44136</v>
          </cell>
          <cell r="F250">
            <v>249</v>
          </cell>
          <cell r="G250">
            <v>15</v>
          </cell>
          <cell r="I250">
            <v>44166</v>
          </cell>
        </row>
        <row r="251">
          <cell r="E251">
            <v>44166</v>
          </cell>
          <cell r="F251">
            <v>250</v>
          </cell>
          <cell r="G251">
            <v>15</v>
          </cell>
          <cell r="I251">
            <v>44197</v>
          </cell>
        </row>
        <row r="252">
          <cell r="E252">
            <v>44197</v>
          </cell>
          <cell r="F252">
            <v>251</v>
          </cell>
          <cell r="G252">
            <v>15</v>
          </cell>
          <cell r="I252">
            <v>44228</v>
          </cell>
        </row>
        <row r="253">
          <cell r="E253">
            <v>44228</v>
          </cell>
          <cell r="F253">
            <v>252</v>
          </cell>
          <cell r="G253">
            <v>15</v>
          </cell>
          <cell r="I253">
            <v>44256</v>
          </cell>
        </row>
        <row r="254">
          <cell r="E254">
            <v>44256</v>
          </cell>
          <cell r="F254">
            <v>253</v>
          </cell>
          <cell r="G254">
            <v>15</v>
          </cell>
          <cell r="I254">
            <v>44287</v>
          </cell>
        </row>
        <row r="255">
          <cell r="E255">
            <v>44287</v>
          </cell>
          <cell r="F255">
            <v>254</v>
          </cell>
          <cell r="G255">
            <v>15</v>
          </cell>
          <cell r="I255">
            <v>44317</v>
          </cell>
        </row>
        <row r="256">
          <cell r="E256">
            <v>44317</v>
          </cell>
          <cell r="F256">
            <v>255</v>
          </cell>
          <cell r="G256">
            <v>15</v>
          </cell>
          <cell r="I256">
            <v>44348</v>
          </cell>
        </row>
        <row r="257">
          <cell r="E257">
            <v>44348</v>
          </cell>
          <cell r="F257">
            <v>256</v>
          </cell>
          <cell r="G257">
            <v>15</v>
          </cell>
          <cell r="I257">
            <v>44378</v>
          </cell>
        </row>
        <row r="258">
          <cell r="E258">
            <v>44378</v>
          </cell>
          <cell r="F258">
            <v>257</v>
          </cell>
          <cell r="G258">
            <v>15</v>
          </cell>
          <cell r="I258">
            <v>44409</v>
          </cell>
        </row>
        <row r="259">
          <cell r="E259">
            <v>44409</v>
          </cell>
          <cell r="F259">
            <v>258</v>
          </cell>
          <cell r="G259">
            <v>15</v>
          </cell>
          <cell r="I259">
            <v>44440</v>
          </cell>
        </row>
        <row r="260">
          <cell r="E260">
            <v>44440</v>
          </cell>
          <cell r="F260">
            <v>259</v>
          </cell>
          <cell r="G260">
            <v>15</v>
          </cell>
          <cell r="I260">
            <v>44470</v>
          </cell>
        </row>
        <row r="261">
          <cell r="E261">
            <v>44470</v>
          </cell>
          <cell r="F261">
            <v>260</v>
          </cell>
          <cell r="G261">
            <v>15</v>
          </cell>
          <cell r="I261">
            <v>44501</v>
          </cell>
        </row>
        <row r="262">
          <cell r="E262">
            <v>44501</v>
          </cell>
          <cell r="F262">
            <v>261</v>
          </cell>
          <cell r="G262">
            <v>15</v>
          </cell>
          <cell r="I262">
            <v>44531</v>
          </cell>
        </row>
        <row r="263">
          <cell r="E263">
            <v>44531</v>
          </cell>
          <cell r="F263">
            <v>262</v>
          </cell>
          <cell r="G263">
            <v>15</v>
          </cell>
          <cell r="I263">
            <v>44562</v>
          </cell>
        </row>
        <row r="264">
          <cell r="E264">
            <v>44562</v>
          </cell>
          <cell r="F264">
            <v>263</v>
          </cell>
          <cell r="G264">
            <v>15</v>
          </cell>
          <cell r="I264">
            <v>44593</v>
          </cell>
        </row>
        <row r="265">
          <cell r="E265">
            <v>44593</v>
          </cell>
          <cell r="F265">
            <v>264</v>
          </cell>
          <cell r="G265">
            <v>15</v>
          </cell>
          <cell r="I265">
            <v>44621</v>
          </cell>
        </row>
        <row r="266">
          <cell r="E266">
            <v>44621</v>
          </cell>
          <cell r="F266">
            <v>265</v>
          </cell>
          <cell r="G266">
            <v>15</v>
          </cell>
          <cell r="I266">
            <v>44652</v>
          </cell>
        </row>
        <row r="267">
          <cell r="E267">
            <v>44652</v>
          </cell>
          <cell r="F267">
            <v>266</v>
          </cell>
          <cell r="G267">
            <v>15</v>
          </cell>
          <cell r="I267">
            <v>44682</v>
          </cell>
        </row>
        <row r="268">
          <cell r="E268">
            <v>44682</v>
          </cell>
          <cell r="F268">
            <v>267</v>
          </cell>
          <cell r="G268">
            <v>15</v>
          </cell>
          <cell r="I268">
            <v>44713</v>
          </cell>
        </row>
        <row r="269">
          <cell r="E269">
            <v>44713</v>
          </cell>
          <cell r="F269">
            <v>268</v>
          </cell>
          <cell r="G269">
            <v>15</v>
          </cell>
          <cell r="I269">
            <v>44743</v>
          </cell>
        </row>
        <row r="270">
          <cell r="E270">
            <v>44743</v>
          </cell>
          <cell r="F270">
            <v>269</v>
          </cell>
          <cell r="G270">
            <v>15</v>
          </cell>
          <cell r="I270">
            <v>44774</v>
          </cell>
        </row>
        <row r="271">
          <cell r="E271">
            <v>44774</v>
          </cell>
          <cell r="F271">
            <v>270</v>
          </cell>
          <cell r="G271">
            <v>15</v>
          </cell>
          <cell r="I271">
            <v>44805</v>
          </cell>
        </row>
        <row r="272">
          <cell r="E272">
            <v>44805</v>
          </cell>
          <cell r="F272">
            <v>271</v>
          </cell>
          <cell r="G272">
            <v>15</v>
          </cell>
          <cell r="I272">
            <v>44835</v>
          </cell>
        </row>
        <row r="273">
          <cell r="E273">
            <v>44835</v>
          </cell>
          <cell r="F273">
            <v>272</v>
          </cell>
          <cell r="G273">
            <v>15</v>
          </cell>
          <cell r="I273">
            <v>44866</v>
          </cell>
        </row>
        <row r="274">
          <cell r="E274">
            <v>44866</v>
          </cell>
          <cell r="F274">
            <v>273</v>
          </cell>
          <cell r="G274">
            <v>15</v>
          </cell>
          <cell r="I274">
            <v>44896</v>
          </cell>
        </row>
        <row r="275">
          <cell r="E275">
            <v>44896</v>
          </cell>
          <cell r="F275">
            <v>274</v>
          </cell>
          <cell r="G275">
            <v>15</v>
          </cell>
          <cell r="I275">
            <v>44927</v>
          </cell>
        </row>
        <row r="276">
          <cell r="E276">
            <v>44927</v>
          </cell>
          <cell r="F276">
            <v>275</v>
          </cell>
          <cell r="G276">
            <v>15</v>
          </cell>
          <cell r="I276">
            <v>44958</v>
          </cell>
        </row>
        <row r="277">
          <cell r="E277">
            <v>44958</v>
          </cell>
          <cell r="F277">
            <v>276</v>
          </cell>
          <cell r="G277">
            <v>15</v>
          </cell>
          <cell r="I277">
            <v>44986</v>
          </cell>
        </row>
        <row r="278">
          <cell r="E278">
            <v>44986</v>
          </cell>
          <cell r="F278">
            <v>277</v>
          </cell>
          <cell r="G278">
            <v>15</v>
          </cell>
          <cell r="I278">
            <v>45017</v>
          </cell>
        </row>
        <row r="279">
          <cell r="E279">
            <v>45017</v>
          </cell>
          <cell r="F279">
            <v>278</v>
          </cell>
          <cell r="G279">
            <v>15</v>
          </cell>
          <cell r="I279">
            <v>45047</v>
          </cell>
        </row>
        <row r="280">
          <cell r="E280">
            <v>45047</v>
          </cell>
          <cell r="F280">
            <v>279</v>
          </cell>
          <cell r="G280">
            <v>15</v>
          </cell>
          <cell r="I280">
            <v>45078</v>
          </cell>
        </row>
        <row r="281">
          <cell r="E281">
            <v>45078</v>
          </cell>
          <cell r="F281">
            <v>280</v>
          </cell>
          <cell r="G281">
            <v>15</v>
          </cell>
          <cell r="I281">
            <v>45108</v>
          </cell>
        </row>
        <row r="301">
          <cell r="E301">
            <v>45689</v>
          </cell>
          <cell r="F301">
            <v>300</v>
          </cell>
          <cell r="G301">
            <v>15</v>
          </cell>
        </row>
        <row r="302">
          <cell r="E302">
            <v>45717</v>
          </cell>
          <cell r="F302">
            <v>301</v>
          </cell>
          <cell r="G302">
            <v>15</v>
          </cell>
        </row>
        <row r="303">
          <cell r="E303">
            <v>45748</v>
          </cell>
          <cell r="F303">
            <v>302</v>
          </cell>
          <cell r="G303">
            <v>15</v>
          </cell>
        </row>
        <row r="304">
          <cell r="E304">
            <v>45778</v>
          </cell>
          <cell r="F304">
            <v>303</v>
          </cell>
          <cell r="G304">
            <v>15</v>
          </cell>
        </row>
        <row r="305">
          <cell r="E305">
            <v>45809</v>
          </cell>
          <cell r="F305">
            <v>304</v>
          </cell>
          <cell r="G305">
            <v>15</v>
          </cell>
        </row>
        <row r="306">
          <cell r="E306">
            <v>45839</v>
          </cell>
          <cell r="F306">
            <v>305</v>
          </cell>
          <cell r="G306">
            <v>15</v>
          </cell>
        </row>
        <row r="307">
          <cell r="E307">
            <v>45870</v>
          </cell>
          <cell r="F307">
            <v>306</v>
          </cell>
          <cell r="G307">
            <v>15</v>
          </cell>
        </row>
        <row r="308">
          <cell r="E308">
            <v>45901</v>
          </cell>
          <cell r="F308">
            <v>307</v>
          </cell>
          <cell r="G308">
            <v>15</v>
          </cell>
        </row>
        <row r="309">
          <cell r="E309">
            <v>45931</v>
          </cell>
          <cell r="F309">
            <v>308</v>
          </cell>
          <cell r="G309">
            <v>15</v>
          </cell>
        </row>
        <row r="310">
          <cell r="E310">
            <v>45962</v>
          </cell>
          <cell r="F310">
            <v>309</v>
          </cell>
          <cell r="G310">
            <v>15</v>
          </cell>
        </row>
        <row r="311">
          <cell r="E311">
            <v>45992</v>
          </cell>
          <cell r="F311">
            <v>310</v>
          </cell>
          <cell r="G311">
            <v>15</v>
          </cell>
        </row>
        <row r="312">
          <cell r="E312">
            <v>46023</v>
          </cell>
          <cell r="F312">
            <v>311</v>
          </cell>
          <cell r="G312">
            <v>15</v>
          </cell>
        </row>
        <row r="313">
          <cell r="E313">
            <v>46054</v>
          </cell>
          <cell r="F313">
            <v>312</v>
          </cell>
          <cell r="G313">
            <v>15</v>
          </cell>
        </row>
        <row r="314">
          <cell r="E314">
            <v>46082</v>
          </cell>
          <cell r="F314">
            <v>313</v>
          </cell>
          <cell r="G314">
            <v>15</v>
          </cell>
        </row>
        <row r="315">
          <cell r="E315">
            <v>46113</v>
          </cell>
          <cell r="F315">
            <v>314</v>
          </cell>
          <cell r="G315">
            <v>15</v>
          </cell>
        </row>
        <row r="316">
          <cell r="E316">
            <v>46143</v>
          </cell>
          <cell r="F316">
            <v>315</v>
          </cell>
          <cell r="G316">
            <v>15</v>
          </cell>
        </row>
        <row r="317">
          <cell r="E317">
            <v>46174</v>
          </cell>
          <cell r="F317">
            <v>316</v>
          </cell>
          <cell r="G317">
            <v>15</v>
          </cell>
        </row>
        <row r="318">
          <cell r="E318">
            <v>46204</v>
          </cell>
          <cell r="F318">
            <v>317</v>
          </cell>
          <cell r="G318">
            <v>15</v>
          </cell>
        </row>
        <row r="319">
          <cell r="E319">
            <v>46235</v>
          </cell>
          <cell r="F319">
            <v>318</v>
          </cell>
          <cell r="G319">
            <v>15</v>
          </cell>
        </row>
        <row r="320">
          <cell r="E320">
            <v>46266</v>
          </cell>
          <cell r="F320">
            <v>319</v>
          </cell>
          <cell r="G320">
            <v>15</v>
          </cell>
        </row>
        <row r="321">
          <cell r="E321">
            <v>46296</v>
          </cell>
          <cell r="F321">
            <v>320</v>
          </cell>
          <cell r="G321">
            <v>15</v>
          </cell>
        </row>
        <row r="322">
          <cell r="E322">
            <v>46327</v>
          </cell>
          <cell r="F322">
            <v>321</v>
          </cell>
          <cell r="G322">
            <v>15</v>
          </cell>
        </row>
        <row r="323">
          <cell r="E323">
            <v>46357</v>
          </cell>
          <cell r="F323">
            <v>322</v>
          </cell>
          <cell r="G323">
            <v>15</v>
          </cell>
        </row>
        <row r="324">
          <cell r="E324">
            <v>46388</v>
          </cell>
          <cell r="F324">
            <v>323</v>
          </cell>
          <cell r="G324">
            <v>15</v>
          </cell>
        </row>
        <row r="325">
          <cell r="E325">
            <v>46419</v>
          </cell>
          <cell r="F325">
            <v>324</v>
          </cell>
          <cell r="G325">
            <v>15</v>
          </cell>
        </row>
        <row r="326">
          <cell r="E326">
            <v>46447</v>
          </cell>
          <cell r="F326">
            <v>325</v>
          </cell>
          <cell r="G326">
            <v>15</v>
          </cell>
        </row>
        <row r="327">
          <cell r="E327">
            <v>46478</v>
          </cell>
          <cell r="F327">
            <v>326</v>
          </cell>
          <cell r="G327">
            <v>15</v>
          </cell>
        </row>
        <row r="328">
          <cell r="E328">
            <v>46508</v>
          </cell>
          <cell r="F328">
            <v>327</v>
          </cell>
          <cell r="G328">
            <v>15</v>
          </cell>
        </row>
        <row r="329">
          <cell r="E329">
            <v>46539</v>
          </cell>
          <cell r="F329">
            <v>328</v>
          </cell>
          <cell r="G329">
            <v>15</v>
          </cell>
        </row>
        <row r="330">
          <cell r="E330">
            <v>46569</v>
          </cell>
          <cell r="F330">
            <v>329</v>
          </cell>
          <cell r="G330">
            <v>15</v>
          </cell>
        </row>
        <row r="331">
          <cell r="E331">
            <v>46600</v>
          </cell>
          <cell r="F331">
            <v>330</v>
          </cell>
          <cell r="G331">
            <v>15</v>
          </cell>
        </row>
        <row r="332">
          <cell r="E332">
            <v>46631</v>
          </cell>
          <cell r="F332">
            <v>331</v>
          </cell>
          <cell r="G332">
            <v>15</v>
          </cell>
        </row>
      </sheetData>
      <sheetData sheetId="1" refreshError="1">
        <row r="7">
          <cell r="A7">
            <v>5</v>
          </cell>
          <cell r="B7" t="str">
            <v>5 mth - 7 mth</v>
          </cell>
          <cell r="C7">
            <v>37012</v>
          </cell>
          <cell r="D7">
            <v>37196</v>
          </cell>
          <cell r="E7">
            <v>36770</v>
          </cell>
          <cell r="F7">
            <v>5</v>
          </cell>
          <cell r="G7">
            <v>3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37226</v>
          </cell>
          <cell r="D8">
            <v>43009</v>
          </cell>
          <cell r="E8">
            <v>36800</v>
          </cell>
          <cell r="F8">
            <v>6</v>
          </cell>
          <cell r="G8">
            <v>3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43040</v>
          </cell>
          <cell r="E9">
            <v>36831</v>
          </cell>
          <cell r="F9">
            <v>7</v>
          </cell>
          <cell r="G9">
            <v>3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E10">
            <v>36861</v>
          </cell>
          <cell r="F10">
            <v>8</v>
          </cell>
          <cell r="G10">
            <v>4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E11">
            <v>36892</v>
          </cell>
          <cell r="F11">
            <v>9</v>
          </cell>
          <cell r="G11">
            <v>4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E12">
            <v>36923</v>
          </cell>
          <cell r="F12">
            <v>10</v>
          </cell>
          <cell r="G12">
            <v>4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E13">
            <v>36951</v>
          </cell>
          <cell r="F13">
            <v>11</v>
          </cell>
          <cell r="G13">
            <v>4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E14">
            <v>36982</v>
          </cell>
          <cell r="F14">
            <v>12</v>
          </cell>
          <cell r="G14">
            <v>4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E15">
            <v>37012</v>
          </cell>
          <cell r="F15">
            <v>13</v>
          </cell>
          <cell r="G15">
            <v>5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E16">
            <v>37043</v>
          </cell>
          <cell r="F16">
            <v>14</v>
          </cell>
          <cell r="G16">
            <v>5</v>
          </cell>
          <cell r="I16">
            <v>37043</v>
          </cell>
        </row>
        <row r="17">
          <cell r="E17">
            <v>37073</v>
          </cell>
          <cell r="F17">
            <v>15</v>
          </cell>
          <cell r="G17">
            <v>5</v>
          </cell>
          <cell r="I17">
            <v>37073</v>
          </cell>
        </row>
        <row r="18">
          <cell r="E18">
            <v>37104</v>
          </cell>
          <cell r="F18">
            <v>16</v>
          </cell>
          <cell r="G18">
            <v>5</v>
          </cell>
          <cell r="I18">
            <v>37104</v>
          </cell>
        </row>
        <row r="19">
          <cell r="E19">
            <v>37135</v>
          </cell>
          <cell r="F19">
            <v>17</v>
          </cell>
          <cell r="G19">
            <v>5</v>
          </cell>
          <cell r="I19">
            <v>37135</v>
          </cell>
        </row>
        <row r="20">
          <cell r="E20">
            <v>37165</v>
          </cell>
          <cell r="F20">
            <v>18</v>
          </cell>
          <cell r="G20">
            <v>5</v>
          </cell>
          <cell r="I20">
            <v>37165</v>
          </cell>
        </row>
        <row r="21">
          <cell r="E21">
            <v>37196</v>
          </cell>
          <cell r="F21">
            <v>19</v>
          </cell>
          <cell r="G21">
            <v>5</v>
          </cell>
          <cell r="I21">
            <v>37196</v>
          </cell>
        </row>
        <row r="22">
          <cell r="E22">
            <v>37226</v>
          </cell>
          <cell r="F22">
            <v>20</v>
          </cell>
          <cell r="G22">
            <v>6</v>
          </cell>
          <cell r="I22">
            <v>37226</v>
          </cell>
        </row>
        <row r="23">
          <cell r="E23">
            <v>37257</v>
          </cell>
          <cell r="F23">
            <v>21</v>
          </cell>
          <cell r="G23">
            <v>6</v>
          </cell>
          <cell r="I23">
            <v>37257</v>
          </cell>
        </row>
        <row r="24">
          <cell r="E24">
            <v>37288</v>
          </cell>
          <cell r="F24">
            <v>22</v>
          </cell>
          <cell r="G24">
            <v>6</v>
          </cell>
          <cell r="I24">
            <v>37288</v>
          </cell>
        </row>
        <row r="25">
          <cell r="E25">
            <v>37316</v>
          </cell>
          <cell r="F25">
            <v>23</v>
          </cell>
          <cell r="G25">
            <v>6</v>
          </cell>
          <cell r="I25">
            <v>37316</v>
          </cell>
        </row>
        <row r="26">
          <cell r="E26">
            <v>37347</v>
          </cell>
          <cell r="F26">
            <v>24</v>
          </cell>
          <cell r="G26">
            <v>6</v>
          </cell>
          <cell r="I26">
            <v>37347</v>
          </cell>
        </row>
        <row r="27">
          <cell r="E27">
            <v>37377</v>
          </cell>
          <cell r="F27">
            <v>25</v>
          </cell>
          <cell r="G27">
            <v>6</v>
          </cell>
          <cell r="I27">
            <v>37377</v>
          </cell>
        </row>
        <row r="28">
          <cell r="E28">
            <v>37408</v>
          </cell>
          <cell r="F28">
            <v>26</v>
          </cell>
          <cell r="G28">
            <v>6</v>
          </cell>
          <cell r="I28">
            <v>37408</v>
          </cell>
        </row>
        <row r="29">
          <cell r="E29">
            <v>37438</v>
          </cell>
          <cell r="F29">
            <v>27</v>
          </cell>
          <cell r="G29">
            <v>6</v>
          </cell>
          <cell r="I29">
            <v>37438</v>
          </cell>
        </row>
        <row r="30">
          <cell r="E30">
            <v>37469</v>
          </cell>
          <cell r="F30">
            <v>28</v>
          </cell>
          <cell r="G30">
            <v>6</v>
          </cell>
          <cell r="I30">
            <v>37469</v>
          </cell>
        </row>
        <row r="31">
          <cell r="E31">
            <v>37500</v>
          </cell>
          <cell r="F31">
            <v>29</v>
          </cell>
          <cell r="G31">
            <v>6</v>
          </cell>
          <cell r="I31">
            <v>37500</v>
          </cell>
        </row>
        <row r="32">
          <cell r="E32">
            <v>37530</v>
          </cell>
          <cell r="F32">
            <v>30</v>
          </cell>
          <cell r="G32">
            <v>6</v>
          </cell>
          <cell r="I32">
            <v>37530</v>
          </cell>
        </row>
        <row r="33">
          <cell r="E33">
            <v>37561</v>
          </cell>
          <cell r="F33">
            <v>31</v>
          </cell>
          <cell r="G33">
            <v>6</v>
          </cell>
          <cell r="I33">
            <v>37561</v>
          </cell>
        </row>
        <row r="34">
          <cell r="E34">
            <v>37591</v>
          </cell>
          <cell r="F34">
            <v>32</v>
          </cell>
          <cell r="G34">
            <v>6</v>
          </cell>
          <cell r="I34">
            <v>37591</v>
          </cell>
        </row>
        <row r="35">
          <cell r="E35">
            <v>37622</v>
          </cell>
          <cell r="F35">
            <v>33</v>
          </cell>
          <cell r="G35">
            <v>6</v>
          </cell>
          <cell r="I35">
            <v>37622</v>
          </cell>
        </row>
        <row r="36">
          <cell r="E36">
            <v>37653</v>
          </cell>
          <cell r="F36">
            <v>34</v>
          </cell>
          <cell r="G36">
            <v>6</v>
          </cell>
          <cell r="I36">
            <v>37653</v>
          </cell>
        </row>
        <row r="37">
          <cell r="E37">
            <v>37681</v>
          </cell>
          <cell r="F37">
            <v>35</v>
          </cell>
          <cell r="G37">
            <v>6</v>
          </cell>
          <cell r="I37">
            <v>37681</v>
          </cell>
        </row>
        <row r="38">
          <cell r="E38">
            <v>37712</v>
          </cell>
          <cell r="F38">
            <v>36</v>
          </cell>
          <cell r="G38">
            <v>6</v>
          </cell>
          <cell r="I38">
            <v>37712</v>
          </cell>
        </row>
        <row r="39">
          <cell r="E39">
            <v>37742</v>
          </cell>
          <cell r="F39">
            <v>37</v>
          </cell>
          <cell r="G39">
            <v>6</v>
          </cell>
          <cell r="I39">
            <v>37742</v>
          </cell>
        </row>
        <row r="40">
          <cell r="E40">
            <v>37773</v>
          </cell>
          <cell r="F40">
            <v>38</v>
          </cell>
          <cell r="G40">
            <v>6</v>
          </cell>
          <cell r="I40">
            <v>37773</v>
          </cell>
        </row>
        <row r="41">
          <cell r="E41">
            <v>37803</v>
          </cell>
          <cell r="F41">
            <v>39</v>
          </cell>
          <cell r="G41">
            <v>6</v>
          </cell>
          <cell r="I41">
            <v>37803</v>
          </cell>
        </row>
        <row r="42">
          <cell r="E42">
            <v>37834</v>
          </cell>
          <cell r="F42">
            <v>40</v>
          </cell>
          <cell r="G42">
            <v>6</v>
          </cell>
          <cell r="I42">
            <v>37834</v>
          </cell>
        </row>
        <row r="43">
          <cell r="E43">
            <v>37865</v>
          </cell>
          <cell r="F43">
            <v>41</v>
          </cell>
          <cell r="G43">
            <v>6</v>
          </cell>
          <cell r="I43">
            <v>37865</v>
          </cell>
        </row>
        <row r="44">
          <cell r="E44">
            <v>37895</v>
          </cell>
          <cell r="F44">
            <v>42</v>
          </cell>
          <cell r="G44">
            <v>6</v>
          </cell>
          <cell r="I44">
            <v>37895</v>
          </cell>
        </row>
        <row r="45">
          <cell r="E45">
            <v>37926</v>
          </cell>
          <cell r="F45">
            <v>43</v>
          </cell>
          <cell r="G45">
            <v>6</v>
          </cell>
          <cell r="I45">
            <v>37926</v>
          </cell>
        </row>
        <row r="46">
          <cell r="E46">
            <v>37956</v>
          </cell>
          <cell r="F46">
            <v>44</v>
          </cell>
          <cell r="G46">
            <v>6</v>
          </cell>
          <cell r="I46">
            <v>37956</v>
          </cell>
        </row>
        <row r="47">
          <cell r="E47">
            <v>37987</v>
          </cell>
          <cell r="F47">
            <v>45</v>
          </cell>
          <cell r="G47">
            <v>6</v>
          </cell>
          <cell r="I47">
            <v>37987</v>
          </cell>
        </row>
        <row r="48">
          <cell r="E48">
            <v>38018</v>
          </cell>
          <cell r="F48">
            <v>46</v>
          </cell>
          <cell r="G48">
            <v>6</v>
          </cell>
          <cell r="I48">
            <v>38018</v>
          </cell>
        </row>
        <row r="49">
          <cell r="E49">
            <v>38047</v>
          </cell>
          <cell r="F49">
            <v>47</v>
          </cell>
          <cell r="G49">
            <v>6</v>
          </cell>
          <cell r="I49">
            <v>38047</v>
          </cell>
        </row>
        <row r="50">
          <cell r="E50">
            <v>38078</v>
          </cell>
          <cell r="F50">
            <v>48</v>
          </cell>
          <cell r="G50">
            <v>6</v>
          </cell>
          <cell r="I50">
            <v>38078</v>
          </cell>
        </row>
        <row r="51">
          <cell r="E51">
            <v>38108</v>
          </cell>
          <cell r="F51">
            <v>49</v>
          </cell>
          <cell r="G51">
            <v>6</v>
          </cell>
          <cell r="I51">
            <v>38108</v>
          </cell>
        </row>
        <row r="52">
          <cell r="E52">
            <v>38139</v>
          </cell>
          <cell r="F52">
            <v>50</v>
          </cell>
          <cell r="G52">
            <v>6</v>
          </cell>
          <cell r="I52">
            <v>38139</v>
          </cell>
        </row>
        <row r="53">
          <cell r="E53">
            <v>38169</v>
          </cell>
          <cell r="F53">
            <v>51</v>
          </cell>
          <cell r="G53">
            <v>6</v>
          </cell>
          <cell r="I53">
            <v>38169</v>
          </cell>
        </row>
        <row r="54">
          <cell r="E54">
            <v>38200</v>
          </cell>
          <cell r="F54">
            <v>52</v>
          </cell>
          <cell r="G54">
            <v>6</v>
          </cell>
          <cell r="I54">
            <v>38200</v>
          </cell>
        </row>
        <row r="55">
          <cell r="E55">
            <v>38231</v>
          </cell>
          <cell r="F55">
            <v>53</v>
          </cell>
          <cell r="G55">
            <v>6</v>
          </cell>
          <cell r="I55">
            <v>38231</v>
          </cell>
        </row>
        <row r="56">
          <cell r="E56">
            <v>38261</v>
          </cell>
          <cell r="F56">
            <v>54</v>
          </cell>
          <cell r="G56">
            <v>6</v>
          </cell>
          <cell r="I56">
            <v>38261</v>
          </cell>
        </row>
        <row r="57">
          <cell r="E57">
            <v>38292</v>
          </cell>
          <cell r="F57">
            <v>55</v>
          </cell>
          <cell r="G57">
            <v>6</v>
          </cell>
          <cell r="I57">
            <v>38292</v>
          </cell>
        </row>
        <row r="58">
          <cell r="E58">
            <v>38322</v>
          </cell>
          <cell r="F58">
            <v>56</v>
          </cell>
          <cell r="G58">
            <v>6</v>
          </cell>
          <cell r="I58">
            <v>38322</v>
          </cell>
        </row>
        <row r="59">
          <cell r="E59">
            <v>38353</v>
          </cell>
          <cell r="F59">
            <v>57</v>
          </cell>
          <cell r="G59">
            <v>6</v>
          </cell>
          <cell r="I59">
            <v>38353</v>
          </cell>
        </row>
        <row r="60">
          <cell r="E60">
            <v>38384</v>
          </cell>
          <cell r="F60">
            <v>58</v>
          </cell>
          <cell r="G60">
            <v>6</v>
          </cell>
          <cell r="I60">
            <v>38384</v>
          </cell>
        </row>
        <row r="61">
          <cell r="E61">
            <v>38412</v>
          </cell>
          <cell r="F61">
            <v>59</v>
          </cell>
          <cell r="G61">
            <v>6</v>
          </cell>
          <cell r="I61">
            <v>38412</v>
          </cell>
        </row>
        <row r="62">
          <cell r="E62">
            <v>38443</v>
          </cell>
          <cell r="F62">
            <v>60</v>
          </cell>
          <cell r="G62">
            <v>6</v>
          </cell>
          <cell r="I62">
            <v>38443</v>
          </cell>
        </row>
        <row r="63">
          <cell r="E63">
            <v>38473</v>
          </cell>
          <cell r="F63">
            <v>61</v>
          </cell>
          <cell r="G63">
            <v>6</v>
          </cell>
          <cell r="I63">
            <v>38473</v>
          </cell>
        </row>
        <row r="64">
          <cell r="E64">
            <v>38504</v>
          </cell>
          <cell r="F64">
            <v>62</v>
          </cell>
          <cell r="G64">
            <v>6</v>
          </cell>
          <cell r="I64">
            <v>38504</v>
          </cell>
        </row>
        <row r="65">
          <cell r="E65">
            <v>38534</v>
          </cell>
          <cell r="F65">
            <v>63</v>
          </cell>
          <cell r="G65">
            <v>6</v>
          </cell>
          <cell r="I65">
            <v>38534</v>
          </cell>
        </row>
        <row r="66">
          <cell r="E66">
            <v>38565</v>
          </cell>
          <cell r="F66">
            <v>64</v>
          </cell>
          <cell r="G66">
            <v>6</v>
          </cell>
          <cell r="I66">
            <v>38565</v>
          </cell>
        </row>
        <row r="67">
          <cell r="E67">
            <v>38596</v>
          </cell>
          <cell r="F67">
            <v>65</v>
          </cell>
          <cell r="G67">
            <v>6</v>
          </cell>
          <cell r="I67">
            <v>38596</v>
          </cell>
        </row>
        <row r="68">
          <cell r="E68">
            <v>38626</v>
          </cell>
          <cell r="F68">
            <v>66</v>
          </cell>
          <cell r="G68">
            <v>6</v>
          </cell>
          <cell r="I68">
            <v>38626</v>
          </cell>
        </row>
        <row r="69">
          <cell r="E69">
            <v>38657</v>
          </cell>
          <cell r="F69">
            <v>67</v>
          </cell>
          <cell r="G69">
            <v>6</v>
          </cell>
          <cell r="I69">
            <v>38657</v>
          </cell>
        </row>
        <row r="70">
          <cell r="E70">
            <v>38687</v>
          </cell>
          <cell r="F70">
            <v>68</v>
          </cell>
          <cell r="G70">
            <v>6</v>
          </cell>
          <cell r="I70">
            <v>38687</v>
          </cell>
        </row>
        <row r="71">
          <cell r="E71">
            <v>38718</v>
          </cell>
          <cell r="F71">
            <v>69</v>
          </cell>
          <cell r="G71">
            <v>6</v>
          </cell>
          <cell r="I71">
            <v>38718</v>
          </cell>
        </row>
        <row r="72">
          <cell r="E72">
            <v>38749</v>
          </cell>
          <cell r="F72">
            <v>70</v>
          </cell>
          <cell r="G72">
            <v>6</v>
          </cell>
          <cell r="I72">
            <v>38749</v>
          </cell>
        </row>
        <row r="73">
          <cell r="E73">
            <v>38777</v>
          </cell>
          <cell r="F73">
            <v>71</v>
          </cell>
          <cell r="G73">
            <v>6</v>
          </cell>
          <cell r="I73">
            <v>38777</v>
          </cell>
        </row>
        <row r="74">
          <cell r="E74">
            <v>38808</v>
          </cell>
          <cell r="F74">
            <v>72</v>
          </cell>
          <cell r="G74">
            <v>6</v>
          </cell>
          <cell r="I74">
            <v>38808</v>
          </cell>
        </row>
        <row r="75">
          <cell r="E75">
            <v>38838</v>
          </cell>
          <cell r="F75">
            <v>73</v>
          </cell>
          <cell r="G75">
            <v>6</v>
          </cell>
          <cell r="I75">
            <v>38838</v>
          </cell>
        </row>
        <row r="76">
          <cell r="E76">
            <v>38869</v>
          </cell>
          <cell r="F76">
            <v>74</v>
          </cell>
          <cell r="G76">
            <v>6</v>
          </cell>
          <cell r="I76">
            <v>38869</v>
          </cell>
        </row>
        <row r="77">
          <cell r="E77">
            <v>38899</v>
          </cell>
          <cell r="F77">
            <v>75</v>
          </cell>
          <cell r="G77">
            <v>6</v>
          </cell>
          <cell r="I77">
            <v>38899</v>
          </cell>
        </row>
        <row r="78">
          <cell r="E78">
            <v>38930</v>
          </cell>
          <cell r="F78">
            <v>76</v>
          </cell>
          <cell r="G78">
            <v>6</v>
          </cell>
          <cell r="I78">
            <v>38930</v>
          </cell>
        </row>
        <row r="79">
          <cell r="E79">
            <v>38961</v>
          </cell>
          <cell r="F79">
            <v>77</v>
          </cell>
          <cell r="G79">
            <v>6</v>
          </cell>
          <cell r="I79">
            <v>38961</v>
          </cell>
        </row>
        <row r="80">
          <cell r="E80">
            <v>38991</v>
          </cell>
          <cell r="F80">
            <v>78</v>
          </cell>
          <cell r="G80">
            <v>6</v>
          </cell>
          <cell r="I80">
            <v>38991</v>
          </cell>
        </row>
        <row r="81">
          <cell r="E81">
            <v>39022</v>
          </cell>
          <cell r="F81">
            <v>79</v>
          </cell>
          <cell r="G81">
            <v>6</v>
          </cell>
          <cell r="I81">
            <v>39022</v>
          </cell>
        </row>
        <row r="82">
          <cell r="E82">
            <v>39052</v>
          </cell>
          <cell r="F82">
            <v>80</v>
          </cell>
          <cell r="G82">
            <v>6</v>
          </cell>
          <cell r="I82">
            <v>39052</v>
          </cell>
        </row>
        <row r="83">
          <cell r="E83">
            <v>39083</v>
          </cell>
          <cell r="F83">
            <v>81</v>
          </cell>
          <cell r="G83">
            <v>6</v>
          </cell>
          <cell r="I83">
            <v>39083</v>
          </cell>
        </row>
        <row r="84">
          <cell r="E84">
            <v>39114</v>
          </cell>
          <cell r="F84">
            <v>82</v>
          </cell>
          <cell r="G84">
            <v>6</v>
          </cell>
          <cell r="I84">
            <v>39114</v>
          </cell>
        </row>
        <row r="85">
          <cell r="E85">
            <v>39142</v>
          </cell>
          <cell r="F85">
            <v>83</v>
          </cell>
          <cell r="G85">
            <v>6</v>
          </cell>
          <cell r="I85">
            <v>39142</v>
          </cell>
        </row>
        <row r="86">
          <cell r="E86">
            <v>39173</v>
          </cell>
          <cell r="F86">
            <v>84</v>
          </cell>
          <cell r="G86">
            <v>6</v>
          </cell>
          <cell r="I86">
            <v>39173</v>
          </cell>
        </row>
        <row r="87">
          <cell r="E87">
            <v>39203</v>
          </cell>
          <cell r="F87">
            <v>85</v>
          </cell>
          <cell r="G87">
            <v>6</v>
          </cell>
          <cell r="I87">
            <v>39203</v>
          </cell>
        </row>
        <row r="88">
          <cell r="E88">
            <v>39234</v>
          </cell>
          <cell r="F88">
            <v>86</v>
          </cell>
          <cell r="G88">
            <v>6</v>
          </cell>
          <cell r="I88">
            <v>39234</v>
          </cell>
        </row>
        <row r="89">
          <cell r="E89">
            <v>39264</v>
          </cell>
          <cell r="F89">
            <v>87</v>
          </cell>
          <cell r="G89">
            <v>6</v>
          </cell>
          <cell r="I89">
            <v>39264</v>
          </cell>
        </row>
        <row r="90">
          <cell r="E90">
            <v>39295</v>
          </cell>
          <cell r="F90">
            <v>88</v>
          </cell>
          <cell r="G90">
            <v>6</v>
          </cell>
          <cell r="I90">
            <v>39295</v>
          </cell>
        </row>
        <row r="91">
          <cell r="E91">
            <v>39326</v>
          </cell>
          <cell r="F91">
            <v>89</v>
          </cell>
          <cell r="G91">
            <v>6</v>
          </cell>
          <cell r="I91">
            <v>39326</v>
          </cell>
        </row>
        <row r="92">
          <cell r="E92">
            <v>39356</v>
          </cell>
          <cell r="F92">
            <v>90</v>
          </cell>
          <cell r="G92">
            <v>6</v>
          </cell>
          <cell r="I92">
            <v>39356</v>
          </cell>
        </row>
        <row r="93">
          <cell r="E93">
            <v>39387</v>
          </cell>
          <cell r="F93">
            <v>91</v>
          </cell>
          <cell r="G93">
            <v>6</v>
          </cell>
          <cell r="I93">
            <v>39387</v>
          </cell>
        </row>
        <row r="94">
          <cell r="E94">
            <v>39417</v>
          </cell>
          <cell r="F94">
            <v>92</v>
          </cell>
          <cell r="G94">
            <v>6</v>
          </cell>
          <cell r="I94">
            <v>39417</v>
          </cell>
        </row>
        <row r="95">
          <cell r="E95">
            <v>39448</v>
          </cell>
          <cell r="F95">
            <v>93</v>
          </cell>
          <cell r="G95">
            <v>6</v>
          </cell>
          <cell r="I95">
            <v>39448</v>
          </cell>
        </row>
        <row r="96">
          <cell r="E96">
            <v>39479</v>
          </cell>
          <cell r="F96">
            <v>94</v>
          </cell>
          <cell r="G96">
            <v>6</v>
          </cell>
          <cell r="I96">
            <v>39479</v>
          </cell>
        </row>
        <row r="97">
          <cell r="E97">
            <v>39508</v>
          </cell>
          <cell r="F97">
            <v>95</v>
          </cell>
          <cell r="G97">
            <v>6</v>
          </cell>
          <cell r="I97">
            <v>39508</v>
          </cell>
        </row>
        <row r="98">
          <cell r="E98">
            <v>39539</v>
          </cell>
          <cell r="F98">
            <v>96</v>
          </cell>
          <cell r="G98">
            <v>6</v>
          </cell>
          <cell r="I98">
            <v>39539</v>
          </cell>
        </row>
        <row r="99">
          <cell r="E99">
            <v>39569</v>
          </cell>
          <cell r="F99">
            <v>97</v>
          </cell>
          <cell r="G99">
            <v>6</v>
          </cell>
          <cell r="I99">
            <v>39569</v>
          </cell>
        </row>
        <row r="100">
          <cell r="E100">
            <v>39600</v>
          </cell>
          <cell r="F100">
            <v>98</v>
          </cell>
          <cell r="G100">
            <v>6</v>
          </cell>
          <cell r="I100">
            <v>39600</v>
          </cell>
        </row>
        <row r="101">
          <cell r="E101">
            <v>39630</v>
          </cell>
          <cell r="F101">
            <v>99</v>
          </cell>
          <cell r="G101">
            <v>6</v>
          </cell>
          <cell r="I101">
            <v>39630</v>
          </cell>
        </row>
        <row r="102">
          <cell r="E102">
            <v>39661</v>
          </cell>
          <cell r="F102">
            <v>100</v>
          </cell>
          <cell r="G102">
            <v>6</v>
          </cell>
          <cell r="I102">
            <v>39661</v>
          </cell>
        </row>
        <row r="103">
          <cell r="E103">
            <v>39692</v>
          </cell>
          <cell r="F103">
            <v>101</v>
          </cell>
          <cell r="G103">
            <v>6</v>
          </cell>
          <cell r="I103">
            <v>39692</v>
          </cell>
        </row>
        <row r="104">
          <cell r="E104">
            <v>39722</v>
          </cell>
          <cell r="F104">
            <v>102</v>
          </cell>
          <cell r="G104">
            <v>6</v>
          </cell>
          <cell r="I104">
            <v>39722</v>
          </cell>
        </row>
        <row r="105">
          <cell r="E105">
            <v>39753</v>
          </cell>
          <cell r="F105">
            <v>103</v>
          </cell>
          <cell r="G105">
            <v>6</v>
          </cell>
          <cell r="I105">
            <v>39753</v>
          </cell>
        </row>
        <row r="106">
          <cell r="E106">
            <v>39783</v>
          </cell>
          <cell r="F106">
            <v>104</v>
          </cell>
          <cell r="G106">
            <v>6</v>
          </cell>
          <cell r="I106">
            <v>39783</v>
          </cell>
        </row>
        <row r="107">
          <cell r="E107">
            <v>39814</v>
          </cell>
          <cell r="F107">
            <v>105</v>
          </cell>
          <cell r="G107">
            <v>6</v>
          </cell>
          <cell r="I107">
            <v>39814</v>
          </cell>
        </row>
        <row r="108">
          <cell r="E108">
            <v>39845</v>
          </cell>
          <cell r="F108">
            <v>106</v>
          </cell>
          <cell r="G108">
            <v>6</v>
          </cell>
          <cell r="I108">
            <v>39845</v>
          </cell>
        </row>
        <row r="109">
          <cell r="E109">
            <v>39873</v>
          </cell>
          <cell r="F109">
            <v>107</v>
          </cell>
          <cell r="G109">
            <v>6</v>
          </cell>
          <cell r="I109">
            <v>39873</v>
          </cell>
        </row>
        <row r="110">
          <cell r="E110">
            <v>39904</v>
          </cell>
          <cell r="F110">
            <v>108</v>
          </cell>
          <cell r="G110">
            <v>6</v>
          </cell>
          <cell r="I110">
            <v>39904</v>
          </cell>
        </row>
        <row r="111">
          <cell r="E111">
            <v>39934</v>
          </cell>
          <cell r="F111">
            <v>109</v>
          </cell>
          <cell r="G111">
            <v>6</v>
          </cell>
          <cell r="I111">
            <v>39934</v>
          </cell>
        </row>
        <row r="112">
          <cell r="E112">
            <v>39965</v>
          </cell>
          <cell r="F112">
            <v>110</v>
          </cell>
          <cell r="G112">
            <v>6</v>
          </cell>
          <cell r="I112">
            <v>39965</v>
          </cell>
        </row>
        <row r="113">
          <cell r="E113">
            <v>39995</v>
          </cell>
          <cell r="F113">
            <v>111</v>
          </cell>
          <cell r="G113">
            <v>6</v>
          </cell>
          <cell r="I113">
            <v>39995</v>
          </cell>
        </row>
        <row r="114">
          <cell r="E114">
            <v>40026</v>
          </cell>
          <cell r="F114">
            <v>112</v>
          </cell>
          <cell r="G114">
            <v>6</v>
          </cell>
          <cell r="I114">
            <v>40026</v>
          </cell>
        </row>
        <row r="115">
          <cell r="E115">
            <v>40057</v>
          </cell>
          <cell r="F115">
            <v>113</v>
          </cell>
          <cell r="G115">
            <v>6</v>
          </cell>
          <cell r="I115">
            <v>40057</v>
          </cell>
        </row>
        <row r="116">
          <cell r="E116">
            <v>40087</v>
          </cell>
          <cell r="F116">
            <v>114</v>
          </cell>
          <cell r="G116">
            <v>6</v>
          </cell>
          <cell r="I116">
            <v>40087</v>
          </cell>
        </row>
        <row r="117">
          <cell r="E117">
            <v>40118</v>
          </cell>
          <cell r="F117">
            <v>115</v>
          </cell>
          <cell r="G117">
            <v>6</v>
          </cell>
          <cell r="I117">
            <v>40118</v>
          </cell>
        </row>
        <row r="118">
          <cell r="E118">
            <v>40148</v>
          </cell>
          <cell r="F118">
            <v>116</v>
          </cell>
          <cell r="G118">
            <v>6</v>
          </cell>
          <cell r="I118">
            <v>40148</v>
          </cell>
        </row>
        <row r="119">
          <cell r="E119">
            <v>40179</v>
          </cell>
          <cell r="F119">
            <v>117</v>
          </cell>
          <cell r="G119">
            <v>6</v>
          </cell>
          <cell r="I119">
            <v>40179</v>
          </cell>
        </row>
        <row r="120">
          <cell r="E120">
            <v>40210</v>
          </cell>
          <cell r="F120">
            <v>118</v>
          </cell>
          <cell r="G120">
            <v>6</v>
          </cell>
          <cell r="I120">
            <v>40210</v>
          </cell>
        </row>
        <row r="121">
          <cell r="E121">
            <v>40238</v>
          </cell>
          <cell r="F121">
            <v>119</v>
          </cell>
          <cell r="G121">
            <v>6</v>
          </cell>
          <cell r="I121">
            <v>40238</v>
          </cell>
        </row>
        <row r="122">
          <cell r="E122">
            <v>40269</v>
          </cell>
          <cell r="F122">
            <v>120</v>
          </cell>
          <cell r="G122">
            <v>6</v>
          </cell>
          <cell r="I122">
            <v>40269</v>
          </cell>
        </row>
        <row r="123">
          <cell r="E123">
            <v>40299</v>
          </cell>
          <cell r="F123">
            <v>121</v>
          </cell>
          <cell r="G123">
            <v>6</v>
          </cell>
          <cell r="I123">
            <v>40299</v>
          </cell>
        </row>
        <row r="124">
          <cell r="E124">
            <v>40330</v>
          </cell>
          <cell r="F124">
            <v>122</v>
          </cell>
          <cell r="G124">
            <v>6</v>
          </cell>
          <cell r="I124">
            <v>40330</v>
          </cell>
        </row>
        <row r="125">
          <cell r="E125">
            <v>40360</v>
          </cell>
          <cell r="F125">
            <v>123</v>
          </cell>
          <cell r="G125">
            <v>6</v>
          </cell>
          <cell r="I125">
            <v>40360</v>
          </cell>
        </row>
        <row r="126">
          <cell r="E126">
            <v>40391</v>
          </cell>
          <cell r="F126">
            <v>124</v>
          </cell>
          <cell r="G126">
            <v>6</v>
          </cell>
          <cell r="I126">
            <v>40391</v>
          </cell>
        </row>
        <row r="127">
          <cell r="E127">
            <v>40422</v>
          </cell>
          <cell r="F127">
            <v>125</v>
          </cell>
          <cell r="G127">
            <v>6</v>
          </cell>
          <cell r="I127">
            <v>40422</v>
          </cell>
        </row>
        <row r="128">
          <cell r="E128">
            <v>40452</v>
          </cell>
          <cell r="F128">
            <v>126</v>
          </cell>
          <cell r="G128">
            <v>6</v>
          </cell>
          <cell r="I128">
            <v>40452</v>
          </cell>
        </row>
        <row r="129">
          <cell r="E129">
            <v>40483</v>
          </cell>
          <cell r="F129">
            <v>127</v>
          </cell>
          <cell r="G129">
            <v>6</v>
          </cell>
          <cell r="I129">
            <v>40483</v>
          </cell>
        </row>
        <row r="130">
          <cell r="E130">
            <v>40513</v>
          </cell>
          <cell r="F130">
            <v>128</v>
          </cell>
          <cell r="G130">
            <v>6</v>
          </cell>
          <cell r="I130">
            <v>40513</v>
          </cell>
        </row>
        <row r="131">
          <cell r="E131">
            <v>40544</v>
          </cell>
          <cell r="F131">
            <v>129</v>
          </cell>
          <cell r="G131">
            <v>6</v>
          </cell>
          <cell r="I131">
            <v>40544</v>
          </cell>
        </row>
        <row r="132">
          <cell r="E132">
            <v>40575</v>
          </cell>
          <cell r="F132">
            <v>130</v>
          </cell>
          <cell r="G132">
            <v>6</v>
          </cell>
          <cell r="I132">
            <v>40575</v>
          </cell>
        </row>
        <row r="133">
          <cell r="E133">
            <v>40603</v>
          </cell>
          <cell r="F133">
            <v>131</v>
          </cell>
          <cell r="G133">
            <v>6</v>
          </cell>
          <cell r="I133">
            <v>40603</v>
          </cell>
        </row>
        <row r="134">
          <cell r="E134">
            <v>40634</v>
          </cell>
          <cell r="F134">
            <v>132</v>
          </cell>
          <cell r="G134">
            <v>6</v>
          </cell>
          <cell r="I134">
            <v>40634</v>
          </cell>
        </row>
        <row r="135">
          <cell r="E135">
            <v>40664</v>
          </cell>
          <cell r="F135">
            <v>133</v>
          </cell>
          <cell r="G135">
            <v>6</v>
          </cell>
          <cell r="I135">
            <v>40664</v>
          </cell>
        </row>
        <row r="136">
          <cell r="E136">
            <v>40695</v>
          </cell>
          <cell r="F136">
            <v>134</v>
          </cell>
          <cell r="G136">
            <v>6</v>
          </cell>
          <cell r="I136">
            <v>40695</v>
          </cell>
        </row>
        <row r="137">
          <cell r="E137">
            <v>40725</v>
          </cell>
          <cell r="F137">
            <v>135</v>
          </cell>
          <cell r="G137">
            <v>6</v>
          </cell>
          <cell r="I137">
            <v>40725</v>
          </cell>
        </row>
        <row r="138">
          <cell r="E138">
            <v>40756</v>
          </cell>
          <cell r="F138">
            <v>136</v>
          </cell>
          <cell r="G138">
            <v>6</v>
          </cell>
          <cell r="I138">
            <v>40756</v>
          </cell>
        </row>
        <row r="139">
          <cell r="E139">
            <v>40787</v>
          </cell>
          <cell r="F139">
            <v>137</v>
          </cell>
          <cell r="G139">
            <v>6</v>
          </cell>
          <cell r="I139">
            <v>40787</v>
          </cell>
        </row>
        <row r="140">
          <cell r="E140">
            <v>40817</v>
          </cell>
          <cell r="F140">
            <v>138</v>
          </cell>
          <cell r="G140">
            <v>6</v>
          </cell>
          <cell r="I140">
            <v>40817</v>
          </cell>
        </row>
        <row r="141">
          <cell r="E141">
            <v>40848</v>
          </cell>
          <cell r="F141">
            <v>139</v>
          </cell>
          <cell r="G141">
            <v>6</v>
          </cell>
          <cell r="I141">
            <v>40848</v>
          </cell>
        </row>
        <row r="142">
          <cell r="E142">
            <v>40878</v>
          </cell>
          <cell r="F142">
            <v>140</v>
          </cell>
          <cell r="G142">
            <v>6</v>
          </cell>
          <cell r="I142">
            <v>40878</v>
          </cell>
        </row>
        <row r="143">
          <cell r="E143">
            <v>40909</v>
          </cell>
          <cell r="F143">
            <v>141</v>
          </cell>
          <cell r="G143">
            <v>6</v>
          </cell>
          <cell r="I143">
            <v>40909</v>
          </cell>
        </row>
        <row r="144">
          <cell r="E144">
            <v>40940</v>
          </cell>
          <cell r="F144">
            <v>142</v>
          </cell>
          <cell r="G144">
            <v>6</v>
          </cell>
          <cell r="I144">
            <v>40940</v>
          </cell>
        </row>
        <row r="145">
          <cell r="E145">
            <v>40969</v>
          </cell>
          <cell r="F145">
            <v>143</v>
          </cell>
          <cell r="G145">
            <v>6</v>
          </cell>
          <cell r="I145">
            <v>40969</v>
          </cell>
        </row>
        <row r="146">
          <cell r="E146">
            <v>41000</v>
          </cell>
          <cell r="F146">
            <v>144</v>
          </cell>
          <cell r="G146">
            <v>6</v>
          </cell>
          <cell r="I146">
            <v>41000</v>
          </cell>
        </row>
        <row r="147">
          <cell r="E147">
            <v>41030</v>
          </cell>
          <cell r="F147">
            <v>145</v>
          </cell>
          <cell r="G147">
            <v>6</v>
          </cell>
          <cell r="I147">
            <v>41030</v>
          </cell>
        </row>
        <row r="148">
          <cell r="E148">
            <v>41061</v>
          </cell>
          <cell r="F148">
            <v>146</v>
          </cell>
          <cell r="G148">
            <v>6</v>
          </cell>
          <cell r="I148">
            <v>41061</v>
          </cell>
        </row>
        <row r="149">
          <cell r="E149">
            <v>41091</v>
          </cell>
          <cell r="F149">
            <v>147</v>
          </cell>
          <cell r="G149">
            <v>6</v>
          </cell>
          <cell r="I149">
            <v>41091</v>
          </cell>
        </row>
        <row r="150">
          <cell r="E150">
            <v>41122</v>
          </cell>
          <cell r="F150">
            <v>148</v>
          </cell>
          <cell r="G150">
            <v>6</v>
          </cell>
          <cell r="I150">
            <v>41122</v>
          </cell>
        </row>
        <row r="151">
          <cell r="E151">
            <v>41153</v>
          </cell>
          <cell r="F151">
            <v>149</v>
          </cell>
          <cell r="G151">
            <v>6</v>
          </cell>
          <cell r="I151">
            <v>41153</v>
          </cell>
        </row>
        <row r="152">
          <cell r="E152">
            <v>41183</v>
          </cell>
          <cell r="F152">
            <v>150</v>
          </cell>
          <cell r="G152">
            <v>6</v>
          </cell>
          <cell r="I152">
            <v>41183</v>
          </cell>
        </row>
        <row r="153">
          <cell r="E153">
            <v>41214</v>
          </cell>
          <cell r="F153">
            <v>151</v>
          </cell>
          <cell r="G153">
            <v>6</v>
          </cell>
          <cell r="I153">
            <v>41214</v>
          </cell>
        </row>
        <row r="154">
          <cell r="E154">
            <v>41244</v>
          </cell>
          <cell r="F154">
            <v>152</v>
          </cell>
          <cell r="G154">
            <v>6</v>
          </cell>
          <cell r="I154">
            <v>41244</v>
          </cell>
        </row>
        <row r="155">
          <cell r="E155">
            <v>41275</v>
          </cell>
          <cell r="F155">
            <v>153</v>
          </cell>
          <cell r="G155">
            <v>6</v>
          </cell>
          <cell r="I155">
            <v>41275</v>
          </cell>
        </row>
        <row r="156">
          <cell r="E156">
            <v>41306</v>
          </cell>
          <cell r="F156">
            <v>154</v>
          </cell>
          <cell r="G156">
            <v>6</v>
          </cell>
          <cell r="I156">
            <v>41306</v>
          </cell>
        </row>
        <row r="157">
          <cell r="E157">
            <v>41334</v>
          </cell>
          <cell r="F157">
            <v>155</v>
          </cell>
          <cell r="G157">
            <v>6</v>
          </cell>
          <cell r="I157">
            <v>41334</v>
          </cell>
        </row>
        <row r="158">
          <cell r="E158">
            <v>41365</v>
          </cell>
          <cell r="F158">
            <v>156</v>
          </cell>
          <cell r="G158">
            <v>6</v>
          </cell>
          <cell r="I158">
            <v>41365</v>
          </cell>
        </row>
        <row r="159">
          <cell r="E159">
            <v>41395</v>
          </cell>
          <cell r="F159">
            <v>157</v>
          </cell>
          <cell r="G159">
            <v>6</v>
          </cell>
          <cell r="I159">
            <v>41395</v>
          </cell>
        </row>
        <row r="160">
          <cell r="E160">
            <v>41426</v>
          </cell>
          <cell r="F160">
            <v>158</v>
          </cell>
          <cell r="G160">
            <v>6</v>
          </cell>
          <cell r="I160">
            <v>41426</v>
          </cell>
        </row>
        <row r="161">
          <cell r="E161">
            <v>41456</v>
          </cell>
          <cell r="F161">
            <v>159</v>
          </cell>
          <cell r="G161">
            <v>6</v>
          </cell>
          <cell r="I161">
            <v>41456</v>
          </cell>
        </row>
        <row r="162">
          <cell r="E162">
            <v>41487</v>
          </cell>
          <cell r="F162">
            <v>160</v>
          </cell>
          <cell r="G162">
            <v>6</v>
          </cell>
          <cell r="I162">
            <v>41487</v>
          </cell>
        </row>
        <row r="163">
          <cell r="E163">
            <v>41518</v>
          </cell>
          <cell r="F163">
            <v>161</v>
          </cell>
          <cell r="G163">
            <v>6</v>
          </cell>
          <cell r="I163">
            <v>41518</v>
          </cell>
        </row>
        <row r="164">
          <cell r="E164">
            <v>41548</v>
          </cell>
          <cell r="F164">
            <v>162</v>
          </cell>
          <cell r="G164">
            <v>6</v>
          </cell>
          <cell r="I164">
            <v>41548</v>
          </cell>
        </row>
        <row r="165">
          <cell r="E165">
            <v>41579</v>
          </cell>
          <cell r="F165">
            <v>163</v>
          </cell>
          <cell r="G165">
            <v>6</v>
          </cell>
          <cell r="I165">
            <v>41579</v>
          </cell>
        </row>
        <row r="166">
          <cell r="E166">
            <v>41609</v>
          </cell>
          <cell r="F166">
            <v>164</v>
          </cell>
          <cell r="G166">
            <v>6</v>
          </cell>
          <cell r="I166">
            <v>41609</v>
          </cell>
        </row>
        <row r="167">
          <cell r="E167">
            <v>41640</v>
          </cell>
          <cell r="F167">
            <v>165</v>
          </cell>
          <cell r="G167">
            <v>6</v>
          </cell>
          <cell r="I167">
            <v>41640</v>
          </cell>
        </row>
        <row r="168">
          <cell r="E168">
            <v>41671</v>
          </cell>
          <cell r="F168">
            <v>166</v>
          </cell>
          <cell r="G168">
            <v>6</v>
          </cell>
          <cell r="I168">
            <v>41671</v>
          </cell>
        </row>
        <row r="169">
          <cell r="E169">
            <v>41699</v>
          </cell>
          <cell r="F169">
            <v>167</v>
          </cell>
          <cell r="G169">
            <v>6</v>
          </cell>
          <cell r="I169">
            <v>41699</v>
          </cell>
        </row>
        <row r="170">
          <cell r="E170">
            <v>41730</v>
          </cell>
          <cell r="F170">
            <v>168</v>
          </cell>
          <cell r="G170">
            <v>6</v>
          </cell>
          <cell r="I170">
            <v>41730</v>
          </cell>
        </row>
        <row r="171">
          <cell r="E171">
            <v>41760</v>
          </cell>
          <cell r="F171">
            <v>169</v>
          </cell>
          <cell r="G171">
            <v>6</v>
          </cell>
          <cell r="I171">
            <v>41760</v>
          </cell>
        </row>
        <row r="172">
          <cell r="E172">
            <v>41791</v>
          </cell>
          <cell r="F172">
            <v>170</v>
          </cell>
          <cell r="G172">
            <v>6</v>
          </cell>
          <cell r="I172">
            <v>41791</v>
          </cell>
        </row>
        <row r="173">
          <cell r="E173">
            <v>41821</v>
          </cell>
          <cell r="F173">
            <v>171</v>
          </cell>
          <cell r="G173">
            <v>6</v>
          </cell>
          <cell r="I173">
            <v>41821</v>
          </cell>
        </row>
        <row r="174">
          <cell r="E174">
            <v>41852</v>
          </cell>
          <cell r="F174">
            <v>172</v>
          </cell>
          <cell r="G174">
            <v>6</v>
          </cell>
          <cell r="I174">
            <v>41852</v>
          </cell>
        </row>
        <row r="175">
          <cell r="E175">
            <v>41883</v>
          </cell>
          <cell r="F175">
            <v>173</v>
          </cell>
          <cell r="G175">
            <v>6</v>
          </cell>
          <cell r="I175">
            <v>41883</v>
          </cell>
        </row>
        <row r="176">
          <cell r="E176">
            <v>41913</v>
          </cell>
          <cell r="F176">
            <v>174</v>
          </cell>
          <cell r="G176">
            <v>6</v>
          </cell>
          <cell r="I176">
            <v>41913</v>
          </cell>
        </row>
        <row r="177">
          <cell r="E177">
            <v>41944</v>
          </cell>
          <cell r="F177">
            <v>175</v>
          </cell>
          <cell r="G177">
            <v>6</v>
          </cell>
          <cell r="I177">
            <v>41944</v>
          </cell>
        </row>
        <row r="178">
          <cell r="E178">
            <v>41974</v>
          </cell>
          <cell r="F178">
            <v>176</v>
          </cell>
          <cell r="G178">
            <v>6</v>
          </cell>
          <cell r="I178">
            <v>41974</v>
          </cell>
        </row>
        <row r="179">
          <cell r="E179">
            <v>42005</v>
          </cell>
          <cell r="F179">
            <v>177</v>
          </cell>
          <cell r="G179">
            <v>6</v>
          </cell>
          <cell r="I179">
            <v>42005</v>
          </cell>
        </row>
        <row r="180">
          <cell r="E180">
            <v>42036</v>
          </cell>
          <cell r="F180">
            <v>178</v>
          </cell>
          <cell r="G180">
            <v>6</v>
          </cell>
          <cell r="I180">
            <v>42036</v>
          </cell>
        </row>
        <row r="181">
          <cell r="E181">
            <v>42064</v>
          </cell>
          <cell r="F181">
            <v>179</v>
          </cell>
          <cell r="G181">
            <v>6</v>
          </cell>
          <cell r="I181">
            <v>42064</v>
          </cell>
        </row>
        <row r="182">
          <cell r="E182">
            <v>42095</v>
          </cell>
          <cell r="F182">
            <v>180</v>
          </cell>
          <cell r="G182">
            <v>6</v>
          </cell>
          <cell r="I182">
            <v>42095</v>
          </cell>
        </row>
        <row r="183">
          <cell r="E183">
            <v>42125</v>
          </cell>
          <cell r="F183">
            <v>181</v>
          </cell>
          <cell r="G183">
            <v>6</v>
          </cell>
          <cell r="I183">
            <v>42125</v>
          </cell>
        </row>
        <row r="184">
          <cell r="E184">
            <v>42156</v>
          </cell>
          <cell r="F184">
            <v>182</v>
          </cell>
          <cell r="G184">
            <v>6</v>
          </cell>
          <cell r="I184">
            <v>42156</v>
          </cell>
        </row>
        <row r="185">
          <cell r="E185">
            <v>42186</v>
          </cell>
          <cell r="F185">
            <v>183</v>
          </cell>
          <cell r="G185">
            <v>6</v>
          </cell>
          <cell r="I185">
            <v>42186</v>
          </cell>
        </row>
        <row r="186">
          <cell r="E186">
            <v>42217</v>
          </cell>
          <cell r="F186">
            <v>184</v>
          </cell>
          <cell r="G186">
            <v>6</v>
          </cell>
          <cell r="I186">
            <v>42217</v>
          </cell>
        </row>
        <row r="187">
          <cell r="E187">
            <v>42248</v>
          </cell>
          <cell r="F187">
            <v>185</v>
          </cell>
          <cell r="G187">
            <v>6</v>
          </cell>
          <cell r="I187">
            <v>42248</v>
          </cell>
        </row>
        <row r="188">
          <cell r="E188">
            <v>42278</v>
          </cell>
          <cell r="F188">
            <v>186</v>
          </cell>
          <cell r="G188">
            <v>6</v>
          </cell>
          <cell r="I188">
            <v>42278</v>
          </cell>
        </row>
        <row r="189">
          <cell r="E189">
            <v>42309</v>
          </cell>
          <cell r="F189">
            <v>187</v>
          </cell>
          <cell r="G189">
            <v>6</v>
          </cell>
          <cell r="I189">
            <v>42309</v>
          </cell>
        </row>
        <row r="190">
          <cell r="E190">
            <v>42339</v>
          </cell>
          <cell r="F190">
            <v>188</v>
          </cell>
          <cell r="G190">
            <v>6</v>
          </cell>
          <cell r="I190">
            <v>42339</v>
          </cell>
        </row>
        <row r="191">
          <cell r="E191">
            <v>42370</v>
          </cell>
          <cell r="F191">
            <v>189</v>
          </cell>
          <cell r="G191">
            <v>6</v>
          </cell>
          <cell r="I191">
            <v>42370</v>
          </cell>
        </row>
        <row r="192">
          <cell r="E192">
            <v>42401</v>
          </cell>
          <cell r="F192">
            <v>190</v>
          </cell>
          <cell r="G192">
            <v>6</v>
          </cell>
          <cell r="I192">
            <v>42401</v>
          </cell>
        </row>
        <row r="193">
          <cell r="E193">
            <v>42430</v>
          </cell>
          <cell r="F193">
            <v>191</v>
          </cell>
          <cell r="G193">
            <v>6</v>
          </cell>
          <cell r="I193">
            <v>42430</v>
          </cell>
        </row>
        <row r="194">
          <cell r="E194">
            <v>42461</v>
          </cell>
          <cell r="F194">
            <v>192</v>
          </cell>
          <cell r="G194">
            <v>6</v>
          </cell>
          <cell r="I194">
            <v>42461</v>
          </cell>
        </row>
        <row r="195">
          <cell r="E195">
            <v>42491</v>
          </cell>
          <cell r="F195">
            <v>193</v>
          </cell>
          <cell r="G195">
            <v>6</v>
          </cell>
          <cell r="I195">
            <v>42491</v>
          </cell>
        </row>
        <row r="196">
          <cell r="E196">
            <v>42522</v>
          </cell>
          <cell r="F196">
            <v>194</v>
          </cell>
          <cell r="G196">
            <v>6</v>
          </cell>
          <cell r="I196">
            <v>42522</v>
          </cell>
        </row>
        <row r="197">
          <cell r="E197">
            <v>42552</v>
          </cell>
          <cell r="F197">
            <v>195</v>
          </cell>
          <cell r="G197">
            <v>6</v>
          </cell>
          <cell r="I197">
            <v>42552</v>
          </cell>
        </row>
        <row r="198">
          <cell r="E198">
            <v>42583</v>
          </cell>
          <cell r="F198">
            <v>196</v>
          </cell>
          <cell r="G198">
            <v>6</v>
          </cell>
          <cell r="I198">
            <v>42583</v>
          </cell>
        </row>
        <row r="199">
          <cell r="E199">
            <v>42614</v>
          </cell>
          <cell r="F199">
            <v>197</v>
          </cell>
          <cell r="G199">
            <v>6</v>
          </cell>
          <cell r="I199">
            <v>42614</v>
          </cell>
        </row>
        <row r="200">
          <cell r="E200">
            <v>42644</v>
          </cell>
          <cell r="F200">
            <v>198</v>
          </cell>
          <cell r="G200">
            <v>6</v>
          </cell>
          <cell r="I200">
            <v>42644</v>
          </cell>
        </row>
        <row r="201">
          <cell r="E201">
            <v>42675</v>
          </cell>
          <cell r="F201">
            <v>199</v>
          </cell>
          <cell r="G201">
            <v>6</v>
          </cell>
          <cell r="I201">
            <v>42675</v>
          </cell>
        </row>
        <row r="202">
          <cell r="E202">
            <v>42705</v>
          </cell>
          <cell r="F202">
            <v>200</v>
          </cell>
          <cell r="G202">
            <v>6</v>
          </cell>
          <cell r="I202">
            <v>42705</v>
          </cell>
        </row>
        <row r="203">
          <cell r="E203">
            <v>42736</v>
          </cell>
          <cell r="F203">
            <v>201</v>
          </cell>
          <cell r="G203">
            <v>6</v>
          </cell>
          <cell r="I203">
            <v>42736</v>
          </cell>
        </row>
        <row r="204">
          <cell r="E204">
            <v>42767</v>
          </cell>
          <cell r="F204">
            <v>202</v>
          </cell>
          <cell r="G204">
            <v>6</v>
          </cell>
          <cell r="I204">
            <v>42767</v>
          </cell>
        </row>
        <row r="205">
          <cell r="E205">
            <v>42795</v>
          </cell>
          <cell r="F205">
            <v>203</v>
          </cell>
          <cell r="G205">
            <v>6</v>
          </cell>
          <cell r="I205">
            <v>42795</v>
          </cell>
        </row>
        <row r="206">
          <cell r="E206">
            <v>42826</v>
          </cell>
          <cell r="F206">
            <v>204</v>
          </cell>
          <cell r="G206">
            <v>6</v>
          </cell>
          <cell r="I206">
            <v>42826</v>
          </cell>
        </row>
        <row r="207">
          <cell r="E207">
            <v>42856</v>
          </cell>
          <cell r="F207">
            <v>205</v>
          </cell>
          <cell r="G207">
            <v>6</v>
          </cell>
          <cell r="I207">
            <v>42856</v>
          </cell>
        </row>
        <row r="208">
          <cell r="E208">
            <v>42887</v>
          </cell>
          <cell r="F208">
            <v>206</v>
          </cell>
          <cell r="G208">
            <v>6</v>
          </cell>
          <cell r="I208">
            <v>42887</v>
          </cell>
        </row>
        <row r="209">
          <cell r="E209">
            <v>42917</v>
          </cell>
          <cell r="F209">
            <v>207</v>
          </cell>
          <cell r="G209">
            <v>6</v>
          </cell>
          <cell r="I209">
            <v>42917</v>
          </cell>
        </row>
        <row r="210">
          <cell r="E210">
            <v>42948</v>
          </cell>
          <cell r="F210">
            <v>208</v>
          </cell>
          <cell r="G210">
            <v>6</v>
          </cell>
          <cell r="I210">
            <v>42948</v>
          </cell>
        </row>
        <row r="211">
          <cell r="E211">
            <v>42979</v>
          </cell>
          <cell r="F211">
            <v>209</v>
          </cell>
          <cell r="G211">
            <v>6</v>
          </cell>
          <cell r="I211">
            <v>42979</v>
          </cell>
        </row>
        <row r="212">
          <cell r="E212">
            <v>43009</v>
          </cell>
          <cell r="F212">
            <v>210</v>
          </cell>
          <cell r="G212">
            <v>6</v>
          </cell>
          <cell r="I212">
            <v>43009</v>
          </cell>
        </row>
        <row r="213">
          <cell r="E213">
            <v>43040</v>
          </cell>
          <cell r="F213">
            <v>211</v>
          </cell>
          <cell r="G213">
            <v>7</v>
          </cell>
          <cell r="I213">
            <v>43040</v>
          </cell>
        </row>
        <row r="214">
          <cell r="E214">
            <v>43070</v>
          </cell>
          <cell r="F214">
            <v>212</v>
          </cell>
          <cell r="G214">
            <v>7</v>
          </cell>
          <cell r="I214">
            <v>43070</v>
          </cell>
        </row>
        <row r="215">
          <cell r="E215">
            <v>43101</v>
          </cell>
          <cell r="F215">
            <v>213</v>
          </cell>
          <cell r="G215">
            <v>7</v>
          </cell>
          <cell r="I215">
            <v>43101</v>
          </cell>
        </row>
        <row r="216">
          <cell r="E216">
            <v>43132</v>
          </cell>
          <cell r="F216">
            <v>214</v>
          </cell>
          <cell r="G216">
            <v>7</v>
          </cell>
          <cell r="I216">
            <v>43132</v>
          </cell>
        </row>
        <row r="217">
          <cell r="E217">
            <v>43160</v>
          </cell>
          <cell r="F217">
            <v>215</v>
          </cell>
          <cell r="G217">
            <v>7</v>
          </cell>
          <cell r="I217">
            <v>43160</v>
          </cell>
        </row>
        <row r="218">
          <cell r="E218">
            <v>43191</v>
          </cell>
          <cell r="F218">
            <v>216</v>
          </cell>
          <cell r="G218">
            <v>7</v>
          </cell>
          <cell r="I218">
            <v>43191</v>
          </cell>
        </row>
        <row r="219">
          <cell r="E219">
            <v>43221</v>
          </cell>
          <cell r="F219">
            <v>217</v>
          </cell>
          <cell r="G219">
            <v>7</v>
          </cell>
          <cell r="I219">
            <v>43221</v>
          </cell>
        </row>
        <row r="220">
          <cell r="E220">
            <v>43252</v>
          </cell>
          <cell r="F220">
            <v>218</v>
          </cell>
          <cell r="G220">
            <v>7</v>
          </cell>
          <cell r="I220">
            <v>43252</v>
          </cell>
        </row>
        <row r="221">
          <cell r="E221">
            <v>43282</v>
          </cell>
          <cell r="F221">
            <v>219</v>
          </cell>
          <cell r="G221">
            <v>7</v>
          </cell>
          <cell r="I221">
            <v>43282</v>
          </cell>
        </row>
        <row r="222">
          <cell r="E222">
            <v>43313</v>
          </cell>
          <cell r="F222">
            <v>220</v>
          </cell>
          <cell r="G222">
            <v>7</v>
          </cell>
          <cell r="I222">
            <v>43313</v>
          </cell>
        </row>
        <row r="223">
          <cell r="E223">
            <v>43344</v>
          </cell>
          <cell r="F223">
            <v>221</v>
          </cell>
          <cell r="G223">
            <v>7</v>
          </cell>
          <cell r="I223">
            <v>43344</v>
          </cell>
        </row>
        <row r="224">
          <cell r="E224">
            <v>43374</v>
          </cell>
          <cell r="F224">
            <v>222</v>
          </cell>
          <cell r="G224">
            <v>7</v>
          </cell>
          <cell r="I224">
            <v>43374</v>
          </cell>
        </row>
        <row r="225">
          <cell r="E225">
            <v>43405</v>
          </cell>
          <cell r="F225">
            <v>223</v>
          </cell>
          <cell r="G225">
            <v>7</v>
          </cell>
          <cell r="I225">
            <v>43405</v>
          </cell>
        </row>
        <row r="226">
          <cell r="E226">
            <v>43435</v>
          </cell>
          <cell r="F226">
            <v>224</v>
          </cell>
          <cell r="G226">
            <v>7</v>
          </cell>
          <cell r="I226">
            <v>43435</v>
          </cell>
        </row>
        <row r="227">
          <cell r="E227">
            <v>43466</v>
          </cell>
          <cell r="F227">
            <v>225</v>
          </cell>
          <cell r="G227">
            <v>7</v>
          </cell>
          <cell r="I227">
            <v>43466</v>
          </cell>
        </row>
        <row r="228">
          <cell r="E228">
            <v>43497</v>
          </cell>
          <cell r="F228">
            <v>226</v>
          </cell>
          <cell r="G228">
            <v>7</v>
          </cell>
          <cell r="I228">
            <v>43497</v>
          </cell>
        </row>
        <row r="229">
          <cell r="E229">
            <v>43525</v>
          </cell>
          <cell r="F229">
            <v>227</v>
          </cell>
          <cell r="G229">
            <v>7</v>
          </cell>
          <cell r="I229">
            <v>43525</v>
          </cell>
        </row>
        <row r="230">
          <cell r="E230">
            <v>43556</v>
          </cell>
          <cell r="F230">
            <v>228</v>
          </cell>
          <cell r="G230">
            <v>7</v>
          </cell>
          <cell r="I230">
            <v>43556</v>
          </cell>
        </row>
        <row r="231">
          <cell r="E231">
            <v>43586</v>
          </cell>
          <cell r="F231">
            <v>229</v>
          </cell>
          <cell r="G231">
            <v>7</v>
          </cell>
          <cell r="I231">
            <v>43586</v>
          </cell>
        </row>
        <row r="232">
          <cell r="E232">
            <v>43617</v>
          </cell>
          <cell r="F232">
            <v>230</v>
          </cell>
          <cell r="G232">
            <v>7</v>
          </cell>
          <cell r="I232">
            <v>43617</v>
          </cell>
        </row>
        <row r="233">
          <cell r="E233">
            <v>43647</v>
          </cell>
          <cell r="F233">
            <v>231</v>
          </cell>
          <cell r="G233">
            <v>7</v>
          </cell>
          <cell r="I233">
            <v>43647</v>
          </cell>
        </row>
        <row r="234">
          <cell r="E234">
            <v>43678</v>
          </cell>
          <cell r="F234">
            <v>232</v>
          </cell>
          <cell r="G234">
            <v>7</v>
          </cell>
          <cell r="I234">
            <v>43678</v>
          </cell>
        </row>
        <row r="235">
          <cell r="E235">
            <v>43709</v>
          </cell>
          <cell r="F235">
            <v>233</v>
          </cell>
          <cell r="G235">
            <v>7</v>
          </cell>
          <cell r="I235">
            <v>43709</v>
          </cell>
        </row>
        <row r="236">
          <cell r="E236">
            <v>43739</v>
          </cell>
          <cell r="F236">
            <v>234</v>
          </cell>
          <cell r="G236">
            <v>7</v>
          </cell>
          <cell r="I236">
            <v>43739</v>
          </cell>
        </row>
        <row r="237">
          <cell r="E237">
            <v>43770</v>
          </cell>
          <cell r="F237">
            <v>235</v>
          </cell>
          <cell r="G237">
            <v>7</v>
          </cell>
          <cell r="I237">
            <v>43770</v>
          </cell>
        </row>
        <row r="238">
          <cell r="E238">
            <v>43800</v>
          </cell>
          <cell r="F238">
            <v>236</v>
          </cell>
          <cell r="G238">
            <v>7</v>
          </cell>
          <cell r="I238">
            <v>43800</v>
          </cell>
        </row>
        <row r="239">
          <cell r="E239">
            <v>43831</v>
          </cell>
          <cell r="F239">
            <v>237</v>
          </cell>
          <cell r="G239">
            <v>7</v>
          </cell>
          <cell r="I239">
            <v>43831</v>
          </cell>
        </row>
        <row r="240">
          <cell r="E240">
            <v>43862</v>
          </cell>
          <cell r="F240">
            <v>238</v>
          </cell>
          <cell r="G240">
            <v>7</v>
          </cell>
          <cell r="I240">
            <v>43862</v>
          </cell>
        </row>
        <row r="241">
          <cell r="E241">
            <v>43891</v>
          </cell>
          <cell r="F241">
            <v>239</v>
          </cell>
          <cell r="G241">
            <v>7</v>
          </cell>
          <cell r="I241">
            <v>43891</v>
          </cell>
        </row>
        <row r="242">
          <cell r="E242">
            <v>43922</v>
          </cell>
          <cell r="F242">
            <v>240</v>
          </cell>
          <cell r="G242">
            <v>7</v>
          </cell>
          <cell r="I242">
            <v>43922</v>
          </cell>
        </row>
        <row r="243">
          <cell r="E243">
            <v>43952</v>
          </cell>
          <cell r="F243">
            <v>241</v>
          </cell>
          <cell r="G243">
            <v>7</v>
          </cell>
          <cell r="I243">
            <v>43952</v>
          </cell>
        </row>
        <row r="244">
          <cell r="E244">
            <v>43983</v>
          </cell>
          <cell r="F244">
            <v>242</v>
          </cell>
          <cell r="G244">
            <v>7</v>
          </cell>
          <cell r="I244">
            <v>43983</v>
          </cell>
        </row>
        <row r="245">
          <cell r="E245">
            <v>44013</v>
          </cell>
          <cell r="F245">
            <v>243</v>
          </cell>
          <cell r="G245">
            <v>7</v>
          </cell>
          <cell r="I245">
            <v>44013</v>
          </cell>
        </row>
        <row r="246">
          <cell r="E246">
            <v>44044</v>
          </cell>
          <cell r="F246">
            <v>244</v>
          </cell>
          <cell r="G246">
            <v>7</v>
          </cell>
          <cell r="I246">
            <v>44044</v>
          </cell>
        </row>
        <row r="247">
          <cell r="E247">
            <v>44075</v>
          </cell>
          <cell r="F247">
            <v>245</v>
          </cell>
          <cell r="G247">
            <v>7</v>
          </cell>
          <cell r="I247">
            <v>44075</v>
          </cell>
        </row>
        <row r="248">
          <cell r="E248">
            <v>44105</v>
          </cell>
          <cell r="F248">
            <v>246</v>
          </cell>
          <cell r="G248">
            <v>7</v>
          </cell>
          <cell r="I248">
            <v>44105</v>
          </cell>
        </row>
        <row r="249">
          <cell r="E249">
            <v>44136</v>
          </cell>
          <cell r="F249">
            <v>247</v>
          </cell>
          <cell r="G249">
            <v>7</v>
          </cell>
          <cell r="I249">
            <v>44136</v>
          </cell>
        </row>
        <row r="250">
          <cell r="E250">
            <v>44166</v>
          </cell>
          <cell r="F250">
            <v>248</v>
          </cell>
          <cell r="G250">
            <v>7</v>
          </cell>
          <cell r="I250">
            <v>44166</v>
          </cell>
        </row>
        <row r="251">
          <cell r="E251">
            <v>44197</v>
          </cell>
          <cell r="F251">
            <v>249</v>
          </cell>
          <cell r="G251">
            <v>7</v>
          </cell>
          <cell r="I251">
            <v>44197</v>
          </cell>
        </row>
        <row r="252">
          <cell r="E252">
            <v>44228</v>
          </cell>
          <cell r="F252">
            <v>250</v>
          </cell>
          <cell r="G252">
            <v>7</v>
          </cell>
          <cell r="I252">
            <v>44228</v>
          </cell>
        </row>
        <row r="253">
          <cell r="E253">
            <v>44256</v>
          </cell>
          <cell r="F253">
            <v>251</v>
          </cell>
          <cell r="G253">
            <v>7</v>
          </cell>
          <cell r="I253">
            <v>44256</v>
          </cell>
        </row>
        <row r="254">
          <cell r="E254">
            <v>44287</v>
          </cell>
          <cell r="F254">
            <v>252</v>
          </cell>
          <cell r="G254">
            <v>7</v>
          </cell>
          <cell r="I254">
            <v>44287</v>
          </cell>
        </row>
        <row r="255">
          <cell r="E255">
            <v>44317</v>
          </cell>
          <cell r="F255">
            <v>253</v>
          </cell>
          <cell r="G255">
            <v>7</v>
          </cell>
          <cell r="I255">
            <v>44317</v>
          </cell>
        </row>
        <row r="256">
          <cell r="E256">
            <v>44348</v>
          </cell>
          <cell r="F256">
            <v>254</v>
          </cell>
          <cell r="G256">
            <v>7</v>
          </cell>
          <cell r="I256">
            <v>44348</v>
          </cell>
        </row>
        <row r="257">
          <cell r="E257">
            <v>44378</v>
          </cell>
          <cell r="F257">
            <v>255</v>
          </cell>
          <cell r="G257">
            <v>7</v>
          </cell>
          <cell r="I257">
            <v>44378</v>
          </cell>
        </row>
        <row r="258">
          <cell r="E258">
            <v>44409</v>
          </cell>
          <cell r="F258">
            <v>256</v>
          </cell>
          <cell r="G258">
            <v>7</v>
          </cell>
          <cell r="I258">
            <v>44409</v>
          </cell>
        </row>
        <row r="259">
          <cell r="E259">
            <v>44440</v>
          </cell>
          <cell r="F259">
            <v>257</v>
          </cell>
          <cell r="G259">
            <v>7</v>
          </cell>
          <cell r="I259">
            <v>44440</v>
          </cell>
        </row>
        <row r="260">
          <cell r="E260">
            <v>44470</v>
          </cell>
          <cell r="F260">
            <v>258</v>
          </cell>
          <cell r="G260">
            <v>7</v>
          </cell>
          <cell r="I260">
            <v>44470</v>
          </cell>
        </row>
        <row r="261">
          <cell r="E261">
            <v>44501</v>
          </cell>
          <cell r="F261">
            <v>259</v>
          </cell>
          <cell r="G261">
            <v>7</v>
          </cell>
          <cell r="I261">
            <v>44501</v>
          </cell>
        </row>
        <row r="262">
          <cell r="E262">
            <v>44531</v>
          </cell>
          <cell r="F262">
            <v>260</v>
          </cell>
          <cell r="G262">
            <v>7</v>
          </cell>
          <cell r="I262">
            <v>44531</v>
          </cell>
        </row>
        <row r="263">
          <cell r="E263">
            <v>44562</v>
          </cell>
          <cell r="F263">
            <v>261</v>
          </cell>
          <cell r="G263">
            <v>7</v>
          </cell>
          <cell r="I263">
            <v>44562</v>
          </cell>
        </row>
        <row r="264">
          <cell r="E264">
            <v>44593</v>
          </cell>
          <cell r="F264">
            <v>262</v>
          </cell>
          <cell r="G264">
            <v>7</v>
          </cell>
          <cell r="I264">
            <v>44593</v>
          </cell>
        </row>
        <row r="265">
          <cell r="E265">
            <v>44621</v>
          </cell>
          <cell r="F265">
            <v>263</v>
          </cell>
          <cell r="G265">
            <v>7</v>
          </cell>
          <cell r="I265">
            <v>44621</v>
          </cell>
        </row>
        <row r="266">
          <cell r="E266">
            <v>44652</v>
          </cell>
          <cell r="F266">
            <v>264</v>
          </cell>
          <cell r="G266">
            <v>7</v>
          </cell>
          <cell r="I266">
            <v>44652</v>
          </cell>
        </row>
        <row r="267">
          <cell r="E267">
            <v>44682</v>
          </cell>
          <cell r="F267">
            <v>265</v>
          </cell>
          <cell r="G267">
            <v>7</v>
          </cell>
          <cell r="I267">
            <v>44682</v>
          </cell>
        </row>
        <row r="268">
          <cell r="E268">
            <v>44713</v>
          </cell>
          <cell r="F268">
            <v>266</v>
          </cell>
          <cell r="G268">
            <v>7</v>
          </cell>
          <cell r="I268">
            <v>44713</v>
          </cell>
        </row>
        <row r="269">
          <cell r="E269">
            <v>44743</v>
          </cell>
          <cell r="F269">
            <v>267</v>
          </cell>
          <cell r="G269">
            <v>7</v>
          </cell>
          <cell r="I269">
            <v>44743</v>
          </cell>
        </row>
        <row r="270">
          <cell r="E270">
            <v>44774</v>
          </cell>
          <cell r="F270">
            <v>268</v>
          </cell>
          <cell r="G270">
            <v>7</v>
          </cell>
          <cell r="I270">
            <v>44774</v>
          </cell>
        </row>
        <row r="271">
          <cell r="E271">
            <v>44805</v>
          </cell>
          <cell r="F271">
            <v>269</v>
          </cell>
          <cell r="G271">
            <v>7</v>
          </cell>
          <cell r="I271">
            <v>44805</v>
          </cell>
        </row>
        <row r="272">
          <cell r="E272">
            <v>44835</v>
          </cell>
          <cell r="F272">
            <v>270</v>
          </cell>
          <cell r="G272">
            <v>7</v>
          </cell>
          <cell r="I272">
            <v>44835</v>
          </cell>
        </row>
        <row r="273">
          <cell r="E273">
            <v>44866</v>
          </cell>
          <cell r="F273">
            <v>271</v>
          </cell>
          <cell r="G273">
            <v>7</v>
          </cell>
          <cell r="I273">
            <v>44866</v>
          </cell>
        </row>
        <row r="274">
          <cell r="E274">
            <v>44896</v>
          </cell>
          <cell r="F274">
            <v>272</v>
          </cell>
          <cell r="G274">
            <v>7</v>
          </cell>
          <cell r="I274">
            <v>44896</v>
          </cell>
        </row>
        <row r="275">
          <cell r="E275">
            <v>44927</v>
          </cell>
          <cell r="F275">
            <v>273</v>
          </cell>
          <cell r="G275">
            <v>7</v>
          </cell>
          <cell r="I275">
            <v>44927</v>
          </cell>
        </row>
        <row r="276">
          <cell r="E276">
            <v>44958</v>
          </cell>
          <cell r="F276">
            <v>274</v>
          </cell>
          <cell r="G276">
            <v>7</v>
          </cell>
          <cell r="I276">
            <v>44958</v>
          </cell>
        </row>
        <row r="277">
          <cell r="E277">
            <v>44986</v>
          </cell>
          <cell r="F277">
            <v>275</v>
          </cell>
          <cell r="G277">
            <v>7</v>
          </cell>
          <cell r="I277">
            <v>44986</v>
          </cell>
        </row>
        <row r="278">
          <cell r="E278">
            <v>45017</v>
          </cell>
          <cell r="F278">
            <v>276</v>
          </cell>
          <cell r="G278">
            <v>7</v>
          </cell>
          <cell r="I278">
            <v>45017</v>
          </cell>
        </row>
        <row r="279">
          <cell r="E279">
            <v>45047</v>
          </cell>
          <cell r="F279">
            <v>277</v>
          </cell>
          <cell r="G279">
            <v>7</v>
          </cell>
          <cell r="I279">
            <v>45047</v>
          </cell>
        </row>
        <row r="280">
          <cell r="E280">
            <v>45078</v>
          </cell>
          <cell r="F280">
            <v>278</v>
          </cell>
          <cell r="G280">
            <v>7</v>
          </cell>
          <cell r="I280">
            <v>45078</v>
          </cell>
        </row>
        <row r="281">
          <cell r="E281">
            <v>45108</v>
          </cell>
          <cell r="F281">
            <v>279</v>
          </cell>
          <cell r="G281">
            <v>7</v>
          </cell>
          <cell r="I281">
            <v>45108</v>
          </cell>
        </row>
        <row r="301">
          <cell r="E301">
            <v>45717</v>
          </cell>
          <cell r="F301">
            <v>299</v>
          </cell>
          <cell r="G301">
            <v>7</v>
          </cell>
        </row>
        <row r="302">
          <cell r="E302">
            <v>45748</v>
          </cell>
          <cell r="F302">
            <v>300</v>
          </cell>
          <cell r="G302">
            <v>7</v>
          </cell>
        </row>
        <row r="303">
          <cell r="E303">
            <v>45778</v>
          </cell>
          <cell r="F303">
            <v>301</v>
          </cell>
          <cell r="G303">
            <v>7</v>
          </cell>
        </row>
        <row r="304">
          <cell r="E304">
            <v>45809</v>
          </cell>
          <cell r="F304">
            <v>302</v>
          </cell>
          <cell r="G304">
            <v>7</v>
          </cell>
        </row>
        <row r="305">
          <cell r="E305">
            <v>45839</v>
          </cell>
          <cell r="F305">
            <v>303</v>
          </cell>
          <cell r="G305">
            <v>7</v>
          </cell>
        </row>
        <row r="306">
          <cell r="E306">
            <v>45870</v>
          </cell>
          <cell r="F306">
            <v>304</v>
          </cell>
          <cell r="G306">
            <v>7</v>
          </cell>
        </row>
        <row r="307">
          <cell r="E307">
            <v>45901</v>
          </cell>
          <cell r="F307">
            <v>305</v>
          </cell>
          <cell r="G307">
            <v>7</v>
          </cell>
        </row>
        <row r="308">
          <cell r="E308">
            <v>45931</v>
          </cell>
          <cell r="F308">
            <v>306</v>
          </cell>
          <cell r="G308">
            <v>7</v>
          </cell>
        </row>
        <row r="309">
          <cell r="E309">
            <v>45962</v>
          </cell>
          <cell r="F309">
            <v>307</v>
          </cell>
          <cell r="G309">
            <v>7</v>
          </cell>
        </row>
        <row r="310">
          <cell r="E310">
            <v>45992</v>
          </cell>
          <cell r="F310">
            <v>308</v>
          </cell>
          <cell r="G310">
            <v>7</v>
          </cell>
        </row>
        <row r="311">
          <cell r="E311">
            <v>46023</v>
          </cell>
          <cell r="F311">
            <v>309</v>
          </cell>
          <cell r="G311">
            <v>7</v>
          </cell>
        </row>
        <row r="312">
          <cell r="E312">
            <v>46054</v>
          </cell>
          <cell r="F312">
            <v>310</v>
          </cell>
          <cell r="G312">
            <v>7</v>
          </cell>
        </row>
        <row r="313">
          <cell r="E313">
            <v>46082</v>
          </cell>
          <cell r="F313">
            <v>311</v>
          </cell>
          <cell r="G313">
            <v>7</v>
          </cell>
        </row>
        <row r="314">
          <cell r="E314">
            <v>46113</v>
          </cell>
          <cell r="F314">
            <v>312</v>
          </cell>
          <cell r="G314">
            <v>7</v>
          </cell>
        </row>
        <row r="315">
          <cell r="E315">
            <v>46143</v>
          </cell>
          <cell r="F315">
            <v>313</v>
          </cell>
          <cell r="G315">
            <v>7</v>
          </cell>
        </row>
        <row r="316">
          <cell r="E316">
            <v>46174</v>
          </cell>
          <cell r="F316">
            <v>314</v>
          </cell>
          <cell r="G316">
            <v>7</v>
          </cell>
        </row>
        <row r="317">
          <cell r="E317">
            <v>46204</v>
          </cell>
          <cell r="F317">
            <v>315</v>
          </cell>
          <cell r="G317">
            <v>7</v>
          </cell>
        </row>
        <row r="318">
          <cell r="E318">
            <v>46235</v>
          </cell>
          <cell r="F318">
            <v>316</v>
          </cell>
          <cell r="G318">
            <v>7</v>
          </cell>
        </row>
        <row r="319">
          <cell r="E319">
            <v>46266</v>
          </cell>
          <cell r="F319">
            <v>317</v>
          </cell>
          <cell r="G319">
            <v>7</v>
          </cell>
        </row>
        <row r="320">
          <cell r="E320">
            <v>46296</v>
          </cell>
          <cell r="F320">
            <v>318</v>
          </cell>
          <cell r="G320">
            <v>7</v>
          </cell>
        </row>
        <row r="321">
          <cell r="E321">
            <v>46327</v>
          </cell>
          <cell r="F321">
            <v>319</v>
          </cell>
          <cell r="G321">
            <v>7</v>
          </cell>
        </row>
        <row r="322">
          <cell r="E322">
            <v>46357</v>
          </cell>
          <cell r="F322">
            <v>320</v>
          </cell>
          <cell r="G322">
            <v>7</v>
          </cell>
        </row>
        <row r="323">
          <cell r="E323">
            <v>46388</v>
          </cell>
          <cell r="F323">
            <v>321</v>
          </cell>
          <cell r="G323">
            <v>7</v>
          </cell>
        </row>
        <row r="324">
          <cell r="E324">
            <v>46419</v>
          </cell>
          <cell r="F324">
            <v>322</v>
          </cell>
          <cell r="G324">
            <v>7</v>
          </cell>
        </row>
        <row r="325">
          <cell r="E325">
            <v>46447</v>
          </cell>
          <cell r="F325">
            <v>323</v>
          </cell>
          <cell r="G325">
            <v>7</v>
          </cell>
        </row>
        <row r="326">
          <cell r="E326">
            <v>46478</v>
          </cell>
          <cell r="F326">
            <v>324</v>
          </cell>
          <cell r="G326">
            <v>7</v>
          </cell>
        </row>
        <row r="327">
          <cell r="E327">
            <v>46508</v>
          </cell>
          <cell r="F327">
            <v>325</v>
          </cell>
          <cell r="G327">
            <v>7</v>
          </cell>
        </row>
        <row r="328">
          <cell r="E328">
            <v>46539</v>
          </cell>
          <cell r="F328">
            <v>326</v>
          </cell>
          <cell r="G328">
            <v>7</v>
          </cell>
        </row>
        <row r="329">
          <cell r="E329">
            <v>46569</v>
          </cell>
          <cell r="F329">
            <v>327</v>
          </cell>
          <cell r="G329">
            <v>7</v>
          </cell>
        </row>
        <row r="330">
          <cell r="E330">
            <v>46600</v>
          </cell>
          <cell r="F330">
            <v>328</v>
          </cell>
          <cell r="G330">
            <v>7</v>
          </cell>
        </row>
        <row r="331">
          <cell r="E331">
            <v>46631</v>
          </cell>
          <cell r="F331">
            <v>329</v>
          </cell>
          <cell r="G331">
            <v>7</v>
          </cell>
        </row>
        <row r="332">
          <cell r="E332">
            <v>46661</v>
          </cell>
          <cell r="F332">
            <v>330</v>
          </cell>
          <cell r="G332">
            <v>7</v>
          </cell>
        </row>
      </sheetData>
      <sheetData sheetId="2" refreshError="1">
        <row r="7">
          <cell r="A7">
            <v>36708</v>
          </cell>
          <cell r="B7">
            <v>18343.199749082964</v>
          </cell>
          <cell r="C7">
            <v>195.20663956421902</v>
          </cell>
          <cell r="D7">
            <v>24605.206137283956</v>
          </cell>
          <cell r="E7">
            <v>36708</v>
          </cell>
          <cell r="F7">
            <v>37043</v>
          </cell>
          <cell r="H7">
            <v>295.23093956421894</v>
          </cell>
          <cell r="I7">
            <v>22243.678237283952</v>
          </cell>
        </row>
        <row r="8">
          <cell r="A8">
            <v>36739</v>
          </cell>
          <cell r="B8">
            <v>18147.993109518749</v>
          </cell>
          <cell r="C8">
            <v>4505.6661024522509</v>
          </cell>
          <cell r="D8">
            <v>26328.857151165641</v>
          </cell>
          <cell r="E8">
            <v>36739</v>
          </cell>
          <cell r="F8">
            <v>37073</v>
          </cell>
          <cell r="H8">
            <v>4427.8810024522509</v>
          </cell>
          <cell r="I8">
            <v>23791.880651165637</v>
          </cell>
        </row>
        <row r="9">
          <cell r="A9">
            <v>36770</v>
          </cell>
          <cell r="B9">
            <v>13642.32700706648</v>
          </cell>
          <cell r="C9">
            <v>-2722.6756993408931</v>
          </cell>
          <cell r="D9">
            <v>21685.585037132496</v>
          </cell>
          <cell r="E9">
            <v>36770</v>
          </cell>
          <cell r="F9">
            <v>37104</v>
          </cell>
          <cell r="H9">
            <v>-2745.0803993408931</v>
          </cell>
          <cell r="I9">
            <v>19151.566937132495</v>
          </cell>
        </row>
        <row r="10">
          <cell r="A10">
            <v>36800</v>
          </cell>
          <cell r="B10">
            <v>16365.002706407377</v>
          </cell>
          <cell r="C10">
            <v>7224.8892175161518</v>
          </cell>
          <cell r="D10">
            <v>23949.63200224072</v>
          </cell>
          <cell r="E10">
            <v>36800</v>
          </cell>
          <cell r="F10">
            <v>37135</v>
          </cell>
          <cell r="H10">
            <v>6808.0913175161513</v>
          </cell>
          <cell r="I10">
            <v>21365.889702240718</v>
          </cell>
        </row>
        <row r="11">
          <cell r="A11">
            <v>36831</v>
          </cell>
          <cell r="B11">
            <v>9140.1134888912311</v>
          </cell>
          <cell r="C11">
            <v>9799.35923607935</v>
          </cell>
          <cell r="D11">
            <v>16300.176626444963</v>
          </cell>
          <cell r="E11">
            <v>36831</v>
          </cell>
          <cell r="F11">
            <v>37165</v>
          </cell>
          <cell r="H11">
            <v>9488.7156360793524</v>
          </cell>
          <cell r="I11">
            <v>14058.895626444964</v>
          </cell>
        </row>
        <row r="12">
          <cell r="A12">
            <v>36861</v>
          </cell>
          <cell r="B12">
            <v>-659.24574718811368</v>
          </cell>
          <cell r="C12">
            <v>-3248.7862408072251</v>
          </cell>
          <cell r="D12">
            <v>4794.9354235379569</v>
          </cell>
          <cell r="E12">
            <v>36861</v>
          </cell>
          <cell r="F12">
            <v>37196</v>
          </cell>
          <cell r="H12">
            <v>-3568.6423408072255</v>
          </cell>
          <cell r="I12">
            <v>2955.397623537956</v>
          </cell>
        </row>
        <row r="13">
          <cell r="A13">
            <v>36892</v>
          </cell>
          <cell r="B13">
            <v>2589.5404936191135</v>
          </cell>
          <cell r="C13">
            <v>4889.2484064263062</v>
          </cell>
          <cell r="D13">
            <v>8717.4548351538851</v>
          </cell>
          <cell r="E13">
            <v>36892</v>
          </cell>
          <cell r="F13">
            <v>37226</v>
          </cell>
          <cell r="H13">
            <v>4638.5312064263062</v>
          </cell>
          <cell r="I13">
            <v>7291.7740351538851</v>
          </cell>
        </row>
        <row r="14">
          <cell r="A14">
            <v>36923</v>
          </cell>
          <cell r="B14">
            <v>-2299.70791280719</v>
          </cell>
          <cell r="C14">
            <v>1227.8076524579174</v>
          </cell>
          <cell r="D14">
            <v>3623.2502605900845</v>
          </cell>
          <cell r="E14">
            <v>36923</v>
          </cell>
          <cell r="F14">
            <v>37257</v>
          </cell>
          <cell r="H14">
            <v>728.06195245791741</v>
          </cell>
          <cell r="I14">
            <v>2496.9253605900849</v>
          </cell>
        </row>
        <row r="15">
          <cell r="A15">
            <v>36951</v>
          </cell>
          <cell r="B15">
            <v>-3527.5155652651101</v>
          </cell>
          <cell r="C15">
            <v>266.00029519019512</v>
          </cell>
          <cell r="D15">
            <v>1978.3044302668909</v>
          </cell>
          <cell r="E15">
            <v>36951</v>
          </cell>
          <cell r="F15">
            <v>37288</v>
          </cell>
          <cell r="H15">
            <v>-49.660404809804859</v>
          </cell>
          <cell r="I15">
            <v>1394.8205302668914</v>
          </cell>
        </row>
        <row r="16">
          <cell r="A16">
            <v>36982</v>
          </cell>
          <cell r="B16">
            <v>-3793.5158604553048</v>
          </cell>
          <cell r="C16">
            <v>2621.9961546495715</v>
          </cell>
          <cell r="D16">
            <v>1619.6234104307036</v>
          </cell>
          <cell r="E16">
            <v>36982</v>
          </cell>
          <cell r="F16">
            <v>37316</v>
          </cell>
          <cell r="H16">
            <v>2441.9138546495719</v>
          </cell>
          <cell r="I16">
            <v>1399.6771104307038</v>
          </cell>
        </row>
        <row r="17">
          <cell r="A17">
            <v>37012</v>
          </cell>
          <cell r="B17">
            <v>-6415.5120151048795</v>
          </cell>
          <cell r="C17">
            <v>-2508.3064259793905</v>
          </cell>
          <cell r="D17">
            <v>-1081.1769316426708</v>
          </cell>
          <cell r="E17">
            <v>37012</v>
          </cell>
          <cell r="F17">
            <v>37347</v>
          </cell>
          <cell r="H17">
            <v>-2557.3658259793906</v>
          </cell>
          <cell r="I17">
            <v>-1080.119631642671</v>
          </cell>
        </row>
        <row r="18">
          <cell r="A18">
            <v>37043</v>
          </cell>
          <cell r="B18">
            <v>-3907.2055891254836</v>
          </cell>
          <cell r="C18">
            <v>2354.8007990755018</v>
          </cell>
          <cell r="D18">
            <v>1015.9696156193705</v>
          </cell>
          <cell r="E18">
            <v>37043</v>
          </cell>
          <cell r="F18">
            <v>37377</v>
          </cell>
          <cell r="H18">
            <v>2336.0012990755017</v>
          </cell>
          <cell r="I18">
            <v>1108.4056156193694</v>
          </cell>
        </row>
        <row r="19">
          <cell r="A19">
            <v>37073</v>
          </cell>
          <cell r="B19">
            <v>-6262.0063882009872</v>
          </cell>
          <cell r="C19">
            <v>1918.8576534459028</v>
          </cell>
          <cell r="D19">
            <v>531.03674605682863</v>
          </cell>
          <cell r="E19">
            <v>37073</v>
          </cell>
          <cell r="F19">
            <v>37408</v>
          </cell>
          <cell r="H19">
            <v>1843.4333534459029</v>
          </cell>
          <cell r="I19">
            <v>682.45164605682885</v>
          </cell>
        </row>
        <row r="20">
          <cell r="A20">
            <v>37104</v>
          </cell>
          <cell r="B20">
            <v>-8180.8640416468979</v>
          </cell>
          <cell r="C20">
            <v>-137.60601158089449</v>
          </cell>
          <cell r="D20">
            <v>-1675.025869400258</v>
          </cell>
          <cell r="E20">
            <v>37104</v>
          </cell>
          <cell r="F20">
            <v>37438</v>
          </cell>
          <cell r="H20">
            <v>-212.43271158089456</v>
          </cell>
          <cell r="I20">
            <v>-1406.6680694002578</v>
          </cell>
        </row>
        <row r="21">
          <cell r="A21">
            <v>37135</v>
          </cell>
          <cell r="B21">
            <v>-8043.258030066002</v>
          </cell>
          <cell r="C21">
            <v>-458.62873423266439</v>
          </cell>
          <cell r="D21">
            <v>-993.07991193614794</v>
          </cell>
          <cell r="E21">
            <v>37135</v>
          </cell>
          <cell r="F21">
            <v>37469</v>
          </cell>
          <cell r="H21">
            <v>-530.75763423266426</v>
          </cell>
          <cell r="I21">
            <v>-611.73511193614718</v>
          </cell>
        </row>
        <row r="22">
          <cell r="A22">
            <v>37165</v>
          </cell>
          <cell r="B22">
            <v>-7584.6292958333352</v>
          </cell>
          <cell r="C22">
            <v>-424.56615827960752</v>
          </cell>
          <cell r="D22">
            <v>-1257.4849818584312</v>
          </cell>
          <cell r="E22">
            <v>37165</v>
          </cell>
          <cell r="F22">
            <v>37500</v>
          </cell>
          <cell r="H22">
            <v>-498.90275827960755</v>
          </cell>
          <cell r="I22">
            <v>-762.6655818584311</v>
          </cell>
        </row>
        <row r="23">
          <cell r="A23">
            <v>37196</v>
          </cell>
          <cell r="B23">
            <v>-7160.0631375537268</v>
          </cell>
          <cell r="C23">
            <v>-1705.8819668276565</v>
          </cell>
          <cell r="D23">
            <v>-820.19935734068531</v>
          </cell>
          <cell r="E23">
            <v>37196</v>
          </cell>
          <cell r="F23">
            <v>37530</v>
          </cell>
          <cell r="H23">
            <v>-1614.7823668276562</v>
          </cell>
          <cell r="I23">
            <v>-213.30855734068524</v>
          </cell>
        </row>
        <row r="24">
          <cell r="A24">
            <v>37226</v>
          </cell>
          <cell r="B24">
            <v>-5454.1811707260649</v>
          </cell>
          <cell r="C24">
            <v>673.73317080870356</v>
          </cell>
          <cell r="D24">
            <v>200.96849233172156</v>
          </cell>
          <cell r="E24">
            <v>37226</v>
          </cell>
          <cell r="F24">
            <v>37561</v>
          </cell>
          <cell r="H24">
            <v>767.73407080870345</v>
          </cell>
          <cell r="I24">
            <v>757.51929233172177</v>
          </cell>
        </row>
        <row r="25">
          <cell r="A25">
            <v>37257</v>
          </cell>
          <cell r="B25">
            <v>-6127.914341534768</v>
          </cell>
          <cell r="C25">
            <v>-204.9561681374947</v>
          </cell>
          <cell r="D25">
            <v>-135.60841144245262</v>
          </cell>
          <cell r="E25">
            <v>37257</v>
          </cell>
          <cell r="F25">
            <v>37591</v>
          </cell>
          <cell r="H25">
            <v>-156.3174681374947</v>
          </cell>
          <cell r="I25">
            <v>368.70908855754789</v>
          </cell>
        </row>
        <row r="26">
          <cell r="A26">
            <v>37288</v>
          </cell>
          <cell r="B26">
            <v>-5922.95817339727</v>
          </cell>
          <cell r="C26">
            <v>-417.13817786527585</v>
          </cell>
          <cell r="D26">
            <v>-1471.6569183715942</v>
          </cell>
          <cell r="E26">
            <v>37288</v>
          </cell>
          <cell r="F26">
            <v>37622</v>
          </cell>
          <cell r="H26">
            <v>-374.04287786527584</v>
          </cell>
          <cell r="I26">
            <v>-977.07091837159396</v>
          </cell>
        </row>
        <row r="27">
          <cell r="A27">
            <v>37316</v>
          </cell>
          <cell r="B27">
            <v>-5505.8199955320006</v>
          </cell>
          <cell r="C27">
            <v>-92.6807246459922</v>
          </cell>
          <cell r="D27">
            <v>-1030.9969674332242</v>
          </cell>
          <cell r="E27">
            <v>37316</v>
          </cell>
          <cell r="F27">
            <v>37653</v>
          </cell>
          <cell r="H27">
            <v>-44.803824645992229</v>
          </cell>
          <cell r="I27">
            <v>-544.84596743322368</v>
          </cell>
        </row>
        <row r="28">
          <cell r="A28">
            <v>37347</v>
          </cell>
          <cell r="B28">
            <v>-5413.1392708860049</v>
          </cell>
          <cell r="C28">
            <v>-78.804187423802844</v>
          </cell>
          <cell r="D28">
            <v>-40.809386277222757</v>
          </cell>
          <cell r="E28">
            <v>37347</v>
          </cell>
          <cell r="F28">
            <v>37681</v>
          </cell>
          <cell r="H28">
            <v>-37.882887423802842</v>
          </cell>
          <cell r="I28">
            <v>435.89741372277729</v>
          </cell>
        </row>
        <row r="29">
          <cell r="A29">
            <v>37377</v>
          </cell>
          <cell r="B29">
            <v>-5334.3350834622024</v>
          </cell>
          <cell r="C29">
            <v>-411.15987871734967</v>
          </cell>
          <cell r="D29">
            <v>594.65689573946213</v>
          </cell>
          <cell r="E29">
            <v>37377</v>
          </cell>
          <cell r="F29">
            <v>37712</v>
          </cell>
          <cell r="H29">
            <v>-368.84057871734967</v>
          </cell>
          <cell r="I29">
            <v>1067.9641957394624</v>
          </cell>
        </row>
        <row r="30">
          <cell r="A30">
            <v>37408</v>
          </cell>
          <cell r="B30">
            <v>-4923.1752047448545</v>
          </cell>
          <cell r="C30">
            <v>1869.8679295129605</v>
          </cell>
          <cell r="D30">
            <v>567.09916702472674</v>
          </cell>
          <cell r="E30">
            <v>37408</v>
          </cell>
          <cell r="F30">
            <v>37742</v>
          </cell>
          <cell r="H30">
            <v>1910.0473295129605</v>
          </cell>
          <cell r="I30">
            <v>1036.4492670247273</v>
          </cell>
        </row>
        <row r="31">
          <cell r="A31">
            <v>37438</v>
          </cell>
          <cell r="B31">
            <v>-6793.0431342578186</v>
          </cell>
          <cell r="C31">
            <v>-287.20496201118362</v>
          </cell>
          <cell r="D31">
            <v>-1811.7075235472371</v>
          </cell>
          <cell r="E31">
            <v>37438</v>
          </cell>
          <cell r="F31">
            <v>37773</v>
          </cell>
          <cell r="H31">
            <v>-245.68636201118366</v>
          </cell>
          <cell r="I31">
            <v>-1345.4157235472367</v>
          </cell>
        </row>
        <row r="32">
          <cell r="A32">
            <v>37469</v>
          </cell>
          <cell r="B32">
            <v>-6505.8381722466347</v>
          </cell>
          <cell r="C32">
            <v>544.33994588321548</v>
          </cell>
          <cell r="D32">
            <v>-1907.1322422156998</v>
          </cell>
          <cell r="E32">
            <v>37469</v>
          </cell>
          <cell r="F32">
            <v>37803</v>
          </cell>
          <cell r="H32">
            <v>582.50024588321548</v>
          </cell>
          <cell r="I32">
            <v>-1444.4062422156996</v>
          </cell>
        </row>
        <row r="33">
          <cell r="A33">
            <v>37500</v>
          </cell>
          <cell r="B33">
            <v>-7050.1781181298538</v>
          </cell>
          <cell r="C33">
            <v>-723.03380415494792</v>
          </cell>
          <cell r="D33">
            <v>-2807.8307117080103</v>
          </cell>
          <cell r="E33">
            <v>37500</v>
          </cell>
          <cell r="F33">
            <v>37834</v>
          </cell>
          <cell r="H33">
            <v>-681.68810415494784</v>
          </cell>
          <cell r="I33">
            <v>-2345.5245117080103</v>
          </cell>
        </row>
        <row r="34">
          <cell r="A34">
            <v>37530</v>
          </cell>
          <cell r="B34">
            <v>-6327.1443139749008</v>
          </cell>
          <cell r="C34">
            <v>12.719466238138565</v>
          </cell>
          <cell r="D34">
            <v>-2922.7397508125159</v>
          </cell>
          <cell r="E34">
            <v>37530</v>
          </cell>
          <cell r="F34">
            <v>37865</v>
          </cell>
          <cell r="H34">
            <v>50.454266238138587</v>
          </cell>
          <cell r="I34">
            <v>-2465.3501508125155</v>
          </cell>
        </row>
        <row r="35">
          <cell r="A35">
            <v>37561</v>
          </cell>
          <cell r="B35">
            <v>-6339.8637802130379</v>
          </cell>
          <cell r="C35">
            <v>-684.7141171552496</v>
          </cell>
          <cell r="D35">
            <v>-3213.4961004208035</v>
          </cell>
          <cell r="E35">
            <v>37561</v>
          </cell>
          <cell r="F35">
            <v>37895</v>
          </cell>
          <cell r="H35">
            <v>-643.9545171552495</v>
          </cell>
          <cell r="I35">
            <v>-2756.5953004208031</v>
          </cell>
        </row>
        <row r="36">
          <cell r="A36">
            <v>37591</v>
          </cell>
          <cell r="B36">
            <v>-5655.1496630577867</v>
          </cell>
          <cell r="C36">
            <v>337.15626703452938</v>
          </cell>
          <cell r="D36">
            <v>-2196.3848614554026</v>
          </cell>
          <cell r="E36">
            <v>37591</v>
          </cell>
          <cell r="F36">
            <v>37926</v>
          </cell>
          <cell r="H36">
            <v>378.92386703452945</v>
          </cell>
          <cell r="I36">
            <v>-1772.2415614554025</v>
          </cell>
        </row>
        <row r="37">
          <cell r="A37">
            <v>37622</v>
          </cell>
          <cell r="B37">
            <v>-5992.3059300923178</v>
          </cell>
          <cell r="C37">
            <v>-1541.0046750666363</v>
          </cell>
          <cell r="D37">
            <v>-358.59463848648466</v>
          </cell>
          <cell r="E37">
            <v>37622</v>
          </cell>
          <cell r="F37">
            <v>37956</v>
          </cell>
          <cell r="H37">
            <v>-1502.0974750666362</v>
          </cell>
          <cell r="I37">
            <v>31.894061513516135</v>
          </cell>
        </row>
        <row r="38">
          <cell r="A38">
            <v>37653</v>
          </cell>
          <cell r="B38">
            <v>-4451.3012550256817</v>
          </cell>
          <cell r="C38">
            <v>23.521773073094192</v>
          </cell>
          <cell r="D38">
            <v>2095.7779349345396</v>
          </cell>
          <cell r="E38">
            <v>37653</v>
          </cell>
          <cell r="F38">
            <v>37987</v>
          </cell>
          <cell r="H38">
            <v>58.182073073094188</v>
          </cell>
          <cell r="I38">
            <v>2457.9146349345392</v>
          </cell>
        </row>
        <row r="39">
          <cell r="A39">
            <v>37681</v>
          </cell>
          <cell r="B39">
            <v>-4474.8230280987764</v>
          </cell>
          <cell r="C39">
            <v>897.50685651000902</v>
          </cell>
          <cell r="D39">
            <v>1976.1596944041416</v>
          </cell>
          <cell r="E39">
            <v>37681</v>
          </cell>
          <cell r="F39">
            <v>38018</v>
          </cell>
          <cell r="H39">
            <v>935.93955651000908</v>
          </cell>
          <cell r="I39">
            <v>2313.6587944041412</v>
          </cell>
        </row>
        <row r="40">
          <cell r="A40">
            <v>37712</v>
          </cell>
          <cell r="B40">
            <v>-5372.329884608781</v>
          </cell>
          <cell r="C40">
            <v>556.66209459288223</v>
          </cell>
          <cell r="D40">
            <v>1491.1998177201147</v>
          </cell>
          <cell r="E40">
            <v>37712</v>
          </cell>
          <cell r="F40">
            <v>38047</v>
          </cell>
          <cell r="H40">
            <v>594.18389459288221</v>
          </cell>
          <cell r="I40">
            <v>1800.6985177201145</v>
          </cell>
        </row>
        <row r="41">
          <cell r="A41">
            <v>37742</v>
          </cell>
          <cell r="B41">
            <v>-5928.9919792016626</v>
          </cell>
          <cell r="C41">
            <v>-438.71760743208478</v>
          </cell>
          <cell r="D41">
            <v>-66.983584665994613</v>
          </cell>
          <cell r="E41">
            <v>37742</v>
          </cell>
          <cell r="F41">
            <v>38078</v>
          </cell>
          <cell r="H41">
            <v>-400.35550743208472</v>
          </cell>
          <cell r="I41">
            <v>215.13111533400524</v>
          </cell>
        </row>
        <row r="42">
          <cell r="A42">
            <v>37773</v>
          </cell>
          <cell r="B42">
            <v>-5490.2743717695839</v>
          </cell>
          <cell r="C42">
            <v>-508.93876105900381</v>
          </cell>
          <cell r="D42">
            <v>-668.5855069621548</v>
          </cell>
          <cell r="E42">
            <v>37773</v>
          </cell>
          <cell r="F42">
            <v>38108</v>
          </cell>
          <cell r="H42">
            <v>-471.81766105900385</v>
          </cell>
          <cell r="I42">
            <v>-414.52390696215457</v>
          </cell>
        </row>
        <row r="43">
          <cell r="A43">
            <v>37803</v>
          </cell>
          <cell r="B43">
            <v>-4981.3356107105765</v>
          </cell>
          <cell r="C43">
            <v>-382.62968067964653</v>
          </cell>
          <cell r="D43">
            <v>-993.140192018785</v>
          </cell>
          <cell r="E43">
            <v>37803</v>
          </cell>
          <cell r="F43">
            <v>38139</v>
          </cell>
          <cell r="H43">
            <v>-344.6768806796465</v>
          </cell>
          <cell r="I43">
            <v>-766.16079201878574</v>
          </cell>
        </row>
        <row r="44">
          <cell r="A44">
            <v>37834</v>
          </cell>
          <cell r="B44">
            <v>-4598.7059300309329</v>
          </cell>
          <cell r="C44">
            <v>-356.35852360909496</v>
          </cell>
          <cell r="D44">
            <v>-1583.8179314887911</v>
          </cell>
          <cell r="E44">
            <v>37834</v>
          </cell>
          <cell r="F44">
            <v>38169</v>
          </cell>
          <cell r="H44">
            <v>-318.61802360909496</v>
          </cell>
          <cell r="I44">
            <v>-1384.5589314887916</v>
          </cell>
        </row>
        <row r="45">
          <cell r="A45">
            <v>37865</v>
          </cell>
          <cell r="B45">
            <v>-4242.3474064218381</v>
          </cell>
          <cell r="C45">
            <v>-837.94284325945341</v>
          </cell>
          <cell r="D45">
            <v>-2119.63005551479</v>
          </cell>
          <cell r="E45">
            <v>37865</v>
          </cell>
          <cell r="F45">
            <v>38200</v>
          </cell>
          <cell r="H45">
            <v>-801.51374325945346</v>
          </cell>
          <cell r="I45">
            <v>-1947.9413555147903</v>
          </cell>
        </row>
        <row r="46">
          <cell r="A46">
            <v>37895</v>
          </cell>
          <cell r="B46">
            <v>-3404.404563162384</v>
          </cell>
          <cell r="C46">
            <v>-278.03688337014876</v>
          </cell>
          <cell r="D46">
            <v>-1609.3227200673564</v>
          </cell>
          <cell r="E46">
            <v>37895</v>
          </cell>
          <cell r="F46">
            <v>38231</v>
          </cell>
          <cell r="H46">
            <v>-240.79088337014872</v>
          </cell>
          <cell r="I46">
            <v>-1464.1836200673574</v>
          </cell>
        </row>
        <row r="47">
          <cell r="A47">
            <v>37926</v>
          </cell>
          <cell r="B47">
            <v>-3126.3676797922362</v>
          </cell>
          <cell r="C47">
            <v>332.39712181015074</v>
          </cell>
          <cell r="D47">
            <v>-1330.8435797142022</v>
          </cell>
          <cell r="E47">
            <v>37926</v>
          </cell>
          <cell r="F47">
            <v>38261</v>
          </cell>
          <cell r="H47">
            <v>340.39922181015072</v>
          </cell>
          <cell r="I47">
            <v>-1212.9016797142031</v>
          </cell>
        </row>
        <row r="48">
          <cell r="A48">
            <v>37956</v>
          </cell>
          <cell r="B48">
            <v>-3458.764801602385</v>
          </cell>
          <cell r="C48">
            <v>2174.9464900034482</v>
          </cell>
          <cell r="D48">
            <v>-1602.3293789780068</v>
          </cell>
          <cell r="E48">
            <v>37956</v>
          </cell>
          <cell r="F48">
            <v>38292</v>
          </cell>
          <cell r="H48">
            <v>2183.059490003448</v>
          </cell>
          <cell r="I48">
            <v>-1495.0102789780078</v>
          </cell>
        </row>
        <row r="49">
          <cell r="A49">
            <v>37987</v>
          </cell>
          <cell r="B49">
            <v>-5633.7112916058331</v>
          </cell>
          <cell r="C49">
            <v>913.36789835438753</v>
          </cell>
          <cell r="D49">
            <v>-2554.6125910245919</v>
          </cell>
          <cell r="E49">
            <v>37987</v>
          </cell>
          <cell r="F49">
            <v>38322</v>
          </cell>
          <cell r="H49">
            <v>923.92309835438755</v>
          </cell>
          <cell r="I49">
            <v>-2458.1947910245917</v>
          </cell>
        </row>
        <row r="50">
          <cell r="A50">
            <v>38018</v>
          </cell>
          <cell r="B50">
            <v>-6547.0791899602236</v>
          </cell>
          <cell r="C50">
            <v>-96.096467457303788</v>
          </cell>
          <cell r="D50">
            <v>-2731.4514874952192</v>
          </cell>
          <cell r="E50">
            <v>38018</v>
          </cell>
          <cell r="F50">
            <v>38353</v>
          </cell>
          <cell r="H50">
            <v>-86.073767457303774</v>
          </cell>
          <cell r="I50">
            <v>-2648.1379874952177</v>
          </cell>
        </row>
        <row r="51">
          <cell r="A51">
            <v>38047</v>
          </cell>
          <cell r="B51">
            <v>-6450.9827225029203</v>
          </cell>
          <cell r="C51">
            <v>412.54697982598208</v>
          </cell>
          <cell r="D51">
            <v>-2564.9274280013296</v>
          </cell>
          <cell r="E51">
            <v>38047</v>
          </cell>
          <cell r="F51">
            <v>38384</v>
          </cell>
          <cell r="H51">
            <v>422.97927982598202</v>
          </cell>
          <cell r="I51">
            <v>-2493.2381280013296</v>
          </cell>
        </row>
        <row r="52">
          <cell r="A52">
            <v>38078</v>
          </cell>
          <cell r="B52">
            <v>-6863.5297023289058</v>
          </cell>
          <cell r="C52">
            <v>-1001.5213077932274</v>
          </cell>
          <cell r="D52">
            <v>-2326.5420196526193</v>
          </cell>
          <cell r="E52">
            <v>38078</v>
          </cell>
          <cell r="F52">
            <v>38412</v>
          </cell>
          <cell r="H52">
            <v>-991.38350779322741</v>
          </cell>
          <cell r="I52">
            <v>-2267.3520196526188</v>
          </cell>
        </row>
        <row r="53">
          <cell r="A53">
            <v>38108</v>
          </cell>
          <cell r="B53">
            <v>-5862.0083945356682</v>
          </cell>
          <cell r="C53">
            <v>-1040.3195297282446</v>
          </cell>
          <cell r="D53">
            <v>-2001.2793523261992</v>
          </cell>
          <cell r="E53">
            <v>38108</v>
          </cell>
          <cell r="F53">
            <v>38443</v>
          </cell>
          <cell r="H53">
            <v>-1030.0105297282446</v>
          </cell>
          <cell r="I53">
            <v>-1944.1083523261998</v>
          </cell>
        </row>
        <row r="54">
          <cell r="A54">
            <v>38139</v>
          </cell>
          <cell r="B54">
            <v>-4821.6888648074246</v>
          </cell>
          <cell r="C54">
            <v>-833.49344611563447</v>
          </cell>
          <cell r="D54">
            <v>-2034.4864968579395</v>
          </cell>
          <cell r="E54">
            <v>38139</v>
          </cell>
          <cell r="F54">
            <v>38473</v>
          </cell>
          <cell r="H54">
            <v>-823.45454611563446</v>
          </cell>
          <cell r="I54">
            <v>-1979.3780968579395</v>
          </cell>
        </row>
        <row r="55">
          <cell r="A55">
            <v>38169</v>
          </cell>
          <cell r="B55">
            <v>-3988.1954186917919</v>
          </cell>
          <cell r="C55">
            <v>-973.3074201496521</v>
          </cell>
          <cell r="D55">
            <v>-1986.3215581734576</v>
          </cell>
          <cell r="E55">
            <v>38169</v>
          </cell>
          <cell r="F55">
            <v>38504</v>
          </cell>
          <cell r="H55">
            <v>-963.07502014965223</v>
          </cell>
          <cell r="I55">
            <v>-1933.2306581734574</v>
          </cell>
        </row>
        <row r="56">
          <cell r="A56">
            <v>38200</v>
          </cell>
          <cell r="B56">
            <v>-3014.8879985421427</v>
          </cell>
          <cell r="C56">
            <v>-892.1706476350937</v>
          </cell>
          <cell r="D56">
            <v>-1846.0763158867198</v>
          </cell>
          <cell r="E56">
            <v>38200</v>
          </cell>
          <cell r="F56">
            <v>38534</v>
          </cell>
          <cell r="H56">
            <v>-882.00044763509368</v>
          </cell>
          <cell r="I56">
            <v>-1795.07041588672</v>
          </cell>
        </row>
        <row r="57">
          <cell r="A57">
            <v>38231</v>
          </cell>
          <cell r="B57">
            <v>-2122.717350907049</v>
          </cell>
          <cell r="C57">
            <v>-327.63550781202053</v>
          </cell>
          <cell r="D57">
            <v>-1764.7065454304375</v>
          </cell>
          <cell r="E57">
            <v>38231</v>
          </cell>
          <cell r="F57">
            <v>38565</v>
          </cell>
          <cell r="H57">
            <v>-317.75600781202053</v>
          </cell>
          <cell r="I57">
            <v>-1715.773445430438</v>
          </cell>
        </row>
        <row r="58">
          <cell r="A58">
            <v>38261</v>
          </cell>
          <cell r="B58">
            <v>-1795.0818430950303</v>
          </cell>
          <cell r="C58">
            <v>0.44225698300582028</v>
          </cell>
          <cell r="D58">
            <v>-2505.6272033154346</v>
          </cell>
          <cell r="E58">
            <v>38261</v>
          </cell>
          <cell r="F58">
            <v>38596</v>
          </cell>
          <cell r="H58">
            <v>10.491056983005819</v>
          </cell>
          <cell r="I58">
            <v>-2458.6666033154343</v>
          </cell>
        </row>
        <row r="59">
          <cell r="A59">
            <v>38292</v>
          </cell>
          <cell r="B59">
            <v>-1795.5241000780361</v>
          </cell>
          <cell r="C59">
            <v>60.911322546345581</v>
          </cell>
          <cell r="D59">
            <v>-2867.9524412167107</v>
          </cell>
          <cell r="E59">
            <v>38292</v>
          </cell>
          <cell r="F59">
            <v>38626</v>
          </cell>
          <cell r="H59">
            <v>58.290622546345581</v>
          </cell>
          <cell r="I59">
            <v>-2823.0089412167099</v>
          </cell>
        </row>
        <row r="60">
          <cell r="A60">
            <v>38322</v>
          </cell>
          <cell r="B60">
            <v>-1856.4354226243822</v>
          </cell>
          <cell r="C60">
            <v>1222.6632779568638</v>
          </cell>
          <cell r="D60">
            <v>-3265.2782034723828</v>
          </cell>
          <cell r="E60">
            <v>38322</v>
          </cell>
          <cell r="F60">
            <v>38657</v>
          </cell>
          <cell r="H60">
            <v>1219.8749779568639</v>
          </cell>
          <cell r="I60">
            <v>-3228.9626034723833</v>
          </cell>
        </row>
        <row r="61">
          <cell r="A61">
            <v>38353</v>
          </cell>
          <cell r="B61">
            <v>-3079.098700581244</v>
          </cell>
          <cell r="C61">
            <v>736.5290018837602</v>
          </cell>
          <cell r="D61">
            <v>-3910.9967331322082</v>
          </cell>
          <cell r="E61">
            <v>38353</v>
          </cell>
          <cell r="F61">
            <v>38687</v>
          </cell>
          <cell r="H61">
            <v>733.97990188376025</v>
          </cell>
          <cell r="I61">
            <v>-3883.5368331322079</v>
          </cell>
        </row>
        <row r="62">
          <cell r="A62">
            <v>38384</v>
          </cell>
          <cell r="B62">
            <v>-3815.6277024650021</v>
          </cell>
          <cell r="C62">
            <v>70.427592036585253</v>
          </cell>
          <cell r="D62">
            <v>-3599.1161954659437</v>
          </cell>
          <cell r="E62">
            <v>38384</v>
          </cell>
          <cell r="F62">
            <v>38718</v>
          </cell>
          <cell r="H62">
            <v>68.826092036585223</v>
          </cell>
          <cell r="I62">
            <v>-3579.8001954659449</v>
          </cell>
        </row>
        <row r="63">
          <cell r="A63">
            <v>38412</v>
          </cell>
          <cell r="B63">
            <v>-3886.0552945015856</v>
          </cell>
          <cell r="C63">
            <v>650.93238817469319</v>
          </cell>
          <cell r="D63">
            <v>-3323.4969233920251</v>
          </cell>
          <cell r="E63">
            <v>38412</v>
          </cell>
          <cell r="F63">
            <v>38749</v>
          </cell>
          <cell r="H63">
            <v>648.86538817469318</v>
          </cell>
          <cell r="I63">
            <v>-3311.8996233920266</v>
          </cell>
        </row>
        <row r="64">
          <cell r="A64">
            <v>38443</v>
          </cell>
          <cell r="B64">
            <v>-4536.9876826762802</v>
          </cell>
          <cell r="C64">
            <v>-676.25864046680817</v>
          </cell>
          <cell r="D64">
            <v>-3617.7216338885478</v>
          </cell>
          <cell r="E64">
            <v>38443</v>
          </cell>
          <cell r="F64">
            <v>38777</v>
          </cell>
          <cell r="H64">
            <v>-668.13984046680821</v>
          </cell>
          <cell r="I64">
            <v>-3614.2201338885493</v>
          </cell>
        </row>
        <row r="65">
          <cell r="A65">
            <v>38473</v>
          </cell>
          <cell r="B65">
            <v>-3860.7290422094711</v>
          </cell>
          <cell r="C65">
            <v>-1073.5266742599847</v>
          </cell>
          <cell r="D65">
            <v>-3434.9839023241238</v>
          </cell>
          <cell r="E65">
            <v>38473</v>
          </cell>
          <cell r="F65">
            <v>38808</v>
          </cell>
          <cell r="H65">
            <v>-1065.2802742599847</v>
          </cell>
          <cell r="I65">
            <v>-3449.2870023241244</v>
          </cell>
        </row>
        <row r="66">
          <cell r="A66">
            <v>38504</v>
          </cell>
          <cell r="B66">
            <v>-2787.2023679494905</v>
          </cell>
          <cell r="C66">
            <v>-785.3285074311525</v>
          </cell>
          <cell r="D66">
            <v>-3436.9808225783231</v>
          </cell>
          <cell r="E66">
            <v>38504</v>
          </cell>
          <cell r="F66">
            <v>38838</v>
          </cell>
          <cell r="H66">
            <v>-777.30710743115253</v>
          </cell>
          <cell r="I66">
            <v>-3469.573122578322</v>
          </cell>
        </row>
        <row r="67">
          <cell r="A67">
            <v>38534</v>
          </cell>
          <cell r="B67">
            <v>-2001.8738605183382</v>
          </cell>
          <cell r="C67">
            <v>-833.06217786291438</v>
          </cell>
          <cell r="D67">
            <v>-3458.515631588637</v>
          </cell>
          <cell r="E67">
            <v>38534</v>
          </cell>
          <cell r="F67">
            <v>38869</v>
          </cell>
          <cell r="H67">
            <v>-824.91477786291432</v>
          </cell>
          <cell r="I67">
            <v>-3508.7087315886361</v>
          </cell>
        </row>
        <row r="68">
          <cell r="A68">
            <v>38565</v>
          </cell>
          <cell r="B68">
            <v>-1168.8116826554249</v>
          </cell>
          <cell r="C68">
            <v>-810.80087717881111</v>
          </cell>
          <cell r="D68">
            <v>-3675.0535993024459</v>
          </cell>
          <cell r="E68">
            <v>38565</v>
          </cell>
          <cell r="F68">
            <v>38899</v>
          </cell>
          <cell r="H68">
            <v>-802.70347717881123</v>
          </cell>
          <cell r="I68">
            <v>-3743.3789993024457</v>
          </cell>
        </row>
        <row r="69">
          <cell r="A69">
            <v>38596</v>
          </cell>
          <cell r="B69">
            <v>-358.01080547661348</v>
          </cell>
          <cell r="C69">
            <v>-1068.5561656970174</v>
          </cell>
          <cell r="D69">
            <v>-3906.9670881397151</v>
          </cell>
          <cell r="E69">
            <v>38596</v>
          </cell>
          <cell r="F69">
            <v>38930</v>
          </cell>
          <cell r="H69">
            <v>-1060.6491656970172</v>
          </cell>
          <cell r="I69">
            <v>-3993.3468881397152</v>
          </cell>
        </row>
        <row r="70">
          <cell r="A70">
            <v>38626</v>
          </cell>
          <cell r="B70">
            <v>710.54536022040361</v>
          </cell>
          <cell r="C70">
            <v>-361.88298091827011</v>
          </cell>
          <cell r="D70">
            <v>-3852.3724785444729</v>
          </cell>
          <cell r="E70">
            <v>38626</v>
          </cell>
          <cell r="F70">
            <v>38961</v>
          </cell>
          <cell r="H70">
            <v>-353.85128091827016</v>
          </cell>
          <cell r="I70">
            <v>-3956.179878544473</v>
          </cell>
        </row>
        <row r="71">
          <cell r="A71">
            <v>38657</v>
          </cell>
          <cell r="B71">
            <v>1072.4283411386743</v>
          </cell>
          <cell r="C71">
            <v>-336.41443970932698</v>
          </cell>
          <cell r="D71">
            <v>-3521.2191501385983</v>
          </cell>
          <cell r="E71">
            <v>38657</v>
          </cell>
          <cell r="F71">
            <v>38991</v>
          </cell>
          <cell r="H71">
            <v>-347.66303970932699</v>
          </cell>
          <cell r="I71">
            <v>-3642.9484501385978</v>
          </cell>
        </row>
        <row r="72">
          <cell r="A72">
            <v>38687</v>
          </cell>
          <cell r="B72">
            <v>1408.8427808480012</v>
          </cell>
          <cell r="C72">
            <v>576.9447482970387</v>
          </cell>
          <cell r="D72">
            <v>-3324.8736292898025</v>
          </cell>
          <cell r="E72">
            <v>38687</v>
          </cell>
          <cell r="F72">
            <v>39022</v>
          </cell>
          <cell r="H72">
            <v>565.30074829703881</v>
          </cell>
          <cell r="I72">
            <v>-3445.176029289802</v>
          </cell>
        </row>
        <row r="73">
          <cell r="A73">
            <v>38718</v>
          </cell>
          <cell r="B73">
            <v>831.89803255096137</v>
          </cell>
          <cell r="C73">
            <v>1048.4095395500233</v>
          </cell>
          <cell r="D73">
            <v>-2634.0247341117602</v>
          </cell>
          <cell r="E73">
            <v>38718</v>
          </cell>
          <cell r="F73">
            <v>39052</v>
          </cell>
          <cell r="H73">
            <v>1037.7165395500233</v>
          </cell>
          <cell r="I73">
            <v>-2752.8262341117597</v>
          </cell>
        </row>
        <row r="74">
          <cell r="A74">
            <v>38749</v>
          </cell>
          <cell r="B74">
            <v>-216.51150699906123</v>
          </cell>
          <cell r="C74">
            <v>346.0468641105038</v>
          </cell>
          <cell r="D74">
            <v>-2038.2924542669682</v>
          </cell>
          <cell r="E74">
            <v>38749</v>
          </cell>
          <cell r="F74">
            <v>39083</v>
          </cell>
          <cell r="H74">
            <v>336.7266641105038</v>
          </cell>
          <cell r="I74">
            <v>-2156.3522542669698</v>
          </cell>
        </row>
        <row r="75">
          <cell r="A75">
            <v>38777</v>
          </cell>
          <cell r="B75">
            <v>-562.55837110956577</v>
          </cell>
          <cell r="C75">
            <v>356.70767767817057</v>
          </cell>
          <cell r="D75">
            <v>-2340.9198858205277</v>
          </cell>
          <cell r="E75">
            <v>38777</v>
          </cell>
          <cell r="F75">
            <v>39114</v>
          </cell>
          <cell r="H75">
            <v>346.54487767817056</v>
          </cell>
          <cell r="I75">
            <v>-2458.5547858205264</v>
          </cell>
        </row>
        <row r="76">
          <cell r="A76">
            <v>38808</v>
          </cell>
          <cell r="B76">
            <v>-919.26604878773605</v>
          </cell>
          <cell r="C76">
            <v>-493.52090890238418</v>
          </cell>
          <cell r="D76">
            <v>-2677.9791031443729</v>
          </cell>
          <cell r="E76">
            <v>38808</v>
          </cell>
          <cell r="F76">
            <v>39142</v>
          </cell>
          <cell r="H76">
            <v>-503.20670890238415</v>
          </cell>
          <cell r="I76">
            <v>-2794.9040031443733</v>
          </cell>
        </row>
        <row r="77">
          <cell r="A77">
            <v>38838</v>
          </cell>
          <cell r="B77">
            <v>-425.74513988535085</v>
          </cell>
          <cell r="C77">
            <v>-1075.5235945141817</v>
          </cell>
          <cell r="D77">
            <v>-2578.7569274575721</v>
          </cell>
          <cell r="E77">
            <v>38838</v>
          </cell>
          <cell r="F77">
            <v>39173</v>
          </cell>
          <cell r="H77">
            <v>-1085.5663945141819</v>
          </cell>
          <cell r="I77">
            <v>-2695.0837274575738</v>
          </cell>
        </row>
        <row r="78">
          <cell r="A78">
            <v>38869</v>
          </cell>
          <cell r="B78">
            <v>649.77845462882965</v>
          </cell>
          <cell r="C78">
            <v>-806.86331644146708</v>
          </cell>
          <cell r="D78">
            <v>-1605.8231287190549</v>
          </cell>
          <cell r="E78">
            <v>38869</v>
          </cell>
          <cell r="F78">
            <v>39203</v>
          </cell>
          <cell r="H78">
            <v>-816.44271644146704</v>
          </cell>
          <cell r="I78">
            <v>-1721.447928719055</v>
          </cell>
        </row>
        <row r="79">
          <cell r="A79">
            <v>38899</v>
          </cell>
          <cell r="B79">
            <v>1456.6417710702979</v>
          </cell>
          <cell r="C79">
            <v>-1049.6001455767234</v>
          </cell>
          <cell r="D79">
            <v>-897.5932060998324</v>
          </cell>
          <cell r="E79">
            <v>38899</v>
          </cell>
          <cell r="F79">
            <v>39234</v>
          </cell>
          <cell r="H79">
            <v>-1059.5850455767234</v>
          </cell>
          <cell r="I79">
            <v>-1012.6389060998325</v>
          </cell>
        </row>
        <row r="80">
          <cell r="A80">
            <v>38930</v>
          </cell>
          <cell r="B80">
            <v>2506.2419166470222</v>
          </cell>
          <cell r="C80">
            <v>-1042.7143660160807</v>
          </cell>
          <cell r="D80">
            <v>52.409595941942854</v>
          </cell>
          <cell r="E80">
            <v>38930</v>
          </cell>
          <cell r="F80">
            <v>39264</v>
          </cell>
          <cell r="H80">
            <v>-1052.6713660160808</v>
          </cell>
          <cell r="I80">
            <v>-61.957604058057129</v>
          </cell>
        </row>
        <row r="81">
          <cell r="A81">
            <v>38961</v>
          </cell>
          <cell r="B81">
            <v>3548.9562826631027</v>
          </cell>
          <cell r="C81">
            <v>-1013.9615561017752</v>
          </cell>
          <cell r="D81">
            <v>996.35857341919586</v>
          </cell>
          <cell r="E81">
            <v>38961</v>
          </cell>
          <cell r="F81">
            <v>39295</v>
          </cell>
          <cell r="H81">
            <v>-1023.4821561017752</v>
          </cell>
          <cell r="I81">
            <v>882.66517341919587</v>
          </cell>
        </row>
        <row r="82">
          <cell r="A82">
            <v>38991</v>
          </cell>
          <cell r="B82">
            <v>4562.9178387648753</v>
          </cell>
          <cell r="C82">
            <v>-30.72965251239517</v>
          </cell>
          <cell r="D82">
            <v>1925.9001727052851</v>
          </cell>
          <cell r="E82">
            <v>38991</v>
          </cell>
          <cell r="F82">
            <v>39326</v>
          </cell>
          <cell r="H82">
            <v>-40.61985251239517</v>
          </cell>
          <cell r="I82">
            <v>1812.7761727052853</v>
          </cell>
        </row>
        <row r="83">
          <cell r="A83">
            <v>39022</v>
          </cell>
          <cell r="B83">
            <v>4593.6474912772719</v>
          </cell>
          <cell r="C83">
            <v>-140.06891886053108</v>
          </cell>
          <cell r="D83">
            <v>1868.9572234367415</v>
          </cell>
          <cell r="E83">
            <v>39022</v>
          </cell>
          <cell r="F83">
            <v>39356</v>
          </cell>
          <cell r="H83">
            <v>-149.89061886053105</v>
          </cell>
          <cell r="I83">
            <v>1756.5102234367414</v>
          </cell>
        </row>
        <row r="84">
          <cell r="A84">
            <v>39052</v>
          </cell>
          <cell r="B84">
            <v>4733.716410137803</v>
          </cell>
          <cell r="C84">
            <v>1267.7936434750811</v>
          </cell>
          <cell r="D84">
            <v>1936.6481483829632</v>
          </cell>
          <cell r="E84">
            <v>39052</v>
          </cell>
          <cell r="F84">
            <v>39387</v>
          </cell>
          <cell r="H84">
            <v>1257.6505434750811</v>
          </cell>
          <cell r="I84">
            <v>1834.452548382963</v>
          </cell>
        </row>
        <row r="85">
          <cell r="A85">
            <v>39083</v>
          </cell>
          <cell r="B85">
            <v>3465.922766662723</v>
          </cell>
          <cell r="C85">
            <v>1644.1418193948145</v>
          </cell>
          <cell r="D85">
            <v>18.861747477609811</v>
          </cell>
          <cell r="E85">
            <v>39083</v>
          </cell>
          <cell r="F85">
            <v>39417</v>
          </cell>
          <cell r="H85">
            <v>1634.1905193948146</v>
          </cell>
          <cell r="I85">
            <v>-72.803452522389989</v>
          </cell>
        </row>
        <row r="86">
          <cell r="A86">
            <v>39114</v>
          </cell>
          <cell r="B86">
            <v>1821.7809472679078</v>
          </cell>
          <cell r="C86">
            <v>43.419432556944471</v>
          </cell>
          <cell r="D86">
            <v>-1050.6924291769551</v>
          </cell>
          <cell r="E86">
            <v>39114</v>
          </cell>
          <cell r="F86">
            <v>39448</v>
          </cell>
          <cell r="H86">
            <v>34.524132556944458</v>
          </cell>
          <cell r="I86">
            <v>-1132.4181291769553</v>
          </cell>
        </row>
        <row r="87">
          <cell r="A87">
            <v>39142</v>
          </cell>
          <cell r="B87">
            <v>1778.3615147109633</v>
          </cell>
          <cell r="C87">
            <v>19.648460354325586</v>
          </cell>
          <cell r="D87">
            <v>-1096.2977425021852</v>
          </cell>
          <cell r="E87">
            <v>39142</v>
          </cell>
          <cell r="F87">
            <v>39479</v>
          </cell>
          <cell r="H87">
            <v>10.195660354325579</v>
          </cell>
          <cell r="I87">
            <v>-1169.130842502185</v>
          </cell>
        </row>
        <row r="88">
          <cell r="A88">
            <v>39173</v>
          </cell>
          <cell r="B88">
            <v>1758.7130543566379</v>
          </cell>
          <cell r="C88">
            <v>-394.29873321558398</v>
          </cell>
          <cell r="D88">
            <v>-1118.1041091392701</v>
          </cell>
          <cell r="E88">
            <v>39173</v>
          </cell>
          <cell r="F88">
            <v>39508</v>
          </cell>
          <cell r="H88">
            <v>-403.38643321558396</v>
          </cell>
          <cell r="I88">
            <v>-1181.3643091392703</v>
          </cell>
        </row>
        <row r="89">
          <cell r="A89">
            <v>39203</v>
          </cell>
          <cell r="B89">
            <v>2153.0117875722221</v>
          </cell>
          <cell r="C89">
            <v>-102.58979577566375</v>
          </cell>
          <cell r="D89">
            <v>-725.01656050023485</v>
          </cell>
          <cell r="E89">
            <v>39203</v>
          </cell>
          <cell r="F89">
            <v>39539</v>
          </cell>
          <cell r="H89">
            <v>-111.93059577566376</v>
          </cell>
          <cell r="I89">
            <v>-778.73676050023494</v>
          </cell>
        </row>
        <row r="90">
          <cell r="A90">
            <v>39234</v>
          </cell>
          <cell r="B90">
            <v>2255.6015833478864</v>
          </cell>
          <cell r="C90">
            <v>-98.633393822244969</v>
          </cell>
          <cell r="D90">
            <v>-624.31739397713409</v>
          </cell>
          <cell r="E90">
            <v>39234</v>
          </cell>
          <cell r="F90">
            <v>39569</v>
          </cell>
          <cell r="H90">
            <v>-107.63369382224498</v>
          </cell>
          <cell r="I90">
            <v>-668.24079397713422</v>
          </cell>
        </row>
        <row r="91">
          <cell r="A91">
            <v>39264</v>
          </cell>
          <cell r="B91">
            <v>2354.2349771701315</v>
          </cell>
          <cell r="C91">
            <v>-99.597343534948067</v>
          </cell>
          <cell r="D91">
            <v>-527.50432510482312</v>
          </cell>
          <cell r="E91">
            <v>39264</v>
          </cell>
          <cell r="F91">
            <v>39600</v>
          </cell>
          <cell r="H91">
            <v>-108.90374353494806</v>
          </cell>
          <cell r="I91">
            <v>-562.02312510482329</v>
          </cell>
        </row>
        <row r="92">
          <cell r="A92">
            <v>39295</v>
          </cell>
          <cell r="B92">
            <v>2453.8323207050794</v>
          </cell>
          <cell r="C92">
            <v>-98.765388538827622</v>
          </cell>
          <cell r="D92">
            <v>-428.21399212854772</v>
          </cell>
          <cell r="E92">
            <v>39295</v>
          </cell>
          <cell r="F92">
            <v>39630</v>
          </cell>
          <cell r="H92">
            <v>-108.04858853882763</v>
          </cell>
          <cell r="I92">
            <v>-453.0516921285477</v>
          </cell>
        </row>
        <row r="93">
          <cell r="A93">
            <v>39326</v>
          </cell>
          <cell r="B93">
            <v>2552.597709243907</v>
          </cell>
          <cell r="C93">
            <v>-84.419956815685936</v>
          </cell>
          <cell r="D93">
            <v>-329.59606033968572</v>
          </cell>
          <cell r="E93">
            <v>39326</v>
          </cell>
          <cell r="F93">
            <v>39661</v>
          </cell>
          <cell r="H93">
            <v>-93.37115681568595</v>
          </cell>
          <cell r="I93">
            <v>-344.77296033968582</v>
          </cell>
        </row>
        <row r="94">
          <cell r="A94">
            <v>39356</v>
          </cell>
          <cell r="B94">
            <v>2637.0176660595935</v>
          </cell>
          <cell r="C94">
            <v>-87.672601780938834</v>
          </cell>
          <cell r="D94">
            <v>-244.60169659910579</v>
          </cell>
          <cell r="E94">
            <v>39356</v>
          </cell>
          <cell r="F94">
            <v>39692</v>
          </cell>
          <cell r="H94">
            <v>-96.88580178093882</v>
          </cell>
          <cell r="I94">
            <v>-250.47869659910597</v>
          </cell>
        </row>
        <row r="95">
          <cell r="A95">
            <v>39387</v>
          </cell>
          <cell r="B95">
            <v>2724.6902678405313</v>
          </cell>
          <cell r="C95">
            <v>-72.377993914309471</v>
          </cell>
          <cell r="D95">
            <v>-156.85636995208151</v>
          </cell>
          <cell r="E95">
            <v>39387</v>
          </cell>
          <cell r="F95">
            <v>39722</v>
          </cell>
          <cell r="H95">
            <v>-71.948293914309474</v>
          </cell>
          <cell r="I95">
            <v>-153.35386995208165</v>
          </cell>
        </row>
        <row r="96">
          <cell r="A96">
            <v>39417</v>
          </cell>
          <cell r="B96">
            <v>2797.0682617548409</v>
          </cell>
          <cell r="C96">
            <v>-649.99275743027204</v>
          </cell>
          <cell r="D96">
            <v>-84.45050490789464</v>
          </cell>
          <cell r="E96">
            <v>39417</v>
          </cell>
          <cell r="F96">
            <v>39753</v>
          </cell>
          <cell r="H96">
            <v>-649.60545743027205</v>
          </cell>
          <cell r="I96">
            <v>-81.064404907894797</v>
          </cell>
        </row>
        <row r="97">
          <cell r="A97">
            <v>39448</v>
          </cell>
          <cell r="B97">
            <v>3447.0610191851138</v>
          </cell>
          <cell r="C97">
            <v>574.58764274024941</v>
          </cell>
          <cell r="D97">
            <v>29.601002374322093</v>
          </cell>
          <cell r="E97">
            <v>39448</v>
          </cell>
          <cell r="F97">
            <v>39783</v>
          </cell>
          <cell r="H97">
            <v>574.5758427402493</v>
          </cell>
          <cell r="I97">
            <v>31.225202374322066</v>
          </cell>
        </row>
        <row r="98">
          <cell r="A98">
            <v>39479</v>
          </cell>
          <cell r="B98">
            <v>2872.4733764448629</v>
          </cell>
          <cell r="C98">
            <v>-2.1858807682853505</v>
          </cell>
          <cell r="D98">
            <v>66.472068656241618</v>
          </cell>
          <cell r="E98">
            <v>39479</v>
          </cell>
          <cell r="F98">
            <v>39814</v>
          </cell>
          <cell r="H98">
            <v>-2.1885807682853495</v>
          </cell>
          <cell r="I98">
            <v>68.052468656241672</v>
          </cell>
        </row>
        <row r="99">
          <cell r="A99">
            <v>39508</v>
          </cell>
          <cell r="B99">
            <v>2874.6592572131485</v>
          </cell>
          <cell r="C99">
            <v>-2.1579062827594728</v>
          </cell>
          <cell r="D99">
            <v>135.7138891523465</v>
          </cell>
          <cell r="E99">
            <v>39508</v>
          </cell>
          <cell r="F99">
            <v>39845</v>
          </cell>
          <cell r="H99">
            <v>-2.0378062827594738</v>
          </cell>
          <cell r="I99">
            <v>137.24708915234643</v>
          </cell>
        </row>
        <row r="100">
          <cell r="A100">
            <v>39539</v>
          </cell>
          <cell r="B100">
            <v>2876.8171634959081</v>
          </cell>
          <cell r="C100">
            <v>-1.2111845765487739</v>
          </cell>
          <cell r="D100">
            <v>212.45616773303982</v>
          </cell>
          <cell r="E100">
            <v>39539</v>
          </cell>
          <cell r="F100">
            <v>39873</v>
          </cell>
          <cell r="H100">
            <v>-0.75888457654877373</v>
          </cell>
          <cell r="I100">
            <v>213.81426773303977</v>
          </cell>
        </row>
        <row r="101">
          <cell r="A101">
            <v>39569</v>
          </cell>
          <cell r="B101">
            <v>2878.0283480724565</v>
          </cell>
          <cell r="C101">
            <v>-1.890629252563059</v>
          </cell>
          <cell r="D101">
            <v>249.24637553801608</v>
          </cell>
          <cell r="E101">
            <v>39569</v>
          </cell>
          <cell r="F101">
            <v>39904</v>
          </cell>
          <cell r="H101">
            <v>-1.4346292525630591</v>
          </cell>
          <cell r="I101">
            <v>250.099275538016</v>
          </cell>
        </row>
        <row r="102">
          <cell r="A102">
            <v>39600</v>
          </cell>
          <cell r="B102">
            <v>2879.91897732502</v>
          </cell>
          <cell r="C102">
            <v>-1.8203249499339251</v>
          </cell>
          <cell r="D102">
            <v>286.22354362091028</v>
          </cell>
          <cell r="E102">
            <v>39600</v>
          </cell>
          <cell r="F102">
            <v>39934</v>
          </cell>
          <cell r="H102">
            <v>-1.416024949933925</v>
          </cell>
          <cell r="I102">
            <v>286.56614362091028</v>
          </cell>
        </row>
        <row r="103">
          <cell r="A103">
            <v>39630</v>
          </cell>
          <cell r="B103">
            <v>2881.7393022749538</v>
          </cell>
          <cell r="C103">
            <v>-0.30701055867255045</v>
          </cell>
          <cell r="D103">
            <v>321.69522940554668</v>
          </cell>
          <cell r="E103">
            <v>39630</v>
          </cell>
          <cell r="F103">
            <v>39965</v>
          </cell>
          <cell r="H103">
            <v>6.7689441327449806E-2</v>
          </cell>
          <cell r="I103">
            <v>321.58122940554665</v>
          </cell>
        </row>
        <row r="104">
          <cell r="A104">
            <v>39661</v>
          </cell>
          <cell r="B104">
            <v>2882.0463128336269</v>
          </cell>
          <cell r="C104">
            <v>-0.14745674996566116</v>
          </cell>
          <cell r="D104">
            <v>357.6817001660242</v>
          </cell>
          <cell r="E104">
            <v>39661</v>
          </cell>
          <cell r="F104">
            <v>39995</v>
          </cell>
          <cell r="H104">
            <v>0.230143250034339</v>
          </cell>
          <cell r="I104">
            <v>357.1393001660241</v>
          </cell>
        </row>
        <row r="105">
          <cell r="A105">
            <v>39692</v>
          </cell>
          <cell r="B105">
            <v>2882.1937695835923</v>
          </cell>
          <cell r="C105">
            <v>0.574406924893899</v>
          </cell>
          <cell r="D105">
            <v>393.4094916316057</v>
          </cell>
          <cell r="E105">
            <v>39692</v>
          </cell>
          <cell r="F105">
            <v>40026</v>
          </cell>
          <cell r="H105">
            <v>0.92310692489389989</v>
          </cell>
          <cell r="I105">
            <v>392.43609163160568</v>
          </cell>
        </row>
        <row r="106">
          <cell r="A106">
            <v>39722</v>
          </cell>
          <cell r="B106">
            <v>2881.6193626586983</v>
          </cell>
          <cell r="C106">
            <v>7.2724866085531747E-2</v>
          </cell>
          <cell r="D106">
            <v>427.41015451508531</v>
          </cell>
          <cell r="E106">
            <v>39722</v>
          </cell>
          <cell r="F106">
            <v>40057</v>
          </cell>
          <cell r="H106">
            <v>0.23902486608553231</v>
          </cell>
          <cell r="I106">
            <v>426.03675451508525</v>
          </cell>
        </row>
        <row r="107">
          <cell r="A107">
            <v>39753</v>
          </cell>
          <cell r="B107">
            <v>2881.5466377926132</v>
          </cell>
          <cell r="C107">
            <v>2.7871129877324208E-2</v>
          </cell>
          <cell r="D107">
            <v>463.78215389633192</v>
          </cell>
          <cell r="E107">
            <v>39753</v>
          </cell>
          <cell r="F107">
            <v>40087</v>
          </cell>
          <cell r="H107">
            <v>0.34117112987732501</v>
          </cell>
          <cell r="I107">
            <v>462.18975389633187</v>
          </cell>
        </row>
        <row r="108">
          <cell r="A108">
            <v>39783</v>
          </cell>
          <cell r="B108">
            <v>2881.5187666627353</v>
          </cell>
          <cell r="C108">
            <v>-535.94125014805536</v>
          </cell>
          <cell r="D108">
            <v>499.56692772273442</v>
          </cell>
          <cell r="E108">
            <v>39783</v>
          </cell>
          <cell r="F108">
            <v>40118</v>
          </cell>
          <cell r="H108">
            <v>-537.31585014805535</v>
          </cell>
          <cell r="I108">
            <v>497.61052772273433</v>
          </cell>
        </row>
        <row r="109">
          <cell r="A109">
            <v>39814</v>
          </cell>
          <cell r="B109">
            <v>3417.4600168107909</v>
          </cell>
          <cell r="C109">
            <v>611.45870902216905</v>
          </cell>
          <cell r="D109">
            <v>1074.0807168107897</v>
          </cell>
          <cell r="E109">
            <v>39814</v>
          </cell>
          <cell r="F109">
            <v>40148</v>
          </cell>
          <cell r="H109">
            <v>611.40310902216902</v>
          </cell>
          <cell r="I109">
            <v>1073.4468168107899</v>
          </cell>
        </row>
        <row r="110">
          <cell r="A110">
            <v>39845</v>
          </cell>
          <cell r="B110">
            <v>2806.0013077886215</v>
          </cell>
          <cell r="C110">
            <v>67.05593972781945</v>
          </cell>
          <cell r="D110">
            <v>492.02350778862075</v>
          </cell>
          <cell r="E110">
            <v>39845</v>
          </cell>
          <cell r="F110">
            <v>40179</v>
          </cell>
          <cell r="H110">
            <v>67.006039727819456</v>
          </cell>
          <cell r="I110">
            <v>491.39340778862066</v>
          </cell>
        </row>
        <row r="111">
          <cell r="A111">
            <v>39873</v>
          </cell>
          <cell r="B111">
            <v>2738.9453680608021</v>
          </cell>
          <cell r="C111">
            <v>74.584372297933896</v>
          </cell>
          <cell r="D111">
            <v>451.98236806080126</v>
          </cell>
          <cell r="E111">
            <v>39873</v>
          </cell>
          <cell r="F111">
            <v>40210</v>
          </cell>
          <cell r="H111">
            <v>74.52937229793389</v>
          </cell>
          <cell r="I111">
            <v>451.35566806080129</v>
          </cell>
        </row>
        <row r="112">
          <cell r="A112">
            <v>39904</v>
          </cell>
          <cell r="B112">
            <v>2664.3609957628687</v>
          </cell>
          <cell r="C112">
            <v>35.579023228427459</v>
          </cell>
          <cell r="D112">
            <v>406.79759576286739</v>
          </cell>
          <cell r="E112">
            <v>39904</v>
          </cell>
          <cell r="F112">
            <v>40238</v>
          </cell>
          <cell r="H112">
            <v>35.526123228427458</v>
          </cell>
          <cell r="I112">
            <v>406.17469576286749</v>
          </cell>
        </row>
        <row r="113">
          <cell r="A113">
            <v>39934</v>
          </cell>
          <cell r="B113">
            <v>2628.7819725344416</v>
          </cell>
          <cell r="C113">
            <v>35.086538830331143</v>
          </cell>
          <cell r="D113">
            <v>399.39997253443994</v>
          </cell>
          <cell r="E113">
            <v>39934</v>
          </cell>
          <cell r="F113">
            <v>40269</v>
          </cell>
          <cell r="H113">
            <v>35.032238830331146</v>
          </cell>
          <cell r="I113">
            <v>398.78087253443994</v>
          </cell>
        </row>
        <row r="114">
          <cell r="A114">
            <v>39965</v>
          </cell>
          <cell r="B114">
            <v>2593.6954337041097</v>
          </cell>
          <cell r="C114">
            <v>33.65136083470248</v>
          </cell>
          <cell r="D114">
            <v>399.43503370410878</v>
          </cell>
          <cell r="E114">
            <v>39965</v>
          </cell>
          <cell r="F114">
            <v>40299</v>
          </cell>
          <cell r="H114">
            <v>33.599060834702485</v>
          </cell>
          <cell r="I114">
            <v>398.81963370410881</v>
          </cell>
        </row>
        <row r="115">
          <cell r="A115">
            <v>39995</v>
          </cell>
          <cell r="B115">
            <v>2560.0440728694075</v>
          </cell>
          <cell r="C115">
            <v>35.67946020180495</v>
          </cell>
          <cell r="D115">
            <v>399.37397286940632</v>
          </cell>
          <cell r="E115">
            <v>39995</v>
          </cell>
          <cell r="F115">
            <v>40330</v>
          </cell>
          <cell r="H115">
            <v>35.625760201804958</v>
          </cell>
          <cell r="I115">
            <v>398.76227286940627</v>
          </cell>
        </row>
        <row r="116">
          <cell r="A116">
            <v>40026</v>
          </cell>
          <cell r="B116">
            <v>2524.3646126676031</v>
          </cell>
          <cell r="C116">
            <v>35.580334715615898</v>
          </cell>
          <cell r="D116">
            <v>399.02651266760137</v>
          </cell>
          <cell r="E116">
            <v>40026</v>
          </cell>
          <cell r="F116">
            <v>40360</v>
          </cell>
          <cell r="H116">
            <v>35.526934715615901</v>
          </cell>
          <cell r="I116">
            <v>398.41861266760134</v>
          </cell>
        </row>
        <row r="117">
          <cell r="A117">
            <v>40057</v>
          </cell>
          <cell r="B117">
            <v>2488.784277951987</v>
          </cell>
          <cell r="C117">
            <v>34.57506980837347</v>
          </cell>
          <cell r="D117">
            <v>392.89637795198547</v>
          </cell>
          <cell r="E117">
            <v>40057</v>
          </cell>
          <cell r="F117">
            <v>40391</v>
          </cell>
          <cell r="H117">
            <v>34.523769808373473</v>
          </cell>
          <cell r="I117">
            <v>392.29227795198545</v>
          </cell>
        </row>
        <row r="118">
          <cell r="A118">
            <v>40087</v>
          </cell>
          <cell r="B118">
            <v>2454.2092081436135</v>
          </cell>
          <cell r="C118">
            <v>36.444724247332147</v>
          </cell>
          <cell r="D118">
            <v>386.87720814361199</v>
          </cell>
          <cell r="E118">
            <v>40087</v>
          </cell>
          <cell r="F118">
            <v>40422</v>
          </cell>
          <cell r="H118">
            <v>36.392024247332145</v>
          </cell>
          <cell r="I118">
            <v>386.27670814361198</v>
          </cell>
        </row>
        <row r="119">
          <cell r="A119">
            <v>40118</v>
          </cell>
          <cell r="B119">
            <v>2417.7644838962815</v>
          </cell>
          <cell r="C119">
            <v>35.812644956279847</v>
          </cell>
          <cell r="D119">
            <v>379.80108389627986</v>
          </cell>
          <cell r="E119">
            <v>40118</v>
          </cell>
          <cell r="F119">
            <v>40452</v>
          </cell>
          <cell r="H119">
            <v>35.761944956279848</v>
          </cell>
          <cell r="I119">
            <v>379.20428389627983</v>
          </cell>
        </row>
        <row r="120">
          <cell r="A120">
            <v>40148</v>
          </cell>
          <cell r="B120">
            <v>2381.9518389400018</v>
          </cell>
          <cell r="C120">
            <v>38.572538939999994</v>
          </cell>
          <cell r="D120">
            <v>380.68013894000001</v>
          </cell>
          <cell r="E120">
            <v>40148</v>
          </cell>
          <cell r="F120">
            <v>40483</v>
          </cell>
          <cell r="H120">
            <v>38.520438939999998</v>
          </cell>
          <cell r="I120">
            <v>380.08693893999998</v>
          </cell>
        </row>
        <row r="121">
          <cell r="A121">
            <v>40179</v>
          </cell>
          <cell r="B121">
            <v>2343.3793000000014</v>
          </cell>
          <cell r="C121">
            <v>29.401500000000002</v>
          </cell>
          <cell r="D121">
            <v>379.90530000000007</v>
          </cell>
          <cell r="E121">
            <v>40179</v>
          </cell>
          <cell r="F121">
            <v>40513</v>
          </cell>
          <cell r="H121">
            <v>29.349699999999999</v>
          </cell>
          <cell r="I121">
            <v>379.31579999999991</v>
          </cell>
        </row>
        <row r="122">
          <cell r="A122">
            <v>40210</v>
          </cell>
          <cell r="B122">
            <v>2313.9778000000015</v>
          </cell>
          <cell r="C122">
            <v>27.014800000000001</v>
          </cell>
          <cell r="D122">
            <v>388.21469999999999</v>
          </cell>
          <cell r="E122">
            <v>40210</v>
          </cell>
          <cell r="F122">
            <v>40544</v>
          </cell>
          <cell r="H122">
            <v>26.968300000000003</v>
          </cell>
          <cell r="I122">
            <v>387.62889999999993</v>
          </cell>
        </row>
        <row r="123">
          <cell r="A123">
            <v>40238</v>
          </cell>
          <cell r="B123">
            <v>2286.9630000000016</v>
          </cell>
          <cell r="C123">
            <v>29.399600000000003</v>
          </cell>
          <cell r="D123">
            <v>394.98279999999994</v>
          </cell>
          <cell r="E123">
            <v>40238</v>
          </cell>
          <cell r="F123">
            <v>40575</v>
          </cell>
          <cell r="H123">
            <v>29.348400000000002</v>
          </cell>
          <cell r="I123">
            <v>394.40030000000002</v>
          </cell>
        </row>
        <row r="124">
          <cell r="A124">
            <v>40269</v>
          </cell>
          <cell r="B124">
            <v>2257.5634000000014</v>
          </cell>
          <cell r="C124">
            <v>28.1814</v>
          </cell>
          <cell r="D124">
            <v>402.2038</v>
          </cell>
          <cell r="E124">
            <v>40269</v>
          </cell>
          <cell r="F124">
            <v>40603</v>
          </cell>
          <cell r="H124">
            <v>28.132300000000001</v>
          </cell>
          <cell r="I124">
            <v>401.62490000000003</v>
          </cell>
        </row>
        <row r="125">
          <cell r="A125">
            <v>40299</v>
          </cell>
          <cell r="B125">
            <v>2229.3820000000014</v>
          </cell>
          <cell r="C125">
            <v>35.121599999999994</v>
          </cell>
          <cell r="D125">
            <v>409.32470000000001</v>
          </cell>
          <cell r="E125">
            <v>40299</v>
          </cell>
          <cell r="F125">
            <v>40634</v>
          </cell>
          <cell r="H125">
            <v>35.070999999999998</v>
          </cell>
          <cell r="I125">
            <v>408.74910000000006</v>
          </cell>
        </row>
        <row r="126">
          <cell r="A126">
            <v>40330</v>
          </cell>
          <cell r="B126">
            <v>2194.260400000001</v>
          </cell>
          <cell r="C126">
            <v>33.590300000000006</v>
          </cell>
          <cell r="D126">
            <v>409.75360000000001</v>
          </cell>
          <cell r="E126">
            <v>40330</v>
          </cell>
          <cell r="F126">
            <v>40664</v>
          </cell>
          <cell r="H126">
            <v>33.541699999999999</v>
          </cell>
          <cell r="I126">
            <v>409.1816</v>
          </cell>
        </row>
        <row r="127">
          <cell r="A127">
            <v>40360</v>
          </cell>
          <cell r="B127">
            <v>2160.6701000000012</v>
          </cell>
          <cell r="C127">
            <v>35.332000000000001</v>
          </cell>
          <cell r="D127">
            <v>410.35079999999999</v>
          </cell>
          <cell r="E127">
            <v>40360</v>
          </cell>
          <cell r="F127">
            <v>40695</v>
          </cell>
          <cell r="H127">
            <v>35.2821</v>
          </cell>
          <cell r="I127">
            <v>409.78219999999999</v>
          </cell>
        </row>
        <row r="128">
          <cell r="A128">
            <v>40391</v>
          </cell>
          <cell r="B128">
            <v>2125.3381000000008</v>
          </cell>
          <cell r="C128">
            <v>29.450199999999999</v>
          </cell>
          <cell r="D128">
            <v>410.0942</v>
          </cell>
          <cell r="E128">
            <v>40391</v>
          </cell>
          <cell r="F128">
            <v>40725</v>
          </cell>
          <cell r="H128">
            <v>29.400600000000001</v>
          </cell>
          <cell r="I128">
            <v>409.529</v>
          </cell>
        </row>
        <row r="129">
          <cell r="A129">
            <v>40422</v>
          </cell>
          <cell r="B129">
            <v>2095.8879000000006</v>
          </cell>
          <cell r="C129">
            <v>28.555900000000001</v>
          </cell>
          <cell r="D129">
            <v>415.50099999999998</v>
          </cell>
          <cell r="E129">
            <v>40422</v>
          </cell>
          <cell r="F129">
            <v>40756</v>
          </cell>
          <cell r="H129">
            <v>28.508200000000002</v>
          </cell>
          <cell r="I129">
            <v>414.93920000000003</v>
          </cell>
        </row>
        <row r="130">
          <cell r="A130">
            <v>40452</v>
          </cell>
          <cell r="B130">
            <v>2067.3320000000012</v>
          </cell>
          <cell r="C130">
            <v>29.368599999999997</v>
          </cell>
          <cell r="D130">
            <v>421.13740000000001</v>
          </cell>
          <cell r="E130">
            <v>40452</v>
          </cell>
          <cell r="F130">
            <v>40787</v>
          </cell>
          <cell r="H130">
            <v>29.319600000000001</v>
          </cell>
          <cell r="I130">
            <v>420.57890000000003</v>
          </cell>
        </row>
        <row r="131">
          <cell r="A131">
            <v>40483</v>
          </cell>
          <cell r="B131">
            <v>2037.9634000000003</v>
          </cell>
          <cell r="C131">
            <v>36.691699999999997</v>
          </cell>
          <cell r="D131">
            <v>428.20979999999997</v>
          </cell>
          <cell r="E131">
            <v>40483</v>
          </cell>
          <cell r="F131">
            <v>40817</v>
          </cell>
          <cell r="H131">
            <v>36.644599999999997</v>
          </cell>
          <cell r="I131">
            <v>427.69959999999998</v>
          </cell>
        </row>
        <row r="132">
          <cell r="A132">
            <v>40513</v>
          </cell>
          <cell r="B132">
            <v>2001.2717000000002</v>
          </cell>
          <cell r="C132">
            <v>37.797700000000006</v>
          </cell>
          <cell r="D132">
            <v>426.94709999999998</v>
          </cell>
          <cell r="E132">
            <v>40513</v>
          </cell>
          <cell r="F132">
            <v>40848</v>
          </cell>
          <cell r="H132">
            <v>37.749300000000005</v>
          </cell>
          <cell r="I132">
            <v>426.48329999999999</v>
          </cell>
        </row>
        <row r="133">
          <cell r="A133">
            <v>40544</v>
          </cell>
          <cell r="B133">
            <v>1963.4740000000002</v>
          </cell>
          <cell r="C133">
            <v>37.710899999999995</v>
          </cell>
          <cell r="D133">
            <v>425.6853999999999</v>
          </cell>
          <cell r="E133">
            <v>40544</v>
          </cell>
          <cell r="F133">
            <v>40878</v>
          </cell>
          <cell r="H133">
            <v>37.662799999999997</v>
          </cell>
          <cell r="I133">
            <v>425.26929999999999</v>
          </cell>
        </row>
        <row r="134">
          <cell r="A134">
            <v>40575</v>
          </cell>
          <cell r="B134">
            <v>1925.7631000000003</v>
          </cell>
          <cell r="C134">
            <v>33.782899999999998</v>
          </cell>
          <cell r="D134">
            <v>424.39400000000001</v>
          </cell>
          <cell r="E134">
            <v>40575</v>
          </cell>
          <cell r="F134">
            <v>40909</v>
          </cell>
          <cell r="H134">
            <v>33.739699999999999</v>
          </cell>
          <cell r="I134">
            <v>424.02530000000002</v>
          </cell>
        </row>
        <row r="135">
          <cell r="A135">
            <v>40603</v>
          </cell>
          <cell r="B135">
            <v>1891.9802000000002</v>
          </cell>
          <cell r="C135">
            <v>36.620600000000003</v>
          </cell>
          <cell r="D135">
            <v>424.32189999999997</v>
          </cell>
          <cell r="E135">
            <v>40603</v>
          </cell>
          <cell r="F135">
            <v>40940</v>
          </cell>
          <cell r="H135">
            <v>36.573</v>
          </cell>
          <cell r="I135">
            <v>423.99579999999992</v>
          </cell>
        </row>
        <row r="136">
          <cell r="A136">
            <v>40634</v>
          </cell>
          <cell r="B136">
            <v>1855.3596000000005</v>
          </cell>
          <cell r="C136">
            <v>35.302300000000002</v>
          </cell>
          <cell r="D136">
            <v>422.98370000000006</v>
          </cell>
          <cell r="E136">
            <v>40634</v>
          </cell>
          <cell r="F136">
            <v>40969</v>
          </cell>
          <cell r="H136">
            <v>35.256500000000003</v>
          </cell>
          <cell r="I136">
            <v>422.70449999999994</v>
          </cell>
        </row>
        <row r="137">
          <cell r="A137">
            <v>40664</v>
          </cell>
          <cell r="B137">
            <v>1820.0573000000004</v>
          </cell>
          <cell r="C137">
            <v>35.5505</v>
          </cell>
          <cell r="D137">
            <v>421.61910000000006</v>
          </cell>
          <cell r="E137">
            <v>40664</v>
          </cell>
          <cell r="F137">
            <v>41000</v>
          </cell>
          <cell r="H137">
            <v>35.503500000000003</v>
          </cell>
          <cell r="I137">
            <v>421.38509999999997</v>
          </cell>
        </row>
        <row r="138">
          <cell r="A138">
            <v>40695</v>
          </cell>
          <cell r="B138">
            <v>1784.5068000000003</v>
          </cell>
          <cell r="C138">
            <v>34.1875</v>
          </cell>
          <cell r="D138">
            <v>420.27800000000008</v>
          </cell>
          <cell r="E138">
            <v>40695</v>
          </cell>
          <cell r="F138">
            <v>41030</v>
          </cell>
          <cell r="H138">
            <v>34.142299999999999</v>
          </cell>
          <cell r="I138">
            <v>420.09029999999996</v>
          </cell>
        </row>
        <row r="139">
          <cell r="A139">
            <v>40725</v>
          </cell>
          <cell r="B139">
            <v>1750.3193000000003</v>
          </cell>
          <cell r="C139">
            <v>35.075400000000009</v>
          </cell>
          <cell r="D139">
            <v>419.01010000000002</v>
          </cell>
          <cell r="E139">
            <v>40725</v>
          </cell>
          <cell r="F139">
            <v>41061</v>
          </cell>
          <cell r="H139">
            <v>35.0289</v>
          </cell>
          <cell r="I139">
            <v>418.86699999999996</v>
          </cell>
        </row>
        <row r="140">
          <cell r="A140">
            <v>40756</v>
          </cell>
          <cell r="B140">
            <v>1715.2439000000004</v>
          </cell>
          <cell r="C140">
            <v>34.856999999999999</v>
          </cell>
          <cell r="D140">
            <v>433.94710000000009</v>
          </cell>
          <cell r="E140">
            <v>40756</v>
          </cell>
          <cell r="F140">
            <v>41091</v>
          </cell>
          <cell r="H140">
            <v>34.8108</v>
          </cell>
          <cell r="I140">
            <v>433.84989999999993</v>
          </cell>
        </row>
        <row r="141">
          <cell r="A141">
            <v>40787</v>
          </cell>
          <cell r="B141">
            <v>1680.3869000000004</v>
          </cell>
          <cell r="C141">
            <v>34.192300000000003</v>
          </cell>
          <cell r="D141">
            <v>448.79970000000003</v>
          </cell>
          <cell r="E141">
            <v>40787</v>
          </cell>
          <cell r="F141">
            <v>41122</v>
          </cell>
          <cell r="H141">
            <v>34.1479</v>
          </cell>
          <cell r="I141">
            <v>448.74809999999997</v>
          </cell>
        </row>
        <row r="142">
          <cell r="A142">
            <v>40817</v>
          </cell>
          <cell r="B142">
            <v>1646.1946000000003</v>
          </cell>
          <cell r="C142">
            <v>36.441000000000003</v>
          </cell>
          <cell r="D142">
            <v>463.05439999999999</v>
          </cell>
          <cell r="E142">
            <v>40817</v>
          </cell>
          <cell r="F142">
            <v>41153</v>
          </cell>
          <cell r="H142">
            <v>36.440300000000001</v>
          </cell>
          <cell r="I142">
            <v>463.0465999999999</v>
          </cell>
        </row>
        <row r="143">
          <cell r="A143">
            <v>40848</v>
          </cell>
          <cell r="B143">
            <v>1609.7536</v>
          </cell>
          <cell r="C143">
            <v>35.429000000000002</v>
          </cell>
          <cell r="D143">
            <v>476.41019999999997</v>
          </cell>
          <cell r="E143">
            <v>40848</v>
          </cell>
          <cell r="F143">
            <v>41183</v>
          </cell>
          <cell r="H143">
            <v>35.4283</v>
          </cell>
          <cell r="I143">
            <v>476.40249999999997</v>
          </cell>
        </row>
        <row r="144">
          <cell r="A144">
            <v>40878</v>
          </cell>
          <cell r="B144">
            <v>1574.3246000000001</v>
          </cell>
          <cell r="C144">
            <v>36.536000000000001</v>
          </cell>
          <cell r="D144">
            <v>489.28039999999999</v>
          </cell>
          <cell r="E144">
            <v>40878</v>
          </cell>
          <cell r="F144">
            <v>41214</v>
          </cell>
          <cell r="H144">
            <v>36.535299999999999</v>
          </cell>
          <cell r="I144">
            <v>489.27280000000002</v>
          </cell>
        </row>
        <row r="145">
          <cell r="A145">
            <v>40909</v>
          </cell>
          <cell r="B145">
            <v>1537.7886000000003</v>
          </cell>
          <cell r="C145">
            <v>36.419500000000006</v>
          </cell>
          <cell r="D145">
            <v>502.44700000000006</v>
          </cell>
          <cell r="E145">
            <v>40909</v>
          </cell>
          <cell r="F145">
            <v>41244</v>
          </cell>
          <cell r="H145">
            <v>36.418800000000005</v>
          </cell>
          <cell r="I145">
            <v>502.43950000000001</v>
          </cell>
        </row>
        <row r="146">
          <cell r="A146">
            <v>40940</v>
          </cell>
          <cell r="B146">
            <v>1501.3691000000001</v>
          </cell>
          <cell r="C146">
            <v>33.710799999999999</v>
          </cell>
          <cell r="D146">
            <v>515.42020000000002</v>
          </cell>
          <cell r="E146">
            <v>40940</v>
          </cell>
          <cell r="F146">
            <v>41275</v>
          </cell>
          <cell r="H146">
            <v>33.7102</v>
          </cell>
          <cell r="I146">
            <v>515.41279999999995</v>
          </cell>
        </row>
        <row r="147">
          <cell r="A147">
            <v>40969</v>
          </cell>
          <cell r="B147">
            <v>1467.6583000000003</v>
          </cell>
          <cell r="C147">
            <v>35.282400000000003</v>
          </cell>
          <cell r="D147">
            <v>525.97810000000004</v>
          </cell>
          <cell r="E147">
            <v>40969</v>
          </cell>
          <cell r="F147">
            <v>41306</v>
          </cell>
          <cell r="H147">
            <v>35.281700000000001</v>
          </cell>
          <cell r="I147">
            <v>525.97069999999997</v>
          </cell>
        </row>
        <row r="148">
          <cell r="A148">
            <v>41000</v>
          </cell>
          <cell r="B148">
            <v>1432.3759000000002</v>
          </cell>
          <cell r="C148">
            <v>33.9377</v>
          </cell>
          <cell r="D148">
            <v>539.04459999999995</v>
          </cell>
          <cell r="E148">
            <v>41000</v>
          </cell>
          <cell r="F148">
            <v>41334</v>
          </cell>
          <cell r="H148">
            <v>33.937100000000001</v>
          </cell>
          <cell r="I148">
            <v>539.03729999999996</v>
          </cell>
        </row>
        <row r="149">
          <cell r="A149">
            <v>41030</v>
          </cell>
          <cell r="B149">
            <v>1398.4382000000003</v>
          </cell>
          <cell r="C149">
            <v>34.209399999999995</v>
          </cell>
          <cell r="D149">
            <v>551.40380000000005</v>
          </cell>
          <cell r="E149">
            <v>41030</v>
          </cell>
          <cell r="F149">
            <v>41365</v>
          </cell>
          <cell r="H149">
            <v>34.208699999999993</v>
          </cell>
          <cell r="I149">
            <v>551.39649999999995</v>
          </cell>
        </row>
        <row r="150">
          <cell r="A150">
            <v>41061</v>
          </cell>
          <cell r="B150">
            <v>1364.2288000000003</v>
          </cell>
          <cell r="C150">
            <v>32.919599999999996</v>
          </cell>
          <cell r="D150">
            <v>564.09800000000007</v>
          </cell>
          <cell r="E150">
            <v>41061</v>
          </cell>
          <cell r="F150">
            <v>41395</v>
          </cell>
          <cell r="H150">
            <v>32.918999999999997</v>
          </cell>
          <cell r="I150">
            <v>564.09080000000006</v>
          </cell>
        </row>
        <row r="151">
          <cell r="A151">
            <v>41091</v>
          </cell>
          <cell r="B151">
            <v>1331.3092000000004</v>
          </cell>
          <cell r="C151">
            <v>50.0124</v>
          </cell>
          <cell r="D151">
            <v>576.30730000000005</v>
          </cell>
          <cell r="E151">
            <v>41091</v>
          </cell>
          <cell r="F151">
            <v>41426</v>
          </cell>
          <cell r="H151">
            <v>50.011800000000001</v>
          </cell>
          <cell r="I151">
            <v>576.30009999999993</v>
          </cell>
        </row>
        <row r="152">
          <cell r="A152">
            <v>41122</v>
          </cell>
          <cell r="B152">
            <v>1281.2968000000003</v>
          </cell>
          <cell r="C152">
            <v>49.709599999999995</v>
          </cell>
          <cell r="D152">
            <v>572.65459999999996</v>
          </cell>
          <cell r="E152">
            <v>41122</v>
          </cell>
          <cell r="F152">
            <v>41456</v>
          </cell>
          <cell r="H152">
            <v>49.708999999999996</v>
          </cell>
          <cell r="I152">
            <v>572.64739999999995</v>
          </cell>
        </row>
        <row r="153">
          <cell r="A153">
            <v>41153</v>
          </cell>
          <cell r="B153">
            <v>1231.5872000000002</v>
          </cell>
          <cell r="C153">
            <v>48.447000000000003</v>
          </cell>
          <cell r="D153">
            <v>569.02379999999994</v>
          </cell>
          <cell r="E153">
            <v>41153</v>
          </cell>
          <cell r="F153">
            <v>41487</v>
          </cell>
          <cell r="H153">
            <v>48.446400000000004</v>
          </cell>
          <cell r="I153">
            <v>569.01660000000004</v>
          </cell>
        </row>
        <row r="154">
          <cell r="A154">
            <v>41183</v>
          </cell>
          <cell r="B154">
            <v>1183.1402000000003</v>
          </cell>
          <cell r="C154">
            <v>49.796799999999998</v>
          </cell>
          <cell r="D154">
            <v>565.48859999999991</v>
          </cell>
          <cell r="E154">
            <v>41183</v>
          </cell>
          <cell r="F154">
            <v>41518</v>
          </cell>
          <cell r="H154">
            <v>49.796199999999999</v>
          </cell>
          <cell r="I154">
            <v>565.48140000000001</v>
          </cell>
        </row>
        <row r="155">
          <cell r="A155">
            <v>41214</v>
          </cell>
          <cell r="B155">
            <v>1133.3434000000004</v>
          </cell>
          <cell r="C155">
            <v>48.299199999999999</v>
          </cell>
          <cell r="D155">
            <v>561.89649999999995</v>
          </cell>
          <cell r="E155">
            <v>41214</v>
          </cell>
          <cell r="F155">
            <v>41548</v>
          </cell>
          <cell r="H155">
            <v>48.2986</v>
          </cell>
          <cell r="I155">
            <v>561.88930000000005</v>
          </cell>
        </row>
        <row r="156">
          <cell r="A156">
            <v>41244</v>
          </cell>
          <cell r="B156">
            <v>1085.0442000000005</v>
          </cell>
          <cell r="C156">
            <v>49.702599999999997</v>
          </cell>
          <cell r="D156">
            <v>558.41249999999991</v>
          </cell>
          <cell r="E156">
            <v>41244</v>
          </cell>
          <cell r="F156">
            <v>41579</v>
          </cell>
          <cell r="H156">
            <v>49.701999999999998</v>
          </cell>
          <cell r="I156">
            <v>558.40530000000012</v>
          </cell>
        </row>
        <row r="157">
          <cell r="A157">
            <v>41275</v>
          </cell>
          <cell r="B157">
            <v>1035.3416000000002</v>
          </cell>
          <cell r="C157">
            <v>49.392699999999998</v>
          </cell>
          <cell r="D157">
            <v>554.82379999999989</v>
          </cell>
          <cell r="E157">
            <v>41275</v>
          </cell>
          <cell r="F157">
            <v>41609</v>
          </cell>
          <cell r="H157">
            <v>49.392099999999999</v>
          </cell>
          <cell r="I157">
            <v>554.81659999999999</v>
          </cell>
        </row>
        <row r="158">
          <cell r="A158">
            <v>41306</v>
          </cell>
          <cell r="B158">
            <v>985.94889999999964</v>
          </cell>
          <cell r="C158">
            <v>44.268700000000003</v>
          </cell>
          <cell r="D158">
            <v>551.25630000000001</v>
          </cell>
          <cell r="E158">
            <v>41306</v>
          </cell>
          <cell r="F158">
            <v>41640</v>
          </cell>
          <cell r="H158">
            <v>44.268100000000004</v>
          </cell>
          <cell r="I158">
            <v>551.24909999999988</v>
          </cell>
        </row>
        <row r="159">
          <cell r="A159">
            <v>41334</v>
          </cell>
          <cell r="B159">
            <v>941.68019999999956</v>
          </cell>
          <cell r="C159">
            <v>48.3489</v>
          </cell>
          <cell r="D159">
            <v>548.06089999999995</v>
          </cell>
          <cell r="E159">
            <v>41334</v>
          </cell>
          <cell r="F159">
            <v>41671</v>
          </cell>
          <cell r="H159">
            <v>48.348300000000002</v>
          </cell>
          <cell r="I159">
            <v>548.05379999999991</v>
          </cell>
        </row>
        <row r="160">
          <cell r="A160">
            <v>41365</v>
          </cell>
          <cell r="B160">
            <v>893.3312999999996</v>
          </cell>
          <cell r="C160">
            <v>46.296899999999994</v>
          </cell>
          <cell r="D160">
            <v>544.57330000000002</v>
          </cell>
          <cell r="E160">
            <v>41365</v>
          </cell>
          <cell r="F160">
            <v>41699</v>
          </cell>
          <cell r="H160">
            <v>46.296299999999995</v>
          </cell>
          <cell r="I160">
            <v>544.56619999999987</v>
          </cell>
        </row>
        <row r="161">
          <cell r="A161">
            <v>41395</v>
          </cell>
          <cell r="B161">
            <v>847.03439999999955</v>
          </cell>
          <cell r="C161">
            <v>46.903600000000004</v>
          </cell>
          <cell r="D161">
            <v>541.3691</v>
          </cell>
          <cell r="E161">
            <v>41395</v>
          </cell>
          <cell r="F161">
            <v>41730</v>
          </cell>
          <cell r="H161">
            <v>46.903000000000006</v>
          </cell>
          <cell r="I161">
            <v>541.36199999999997</v>
          </cell>
        </row>
        <row r="162">
          <cell r="A162">
            <v>41426</v>
          </cell>
          <cell r="B162">
            <v>800.13079999999945</v>
          </cell>
          <cell r="C162">
            <v>45.128900000000002</v>
          </cell>
          <cell r="D162">
            <v>534.68189999999993</v>
          </cell>
          <cell r="E162">
            <v>41426</v>
          </cell>
          <cell r="F162">
            <v>41760</v>
          </cell>
          <cell r="H162">
            <v>45.128300000000003</v>
          </cell>
          <cell r="I162">
            <v>534.6748</v>
          </cell>
        </row>
        <row r="163">
          <cell r="A163">
            <v>41456</v>
          </cell>
          <cell r="B163">
            <v>755.00189999999964</v>
          </cell>
          <cell r="C163">
            <v>46.359699999999997</v>
          </cell>
          <cell r="D163">
            <v>528.24840000000006</v>
          </cell>
          <cell r="E163">
            <v>41456</v>
          </cell>
          <cell r="F163">
            <v>41791</v>
          </cell>
          <cell r="H163">
            <v>46.359099999999998</v>
          </cell>
          <cell r="I163">
            <v>528.2414</v>
          </cell>
        </row>
        <row r="164">
          <cell r="A164">
            <v>41487</v>
          </cell>
          <cell r="B164">
            <v>708.64219999999966</v>
          </cell>
          <cell r="C164">
            <v>46.078799999999994</v>
          </cell>
          <cell r="D164">
            <v>521.63970000000006</v>
          </cell>
          <cell r="E164">
            <v>41487</v>
          </cell>
          <cell r="F164">
            <v>41821</v>
          </cell>
          <cell r="H164">
            <v>46.078199999999995</v>
          </cell>
          <cell r="I164">
            <v>521.63270000000011</v>
          </cell>
        </row>
        <row r="165">
          <cell r="A165">
            <v>41518</v>
          </cell>
          <cell r="B165">
            <v>662.56339999999955</v>
          </cell>
          <cell r="C165">
            <v>44.911799999999999</v>
          </cell>
          <cell r="D165">
            <v>515.07119999999998</v>
          </cell>
          <cell r="E165">
            <v>41518</v>
          </cell>
          <cell r="F165">
            <v>41852</v>
          </cell>
          <cell r="H165">
            <v>44.911200000000001</v>
          </cell>
          <cell r="I165">
            <v>515.06420000000003</v>
          </cell>
        </row>
        <row r="166">
          <cell r="A166">
            <v>41548</v>
          </cell>
          <cell r="B166">
            <v>617.65159999999958</v>
          </cell>
          <cell r="C166">
            <v>46.204700000000003</v>
          </cell>
          <cell r="D166">
            <v>508.71230000000003</v>
          </cell>
          <cell r="E166">
            <v>41548</v>
          </cell>
          <cell r="F166">
            <v>41883</v>
          </cell>
          <cell r="H166">
            <v>46.204100000000004</v>
          </cell>
          <cell r="I166">
            <v>508.70540000000005</v>
          </cell>
        </row>
        <row r="167">
          <cell r="A167">
            <v>41579</v>
          </cell>
          <cell r="B167">
            <v>571.44689999999957</v>
          </cell>
          <cell r="C167">
            <v>44.815199999999997</v>
          </cell>
          <cell r="D167">
            <v>502.17770000000002</v>
          </cell>
          <cell r="E167">
            <v>41579</v>
          </cell>
          <cell r="F167">
            <v>41913</v>
          </cell>
          <cell r="H167">
            <v>44.814599999999999</v>
          </cell>
          <cell r="I167">
            <v>502.17090000000002</v>
          </cell>
        </row>
        <row r="168">
          <cell r="A168">
            <v>41609</v>
          </cell>
          <cell r="B168">
            <v>526.63169999999991</v>
          </cell>
          <cell r="C168">
            <v>46.113900000000001</v>
          </cell>
          <cell r="D168">
            <v>462.0926</v>
          </cell>
          <cell r="E168">
            <v>41609</v>
          </cell>
          <cell r="F168">
            <v>41944</v>
          </cell>
          <cell r="H168">
            <v>46.113300000000002</v>
          </cell>
          <cell r="I168">
            <v>462.08640000000008</v>
          </cell>
        </row>
        <row r="169">
          <cell r="A169">
            <v>41640</v>
          </cell>
          <cell r="B169">
            <v>480.51780000000025</v>
          </cell>
          <cell r="C169">
            <v>45.825199999999995</v>
          </cell>
          <cell r="D169">
            <v>420.90999999999997</v>
          </cell>
          <cell r="E169">
            <v>41640</v>
          </cell>
          <cell r="F169">
            <v>41974</v>
          </cell>
          <cell r="H169">
            <v>45.824599999999997</v>
          </cell>
          <cell r="I169">
            <v>420.90440000000001</v>
          </cell>
        </row>
        <row r="170">
          <cell r="A170">
            <v>41671</v>
          </cell>
          <cell r="B170">
            <v>434.69260000000031</v>
          </cell>
          <cell r="C170">
            <v>41.073300000000003</v>
          </cell>
          <cell r="D170">
            <v>379.48610000000002</v>
          </cell>
          <cell r="E170">
            <v>41671</v>
          </cell>
          <cell r="F170">
            <v>42005</v>
          </cell>
          <cell r="H170">
            <v>41.072800000000001</v>
          </cell>
          <cell r="I170">
            <v>379.48109999999997</v>
          </cell>
        </row>
        <row r="171">
          <cell r="A171">
            <v>41699</v>
          </cell>
          <cell r="B171">
            <v>393.61930000000029</v>
          </cell>
          <cell r="C171">
            <v>44.8613</v>
          </cell>
          <cell r="D171">
            <v>342.30220000000003</v>
          </cell>
          <cell r="E171">
            <v>41699</v>
          </cell>
          <cell r="F171">
            <v>42036</v>
          </cell>
          <cell r="H171">
            <v>44.860700000000001</v>
          </cell>
          <cell r="I171">
            <v>342.29770000000008</v>
          </cell>
        </row>
        <row r="172">
          <cell r="A172">
            <v>41730</v>
          </cell>
          <cell r="B172">
            <v>348.75800000000032</v>
          </cell>
          <cell r="C172">
            <v>43.092700000000001</v>
          </cell>
          <cell r="D172">
            <v>301.38110000000006</v>
          </cell>
          <cell r="E172">
            <v>41730</v>
          </cell>
          <cell r="F172">
            <v>42064</v>
          </cell>
          <cell r="H172">
            <v>43.092100000000002</v>
          </cell>
          <cell r="I172">
            <v>301.37720000000007</v>
          </cell>
        </row>
        <row r="173">
          <cell r="A173">
            <v>41760</v>
          </cell>
          <cell r="B173">
            <v>305.66530000000023</v>
          </cell>
          <cell r="C173">
            <v>40.2164</v>
          </cell>
          <cell r="D173">
            <v>262.03689999999995</v>
          </cell>
          <cell r="E173">
            <v>41760</v>
          </cell>
          <cell r="F173">
            <v>42095</v>
          </cell>
          <cell r="H173">
            <v>40.215800000000002</v>
          </cell>
          <cell r="I173">
            <v>262.03359999999992</v>
          </cell>
        </row>
        <row r="174">
          <cell r="A174">
            <v>41791</v>
          </cell>
          <cell r="B174">
            <v>265.44890000000015</v>
          </cell>
          <cell r="C174">
            <v>38.695399999999999</v>
          </cell>
          <cell r="D174">
            <v>225.13400000000001</v>
          </cell>
          <cell r="E174">
            <v>41791</v>
          </cell>
          <cell r="F174">
            <v>42125</v>
          </cell>
          <cell r="H174">
            <v>38.694899999999997</v>
          </cell>
          <cell r="I174">
            <v>225.13130000000001</v>
          </cell>
        </row>
        <row r="175">
          <cell r="A175">
            <v>41821</v>
          </cell>
          <cell r="B175">
            <v>226.75349999999992</v>
          </cell>
          <cell r="C175">
            <v>39.750999999999998</v>
          </cell>
          <cell r="D175">
            <v>189.60240000000002</v>
          </cell>
          <cell r="E175">
            <v>41821</v>
          </cell>
          <cell r="F175">
            <v>42156</v>
          </cell>
          <cell r="H175">
            <v>39.750399999999999</v>
          </cell>
          <cell r="I175">
            <v>189.6002</v>
          </cell>
        </row>
        <row r="176">
          <cell r="A176">
            <v>41852</v>
          </cell>
          <cell r="B176">
            <v>187.00249999999991</v>
          </cell>
          <cell r="C176">
            <v>39.510300000000001</v>
          </cell>
          <cell r="D176">
            <v>153.10210000000001</v>
          </cell>
          <cell r="E176">
            <v>41852</v>
          </cell>
          <cell r="F176">
            <v>42186</v>
          </cell>
          <cell r="H176">
            <v>39.509700000000002</v>
          </cell>
          <cell r="I176">
            <v>153.10050000000001</v>
          </cell>
        </row>
        <row r="177">
          <cell r="A177">
            <v>41883</v>
          </cell>
          <cell r="B177">
            <v>147.49219999999991</v>
          </cell>
          <cell r="C177">
            <v>38.552900000000008</v>
          </cell>
          <cell r="D177">
            <v>116.00859999999999</v>
          </cell>
          <cell r="E177">
            <v>41883</v>
          </cell>
          <cell r="F177">
            <v>42217</v>
          </cell>
          <cell r="H177">
            <v>38.552400000000006</v>
          </cell>
          <cell r="I177">
            <v>116.00759999999998</v>
          </cell>
        </row>
        <row r="178">
          <cell r="A178">
            <v>41913</v>
          </cell>
          <cell r="B178">
            <v>108.93929999999996</v>
          </cell>
          <cell r="C178">
            <v>39.670100000000005</v>
          </cell>
          <cell r="D178">
            <v>79.506899999999987</v>
          </cell>
          <cell r="E178">
            <v>41913</v>
          </cell>
          <cell r="F178">
            <v>42248</v>
          </cell>
          <cell r="H178">
            <v>39.669600000000003</v>
          </cell>
          <cell r="I178">
            <v>79.506399999999985</v>
          </cell>
        </row>
        <row r="179">
          <cell r="A179">
            <v>41944</v>
          </cell>
          <cell r="B179">
            <v>69.269199999999984</v>
          </cell>
          <cell r="C179">
            <v>4.7301000000000002</v>
          </cell>
          <cell r="D179">
            <v>41.243400000000008</v>
          </cell>
          <cell r="E179">
            <v>41944</v>
          </cell>
          <cell r="F179">
            <v>42278</v>
          </cell>
          <cell r="H179">
            <v>4.7301000000000002</v>
          </cell>
          <cell r="I179">
            <v>41.243400000000008</v>
          </cell>
        </row>
        <row r="180">
          <cell r="A180">
            <v>41974</v>
          </cell>
          <cell r="B180">
            <v>64.539100000000005</v>
          </cell>
          <cell r="C180">
            <v>4.9313000000000002</v>
          </cell>
          <cell r="D180">
            <v>38.148699999999998</v>
          </cell>
          <cell r="E180">
            <v>41974</v>
          </cell>
          <cell r="F180">
            <v>42309</v>
          </cell>
          <cell r="H180">
            <v>4.9313000000000002</v>
          </cell>
          <cell r="I180">
            <v>38.148699999999998</v>
          </cell>
        </row>
        <row r="181">
          <cell r="A181">
            <v>42005</v>
          </cell>
          <cell r="B181">
            <v>59.607800000000026</v>
          </cell>
          <cell r="C181">
            <v>4.4013</v>
          </cell>
          <cell r="D181">
            <v>34.965300000000013</v>
          </cell>
          <cell r="E181">
            <v>42005</v>
          </cell>
          <cell r="F181">
            <v>42339</v>
          </cell>
          <cell r="H181">
            <v>4.4013</v>
          </cell>
          <cell r="I181">
            <v>34.965300000000013</v>
          </cell>
        </row>
        <row r="182">
          <cell r="A182">
            <v>42036</v>
          </cell>
          <cell r="B182">
            <v>55.20650000000002</v>
          </cell>
          <cell r="C182">
            <v>3.8894000000000002</v>
          </cell>
          <cell r="D182">
            <v>32.293600000000005</v>
          </cell>
          <cell r="E182">
            <v>42036</v>
          </cell>
          <cell r="F182">
            <v>42370</v>
          </cell>
          <cell r="H182">
            <v>3.8894000000000002</v>
          </cell>
          <cell r="I182">
            <v>32.293600000000005</v>
          </cell>
        </row>
        <row r="183">
          <cell r="A183">
            <v>42064</v>
          </cell>
          <cell r="B183">
            <v>51.317100000000018</v>
          </cell>
          <cell r="C183">
            <v>3.9401999999999999</v>
          </cell>
          <cell r="D183">
            <v>29.948300000000007</v>
          </cell>
          <cell r="E183">
            <v>42064</v>
          </cell>
          <cell r="F183">
            <v>42401</v>
          </cell>
          <cell r="H183">
            <v>3.9401999999999999</v>
          </cell>
          <cell r="I183">
            <v>29.948300000000007</v>
          </cell>
        </row>
        <row r="184">
          <cell r="A184">
            <v>42095</v>
          </cell>
          <cell r="B184">
            <v>47.376900000000013</v>
          </cell>
          <cell r="C184">
            <v>3.7484999999999999</v>
          </cell>
          <cell r="D184">
            <v>27.314000000000004</v>
          </cell>
          <cell r="E184">
            <v>42095</v>
          </cell>
          <cell r="F184">
            <v>42430</v>
          </cell>
          <cell r="H184">
            <v>3.7484999999999999</v>
          </cell>
          <cell r="I184">
            <v>27.314000000000004</v>
          </cell>
        </row>
        <row r="185">
          <cell r="A185">
            <v>42125</v>
          </cell>
          <cell r="B185">
            <v>43.628400000000006</v>
          </cell>
          <cell r="C185">
            <v>3.3135000000000003</v>
          </cell>
          <cell r="D185">
            <v>24.763100000000005</v>
          </cell>
          <cell r="E185">
            <v>42125</v>
          </cell>
          <cell r="F185">
            <v>42461</v>
          </cell>
          <cell r="H185">
            <v>3.3135000000000003</v>
          </cell>
          <cell r="I185">
            <v>24.763100000000005</v>
          </cell>
        </row>
        <row r="186">
          <cell r="A186">
            <v>42156</v>
          </cell>
          <cell r="B186">
            <v>40.314900000000009</v>
          </cell>
          <cell r="C186">
            <v>3.1638000000000002</v>
          </cell>
          <cell r="D186">
            <v>22.212500000000002</v>
          </cell>
          <cell r="E186">
            <v>42156</v>
          </cell>
          <cell r="F186">
            <v>42491</v>
          </cell>
          <cell r="H186">
            <v>3.1638000000000002</v>
          </cell>
          <cell r="I186">
            <v>22.212500000000002</v>
          </cell>
        </row>
        <row r="187">
          <cell r="A187">
            <v>42186</v>
          </cell>
          <cell r="B187">
            <v>37.151100000000007</v>
          </cell>
          <cell r="C187">
            <v>3.2507000000000001</v>
          </cell>
          <cell r="D187">
            <v>19.740500000000001</v>
          </cell>
          <cell r="E187">
            <v>42186</v>
          </cell>
          <cell r="F187">
            <v>42522</v>
          </cell>
          <cell r="H187">
            <v>3.2507000000000001</v>
          </cell>
          <cell r="I187">
            <v>19.740500000000001</v>
          </cell>
        </row>
        <row r="188">
          <cell r="A188">
            <v>42217</v>
          </cell>
          <cell r="B188">
            <v>33.900399999999998</v>
          </cell>
          <cell r="C188">
            <v>2.4168000000000003</v>
          </cell>
          <cell r="D188">
            <v>17.2164</v>
          </cell>
          <cell r="E188">
            <v>42217</v>
          </cell>
          <cell r="F188">
            <v>42552</v>
          </cell>
          <cell r="H188">
            <v>2.4168000000000003</v>
          </cell>
          <cell r="I188">
            <v>17.2164</v>
          </cell>
        </row>
        <row r="189">
          <cell r="A189">
            <v>42248</v>
          </cell>
          <cell r="B189">
            <v>31.483599999999992</v>
          </cell>
          <cell r="C189">
            <v>2.0511999999999997</v>
          </cell>
          <cell r="D189">
            <v>15.524399999999998</v>
          </cell>
          <cell r="E189">
            <v>42248</v>
          </cell>
          <cell r="F189">
            <v>42583</v>
          </cell>
          <cell r="H189">
            <v>2.0511999999999997</v>
          </cell>
          <cell r="I189">
            <v>15.524399999999998</v>
          </cell>
        </row>
        <row r="190">
          <cell r="A190">
            <v>42278</v>
          </cell>
          <cell r="B190">
            <v>29.432399999999991</v>
          </cell>
          <cell r="C190">
            <v>1.4065999999999999</v>
          </cell>
          <cell r="D190">
            <v>14.648499999999999</v>
          </cell>
          <cell r="E190">
            <v>42278</v>
          </cell>
          <cell r="F190">
            <v>42614</v>
          </cell>
          <cell r="H190">
            <v>1.4065999999999999</v>
          </cell>
          <cell r="I190">
            <v>14.648499999999999</v>
          </cell>
        </row>
        <row r="191">
          <cell r="A191">
            <v>42309</v>
          </cell>
          <cell r="B191">
            <v>28.025799999999993</v>
          </cell>
          <cell r="C191">
            <v>1.6354</v>
          </cell>
          <cell r="D191">
            <v>14.518500000000001</v>
          </cell>
          <cell r="E191">
            <v>42309</v>
          </cell>
          <cell r="F191">
            <v>42644</v>
          </cell>
          <cell r="H191">
            <v>1.6354</v>
          </cell>
          <cell r="I191">
            <v>14.518500000000001</v>
          </cell>
        </row>
        <row r="192">
          <cell r="A192">
            <v>42339</v>
          </cell>
          <cell r="B192">
            <v>26.390399999999996</v>
          </cell>
          <cell r="C192">
            <v>1.7479</v>
          </cell>
          <cell r="D192">
            <v>14.387600000000001</v>
          </cell>
          <cell r="E192">
            <v>42339</v>
          </cell>
          <cell r="F192">
            <v>42675</v>
          </cell>
          <cell r="H192">
            <v>1.7479</v>
          </cell>
          <cell r="I192">
            <v>14.387600000000001</v>
          </cell>
        </row>
        <row r="193">
          <cell r="A193">
            <v>42370</v>
          </cell>
          <cell r="B193">
            <v>24.642500000000002</v>
          </cell>
          <cell r="C193">
            <v>1.7296</v>
          </cell>
          <cell r="D193">
            <v>14.254000000000001</v>
          </cell>
          <cell r="E193">
            <v>42370</v>
          </cell>
          <cell r="F193">
            <v>42705</v>
          </cell>
          <cell r="H193">
            <v>1.7296</v>
          </cell>
          <cell r="I193">
            <v>14.254000000000001</v>
          </cell>
        </row>
        <row r="194">
          <cell r="A194">
            <v>42401</v>
          </cell>
          <cell r="B194">
            <v>22.9129</v>
          </cell>
          <cell r="C194">
            <v>1.5441</v>
          </cell>
          <cell r="D194">
            <v>14.134600000000002</v>
          </cell>
          <cell r="E194">
            <v>42401</v>
          </cell>
          <cell r="F194">
            <v>42736</v>
          </cell>
          <cell r="H194">
            <v>1.5441</v>
          </cell>
          <cell r="I194">
            <v>14.134600000000002</v>
          </cell>
        </row>
        <row r="195">
          <cell r="A195">
            <v>42430</v>
          </cell>
          <cell r="B195">
            <v>21.3688</v>
          </cell>
          <cell r="C195">
            <v>1.3059000000000001</v>
          </cell>
          <cell r="D195">
            <v>13.979700000000001</v>
          </cell>
          <cell r="E195">
            <v>42430</v>
          </cell>
          <cell r="F195">
            <v>42767</v>
          </cell>
          <cell r="H195">
            <v>1.3059000000000001</v>
          </cell>
          <cell r="I195">
            <v>13.979700000000001</v>
          </cell>
        </row>
        <row r="196">
          <cell r="A196">
            <v>42461</v>
          </cell>
          <cell r="B196">
            <v>20.062899999999999</v>
          </cell>
          <cell r="C196">
            <v>1.1976</v>
          </cell>
          <cell r="D196">
            <v>13.889500000000002</v>
          </cell>
          <cell r="E196">
            <v>42461</v>
          </cell>
          <cell r="F196">
            <v>42795</v>
          </cell>
          <cell r="H196">
            <v>1.1976</v>
          </cell>
          <cell r="I196">
            <v>13.889500000000002</v>
          </cell>
        </row>
        <row r="197">
          <cell r="A197">
            <v>42491</v>
          </cell>
          <cell r="B197">
            <v>18.865300000000001</v>
          </cell>
          <cell r="C197">
            <v>0.76290000000000002</v>
          </cell>
          <cell r="D197">
            <v>13.806600000000003</v>
          </cell>
          <cell r="E197">
            <v>42491</v>
          </cell>
          <cell r="F197">
            <v>42826</v>
          </cell>
          <cell r="H197">
            <v>0.76290000000000002</v>
          </cell>
          <cell r="I197">
            <v>13.806600000000003</v>
          </cell>
        </row>
        <row r="198">
          <cell r="A198">
            <v>42522</v>
          </cell>
          <cell r="B198">
            <v>18.102399999999999</v>
          </cell>
          <cell r="C198">
            <v>0.69179999999999997</v>
          </cell>
          <cell r="D198">
            <v>13.753700000000002</v>
          </cell>
          <cell r="E198">
            <v>42522</v>
          </cell>
          <cell r="F198">
            <v>42856</v>
          </cell>
          <cell r="H198">
            <v>0.69179999999999997</v>
          </cell>
          <cell r="I198">
            <v>13.753700000000002</v>
          </cell>
        </row>
        <row r="199">
          <cell r="A199">
            <v>42552</v>
          </cell>
          <cell r="B199">
            <v>17.410599999999999</v>
          </cell>
          <cell r="C199">
            <v>0.72660000000000002</v>
          </cell>
          <cell r="D199">
            <v>13.7056</v>
          </cell>
          <cell r="E199">
            <v>42552</v>
          </cell>
          <cell r="F199">
            <v>42887</v>
          </cell>
          <cell r="H199">
            <v>0.72660000000000002</v>
          </cell>
          <cell r="I199">
            <v>13.7056</v>
          </cell>
        </row>
        <row r="200">
          <cell r="A200">
            <v>42583</v>
          </cell>
          <cell r="B200">
            <v>16.683999999999997</v>
          </cell>
          <cell r="C200">
            <v>0.7248</v>
          </cell>
          <cell r="D200">
            <v>13.662099999999999</v>
          </cell>
          <cell r="E200">
            <v>42583</v>
          </cell>
          <cell r="F200">
            <v>42917</v>
          </cell>
          <cell r="H200">
            <v>0.7248</v>
          </cell>
          <cell r="I200">
            <v>13.662099999999999</v>
          </cell>
        </row>
        <row r="201">
          <cell r="A201">
            <v>42614</v>
          </cell>
          <cell r="B201">
            <v>15.959200000000001</v>
          </cell>
          <cell r="C201">
            <v>1.1753</v>
          </cell>
          <cell r="D201">
            <v>13.611800000000001</v>
          </cell>
          <cell r="E201">
            <v>42614</v>
          </cell>
          <cell r="F201">
            <v>42948</v>
          </cell>
          <cell r="H201">
            <v>1.1753</v>
          </cell>
          <cell r="I201">
            <v>13.611800000000001</v>
          </cell>
        </row>
        <row r="202">
          <cell r="A202">
            <v>42644</v>
          </cell>
          <cell r="B202">
            <v>14.783899999999997</v>
          </cell>
          <cell r="C202">
            <v>1.2766</v>
          </cell>
          <cell r="D202">
            <v>13.530399999999997</v>
          </cell>
          <cell r="E202">
            <v>42644</v>
          </cell>
          <cell r="F202">
            <v>42979</v>
          </cell>
          <cell r="H202">
            <v>1.2766</v>
          </cell>
          <cell r="I202">
            <v>13.530399999999997</v>
          </cell>
        </row>
        <row r="203">
          <cell r="A203">
            <v>42675</v>
          </cell>
          <cell r="B203">
            <v>13.507299999999999</v>
          </cell>
          <cell r="C203">
            <v>1.5044999999999999</v>
          </cell>
          <cell r="D203">
            <v>13.441999999999998</v>
          </cell>
          <cell r="E203">
            <v>42675</v>
          </cell>
          <cell r="F203">
            <v>43009</v>
          </cell>
          <cell r="H203">
            <v>1.5044999999999999</v>
          </cell>
          <cell r="I203">
            <v>13.441999999999998</v>
          </cell>
        </row>
        <row r="204">
          <cell r="A204">
            <v>42705</v>
          </cell>
          <cell r="B204">
            <v>12.002799999999999</v>
          </cell>
          <cell r="C204">
            <v>1.6142999999999998</v>
          </cell>
          <cell r="D204">
            <v>11.969999999999999</v>
          </cell>
          <cell r="E204">
            <v>42705</v>
          </cell>
          <cell r="F204">
            <v>43040</v>
          </cell>
          <cell r="H204">
            <v>1.6142999999999998</v>
          </cell>
          <cell r="I204">
            <v>11.969999999999999</v>
          </cell>
        </row>
        <row r="205">
          <cell r="A205">
            <v>42736</v>
          </cell>
          <cell r="B205">
            <v>10.388500000000001</v>
          </cell>
          <cell r="C205">
            <v>1.6102000000000001</v>
          </cell>
          <cell r="D205">
            <v>10.388500000000001</v>
          </cell>
          <cell r="E205">
            <v>42736</v>
          </cell>
          <cell r="F205">
            <v>43070</v>
          </cell>
          <cell r="H205">
            <v>1.6102000000000001</v>
          </cell>
          <cell r="I205">
            <v>10.388500000000001</v>
          </cell>
        </row>
        <row r="206">
          <cell r="A206">
            <v>42767</v>
          </cell>
          <cell r="B206">
            <v>8.7782999999999998</v>
          </cell>
          <cell r="C206">
            <v>1.3892</v>
          </cell>
          <cell r="D206">
            <v>8.7782999999999998</v>
          </cell>
          <cell r="E206">
            <v>42767</v>
          </cell>
          <cell r="F206">
            <v>43101</v>
          </cell>
          <cell r="H206">
            <v>1.3892</v>
          </cell>
          <cell r="I206">
            <v>8.7782999999999998</v>
          </cell>
        </row>
        <row r="207">
          <cell r="A207">
            <v>42795</v>
          </cell>
          <cell r="B207">
            <v>7.3891</v>
          </cell>
          <cell r="C207">
            <v>1.2157</v>
          </cell>
          <cell r="D207">
            <v>7.3891</v>
          </cell>
          <cell r="E207">
            <v>42795</v>
          </cell>
          <cell r="F207">
            <v>43132</v>
          </cell>
          <cell r="H207">
            <v>1.2157</v>
          </cell>
          <cell r="I207">
            <v>7.3891</v>
          </cell>
        </row>
        <row r="208">
          <cell r="A208">
            <v>42826</v>
          </cell>
          <cell r="B208">
            <v>6.1734</v>
          </cell>
          <cell r="C208">
            <v>1.1147</v>
          </cell>
          <cell r="D208">
            <v>6.1734</v>
          </cell>
          <cell r="E208">
            <v>42826</v>
          </cell>
          <cell r="F208">
            <v>43160</v>
          </cell>
          <cell r="H208">
            <v>1.1147</v>
          </cell>
          <cell r="I208">
            <v>6.1734</v>
          </cell>
        </row>
        <row r="209">
          <cell r="A209">
            <v>42856</v>
          </cell>
          <cell r="B209">
            <v>5.0587</v>
          </cell>
          <cell r="C209">
            <v>0.71</v>
          </cell>
          <cell r="D209">
            <v>5.0587</v>
          </cell>
          <cell r="E209">
            <v>42856</v>
          </cell>
          <cell r="F209">
            <v>43191</v>
          </cell>
          <cell r="H209">
            <v>0.71</v>
          </cell>
          <cell r="I209">
            <v>5.0587</v>
          </cell>
        </row>
        <row r="210">
          <cell r="A210">
            <v>42887</v>
          </cell>
          <cell r="B210">
            <v>4.3487</v>
          </cell>
          <cell r="C210">
            <v>0.64369999999999994</v>
          </cell>
          <cell r="D210">
            <v>4.3487</v>
          </cell>
          <cell r="E210">
            <v>42887</v>
          </cell>
          <cell r="F210">
            <v>43221</v>
          </cell>
          <cell r="H210">
            <v>0.64369999999999994</v>
          </cell>
          <cell r="I210">
            <v>4.3487</v>
          </cell>
        </row>
        <row r="211">
          <cell r="A211">
            <v>42917</v>
          </cell>
          <cell r="B211">
            <v>3.7050000000000005</v>
          </cell>
          <cell r="C211">
            <v>0.68310000000000004</v>
          </cell>
          <cell r="D211">
            <v>3.7050000000000005</v>
          </cell>
          <cell r="E211">
            <v>42917</v>
          </cell>
          <cell r="F211">
            <v>43252</v>
          </cell>
          <cell r="H211">
            <v>0.68310000000000004</v>
          </cell>
          <cell r="I211">
            <v>3.7050000000000005</v>
          </cell>
        </row>
        <row r="212">
          <cell r="A212">
            <v>42948</v>
          </cell>
          <cell r="B212">
            <v>3.0219</v>
          </cell>
          <cell r="C212">
            <v>0.67449999999999999</v>
          </cell>
          <cell r="D212">
            <v>3.0219</v>
          </cell>
          <cell r="E212">
            <v>42948</v>
          </cell>
          <cell r="F212">
            <v>43282</v>
          </cell>
          <cell r="H212">
            <v>0.67449999999999999</v>
          </cell>
          <cell r="I212">
            <v>3.0219</v>
          </cell>
        </row>
        <row r="213">
          <cell r="A213">
            <v>42979</v>
          </cell>
          <cell r="B213">
            <v>2.3473999999999999</v>
          </cell>
          <cell r="C213">
            <v>1.0938999999999999</v>
          </cell>
          <cell r="D213">
            <v>2.3473999999999999</v>
          </cell>
          <cell r="E213">
            <v>42979</v>
          </cell>
          <cell r="F213">
            <v>43313</v>
          </cell>
          <cell r="H213">
            <v>1.0938999999999999</v>
          </cell>
          <cell r="I213">
            <v>2.3473999999999999</v>
          </cell>
        </row>
        <row r="214">
          <cell r="A214">
            <v>43009</v>
          </cell>
          <cell r="B214">
            <v>1.2534999999999998</v>
          </cell>
          <cell r="C214">
            <v>1.1881999999999999</v>
          </cell>
          <cell r="D214">
            <v>1.2534999999999998</v>
          </cell>
          <cell r="E214">
            <v>43009</v>
          </cell>
          <cell r="F214">
            <v>43344</v>
          </cell>
          <cell r="H214">
            <v>1.1881999999999999</v>
          </cell>
          <cell r="I214">
            <v>1.2534999999999998</v>
          </cell>
        </row>
        <row r="215">
          <cell r="A215">
            <v>43040</v>
          </cell>
          <cell r="B215">
            <v>6.5299999999999997E-2</v>
          </cell>
          <cell r="C215">
            <v>3.2500000000000001E-2</v>
          </cell>
          <cell r="D215">
            <v>6.5299999999999997E-2</v>
          </cell>
          <cell r="E215">
            <v>43040</v>
          </cell>
          <cell r="F215">
            <v>43374</v>
          </cell>
          <cell r="H215">
            <v>3.2500000000000001E-2</v>
          </cell>
          <cell r="I215">
            <v>6.5299999999999997E-2</v>
          </cell>
        </row>
        <row r="216">
          <cell r="A216">
            <v>43070</v>
          </cell>
          <cell r="B216">
            <v>3.2800000000000003E-2</v>
          </cell>
          <cell r="C216">
            <v>3.2800000000000003E-2</v>
          </cell>
          <cell r="D216">
            <v>3.2800000000000003E-2</v>
          </cell>
          <cell r="E216">
            <v>43070</v>
          </cell>
          <cell r="F216">
            <v>43405</v>
          </cell>
          <cell r="H216">
            <v>3.2800000000000003E-2</v>
          </cell>
          <cell r="I216">
            <v>3.2800000000000003E-2</v>
          </cell>
        </row>
        <row r="217">
          <cell r="A217">
            <v>43101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43132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43160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43191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43221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43252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43282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43313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43344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43374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43405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43435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43466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43497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43525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43556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43586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43617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43647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43678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43709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43739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43770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43800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43831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43862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43891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43922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43952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43983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44013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44044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44075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44105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44136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44166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44197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44228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44256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44287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44317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44348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44378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44409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44440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44470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44501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44531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44562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44593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44621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44652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44682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44713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44743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44774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  <row r="273">
          <cell r="A273">
            <v>44805</v>
          </cell>
          <cell r="B273">
            <v>0</v>
          </cell>
          <cell r="C273">
            <v>0</v>
          </cell>
          <cell r="D273">
            <v>0</v>
          </cell>
          <cell r="E273" t="str">
            <v>-</v>
          </cell>
          <cell r="F273" t="str">
            <v>-</v>
          </cell>
          <cell r="H273">
            <v>0</v>
          </cell>
          <cell r="I273">
            <v>0</v>
          </cell>
        </row>
        <row r="274">
          <cell r="A274">
            <v>44835</v>
          </cell>
          <cell r="B274">
            <v>0</v>
          </cell>
          <cell r="C274">
            <v>0</v>
          </cell>
          <cell r="D274">
            <v>0</v>
          </cell>
          <cell r="E274" t="str">
            <v>-</v>
          </cell>
          <cell r="F274" t="str">
            <v>-</v>
          </cell>
          <cell r="H274">
            <v>0</v>
          </cell>
          <cell r="I274">
            <v>0</v>
          </cell>
        </row>
        <row r="275">
          <cell r="A275">
            <v>44866</v>
          </cell>
          <cell r="B275">
            <v>0</v>
          </cell>
          <cell r="C275">
            <v>0</v>
          </cell>
          <cell r="D275">
            <v>0</v>
          </cell>
          <cell r="E275" t="str">
            <v>-</v>
          </cell>
          <cell r="F275" t="str">
            <v>-</v>
          </cell>
          <cell r="H275">
            <v>0</v>
          </cell>
          <cell r="I275">
            <v>0</v>
          </cell>
        </row>
        <row r="276">
          <cell r="A276">
            <v>44896</v>
          </cell>
          <cell r="B276">
            <v>0</v>
          </cell>
          <cell r="C276">
            <v>0</v>
          </cell>
          <cell r="D276">
            <v>0</v>
          </cell>
          <cell r="E276" t="str">
            <v>-</v>
          </cell>
          <cell r="F276" t="str">
            <v>-</v>
          </cell>
          <cell r="H276">
            <v>0</v>
          </cell>
          <cell r="I276">
            <v>0</v>
          </cell>
        </row>
        <row r="277">
          <cell r="A277">
            <v>44927</v>
          </cell>
          <cell r="B277">
            <v>0</v>
          </cell>
          <cell r="C277">
            <v>0</v>
          </cell>
          <cell r="D277">
            <v>0</v>
          </cell>
          <cell r="E277" t="str">
            <v>-</v>
          </cell>
          <cell r="F277" t="str">
            <v>-</v>
          </cell>
          <cell r="H277">
            <v>0</v>
          </cell>
          <cell r="I277">
            <v>0</v>
          </cell>
        </row>
        <row r="278">
          <cell r="A278">
            <v>44958</v>
          </cell>
          <cell r="B278">
            <v>0</v>
          </cell>
          <cell r="C278">
            <v>0</v>
          </cell>
          <cell r="D278">
            <v>0</v>
          </cell>
          <cell r="E278" t="str">
            <v>-</v>
          </cell>
          <cell r="F278" t="str">
            <v>-</v>
          </cell>
          <cell r="H278">
            <v>0</v>
          </cell>
          <cell r="I278">
            <v>0</v>
          </cell>
        </row>
        <row r="279">
          <cell r="A279">
            <v>44986</v>
          </cell>
          <cell r="B279">
            <v>0</v>
          </cell>
          <cell r="C279">
            <v>0</v>
          </cell>
          <cell r="D279">
            <v>0</v>
          </cell>
          <cell r="E279" t="str">
            <v>-</v>
          </cell>
          <cell r="F279" t="str">
            <v>-</v>
          </cell>
          <cell r="H279">
            <v>0</v>
          </cell>
          <cell r="I279">
            <v>0</v>
          </cell>
        </row>
        <row r="280">
          <cell r="A280">
            <v>45017</v>
          </cell>
          <cell r="B280">
            <v>0</v>
          </cell>
          <cell r="C280">
            <v>0</v>
          </cell>
          <cell r="D280">
            <v>0</v>
          </cell>
          <cell r="E280" t="str">
            <v>-</v>
          </cell>
          <cell r="F280" t="str">
            <v>-</v>
          </cell>
          <cell r="H280">
            <v>0</v>
          </cell>
          <cell r="I280">
            <v>0</v>
          </cell>
        </row>
        <row r="281">
          <cell r="A281">
            <v>45047</v>
          </cell>
          <cell r="B281">
            <v>0</v>
          </cell>
          <cell r="C281">
            <v>0</v>
          </cell>
          <cell r="D281">
            <v>0</v>
          </cell>
          <cell r="E281" t="str">
            <v>-</v>
          </cell>
          <cell r="F281" t="str">
            <v>-</v>
          </cell>
          <cell r="H281">
            <v>0</v>
          </cell>
          <cell r="I281">
            <v>0</v>
          </cell>
        </row>
      </sheetData>
      <sheetData sheetId="3" refreshError="1"/>
      <sheetData sheetId="4" refreshError="1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36641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36647</v>
          </cell>
          <cell r="H8">
            <v>-193439</v>
          </cell>
          <cell r="I8">
            <v>58831</v>
          </cell>
        </row>
        <row r="9">
          <cell r="A9">
            <v>36641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36678</v>
          </cell>
          <cell r="H9">
            <v>-131066</v>
          </cell>
          <cell r="I9">
            <v>51476</v>
          </cell>
        </row>
        <row r="10">
          <cell r="A10">
            <v>36641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36708</v>
          </cell>
          <cell r="H10">
            <v>23222</v>
          </cell>
          <cell r="I10">
            <v>50845</v>
          </cell>
        </row>
        <row r="11">
          <cell r="A11">
            <v>36641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36739</v>
          </cell>
          <cell r="H11">
            <v>80840</v>
          </cell>
          <cell r="I11">
            <v>48058</v>
          </cell>
        </row>
        <row r="12">
          <cell r="A12">
            <v>36641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36770</v>
          </cell>
          <cell r="H12">
            <v>-10384</v>
          </cell>
          <cell r="I12">
            <v>46596</v>
          </cell>
        </row>
        <row r="13">
          <cell r="A13">
            <v>36641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36800</v>
          </cell>
          <cell r="H13">
            <v>-120166</v>
          </cell>
          <cell r="I13">
            <v>45888</v>
          </cell>
        </row>
        <row r="14">
          <cell r="A14">
            <v>36641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36831</v>
          </cell>
          <cell r="H14">
            <v>-236526</v>
          </cell>
          <cell r="I14">
            <v>11706</v>
          </cell>
        </row>
        <row r="15">
          <cell r="A15">
            <v>36641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36861</v>
          </cell>
          <cell r="H15">
            <v>-145810</v>
          </cell>
          <cell r="I15">
            <v>6135</v>
          </cell>
        </row>
        <row r="16">
          <cell r="A16">
            <v>36641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36892</v>
          </cell>
          <cell r="H16">
            <v>-362413</v>
          </cell>
          <cell r="I16">
            <v>11105</v>
          </cell>
        </row>
        <row r="17">
          <cell r="A17">
            <v>36641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36923</v>
          </cell>
          <cell r="H17">
            <v>-223628</v>
          </cell>
          <cell r="I17">
            <v>7312</v>
          </cell>
        </row>
        <row r="18">
          <cell r="A18">
            <v>36641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36951</v>
          </cell>
          <cell r="H18">
            <v>-118476</v>
          </cell>
          <cell r="I18">
            <v>1961</v>
          </cell>
        </row>
        <row r="19">
          <cell r="A19">
            <v>36641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36982</v>
          </cell>
          <cell r="H19">
            <v>-103981</v>
          </cell>
          <cell r="I19">
            <v>2199</v>
          </cell>
        </row>
        <row r="20">
          <cell r="A20">
            <v>36641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37012</v>
          </cell>
          <cell r="H20">
            <v>-16163</v>
          </cell>
          <cell r="I20">
            <v>-40</v>
          </cell>
        </row>
        <row r="21">
          <cell r="A21">
            <v>36641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37043</v>
          </cell>
          <cell r="H21">
            <v>7063</v>
          </cell>
          <cell r="I21">
            <v>106</v>
          </cell>
        </row>
        <row r="22">
          <cell r="A22">
            <v>36641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37073</v>
          </cell>
          <cell r="H22">
            <v>30907</v>
          </cell>
          <cell r="I22">
            <v>492</v>
          </cell>
        </row>
        <row r="23">
          <cell r="A23">
            <v>36641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37104</v>
          </cell>
          <cell r="H23">
            <v>18219</v>
          </cell>
          <cell r="I23">
            <v>971</v>
          </cell>
        </row>
        <row r="24">
          <cell r="A24">
            <v>36641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37135</v>
          </cell>
          <cell r="H24">
            <v>-6859</v>
          </cell>
          <cell r="I24">
            <v>571</v>
          </cell>
        </row>
        <row r="25">
          <cell r="A25">
            <v>36641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37165</v>
          </cell>
          <cell r="H25">
            <v>-69044</v>
          </cell>
          <cell r="I25">
            <v>504</v>
          </cell>
        </row>
        <row r="26">
          <cell r="A26">
            <v>36641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37196</v>
          </cell>
          <cell r="H26">
            <v>-116345</v>
          </cell>
          <cell r="I26">
            <v>1156</v>
          </cell>
        </row>
        <row r="27">
          <cell r="A27">
            <v>36641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37226</v>
          </cell>
          <cell r="H27">
            <v>-227304</v>
          </cell>
          <cell r="I27">
            <v>-1914</v>
          </cell>
        </row>
        <row r="28">
          <cell r="A28">
            <v>36641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37257</v>
          </cell>
          <cell r="H28">
            <v>-249317</v>
          </cell>
          <cell r="I28">
            <v>-159</v>
          </cell>
        </row>
        <row r="29">
          <cell r="A29">
            <v>36641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37288</v>
          </cell>
          <cell r="H29">
            <v>-213650</v>
          </cell>
          <cell r="I29">
            <v>-309</v>
          </cell>
        </row>
        <row r="30">
          <cell r="A30">
            <v>36641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37316</v>
          </cell>
          <cell r="H30">
            <v>-156589</v>
          </cell>
          <cell r="I30">
            <v>-2164</v>
          </cell>
        </row>
        <row r="31">
          <cell r="A31">
            <v>36641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37347</v>
          </cell>
          <cell r="H31">
            <v>-122212</v>
          </cell>
          <cell r="I31">
            <v>511</v>
          </cell>
        </row>
        <row r="32">
          <cell r="A32">
            <v>36641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37377</v>
          </cell>
          <cell r="H32">
            <v>-72066</v>
          </cell>
          <cell r="I32">
            <v>26</v>
          </cell>
        </row>
        <row r="33">
          <cell r="A33">
            <v>36641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37408</v>
          </cell>
          <cell r="H33">
            <v>-38196</v>
          </cell>
          <cell r="I33">
            <v>-487</v>
          </cell>
        </row>
        <row r="34">
          <cell r="A34">
            <v>36641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37438</v>
          </cell>
          <cell r="H34">
            <v>-18125</v>
          </cell>
          <cell r="I34">
            <v>-96</v>
          </cell>
        </row>
        <row r="35">
          <cell r="A35">
            <v>36641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37469</v>
          </cell>
          <cell r="H35">
            <v>-24009</v>
          </cell>
          <cell r="I35">
            <v>740</v>
          </cell>
        </row>
        <row r="36">
          <cell r="A36">
            <v>36641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37500</v>
          </cell>
          <cell r="H36">
            <v>-16609</v>
          </cell>
          <cell r="I36">
            <v>496</v>
          </cell>
        </row>
        <row r="37">
          <cell r="A37">
            <v>36641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37530</v>
          </cell>
          <cell r="H37">
            <v>-49394</v>
          </cell>
          <cell r="I37">
            <v>528</v>
          </cell>
        </row>
        <row r="38">
          <cell r="A38">
            <v>36641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37561</v>
          </cell>
          <cell r="H38">
            <v>-172222</v>
          </cell>
          <cell r="I38">
            <v>-2474</v>
          </cell>
        </row>
        <row r="39">
          <cell r="A39">
            <v>36641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37591</v>
          </cell>
          <cell r="H39">
            <v>-204992</v>
          </cell>
          <cell r="I39">
            <v>-436</v>
          </cell>
        </row>
        <row r="40">
          <cell r="A40">
            <v>36641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37622</v>
          </cell>
          <cell r="H40">
            <v>-226841</v>
          </cell>
          <cell r="I40">
            <v>-1310</v>
          </cell>
        </row>
        <row r="41">
          <cell r="A41">
            <v>36641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37653</v>
          </cell>
          <cell r="H41">
            <v>-183985</v>
          </cell>
          <cell r="I41">
            <v>-1008</v>
          </cell>
        </row>
        <row r="42">
          <cell r="A42">
            <v>36641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37681</v>
          </cell>
          <cell r="H42">
            <v>-160963</v>
          </cell>
          <cell r="I42">
            <v>-1080</v>
          </cell>
        </row>
        <row r="43">
          <cell r="A43">
            <v>36641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37712</v>
          </cell>
          <cell r="H43">
            <v>-97445</v>
          </cell>
          <cell r="I43">
            <v>-124</v>
          </cell>
        </row>
        <row r="44">
          <cell r="A44">
            <v>36641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37742</v>
          </cell>
          <cell r="H44">
            <v>-78783</v>
          </cell>
          <cell r="I44">
            <v>-417</v>
          </cell>
        </row>
        <row r="45">
          <cell r="A45">
            <v>36641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37773</v>
          </cell>
          <cell r="H45">
            <v>-67454</v>
          </cell>
          <cell r="I45">
            <v>-394</v>
          </cell>
        </row>
        <row r="46">
          <cell r="A46">
            <v>36641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37803</v>
          </cell>
          <cell r="H46">
            <v>-56187</v>
          </cell>
          <cell r="I46">
            <v>-214</v>
          </cell>
        </row>
        <row r="47">
          <cell r="A47">
            <v>36641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37834</v>
          </cell>
          <cell r="H47">
            <v>-61373</v>
          </cell>
          <cell r="I47">
            <v>345</v>
          </cell>
        </row>
        <row r="48">
          <cell r="A48">
            <v>36641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37865</v>
          </cell>
          <cell r="H48">
            <v>-59676</v>
          </cell>
          <cell r="I48">
            <v>156</v>
          </cell>
        </row>
        <row r="49">
          <cell r="A49">
            <v>36641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37895</v>
          </cell>
          <cell r="H49">
            <v>-79384</v>
          </cell>
          <cell r="I49">
            <v>5</v>
          </cell>
        </row>
        <row r="50">
          <cell r="A50">
            <v>36641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37926</v>
          </cell>
          <cell r="H50">
            <v>-111994</v>
          </cell>
          <cell r="I50">
            <v>-2164</v>
          </cell>
        </row>
        <row r="51">
          <cell r="A51">
            <v>36641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37956</v>
          </cell>
          <cell r="H51">
            <v>-133242</v>
          </cell>
          <cell r="I51">
            <v>2175</v>
          </cell>
        </row>
        <row r="52">
          <cell r="A52">
            <v>36641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37987</v>
          </cell>
          <cell r="H52">
            <v>-142143</v>
          </cell>
          <cell r="I52">
            <v>-123</v>
          </cell>
        </row>
        <row r="53">
          <cell r="A53">
            <v>36641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38018</v>
          </cell>
          <cell r="H53">
            <v>-125755</v>
          </cell>
          <cell r="I53">
            <v>505</v>
          </cell>
        </row>
        <row r="54">
          <cell r="A54">
            <v>36641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38047</v>
          </cell>
          <cell r="H54">
            <v>-108372</v>
          </cell>
          <cell r="I54">
            <v>1305</v>
          </cell>
        </row>
        <row r="55">
          <cell r="A55">
            <v>36641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38078</v>
          </cell>
          <cell r="H55">
            <v>-52876</v>
          </cell>
          <cell r="I55">
            <v>1469</v>
          </cell>
        </row>
        <row r="56">
          <cell r="A56">
            <v>36641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38108</v>
          </cell>
          <cell r="H56">
            <v>-40160</v>
          </cell>
          <cell r="I56">
            <v>87</v>
          </cell>
        </row>
        <row r="57">
          <cell r="A57">
            <v>36641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38139</v>
          </cell>
          <cell r="H57">
            <v>-35728</v>
          </cell>
          <cell r="I57">
            <v>-183</v>
          </cell>
        </row>
        <row r="58">
          <cell r="A58">
            <v>36641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38169</v>
          </cell>
          <cell r="H58">
            <v>-26920</v>
          </cell>
          <cell r="I58">
            <v>-59</v>
          </cell>
        </row>
        <row r="59">
          <cell r="A59">
            <v>36641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38200</v>
          </cell>
          <cell r="H59">
            <v>-22293</v>
          </cell>
          <cell r="I59">
            <v>369</v>
          </cell>
        </row>
        <row r="60">
          <cell r="A60">
            <v>36641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38231</v>
          </cell>
          <cell r="H60">
            <v>-21781</v>
          </cell>
          <cell r="I60">
            <v>170</v>
          </cell>
        </row>
        <row r="61">
          <cell r="A61">
            <v>36641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38261</v>
          </cell>
          <cell r="H61">
            <v>-31978</v>
          </cell>
          <cell r="I61">
            <v>138</v>
          </cell>
        </row>
        <row r="62">
          <cell r="A62">
            <v>36641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38292</v>
          </cell>
          <cell r="H62">
            <v>-72656</v>
          </cell>
          <cell r="I62">
            <v>-1928</v>
          </cell>
        </row>
        <row r="63">
          <cell r="A63">
            <v>36641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38322</v>
          </cell>
          <cell r="H63">
            <v>-81224</v>
          </cell>
          <cell r="I63">
            <v>2132</v>
          </cell>
        </row>
        <row r="64">
          <cell r="A64">
            <v>36641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38353</v>
          </cell>
          <cell r="H64">
            <v>-97523</v>
          </cell>
          <cell r="I64">
            <v>-59</v>
          </cell>
        </row>
        <row r="65">
          <cell r="A65">
            <v>36641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38384</v>
          </cell>
          <cell r="H65">
            <v>-92252</v>
          </cell>
          <cell r="I65">
            <v>524</v>
          </cell>
        </row>
        <row r="66">
          <cell r="A66">
            <v>36641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38412</v>
          </cell>
          <cell r="H66">
            <v>-81049</v>
          </cell>
          <cell r="I66">
            <v>1213</v>
          </cell>
        </row>
        <row r="67">
          <cell r="A67">
            <v>36641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38443</v>
          </cell>
          <cell r="H67">
            <v>-64499</v>
          </cell>
          <cell r="I67">
            <v>1587</v>
          </cell>
        </row>
        <row r="68">
          <cell r="A68">
            <v>36641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38473</v>
          </cell>
          <cell r="H68">
            <v>-54954</v>
          </cell>
          <cell r="I68">
            <v>305</v>
          </cell>
        </row>
        <row r="69">
          <cell r="A69">
            <v>36641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38504</v>
          </cell>
          <cell r="H69">
            <v>-55189</v>
          </cell>
          <cell r="I69">
            <v>-537</v>
          </cell>
        </row>
        <row r="70">
          <cell r="A70">
            <v>36641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38534</v>
          </cell>
          <cell r="H70">
            <v>-47605</v>
          </cell>
          <cell r="I70">
            <v>-560</v>
          </cell>
        </row>
        <row r="71">
          <cell r="A71">
            <v>36641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38565</v>
          </cell>
          <cell r="H71">
            <v>-50234</v>
          </cell>
          <cell r="I71">
            <v>328</v>
          </cell>
        </row>
        <row r="72">
          <cell r="A72">
            <v>36641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38596</v>
          </cell>
          <cell r="H72">
            <v>-51495</v>
          </cell>
          <cell r="I72">
            <v>129</v>
          </cell>
        </row>
        <row r="73">
          <cell r="A73">
            <v>36641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38626</v>
          </cell>
          <cell r="H73">
            <v>-60261</v>
          </cell>
          <cell r="I73">
            <v>102</v>
          </cell>
        </row>
        <row r="74">
          <cell r="A74">
            <v>36641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38657</v>
          </cell>
          <cell r="H74">
            <v>-71816</v>
          </cell>
          <cell r="I74">
            <v>-2629</v>
          </cell>
        </row>
        <row r="75">
          <cell r="A75">
            <v>36641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38687</v>
          </cell>
          <cell r="H75">
            <v>-78432</v>
          </cell>
          <cell r="I75">
            <v>1914</v>
          </cell>
        </row>
        <row r="76">
          <cell r="A76">
            <v>36641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38718</v>
          </cell>
          <cell r="H76">
            <v>-80170</v>
          </cell>
          <cell r="I76">
            <v>-7</v>
          </cell>
        </row>
        <row r="77">
          <cell r="A77">
            <v>36641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38749</v>
          </cell>
          <cell r="H77">
            <v>-76798</v>
          </cell>
          <cell r="I77">
            <v>494</v>
          </cell>
        </row>
        <row r="78">
          <cell r="A78">
            <v>36641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38777</v>
          </cell>
          <cell r="H78">
            <v>-69202</v>
          </cell>
          <cell r="I78">
            <v>1106</v>
          </cell>
        </row>
        <row r="79">
          <cell r="A79">
            <v>36641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38808</v>
          </cell>
          <cell r="H79">
            <v>-56237</v>
          </cell>
          <cell r="I79">
            <v>1454</v>
          </cell>
        </row>
        <row r="80">
          <cell r="A80">
            <v>36641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38838</v>
          </cell>
          <cell r="H80">
            <v>-48646</v>
          </cell>
          <cell r="I80">
            <v>285</v>
          </cell>
        </row>
        <row r="81">
          <cell r="A81">
            <v>36641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38869</v>
          </cell>
          <cell r="H81">
            <v>-50197</v>
          </cell>
          <cell r="I81">
            <v>-485</v>
          </cell>
        </row>
        <row r="82">
          <cell r="A82">
            <v>36641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38899</v>
          </cell>
          <cell r="H82">
            <v>-43765</v>
          </cell>
          <cell r="I82">
            <v>-498</v>
          </cell>
        </row>
        <row r="83">
          <cell r="A83">
            <v>36641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38930</v>
          </cell>
          <cell r="H83">
            <v>-46678</v>
          </cell>
          <cell r="I83">
            <v>291</v>
          </cell>
        </row>
        <row r="84">
          <cell r="A84">
            <v>36641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38961</v>
          </cell>
          <cell r="H84">
            <v>-48008</v>
          </cell>
          <cell r="I84">
            <v>111</v>
          </cell>
        </row>
        <row r="85">
          <cell r="A85">
            <v>36641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38991</v>
          </cell>
          <cell r="H85">
            <v>-56715</v>
          </cell>
          <cell r="I85">
            <v>84</v>
          </cell>
        </row>
        <row r="86">
          <cell r="A86">
            <v>36641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39022</v>
          </cell>
          <cell r="H86">
            <v>-68511</v>
          </cell>
          <cell r="I86">
            <v>-2303</v>
          </cell>
        </row>
        <row r="87">
          <cell r="A87">
            <v>36641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39052</v>
          </cell>
          <cell r="H87">
            <v>-74589</v>
          </cell>
          <cell r="I87">
            <v>1703</v>
          </cell>
        </row>
        <row r="88">
          <cell r="A88">
            <v>36641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39083</v>
          </cell>
          <cell r="H88">
            <v>-77288</v>
          </cell>
          <cell r="I88">
            <v>24</v>
          </cell>
        </row>
        <row r="89">
          <cell r="A89">
            <v>36641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39114</v>
          </cell>
          <cell r="H89">
            <v>-74013</v>
          </cell>
          <cell r="I89">
            <v>462</v>
          </cell>
        </row>
        <row r="90">
          <cell r="A90">
            <v>36641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39142</v>
          </cell>
          <cell r="H90">
            <v>-66737</v>
          </cell>
          <cell r="I90">
            <v>993</v>
          </cell>
        </row>
        <row r="91">
          <cell r="A91">
            <v>36641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39173</v>
          </cell>
          <cell r="H91">
            <v>-53638</v>
          </cell>
          <cell r="I91">
            <v>1328</v>
          </cell>
        </row>
        <row r="92">
          <cell r="A92">
            <v>36641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39203</v>
          </cell>
          <cell r="H92">
            <v>-45729</v>
          </cell>
          <cell r="I92">
            <v>263</v>
          </cell>
        </row>
        <row r="93">
          <cell r="A93">
            <v>36641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39234</v>
          </cell>
          <cell r="H93">
            <v>-46840</v>
          </cell>
          <cell r="I93">
            <v>-426</v>
          </cell>
        </row>
        <row r="94">
          <cell r="A94">
            <v>36641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39264</v>
          </cell>
          <cell r="H94">
            <v>-40842</v>
          </cell>
          <cell r="I94">
            <v>-432</v>
          </cell>
        </row>
        <row r="95">
          <cell r="A95">
            <v>36641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39295</v>
          </cell>
          <cell r="H95">
            <v>-43553</v>
          </cell>
          <cell r="I95">
            <v>261</v>
          </cell>
        </row>
        <row r="96">
          <cell r="A96">
            <v>36641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39326</v>
          </cell>
          <cell r="H96">
            <v>-44665</v>
          </cell>
          <cell r="I96">
            <v>102</v>
          </cell>
        </row>
        <row r="97">
          <cell r="A97">
            <v>36641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39356</v>
          </cell>
          <cell r="H97">
            <v>-52767</v>
          </cell>
          <cell r="I97">
            <v>82</v>
          </cell>
        </row>
        <row r="98">
          <cell r="A98">
            <v>36641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39387</v>
          </cell>
          <cell r="H98">
            <v>-63752</v>
          </cell>
          <cell r="I98">
            <v>-1996</v>
          </cell>
        </row>
        <row r="99">
          <cell r="A99">
            <v>36641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39417</v>
          </cell>
          <cell r="H99">
            <v>-69414</v>
          </cell>
          <cell r="I99">
            <v>1507</v>
          </cell>
        </row>
        <row r="100">
          <cell r="A100">
            <v>36641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39448</v>
          </cell>
          <cell r="H100">
            <v>-71933</v>
          </cell>
          <cell r="I100">
            <v>-2</v>
          </cell>
        </row>
        <row r="101">
          <cell r="A101">
            <v>36641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39479</v>
          </cell>
          <cell r="H101">
            <v>-68932</v>
          </cell>
          <cell r="I101">
            <v>372</v>
          </cell>
        </row>
        <row r="102">
          <cell r="A102">
            <v>36641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39508</v>
          </cell>
          <cell r="H102">
            <v>-62120</v>
          </cell>
          <cell r="I102">
            <v>815</v>
          </cell>
        </row>
        <row r="103">
          <cell r="A103">
            <v>36641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39539</v>
          </cell>
          <cell r="H103">
            <v>-49943</v>
          </cell>
          <cell r="I103">
            <v>1241</v>
          </cell>
        </row>
        <row r="104">
          <cell r="A104">
            <v>36641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39569</v>
          </cell>
          <cell r="H104">
            <v>-42581</v>
          </cell>
          <cell r="I104">
            <v>250</v>
          </cell>
        </row>
        <row r="105">
          <cell r="A105">
            <v>36641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39600</v>
          </cell>
          <cell r="H105">
            <v>-43601</v>
          </cell>
          <cell r="I105">
            <v>-384</v>
          </cell>
        </row>
        <row r="106">
          <cell r="A106">
            <v>36641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39630</v>
          </cell>
          <cell r="H106">
            <v>-38002</v>
          </cell>
          <cell r="I106">
            <v>-387</v>
          </cell>
        </row>
        <row r="107">
          <cell r="A107">
            <v>36641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39661</v>
          </cell>
          <cell r="H107">
            <v>-40438</v>
          </cell>
          <cell r="I107">
            <v>240</v>
          </cell>
        </row>
        <row r="108">
          <cell r="A108">
            <v>36641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39692</v>
          </cell>
          <cell r="H108">
            <v>-41460</v>
          </cell>
          <cell r="I108">
            <v>96</v>
          </cell>
        </row>
        <row r="109">
          <cell r="A109">
            <v>36641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39722</v>
          </cell>
          <cell r="H109">
            <v>-48991</v>
          </cell>
          <cell r="I109">
            <v>85</v>
          </cell>
        </row>
        <row r="110">
          <cell r="A110">
            <v>36641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39753</v>
          </cell>
          <cell r="H110">
            <v>-59187</v>
          </cell>
          <cell r="I110">
            <v>-1722</v>
          </cell>
        </row>
        <row r="111">
          <cell r="A111">
            <v>36641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39783</v>
          </cell>
          <cell r="H111">
            <v>-64441</v>
          </cell>
          <cell r="I111">
            <v>1310</v>
          </cell>
        </row>
        <row r="112">
          <cell r="A112">
            <v>36641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39814</v>
          </cell>
          <cell r="H112">
            <v>-66788</v>
          </cell>
          <cell r="I112">
            <v>-312</v>
          </cell>
        </row>
        <row r="113">
          <cell r="A113">
            <v>36641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39845</v>
          </cell>
          <cell r="H113">
            <v>-63956</v>
          </cell>
          <cell r="I113">
            <v>78</v>
          </cell>
        </row>
        <row r="114">
          <cell r="A114">
            <v>36641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39873</v>
          </cell>
          <cell r="H114">
            <v>-57536</v>
          </cell>
          <cell r="I114">
            <v>542</v>
          </cell>
        </row>
        <row r="115">
          <cell r="A115">
            <v>36641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39904</v>
          </cell>
          <cell r="H115">
            <v>-46224</v>
          </cell>
          <cell r="I115">
            <v>986</v>
          </cell>
        </row>
        <row r="116">
          <cell r="A116">
            <v>36641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39934</v>
          </cell>
          <cell r="H116">
            <v>-39363</v>
          </cell>
          <cell r="I116">
            <v>155</v>
          </cell>
        </row>
        <row r="117">
          <cell r="A117">
            <v>36641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39965</v>
          </cell>
          <cell r="H117">
            <v>-40332</v>
          </cell>
          <cell r="I117">
            <v>-377</v>
          </cell>
        </row>
        <row r="118">
          <cell r="A118">
            <v>36641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39995</v>
          </cell>
          <cell r="H118">
            <v>-35145</v>
          </cell>
          <cell r="I118">
            <v>-375</v>
          </cell>
        </row>
        <row r="119">
          <cell r="A119">
            <v>36641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40026</v>
          </cell>
          <cell r="H119">
            <v>-37482</v>
          </cell>
          <cell r="I119">
            <v>188</v>
          </cell>
        </row>
        <row r="120">
          <cell r="A120">
            <v>36641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40057</v>
          </cell>
          <cell r="H120">
            <v>-38451</v>
          </cell>
          <cell r="I120">
            <v>45</v>
          </cell>
        </row>
        <row r="121">
          <cell r="A121">
            <v>36641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40087</v>
          </cell>
          <cell r="H121">
            <v>-28938</v>
          </cell>
          <cell r="I121">
            <v>-51</v>
          </cell>
        </row>
        <row r="122">
          <cell r="A122">
            <v>36641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40118</v>
          </cell>
          <cell r="H122">
            <v>-32794</v>
          </cell>
          <cell r="I122">
            <v>-1841</v>
          </cell>
        </row>
        <row r="123">
          <cell r="A123">
            <v>36641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40148</v>
          </cell>
          <cell r="H123">
            <v>-35930</v>
          </cell>
          <cell r="I123">
            <v>914</v>
          </cell>
        </row>
        <row r="124">
          <cell r="A124">
            <v>36641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40179</v>
          </cell>
          <cell r="H124">
            <v>-12123</v>
          </cell>
          <cell r="I124">
            <v>-328</v>
          </cell>
        </row>
        <row r="125">
          <cell r="A125">
            <v>36641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40210</v>
          </cell>
          <cell r="H125">
            <v>-974</v>
          </cell>
          <cell r="I125">
            <v>-180</v>
          </cell>
        </row>
        <row r="126">
          <cell r="A126">
            <v>36641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40238</v>
          </cell>
          <cell r="H126">
            <v>-800</v>
          </cell>
          <cell r="I126">
            <v>520</v>
          </cell>
        </row>
        <row r="127">
          <cell r="A127">
            <v>36641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40269</v>
          </cell>
          <cell r="H127">
            <v>125</v>
          </cell>
          <cell r="I127">
            <v>123</v>
          </cell>
        </row>
        <row r="128">
          <cell r="A128">
            <v>36641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40299</v>
          </cell>
          <cell r="H128">
            <v>314</v>
          </cell>
          <cell r="I128">
            <v>90</v>
          </cell>
        </row>
        <row r="129">
          <cell r="A129">
            <v>36641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40330</v>
          </cell>
          <cell r="H129">
            <v>13</v>
          </cell>
          <cell r="I129">
            <v>88</v>
          </cell>
        </row>
        <row r="130">
          <cell r="A130">
            <v>36641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40360</v>
          </cell>
          <cell r="H130">
            <v>-478</v>
          </cell>
          <cell r="I130">
            <v>10</v>
          </cell>
        </row>
        <row r="131">
          <cell r="A131">
            <v>36641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40391</v>
          </cell>
          <cell r="H131">
            <v>-563</v>
          </cell>
          <cell r="I131">
            <v>-17</v>
          </cell>
        </row>
        <row r="132">
          <cell r="A132">
            <v>36641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40422</v>
          </cell>
          <cell r="H132">
            <v>-713</v>
          </cell>
          <cell r="I132">
            <v>7</v>
          </cell>
        </row>
        <row r="133">
          <cell r="A133">
            <v>36641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40452</v>
          </cell>
          <cell r="H133">
            <v>-1170</v>
          </cell>
          <cell r="I133">
            <v>30</v>
          </cell>
        </row>
        <row r="134">
          <cell r="A134">
            <v>36641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40483</v>
          </cell>
          <cell r="H134">
            <v>-422</v>
          </cell>
          <cell r="I134">
            <v>0</v>
          </cell>
        </row>
        <row r="135">
          <cell r="A135">
            <v>36641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40513</v>
          </cell>
          <cell r="H135">
            <v>-938</v>
          </cell>
          <cell r="I135">
            <v>0</v>
          </cell>
        </row>
        <row r="136">
          <cell r="A136">
            <v>36641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40544</v>
          </cell>
          <cell r="H136">
            <v>-717</v>
          </cell>
          <cell r="I136">
            <v>0</v>
          </cell>
        </row>
        <row r="137">
          <cell r="A137">
            <v>36641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40575</v>
          </cell>
          <cell r="H137">
            <v>241</v>
          </cell>
          <cell r="I137">
            <v>0</v>
          </cell>
        </row>
        <row r="138">
          <cell r="A138">
            <v>36641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40603</v>
          </cell>
          <cell r="H138">
            <v>482</v>
          </cell>
          <cell r="I138">
            <v>0</v>
          </cell>
        </row>
        <row r="139">
          <cell r="A139">
            <v>36641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40634</v>
          </cell>
          <cell r="H139">
            <v>1187</v>
          </cell>
          <cell r="I139">
            <v>0</v>
          </cell>
        </row>
        <row r="140">
          <cell r="A140">
            <v>36641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40664</v>
          </cell>
          <cell r="H140">
            <v>1135</v>
          </cell>
          <cell r="I140">
            <v>5</v>
          </cell>
        </row>
        <row r="141">
          <cell r="A141">
            <v>36641</v>
          </cell>
          <cell r="B141" t="str">
            <v>BURNER-TIP-SVCS</v>
          </cell>
          <cell r="C141" t="str">
            <v>NG-NYMEX</v>
          </cell>
          <cell r="D141" t="str">
            <v>DUB-ERMS-XL-BAS</v>
          </cell>
          <cell r="F141" t="str">
            <v>D</v>
          </cell>
          <cell r="G141">
            <v>40695</v>
          </cell>
          <cell r="H141">
            <v>822</v>
          </cell>
          <cell r="I141">
            <v>2</v>
          </cell>
        </row>
        <row r="142">
          <cell r="A142">
            <v>36641</v>
          </cell>
          <cell r="B142" t="str">
            <v>BURNER-TIP-SVCS</v>
          </cell>
          <cell r="C142" t="str">
            <v>NG-NYMEX</v>
          </cell>
          <cell r="D142" t="str">
            <v>DUB-ERMS-XL-BAS</v>
          </cell>
          <cell r="F142" t="str">
            <v>D</v>
          </cell>
          <cell r="G142">
            <v>40725</v>
          </cell>
          <cell r="H142">
            <v>388</v>
          </cell>
          <cell r="I142">
            <v>1</v>
          </cell>
        </row>
        <row r="143">
          <cell r="A143">
            <v>36641</v>
          </cell>
          <cell r="B143" t="str">
            <v>BURNER-TIP-SVCS</v>
          </cell>
          <cell r="C143" t="str">
            <v>NG-NYMEX</v>
          </cell>
          <cell r="D143" t="str">
            <v>DUB-ERMS-XL-BAS</v>
          </cell>
          <cell r="F143" t="str">
            <v>D</v>
          </cell>
          <cell r="G143">
            <v>40756</v>
          </cell>
          <cell r="H143">
            <v>303</v>
          </cell>
          <cell r="I143">
            <v>0</v>
          </cell>
        </row>
        <row r="144">
          <cell r="A144">
            <v>36641</v>
          </cell>
          <cell r="B144" t="str">
            <v>BURNER-TIP-SVCS</v>
          </cell>
          <cell r="C144" t="str">
            <v>NG-NYMEX</v>
          </cell>
          <cell r="D144" t="str">
            <v>DUB-ERMS-XL-BAS</v>
          </cell>
          <cell r="F144" t="str">
            <v>D</v>
          </cell>
          <cell r="G144">
            <v>40787</v>
          </cell>
          <cell r="H144">
            <v>132</v>
          </cell>
          <cell r="I144">
            <v>0</v>
          </cell>
        </row>
        <row r="145">
          <cell r="A145">
            <v>36641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36647</v>
          </cell>
          <cell r="H145">
            <v>861265</v>
          </cell>
          <cell r="I145">
            <v>861265</v>
          </cell>
        </row>
        <row r="146">
          <cell r="A146">
            <v>36641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36678</v>
          </cell>
          <cell r="H146">
            <v>186375</v>
          </cell>
          <cell r="I146">
            <v>186375</v>
          </cell>
        </row>
        <row r="147">
          <cell r="A147">
            <v>36641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36708</v>
          </cell>
          <cell r="H147">
            <v>304096</v>
          </cell>
          <cell r="I147">
            <v>304096</v>
          </cell>
        </row>
        <row r="148">
          <cell r="A148">
            <v>36641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36739</v>
          </cell>
          <cell r="H148">
            <v>341760</v>
          </cell>
          <cell r="I148">
            <v>341760</v>
          </cell>
        </row>
        <row r="149">
          <cell r="A149">
            <v>36641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36770</v>
          </cell>
          <cell r="H149">
            <v>267061</v>
          </cell>
          <cell r="I149">
            <v>267061</v>
          </cell>
        </row>
        <row r="150">
          <cell r="A150">
            <v>36641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36800</v>
          </cell>
          <cell r="H150">
            <v>310392</v>
          </cell>
          <cell r="I150">
            <v>310392</v>
          </cell>
        </row>
        <row r="151">
          <cell r="A151">
            <v>36641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36831</v>
          </cell>
          <cell r="H151">
            <v>477702</v>
          </cell>
          <cell r="I151">
            <v>477702</v>
          </cell>
        </row>
        <row r="152">
          <cell r="A152">
            <v>36641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36861</v>
          </cell>
          <cell r="H152">
            <v>737251</v>
          </cell>
          <cell r="I152">
            <v>737251</v>
          </cell>
        </row>
        <row r="153">
          <cell r="A153">
            <v>36641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36892</v>
          </cell>
          <cell r="H153">
            <v>678111</v>
          </cell>
          <cell r="I153">
            <v>678111</v>
          </cell>
        </row>
        <row r="154">
          <cell r="A154">
            <v>36641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36923</v>
          </cell>
          <cell r="H154">
            <v>308254</v>
          </cell>
          <cell r="I154">
            <v>308254</v>
          </cell>
        </row>
        <row r="155">
          <cell r="A155">
            <v>36641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36951</v>
          </cell>
          <cell r="H155">
            <v>418781</v>
          </cell>
          <cell r="I155">
            <v>418781</v>
          </cell>
        </row>
        <row r="156">
          <cell r="A156">
            <v>36641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36982</v>
          </cell>
          <cell r="H156">
            <v>-32117</v>
          </cell>
          <cell r="I156">
            <v>-32117</v>
          </cell>
        </row>
        <row r="157">
          <cell r="A157">
            <v>36641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37012</v>
          </cell>
          <cell r="H157">
            <v>-6965</v>
          </cell>
          <cell r="I157">
            <v>-6965</v>
          </cell>
        </row>
        <row r="158">
          <cell r="A158">
            <v>36641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37043</v>
          </cell>
          <cell r="H158">
            <v>5776</v>
          </cell>
          <cell r="I158">
            <v>5776</v>
          </cell>
        </row>
        <row r="159">
          <cell r="A159">
            <v>36641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37073</v>
          </cell>
          <cell r="H159">
            <v>-3715</v>
          </cell>
          <cell r="I159">
            <v>-3715</v>
          </cell>
        </row>
        <row r="160">
          <cell r="A160">
            <v>36641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37104</v>
          </cell>
          <cell r="H160">
            <v>82991</v>
          </cell>
          <cell r="I160">
            <v>82991</v>
          </cell>
        </row>
        <row r="161">
          <cell r="A161">
            <v>36641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37135</v>
          </cell>
          <cell r="H161">
            <v>-41578</v>
          </cell>
          <cell r="I161">
            <v>-41578</v>
          </cell>
        </row>
        <row r="162">
          <cell r="A162">
            <v>36641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37165</v>
          </cell>
          <cell r="H162">
            <v>-74724</v>
          </cell>
          <cell r="I162">
            <v>-74724</v>
          </cell>
        </row>
        <row r="163">
          <cell r="A163">
            <v>36641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37196</v>
          </cell>
          <cell r="H163">
            <v>41159</v>
          </cell>
          <cell r="I163">
            <v>41159</v>
          </cell>
        </row>
        <row r="164">
          <cell r="A164">
            <v>36641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37226</v>
          </cell>
          <cell r="H164">
            <v>70595</v>
          </cell>
          <cell r="I164">
            <v>70595</v>
          </cell>
        </row>
        <row r="165">
          <cell r="A165">
            <v>36641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37257</v>
          </cell>
          <cell r="H165">
            <v>319425</v>
          </cell>
          <cell r="I165">
            <v>319425</v>
          </cell>
        </row>
        <row r="166">
          <cell r="A166">
            <v>36641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37288</v>
          </cell>
          <cell r="H166">
            <v>346273</v>
          </cell>
          <cell r="I166">
            <v>346273</v>
          </cell>
        </row>
        <row r="167">
          <cell r="A167">
            <v>36641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37316</v>
          </cell>
          <cell r="H167">
            <v>244884</v>
          </cell>
          <cell r="I167">
            <v>244884</v>
          </cell>
        </row>
        <row r="168">
          <cell r="A168">
            <v>36641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37347</v>
          </cell>
          <cell r="H168">
            <v>112071</v>
          </cell>
          <cell r="I168">
            <v>112071</v>
          </cell>
        </row>
        <row r="169">
          <cell r="A169">
            <v>36641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37377</v>
          </cell>
          <cell r="H169">
            <v>218384</v>
          </cell>
          <cell r="I169">
            <v>218384</v>
          </cell>
        </row>
        <row r="170">
          <cell r="A170">
            <v>36641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37408</v>
          </cell>
          <cell r="H170">
            <v>130574</v>
          </cell>
          <cell r="I170">
            <v>130574</v>
          </cell>
        </row>
        <row r="171">
          <cell r="A171">
            <v>36641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37438</v>
          </cell>
          <cell r="H171">
            <v>134137</v>
          </cell>
          <cell r="I171">
            <v>134137</v>
          </cell>
        </row>
        <row r="172">
          <cell r="A172">
            <v>36641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37469</v>
          </cell>
          <cell r="H172">
            <v>134249</v>
          </cell>
          <cell r="I172">
            <v>134249</v>
          </cell>
        </row>
        <row r="173">
          <cell r="A173">
            <v>36641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37500</v>
          </cell>
          <cell r="H173">
            <v>123893</v>
          </cell>
          <cell r="I173">
            <v>123893</v>
          </cell>
        </row>
        <row r="174">
          <cell r="A174">
            <v>36641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37530</v>
          </cell>
          <cell r="H174">
            <v>98804</v>
          </cell>
          <cell r="I174">
            <v>98804</v>
          </cell>
        </row>
        <row r="175">
          <cell r="A175">
            <v>36641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37561</v>
          </cell>
          <cell r="H175">
            <v>245527</v>
          </cell>
          <cell r="I175">
            <v>245527</v>
          </cell>
        </row>
        <row r="176">
          <cell r="A176">
            <v>36641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37591</v>
          </cell>
          <cell r="H176">
            <v>216906</v>
          </cell>
          <cell r="I176">
            <v>216906</v>
          </cell>
        </row>
        <row r="177">
          <cell r="A177">
            <v>36641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37622</v>
          </cell>
          <cell r="H177">
            <v>237679</v>
          </cell>
          <cell r="I177">
            <v>237679</v>
          </cell>
        </row>
        <row r="178">
          <cell r="A178">
            <v>36641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37653</v>
          </cell>
          <cell r="H178">
            <v>-147330</v>
          </cell>
          <cell r="I178">
            <v>-147330</v>
          </cell>
        </row>
        <row r="179">
          <cell r="A179">
            <v>36641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37681</v>
          </cell>
          <cell r="H179">
            <v>-126568</v>
          </cell>
          <cell r="I179">
            <v>-126568</v>
          </cell>
        </row>
        <row r="180">
          <cell r="A180">
            <v>36641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37712</v>
          </cell>
          <cell r="H180">
            <v>-96761</v>
          </cell>
          <cell r="I180">
            <v>-96761</v>
          </cell>
        </row>
        <row r="181">
          <cell r="A181">
            <v>36641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37742</v>
          </cell>
          <cell r="H181">
            <v>-89046</v>
          </cell>
          <cell r="I181">
            <v>-89046</v>
          </cell>
        </row>
        <row r="182">
          <cell r="A182">
            <v>36641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37773</v>
          </cell>
          <cell r="H182">
            <v>-72861</v>
          </cell>
          <cell r="I182">
            <v>-72861</v>
          </cell>
        </row>
        <row r="183">
          <cell r="A183">
            <v>36641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37803</v>
          </cell>
          <cell r="H183">
            <v>-70104</v>
          </cell>
          <cell r="I183">
            <v>-70104</v>
          </cell>
        </row>
        <row r="184">
          <cell r="A184">
            <v>36641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37834</v>
          </cell>
          <cell r="H184">
            <v>-68317</v>
          </cell>
          <cell r="I184">
            <v>-68317</v>
          </cell>
        </row>
        <row r="185">
          <cell r="A185">
            <v>36641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37865</v>
          </cell>
          <cell r="H185">
            <v>-72508</v>
          </cell>
          <cell r="I185">
            <v>-72508</v>
          </cell>
        </row>
        <row r="186">
          <cell r="A186">
            <v>36641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37895</v>
          </cell>
          <cell r="H186">
            <v>-91836</v>
          </cell>
          <cell r="I186">
            <v>-91836</v>
          </cell>
        </row>
        <row r="187">
          <cell r="A187">
            <v>36641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37926</v>
          </cell>
          <cell r="H187">
            <v>-109945</v>
          </cell>
          <cell r="I187">
            <v>-109945</v>
          </cell>
        </row>
        <row r="188">
          <cell r="A188">
            <v>36641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37956</v>
          </cell>
          <cell r="H188">
            <v>-116850</v>
          </cell>
          <cell r="I188">
            <v>-116850</v>
          </cell>
        </row>
        <row r="189">
          <cell r="A189">
            <v>36641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37987</v>
          </cell>
          <cell r="H189">
            <v>-139326</v>
          </cell>
          <cell r="I189">
            <v>-139326</v>
          </cell>
        </row>
        <row r="190">
          <cell r="A190">
            <v>36641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38018</v>
          </cell>
          <cell r="H190">
            <v>-122550</v>
          </cell>
          <cell r="I190">
            <v>-122550</v>
          </cell>
        </row>
        <row r="191">
          <cell r="A191">
            <v>36641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38047</v>
          </cell>
          <cell r="H191">
            <v>-109735</v>
          </cell>
          <cell r="I191">
            <v>-109735</v>
          </cell>
        </row>
        <row r="192">
          <cell r="A192">
            <v>36641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38078</v>
          </cell>
          <cell r="H192">
            <v>-66463</v>
          </cell>
          <cell r="I192">
            <v>-66463</v>
          </cell>
        </row>
        <row r="193">
          <cell r="A193">
            <v>36641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38108</v>
          </cell>
          <cell r="H193">
            <v>-51443</v>
          </cell>
          <cell r="I193">
            <v>-51443</v>
          </cell>
        </row>
        <row r="194">
          <cell r="A194">
            <v>36641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38139</v>
          </cell>
          <cell r="H194">
            <v>-41194</v>
          </cell>
          <cell r="I194">
            <v>-41194</v>
          </cell>
        </row>
        <row r="195">
          <cell r="A195">
            <v>36641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38169</v>
          </cell>
          <cell r="H195">
            <v>-37662</v>
          </cell>
          <cell r="I195">
            <v>-37662</v>
          </cell>
        </row>
        <row r="196">
          <cell r="A196">
            <v>36641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38200</v>
          </cell>
          <cell r="H196">
            <v>-44813</v>
          </cell>
          <cell r="I196">
            <v>-44813</v>
          </cell>
        </row>
        <row r="197">
          <cell r="A197">
            <v>36641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38231</v>
          </cell>
          <cell r="H197">
            <v>-39338</v>
          </cell>
          <cell r="I197">
            <v>-39338</v>
          </cell>
        </row>
        <row r="198">
          <cell r="A198">
            <v>36641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38261</v>
          </cell>
          <cell r="H198">
            <v>-48824</v>
          </cell>
          <cell r="I198">
            <v>-48824</v>
          </cell>
        </row>
        <row r="199">
          <cell r="A199">
            <v>36641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38292</v>
          </cell>
          <cell r="H199">
            <v>-59563</v>
          </cell>
          <cell r="I199">
            <v>-59563</v>
          </cell>
        </row>
        <row r="200">
          <cell r="A200">
            <v>36641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38322</v>
          </cell>
          <cell r="H200">
            <v>-64704</v>
          </cell>
          <cell r="I200">
            <v>-64704</v>
          </cell>
        </row>
        <row r="201">
          <cell r="A201">
            <v>36641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38353</v>
          </cell>
          <cell r="H201">
            <v>-74802</v>
          </cell>
          <cell r="I201">
            <v>-74802</v>
          </cell>
        </row>
        <row r="202">
          <cell r="A202">
            <v>36641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38384</v>
          </cell>
          <cell r="H202">
            <v>-68027</v>
          </cell>
          <cell r="I202">
            <v>-68027</v>
          </cell>
        </row>
        <row r="203">
          <cell r="A203">
            <v>36641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38412</v>
          </cell>
          <cell r="H203">
            <v>-58464</v>
          </cell>
          <cell r="I203">
            <v>-58464</v>
          </cell>
        </row>
        <row r="204">
          <cell r="A204">
            <v>36641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38443</v>
          </cell>
          <cell r="H204">
            <v>-44390</v>
          </cell>
          <cell r="I204">
            <v>-44390</v>
          </cell>
        </row>
        <row r="205">
          <cell r="A205">
            <v>36641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38473</v>
          </cell>
          <cell r="H205">
            <v>-35347</v>
          </cell>
          <cell r="I205">
            <v>-35347</v>
          </cell>
        </row>
        <row r="206">
          <cell r="A206">
            <v>36641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38504</v>
          </cell>
          <cell r="H206">
            <v>-32163</v>
          </cell>
          <cell r="I206">
            <v>-32163</v>
          </cell>
        </row>
        <row r="207">
          <cell r="A207">
            <v>36641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38534</v>
          </cell>
          <cell r="H207">
            <v>-31117</v>
          </cell>
          <cell r="I207">
            <v>-31117</v>
          </cell>
        </row>
        <row r="208">
          <cell r="A208">
            <v>36641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38565</v>
          </cell>
          <cell r="H208">
            <v>-32686</v>
          </cell>
          <cell r="I208">
            <v>-32686</v>
          </cell>
        </row>
        <row r="209">
          <cell r="A209">
            <v>36641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38596</v>
          </cell>
          <cell r="H209">
            <v>-33547</v>
          </cell>
          <cell r="I209">
            <v>-33547</v>
          </cell>
        </row>
        <row r="210">
          <cell r="A210">
            <v>36641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38626</v>
          </cell>
          <cell r="H210">
            <v>-41934</v>
          </cell>
          <cell r="I210">
            <v>-41934</v>
          </cell>
        </row>
        <row r="211">
          <cell r="A211">
            <v>36641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38657</v>
          </cell>
          <cell r="H211">
            <v>-54280</v>
          </cell>
          <cell r="I211">
            <v>-54280</v>
          </cell>
        </row>
        <row r="212">
          <cell r="A212">
            <v>36641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38687</v>
          </cell>
          <cell r="H212">
            <v>-58864</v>
          </cell>
          <cell r="I212">
            <v>-58864</v>
          </cell>
        </row>
        <row r="213">
          <cell r="A213">
            <v>36641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38718</v>
          </cell>
          <cell r="H213">
            <v>-63549</v>
          </cell>
          <cell r="I213">
            <v>-63549</v>
          </cell>
        </row>
        <row r="214">
          <cell r="A214">
            <v>36641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38749</v>
          </cell>
          <cell r="H214">
            <v>-57988</v>
          </cell>
          <cell r="I214">
            <v>-57988</v>
          </cell>
        </row>
        <row r="215">
          <cell r="A215">
            <v>36641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38777</v>
          </cell>
          <cell r="H215">
            <v>-51576</v>
          </cell>
          <cell r="I215">
            <v>-51576</v>
          </cell>
        </row>
        <row r="216">
          <cell r="A216">
            <v>36641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38808</v>
          </cell>
          <cell r="H216">
            <v>-39650</v>
          </cell>
          <cell r="I216">
            <v>-39650</v>
          </cell>
        </row>
        <row r="217">
          <cell r="A217">
            <v>36641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38838</v>
          </cell>
          <cell r="H217">
            <v>-31930</v>
          </cell>
          <cell r="I217">
            <v>-31930</v>
          </cell>
        </row>
        <row r="218">
          <cell r="A218">
            <v>36641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38869</v>
          </cell>
          <cell r="H218">
            <v>-29023</v>
          </cell>
          <cell r="I218">
            <v>-29023</v>
          </cell>
        </row>
        <row r="219">
          <cell r="A219">
            <v>36641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38899</v>
          </cell>
          <cell r="H219">
            <v>-28581</v>
          </cell>
          <cell r="I219">
            <v>-28581</v>
          </cell>
        </row>
        <row r="220">
          <cell r="A220">
            <v>36641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38930</v>
          </cell>
          <cell r="H220">
            <v>-30479</v>
          </cell>
          <cell r="I220">
            <v>-30479</v>
          </cell>
        </row>
        <row r="221">
          <cell r="A221">
            <v>36641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38961</v>
          </cell>
          <cell r="H221">
            <v>-31280</v>
          </cell>
          <cell r="I221">
            <v>-31280</v>
          </cell>
        </row>
        <row r="222">
          <cell r="A222">
            <v>36641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38991</v>
          </cell>
          <cell r="H222">
            <v>-39084</v>
          </cell>
          <cell r="I222">
            <v>-39084</v>
          </cell>
        </row>
        <row r="223">
          <cell r="A223">
            <v>36641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39022</v>
          </cell>
          <cell r="H223">
            <v>-50551</v>
          </cell>
          <cell r="I223">
            <v>-50551</v>
          </cell>
        </row>
        <row r="224">
          <cell r="A224">
            <v>36641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39052</v>
          </cell>
          <cell r="H224">
            <v>-54815</v>
          </cell>
          <cell r="I224">
            <v>-54815</v>
          </cell>
        </row>
        <row r="225">
          <cell r="A225">
            <v>36641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39083</v>
          </cell>
          <cell r="H225">
            <v>-59090</v>
          </cell>
          <cell r="I225">
            <v>-59090</v>
          </cell>
        </row>
        <row r="226">
          <cell r="A226">
            <v>36641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39114</v>
          </cell>
          <cell r="H226">
            <v>-53915</v>
          </cell>
          <cell r="I226">
            <v>-53915</v>
          </cell>
        </row>
        <row r="227">
          <cell r="A227">
            <v>36641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39142</v>
          </cell>
          <cell r="H227">
            <v>-47940</v>
          </cell>
          <cell r="I227">
            <v>-47940</v>
          </cell>
        </row>
        <row r="228">
          <cell r="A228">
            <v>36641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39173</v>
          </cell>
          <cell r="H228">
            <v>-36855</v>
          </cell>
          <cell r="I228">
            <v>-36855</v>
          </cell>
        </row>
        <row r="229">
          <cell r="A229">
            <v>36641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39203</v>
          </cell>
          <cell r="H229">
            <v>-29673</v>
          </cell>
          <cell r="I229">
            <v>-29673</v>
          </cell>
        </row>
        <row r="230">
          <cell r="A230">
            <v>36641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39234</v>
          </cell>
          <cell r="H230">
            <v>-26941</v>
          </cell>
          <cell r="I230">
            <v>-26941</v>
          </cell>
        </row>
        <row r="231">
          <cell r="A231">
            <v>36641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39264</v>
          </cell>
          <cell r="H231">
            <v>-26539</v>
          </cell>
          <cell r="I231">
            <v>-26539</v>
          </cell>
        </row>
        <row r="232">
          <cell r="A232">
            <v>36641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39295</v>
          </cell>
          <cell r="H232">
            <v>-28299</v>
          </cell>
          <cell r="I232">
            <v>-28299</v>
          </cell>
        </row>
        <row r="233">
          <cell r="A233">
            <v>36641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39326</v>
          </cell>
          <cell r="H233">
            <v>-29046</v>
          </cell>
          <cell r="I233">
            <v>-29046</v>
          </cell>
        </row>
        <row r="234">
          <cell r="A234">
            <v>36641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39356</v>
          </cell>
          <cell r="H234">
            <v>-36307</v>
          </cell>
          <cell r="I234">
            <v>-36307</v>
          </cell>
        </row>
        <row r="235">
          <cell r="A235">
            <v>36641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39387</v>
          </cell>
          <cell r="H235">
            <v>-46994</v>
          </cell>
          <cell r="I235">
            <v>-46994</v>
          </cell>
        </row>
        <row r="236">
          <cell r="A236">
            <v>36641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39417</v>
          </cell>
          <cell r="H236">
            <v>-50969</v>
          </cell>
          <cell r="I236">
            <v>-50969</v>
          </cell>
        </row>
        <row r="237">
          <cell r="A237">
            <v>36641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39448</v>
          </cell>
          <cell r="H237">
            <v>-54960</v>
          </cell>
          <cell r="I237">
            <v>-54960</v>
          </cell>
        </row>
        <row r="238">
          <cell r="A238">
            <v>36641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39479</v>
          </cell>
          <cell r="H238">
            <v>-50183</v>
          </cell>
          <cell r="I238">
            <v>-50183</v>
          </cell>
        </row>
        <row r="239">
          <cell r="A239">
            <v>36641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39508</v>
          </cell>
          <cell r="H239">
            <v>-44581</v>
          </cell>
          <cell r="I239">
            <v>-44581</v>
          </cell>
        </row>
        <row r="240">
          <cell r="A240">
            <v>36641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39539</v>
          </cell>
          <cell r="H240">
            <v>-34281</v>
          </cell>
          <cell r="I240">
            <v>-34281</v>
          </cell>
        </row>
        <row r="241">
          <cell r="A241">
            <v>36641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39569</v>
          </cell>
          <cell r="H241">
            <v>-27598</v>
          </cell>
          <cell r="I241">
            <v>-27598</v>
          </cell>
        </row>
        <row r="242">
          <cell r="A242">
            <v>36641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39600</v>
          </cell>
          <cell r="H242">
            <v>-25032</v>
          </cell>
          <cell r="I242">
            <v>-25032</v>
          </cell>
        </row>
        <row r="243">
          <cell r="A243">
            <v>36641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39630</v>
          </cell>
          <cell r="H243">
            <v>-24657</v>
          </cell>
          <cell r="I243">
            <v>-24657</v>
          </cell>
        </row>
        <row r="244">
          <cell r="A244">
            <v>36641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39661</v>
          </cell>
          <cell r="H244">
            <v>-26205</v>
          </cell>
          <cell r="I244">
            <v>-26205</v>
          </cell>
        </row>
        <row r="245">
          <cell r="A245">
            <v>36641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39692</v>
          </cell>
          <cell r="H245">
            <v>-26887</v>
          </cell>
          <cell r="I245">
            <v>-26887</v>
          </cell>
        </row>
        <row r="246">
          <cell r="A246">
            <v>36641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39722</v>
          </cell>
          <cell r="H246">
            <v>-33636</v>
          </cell>
          <cell r="I246">
            <v>-33636</v>
          </cell>
        </row>
        <row r="247">
          <cell r="A247">
            <v>36641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39753</v>
          </cell>
          <cell r="H247">
            <v>-43560</v>
          </cell>
          <cell r="I247">
            <v>-43560</v>
          </cell>
        </row>
        <row r="248">
          <cell r="A248">
            <v>36641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39783</v>
          </cell>
          <cell r="H248">
            <v>-47247</v>
          </cell>
          <cell r="I248">
            <v>-47247</v>
          </cell>
        </row>
        <row r="249">
          <cell r="A249">
            <v>36641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39814</v>
          </cell>
          <cell r="H249">
            <v>-50968</v>
          </cell>
          <cell r="I249">
            <v>-50968</v>
          </cell>
        </row>
        <row r="250">
          <cell r="A250">
            <v>36641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39845</v>
          </cell>
          <cell r="H250">
            <v>-46479</v>
          </cell>
          <cell r="I250">
            <v>-46479</v>
          </cell>
        </row>
        <row r="251">
          <cell r="A251">
            <v>36641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39873</v>
          </cell>
          <cell r="H251">
            <v>-41180</v>
          </cell>
          <cell r="I251">
            <v>-41180</v>
          </cell>
        </row>
        <row r="252">
          <cell r="A252">
            <v>36641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39904</v>
          </cell>
          <cell r="H252">
            <v>-31619</v>
          </cell>
          <cell r="I252">
            <v>-31619</v>
          </cell>
        </row>
        <row r="253">
          <cell r="A253">
            <v>36641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39934</v>
          </cell>
          <cell r="H253">
            <v>-25394</v>
          </cell>
          <cell r="I253">
            <v>-25394</v>
          </cell>
        </row>
        <row r="254">
          <cell r="A254">
            <v>36641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39965</v>
          </cell>
          <cell r="H254">
            <v>-23017</v>
          </cell>
          <cell r="I254">
            <v>-23017</v>
          </cell>
        </row>
        <row r="255">
          <cell r="A255">
            <v>36641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39995</v>
          </cell>
          <cell r="H255">
            <v>-22702</v>
          </cell>
          <cell r="I255">
            <v>-22702</v>
          </cell>
        </row>
        <row r="256">
          <cell r="A256">
            <v>36641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40026</v>
          </cell>
          <cell r="H256">
            <v>-24210</v>
          </cell>
          <cell r="I256">
            <v>-24210</v>
          </cell>
        </row>
        <row r="257">
          <cell r="A257">
            <v>36641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40057</v>
          </cell>
          <cell r="H257">
            <v>-24864</v>
          </cell>
          <cell r="I257">
            <v>-24864</v>
          </cell>
        </row>
        <row r="258">
          <cell r="A258">
            <v>36641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40087</v>
          </cell>
          <cell r="H258">
            <v>-14624</v>
          </cell>
          <cell r="I258">
            <v>-14624</v>
          </cell>
        </row>
        <row r="259">
          <cell r="A259">
            <v>36641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40118</v>
          </cell>
          <cell r="H259">
            <v>-18230</v>
          </cell>
          <cell r="I259">
            <v>-18230</v>
          </cell>
        </row>
        <row r="260">
          <cell r="A260">
            <v>36641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40148</v>
          </cell>
          <cell r="H260">
            <v>-18215</v>
          </cell>
          <cell r="I260">
            <v>-18215</v>
          </cell>
        </row>
        <row r="261">
          <cell r="A261">
            <v>36641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40179</v>
          </cell>
          <cell r="H261">
            <v>-11832</v>
          </cell>
          <cell r="I261">
            <v>-11832</v>
          </cell>
        </row>
        <row r="262">
          <cell r="A262">
            <v>36641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40210</v>
          </cell>
          <cell r="H262">
            <v>-694</v>
          </cell>
          <cell r="I262">
            <v>-694</v>
          </cell>
        </row>
        <row r="263">
          <cell r="A263">
            <v>36641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40238</v>
          </cell>
          <cell r="H263">
            <v>-511</v>
          </cell>
          <cell r="I263">
            <v>-511</v>
          </cell>
        </row>
        <row r="264">
          <cell r="A264">
            <v>36641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40269</v>
          </cell>
          <cell r="H264">
            <v>406</v>
          </cell>
          <cell r="I264">
            <v>406</v>
          </cell>
        </row>
        <row r="265">
          <cell r="A265">
            <v>36641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40299</v>
          </cell>
          <cell r="H265">
            <v>599</v>
          </cell>
          <cell r="I265">
            <v>599</v>
          </cell>
        </row>
        <row r="266">
          <cell r="A266">
            <v>36641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40330</v>
          </cell>
          <cell r="H266">
            <v>291</v>
          </cell>
          <cell r="I266">
            <v>291</v>
          </cell>
        </row>
        <row r="267">
          <cell r="A267">
            <v>36641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40360</v>
          </cell>
          <cell r="H267">
            <v>-196</v>
          </cell>
          <cell r="I267">
            <v>-196</v>
          </cell>
        </row>
        <row r="268">
          <cell r="A268">
            <v>36641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40391</v>
          </cell>
          <cell r="H268">
            <v>-284</v>
          </cell>
          <cell r="I268">
            <v>-284</v>
          </cell>
        </row>
        <row r="269">
          <cell r="A269">
            <v>36641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40422</v>
          </cell>
          <cell r="H269">
            <v>-560</v>
          </cell>
          <cell r="I269">
            <v>-560</v>
          </cell>
        </row>
        <row r="270">
          <cell r="A270">
            <v>36641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40452</v>
          </cell>
          <cell r="H270">
            <v>-1013</v>
          </cell>
          <cell r="I270">
            <v>-1013</v>
          </cell>
        </row>
        <row r="271">
          <cell r="A271">
            <v>36641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40483</v>
          </cell>
          <cell r="H271">
            <v>-270</v>
          </cell>
          <cell r="I271">
            <v>-270</v>
          </cell>
        </row>
        <row r="272">
          <cell r="A272">
            <v>36641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40513</v>
          </cell>
          <cell r="H272">
            <v>-783</v>
          </cell>
          <cell r="I272">
            <v>-783</v>
          </cell>
        </row>
        <row r="273">
          <cell r="A273">
            <v>36641</v>
          </cell>
          <cell r="B273" t="str">
            <v>BURNER-TIP-SVCS</v>
          </cell>
          <cell r="C273" t="str">
            <v>NG-NYMEX</v>
          </cell>
          <cell r="D273" t="str">
            <v>DUB-ERMS-XL-PRC</v>
          </cell>
          <cell r="F273" t="str">
            <v>P</v>
          </cell>
          <cell r="G273">
            <v>40544</v>
          </cell>
          <cell r="H273">
            <v>-563</v>
          </cell>
          <cell r="I273">
            <v>-563</v>
          </cell>
        </row>
        <row r="274">
          <cell r="A274">
            <v>36641</v>
          </cell>
          <cell r="B274" t="str">
            <v>BURNER-TIP-SVCS</v>
          </cell>
          <cell r="C274" t="str">
            <v>NG-NYMEX</v>
          </cell>
          <cell r="D274" t="str">
            <v>DUB-ERMS-XL-PRC</v>
          </cell>
          <cell r="F274" t="str">
            <v>P</v>
          </cell>
          <cell r="G274">
            <v>40575</v>
          </cell>
          <cell r="H274">
            <v>385</v>
          </cell>
          <cell r="I274">
            <v>385</v>
          </cell>
        </row>
        <row r="275">
          <cell r="A275">
            <v>36641</v>
          </cell>
          <cell r="B275" t="str">
            <v>BURNER-TIP-SVCS</v>
          </cell>
          <cell r="C275" t="str">
            <v>NG-NYMEX</v>
          </cell>
          <cell r="D275" t="str">
            <v>DUB-ERMS-XL-PRC</v>
          </cell>
          <cell r="F275" t="str">
            <v>P</v>
          </cell>
          <cell r="G275">
            <v>40603</v>
          </cell>
          <cell r="H275">
            <v>635</v>
          </cell>
          <cell r="I275">
            <v>635</v>
          </cell>
        </row>
        <row r="276">
          <cell r="A276">
            <v>36641</v>
          </cell>
          <cell r="B276" t="str">
            <v>BURNER-TIP-SVCS</v>
          </cell>
          <cell r="C276" t="str">
            <v>NG-NYMEX</v>
          </cell>
          <cell r="D276" t="str">
            <v>DUB-ERMS-XL-PRC</v>
          </cell>
          <cell r="F276" t="str">
            <v>P</v>
          </cell>
          <cell r="G276">
            <v>40634</v>
          </cell>
          <cell r="H276">
            <v>1334</v>
          </cell>
          <cell r="I276">
            <v>1334</v>
          </cell>
        </row>
        <row r="277">
          <cell r="A277">
            <v>36641</v>
          </cell>
          <cell r="B277" t="str">
            <v>BURNER-TIP-SVCS</v>
          </cell>
          <cell r="C277" t="str">
            <v>NG-NYMEX</v>
          </cell>
          <cell r="D277" t="str">
            <v>DUB-ERMS-XL-PRC</v>
          </cell>
          <cell r="F277" t="str">
            <v>P</v>
          </cell>
          <cell r="G277">
            <v>40664</v>
          </cell>
          <cell r="H277">
            <v>1286</v>
          </cell>
          <cell r="I277">
            <v>1286</v>
          </cell>
        </row>
        <row r="278">
          <cell r="A278">
            <v>36641</v>
          </cell>
          <cell r="B278" t="str">
            <v>BURNER-TIP-SVCS</v>
          </cell>
          <cell r="C278" t="str">
            <v>NG-NYMEX</v>
          </cell>
          <cell r="D278" t="str">
            <v>DUB-ERMS-XL-PRC</v>
          </cell>
          <cell r="F278" t="str">
            <v>P</v>
          </cell>
          <cell r="G278">
            <v>40695</v>
          </cell>
          <cell r="H278">
            <v>967</v>
          </cell>
          <cell r="I278">
            <v>967</v>
          </cell>
        </row>
        <row r="279">
          <cell r="A279">
            <v>36641</v>
          </cell>
          <cell r="B279" t="str">
            <v>BURNER-TIP-SVCS</v>
          </cell>
          <cell r="C279" t="str">
            <v>NG-NYMEX</v>
          </cell>
          <cell r="D279" t="str">
            <v>DUB-ERMS-XL-PRC</v>
          </cell>
          <cell r="F279" t="str">
            <v>P</v>
          </cell>
          <cell r="G279">
            <v>40725</v>
          </cell>
          <cell r="H279">
            <v>537</v>
          </cell>
          <cell r="I279">
            <v>537</v>
          </cell>
        </row>
        <row r="280">
          <cell r="A280">
            <v>36641</v>
          </cell>
          <cell r="B280" t="str">
            <v>BURNER-TIP-SVCS</v>
          </cell>
          <cell r="C280" t="str">
            <v>NG-NYMEX</v>
          </cell>
          <cell r="D280" t="str">
            <v>DUB-ERMS-XL-PRC</v>
          </cell>
          <cell r="F280" t="str">
            <v>P</v>
          </cell>
          <cell r="G280">
            <v>40756</v>
          </cell>
          <cell r="H280">
            <v>451</v>
          </cell>
          <cell r="I280">
            <v>451</v>
          </cell>
        </row>
        <row r="281">
          <cell r="A281">
            <v>36641</v>
          </cell>
          <cell r="B281" t="str">
            <v>BURNER-TIP-SVCS</v>
          </cell>
          <cell r="C281" t="str">
            <v>NG-NYMEX</v>
          </cell>
          <cell r="D281" t="str">
            <v>DUB-ERMS-XL-PRC</v>
          </cell>
          <cell r="F281" t="str">
            <v>P</v>
          </cell>
          <cell r="G281">
            <v>40787</v>
          </cell>
          <cell r="H281">
            <v>275</v>
          </cell>
          <cell r="I281">
            <v>275</v>
          </cell>
        </row>
        <row r="301">
          <cell r="A301" t="str">
            <v>EFF_DT</v>
          </cell>
          <cell r="B301" t="str">
            <v>PORTFOLIO_ID</v>
          </cell>
          <cell r="C301" t="str">
            <v>BOOK_ID</v>
          </cell>
          <cell r="D301" t="str">
            <v>BOOK_TYPE_CD</v>
          </cell>
          <cell r="E301" t="str">
            <v>REF_DT</v>
          </cell>
          <cell r="F301" t="str">
            <v>PV_POSITION</v>
          </cell>
          <cell r="G301" t="str">
            <v>BENCHMARK_QTY</v>
          </cell>
        </row>
        <row r="302">
          <cell r="A302">
            <v>36641</v>
          </cell>
          <cell r="B302" t="str">
            <v>PWR-GAS-TRD</v>
          </cell>
          <cell r="C302" t="str">
            <v>PWR-NG-HEDGE-PRC</v>
          </cell>
          <cell r="D302" t="str">
            <v>P</v>
          </cell>
          <cell r="E302">
            <v>36617</v>
          </cell>
          <cell r="F302">
            <v>0</v>
          </cell>
          <cell r="G302">
            <v>0</v>
          </cell>
        </row>
        <row r="303">
          <cell r="A303">
            <v>36641</v>
          </cell>
          <cell r="B303" t="str">
            <v>PWR-GAS-TRD</v>
          </cell>
          <cell r="C303" t="str">
            <v>PWR-NG-HEDGE-PRC</v>
          </cell>
          <cell r="D303" t="str">
            <v>P</v>
          </cell>
          <cell r="E303">
            <v>36617</v>
          </cell>
          <cell r="F303">
            <v>0</v>
          </cell>
          <cell r="G303">
            <v>0</v>
          </cell>
        </row>
        <row r="304">
          <cell r="A304">
            <v>36641</v>
          </cell>
          <cell r="B304" t="str">
            <v>PWR-GAS-TRD</v>
          </cell>
          <cell r="C304" t="str">
            <v>PWR-NG-HEDGE-PRC</v>
          </cell>
          <cell r="D304" t="str">
            <v>P</v>
          </cell>
          <cell r="E304">
            <v>36617</v>
          </cell>
          <cell r="F304">
            <v>0</v>
          </cell>
          <cell r="G304">
            <v>0</v>
          </cell>
        </row>
        <row r="305">
          <cell r="A305">
            <v>36641</v>
          </cell>
          <cell r="B305" t="str">
            <v>PWR-GAS-TRD</v>
          </cell>
          <cell r="C305" t="str">
            <v>PWR-NG-HEDGE-PRC</v>
          </cell>
          <cell r="D305" t="str">
            <v>P</v>
          </cell>
          <cell r="E305">
            <v>36617</v>
          </cell>
          <cell r="F305">
            <v>0</v>
          </cell>
          <cell r="G305">
            <v>0</v>
          </cell>
        </row>
        <row r="306">
          <cell r="A306">
            <v>36641</v>
          </cell>
          <cell r="B306" t="str">
            <v>PWR-GAS-TRD</v>
          </cell>
          <cell r="C306" t="str">
            <v>PWR-NG-HEDGE-PRC</v>
          </cell>
          <cell r="D306" t="str">
            <v>P</v>
          </cell>
          <cell r="E306">
            <v>36647</v>
          </cell>
          <cell r="F306">
            <v>2074907.2075999998</v>
          </cell>
          <cell r="G306">
            <v>0</v>
          </cell>
        </row>
        <row r="307">
          <cell r="A307">
            <v>36641</v>
          </cell>
          <cell r="B307" t="str">
            <v>PWR-GAS-TRD</v>
          </cell>
          <cell r="C307" t="str">
            <v>PWR-NG-HEDGE-PRC</v>
          </cell>
          <cell r="D307" t="str">
            <v>P</v>
          </cell>
          <cell r="E307">
            <v>36647</v>
          </cell>
          <cell r="F307">
            <v>-2074907.2075999998</v>
          </cell>
          <cell r="G307">
            <v>0</v>
          </cell>
        </row>
        <row r="308">
          <cell r="A308">
            <v>36641</v>
          </cell>
          <cell r="B308" t="str">
            <v>PWR-GAS-TRD</v>
          </cell>
          <cell r="C308" t="str">
            <v>PWR-NG-HEDGE-PRC</v>
          </cell>
          <cell r="D308" t="str">
            <v>P</v>
          </cell>
          <cell r="E308">
            <v>36647</v>
          </cell>
          <cell r="F308">
            <v>0</v>
          </cell>
          <cell r="G308">
            <v>0</v>
          </cell>
        </row>
        <row r="309">
          <cell r="A309">
            <v>36641</v>
          </cell>
          <cell r="B309" t="str">
            <v>PWR-GAS-TRD</v>
          </cell>
          <cell r="C309" t="str">
            <v>PWR-NG-HEDGE-PRC</v>
          </cell>
          <cell r="D309" t="str">
            <v>P</v>
          </cell>
          <cell r="E309">
            <v>36647</v>
          </cell>
          <cell r="F309">
            <v>0</v>
          </cell>
          <cell r="G309">
            <v>0</v>
          </cell>
        </row>
        <row r="310">
          <cell r="A310">
            <v>36641</v>
          </cell>
          <cell r="B310" t="str">
            <v>PWR-GAS-TRD</v>
          </cell>
          <cell r="C310" t="str">
            <v>PWR-NG-HEDGE-PRC</v>
          </cell>
          <cell r="D310" t="str">
            <v>P</v>
          </cell>
          <cell r="E310">
            <v>36678</v>
          </cell>
          <cell r="F310">
            <v>1997356.1557</v>
          </cell>
          <cell r="G310">
            <v>0</v>
          </cell>
        </row>
        <row r="311">
          <cell r="A311">
            <v>36641</v>
          </cell>
          <cell r="B311" t="str">
            <v>PWR-GAS-TRD</v>
          </cell>
          <cell r="C311" t="str">
            <v>PWR-NG-HEDGE-PRC</v>
          </cell>
          <cell r="D311" t="str">
            <v>P</v>
          </cell>
          <cell r="E311">
            <v>36678</v>
          </cell>
          <cell r="F311">
            <v>-1997356.1557</v>
          </cell>
          <cell r="G311">
            <v>0</v>
          </cell>
        </row>
        <row r="312">
          <cell r="A312">
            <v>36641</v>
          </cell>
          <cell r="B312" t="str">
            <v>PWR-GAS-TRD</v>
          </cell>
          <cell r="C312" t="str">
            <v>PWR-NG-HEDGE-PRC</v>
          </cell>
          <cell r="D312" t="str">
            <v>P</v>
          </cell>
          <cell r="E312">
            <v>36678</v>
          </cell>
          <cell r="F312">
            <v>0</v>
          </cell>
          <cell r="G312">
            <v>0</v>
          </cell>
        </row>
        <row r="313">
          <cell r="A313">
            <v>36641</v>
          </cell>
          <cell r="B313" t="str">
            <v>PWR-GAS-TRD</v>
          </cell>
          <cell r="C313" t="str">
            <v>PWR-NG-HEDGE-PRC</v>
          </cell>
          <cell r="D313" t="str">
            <v>P</v>
          </cell>
          <cell r="E313">
            <v>36678</v>
          </cell>
          <cell r="F313">
            <v>0</v>
          </cell>
          <cell r="G313">
            <v>0</v>
          </cell>
        </row>
        <row r="314">
          <cell r="A314">
            <v>36641</v>
          </cell>
          <cell r="B314" t="str">
            <v>PWR-GAS-TRD</v>
          </cell>
          <cell r="C314" t="str">
            <v>PWR-NG-HEDGE-PRC</v>
          </cell>
          <cell r="D314" t="str">
            <v>P</v>
          </cell>
          <cell r="E314">
            <v>36708</v>
          </cell>
          <cell r="F314">
            <v>2053204.9650000001</v>
          </cell>
          <cell r="G314">
            <v>0</v>
          </cell>
        </row>
        <row r="315">
          <cell r="A315">
            <v>36641</v>
          </cell>
          <cell r="B315" t="str">
            <v>PWR-GAS-TRD</v>
          </cell>
          <cell r="C315" t="str">
            <v>PWR-NG-HEDGE-PRC</v>
          </cell>
          <cell r="D315" t="str">
            <v>P</v>
          </cell>
          <cell r="E315">
            <v>36708</v>
          </cell>
          <cell r="F315">
            <v>-2053204.9649000003</v>
          </cell>
          <cell r="G315">
            <v>0</v>
          </cell>
        </row>
        <row r="316">
          <cell r="A316">
            <v>36641</v>
          </cell>
          <cell r="B316" t="str">
            <v>PWR-GAS-TRD</v>
          </cell>
          <cell r="C316" t="str">
            <v>PWR-NG-HEDGE-PRC</v>
          </cell>
          <cell r="D316" t="str">
            <v>P</v>
          </cell>
          <cell r="E316">
            <v>36708</v>
          </cell>
          <cell r="F316">
            <v>0</v>
          </cell>
          <cell r="G316">
            <v>0</v>
          </cell>
        </row>
        <row r="317">
          <cell r="A317">
            <v>36641</v>
          </cell>
          <cell r="B317" t="str">
            <v>PWR-GAS-TRD</v>
          </cell>
          <cell r="C317" t="str">
            <v>PWR-NG-HEDGE-PRC</v>
          </cell>
          <cell r="D317" t="str">
            <v>P</v>
          </cell>
          <cell r="E317">
            <v>36708</v>
          </cell>
          <cell r="F317">
            <v>0</v>
          </cell>
          <cell r="G317">
            <v>0</v>
          </cell>
        </row>
        <row r="318">
          <cell r="A318">
            <v>36641</v>
          </cell>
          <cell r="B318" t="str">
            <v>PWR-GAS-TRD</v>
          </cell>
          <cell r="C318" t="str">
            <v>PWR-NG-HEDGE-PRC</v>
          </cell>
          <cell r="D318" t="str">
            <v>P</v>
          </cell>
          <cell r="E318">
            <v>36739</v>
          </cell>
          <cell r="F318">
            <v>2041848.8397000001</v>
          </cell>
          <cell r="G318">
            <v>0</v>
          </cell>
        </row>
        <row r="319">
          <cell r="A319">
            <v>36641</v>
          </cell>
          <cell r="B319" t="str">
            <v>PWR-GAS-TRD</v>
          </cell>
          <cell r="C319" t="str">
            <v>PWR-NG-HEDGE-PRC</v>
          </cell>
          <cell r="D319" t="str">
            <v>P</v>
          </cell>
          <cell r="E319">
            <v>36739</v>
          </cell>
          <cell r="F319">
            <v>-2041848.8397000001</v>
          </cell>
          <cell r="G319">
            <v>0</v>
          </cell>
        </row>
        <row r="320">
          <cell r="A320">
            <v>36641</v>
          </cell>
          <cell r="B320" t="str">
            <v>PWR-GAS-TRD</v>
          </cell>
          <cell r="C320" t="str">
            <v>PWR-NG-HEDGE-PRC</v>
          </cell>
          <cell r="D320" t="str">
            <v>P</v>
          </cell>
          <cell r="E320">
            <v>36739</v>
          </cell>
          <cell r="F320">
            <v>0</v>
          </cell>
          <cell r="G320">
            <v>0</v>
          </cell>
        </row>
        <row r="321">
          <cell r="A321">
            <v>36641</v>
          </cell>
          <cell r="B321" t="str">
            <v>PWR-GAS-TRD</v>
          </cell>
          <cell r="C321" t="str">
            <v>PWR-NG-HEDGE-PRC</v>
          </cell>
          <cell r="D321" t="str">
            <v>P</v>
          </cell>
          <cell r="E321">
            <v>36739</v>
          </cell>
          <cell r="F321">
            <v>0</v>
          </cell>
          <cell r="G321">
            <v>0</v>
          </cell>
        </row>
        <row r="322">
          <cell r="A322">
            <v>36641</v>
          </cell>
          <cell r="B322" t="str">
            <v>PWR-GAS-TRD</v>
          </cell>
          <cell r="C322" t="str">
            <v>PWR-NG-HEDGE-PRC</v>
          </cell>
          <cell r="D322" t="str">
            <v>P</v>
          </cell>
          <cell r="E322">
            <v>36770</v>
          </cell>
          <cell r="F322">
            <v>1964662.0268999999</v>
          </cell>
          <cell r="G322">
            <v>0</v>
          </cell>
        </row>
        <row r="323">
          <cell r="A323">
            <v>36641</v>
          </cell>
          <cell r="B323" t="str">
            <v>PWR-GAS-TRD</v>
          </cell>
          <cell r="C323" t="str">
            <v>PWR-NG-HEDGE-PRC</v>
          </cell>
          <cell r="D323" t="str">
            <v>P</v>
          </cell>
          <cell r="E323">
            <v>36770</v>
          </cell>
          <cell r="F323">
            <v>-1964662.0268000001</v>
          </cell>
          <cell r="G323">
            <v>0</v>
          </cell>
        </row>
        <row r="324">
          <cell r="A324">
            <v>36641</v>
          </cell>
          <cell r="B324" t="str">
            <v>PWR-GAS-TRD</v>
          </cell>
          <cell r="C324" t="str">
            <v>PWR-NG-HEDGE-PRC</v>
          </cell>
          <cell r="D324" t="str">
            <v>P</v>
          </cell>
          <cell r="E324">
            <v>36770</v>
          </cell>
          <cell r="F324">
            <v>0</v>
          </cell>
          <cell r="G324">
            <v>0</v>
          </cell>
        </row>
        <row r="325">
          <cell r="A325">
            <v>36641</v>
          </cell>
          <cell r="B325" t="str">
            <v>PWR-GAS-TRD</v>
          </cell>
          <cell r="C325" t="str">
            <v>PWR-NG-HEDGE-PRC</v>
          </cell>
          <cell r="D325" t="str">
            <v>P</v>
          </cell>
          <cell r="E325">
            <v>36770</v>
          </cell>
          <cell r="F325">
            <v>0</v>
          </cell>
          <cell r="G325">
            <v>0</v>
          </cell>
        </row>
        <row r="326">
          <cell r="A326">
            <v>36641</v>
          </cell>
          <cell r="B326" t="str">
            <v>PWR-GAS-TRD</v>
          </cell>
          <cell r="C326" t="str">
            <v>PWR-NG-HEDGE-PRC</v>
          </cell>
          <cell r="D326" t="str">
            <v>P</v>
          </cell>
          <cell r="E326">
            <v>36800</v>
          </cell>
          <cell r="F326">
            <v>2018712.6887000001</v>
          </cell>
          <cell r="G326">
            <v>0</v>
          </cell>
        </row>
        <row r="327">
          <cell r="A327">
            <v>36641</v>
          </cell>
          <cell r="B327" t="str">
            <v>PWR-GAS-TRD</v>
          </cell>
          <cell r="C327" t="str">
            <v>PWR-NG-HEDGE-PRC</v>
          </cell>
          <cell r="D327" t="str">
            <v>P</v>
          </cell>
          <cell r="E327">
            <v>36800</v>
          </cell>
          <cell r="F327">
            <v>145790.51680000001</v>
          </cell>
          <cell r="G327">
            <v>0</v>
          </cell>
        </row>
        <row r="328">
          <cell r="A328">
            <v>36641</v>
          </cell>
          <cell r="B328" t="str">
            <v>PWR-GAS-TRD</v>
          </cell>
          <cell r="C328" t="str">
            <v>PWR-NG-HEDGE-PRC</v>
          </cell>
          <cell r="D328" t="str">
            <v>P</v>
          </cell>
          <cell r="E328">
            <v>36800</v>
          </cell>
          <cell r="F328">
            <v>-2018712.6887999999</v>
          </cell>
          <cell r="G328">
            <v>0</v>
          </cell>
        </row>
        <row r="329">
          <cell r="A329">
            <v>36641</v>
          </cell>
          <cell r="B329" t="str">
            <v>PWR-GAS-TRD</v>
          </cell>
          <cell r="C329" t="str">
            <v>PWR-NG-HEDGE-PRC</v>
          </cell>
          <cell r="D329" t="str">
            <v>P</v>
          </cell>
          <cell r="E329">
            <v>36800</v>
          </cell>
          <cell r="F329">
            <v>0</v>
          </cell>
          <cell r="G329">
            <v>0</v>
          </cell>
        </row>
        <row r="330">
          <cell r="A330">
            <v>36641</v>
          </cell>
          <cell r="B330" t="str">
            <v>PWR-GAS-TRD</v>
          </cell>
          <cell r="C330" t="str">
            <v>PWR-NG-HEDGE-PRC</v>
          </cell>
          <cell r="D330" t="str">
            <v>P</v>
          </cell>
          <cell r="E330">
            <v>36800</v>
          </cell>
          <cell r="F330">
            <v>0</v>
          </cell>
          <cell r="G330">
            <v>0</v>
          </cell>
        </row>
        <row r="331">
          <cell r="A331">
            <v>36641</v>
          </cell>
          <cell r="B331" t="str">
            <v>PWR-GAS-TRD</v>
          </cell>
          <cell r="C331" t="str">
            <v>PWR-NG-HEDGE-PRC</v>
          </cell>
          <cell r="D331" t="str">
            <v>P</v>
          </cell>
          <cell r="E331">
            <v>36831</v>
          </cell>
          <cell r="F331">
            <v>927645.76150000002</v>
          </cell>
          <cell r="G331">
            <v>0</v>
          </cell>
        </row>
        <row r="332">
          <cell r="A332">
            <v>36641</v>
          </cell>
          <cell r="B332" t="str">
            <v>PWR-GAS-TRD</v>
          </cell>
          <cell r="C332" t="str">
            <v>PWR-NG-HEDGE-PRC</v>
          </cell>
          <cell r="D332" t="str">
            <v>P</v>
          </cell>
          <cell r="E332">
            <v>36831</v>
          </cell>
          <cell r="F332">
            <v>144944.6502</v>
          </cell>
          <cell r="G332">
            <v>0</v>
          </cell>
        </row>
        <row r="333">
          <cell r="A333">
            <v>36641</v>
          </cell>
          <cell r="B333" t="str">
            <v>PWR-GAS-TRD</v>
          </cell>
          <cell r="C333" t="str">
            <v>PWR-NG-HEDGE-PRC</v>
          </cell>
          <cell r="D333" t="str">
            <v>P</v>
          </cell>
          <cell r="E333">
            <v>36831</v>
          </cell>
          <cell r="F333">
            <v>-927645.76130000001</v>
          </cell>
          <cell r="G333">
            <v>0</v>
          </cell>
        </row>
        <row r="334">
          <cell r="A334">
            <v>36641</v>
          </cell>
          <cell r="B334" t="str">
            <v>PWR-GAS-TRD</v>
          </cell>
          <cell r="C334" t="str">
            <v>PWR-NG-HEDGE-PRC</v>
          </cell>
          <cell r="D334" t="str">
            <v>P</v>
          </cell>
          <cell r="E334">
            <v>36831</v>
          </cell>
          <cell r="F334">
            <v>0</v>
          </cell>
          <cell r="G334">
            <v>0</v>
          </cell>
        </row>
        <row r="335">
          <cell r="A335">
            <v>36641</v>
          </cell>
          <cell r="B335" t="str">
            <v>PWR-GAS-TRD</v>
          </cell>
          <cell r="C335" t="str">
            <v>PWR-NG-HEDGE-PRC</v>
          </cell>
          <cell r="D335" t="str">
            <v>P</v>
          </cell>
          <cell r="E335">
            <v>36831</v>
          </cell>
          <cell r="F335">
            <v>0</v>
          </cell>
          <cell r="G335">
            <v>0</v>
          </cell>
        </row>
        <row r="336">
          <cell r="A336">
            <v>36641</v>
          </cell>
          <cell r="B336" t="str">
            <v>PWR-GAS-TRD</v>
          </cell>
          <cell r="C336" t="str">
            <v>PWR-NG-HEDGE-PRC</v>
          </cell>
          <cell r="D336" t="str">
            <v>P</v>
          </cell>
          <cell r="E336">
            <v>36861</v>
          </cell>
          <cell r="F336">
            <v>953105.01520000002</v>
          </cell>
          <cell r="G336">
            <v>0</v>
          </cell>
        </row>
        <row r="337">
          <cell r="A337">
            <v>36641</v>
          </cell>
          <cell r="B337" t="str">
            <v>PWR-GAS-TRD</v>
          </cell>
          <cell r="C337" t="str">
            <v>PWR-NG-HEDGE-PRC</v>
          </cell>
          <cell r="D337" t="str">
            <v>P</v>
          </cell>
          <cell r="E337">
            <v>36861</v>
          </cell>
          <cell r="F337">
            <v>144118.70189999999</v>
          </cell>
          <cell r="G337">
            <v>0</v>
          </cell>
        </row>
        <row r="338">
          <cell r="A338">
            <v>36641</v>
          </cell>
          <cell r="B338" t="str">
            <v>PWR-GAS-TRD</v>
          </cell>
          <cell r="C338" t="str">
            <v>PWR-NG-HEDGE-PRC</v>
          </cell>
          <cell r="D338" t="str">
            <v>P</v>
          </cell>
          <cell r="E338">
            <v>36861</v>
          </cell>
          <cell r="F338">
            <v>-953105.01510000008</v>
          </cell>
          <cell r="G338">
            <v>0</v>
          </cell>
        </row>
        <row r="339">
          <cell r="A339">
            <v>36641</v>
          </cell>
          <cell r="B339" t="str">
            <v>PWR-GAS-TRD</v>
          </cell>
          <cell r="C339" t="str">
            <v>PWR-NG-HEDGE-PRC</v>
          </cell>
          <cell r="D339" t="str">
            <v>P</v>
          </cell>
          <cell r="E339">
            <v>36861</v>
          </cell>
          <cell r="F339">
            <v>0</v>
          </cell>
          <cell r="G339">
            <v>0</v>
          </cell>
        </row>
        <row r="340">
          <cell r="A340">
            <v>36641</v>
          </cell>
          <cell r="B340" t="str">
            <v>PWR-GAS-TRD</v>
          </cell>
          <cell r="C340" t="str">
            <v>PWR-NG-HEDGE-PRC</v>
          </cell>
          <cell r="D340" t="str">
            <v>P</v>
          </cell>
          <cell r="E340">
            <v>36861</v>
          </cell>
          <cell r="F340">
            <v>0</v>
          </cell>
          <cell r="G340">
            <v>0</v>
          </cell>
        </row>
        <row r="341">
          <cell r="A341">
            <v>36641</v>
          </cell>
          <cell r="B341" t="str">
            <v>PWR-GAS-TRD</v>
          </cell>
          <cell r="C341" t="str">
            <v>PWR-NG-HEDGE-PRC</v>
          </cell>
          <cell r="D341" t="str">
            <v>P</v>
          </cell>
          <cell r="E341">
            <v>36892</v>
          </cell>
          <cell r="F341">
            <v>0</v>
          </cell>
          <cell r="G341">
            <v>0</v>
          </cell>
        </row>
        <row r="342">
          <cell r="A342">
            <v>36641</v>
          </cell>
          <cell r="B342" t="str">
            <v>PWR-GAS-TRD</v>
          </cell>
          <cell r="C342" t="str">
            <v>PWR-NG-HEDGE-PRC</v>
          </cell>
          <cell r="D342" t="str">
            <v>P</v>
          </cell>
          <cell r="E342">
            <v>36892</v>
          </cell>
          <cell r="F342">
            <v>0</v>
          </cell>
          <cell r="G342">
            <v>0</v>
          </cell>
        </row>
        <row r="343">
          <cell r="A343">
            <v>36641</v>
          </cell>
          <cell r="B343" t="str">
            <v>PWR-GAS-TRD</v>
          </cell>
          <cell r="C343" t="str">
            <v>PWR-NG-HEDGE-PRC</v>
          </cell>
          <cell r="D343" t="str">
            <v>P</v>
          </cell>
          <cell r="E343">
            <v>36923</v>
          </cell>
          <cell r="F343">
            <v>0</v>
          </cell>
          <cell r="G343">
            <v>0</v>
          </cell>
        </row>
        <row r="344">
          <cell r="A344">
            <v>36641</v>
          </cell>
          <cell r="B344" t="str">
            <v>PWR-GAS-TRD</v>
          </cell>
          <cell r="C344" t="str">
            <v>PWR-NG-HEDGE-PRC</v>
          </cell>
          <cell r="D344" t="str">
            <v>P</v>
          </cell>
          <cell r="E344">
            <v>36923</v>
          </cell>
          <cell r="F344">
            <v>0</v>
          </cell>
          <cell r="G344">
            <v>0</v>
          </cell>
        </row>
        <row r="345">
          <cell r="A345">
            <v>36641</v>
          </cell>
          <cell r="B345" t="str">
            <v>PWR-GAS-TRD</v>
          </cell>
          <cell r="C345" t="str">
            <v>PWR-NG-HEDGE-PRC</v>
          </cell>
          <cell r="D345" t="str">
            <v>P</v>
          </cell>
          <cell r="E345">
            <v>36951</v>
          </cell>
          <cell r="F345">
            <v>0</v>
          </cell>
          <cell r="G345">
            <v>0</v>
          </cell>
        </row>
        <row r="346">
          <cell r="A346">
            <v>36641</v>
          </cell>
          <cell r="B346" t="str">
            <v>PWR-GAS-TRD</v>
          </cell>
          <cell r="C346" t="str">
            <v>PWR-NG-HEDGE-PRC</v>
          </cell>
          <cell r="D346" t="str">
            <v>P</v>
          </cell>
          <cell r="E346">
            <v>36951</v>
          </cell>
          <cell r="F346">
            <v>0</v>
          </cell>
          <cell r="G346">
            <v>0</v>
          </cell>
        </row>
        <row r="347">
          <cell r="A347">
            <v>36641</v>
          </cell>
          <cell r="B347" t="str">
            <v>PWR-GAS-TRD</v>
          </cell>
          <cell r="C347" t="str">
            <v>PWR-NG-HEDGE-PRC</v>
          </cell>
          <cell r="D347" t="str">
            <v>P</v>
          </cell>
          <cell r="E347">
            <v>36982</v>
          </cell>
          <cell r="F347">
            <v>0</v>
          </cell>
          <cell r="G347">
            <v>0</v>
          </cell>
        </row>
        <row r="348">
          <cell r="A348">
            <v>36641</v>
          </cell>
          <cell r="B348" t="str">
            <v>PWR-GAS-TRD</v>
          </cell>
          <cell r="C348" t="str">
            <v>PWR-NG-HEDGE-PRC</v>
          </cell>
          <cell r="D348" t="str">
            <v>P</v>
          </cell>
          <cell r="E348">
            <v>36982</v>
          </cell>
          <cell r="F348">
            <v>0</v>
          </cell>
          <cell r="G348">
            <v>0</v>
          </cell>
        </row>
        <row r="349">
          <cell r="A349">
            <v>36641</v>
          </cell>
          <cell r="B349" t="str">
            <v>PWR-GAS-TRD</v>
          </cell>
          <cell r="C349" t="str">
            <v>PWR-NG-HEDGE-PRC</v>
          </cell>
          <cell r="D349" t="str">
            <v>P</v>
          </cell>
          <cell r="E349">
            <v>37012</v>
          </cell>
          <cell r="F349">
            <v>0</v>
          </cell>
          <cell r="G349">
            <v>0</v>
          </cell>
        </row>
        <row r="350">
          <cell r="A350">
            <v>36641</v>
          </cell>
          <cell r="B350" t="str">
            <v>PWR-GAS-TRD</v>
          </cell>
          <cell r="C350" t="str">
            <v>PWR-NG-HEDGE-PRC</v>
          </cell>
          <cell r="D350" t="str">
            <v>P</v>
          </cell>
          <cell r="E350">
            <v>37012</v>
          </cell>
          <cell r="F350">
            <v>0</v>
          </cell>
          <cell r="G350">
            <v>0</v>
          </cell>
        </row>
        <row r="351">
          <cell r="A351">
            <v>36641</v>
          </cell>
          <cell r="B351" t="str">
            <v>PWR-GAS-TRD</v>
          </cell>
          <cell r="C351" t="str">
            <v>PWR-NG-HEDGE-PRC</v>
          </cell>
          <cell r="D351" t="str">
            <v>P</v>
          </cell>
          <cell r="E351">
            <v>37043</v>
          </cell>
          <cell r="F351">
            <v>0</v>
          </cell>
          <cell r="G351">
            <v>0</v>
          </cell>
        </row>
        <row r="352">
          <cell r="A352">
            <v>36641</v>
          </cell>
          <cell r="B352" t="str">
            <v>PWR-GAS-TRD</v>
          </cell>
          <cell r="C352" t="str">
            <v>PWR-NG-HEDGE-PRC</v>
          </cell>
          <cell r="D352" t="str">
            <v>P</v>
          </cell>
          <cell r="E352">
            <v>37043</v>
          </cell>
          <cell r="F352">
            <v>0</v>
          </cell>
          <cell r="G352">
            <v>0</v>
          </cell>
        </row>
        <row r="353">
          <cell r="A353">
            <v>36641</v>
          </cell>
          <cell r="B353" t="str">
            <v>PWR-GAS-TRD</v>
          </cell>
          <cell r="C353" t="str">
            <v>PWR-NG-HEDGE-PRC</v>
          </cell>
          <cell r="D353" t="str">
            <v>P</v>
          </cell>
          <cell r="E353">
            <v>37073</v>
          </cell>
          <cell r="F353">
            <v>0</v>
          </cell>
          <cell r="G353">
            <v>0</v>
          </cell>
        </row>
        <row r="354">
          <cell r="A354">
            <v>36641</v>
          </cell>
          <cell r="B354" t="str">
            <v>PWR-GAS-TRD</v>
          </cell>
          <cell r="C354" t="str">
            <v>PWR-NG-HEDGE-PRC</v>
          </cell>
          <cell r="D354" t="str">
            <v>P</v>
          </cell>
          <cell r="E354">
            <v>37073</v>
          </cell>
          <cell r="F354">
            <v>0</v>
          </cell>
          <cell r="G354">
            <v>0</v>
          </cell>
        </row>
        <row r="355">
          <cell r="A355">
            <v>36641</v>
          </cell>
          <cell r="B355" t="str">
            <v>PWR-GAS-TRD</v>
          </cell>
          <cell r="C355" t="str">
            <v>PWR-NG-HEDGE-PRC</v>
          </cell>
          <cell r="D355" t="str">
            <v>P</v>
          </cell>
          <cell r="E355">
            <v>37104</v>
          </cell>
          <cell r="F355">
            <v>0</v>
          </cell>
          <cell r="G355">
            <v>0</v>
          </cell>
        </row>
        <row r="356">
          <cell r="A356">
            <v>36641</v>
          </cell>
          <cell r="B356" t="str">
            <v>PWR-GAS-TRD</v>
          </cell>
          <cell r="C356" t="str">
            <v>PWR-NG-HEDGE-PRC</v>
          </cell>
          <cell r="D356" t="str">
            <v>P</v>
          </cell>
          <cell r="E356">
            <v>37104</v>
          </cell>
          <cell r="F356">
            <v>0</v>
          </cell>
          <cell r="G356">
            <v>0</v>
          </cell>
        </row>
        <row r="357">
          <cell r="A357">
            <v>36641</v>
          </cell>
          <cell r="B357" t="str">
            <v>PWR-GAS-TRD</v>
          </cell>
          <cell r="C357" t="str">
            <v>PWR-NG-HEDGE-PRC</v>
          </cell>
          <cell r="D357" t="str">
            <v>P</v>
          </cell>
          <cell r="E357">
            <v>37135</v>
          </cell>
          <cell r="F357">
            <v>0</v>
          </cell>
          <cell r="G357">
            <v>0</v>
          </cell>
        </row>
        <row r="358">
          <cell r="A358">
            <v>36641</v>
          </cell>
          <cell r="B358" t="str">
            <v>PWR-GAS-TRD</v>
          </cell>
          <cell r="C358" t="str">
            <v>PWR-NG-HEDGE-PRC</v>
          </cell>
          <cell r="D358" t="str">
            <v>P</v>
          </cell>
          <cell r="E358">
            <v>37135</v>
          </cell>
          <cell r="F358">
            <v>0</v>
          </cell>
          <cell r="G358">
            <v>0</v>
          </cell>
        </row>
        <row r="359">
          <cell r="A359">
            <v>36641</v>
          </cell>
          <cell r="B359" t="str">
            <v>PWR-GAS-TRD</v>
          </cell>
          <cell r="C359" t="str">
            <v>PWR-NG-HEDGE-PRC</v>
          </cell>
          <cell r="D359" t="str">
            <v>P</v>
          </cell>
          <cell r="E359">
            <v>37165</v>
          </cell>
          <cell r="F359">
            <v>0</v>
          </cell>
          <cell r="G359">
            <v>0</v>
          </cell>
        </row>
        <row r="360">
          <cell r="A360">
            <v>36641</v>
          </cell>
          <cell r="B360" t="str">
            <v>PWR-GAS-TRD</v>
          </cell>
          <cell r="C360" t="str">
            <v>PWR-NG-HEDGE-PRC</v>
          </cell>
          <cell r="D360" t="str">
            <v>P</v>
          </cell>
          <cell r="E360">
            <v>37165</v>
          </cell>
          <cell r="F360">
            <v>0</v>
          </cell>
          <cell r="G360">
            <v>0</v>
          </cell>
        </row>
        <row r="361">
          <cell r="A361">
            <v>36641</v>
          </cell>
          <cell r="B361" t="str">
            <v>PWR-GAS-TRD</v>
          </cell>
          <cell r="C361" t="str">
            <v>PWR-NG-HEDGE-PRC</v>
          </cell>
          <cell r="D361" t="str">
            <v>P</v>
          </cell>
          <cell r="E361">
            <v>37196</v>
          </cell>
          <cell r="F361">
            <v>0</v>
          </cell>
          <cell r="G361">
            <v>0</v>
          </cell>
        </row>
        <row r="362">
          <cell r="A362">
            <v>36641</v>
          </cell>
          <cell r="B362" t="str">
            <v>PWR-GAS-TRD</v>
          </cell>
          <cell r="C362" t="str">
            <v>PWR-NG-HEDGE-PRC</v>
          </cell>
          <cell r="D362" t="str">
            <v>P</v>
          </cell>
          <cell r="E362">
            <v>37196</v>
          </cell>
          <cell r="F362">
            <v>0</v>
          </cell>
          <cell r="G362">
            <v>0</v>
          </cell>
        </row>
        <row r="363">
          <cell r="A363">
            <v>36641</v>
          </cell>
          <cell r="B363" t="str">
            <v>PWR-GAS-TRD</v>
          </cell>
          <cell r="C363" t="str">
            <v>PWR-NG-HEDGE-PRC</v>
          </cell>
          <cell r="D363" t="str">
            <v>P</v>
          </cell>
          <cell r="E363">
            <v>37226</v>
          </cell>
          <cell r="F363">
            <v>0</v>
          </cell>
          <cell r="G363">
            <v>0</v>
          </cell>
        </row>
        <row r="364">
          <cell r="A364">
            <v>36641</v>
          </cell>
          <cell r="B364" t="str">
            <v>PWR-GAS-TRD</v>
          </cell>
          <cell r="C364" t="str">
            <v>PWR-NG-HEDGE-PRC</v>
          </cell>
          <cell r="D364" t="str">
            <v>P</v>
          </cell>
          <cell r="E364">
            <v>37226</v>
          </cell>
          <cell r="F364">
            <v>0</v>
          </cell>
          <cell r="G364">
            <v>0</v>
          </cell>
        </row>
        <row r="365">
          <cell r="A365">
            <v>36641</v>
          </cell>
          <cell r="B365" t="str">
            <v>PWR-GAS-TRD</v>
          </cell>
          <cell r="C365" t="str">
            <v>PWR-NG-HEDGE-PRC</v>
          </cell>
          <cell r="D365" t="str">
            <v>P</v>
          </cell>
          <cell r="E365">
            <v>37257</v>
          </cell>
          <cell r="F365">
            <v>0</v>
          </cell>
          <cell r="G365">
            <v>0</v>
          </cell>
        </row>
        <row r="366">
          <cell r="A366">
            <v>36641</v>
          </cell>
          <cell r="B366" t="str">
            <v>PWR-GAS-TRD</v>
          </cell>
          <cell r="C366" t="str">
            <v>PWR-NG-HEDGE-PRC</v>
          </cell>
          <cell r="D366" t="str">
            <v>P</v>
          </cell>
          <cell r="E366">
            <v>37257</v>
          </cell>
          <cell r="F366">
            <v>0</v>
          </cell>
          <cell r="G366">
            <v>0</v>
          </cell>
        </row>
        <row r="367">
          <cell r="A367">
            <v>36641</v>
          </cell>
          <cell r="B367" t="str">
            <v>PWR-GAS-TRD</v>
          </cell>
          <cell r="C367" t="str">
            <v>PWR-NG-HEDGE-PRC</v>
          </cell>
          <cell r="D367" t="str">
            <v>P</v>
          </cell>
          <cell r="E367">
            <v>37288</v>
          </cell>
          <cell r="F367">
            <v>0</v>
          </cell>
          <cell r="G367">
            <v>0</v>
          </cell>
        </row>
        <row r="368">
          <cell r="A368">
            <v>36641</v>
          </cell>
          <cell r="B368" t="str">
            <v>PWR-GAS-TRD</v>
          </cell>
          <cell r="C368" t="str">
            <v>PWR-NG-HEDGE-PRC</v>
          </cell>
          <cell r="D368" t="str">
            <v>P</v>
          </cell>
          <cell r="E368">
            <v>37288</v>
          </cell>
          <cell r="F368">
            <v>0</v>
          </cell>
          <cell r="G368">
            <v>0</v>
          </cell>
        </row>
        <row r="369">
          <cell r="A369">
            <v>36641</v>
          </cell>
          <cell r="B369" t="str">
            <v>PWR-GAS-TRD</v>
          </cell>
          <cell r="C369" t="str">
            <v>PWR-NG-HEDGE-PRC</v>
          </cell>
          <cell r="D369" t="str">
            <v>P</v>
          </cell>
          <cell r="E369">
            <v>37316</v>
          </cell>
          <cell r="F369">
            <v>0</v>
          </cell>
          <cell r="G369">
            <v>0</v>
          </cell>
        </row>
        <row r="370">
          <cell r="A370">
            <v>36641</v>
          </cell>
          <cell r="B370" t="str">
            <v>PWR-GAS-TRD</v>
          </cell>
          <cell r="C370" t="str">
            <v>PWR-NG-HEDGE-PRC</v>
          </cell>
          <cell r="D370" t="str">
            <v>P</v>
          </cell>
          <cell r="E370">
            <v>37316</v>
          </cell>
          <cell r="F370">
            <v>0</v>
          </cell>
          <cell r="G370">
            <v>0</v>
          </cell>
        </row>
        <row r="371">
          <cell r="A371">
            <v>36641</v>
          </cell>
          <cell r="B371" t="str">
            <v>PWR-GAS-TRD</v>
          </cell>
          <cell r="C371" t="str">
            <v>PWR-NG-HEDGE-PRC</v>
          </cell>
          <cell r="D371" t="str">
            <v>P</v>
          </cell>
          <cell r="E371">
            <v>37347</v>
          </cell>
          <cell r="F371">
            <v>0</v>
          </cell>
          <cell r="G371">
            <v>0</v>
          </cell>
        </row>
        <row r="372">
          <cell r="A372">
            <v>36641</v>
          </cell>
          <cell r="B372" t="str">
            <v>PWR-GAS-TRD</v>
          </cell>
          <cell r="C372" t="str">
            <v>PWR-NG-HEDGE-PRC</v>
          </cell>
          <cell r="D372" t="str">
            <v>P</v>
          </cell>
          <cell r="E372">
            <v>37347</v>
          </cell>
          <cell r="F372">
            <v>0</v>
          </cell>
          <cell r="G372">
            <v>0</v>
          </cell>
        </row>
        <row r="373">
          <cell r="A373">
            <v>36641</v>
          </cell>
          <cell r="B373" t="str">
            <v>PWR-GAS-TRD</v>
          </cell>
          <cell r="C373" t="str">
            <v>PWR-NG-HEDGE-PRC</v>
          </cell>
          <cell r="D373" t="str">
            <v>P</v>
          </cell>
          <cell r="E373">
            <v>37377</v>
          </cell>
          <cell r="F373">
            <v>0</v>
          </cell>
          <cell r="G373">
            <v>0</v>
          </cell>
        </row>
        <row r="374">
          <cell r="A374">
            <v>36641</v>
          </cell>
          <cell r="B374" t="str">
            <v>PWR-GAS-TRD</v>
          </cell>
          <cell r="C374" t="str">
            <v>PWR-NG-HEDGE-PRC</v>
          </cell>
          <cell r="D374" t="str">
            <v>P</v>
          </cell>
          <cell r="E374">
            <v>37377</v>
          </cell>
          <cell r="F374">
            <v>0</v>
          </cell>
          <cell r="G374">
            <v>0</v>
          </cell>
        </row>
        <row r="375">
          <cell r="A375">
            <v>36641</v>
          </cell>
          <cell r="B375" t="str">
            <v>PWR-GAS-TRD</v>
          </cell>
          <cell r="C375" t="str">
            <v>PWR-NG-HEDGE-PRC</v>
          </cell>
          <cell r="D375" t="str">
            <v>P</v>
          </cell>
          <cell r="E375">
            <v>37408</v>
          </cell>
          <cell r="F375">
            <v>0</v>
          </cell>
          <cell r="G375">
            <v>0</v>
          </cell>
        </row>
        <row r="376">
          <cell r="A376">
            <v>36641</v>
          </cell>
          <cell r="B376" t="str">
            <v>PWR-GAS-TRD</v>
          </cell>
          <cell r="C376" t="str">
            <v>PWR-NG-HEDGE-PRC</v>
          </cell>
          <cell r="D376" t="str">
            <v>P</v>
          </cell>
          <cell r="E376">
            <v>37408</v>
          </cell>
          <cell r="F376">
            <v>0</v>
          </cell>
          <cell r="G376">
            <v>0</v>
          </cell>
        </row>
        <row r="377">
          <cell r="A377">
            <v>36641</v>
          </cell>
          <cell r="B377" t="str">
            <v>PWR-GAS-TRD</v>
          </cell>
          <cell r="C377" t="str">
            <v>PWR-NG-HEDGE-PRC</v>
          </cell>
          <cell r="D377" t="str">
            <v>P</v>
          </cell>
          <cell r="E377">
            <v>37438</v>
          </cell>
          <cell r="F377">
            <v>0</v>
          </cell>
          <cell r="G377">
            <v>0</v>
          </cell>
        </row>
        <row r="378">
          <cell r="A378">
            <v>36641</v>
          </cell>
          <cell r="B378" t="str">
            <v>PWR-GAS-TRD</v>
          </cell>
          <cell r="C378" t="str">
            <v>PWR-NG-HEDGE-PRC</v>
          </cell>
          <cell r="D378" t="str">
            <v>P</v>
          </cell>
          <cell r="E378">
            <v>37438</v>
          </cell>
          <cell r="F378">
            <v>0</v>
          </cell>
          <cell r="G378">
            <v>0</v>
          </cell>
        </row>
        <row r="379">
          <cell r="A379">
            <v>36641</v>
          </cell>
          <cell r="B379" t="str">
            <v>PWR-GAS-TRD</v>
          </cell>
          <cell r="C379" t="str">
            <v>PWR-NG-HEDGE-PRC</v>
          </cell>
          <cell r="D379" t="str">
            <v>P</v>
          </cell>
          <cell r="E379">
            <v>37469</v>
          </cell>
          <cell r="F379">
            <v>0</v>
          </cell>
          <cell r="G379">
            <v>0</v>
          </cell>
        </row>
        <row r="380">
          <cell r="A380">
            <v>36641</v>
          </cell>
          <cell r="B380" t="str">
            <v>PWR-GAS-TRD</v>
          </cell>
          <cell r="C380" t="str">
            <v>PWR-NG-HEDGE-PRC</v>
          </cell>
          <cell r="D380" t="str">
            <v>P</v>
          </cell>
          <cell r="E380">
            <v>37469</v>
          </cell>
          <cell r="F380">
            <v>0</v>
          </cell>
          <cell r="G380">
            <v>0</v>
          </cell>
        </row>
        <row r="381">
          <cell r="A381">
            <v>36641</v>
          </cell>
          <cell r="B381" t="str">
            <v>PWR-GAS-TRD</v>
          </cell>
          <cell r="C381" t="str">
            <v>PWR-NG-HEDGE-PRC</v>
          </cell>
          <cell r="D381" t="str">
            <v>P</v>
          </cell>
          <cell r="E381">
            <v>37500</v>
          </cell>
          <cell r="F381">
            <v>0</v>
          </cell>
          <cell r="G381">
            <v>0</v>
          </cell>
        </row>
        <row r="382">
          <cell r="A382">
            <v>36641</v>
          </cell>
          <cell r="B382" t="str">
            <v>PWR-GAS-TRD</v>
          </cell>
          <cell r="C382" t="str">
            <v>PWR-NG-HEDGE-PRC</v>
          </cell>
          <cell r="D382" t="str">
            <v>P</v>
          </cell>
          <cell r="E382">
            <v>37500</v>
          </cell>
          <cell r="F382">
            <v>0</v>
          </cell>
          <cell r="G382">
            <v>0</v>
          </cell>
        </row>
        <row r="383">
          <cell r="A383">
            <v>36641</v>
          </cell>
          <cell r="B383" t="str">
            <v>PWR-GAS-TRD</v>
          </cell>
          <cell r="C383" t="str">
            <v>PWR-NG-HEDGE-PRC</v>
          </cell>
          <cell r="D383" t="str">
            <v>P</v>
          </cell>
          <cell r="E383">
            <v>37530</v>
          </cell>
          <cell r="F383">
            <v>0</v>
          </cell>
          <cell r="G383">
            <v>0</v>
          </cell>
        </row>
        <row r="384">
          <cell r="A384">
            <v>36641</v>
          </cell>
          <cell r="B384" t="str">
            <v>PWR-GAS-TRD</v>
          </cell>
          <cell r="C384" t="str">
            <v>PWR-NG-HEDGE-PRC</v>
          </cell>
          <cell r="D384" t="str">
            <v>P</v>
          </cell>
          <cell r="E384">
            <v>37530</v>
          </cell>
          <cell r="F384">
            <v>0</v>
          </cell>
          <cell r="G384">
            <v>0</v>
          </cell>
        </row>
        <row r="385">
          <cell r="A385">
            <v>36641</v>
          </cell>
          <cell r="B385" t="str">
            <v>PWR-GAS-TRD</v>
          </cell>
          <cell r="C385" t="str">
            <v>PWR-NG-HEDGE-PRC</v>
          </cell>
          <cell r="D385" t="str">
            <v>P</v>
          </cell>
          <cell r="E385">
            <v>37561</v>
          </cell>
          <cell r="F385">
            <v>0</v>
          </cell>
          <cell r="G385">
            <v>0</v>
          </cell>
        </row>
        <row r="386">
          <cell r="A386">
            <v>36641</v>
          </cell>
          <cell r="B386" t="str">
            <v>PWR-GAS-TRD</v>
          </cell>
          <cell r="C386" t="str">
            <v>PWR-NG-HEDGE-PRC</v>
          </cell>
          <cell r="D386" t="str">
            <v>P</v>
          </cell>
          <cell r="E386">
            <v>37561</v>
          </cell>
          <cell r="F386">
            <v>0</v>
          </cell>
          <cell r="G386">
            <v>0</v>
          </cell>
        </row>
        <row r="387">
          <cell r="A387">
            <v>36641</v>
          </cell>
          <cell r="B387" t="str">
            <v>PWR-GAS-TRD</v>
          </cell>
          <cell r="C387" t="str">
            <v>PWR-NG-HEDGE-PRC</v>
          </cell>
          <cell r="D387" t="str">
            <v>P</v>
          </cell>
          <cell r="E387">
            <v>37591</v>
          </cell>
          <cell r="F387">
            <v>0</v>
          </cell>
          <cell r="G387">
            <v>0</v>
          </cell>
        </row>
        <row r="388">
          <cell r="A388">
            <v>36641</v>
          </cell>
          <cell r="B388" t="str">
            <v>PWR-GAS-TRD</v>
          </cell>
          <cell r="C388" t="str">
            <v>PWR-NG-HEDGE-PRC</v>
          </cell>
          <cell r="D388" t="str">
            <v>P</v>
          </cell>
          <cell r="E388">
            <v>37591</v>
          </cell>
          <cell r="F388">
            <v>0</v>
          </cell>
          <cell r="G388">
            <v>0</v>
          </cell>
        </row>
        <row r="389">
          <cell r="A389">
            <v>36641</v>
          </cell>
          <cell r="B389" t="str">
            <v>PWR-GAS-TRD</v>
          </cell>
          <cell r="C389" t="str">
            <v>PWR-NG-HEDGE-PRC</v>
          </cell>
          <cell r="D389" t="str">
            <v>P</v>
          </cell>
          <cell r="E389">
            <v>37622</v>
          </cell>
          <cell r="F389">
            <v>0</v>
          </cell>
          <cell r="G389">
            <v>0</v>
          </cell>
        </row>
        <row r="390">
          <cell r="A390">
            <v>36641</v>
          </cell>
          <cell r="B390" t="str">
            <v>PWR-GAS-TRD</v>
          </cell>
          <cell r="C390" t="str">
            <v>PWR-NG-HEDGE-PRC</v>
          </cell>
          <cell r="D390" t="str">
            <v>P</v>
          </cell>
          <cell r="E390">
            <v>37622</v>
          </cell>
          <cell r="F390">
            <v>0</v>
          </cell>
          <cell r="G390">
            <v>0</v>
          </cell>
        </row>
        <row r="391">
          <cell r="A391">
            <v>36641</v>
          </cell>
          <cell r="B391" t="str">
            <v>PWR-GAS-TRD</v>
          </cell>
          <cell r="C391" t="str">
            <v>PWR-NG-HEDGE-PRC</v>
          </cell>
          <cell r="D391" t="str">
            <v>P</v>
          </cell>
          <cell r="E391">
            <v>37653</v>
          </cell>
          <cell r="F391">
            <v>0</v>
          </cell>
          <cell r="G391">
            <v>0</v>
          </cell>
        </row>
        <row r="392">
          <cell r="A392">
            <v>36641</v>
          </cell>
          <cell r="B392" t="str">
            <v>PWR-GAS-TRD</v>
          </cell>
          <cell r="C392" t="str">
            <v>PWR-NG-HEDGE-PRC</v>
          </cell>
          <cell r="D392" t="str">
            <v>P</v>
          </cell>
          <cell r="E392">
            <v>37653</v>
          </cell>
          <cell r="F392">
            <v>0</v>
          </cell>
          <cell r="G392">
            <v>0</v>
          </cell>
        </row>
        <row r="393">
          <cell r="A393">
            <v>36641</v>
          </cell>
          <cell r="B393" t="str">
            <v>PWR-GAS-TRD</v>
          </cell>
          <cell r="C393" t="str">
            <v>PWR-NG-HEDGE-PRC</v>
          </cell>
          <cell r="D393" t="str">
            <v>P</v>
          </cell>
          <cell r="E393">
            <v>37681</v>
          </cell>
          <cell r="F393">
            <v>0</v>
          </cell>
          <cell r="G393">
            <v>0</v>
          </cell>
        </row>
        <row r="394">
          <cell r="A394">
            <v>36641</v>
          </cell>
          <cell r="B394" t="str">
            <v>PWR-GAS-TRD</v>
          </cell>
          <cell r="C394" t="str">
            <v>PWR-NG-HEDGE-PRC</v>
          </cell>
          <cell r="D394" t="str">
            <v>P</v>
          </cell>
          <cell r="E394">
            <v>37681</v>
          </cell>
          <cell r="F394">
            <v>0</v>
          </cell>
          <cell r="G394">
            <v>0</v>
          </cell>
        </row>
        <row r="395">
          <cell r="A395">
            <v>36641</v>
          </cell>
          <cell r="B395" t="str">
            <v>PWR-GAS-TRD</v>
          </cell>
          <cell r="C395" t="str">
            <v>PWR-NG-HEDGE-PRC</v>
          </cell>
          <cell r="D395" t="str">
            <v>P</v>
          </cell>
          <cell r="E395">
            <v>37712</v>
          </cell>
          <cell r="F395">
            <v>0</v>
          </cell>
          <cell r="G395">
            <v>0</v>
          </cell>
        </row>
        <row r="396">
          <cell r="A396">
            <v>36641</v>
          </cell>
          <cell r="B396" t="str">
            <v>PWR-GAS-TRD</v>
          </cell>
          <cell r="C396" t="str">
            <v>PWR-NG-HEDGE-PRC</v>
          </cell>
          <cell r="D396" t="str">
            <v>P</v>
          </cell>
          <cell r="E396">
            <v>37712</v>
          </cell>
          <cell r="F396">
            <v>0</v>
          </cell>
          <cell r="G396">
            <v>0</v>
          </cell>
        </row>
        <row r="397">
          <cell r="A397">
            <v>36641</v>
          </cell>
          <cell r="B397" t="str">
            <v>PWR-GAS-TRD</v>
          </cell>
          <cell r="C397" t="str">
            <v>PWR-NG-HEDGE-PRC</v>
          </cell>
          <cell r="D397" t="str">
            <v>P</v>
          </cell>
          <cell r="E397">
            <v>37742</v>
          </cell>
          <cell r="F397">
            <v>0</v>
          </cell>
          <cell r="G397">
            <v>0</v>
          </cell>
        </row>
        <row r="398">
          <cell r="A398">
            <v>36641</v>
          </cell>
          <cell r="B398" t="str">
            <v>PWR-GAS-TRD</v>
          </cell>
          <cell r="C398" t="str">
            <v>PWR-NG-HEDGE-PRC</v>
          </cell>
          <cell r="D398" t="str">
            <v>P</v>
          </cell>
          <cell r="E398">
            <v>37742</v>
          </cell>
          <cell r="F398">
            <v>0</v>
          </cell>
          <cell r="G398">
            <v>0</v>
          </cell>
        </row>
        <row r="399">
          <cell r="A399">
            <v>36641</v>
          </cell>
          <cell r="B399" t="str">
            <v>PWR-GAS-TRD</v>
          </cell>
          <cell r="C399" t="str">
            <v>PWR-NG-HEDGE-PRC</v>
          </cell>
          <cell r="D399" t="str">
            <v>P</v>
          </cell>
          <cell r="E399">
            <v>37773</v>
          </cell>
          <cell r="F399">
            <v>0</v>
          </cell>
          <cell r="G399">
            <v>0</v>
          </cell>
        </row>
        <row r="400">
          <cell r="A400">
            <v>36641</v>
          </cell>
          <cell r="B400" t="str">
            <v>PWR-GAS-TRD</v>
          </cell>
          <cell r="C400" t="str">
            <v>PWR-NG-HEDGE-PRC</v>
          </cell>
          <cell r="D400" t="str">
            <v>P</v>
          </cell>
          <cell r="E400">
            <v>37773</v>
          </cell>
          <cell r="F400">
            <v>0</v>
          </cell>
          <cell r="G400">
            <v>0</v>
          </cell>
        </row>
        <row r="401">
          <cell r="A401">
            <v>36641</v>
          </cell>
          <cell r="B401" t="str">
            <v>PWR-GAS-TRD</v>
          </cell>
          <cell r="C401" t="str">
            <v>PWR-NG-HEDGE-PRC</v>
          </cell>
          <cell r="D401" t="str">
            <v>P</v>
          </cell>
          <cell r="E401">
            <v>37803</v>
          </cell>
          <cell r="F401">
            <v>0</v>
          </cell>
          <cell r="G401">
            <v>0</v>
          </cell>
        </row>
        <row r="402">
          <cell r="A402">
            <v>36641</v>
          </cell>
          <cell r="B402" t="str">
            <v>PWR-GAS-TRD</v>
          </cell>
          <cell r="C402" t="str">
            <v>PWR-NG-HEDGE-PRC</v>
          </cell>
          <cell r="D402" t="str">
            <v>P</v>
          </cell>
          <cell r="E402">
            <v>37803</v>
          </cell>
          <cell r="F402">
            <v>0</v>
          </cell>
          <cell r="G402">
            <v>0</v>
          </cell>
        </row>
        <row r="403">
          <cell r="A403">
            <v>36641</v>
          </cell>
          <cell r="B403" t="str">
            <v>PWR-GAS-TRD</v>
          </cell>
          <cell r="C403" t="str">
            <v>PWR-NG-HEDGE-PRC</v>
          </cell>
          <cell r="D403" t="str">
            <v>P</v>
          </cell>
          <cell r="E403">
            <v>37834</v>
          </cell>
          <cell r="F403">
            <v>0</v>
          </cell>
          <cell r="G403">
            <v>0</v>
          </cell>
        </row>
        <row r="404">
          <cell r="A404">
            <v>36641</v>
          </cell>
          <cell r="B404" t="str">
            <v>PWR-GAS-TRD</v>
          </cell>
          <cell r="C404" t="str">
            <v>PWR-NG-HEDGE-PRC</v>
          </cell>
          <cell r="D404" t="str">
            <v>P</v>
          </cell>
          <cell r="E404">
            <v>37834</v>
          </cell>
          <cell r="F404">
            <v>0</v>
          </cell>
          <cell r="G404">
            <v>0</v>
          </cell>
        </row>
        <row r="405">
          <cell r="A405">
            <v>36641</v>
          </cell>
          <cell r="B405" t="str">
            <v>PWR-GAS-TRD</v>
          </cell>
          <cell r="C405" t="str">
            <v>PWR-NG-HEDGE-PRC</v>
          </cell>
          <cell r="D405" t="str">
            <v>P</v>
          </cell>
          <cell r="E405">
            <v>37865</v>
          </cell>
          <cell r="F405">
            <v>0</v>
          </cell>
          <cell r="G405">
            <v>0</v>
          </cell>
        </row>
        <row r="406">
          <cell r="A406">
            <v>36641</v>
          </cell>
          <cell r="B406" t="str">
            <v>PWR-GAS-TRD</v>
          </cell>
          <cell r="C406" t="str">
            <v>PWR-NG-HEDGE-PRC</v>
          </cell>
          <cell r="D406" t="str">
            <v>P</v>
          </cell>
          <cell r="E406">
            <v>37865</v>
          </cell>
          <cell r="F406">
            <v>0</v>
          </cell>
          <cell r="G406">
            <v>0</v>
          </cell>
        </row>
        <row r="407">
          <cell r="A407">
            <v>36641</v>
          </cell>
          <cell r="B407" t="str">
            <v>PWR-GAS-TRD</v>
          </cell>
          <cell r="C407" t="str">
            <v>PWR-NG-HEDGE-PRC</v>
          </cell>
          <cell r="D407" t="str">
            <v>P</v>
          </cell>
          <cell r="E407">
            <v>37895</v>
          </cell>
          <cell r="F407">
            <v>0</v>
          </cell>
          <cell r="G407">
            <v>0</v>
          </cell>
        </row>
        <row r="408">
          <cell r="A408">
            <v>36641</v>
          </cell>
          <cell r="B408" t="str">
            <v>PWR-GAS-TRD</v>
          </cell>
          <cell r="C408" t="str">
            <v>PWR-NG-HEDGE-PRC</v>
          </cell>
          <cell r="D408" t="str">
            <v>P</v>
          </cell>
          <cell r="E408">
            <v>37895</v>
          </cell>
          <cell r="F408">
            <v>0</v>
          </cell>
          <cell r="G408">
            <v>0</v>
          </cell>
        </row>
        <row r="409">
          <cell r="A409">
            <v>36641</v>
          </cell>
          <cell r="B409" t="str">
            <v>PWR-GAS-TRD</v>
          </cell>
          <cell r="C409" t="str">
            <v>PWR-NG-HEDGE-PRC</v>
          </cell>
          <cell r="D409" t="str">
            <v>P</v>
          </cell>
          <cell r="E409">
            <v>37926</v>
          </cell>
          <cell r="F409">
            <v>0</v>
          </cell>
          <cell r="G409">
            <v>0</v>
          </cell>
        </row>
        <row r="410">
          <cell r="A410">
            <v>36641</v>
          </cell>
          <cell r="B410" t="str">
            <v>PWR-GAS-TRD</v>
          </cell>
          <cell r="C410" t="str">
            <v>PWR-NG-HEDGE-PRC</v>
          </cell>
          <cell r="D410" t="str">
            <v>P</v>
          </cell>
          <cell r="E410">
            <v>37926</v>
          </cell>
          <cell r="F410">
            <v>0</v>
          </cell>
          <cell r="G410">
            <v>0</v>
          </cell>
        </row>
        <row r="411">
          <cell r="A411">
            <v>36641</v>
          </cell>
          <cell r="B411" t="str">
            <v>PWR-GAS-TRD</v>
          </cell>
          <cell r="C411" t="str">
            <v>PWR-NG-HEDGE-PRC</v>
          </cell>
          <cell r="D411" t="str">
            <v>P</v>
          </cell>
          <cell r="E411">
            <v>37956</v>
          </cell>
          <cell r="F411">
            <v>0</v>
          </cell>
          <cell r="G411">
            <v>0</v>
          </cell>
        </row>
        <row r="412">
          <cell r="A412">
            <v>36641</v>
          </cell>
          <cell r="B412" t="str">
            <v>PWR-GAS-TRD</v>
          </cell>
          <cell r="C412" t="str">
            <v>PWR-NG-HEDGE-PRC</v>
          </cell>
          <cell r="D412" t="str">
            <v>P</v>
          </cell>
          <cell r="E412">
            <v>37956</v>
          </cell>
          <cell r="F412">
            <v>0</v>
          </cell>
          <cell r="G412">
            <v>0</v>
          </cell>
        </row>
        <row r="413">
          <cell r="A413">
            <v>36641</v>
          </cell>
          <cell r="B413" t="str">
            <v>PWR-GAS-TRD</v>
          </cell>
          <cell r="C413" t="str">
            <v>PWR-NG-HEDGE-PRC</v>
          </cell>
          <cell r="D413" t="str">
            <v>P</v>
          </cell>
          <cell r="E413">
            <v>37987</v>
          </cell>
          <cell r="F413">
            <v>0</v>
          </cell>
          <cell r="G413">
            <v>0</v>
          </cell>
        </row>
        <row r="414">
          <cell r="A414">
            <v>36641</v>
          </cell>
          <cell r="B414" t="str">
            <v>PWR-GAS-TRD</v>
          </cell>
          <cell r="C414" t="str">
            <v>PWR-NG-HEDGE-PRC</v>
          </cell>
          <cell r="D414" t="str">
            <v>P</v>
          </cell>
          <cell r="E414">
            <v>37987</v>
          </cell>
          <cell r="F414">
            <v>0</v>
          </cell>
          <cell r="G414">
            <v>0</v>
          </cell>
        </row>
        <row r="415">
          <cell r="A415">
            <v>36641</v>
          </cell>
          <cell r="B415" t="str">
            <v>PWR-GAS-TRD</v>
          </cell>
          <cell r="C415" t="str">
            <v>PWR-NG-HEDGE-PRC</v>
          </cell>
          <cell r="D415" t="str">
            <v>P</v>
          </cell>
          <cell r="E415">
            <v>38018</v>
          </cell>
          <cell r="F415">
            <v>0</v>
          </cell>
          <cell r="G415">
            <v>0</v>
          </cell>
        </row>
        <row r="416">
          <cell r="A416">
            <v>36641</v>
          </cell>
          <cell r="B416" t="str">
            <v>PWR-GAS-TRD</v>
          </cell>
          <cell r="C416" t="str">
            <v>PWR-NG-HEDGE-PRC</v>
          </cell>
          <cell r="D416" t="str">
            <v>P</v>
          </cell>
          <cell r="E416">
            <v>38018</v>
          </cell>
          <cell r="F416">
            <v>0</v>
          </cell>
          <cell r="G416">
            <v>0</v>
          </cell>
        </row>
        <row r="417">
          <cell r="A417">
            <v>36641</v>
          </cell>
          <cell r="B417" t="str">
            <v>PWR-GAS-TRD</v>
          </cell>
          <cell r="C417" t="str">
            <v>PWR-NG-HEDGE-PRC</v>
          </cell>
          <cell r="D417" t="str">
            <v>P</v>
          </cell>
          <cell r="E417">
            <v>38047</v>
          </cell>
          <cell r="F417">
            <v>0</v>
          </cell>
          <cell r="G417">
            <v>0</v>
          </cell>
        </row>
        <row r="418">
          <cell r="A418">
            <v>36641</v>
          </cell>
          <cell r="B418" t="str">
            <v>PWR-GAS-TRD</v>
          </cell>
          <cell r="C418" t="str">
            <v>PWR-NG-HEDGE-PRC</v>
          </cell>
          <cell r="D418" t="str">
            <v>P</v>
          </cell>
          <cell r="E418">
            <v>38047</v>
          </cell>
          <cell r="F418">
            <v>0</v>
          </cell>
          <cell r="G418">
            <v>0</v>
          </cell>
        </row>
        <row r="419">
          <cell r="A419">
            <v>36641</v>
          </cell>
          <cell r="B419" t="str">
            <v>PWR-GAS-TRD</v>
          </cell>
          <cell r="C419" t="str">
            <v>PWR-NG-HEDGE-PRC</v>
          </cell>
          <cell r="D419" t="str">
            <v>P</v>
          </cell>
          <cell r="E419">
            <v>38078</v>
          </cell>
          <cell r="F419">
            <v>0</v>
          </cell>
          <cell r="G419">
            <v>0</v>
          </cell>
        </row>
        <row r="420">
          <cell r="A420">
            <v>36641</v>
          </cell>
          <cell r="B420" t="str">
            <v>PWR-GAS-TRD</v>
          </cell>
          <cell r="C420" t="str">
            <v>PWR-NG-HEDGE-PRC</v>
          </cell>
          <cell r="D420" t="str">
            <v>P</v>
          </cell>
          <cell r="E420">
            <v>38078</v>
          </cell>
          <cell r="F420">
            <v>0</v>
          </cell>
          <cell r="G420">
            <v>0</v>
          </cell>
        </row>
        <row r="421">
          <cell r="A421">
            <v>36641</v>
          </cell>
          <cell r="B421" t="str">
            <v>POS-POWGAS-EAST</v>
          </cell>
          <cell r="C421" t="str">
            <v>EPMI-LT-ECAR-EXT</v>
          </cell>
          <cell r="D421" t="str">
            <v>P</v>
          </cell>
          <cell r="E421">
            <v>36642</v>
          </cell>
          <cell r="F421">
            <v>0</v>
          </cell>
          <cell r="G421">
            <v>0</v>
          </cell>
        </row>
        <row r="422">
          <cell r="A422">
            <v>36641</v>
          </cell>
          <cell r="B422" t="str">
            <v>POS-POWGAS-EAST</v>
          </cell>
          <cell r="C422" t="str">
            <v>EPMI-LT-ECAR-EXT</v>
          </cell>
          <cell r="D422" t="str">
            <v>P</v>
          </cell>
          <cell r="E422">
            <v>36642</v>
          </cell>
          <cell r="F422">
            <v>0</v>
          </cell>
          <cell r="G422">
            <v>0</v>
          </cell>
        </row>
        <row r="423">
          <cell r="A423">
            <v>36641</v>
          </cell>
          <cell r="B423" t="str">
            <v>POS-POWGAS-EAST</v>
          </cell>
          <cell r="C423" t="str">
            <v>EPMI-LT-ECAR-EXT</v>
          </cell>
          <cell r="D423" t="str">
            <v>P</v>
          </cell>
          <cell r="E423">
            <v>36643</v>
          </cell>
          <cell r="F423">
            <v>0</v>
          </cell>
          <cell r="G423">
            <v>0</v>
          </cell>
        </row>
        <row r="424">
          <cell r="A424">
            <v>36641</v>
          </cell>
          <cell r="B424" t="str">
            <v>POS-POWGAS-EAST</v>
          </cell>
          <cell r="C424" t="str">
            <v>EPMI-LT-ECAR-EXT</v>
          </cell>
          <cell r="D424" t="str">
            <v>P</v>
          </cell>
          <cell r="E424">
            <v>36643</v>
          </cell>
          <cell r="F424">
            <v>0</v>
          </cell>
          <cell r="G424">
            <v>0</v>
          </cell>
        </row>
        <row r="425">
          <cell r="A425">
            <v>36641</v>
          </cell>
          <cell r="B425" t="str">
            <v>POS-POWGAS-EAST</v>
          </cell>
          <cell r="C425" t="str">
            <v>EPMI-LT-ECAR-EXT</v>
          </cell>
          <cell r="D425" t="str">
            <v>P</v>
          </cell>
          <cell r="E425">
            <v>36643</v>
          </cell>
          <cell r="F425">
            <v>0</v>
          </cell>
          <cell r="G425">
            <v>0</v>
          </cell>
        </row>
        <row r="426">
          <cell r="A426">
            <v>36641</v>
          </cell>
          <cell r="B426" t="str">
            <v>POS-POWGAS-EAST</v>
          </cell>
          <cell r="C426" t="str">
            <v>EPMI-LT-ECAR-EXT</v>
          </cell>
          <cell r="D426" t="str">
            <v>P</v>
          </cell>
          <cell r="E426">
            <v>36643</v>
          </cell>
          <cell r="F426">
            <v>0</v>
          </cell>
          <cell r="G426">
            <v>0</v>
          </cell>
        </row>
        <row r="427">
          <cell r="A427">
            <v>36641</v>
          </cell>
          <cell r="B427" t="str">
            <v>POS-POWGAS-EAST</v>
          </cell>
          <cell r="C427" t="str">
            <v>EPMI-LT-ECAR-EXT</v>
          </cell>
          <cell r="D427" t="str">
            <v>P</v>
          </cell>
          <cell r="E427">
            <v>36644</v>
          </cell>
          <cell r="F427">
            <v>0</v>
          </cell>
          <cell r="G427">
            <v>0</v>
          </cell>
        </row>
        <row r="428">
          <cell r="A428">
            <v>36641</v>
          </cell>
          <cell r="B428" t="str">
            <v>POS-POWGAS-EAST</v>
          </cell>
          <cell r="C428" t="str">
            <v>EPMI-LT-ECAR-EXT</v>
          </cell>
          <cell r="D428" t="str">
            <v>P</v>
          </cell>
          <cell r="E428">
            <v>36644</v>
          </cell>
          <cell r="F428">
            <v>0</v>
          </cell>
          <cell r="G428">
            <v>0</v>
          </cell>
        </row>
        <row r="429">
          <cell r="A429">
            <v>36641</v>
          </cell>
          <cell r="B429" t="str">
            <v>POS-POWGAS-EAST</v>
          </cell>
          <cell r="C429" t="str">
            <v>EPMI-LT-ECAR-EXT</v>
          </cell>
          <cell r="D429" t="str">
            <v>P</v>
          </cell>
          <cell r="E429">
            <v>36644</v>
          </cell>
          <cell r="F429">
            <v>0</v>
          </cell>
          <cell r="G429">
            <v>0</v>
          </cell>
        </row>
        <row r="430">
          <cell r="A430">
            <v>36641</v>
          </cell>
          <cell r="B430" t="str">
            <v>POS-POWGAS-EAST</v>
          </cell>
          <cell r="C430" t="str">
            <v>EPMI-LT-ECAR-EXT</v>
          </cell>
          <cell r="D430" t="str">
            <v>P</v>
          </cell>
          <cell r="E430">
            <v>36644</v>
          </cell>
          <cell r="F430">
            <v>0</v>
          </cell>
          <cell r="G430">
            <v>0</v>
          </cell>
        </row>
        <row r="431">
          <cell r="A431">
            <v>36641</v>
          </cell>
          <cell r="B431" t="str">
            <v>POS-POWGAS-EAST</v>
          </cell>
          <cell r="C431" t="str">
            <v>EPMI-LT-ECAR-EXT</v>
          </cell>
          <cell r="D431" t="str">
            <v>P</v>
          </cell>
          <cell r="E431">
            <v>36645</v>
          </cell>
          <cell r="F431">
            <v>0</v>
          </cell>
          <cell r="G431">
            <v>0</v>
          </cell>
        </row>
        <row r="432">
          <cell r="A432">
            <v>36641</v>
          </cell>
          <cell r="B432" t="str">
            <v>POS-POWGAS-EAST</v>
          </cell>
          <cell r="C432" t="str">
            <v>EPMI-LT-ECAR-EXT</v>
          </cell>
          <cell r="D432" t="str">
            <v>P</v>
          </cell>
          <cell r="E432">
            <v>36645</v>
          </cell>
          <cell r="F432">
            <v>0</v>
          </cell>
          <cell r="G432">
            <v>0</v>
          </cell>
        </row>
        <row r="433">
          <cell r="A433">
            <v>36641</v>
          </cell>
          <cell r="B433" t="str">
            <v>POS-POWGAS-EAST</v>
          </cell>
          <cell r="C433" t="str">
            <v>EPMI-LT-ECAR-EXT</v>
          </cell>
          <cell r="D433" t="str">
            <v>P</v>
          </cell>
          <cell r="E433">
            <v>36645</v>
          </cell>
          <cell r="F433">
            <v>0</v>
          </cell>
          <cell r="G433">
            <v>0</v>
          </cell>
        </row>
        <row r="434">
          <cell r="A434">
            <v>36641</v>
          </cell>
          <cell r="B434" t="str">
            <v>POS-POWGAS-EAST</v>
          </cell>
          <cell r="C434" t="str">
            <v>EPMI-LT-ECAR-EXT</v>
          </cell>
          <cell r="D434" t="str">
            <v>P</v>
          </cell>
          <cell r="E434">
            <v>36645</v>
          </cell>
          <cell r="F434">
            <v>0</v>
          </cell>
          <cell r="G434">
            <v>0</v>
          </cell>
        </row>
        <row r="435">
          <cell r="A435">
            <v>36641</v>
          </cell>
          <cell r="B435" t="str">
            <v>POS-POWGAS-EAST</v>
          </cell>
          <cell r="C435" t="str">
            <v>EPMI-LT-ECAR-EXT</v>
          </cell>
          <cell r="D435" t="str">
            <v>P</v>
          </cell>
          <cell r="E435">
            <v>36646</v>
          </cell>
          <cell r="F435">
            <v>0</v>
          </cell>
          <cell r="G435">
            <v>0</v>
          </cell>
        </row>
        <row r="436">
          <cell r="A436">
            <v>36641</v>
          </cell>
          <cell r="B436" t="str">
            <v>POS-POWGAS-EAST</v>
          </cell>
          <cell r="C436" t="str">
            <v>EPMI-LT-ECAR-EXT</v>
          </cell>
          <cell r="D436" t="str">
            <v>P</v>
          </cell>
          <cell r="E436">
            <v>36646</v>
          </cell>
          <cell r="F436">
            <v>0</v>
          </cell>
          <cell r="G436">
            <v>0</v>
          </cell>
        </row>
        <row r="437">
          <cell r="A437">
            <v>36641</v>
          </cell>
          <cell r="B437" t="str">
            <v>POS-POWGAS-EAST</v>
          </cell>
          <cell r="C437" t="str">
            <v>EPMI-LT-ECAR-EXT</v>
          </cell>
          <cell r="D437" t="str">
            <v>P</v>
          </cell>
          <cell r="E437">
            <v>36646</v>
          </cell>
          <cell r="F437">
            <v>0</v>
          </cell>
          <cell r="G437">
            <v>0</v>
          </cell>
        </row>
        <row r="438">
          <cell r="A438">
            <v>36641</v>
          </cell>
          <cell r="B438" t="str">
            <v>POS-POWGAS-EAST</v>
          </cell>
          <cell r="C438" t="str">
            <v>EPMI-LT-ECAR-EXT</v>
          </cell>
          <cell r="D438" t="str">
            <v>P</v>
          </cell>
          <cell r="E438">
            <v>36646</v>
          </cell>
          <cell r="F438">
            <v>0</v>
          </cell>
          <cell r="G438">
            <v>0</v>
          </cell>
        </row>
        <row r="439">
          <cell r="A439">
            <v>36641</v>
          </cell>
          <cell r="B439" t="str">
            <v>POS-POWGAS-EAST</v>
          </cell>
          <cell r="C439" t="str">
            <v>EPMI-LT-ECAR-EXT</v>
          </cell>
          <cell r="D439" t="str">
            <v>P</v>
          </cell>
          <cell r="E439">
            <v>36647</v>
          </cell>
          <cell r="F439">
            <v>0</v>
          </cell>
          <cell r="G439">
            <v>0</v>
          </cell>
        </row>
        <row r="440">
          <cell r="A440">
            <v>36641</v>
          </cell>
          <cell r="B440" t="str">
            <v>POS-POWGAS-EAST</v>
          </cell>
          <cell r="C440" t="str">
            <v>EPMI-LT-ECAR-EXT</v>
          </cell>
          <cell r="D440" t="str">
            <v>P</v>
          </cell>
          <cell r="E440">
            <v>36647</v>
          </cell>
          <cell r="F440">
            <v>0</v>
          </cell>
          <cell r="G440">
            <v>0</v>
          </cell>
        </row>
        <row r="441">
          <cell r="A441">
            <v>36641</v>
          </cell>
          <cell r="B441" t="str">
            <v>POS-POWGAS-EAST</v>
          </cell>
          <cell r="C441" t="str">
            <v>EPMI-LT-ECAR-EXT</v>
          </cell>
          <cell r="D441" t="str">
            <v>P</v>
          </cell>
          <cell r="E441">
            <v>36647</v>
          </cell>
          <cell r="F441">
            <v>-4.0587568924955009E-8</v>
          </cell>
          <cell r="G441">
            <v>-4.0587568924955009E-8</v>
          </cell>
        </row>
        <row r="442">
          <cell r="A442">
            <v>36641</v>
          </cell>
          <cell r="B442" t="str">
            <v>POS-POWGAS-EAST</v>
          </cell>
          <cell r="C442" t="str">
            <v>EPMI-LT-ECAR-EXT</v>
          </cell>
          <cell r="D442" t="str">
            <v>P</v>
          </cell>
          <cell r="E442">
            <v>36647</v>
          </cell>
          <cell r="F442">
            <v>-184.28548426390003</v>
          </cell>
          <cell r="G442">
            <v>-184.28548426390003</v>
          </cell>
        </row>
        <row r="443">
          <cell r="A443">
            <v>36641</v>
          </cell>
          <cell r="B443" t="str">
            <v>POS-POWGAS-EAST</v>
          </cell>
          <cell r="C443" t="str">
            <v>EPMI-LT-ECAR-EXT</v>
          </cell>
          <cell r="D443" t="str">
            <v>P</v>
          </cell>
          <cell r="E443">
            <v>36648</v>
          </cell>
          <cell r="F443">
            <v>0</v>
          </cell>
          <cell r="G443">
            <v>0</v>
          </cell>
        </row>
        <row r="444">
          <cell r="A444">
            <v>36641</v>
          </cell>
          <cell r="B444" t="str">
            <v>POS-POWGAS-EAST</v>
          </cell>
          <cell r="C444" t="str">
            <v>EPMI-LT-ECAR-EXT</v>
          </cell>
          <cell r="D444" t="str">
            <v>P</v>
          </cell>
          <cell r="E444">
            <v>36648</v>
          </cell>
          <cell r="F444">
            <v>0</v>
          </cell>
          <cell r="G444">
            <v>0</v>
          </cell>
        </row>
        <row r="445">
          <cell r="A445">
            <v>36641</v>
          </cell>
          <cell r="B445" t="str">
            <v>POS-POWGAS-EAST</v>
          </cell>
          <cell r="C445" t="str">
            <v>EPMI-LT-ECAR-EXT</v>
          </cell>
          <cell r="D445" t="str">
            <v>P</v>
          </cell>
          <cell r="E445">
            <v>36648</v>
          </cell>
          <cell r="F445">
            <v>-1.3683954023235005E-6</v>
          </cell>
          <cell r="G445">
            <v>-1.3683954023235005E-6</v>
          </cell>
        </row>
        <row r="446">
          <cell r="A446">
            <v>36641</v>
          </cell>
          <cell r="B446" t="str">
            <v>POS-POWGAS-EAST</v>
          </cell>
          <cell r="C446" t="str">
            <v>EPMI-LT-ECAR-EXT</v>
          </cell>
          <cell r="D446" t="str">
            <v>P</v>
          </cell>
          <cell r="E446">
            <v>36648</v>
          </cell>
          <cell r="F446">
            <v>-231.31121218330006</v>
          </cell>
          <cell r="G446">
            <v>-231.31121218330006</v>
          </cell>
        </row>
        <row r="447">
          <cell r="A447">
            <v>36641</v>
          </cell>
          <cell r="B447" t="str">
            <v>POS-POWGAS-EAST</v>
          </cell>
          <cell r="C447" t="str">
            <v>EPMI-LT-ECAR-EXT</v>
          </cell>
          <cell r="D447" t="str">
            <v>P</v>
          </cell>
          <cell r="E447">
            <v>36649</v>
          </cell>
          <cell r="F447">
            <v>0</v>
          </cell>
          <cell r="G447">
            <v>0</v>
          </cell>
        </row>
        <row r="448">
          <cell r="A448">
            <v>36641</v>
          </cell>
          <cell r="B448" t="str">
            <v>POS-POWGAS-EAST</v>
          </cell>
          <cell r="C448" t="str">
            <v>EPMI-LT-ECAR-EXT</v>
          </cell>
          <cell r="D448" t="str">
            <v>P</v>
          </cell>
          <cell r="E448">
            <v>36649</v>
          </cell>
          <cell r="F448">
            <v>0</v>
          </cell>
          <cell r="G448">
            <v>0</v>
          </cell>
        </row>
        <row r="449">
          <cell r="A449">
            <v>36641</v>
          </cell>
          <cell r="B449" t="str">
            <v>POS-POWGAS-EAST</v>
          </cell>
          <cell r="C449" t="str">
            <v>EPMI-LT-ECAR-EXT</v>
          </cell>
          <cell r="D449" t="str">
            <v>P</v>
          </cell>
          <cell r="E449">
            <v>36649</v>
          </cell>
          <cell r="F449">
            <v>-1.7477045787472005E-5</v>
          </cell>
          <cell r="G449">
            <v>-1.7477045787472005E-5</v>
          </cell>
        </row>
        <row r="450">
          <cell r="A450">
            <v>36641</v>
          </cell>
          <cell r="B450" t="str">
            <v>POS-POWGAS-EAST</v>
          </cell>
          <cell r="C450" t="str">
            <v>EPMI-LT-ECAR-EXT</v>
          </cell>
          <cell r="D450" t="str">
            <v>P</v>
          </cell>
          <cell r="E450">
            <v>36649</v>
          </cell>
          <cell r="F450">
            <v>-274.32152523320002</v>
          </cell>
          <cell r="G450">
            <v>-274.32152523320002</v>
          </cell>
        </row>
        <row r="451">
          <cell r="A451">
            <v>36641</v>
          </cell>
          <cell r="B451" t="str">
            <v>POS-POWGAS-EAST</v>
          </cell>
          <cell r="C451" t="str">
            <v>EPMI-LT-ECAR-EXT</v>
          </cell>
          <cell r="D451" t="str">
            <v>P</v>
          </cell>
          <cell r="E451">
            <v>36650</v>
          </cell>
          <cell r="F451">
            <v>0</v>
          </cell>
          <cell r="G451">
            <v>0</v>
          </cell>
        </row>
        <row r="452">
          <cell r="A452">
            <v>36641</v>
          </cell>
          <cell r="B452" t="str">
            <v>POS-POWGAS-EAST</v>
          </cell>
          <cell r="C452" t="str">
            <v>EPMI-LT-ECAR-EXT</v>
          </cell>
          <cell r="D452" t="str">
            <v>P</v>
          </cell>
          <cell r="E452">
            <v>36650</v>
          </cell>
          <cell r="F452">
            <v>0</v>
          </cell>
          <cell r="G452">
            <v>0</v>
          </cell>
        </row>
        <row r="453">
          <cell r="A453">
            <v>36641</v>
          </cell>
          <cell r="B453" t="str">
            <v>POS-POWGAS-EAST</v>
          </cell>
          <cell r="C453" t="str">
            <v>EPMI-LT-ECAR-EXT</v>
          </cell>
          <cell r="D453" t="str">
            <v>P</v>
          </cell>
          <cell r="E453">
            <v>36650</v>
          </cell>
          <cell r="F453">
            <v>-1.2098871411581002E-4</v>
          </cell>
          <cell r="G453">
            <v>-1.2098871411581002E-4</v>
          </cell>
        </row>
        <row r="454">
          <cell r="A454">
            <v>36641</v>
          </cell>
          <cell r="B454" t="str">
            <v>POS-POWGAS-EAST</v>
          </cell>
          <cell r="C454" t="str">
            <v>EPMI-LT-ECAR-EXT</v>
          </cell>
          <cell r="D454" t="str">
            <v>P</v>
          </cell>
          <cell r="E454">
            <v>36650</v>
          </cell>
          <cell r="F454">
            <v>-313.57934061220004</v>
          </cell>
          <cell r="G454">
            <v>-313.57934061220004</v>
          </cell>
        </row>
        <row r="455">
          <cell r="A455">
            <v>36641</v>
          </cell>
          <cell r="B455" t="str">
            <v>POS-POWGAS-EAST</v>
          </cell>
          <cell r="C455" t="str">
            <v>EPMI-LT-ECAR-EXT</v>
          </cell>
          <cell r="D455" t="str">
            <v>P</v>
          </cell>
          <cell r="E455">
            <v>36651</v>
          </cell>
          <cell r="F455">
            <v>0</v>
          </cell>
          <cell r="G455">
            <v>0</v>
          </cell>
        </row>
        <row r="456">
          <cell r="A456">
            <v>36641</v>
          </cell>
          <cell r="B456" t="str">
            <v>POS-POWGAS-EAST</v>
          </cell>
          <cell r="C456" t="str">
            <v>EPMI-LT-ECAR-EXT</v>
          </cell>
          <cell r="D456" t="str">
            <v>P</v>
          </cell>
          <cell r="E456">
            <v>36651</v>
          </cell>
          <cell r="F456">
            <v>0</v>
          </cell>
          <cell r="G456">
            <v>0</v>
          </cell>
        </row>
        <row r="457">
          <cell r="A457">
            <v>36641</v>
          </cell>
          <cell r="B457" t="str">
            <v>POS-POWGAS-EAST</v>
          </cell>
          <cell r="C457" t="str">
            <v>EPMI-LT-ECAR-EXT</v>
          </cell>
          <cell r="D457" t="str">
            <v>P</v>
          </cell>
          <cell r="E457">
            <v>36651</v>
          </cell>
          <cell r="F457">
            <v>-5.5441174470161015E-4</v>
          </cell>
          <cell r="G457">
            <v>-5.5441174470161015E-4</v>
          </cell>
        </row>
        <row r="458">
          <cell r="A458">
            <v>36641</v>
          </cell>
          <cell r="B458" t="str">
            <v>POS-POWGAS-EAST</v>
          </cell>
          <cell r="C458" t="str">
            <v>EPMI-LT-ECAR-EXT</v>
          </cell>
          <cell r="D458" t="str">
            <v>P</v>
          </cell>
          <cell r="E458">
            <v>36651</v>
          </cell>
          <cell r="F458">
            <v>-349.48542436949998</v>
          </cell>
          <cell r="G458">
            <v>-349.48542436949998</v>
          </cell>
        </row>
        <row r="459">
          <cell r="A459">
            <v>36641</v>
          </cell>
          <cell r="B459" t="str">
            <v>POS-POWGAS-EAST</v>
          </cell>
          <cell r="C459" t="str">
            <v>EPMI-LT-ECAR-EXT</v>
          </cell>
          <cell r="D459" t="str">
            <v>P</v>
          </cell>
          <cell r="E459">
            <v>36652</v>
          </cell>
          <cell r="F459">
            <v>0</v>
          </cell>
          <cell r="G459">
            <v>0</v>
          </cell>
        </row>
        <row r="460">
          <cell r="A460">
            <v>36641</v>
          </cell>
          <cell r="B460" t="str">
            <v>POS-POWGAS-EAST</v>
          </cell>
          <cell r="C460" t="str">
            <v>EPMI-LT-ECAR-EXT</v>
          </cell>
          <cell r="D460" t="str">
            <v>P</v>
          </cell>
          <cell r="E460">
            <v>36652</v>
          </cell>
          <cell r="F460">
            <v>0</v>
          </cell>
          <cell r="G460">
            <v>0</v>
          </cell>
        </row>
        <row r="461">
          <cell r="A461">
            <v>36641</v>
          </cell>
          <cell r="B461" t="str">
            <v>POS-POWGAS-EAST</v>
          </cell>
          <cell r="C461" t="str">
            <v>EPMI-LT-ECAR-EXT</v>
          </cell>
          <cell r="D461" t="str">
            <v>P</v>
          </cell>
          <cell r="E461">
            <v>36652</v>
          </cell>
          <cell r="F461">
            <v>-1.0200413723889998</v>
          </cell>
          <cell r="G461">
            <v>-1.0200413723889998</v>
          </cell>
        </row>
        <row r="462">
          <cell r="A462">
            <v>36641</v>
          </cell>
          <cell r="B462" t="str">
            <v>POS-POWGAS-EAST</v>
          </cell>
          <cell r="C462" t="str">
            <v>EPMI-LT-ECAR-EXT</v>
          </cell>
          <cell r="D462" t="str">
            <v>P</v>
          </cell>
          <cell r="E462">
            <v>36652</v>
          </cell>
          <cell r="F462">
            <v>0</v>
          </cell>
          <cell r="G462">
            <v>0</v>
          </cell>
        </row>
        <row r="463">
          <cell r="A463">
            <v>36641</v>
          </cell>
          <cell r="B463" t="str">
            <v>POS-POWGAS-EAST</v>
          </cell>
          <cell r="C463" t="str">
            <v>EPMI-LT-ECAR-EXT</v>
          </cell>
          <cell r="D463" t="str">
            <v>P</v>
          </cell>
          <cell r="E463">
            <v>36653</v>
          </cell>
          <cell r="F463">
            <v>0</v>
          </cell>
          <cell r="G463">
            <v>0</v>
          </cell>
        </row>
        <row r="464">
          <cell r="A464">
            <v>36641</v>
          </cell>
          <cell r="B464" t="str">
            <v>POS-POWGAS-EAST</v>
          </cell>
          <cell r="C464" t="str">
            <v>EPMI-LT-ECAR-EXT</v>
          </cell>
          <cell r="D464" t="str">
            <v>P</v>
          </cell>
          <cell r="E464">
            <v>36653</v>
          </cell>
          <cell r="F464">
            <v>0</v>
          </cell>
          <cell r="G464">
            <v>0</v>
          </cell>
        </row>
        <row r="465">
          <cell r="A465">
            <v>36641</v>
          </cell>
          <cell r="B465" t="str">
            <v>POS-POWGAS-EAST</v>
          </cell>
          <cell r="C465" t="str">
            <v>EPMI-LT-ECAR-EXT</v>
          </cell>
          <cell r="D465" t="str">
            <v>P</v>
          </cell>
          <cell r="E465">
            <v>36653</v>
          </cell>
          <cell r="F465">
            <v>-1.702178468159</v>
          </cell>
          <cell r="G465">
            <v>-1.702178468159</v>
          </cell>
        </row>
        <row r="466">
          <cell r="A466">
            <v>36641</v>
          </cell>
          <cell r="B466" t="str">
            <v>POS-POWGAS-EAST</v>
          </cell>
          <cell r="C466" t="str">
            <v>EPMI-LT-ECAR-EXT</v>
          </cell>
          <cell r="D466" t="str">
            <v>P</v>
          </cell>
          <cell r="E466">
            <v>36653</v>
          </cell>
          <cell r="F466">
            <v>0</v>
          </cell>
          <cell r="G466">
            <v>0</v>
          </cell>
        </row>
        <row r="467">
          <cell r="A467">
            <v>36641</v>
          </cell>
          <cell r="B467" t="str">
            <v>POS-POWGAS-EAST</v>
          </cell>
          <cell r="C467" t="str">
            <v>EPMI-LT-ECAR-EXT</v>
          </cell>
          <cell r="D467" t="str">
            <v>P</v>
          </cell>
          <cell r="E467">
            <v>36654</v>
          </cell>
          <cell r="F467">
            <v>0</v>
          </cell>
          <cell r="G467">
            <v>0</v>
          </cell>
        </row>
        <row r="468">
          <cell r="A468">
            <v>36641</v>
          </cell>
          <cell r="B468" t="str">
            <v>POS-POWGAS-EAST</v>
          </cell>
          <cell r="C468" t="str">
            <v>EPMI-LT-ECAR-EXT</v>
          </cell>
          <cell r="D468" t="str">
            <v>P</v>
          </cell>
          <cell r="E468">
            <v>36654</v>
          </cell>
          <cell r="F468">
            <v>0</v>
          </cell>
          <cell r="G468">
            <v>0</v>
          </cell>
        </row>
        <row r="469">
          <cell r="A469">
            <v>36641</v>
          </cell>
          <cell r="B469" t="str">
            <v>POS-POWGAS-EAST</v>
          </cell>
          <cell r="C469" t="str">
            <v>EPMI-LT-ECAR-EXT</v>
          </cell>
          <cell r="D469" t="str">
            <v>P</v>
          </cell>
          <cell r="E469">
            <v>36654</v>
          </cell>
          <cell r="F469">
            <v>-1.2309769882222E-2</v>
          </cell>
          <cell r="G469">
            <v>-1.2309769882222E-2</v>
          </cell>
        </row>
        <row r="470">
          <cell r="A470">
            <v>36641</v>
          </cell>
          <cell r="B470" t="str">
            <v>POS-POWGAS-EAST</v>
          </cell>
          <cell r="C470" t="str">
            <v>EPMI-LT-ECAR-EXT</v>
          </cell>
          <cell r="D470" t="str">
            <v>P</v>
          </cell>
          <cell r="E470">
            <v>36654</v>
          </cell>
          <cell r="F470">
            <v>-440.96972327330013</v>
          </cell>
          <cell r="G470">
            <v>-440.96972327330013</v>
          </cell>
        </row>
        <row r="471">
          <cell r="A471">
            <v>36641</v>
          </cell>
          <cell r="B471" t="str">
            <v>POS-POWGAS-EAST</v>
          </cell>
          <cell r="C471" t="str">
            <v>EPMI-LT-ECAR-EXT</v>
          </cell>
          <cell r="D471" t="str">
            <v>P</v>
          </cell>
          <cell r="E471">
            <v>36655</v>
          </cell>
          <cell r="F471">
            <v>0</v>
          </cell>
          <cell r="G471">
            <v>0</v>
          </cell>
        </row>
        <row r="472">
          <cell r="A472">
            <v>36641</v>
          </cell>
          <cell r="B472" t="str">
            <v>POS-POWGAS-EAST</v>
          </cell>
          <cell r="C472" t="str">
            <v>EPMI-LT-ECAR-EXT</v>
          </cell>
          <cell r="D472" t="str">
            <v>P</v>
          </cell>
          <cell r="E472">
            <v>36655</v>
          </cell>
          <cell r="F472">
            <v>0</v>
          </cell>
          <cell r="G472">
            <v>0</v>
          </cell>
        </row>
        <row r="473">
          <cell r="A473">
            <v>36641</v>
          </cell>
          <cell r="B473" t="str">
            <v>POS-POWGAS-EAST</v>
          </cell>
          <cell r="C473" t="str">
            <v>EPMI-LT-ECAR-EXT</v>
          </cell>
          <cell r="D473" t="str">
            <v>P</v>
          </cell>
          <cell r="E473">
            <v>36655</v>
          </cell>
          <cell r="F473">
            <v>-2.5493781241721004E-2</v>
          </cell>
          <cell r="G473">
            <v>-2.5493781241721004E-2</v>
          </cell>
        </row>
        <row r="474">
          <cell r="A474">
            <v>36641</v>
          </cell>
          <cell r="B474" t="str">
            <v>POS-POWGAS-EAST</v>
          </cell>
          <cell r="C474" t="str">
            <v>EPMI-LT-ECAR-EXT</v>
          </cell>
          <cell r="D474" t="str">
            <v>P</v>
          </cell>
          <cell r="E474">
            <v>36655</v>
          </cell>
          <cell r="F474">
            <v>-467.12861039760014</v>
          </cell>
          <cell r="G474">
            <v>-467.12861039760014</v>
          </cell>
        </row>
        <row r="475">
          <cell r="A475">
            <v>36641</v>
          </cell>
          <cell r="B475" t="str">
            <v>POS-POWGAS-EAST</v>
          </cell>
          <cell r="C475" t="str">
            <v>EPMI-LT-ECAR-EXT</v>
          </cell>
          <cell r="D475" t="str">
            <v>P</v>
          </cell>
          <cell r="E475">
            <v>36656</v>
          </cell>
          <cell r="F475">
            <v>0</v>
          </cell>
          <cell r="G475">
            <v>0</v>
          </cell>
        </row>
        <row r="476">
          <cell r="A476">
            <v>36641</v>
          </cell>
          <cell r="B476" t="str">
            <v>POS-POWGAS-EAST</v>
          </cell>
          <cell r="C476" t="str">
            <v>EPMI-LT-ECAR-EXT</v>
          </cell>
          <cell r="D476" t="str">
            <v>P</v>
          </cell>
          <cell r="E476">
            <v>36656</v>
          </cell>
          <cell r="F476">
            <v>0</v>
          </cell>
          <cell r="G476">
            <v>0</v>
          </cell>
        </row>
        <row r="477">
          <cell r="A477">
            <v>36641</v>
          </cell>
          <cell r="B477" t="str">
            <v>POS-POWGAS-EAST</v>
          </cell>
          <cell r="C477" t="str">
            <v>EPMI-LT-ECAR-EXT</v>
          </cell>
          <cell r="D477" t="str">
            <v>P</v>
          </cell>
          <cell r="E477">
            <v>36656</v>
          </cell>
          <cell r="F477">
            <v>-4.7794146234081999E-2</v>
          </cell>
          <cell r="G477">
            <v>-4.7794146234081999E-2</v>
          </cell>
        </row>
        <row r="478">
          <cell r="A478">
            <v>36641</v>
          </cell>
          <cell r="B478" t="str">
            <v>POS-POWGAS-EAST</v>
          </cell>
          <cell r="C478" t="str">
            <v>EPMI-LT-ECAR-EXT</v>
          </cell>
          <cell r="D478" t="str">
            <v>P</v>
          </cell>
          <cell r="E478">
            <v>36656</v>
          </cell>
          <cell r="F478">
            <v>-491.54561707809995</v>
          </cell>
          <cell r="G478">
            <v>-491.54561707809995</v>
          </cell>
        </row>
        <row r="479">
          <cell r="A479">
            <v>36641</v>
          </cell>
          <cell r="B479" t="str">
            <v>POS-POWGAS-EAST</v>
          </cell>
          <cell r="C479" t="str">
            <v>EPMI-LT-ECAR-EXT</v>
          </cell>
          <cell r="D479" t="str">
            <v>P</v>
          </cell>
          <cell r="E479">
            <v>36657</v>
          </cell>
          <cell r="F479">
            <v>0</v>
          </cell>
          <cell r="G479">
            <v>0</v>
          </cell>
        </row>
        <row r="480">
          <cell r="A480">
            <v>36641</v>
          </cell>
          <cell r="B480" t="str">
            <v>POS-POWGAS-EAST</v>
          </cell>
          <cell r="C480" t="str">
            <v>EPMI-LT-ECAR-EXT</v>
          </cell>
          <cell r="D480" t="str">
            <v>P</v>
          </cell>
          <cell r="E480">
            <v>36657</v>
          </cell>
          <cell r="F480">
            <v>0</v>
          </cell>
          <cell r="G480">
            <v>0</v>
          </cell>
        </row>
        <row r="481">
          <cell r="A481">
            <v>36641</v>
          </cell>
          <cell r="B481" t="str">
            <v>POS-POWGAS-EAST</v>
          </cell>
          <cell r="C481" t="str">
            <v>EPMI-LT-ECAR-EXT</v>
          </cell>
          <cell r="D481" t="str">
            <v>P</v>
          </cell>
          <cell r="E481">
            <v>36657</v>
          </cell>
          <cell r="F481">
            <v>-8.2696284746361023E-2</v>
          </cell>
          <cell r="G481">
            <v>-8.2696284746361023E-2</v>
          </cell>
        </row>
        <row r="482">
          <cell r="A482">
            <v>36641</v>
          </cell>
          <cell r="B482" t="str">
            <v>POS-POWGAS-EAST</v>
          </cell>
          <cell r="C482" t="str">
            <v>EPMI-LT-ECAR-EXT</v>
          </cell>
          <cell r="D482" t="str">
            <v>P</v>
          </cell>
          <cell r="E482">
            <v>36657</v>
          </cell>
          <cell r="F482">
            <v>-514.41990330290002</v>
          </cell>
          <cell r="G482">
            <v>-514.41990330290002</v>
          </cell>
        </row>
        <row r="483">
          <cell r="A483">
            <v>36641</v>
          </cell>
          <cell r="B483" t="str">
            <v>POS-POWGAS-EAST</v>
          </cell>
          <cell r="C483" t="str">
            <v>EPMI-LT-ECAR-EXT</v>
          </cell>
          <cell r="D483" t="str">
            <v>P</v>
          </cell>
          <cell r="E483">
            <v>36658</v>
          </cell>
          <cell r="F483">
            <v>0</v>
          </cell>
          <cell r="G483">
            <v>0</v>
          </cell>
        </row>
        <row r="484">
          <cell r="A484">
            <v>36641</v>
          </cell>
          <cell r="B484" t="str">
            <v>POS-POWGAS-EAST</v>
          </cell>
          <cell r="C484" t="str">
            <v>EPMI-LT-ECAR-EXT</v>
          </cell>
          <cell r="D484" t="str">
            <v>P</v>
          </cell>
          <cell r="E484">
            <v>36658</v>
          </cell>
          <cell r="F484">
            <v>0</v>
          </cell>
          <cell r="G484">
            <v>0</v>
          </cell>
        </row>
        <row r="485">
          <cell r="A485">
            <v>36641</v>
          </cell>
          <cell r="B485" t="str">
            <v>POS-POWGAS-EAST</v>
          </cell>
          <cell r="C485" t="str">
            <v>EPMI-LT-ECAR-EXT</v>
          </cell>
          <cell r="D485" t="str">
            <v>P</v>
          </cell>
          <cell r="E485">
            <v>36658</v>
          </cell>
          <cell r="F485">
            <v>-0.13400579853941</v>
          </cell>
          <cell r="G485">
            <v>-0.13400579853941</v>
          </cell>
        </row>
        <row r="486">
          <cell r="A486">
            <v>36641</v>
          </cell>
          <cell r="B486" t="str">
            <v>POS-POWGAS-EAST</v>
          </cell>
          <cell r="C486" t="str">
            <v>EPMI-LT-ECAR-EXT</v>
          </cell>
          <cell r="D486" t="str">
            <v>P</v>
          </cell>
          <cell r="E486">
            <v>36658</v>
          </cell>
          <cell r="F486">
            <v>-331.4692240448</v>
          </cell>
          <cell r="G486">
            <v>-331.4692240448</v>
          </cell>
        </row>
        <row r="487">
          <cell r="A487">
            <v>36641</v>
          </cell>
          <cell r="B487" t="str">
            <v>POS-POWGAS-EAST</v>
          </cell>
          <cell r="C487" t="str">
            <v>EPMI-LT-ECAR-EXT</v>
          </cell>
          <cell r="D487" t="str">
            <v>P</v>
          </cell>
          <cell r="E487">
            <v>36659</v>
          </cell>
          <cell r="F487">
            <v>0</v>
          </cell>
          <cell r="G487">
            <v>0</v>
          </cell>
        </row>
        <row r="488">
          <cell r="A488">
            <v>36641</v>
          </cell>
          <cell r="B488" t="str">
            <v>POS-POWGAS-EAST</v>
          </cell>
          <cell r="C488" t="str">
            <v>EPMI-LT-ECAR-EXT</v>
          </cell>
          <cell r="D488" t="str">
            <v>P</v>
          </cell>
          <cell r="E488">
            <v>36659</v>
          </cell>
          <cell r="F488">
            <v>0</v>
          </cell>
          <cell r="G488">
            <v>0</v>
          </cell>
        </row>
        <row r="489">
          <cell r="A489">
            <v>36641</v>
          </cell>
          <cell r="B489" t="str">
            <v>POS-POWGAS-EAST</v>
          </cell>
          <cell r="C489" t="str">
            <v>EPMI-LT-ECAR-EXT</v>
          </cell>
          <cell r="D489" t="str">
            <v>P</v>
          </cell>
          <cell r="E489">
            <v>36659</v>
          </cell>
          <cell r="F489">
            <v>-11.452237872920703</v>
          </cell>
          <cell r="G489">
            <v>-11.452237872920703</v>
          </cell>
        </row>
        <row r="490">
          <cell r="A490">
            <v>36641</v>
          </cell>
          <cell r="B490" t="str">
            <v>POS-POWGAS-EAST</v>
          </cell>
          <cell r="C490" t="str">
            <v>EPMI-LT-ECAR-EXT</v>
          </cell>
          <cell r="D490" t="str">
            <v>P</v>
          </cell>
          <cell r="E490">
            <v>36659</v>
          </cell>
          <cell r="F490">
            <v>0</v>
          </cell>
          <cell r="G490">
            <v>0</v>
          </cell>
        </row>
        <row r="491">
          <cell r="A491">
            <v>36641</v>
          </cell>
          <cell r="B491" t="str">
            <v>POS-POWGAS-EAST</v>
          </cell>
          <cell r="C491" t="str">
            <v>EPMI-LT-ECAR-EXT</v>
          </cell>
          <cell r="D491" t="str">
            <v>P</v>
          </cell>
          <cell r="E491">
            <v>36660</v>
          </cell>
          <cell r="F491">
            <v>0</v>
          </cell>
          <cell r="G491">
            <v>0</v>
          </cell>
        </row>
        <row r="492">
          <cell r="A492">
            <v>36641</v>
          </cell>
          <cell r="B492" t="str">
            <v>POS-POWGAS-EAST</v>
          </cell>
          <cell r="C492" t="str">
            <v>EPMI-LT-ECAR-EXT</v>
          </cell>
          <cell r="D492" t="str">
            <v>P</v>
          </cell>
          <cell r="E492">
            <v>36660</v>
          </cell>
          <cell r="F492">
            <v>-14.071407179827903</v>
          </cell>
          <cell r="G492">
            <v>-14.071407179827903</v>
          </cell>
        </row>
        <row r="493">
          <cell r="A493">
            <v>36641</v>
          </cell>
          <cell r="B493" t="str">
            <v>POS-POWGAS-EAST</v>
          </cell>
          <cell r="C493" t="str">
            <v>EPMI-LT-ECAR-EXT</v>
          </cell>
          <cell r="D493" t="str">
            <v>P</v>
          </cell>
          <cell r="E493">
            <v>36660</v>
          </cell>
          <cell r="F493">
            <v>0</v>
          </cell>
          <cell r="G493">
            <v>0</v>
          </cell>
        </row>
        <row r="494">
          <cell r="A494">
            <v>36641</v>
          </cell>
          <cell r="B494" t="str">
            <v>POS-POWGAS-EAST</v>
          </cell>
          <cell r="C494" t="str">
            <v>EPMI-LT-ECAR-EXT</v>
          </cell>
          <cell r="D494" t="str">
            <v>P</v>
          </cell>
          <cell r="E494">
            <v>36660</v>
          </cell>
          <cell r="F494">
            <v>0</v>
          </cell>
          <cell r="G494">
            <v>0</v>
          </cell>
        </row>
        <row r="495">
          <cell r="A495">
            <v>36641</v>
          </cell>
          <cell r="B495" t="str">
            <v>POS-POWGAS-EAST</v>
          </cell>
          <cell r="C495" t="str">
            <v>EPMI-LT-ECAR-EXT</v>
          </cell>
          <cell r="D495" t="str">
            <v>P</v>
          </cell>
          <cell r="E495">
            <v>36661</v>
          </cell>
          <cell r="F495">
            <v>0</v>
          </cell>
          <cell r="G495">
            <v>0</v>
          </cell>
        </row>
        <row r="496">
          <cell r="A496">
            <v>36641</v>
          </cell>
          <cell r="B496" t="str">
            <v>POS-POWGAS-EAST</v>
          </cell>
          <cell r="C496" t="str">
            <v>EPMI-LT-ECAR-EXT</v>
          </cell>
          <cell r="D496" t="str">
            <v>P</v>
          </cell>
          <cell r="E496">
            <v>36661</v>
          </cell>
          <cell r="F496">
            <v>0</v>
          </cell>
          <cell r="G496">
            <v>0</v>
          </cell>
        </row>
        <row r="497">
          <cell r="A497">
            <v>36641</v>
          </cell>
          <cell r="B497" t="str">
            <v>POS-POWGAS-EAST</v>
          </cell>
          <cell r="C497" t="str">
            <v>EPMI-LT-ECAR-EXT</v>
          </cell>
          <cell r="D497" t="str">
            <v>P</v>
          </cell>
          <cell r="E497">
            <v>36661</v>
          </cell>
          <cell r="F497">
            <v>-0.4256590940271901</v>
          </cell>
          <cell r="G497">
            <v>-0.4256590940271901</v>
          </cell>
        </row>
        <row r="498">
          <cell r="A498">
            <v>36641</v>
          </cell>
          <cell r="B498" t="str">
            <v>POS-POWGAS-EAST</v>
          </cell>
          <cell r="C498" t="str">
            <v>EPMI-LT-ECAR-EXT</v>
          </cell>
          <cell r="D498" t="str">
            <v>P</v>
          </cell>
          <cell r="E498">
            <v>36661</v>
          </cell>
          <cell r="F498">
            <v>-593.53865421210014</v>
          </cell>
          <cell r="G498">
            <v>-593.53865421210014</v>
          </cell>
        </row>
        <row r="499">
          <cell r="A499">
            <v>36641</v>
          </cell>
          <cell r="B499" t="str">
            <v>POS-POWGAS-EAST</v>
          </cell>
          <cell r="C499" t="str">
            <v>EPMI-LT-ECAR-EXT</v>
          </cell>
          <cell r="D499" t="str">
            <v>P</v>
          </cell>
          <cell r="E499">
            <v>36662</v>
          </cell>
          <cell r="F499">
            <v>0</v>
          </cell>
          <cell r="G499">
            <v>0</v>
          </cell>
        </row>
        <row r="500">
          <cell r="A500">
            <v>36641</v>
          </cell>
          <cell r="B500" t="str">
            <v>POS-POWGAS-EAST</v>
          </cell>
          <cell r="C500" t="str">
            <v>EPMI-LT-ECAR-EXT</v>
          </cell>
          <cell r="D500" t="str">
            <v>P</v>
          </cell>
          <cell r="E500">
            <v>36662</v>
          </cell>
          <cell r="F500">
            <v>0</v>
          </cell>
          <cell r="G500">
            <v>0</v>
          </cell>
        </row>
        <row r="501">
          <cell r="A501">
            <v>36641</v>
          </cell>
          <cell r="B501" t="str">
            <v>POS-POWGAS-EAST</v>
          </cell>
          <cell r="C501" t="str">
            <v>EPMI-LT-ECAR-EXT</v>
          </cell>
          <cell r="D501" t="str">
            <v>P</v>
          </cell>
          <cell r="E501">
            <v>36662</v>
          </cell>
          <cell r="F501">
            <v>-0.58125930822006011</v>
          </cell>
          <cell r="G501">
            <v>-0.58125930822006011</v>
          </cell>
        </row>
        <row r="502">
          <cell r="A502">
            <v>36641</v>
          </cell>
          <cell r="B502" t="str">
            <v>POS-POWGAS-EAST</v>
          </cell>
          <cell r="C502" t="str">
            <v>EPMI-LT-ECAR-EXT</v>
          </cell>
          <cell r="D502" t="str">
            <v>P</v>
          </cell>
          <cell r="E502">
            <v>36662</v>
          </cell>
          <cell r="F502">
            <v>-610.81029776999992</v>
          </cell>
          <cell r="G502">
            <v>-610.81029776999992</v>
          </cell>
        </row>
        <row r="503">
          <cell r="A503">
            <v>36641</v>
          </cell>
          <cell r="B503" t="str">
            <v>POS-POWGAS-EAST</v>
          </cell>
          <cell r="C503" t="str">
            <v>EPMI-LT-ECAR-EXT</v>
          </cell>
          <cell r="D503" t="str">
            <v>P</v>
          </cell>
          <cell r="E503">
            <v>36663</v>
          </cell>
          <cell r="F503">
            <v>0</v>
          </cell>
          <cell r="G503">
            <v>0</v>
          </cell>
        </row>
        <row r="504">
          <cell r="A504">
            <v>36641</v>
          </cell>
          <cell r="B504" t="str">
            <v>POS-POWGAS-EAST</v>
          </cell>
          <cell r="C504" t="str">
            <v>EPMI-LT-ECAR-EXT</v>
          </cell>
          <cell r="D504" t="str">
            <v>P</v>
          </cell>
          <cell r="E504">
            <v>36663</v>
          </cell>
          <cell r="F504">
            <v>0</v>
          </cell>
          <cell r="G504">
            <v>0</v>
          </cell>
        </row>
        <row r="505">
          <cell r="A505">
            <v>36641</v>
          </cell>
          <cell r="B505" t="str">
            <v>POS-POWGAS-EAST</v>
          </cell>
          <cell r="C505" t="str">
            <v>EPMI-LT-ECAR-EXT</v>
          </cell>
          <cell r="D505" t="str">
            <v>P</v>
          </cell>
          <cell r="E505">
            <v>36663</v>
          </cell>
          <cell r="F505">
            <v>-0.77159546380244015</v>
          </cell>
          <cell r="G505">
            <v>-0.77159546380244015</v>
          </cell>
        </row>
        <row r="506">
          <cell r="A506">
            <v>36641</v>
          </cell>
          <cell r="B506" t="str">
            <v>POS-POWGAS-EAST</v>
          </cell>
          <cell r="C506" t="str">
            <v>EPMI-LT-ECAR-EXT</v>
          </cell>
          <cell r="D506" t="str">
            <v>P</v>
          </cell>
          <cell r="E506">
            <v>36663</v>
          </cell>
          <cell r="F506">
            <v>-627.26077945780014</v>
          </cell>
          <cell r="G506">
            <v>-627.26077945780014</v>
          </cell>
        </row>
        <row r="507">
          <cell r="A507">
            <v>36641</v>
          </cell>
          <cell r="B507" t="str">
            <v>POS-POWGAS-EAST</v>
          </cell>
          <cell r="C507" t="str">
            <v>EPMI-LT-ECAR-EXT</v>
          </cell>
          <cell r="D507" t="str">
            <v>P</v>
          </cell>
          <cell r="E507">
            <v>36664</v>
          </cell>
          <cell r="F507">
            <v>0</v>
          </cell>
          <cell r="G507">
            <v>0</v>
          </cell>
        </row>
        <row r="508">
          <cell r="A508">
            <v>36641</v>
          </cell>
          <cell r="B508" t="str">
            <v>POS-POWGAS-EAST</v>
          </cell>
          <cell r="C508" t="str">
            <v>EPMI-LT-ECAR-EXT</v>
          </cell>
          <cell r="D508" t="str">
            <v>P</v>
          </cell>
          <cell r="E508">
            <v>36664</v>
          </cell>
          <cell r="F508">
            <v>0</v>
          </cell>
          <cell r="G508">
            <v>0</v>
          </cell>
        </row>
        <row r="509">
          <cell r="A509">
            <v>36641</v>
          </cell>
          <cell r="B509" t="str">
            <v>POS-POWGAS-EAST</v>
          </cell>
          <cell r="C509" t="str">
            <v>EPMI-LT-ECAR-EXT</v>
          </cell>
          <cell r="D509" t="str">
            <v>P</v>
          </cell>
          <cell r="E509">
            <v>36664</v>
          </cell>
          <cell r="F509">
            <v>-0.99943278832870019</v>
          </cell>
          <cell r="G509">
            <v>-0.99943278832870019</v>
          </cell>
        </row>
        <row r="510">
          <cell r="A510">
            <v>36641</v>
          </cell>
          <cell r="B510" t="str">
            <v>POS-POWGAS-EAST</v>
          </cell>
          <cell r="C510" t="str">
            <v>EPMI-LT-ECAR-EXT</v>
          </cell>
          <cell r="D510" t="str">
            <v>P</v>
          </cell>
          <cell r="E510">
            <v>36664</v>
          </cell>
          <cell r="F510">
            <v>-642.96123363499999</v>
          </cell>
          <cell r="G510">
            <v>-642.96123363499999</v>
          </cell>
        </row>
        <row r="511">
          <cell r="A511">
            <v>36641</v>
          </cell>
          <cell r="B511" t="str">
            <v>POS-POWGAS-EAST</v>
          </cell>
          <cell r="C511" t="str">
            <v>EPMI-LT-ECAR-EXT</v>
          </cell>
          <cell r="D511" t="str">
            <v>P</v>
          </cell>
          <cell r="E511">
            <v>36665</v>
          </cell>
          <cell r="F511">
            <v>0</v>
          </cell>
          <cell r="G511">
            <v>0</v>
          </cell>
        </row>
        <row r="512">
          <cell r="A512">
            <v>36641</v>
          </cell>
          <cell r="B512" t="str">
            <v>POS-POWGAS-EAST</v>
          </cell>
          <cell r="C512" t="str">
            <v>EPMI-LT-ECAR-EXT</v>
          </cell>
          <cell r="D512" t="str">
            <v>P</v>
          </cell>
          <cell r="E512">
            <v>36665</v>
          </cell>
          <cell r="F512">
            <v>0</v>
          </cell>
          <cell r="G512">
            <v>0</v>
          </cell>
        </row>
        <row r="513">
          <cell r="A513">
            <v>36641</v>
          </cell>
          <cell r="B513" t="str">
            <v>POS-POWGAS-EAST</v>
          </cell>
          <cell r="C513" t="str">
            <v>EPMI-LT-ECAR-EXT</v>
          </cell>
          <cell r="D513" t="str">
            <v>P</v>
          </cell>
          <cell r="E513">
            <v>36665</v>
          </cell>
          <cell r="F513">
            <v>-1.267114147622</v>
          </cell>
          <cell r="G513">
            <v>-1.267114147622</v>
          </cell>
        </row>
        <row r="514">
          <cell r="A514">
            <v>36641</v>
          </cell>
          <cell r="B514" t="str">
            <v>POS-POWGAS-EAST</v>
          </cell>
          <cell r="C514" t="str">
            <v>EPMI-LT-ECAR-EXT</v>
          </cell>
          <cell r="D514" t="str">
            <v>P</v>
          </cell>
          <cell r="E514">
            <v>36665</v>
          </cell>
          <cell r="F514">
            <v>-657.97427878010001</v>
          </cell>
          <cell r="G514">
            <v>-657.97427878010001</v>
          </cell>
        </row>
        <row r="515">
          <cell r="A515">
            <v>36641</v>
          </cell>
          <cell r="B515" t="str">
            <v>POS-POWGAS-EAST</v>
          </cell>
          <cell r="C515" t="str">
            <v>EPMI-LT-ECAR-EXT</v>
          </cell>
          <cell r="D515" t="str">
            <v>P</v>
          </cell>
          <cell r="E515">
            <v>36666</v>
          </cell>
          <cell r="F515">
            <v>0</v>
          </cell>
          <cell r="G515">
            <v>0</v>
          </cell>
        </row>
        <row r="516">
          <cell r="A516">
            <v>36641</v>
          </cell>
          <cell r="B516" t="str">
            <v>POS-POWGAS-EAST</v>
          </cell>
          <cell r="C516" t="str">
            <v>EPMI-LT-ECAR-EXT</v>
          </cell>
          <cell r="D516" t="str">
            <v>P</v>
          </cell>
          <cell r="E516">
            <v>36666</v>
          </cell>
          <cell r="F516">
            <v>0</v>
          </cell>
          <cell r="G516">
            <v>0</v>
          </cell>
        </row>
        <row r="517">
          <cell r="A517">
            <v>36641</v>
          </cell>
          <cell r="B517" t="str">
            <v>POS-POWGAS-EAST</v>
          </cell>
          <cell r="C517" t="str">
            <v>EPMI-LT-ECAR-EXT</v>
          </cell>
          <cell r="D517" t="str">
            <v>P</v>
          </cell>
          <cell r="E517">
            <v>36666</v>
          </cell>
          <cell r="F517">
            <v>-35.045319686954812</v>
          </cell>
          <cell r="G517">
            <v>-35.045319686954812</v>
          </cell>
        </row>
        <row r="518">
          <cell r="A518">
            <v>36641</v>
          </cell>
          <cell r="B518" t="str">
            <v>POS-POWGAS-EAST</v>
          </cell>
          <cell r="C518" t="str">
            <v>EPMI-LT-ECAR-EXT</v>
          </cell>
          <cell r="D518" t="str">
            <v>P</v>
          </cell>
          <cell r="E518">
            <v>36666</v>
          </cell>
          <cell r="F518">
            <v>0</v>
          </cell>
          <cell r="G518">
            <v>0</v>
          </cell>
        </row>
        <row r="519">
          <cell r="A519">
            <v>36641</v>
          </cell>
          <cell r="B519" t="str">
            <v>POS-POWGAS-EAST</v>
          </cell>
          <cell r="C519" t="str">
            <v>EPMI-LT-ECAR-EXT</v>
          </cell>
          <cell r="D519" t="str">
            <v>P</v>
          </cell>
          <cell r="E519">
            <v>36667</v>
          </cell>
          <cell r="F519">
            <v>0</v>
          </cell>
          <cell r="G519">
            <v>0</v>
          </cell>
        </row>
        <row r="520">
          <cell r="A520">
            <v>36641</v>
          </cell>
          <cell r="B520" t="str">
            <v>POS-POWGAS-EAST</v>
          </cell>
          <cell r="C520" t="str">
            <v>EPMI-LT-ECAR-EXT</v>
          </cell>
          <cell r="D520" t="str">
            <v>P</v>
          </cell>
          <cell r="E520">
            <v>36667</v>
          </cell>
          <cell r="F520">
            <v>0</v>
          </cell>
          <cell r="G520">
            <v>0</v>
          </cell>
        </row>
        <row r="521">
          <cell r="A521">
            <v>36641</v>
          </cell>
          <cell r="B521" t="str">
            <v>POS-POWGAS-EAST</v>
          </cell>
          <cell r="C521" t="str">
            <v>EPMI-LT-ECAR-EXT</v>
          </cell>
          <cell r="D521" t="str">
            <v>P</v>
          </cell>
          <cell r="E521">
            <v>36667</v>
          </cell>
          <cell r="F521">
            <v>-39.295318800215604</v>
          </cell>
          <cell r="G521">
            <v>-39.295318800215604</v>
          </cell>
        </row>
        <row r="522">
          <cell r="A522">
            <v>36641</v>
          </cell>
          <cell r="B522" t="str">
            <v>POS-POWGAS-EAST</v>
          </cell>
          <cell r="C522" t="str">
            <v>EPMI-LT-ECAR-EXT</v>
          </cell>
          <cell r="D522" t="str">
            <v>P</v>
          </cell>
          <cell r="E522">
            <v>36667</v>
          </cell>
          <cell r="F522">
            <v>0</v>
          </cell>
          <cell r="G522">
            <v>0</v>
          </cell>
        </row>
        <row r="523">
          <cell r="A523">
            <v>36641</v>
          </cell>
          <cell r="B523" t="str">
            <v>POS-POWGAS-EAST</v>
          </cell>
          <cell r="C523" t="str">
            <v>EPMI-LT-ECAR-EXT</v>
          </cell>
          <cell r="D523" t="str">
            <v>P</v>
          </cell>
          <cell r="E523">
            <v>36668</v>
          </cell>
          <cell r="F523">
            <v>0</v>
          </cell>
          <cell r="G523">
            <v>0</v>
          </cell>
        </row>
        <row r="524">
          <cell r="A524">
            <v>36641</v>
          </cell>
          <cell r="B524" t="str">
            <v>POS-POWGAS-EAST</v>
          </cell>
          <cell r="C524" t="str">
            <v>EPMI-LT-ECAR-EXT</v>
          </cell>
          <cell r="D524" t="str">
            <v>P</v>
          </cell>
          <cell r="E524">
            <v>36668</v>
          </cell>
          <cell r="F524">
            <v>0</v>
          </cell>
          <cell r="G524">
            <v>0</v>
          </cell>
        </row>
        <row r="525">
          <cell r="A525">
            <v>36641</v>
          </cell>
          <cell r="B525" t="str">
            <v>POS-POWGAS-EAST</v>
          </cell>
          <cell r="C525" t="str">
            <v>EPMI-LT-ECAR-EXT</v>
          </cell>
          <cell r="D525" t="str">
            <v>P</v>
          </cell>
          <cell r="E525">
            <v>36668</v>
          </cell>
          <cell r="F525">
            <v>-2.3262855850279998</v>
          </cell>
          <cell r="G525">
            <v>-2.3262855850279998</v>
          </cell>
        </row>
        <row r="526">
          <cell r="A526">
            <v>36641</v>
          </cell>
          <cell r="B526" t="str">
            <v>POS-POWGAS-EAST</v>
          </cell>
          <cell r="C526" t="str">
            <v>EPMI-LT-ECAR-EXT</v>
          </cell>
          <cell r="D526" t="str">
            <v>P</v>
          </cell>
          <cell r="E526">
            <v>36668</v>
          </cell>
          <cell r="F526">
            <v>-699.4118515519001</v>
          </cell>
          <cell r="G526">
            <v>-699.4118515519001</v>
          </cell>
        </row>
        <row r="527">
          <cell r="A527">
            <v>36641</v>
          </cell>
          <cell r="B527" t="str">
            <v>POS-POWGAS-EAST</v>
          </cell>
          <cell r="C527" t="str">
            <v>EPMI-LT-ECAR-EXT</v>
          </cell>
          <cell r="D527" t="str">
            <v>P</v>
          </cell>
          <cell r="E527">
            <v>36669</v>
          </cell>
          <cell r="F527">
            <v>0</v>
          </cell>
          <cell r="G527">
            <v>0</v>
          </cell>
        </row>
        <row r="528">
          <cell r="A528">
            <v>36641</v>
          </cell>
          <cell r="B528" t="str">
            <v>POS-POWGAS-EAST</v>
          </cell>
          <cell r="C528" t="str">
            <v>EPMI-LT-ECAR-EXT</v>
          </cell>
          <cell r="D528" t="str">
            <v>P</v>
          </cell>
          <cell r="E528">
            <v>36669</v>
          </cell>
          <cell r="F528">
            <v>0</v>
          </cell>
          <cell r="G528">
            <v>0</v>
          </cell>
        </row>
        <row r="529">
          <cell r="A529">
            <v>36641</v>
          </cell>
          <cell r="B529" t="str">
            <v>POS-POWGAS-EAST</v>
          </cell>
          <cell r="C529" t="str">
            <v>EPMI-LT-ECAR-EXT</v>
          </cell>
          <cell r="D529" t="str">
            <v>P</v>
          </cell>
          <cell r="E529">
            <v>36669</v>
          </cell>
          <cell r="F529">
            <v>-2.7683936435650005</v>
          </cell>
          <cell r="G529">
            <v>-2.7683936435650005</v>
          </cell>
        </row>
        <row r="530">
          <cell r="A530">
            <v>36641</v>
          </cell>
          <cell r="B530" t="str">
            <v>POS-POWGAS-EAST</v>
          </cell>
          <cell r="C530" t="str">
            <v>EPMI-LT-ECAR-EXT</v>
          </cell>
          <cell r="D530" t="str">
            <v>P</v>
          </cell>
          <cell r="E530">
            <v>36669</v>
          </cell>
          <cell r="F530">
            <v>-712.17030088470017</v>
          </cell>
          <cell r="G530">
            <v>-712.17030088470017</v>
          </cell>
        </row>
        <row r="531">
          <cell r="A531">
            <v>36641</v>
          </cell>
          <cell r="B531" t="str">
            <v>POS-POWGAS-EAST</v>
          </cell>
          <cell r="C531" t="str">
            <v>EPMI-LT-ECAR-EXT</v>
          </cell>
          <cell r="D531" t="str">
            <v>P</v>
          </cell>
          <cell r="E531">
            <v>36670</v>
          </cell>
          <cell r="F531">
            <v>0</v>
          </cell>
          <cell r="G531">
            <v>0</v>
          </cell>
        </row>
        <row r="532">
          <cell r="A532">
            <v>36641</v>
          </cell>
          <cell r="B532" t="str">
            <v>POS-POWGAS-EAST</v>
          </cell>
          <cell r="C532" t="str">
            <v>EPMI-LT-ECAR-EXT</v>
          </cell>
          <cell r="D532" t="str">
            <v>P</v>
          </cell>
          <cell r="E532">
            <v>36670</v>
          </cell>
          <cell r="F532">
            <v>0</v>
          </cell>
          <cell r="G532">
            <v>0</v>
          </cell>
        </row>
        <row r="533">
          <cell r="A533">
            <v>36641</v>
          </cell>
          <cell r="B533" t="str">
            <v>POS-POWGAS-EAST</v>
          </cell>
          <cell r="C533" t="str">
            <v>EPMI-LT-ECAR-EXT</v>
          </cell>
          <cell r="D533" t="str">
            <v>P</v>
          </cell>
          <cell r="E533">
            <v>36670</v>
          </cell>
          <cell r="F533">
            <v>-3.2559506593639997</v>
          </cell>
          <cell r="G533">
            <v>-3.2559506593639997</v>
          </cell>
        </row>
        <row r="534">
          <cell r="A534">
            <v>36641</v>
          </cell>
          <cell r="B534" t="str">
            <v>POS-POWGAS-EAST</v>
          </cell>
          <cell r="C534" t="str">
            <v>EPMI-LT-ECAR-EXT</v>
          </cell>
          <cell r="D534" t="str">
            <v>P</v>
          </cell>
          <cell r="E534">
            <v>36670</v>
          </cell>
          <cell r="F534">
            <v>-724.46360077850011</v>
          </cell>
          <cell r="G534">
            <v>-724.46360077850011</v>
          </cell>
        </row>
        <row r="535">
          <cell r="A535">
            <v>36641</v>
          </cell>
          <cell r="B535" t="str">
            <v>POS-POWGAS-EAST</v>
          </cell>
          <cell r="C535" t="str">
            <v>EPMI-LT-ECAR-EXT</v>
          </cell>
          <cell r="D535" t="str">
            <v>P</v>
          </cell>
          <cell r="E535">
            <v>36671</v>
          </cell>
          <cell r="F535">
            <v>0</v>
          </cell>
          <cell r="G535">
            <v>0</v>
          </cell>
        </row>
        <row r="536">
          <cell r="A536">
            <v>36641</v>
          </cell>
          <cell r="B536" t="str">
            <v>POS-POWGAS-EAST</v>
          </cell>
          <cell r="C536" t="str">
            <v>EPMI-LT-ECAR-EXT</v>
          </cell>
          <cell r="D536" t="str">
            <v>P</v>
          </cell>
          <cell r="E536">
            <v>36671</v>
          </cell>
          <cell r="F536">
            <v>0</v>
          </cell>
          <cell r="G536">
            <v>0</v>
          </cell>
        </row>
        <row r="537">
          <cell r="A537">
            <v>36641</v>
          </cell>
          <cell r="B537" t="str">
            <v>POS-POWGAS-EAST</v>
          </cell>
          <cell r="C537" t="str">
            <v>EPMI-LT-ECAR-EXT</v>
          </cell>
          <cell r="D537" t="str">
            <v>P</v>
          </cell>
          <cell r="E537">
            <v>36671</v>
          </cell>
          <cell r="F537">
            <v>-3.7890298664930011</v>
          </cell>
          <cell r="G537">
            <v>-3.7890298664930011</v>
          </cell>
        </row>
        <row r="538">
          <cell r="A538">
            <v>36641</v>
          </cell>
          <cell r="B538" t="str">
            <v>POS-POWGAS-EAST</v>
          </cell>
          <cell r="C538" t="str">
            <v>EPMI-LT-ECAR-EXT</v>
          </cell>
          <cell r="D538" t="str">
            <v>P</v>
          </cell>
          <cell r="E538">
            <v>36671</v>
          </cell>
          <cell r="F538">
            <v>-736.3233143348001</v>
          </cell>
          <cell r="G538">
            <v>-736.3233143348001</v>
          </cell>
        </row>
        <row r="539">
          <cell r="A539">
            <v>36641</v>
          </cell>
          <cell r="B539" t="str">
            <v>POS-POWGAS-EAST</v>
          </cell>
          <cell r="C539" t="str">
            <v>EPMI-LT-ECAR-EXT</v>
          </cell>
          <cell r="D539" t="str">
            <v>P</v>
          </cell>
          <cell r="E539">
            <v>36672</v>
          </cell>
          <cell r="F539">
            <v>0</v>
          </cell>
          <cell r="G539">
            <v>0</v>
          </cell>
        </row>
        <row r="540">
          <cell r="A540">
            <v>36641</v>
          </cell>
          <cell r="B540" t="str">
            <v>POS-POWGAS-EAST</v>
          </cell>
          <cell r="C540" t="str">
            <v>EPMI-LT-ECAR-EXT</v>
          </cell>
          <cell r="D540" t="str">
            <v>P</v>
          </cell>
          <cell r="E540">
            <v>36672</v>
          </cell>
          <cell r="F540">
            <v>0</v>
          </cell>
          <cell r="G540">
            <v>0</v>
          </cell>
        </row>
        <row r="541">
          <cell r="A541">
            <v>36641</v>
          </cell>
          <cell r="B541" t="str">
            <v>POS-POWGAS-EAST</v>
          </cell>
          <cell r="C541" t="str">
            <v>EPMI-LT-ECAR-EXT</v>
          </cell>
          <cell r="D541" t="str">
            <v>P</v>
          </cell>
          <cell r="E541">
            <v>36672</v>
          </cell>
          <cell r="F541">
            <v>-4.3674320531590007</v>
          </cell>
          <cell r="G541">
            <v>-4.3674320531590007</v>
          </cell>
        </row>
        <row r="542">
          <cell r="A542">
            <v>36641</v>
          </cell>
          <cell r="B542" t="str">
            <v>POS-POWGAS-EAST</v>
          </cell>
          <cell r="C542" t="str">
            <v>EPMI-LT-ECAR-EXT</v>
          </cell>
          <cell r="D542" t="str">
            <v>P</v>
          </cell>
          <cell r="E542">
            <v>36672</v>
          </cell>
          <cell r="F542">
            <v>-747.77772268800004</v>
          </cell>
          <cell r="G542">
            <v>-747.77772268800004</v>
          </cell>
        </row>
        <row r="543">
          <cell r="A543">
            <v>36641</v>
          </cell>
          <cell r="B543" t="str">
            <v>POS-POWGAS-EAST</v>
          </cell>
          <cell r="C543" t="str">
            <v>EPMI-LT-ECAR-EXT</v>
          </cell>
          <cell r="D543" t="str">
            <v>P</v>
          </cell>
          <cell r="E543">
            <v>36677</v>
          </cell>
          <cell r="F543">
            <v>0</v>
          </cell>
          <cell r="G543">
            <v>0</v>
          </cell>
        </row>
        <row r="544">
          <cell r="A544">
            <v>36641</v>
          </cell>
          <cell r="B544" t="str">
            <v>POS-POWGAS-EAST</v>
          </cell>
          <cell r="C544" t="str">
            <v>EPMI-LT-ECAR-EXT</v>
          </cell>
          <cell r="D544" t="str">
            <v>P</v>
          </cell>
          <cell r="E544">
            <v>36677</v>
          </cell>
          <cell r="F544">
            <v>0</v>
          </cell>
          <cell r="G544">
            <v>0</v>
          </cell>
        </row>
        <row r="545">
          <cell r="A545">
            <v>36641</v>
          </cell>
          <cell r="B545" t="str">
            <v>POS-POWGAS-EAST</v>
          </cell>
          <cell r="C545" t="str">
            <v>EPMI-LT-ECAR-EXT</v>
          </cell>
          <cell r="D545" t="str">
            <v>P</v>
          </cell>
          <cell r="E545">
            <v>36677</v>
          </cell>
          <cell r="F545">
            <v>-107.28066994389999</v>
          </cell>
          <cell r="G545">
            <v>-107.28066994389999</v>
          </cell>
        </row>
        <row r="546">
          <cell r="A546">
            <v>36641</v>
          </cell>
          <cell r="B546" t="str">
            <v>POS-POWGAS-EAST</v>
          </cell>
          <cell r="C546" t="str">
            <v>EPMI-LT-ECAR-EXT</v>
          </cell>
          <cell r="D546" t="str">
            <v>P</v>
          </cell>
          <cell r="E546">
            <v>36677</v>
          </cell>
          <cell r="F546">
            <v>-1589.8108547136503</v>
          </cell>
          <cell r="G546">
            <v>-1589.8108547136503</v>
          </cell>
        </row>
        <row r="547">
          <cell r="A547">
            <v>36641</v>
          </cell>
          <cell r="B547" t="str">
            <v>POS-POWGAS-EAST</v>
          </cell>
          <cell r="C547" t="str">
            <v>EPMI-LT-ECAR-EXT</v>
          </cell>
          <cell r="D547" t="str">
            <v>P</v>
          </cell>
          <cell r="E547">
            <v>36678</v>
          </cell>
          <cell r="F547">
            <v>0</v>
          </cell>
          <cell r="G547">
            <v>0</v>
          </cell>
        </row>
        <row r="548">
          <cell r="A548">
            <v>36641</v>
          </cell>
          <cell r="B548" t="str">
            <v>POS-POWGAS-EAST</v>
          </cell>
          <cell r="C548" t="str">
            <v>EPMI-LT-ECAR-EXT</v>
          </cell>
          <cell r="D548" t="str">
            <v>P</v>
          </cell>
          <cell r="E548">
            <v>36678</v>
          </cell>
          <cell r="F548">
            <v>0</v>
          </cell>
          <cell r="G548">
            <v>0</v>
          </cell>
        </row>
        <row r="549">
          <cell r="A549">
            <v>36641</v>
          </cell>
          <cell r="B549" t="str">
            <v>POS-POWGAS-EAST</v>
          </cell>
          <cell r="C549" t="str">
            <v>EPMI-LT-ECAR-EXT</v>
          </cell>
          <cell r="D549" t="str">
            <v>P</v>
          </cell>
          <cell r="E549">
            <v>36678</v>
          </cell>
          <cell r="F549">
            <v>-1341.8678360266003</v>
          </cell>
          <cell r="G549">
            <v>-1341.8678360266003</v>
          </cell>
        </row>
        <row r="550">
          <cell r="A550">
            <v>36641</v>
          </cell>
          <cell r="B550" t="str">
            <v>POS-POWGAS-EAST</v>
          </cell>
          <cell r="C550" t="str">
            <v>EPMI-LT-ECAR-EXT</v>
          </cell>
          <cell r="D550" t="str">
            <v>P</v>
          </cell>
          <cell r="E550">
            <v>36678</v>
          </cell>
          <cell r="F550">
            <v>-27309.235696440006</v>
          </cell>
          <cell r="G550">
            <v>-27309.235696440006</v>
          </cell>
        </row>
        <row r="551">
          <cell r="A551">
            <v>36641</v>
          </cell>
          <cell r="B551" t="str">
            <v>POS-POWGAS-EAST</v>
          </cell>
          <cell r="C551" t="str">
            <v>EPMI-LT-ECAR-EXT</v>
          </cell>
          <cell r="D551" t="str">
            <v>P</v>
          </cell>
          <cell r="E551">
            <v>36708</v>
          </cell>
          <cell r="F551">
            <v>0</v>
          </cell>
          <cell r="G551">
            <v>0</v>
          </cell>
        </row>
        <row r="552">
          <cell r="A552">
            <v>36641</v>
          </cell>
          <cell r="B552" t="str">
            <v>POS-POWGAS-EAST</v>
          </cell>
          <cell r="C552" t="str">
            <v>EPMI-LT-ECAR-EXT</v>
          </cell>
          <cell r="D552" t="str">
            <v>P</v>
          </cell>
          <cell r="E552">
            <v>36708</v>
          </cell>
          <cell r="F552">
            <v>0</v>
          </cell>
          <cell r="G552">
            <v>0</v>
          </cell>
        </row>
        <row r="553">
          <cell r="A553">
            <v>36641</v>
          </cell>
          <cell r="B553" t="str">
            <v>POS-POWGAS-EAST</v>
          </cell>
          <cell r="C553" t="str">
            <v>EPMI-LT-ECAR-EXT</v>
          </cell>
          <cell r="D553" t="str">
            <v>P</v>
          </cell>
          <cell r="E553">
            <v>36708</v>
          </cell>
          <cell r="F553">
            <v>-4766.2987176285606</v>
          </cell>
          <cell r="G553">
            <v>-4766.2987176285606</v>
          </cell>
        </row>
        <row r="554">
          <cell r="A554">
            <v>36641</v>
          </cell>
          <cell r="B554" t="str">
            <v>POS-POWGAS-EAST</v>
          </cell>
          <cell r="C554" t="str">
            <v>EPMI-LT-ECAR-EXT</v>
          </cell>
          <cell r="D554" t="str">
            <v>P</v>
          </cell>
          <cell r="E554">
            <v>36708</v>
          </cell>
          <cell r="F554">
            <v>-28540.211679240001</v>
          </cell>
          <cell r="G554">
            <v>-28540.211679240001</v>
          </cell>
        </row>
        <row r="555">
          <cell r="A555">
            <v>36641</v>
          </cell>
          <cell r="B555" t="str">
            <v>POS-POWGAS-EAST</v>
          </cell>
          <cell r="C555" t="str">
            <v>EPMI-LT-ECAR-EXT</v>
          </cell>
          <cell r="D555" t="str">
            <v>P</v>
          </cell>
          <cell r="E555">
            <v>36739</v>
          </cell>
          <cell r="F555">
            <v>0</v>
          </cell>
          <cell r="G555">
            <v>0</v>
          </cell>
        </row>
        <row r="556">
          <cell r="A556">
            <v>36641</v>
          </cell>
          <cell r="B556" t="str">
            <v>POS-POWGAS-EAST</v>
          </cell>
          <cell r="C556" t="str">
            <v>EPMI-LT-ECAR-EXT</v>
          </cell>
          <cell r="D556" t="str">
            <v>P</v>
          </cell>
          <cell r="E556">
            <v>36739</v>
          </cell>
          <cell r="F556">
            <v>0</v>
          </cell>
          <cell r="G556">
            <v>0</v>
          </cell>
        </row>
        <row r="557">
          <cell r="A557">
            <v>36641</v>
          </cell>
          <cell r="B557" t="str">
            <v>POS-POWGAS-EAST</v>
          </cell>
          <cell r="C557" t="str">
            <v>EPMI-LT-ECAR-EXT</v>
          </cell>
          <cell r="D557" t="str">
            <v>P</v>
          </cell>
          <cell r="E557">
            <v>36739</v>
          </cell>
          <cell r="F557">
            <v>-3661.6851916588203</v>
          </cell>
          <cell r="G557">
            <v>-3661.6851916588203</v>
          </cell>
        </row>
        <row r="558">
          <cell r="A558">
            <v>36641</v>
          </cell>
          <cell r="B558" t="str">
            <v>POS-POWGAS-EAST</v>
          </cell>
          <cell r="C558" t="str">
            <v>EPMI-LT-ECAR-EXT</v>
          </cell>
          <cell r="D558" t="str">
            <v>P</v>
          </cell>
          <cell r="E558">
            <v>36739</v>
          </cell>
          <cell r="F558">
            <v>-32661.305965350006</v>
          </cell>
          <cell r="G558">
            <v>-32661.305965350006</v>
          </cell>
        </row>
        <row r="559">
          <cell r="A559">
            <v>36641</v>
          </cell>
          <cell r="B559" t="str">
            <v>POS-POWGAS-EAST</v>
          </cell>
          <cell r="C559" t="str">
            <v>EPMI-LT-ECAR-EXT</v>
          </cell>
          <cell r="D559" t="str">
            <v>P</v>
          </cell>
          <cell r="E559">
            <v>36770</v>
          </cell>
          <cell r="F559">
            <v>0</v>
          </cell>
          <cell r="G559">
            <v>0</v>
          </cell>
        </row>
        <row r="560">
          <cell r="A560">
            <v>36641</v>
          </cell>
          <cell r="B560" t="str">
            <v>POS-POWGAS-EAST</v>
          </cell>
          <cell r="C560" t="str">
            <v>EPMI-LT-ECAR-EXT</v>
          </cell>
          <cell r="D560" t="str">
            <v>P</v>
          </cell>
          <cell r="E560">
            <v>36770</v>
          </cell>
          <cell r="F560">
            <v>0</v>
          </cell>
          <cell r="G560">
            <v>0</v>
          </cell>
        </row>
        <row r="561">
          <cell r="A561">
            <v>36641</v>
          </cell>
          <cell r="B561" t="str">
            <v>POS-POWGAS-EAST</v>
          </cell>
          <cell r="C561" t="str">
            <v>EPMI-LT-ECAR-EXT</v>
          </cell>
          <cell r="D561" t="str">
            <v>P</v>
          </cell>
          <cell r="E561">
            <v>36770</v>
          </cell>
          <cell r="F561">
            <v>-1250.9026543712403</v>
          </cell>
          <cell r="G561">
            <v>-1250.9026543712403</v>
          </cell>
        </row>
        <row r="562">
          <cell r="A562">
            <v>36641</v>
          </cell>
          <cell r="B562" t="str">
            <v>POS-POWGAS-EAST</v>
          </cell>
          <cell r="C562" t="str">
            <v>EPMI-LT-ECAR-EXT</v>
          </cell>
          <cell r="D562" t="str">
            <v>P</v>
          </cell>
          <cell r="E562">
            <v>36770</v>
          </cell>
          <cell r="F562">
            <v>-15126.876036290003</v>
          </cell>
          <cell r="G562">
            <v>-15126.876036290003</v>
          </cell>
        </row>
        <row r="563">
          <cell r="A563">
            <v>36641</v>
          </cell>
          <cell r="B563" t="str">
            <v>POS-POWGAS-EAST</v>
          </cell>
          <cell r="C563" t="str">
            <v>EPMI-LT-ECAR-EXT</v>
          </cell>
          <cell r="D563" t="str">
            <v>P</v>
          </cell>
          <cell r="E563">
            <v>36800</v>
          </cell>
          <cell r="F563">
            <v>0</v>
          </cell>
          <cell r="G563">
            <v>0</v>
          </cell>
        </row>
        <row r="564">
          <cell r="A564">
            <v>36641</v>
          </cell>
          <cell r="B564" t="str">
            <v>POS-POWGAS-EAST</v>
          </cell>
          <cell r="C564" t="str">
            <v>EPMI-LT-ECAR-EXT</v>
          </cell>
          <cell r="D564" t="str">
            <v>P</v>
          </cell>
          <cell r="E564">
            <v>36800</v>
          </cell>
          <cell r="F564">
            <v>0</v>
          </cell>
          <cell r="G564">
            <v>0</v>
          </cell>
        </row>
        <row r="565">
          <cell r="A565">
            <v>36641</v>
          </cell>
          <cell r="B565" t="str">
            <v>POS-POWGAS-EAST</v>
          </cell>
          <cell r="C565" t="str">
            <v>EPMI-LT-ECAR-EXT</v>
          </cell>
          <cell r="D565" t="str">
            <v>P</v>
          </cell>
          <cell r="E565">
            <v>36800</v>
          </cell>
          <cell r="F565">
            <v>-168.54722069000005</v>
          </cell>
          <cell r="G565">
            <v>-168.54722069000005</v>
          </cell>
        </row>
        <row r="566">
          <cell r="A566">
            <v>36641</v>
          </cell>
          <cell r="B566" t="str">
            <v>POS-POWGAS-EAST</v>
          </cell>
          <cell r="C566" t="str">
            <v>EPMI-LT-ECAR-EXT</v>
          </cell>
          <cell r="D566" t="str">
            <v>P</v>
          </cell>
          <cell r="E566">
            <v>36800</v>
          </cell>
          <cell r="F566">
            <v>-9179.8378803704527</v>
          </cell>
          <cell r="G566">
            <v>-9179.8378803704527</v>
          </cell>
        </row>
        <row r="567">
          <cell r="A567">
            <v>36641</v>
          </cell>
          <cell r="B567" t="str">
            <v>POS-POWGAS-EAST</v>
          </cell>
          <cell r="C567" t="str">
            <v>EPMI-LT-ECAR-EXT</v>
          </cell>
          <cell r="D567" t="str">
            <v>P</v>
          </cell>
          <cell r="E567">
            <v>36831</v>
          </cell>
          <cell r="F567">
            <v>0</v>
          </cell>
          <cell r="G567">
            <v>0</v>
          </cell>
        </row>
        <row r="568">
          <cell r="A568">
            <v>36641</v>
          </cell>
          <cell r="B568" t="str">
            <v>POS-POWGAS-EAST</v>
          </cell>
          <cell r="C568" t="str">
            <v>EPMI-LT-ECAR-EXT</v>
          </cell>
          <cell r="D568" t="str">
            <v>P</v>
          </cell>
          <cell r="E568">
            <v>36831</v>
          </cell>
          <cell r="F568">
            <v>0</v>
          </cell>
          <cell r="G568">
            <v>0</v>
          </cell>
        </row>
        <row r="569">
          <cell r="A569">
            <v>36641</v>
          </cell>
          <cell r="B569" t="str">
            <v>POS-POWGAS-EAST</v>
          </cell>
          <cell r="C569" t="str">
            <v>EPMI-LT-ECAR-EXT</v>
          </cell>
          <cell r="D569" t="str">
            <v>P</v>
          </cell>
          <cell r="E569">
            <v>36831</v>
          </cell>
          <cell r="F569">
            <v>-202.02184530410003</v>
          </cell>
          <cell r="G569">
            <v>-202.02184530410003</v>
          </cell>
        </row>
        <row r="570">
          <cell r="A570">
            <v>36641</v>
          </cell>
          <cell r="B570" t="str">
            <v>POS-POWGAS-EAST</v>
          </cell>
          <cell r="C570" t="str">
            <v>EPMI-LT-ECAR-EXT</v>
          </cell>
          <cell r="D570" t="str">
            <v>P</v>
          </cell>
          <cell r="E570">
            <v>36831</v>
          </cell>
          <cell r="F570">
            <v>-8866.22209011005</v>
          </cell>
          <cell r="G570">
            <v>-8866.22209011005</v>
          </cell>
        </row>
        <row r="571">
          <cell r="A571">
            <v>36641</v>
          </cell>
          <cell r="B571" t="str">
            <v>POS-POWGAS-EAST</v>
          </cell>
          <cell r="C571" t="str">
            <v>EPMI-LT-ECAR-EXT</v>
          </cell>
          <cell r="D571" t="str">
            <v>P</v>
          </cell>
          <cell r="E571">
            <v>36861</v>
          </cell>
          <cell r="F571">
            <v>0</v>
          </cell>
          <cell r="G571">
            <v>0</v>
          </cell>
        </row>
        <row r="572">
          <cell r="A572">
            <v>36641</v>
          </cell>
          <cell r="B572" t="str">
            <v>POS-POWGAS-EAST</v>
          </cell>
          <cell r="C572" t="str">
            <v>EPMI-LT-ECAR-EXT</v>
          </cell>
          <cell r="D572" t="str">
            <v>P</v>
          </cell>
          <cell r="E572">
            <v>36861</v>
          </cell>
          <cell r="F572">
            <v>0</v>
          </cell>
          <cell r="G572">
            <v>0</v>
          </cell>
        </row>
        <row r="573">
          <cell r="A573">
            <v>36641</v>
          </cell>
          <cell r="B573" t="str">
            <v>POS-POWGAS-EAST</v>
          </cell>
          <cell r="C573" t="str">
            <v>EPMI-LT-ECAR-EXT</v>
          </cell>
          <cell r="D573" t="str">
            <v>P</v>
          </cell>
          <cell r="E573">
            <v>36861</v>
          </cell>
          <cell r="F573">
            <v>-240.78392383290003</v>
          </cell>
          <cell r="G573">
            <v>-240.78392383290003</v>
          </cell>
        </row>
        <row r="574">
          <cell r="A574">
            <v>36641</v>
          </cell>
          <cell r="B574" t="str">
            <v>POS-POWGAS-EAST</v>
          </cell>
          <cell r="C574" t="str">
            <v>EPMI-LT-ECAR-EXT</v>
          </cell>
          <cell r="D574" t="str">
            <v>P</v>
          </cell>
          <cell r="E574">
            <v>36861</v>
          </cell>
          <cell r="F574">
            <v>-7492.1088946220916</v>
          </cell>
          <cell r="G574">
            <v>-7492.1088946220916</v>
          </cell>
        </row>
        <row r="575">
          <cell r="A575">
            <v>36641</v>
          </cell>
          <cell r="B575" t="str">
            <v>POS-POWGAS-EAST</v>
          </cell>
          <cell r="C575" t="str">
            <v>EPMI-LT-ECAR-EXT</v>
          </cell>
          <cell r="D575" t="str">
            <v>P</v>
          </cell>
          <cell r="E575">
            <v>36892</v>
          </cell>
          <cell r="F575">
            <v>0</v>
          </cell>
          <cell r="G575">
            <v>0</v>
          </cell>
        </row>
        <row r="576">
          <cell r="A576">
            <v>36641</v>
          </cell>
          <cell r="B576" t="str">
            <v>POS-POWGAS-EAST</v>
          </cell>
          <cell r="C576" t="str">
            <v>EPMI-LT-ECAR-EXT</v>
          </cell>
          <cell r="D576" t="str">
            <v>P</v>
          </cell>
          <cell r="E576">
            <v>36892</v>
          </cell>
          <cell r="F576">
            <v>0</v>
          </cell>
          <cell r="G576">
            <v>0</v>
          </cell>
        </row>
        <row r="577">
          <cell r="A577">
            <v>36641</v>
          </cell>
          <cell r="B577" t="str">
            <v>POS-POWGAS-EAST</v>
          </cell>
          <cell r="C577" t="str">
            <v>EPMI-LT-ECAR-EXT</v>
          </cell>
          <cell r="D577" t="str">
            <v>P</v>
          </cell>
          <cell r="E577">
            <v>36892</v>
          </cell>
          <cell r="F577">
            <v>-482.24935757040004</v>
          </cell>
          <cell r="G577">
            <v>-482.24935757040004</v>
          </cell>
        </row>
        <row r="578">
          <cell r="A578">
            <v>36641</v>
          </cell>
          <cell r="B578" t="str">
            <v>POS-POWGAS-EAST</v>
          </cell>
          <cell r="C578" t="str">
            <v>EPMI-LT-ECAR-EXT</v>
          </cell>
          <cell r="D578" t="str">
            <v>P</v>
          </cell>
          <cell r="E578">
            <v>36892</v>
          </cell>
          <cell r="F578">
            <v>-15175.770564780001</v>
          </cell>
          <cell r="G578">
            <v>-15175.770564780001</v>
          </cell>
        </row>
        <row r="579">
          <cell r="A579">
            <v>36641</v>
          </cell>
          <cell r="B579" t="str">
            <v>POS-POWGAS-EAST</v>
          </cell>
          <cell r="C579" t="str">
            <v>EPMI-LT-ECAR-EXT</v>
          </cell>
          <cell r="D579" t="str">
            <v>P</v>
          </cell>
          <cell r="E579">
            <v>36923</v>
          </cell>
          <cell r="F579">
            <v>0</v>
          </cell>
          <cell r="G579">
            <v>0</v>
          </cell>
        </row>
        <row r="580">
          <cell r="A580">
            <v>36641</v>
          </cell>
          <cell r="B580" t="str">
            <v>POS-POWGAS-EAST</v>
          </cell>
          <cell r="C580" t="str">
            <v>EPMI-LT-ECAR-EXT</v>
          </cell>
          <cell r="D580" t="str">
            <v>P</v>
          </cell>
          <cell r="E580">
            <v>36923</v>
          </cell>
          <cell r="F580">
            <v>0</v>
          </cell>
          <cell r="G580">
            <v>0</v>
          </cell>
        </row>
        <row r="581">
          <cell r="A581">
            <v>36641</v>
          </cell>
          <cell r="B581" t="str">
            <v>POS-POWGAS-EAST</v>
          </cell>
          <cell r="C581" t="str">
            <v>EPMI-LT-ECAR-EXT</v>
          </cell>
          <cell r="D581" t="str">
            <v>P</v>
          </cell>
          <cell r="E581">
            <v>36923</v>
          </cell>
          <cell r="F581">
            <v>-479.04928001720003</v>
          </cell>
          <cell r="G581">
            <v>-479.04928001720003</v>
          </cell>
        </row>
        <row r="582">
          <cell r="A582">
            <v>36641</v>
          </cell>
          <cell r="B582" t="str">
            <v>POS-POWGAS-EAST</v>
          </cell>
          <cell r="C582" t="str">
            <v>EPMI-LT-ECAR-EXT</v>
          </cell>
          <cell r="D582" t="str">
            <v>P</v>
          </cell>
          <cell r="E582">
            <v>36923</v>
          </cell>
          <cell r="F582">
            <v>-13985.340339170001</v>
          </cell>
          <cell r="G582">
            <v>-13985.340339170001</v>
          </cell>
        </row>
        <row r="583">
          <cell r="A583">
            <v>36641</v>
          </cell>
          <cell r="B583" t="str">
            <v>POS-POWGAS-EAST</v>
          </cell>
          <cell r="C583" t="str">
            <v>EPMI-LT-ECAR-EXT</v>
          </cell>
          <cell r="D583" t="str">
            <v>P</v>
          </cell>
          <cell r="E583">
            <v>36951</v>
          </cell>
          <cell r="F583">
            <v>0</v>
          </cell>
          <cell r="G583">
            <v>0</v>
          </cell>
        </row>
        <row r="584">
          <cell r="A584">
            <v>36641</v>
          </cell>
          <cell r="B584" t="str">
            <v>POS-POWGAS-EAST</v>
          </cell>
          <cell r="C584" t="str">
            <v>EPMI-LT-ECAR-EXT</v>
          </cell>
          <cell r="D584" t="str">
            <v>P</v>
          </cell>
          <cell r="E584">
            <v>36951</v>
          </cell>
          <cell r="F584">
            <v>0</v>
          </cell>
          <cell r="G584">
            <v>0</v>
          </cell>
        </row>
        <row r="585">
          <cell r="A585">
            <v>36641</v>
          </cell>
          <cell r="B585" t="str">
            <v>POS-POWGAS-EAST</v>
          </cell>
          <cell r="C585" t="str">
            <v>EPMI-LT-ECAR-EXT</v>
          </cell>
          <cell r="D585" t="str">
            <v>P</v>
          </cell>
          <cell r="E585">
            <v>36951</v>
          </cell>
          <cell r="F585">
            <v>-391.92921593260007</v>
          </cell>
          <cell r="G585">
            <v>-391.92921593260007</v>
          </cell>
        </row>
        <row r="586">
          <cell r="A586">
            <v>36641</v>
          </cell>
          <cell r="B586" t="str">
            <v>POS-POWGAS-EAST</v>
          </cell>
          <cell r="C586" t="str">
            <v>EPMI-LT-ECAR-EXT</v>
          </cell>
          <cell r="D586" t="str">
            <v>P</v>
          </cell>
          <cell r="E586">
            <v>36951</v>
          </cell>
          <cell r="F586">
            <v>-7999.1511240669215</v>
          </cell>
          <cell r="G586">
            <v>-7999.1511240669215</v>
          </cell>
        </row>
        <row r="587">
          <cell r="A587">
            <v>36641</v>
          </cell>
          <cell r="B587" t="str">
            <v>POS-POWGAS-EAST</v>
          </cell>
          <cell r="C587" t="str">
            <v>EPMI-LT-ECAR-EXT</v>
          </cell>
          <cell r="D587" t="str">
            <v>P</v>
          </cell>
          <cell r="E587">
            <v>36982</v>
          </cell>
          <cell r="F587">
            <v>0</v>
          </cell>
          <cell r="G587">
            <v>0</v>
          </cell>
        </row>
        <row r="588">
          <cell r="A588">
            <v>36641</v>
          </cell>
          <cell r="B588" t="str">
            <v>POS-POWGAS-EAST</v>
          </cell>
          <cell r="C588" t="str">
            <v>EPMI-LT-ECAR-EXT</v>
          </cell>
          <cell r="D588" t="str">
            <v>P</v>
          </cell>
          <cell r="E588">
            <v>36982</v>
          </cell>
          <cell r="F588">
            <v>0</v>
          </cell>
          <cell r="G588">
            <v>0</v>
          </cell>
        </row>
        <row r="589">
          <cell r="A589">
            <v>36641</v>
          </cell>
          <cell r="B589" t="str">
            <v>POS-POWGAS-EAST</v>
          </cell>
          <cell r="C589" t="str">
            <v>EPMI-LT-ECAR-EXT</v>
          </cell>
          <cell r="D589" t="str">
            <v>P</v>
          </cell>
          <cell r="E589">
            <v>36982</v>
          </cell>
          <cell r="F589">
            <v>-385.07216042830004</v>
          </cell>
          <cell r="G589">
            <v>-385.07216042830004</v>
          </cell>
        </row>
        <row r="590">
          <cell r="A590">
            <v>36641</v>
          </cell>
          <cell r="B590" t="str">
            <v>POS-POWGAS-EAST</v>
          </cell>
          <cell r="C590" t="str">
            <v>EPMI-LT-ECAR-EXT</v>
          </cell>
          <cell r="D590" t="str">
            <v>P</v>
          </cell>
          <cell r="E590">
            <v>36982</v>
          </cell>
          <cell r="F590">
            <v>-8983.2708488561311</v>
          </cell>
          <cell r="G590">
            <v>-8983.2708488561311</v>
          </cell>
        </row>
        <row r="591">
          <cell r="A591">
            <v>36641</v>
          </cell>
          <cell r="B591" t="str">
            <v>POS-POWGAS-EAST</v>
          </cell>
          <cell r="C591" t="str">
            <v>EPMI-LT-ECAR-EXT</v>
          </cell>
          <cell r="D591" t="str">
            <v>P</v>
          </cell>
          <cell r="E591">
            <v>37012</v>
          </cell>
          <cell r="F591">
            <v>0</v>
          </cell>
          <cell r="G591">
            <v>0</v>
          </cell>
        </row>
        <row r="592">
          <cell r="A592">
            <v>36641</v>
          </cell>
          <cell r="B592" t="str">
            <v>POS-POWGAS-EAST</v>
          </cell>
          <cell r="C592" t="str">
            <v>EPMI-LT-ECAR-EXT</v>
          </cell>
          <cell r="D592" t="str">
            <v>P</v>
          </cell>
          <cell r="E592">
            <v>37012</v>
          </cell>
          <cell r="F592">
            <v>0</v>
          </cell>
          <cell r="G592">
            <v>0</v>
          </cell>
        </row>
        <row r="593">
          <cell r="A593">
            <v>36641</v>
          </cell>
          <cell r="B593" t="str">
            <v>POS-POWGAS-EAST</v>
          </cell>
          <cell r="C593" t="str">
            <v>EPMI-LT-ECAR-EXT</v>
          </cell>
          <cell r="D593" t="str">
            <v>P</v>
          </cell>
          <cell r="E593">
            <v>37012</v>
          </cell>
          <cell r="F593">
            <v>-603.91756794310004</v>
          </cell>
          <cell r="G593">
            <v>-603.91756794310004</v>
          </cell>
        </row>
        <row r="594">
          <cell r="A594">
            <v>36641</v>
          </cell>
          <cell r="B594" t="str">
            <v>POS-POWGAS-EAST</v>
          </cell>
          <cell r="C594" t="str">
            <v>EPMI-LT-ECAR-EXT</v>
          </cell>
          <cell r="D594" t="str">
            <v>P</v>
          </cell>
          <cell r="E594">
            <v>37012</v>
          </cell>
          <cell r="F594">
            <v>-14880.540074620003</v>
          </cell>
          <cell r="G594">
            <v>-14880.540074620003</v>
          </cell>
        </row>
        <row r="595">
          <cell r="A595">
            <v>36641</v>
          </cell>
          <cell r="B595" t="str">
            <v>POS-POWGAS-EAST</v>
          </cell>
          <cell r="C595" t="str">
            <v>EPMI-LT-ECAR-EXT</v>
          </cell>
          <cell r="D595" t="str">
            <v>P</v>
          </cell>
          <cell r="E595">
            <v>37043</v>
          </cell>
          <cell r="F595">
            <v>0</v>
          </cell>
          <cell r="G595">
            <v>0</v>
          </cell>
        </row>
        <row r="596">
          <cell r="A596">
            <v>36641</v>
          </cell>
          <cell r="B596" t="str">
            <v>POS-POWGAS-EAST</v>
          </cell>
          <cell r="C596" t="str">
            <v>EPMI-LT-ECAR-EXT</v>
          </cell>
          <cell r="D596" t="str">
            <v>P</v>
          </cell>
          <cell r="E596">
            <v>37043</v>
          </cell>
          <cell r="F596">
            <v>0</v>
          </cell>
          <cell r="G596">
            <v>0</v>
          </cell>
        </row>
        <row r="597">
          <cell r="A597">
            <v>36641</v>
          </cell>
          <cell r="B597" t="str">
            <v>POS-POWGAS-EAST</v>
          </cell>
          <cell r="C597" t="str">
            <v>EPMI-LT-ECAR-EXT</v>
          </cell>
          <cell r="D597" t="str">
            <v>P</v>
          </cell>
          <cell r="E597">
            <v>37043</v>
          </cell>
          <cell r="F597">
            <v>-2307.0532206617004</v>
          </cell>
          <cell r="G597">
            <v>-2307.0532206617004</v>
          </cell>
        </row>
        <row r="598">
          <cell r="A598">
            <v>36641</v>
          </cell>
          <cell r="B598" t="str">
            <v>POS-POWGAS-EAST</v>
          </cell>
          <cell r="C598" t="str">
            <v>EPMI-LT-ECAR-EXT</v>
          </cell>
          <cell r="D598" t="str">
            <v>P</v>
          </cell>
          <cell r="E598">
            <v>37043</v>
          </cell>
          <cell r="F598">
            <v>-24507.274129720005</v>
          </cell>
          <cell r="G598">
            <v>-24507.274129720005</v>
          </cell>
        </row>
        <row r="599">
          <cell r="A599">
            <v>36641</v>
          </cell>
          <cell r="B599" t="str">
            <v>POS-POWGAS-EAST</v>
          </cell>
          <cell r="C599" t="str">
            <v>EPMI-LT-ECAR-EXT</v>
          </cell>
          <cell r="D599" t="str">
            <v>P</v>
          </cell>
          <cell r="E599">
            <v>37073</v>
          </cell>
          <cell r="F599">
            <v>0</v>
          </cell>
          <cell r="G599">
            <v>0</v>
          </cell>
        </row>
        <row r="600">
          <cell r="A600">
            <v>36641</v>
          </cell>
          <cell r="B600" t="str">
            <v>POS-POWGAS-EAST</v>
          </cell>
          <cell r="C600" t="str">
            <v>EPMI-LT-ECAR-EXT</v>
          </cell>
          <cell r="D600" t="str">
            <v>P</v>
          </cell>
          <cell r="E600">
            <v>37073</v>
          </cell>
          <cell r="F600">
            <v>0</v>
          </cell>
          <cell r="G600">
            <v>0</v>
          </cell>
        </row>
        <row r="601">
          <cell r="A601">
            <v>36641</v>
          </cell>
          <cell r="B601" t="str">
            <v>POS-POWGAS-EAST</v>
          </cell>
          <cell r="C601" t="str">
            <v>EPMI-LT-ECAR-EXT</v>
          </cell>
          <cell r="D601" t="str">
            <v>P</v>
          </cell>
          <cell r="E601">
            <v>37073</v>
          </cell>
          <cell r="F601">
            <v>-5018.2158469804799</v>
          </cell>
          <cell r="G601">
            <v>-5018.2158469804799</v>
          </cell>
        </row>
        <row r="602">
          <cell r="A602">
            <v>36641</v>
          </cell>
          <cell r="B602" t="str">
            <v>POS-POWGAS-EAST</v>
          </cell>
          <cell r="C602" t="str">
            <v>EPMI-LT-ECAR-EXT</v>
          </cell>
          <cell r="D602" t="str">
            <v>P</v>
          </cell>
          <cell r="E602">
            <v>37073</v>
          </cell>
          <cell r="F602">
            <v>-27202.089687330001</v>
          </cell>
          <cell r="G602">
            <v>-27202.089687330001</v>
          </cell>
        </row>
        <row r="603">
          <cell r="A603">
            <v>36641</v>
          </cell>
          <cell r="B603" t="str">
            <v>POS-POWGAS-EAST</v>
          </cell>
          <cell r="C603" t="str">
            <v>EPMI-LT-ECAR-EXT</v>
          </cell>
          <cell r="D603" t="str">
            <v>P</v>
          </cell>
          <cell r="E603">
            <v>37104</v>
          </cell>
          <cell r="F603">
            <v>0</v>
          </cell>
          <cell r="G603">
            <v>0</v>
          </cell>
        </row>
        <row r="604">
          <cell r="A604">
            <v>36641</v>
          </cell>
          <cell r="B604" t="str">
            <v>POS-POWGAS-EAST</v>
          </cell>
          <cell r="C604" t="str">
            <v>EPMI-LT-ECAR-EXT</v>
          </cell>
          <cell r="D604" t="str">
            <v>P</v>
          </cell>
          <cell r="E604">
            <v>37104</v>
          </cell>
          <cell r="F604">
            <v>0</v>
          </cell>
          <cell r="G604">
            <v>0</v>
          </cell>
        </row>
        <row r="605">
          <cell r="A605">
            <v>36641</v>
          </cell>
          <cell r="B605" t="str">
            <v>POS-POWGAS-EAST</v>
          </cell>
          <cell r="C605" t="str">
            <v>EPMI-LT-ECAR-EXT</v>
          </cell>
          <cell r="D605" t="str">
            <v>P</v>
          </cell>
          <cell r="E605">
            <v>37104</v>
          </cell>
          <cell r="F605">
            <v>-4285.7539996549904</v>
          </cell>
          <cell r="G605">
            <v>-4285.7539996549904</v>
          </cell>
        </row>
        <row r="606">
          <cell r="A606">
            <v>36641</v>
          </cell>
          <cell r="B606" t="str">
            <v>POS-POWGAS-EAST</v>
          </cell>
          <cell r="C606" t="str">
            <v>EPMI-LT-ECAR-EXT</v>
          </cell>
          <cell r="D606" t="str">
            <v>P</v>
          </cell>
          <cell r="E606">
            <v>37104</v>
          </cell>
          <cell r="F606">
            <v>-29630.504207700003</v>
          </cell>
          <cell r="G606">
            <v>-29630.504207700003</v>
          </cell>
        </row>
        <row r="607">
          <cell r="A607">
            <v>36641</v>
          </cell>
          <cell r="B607" t="str">
            <v>POS-POWGAS-EAST</v>
          </cell>
          <cell r="C607" t="str">
            <v>EPMI-LT-ECAR-EXT</v>
          </cell>
          <cell r="D607" t="str">
            <v>P</v>
          </cell>
          <cell r="E607">
            <v>37135</v>
          </cell>
          <cell r="F607">
            <v>0</v>
          </cell>
          <cell r="G607">
            <v>0</v>
          </cell>
        </row>
        <row r="608">
          <cell r="A608">
            <v>36641</v>
          </cell>
          <cell r="B608" t="str">
            <v>POS-POWGAS-EAST</v>
          </cell>
          <cell r="C608" t="str">
            <v>EPMI-LT-ECAR-EXT</v>
          </cell>
          <cell r="D608" t="str">
            <v>P</v>
          </cell>
          <cell r="E608">
            <v>37135</v>
          </cell>
          <cell r="F608">
            <v>0</v>
          </cell>
          <cell r="G608">
            <v>0</v>
          </cell>
        </row>
        <row r="609">
          <cell r="A609">
            <v>36641</v>
          </cell>
          <cell r="B609" t="str">
            <v>POS-POWGAS-EAST</v>
          </cell>
          <cell r="C609" t="str">
            <v>EPMI-LT-ECAR-EXT</v>
          </cell>
          <cell r="D609" t="str">
            <v>P</v>
          </cell>
          <cell r="E609">
            <v>37135</v>
          </cell>
          <cell r="F609">
            <v>-1987.4373894479202</v>
          </cell>
          <cell r="G609">
            <v>-1987.4373894479202</v>
          </cell>
        </row>
        <row r="610">
          <cell r="A610">
            <v>36641</v>
          </cell>
          <cell r="B610" t="str">
            <v>POS-POWGAS-EAST</v>
          </cell>
          <cell r="C610" t="str">
            <v>EPMI-LT-ECAR-EXT</v>
          </cell>
          <cell r="D610" t="str">
            <v>P</v>
          </cell>
          <cell r="E610">
            <v>37135</v>
          </cell>
          <cell r="F610">
            <v>-13596.506171530003</v>
          </cell>
          <cell r="G610">
            <v>-13596.506171530003</v>
          </cell>
        </row>
        <row r="611">
          <cell r="A611">
            <v>36641</v>
          </cell>
          <cell r="B611" t="str">
            <v>POS-POWGAS-EAST</v>
          </cell>
          <cell r="C611" t="str">
            <v>EPMI-LT-ECAR-EXT</v>
          </cell>
          <cell r="D611" t="str">
            <v>P</v>
          </cell>
          <cell r="E611">
            <v>37165</v>
          </cell>
          <cell r="F611">
            <v>0</v>
          </cell>
          <cell r="G611">
            <v>0</v>
          </cell>
        </row>
        <row r="612">
          <cell r="A612">
            <v>36641</v>
          </cell>
          <cell r="B612" t="str">
            <v>POS-POWGAS-EAST</v>
          </cell>
          <cell r="C612" t="str">
            <v>EPMI-LT-ECAR-EXT</v>
          </cell>
          <cell r="D612" t="str">
            <v>P</v>
          </cell>
          <cell r="E612">
            <v>37165</v>
          </cell>
          <cell r="F612">
            <v>0</v>
          </cell>
          <cell r="G612">
            <v>0</v>
          </cell>
        </row>
        <row r="613">
          <cell r="A613">
            <v>36641</v>
          </cell>
          <cell r="B613" t="str">
            <v>POS-POWGAS-EAST</v>
          </cell>
          <cell r="C613" t="str">
            <v>EPMI-LT-ECAR-EXT</v>
          </cell>
          <cell r="D613" t="str">
            <v>P</v>
          </cell>
          <cell r="E613">
            <v>37165</v>
          </cell>
          <cell r="F613">
            <v>-448.18925319170006</v>
          </cell>
          <cell r="G613">
            <v>-448.18925319170006</v>
          </cell>
        </row>
        <row r="614">
          <cell r="A614">
            <v>36641</v>
          </cell>
          <cell r="B614" t="str">
            <v>POS-POWGAS-EAST</v>
          </cell>
          <cell r="C614" t="str">
            <v>EPMI-LT-ECAR-EXT</v>
          </cell>
          <cell r="D614" t="str">
            <v>P</v>
          </cell>
          <cell r="E614">
            <v>37165</v>
          </cell>
          <cell r="F614">
            <v>-10553.987722770002</v>
          </cell>
          <cell r="G614">
            <v>-10553.987722770002</v>
          </cell>
        </row>
        <row r="615">
          <cell r="A615">
            <v>36641</v>
          </cell>
          <cell r="B615" t="str">
            <v>POS-POWGAS-EAST</v>
          </cell>
          <cell r="C615" t="str">
            <v>EPMI-LT-ECAR-EXT</v>
          </cell>
          <cell r="D615" t="str">
            <v>P</v>
          </cell>
          <cell r="E615">
            <v>37196</v>
          </cell>
          <cell r="F615">
            <v>0</v>
          </cell>
          <cell r="G615">
            <v>0</v>
          </cell>
        </row>
        <row r="616">
          <cell r="A616">
            <v>36641</v>
          </cell>
          <cell r="B616" t="str">
            <v>POS-POWGAS-EAST</v>
          </cell>
          <cell r="C616" t="str">
            <v>EPMI-LT-ECAR-EXT</v>
          </cell>
          <cell r="D616" t="str">
            <v>P</v>
          </cell>
          <cell r="E616">
            <v>37196</v>
          </cell>
          <cell r="F616">
            <v>0</v>
          </cell>
          <cell r="G616">
            <v>0</v>
          </cell>
        </row>
        <row r="617">
          <cell r="A617">
            <v>36641</v>
          </cell>
          <cell r="B617" t="str">
            <v>POS-POWGAS-EAST</v>
          </cell>
          <cell r="C617" t="str">
            <v>EPMI-LT-ECAR-EXT</v>
          </cell>
          <cell r="D617" t="str">
            <v>P</v>
          </cell>
          <cell r="E617">
            <v>37196</v>
          </cell>
          <cell r="F617">
            <v>-495.08680359030006</v>
          </cell>
          <cell r="G617">
            <v>-495.08680359030006</v>
          </cell>
        </row>
        <row r="618">
          <cell r="A618">
            <v>36641</v>
          </cell>
          <cell r="B618" t="str">
            <v>POS-POWGAS-EAST</v>
          </cell>
          <cell r="C618" t="str">
            <v>EPMI-LT-ECAR-EXT</v>
          </cell>
          <cell r="D618" t="str">
            <v>P</v>
          </cell>
          <cell r="E618">
            <v>37196</v>
          </cell>
          <cell r="F618">
            <v>-9450.4432844800522</v>
          </cell>
          <cell r="G618">
            <v>-9450.4432844800522</v>
          </cell>
        </row>
        <row r="619">
          <cell r="A619">
            <v>36641</v>
          </cell>
          <cell r="B619" t="str">
            <v>POS-POWGAS-EAST</v>
          </cell>
          <cell r="C619" t="str">
            <v>EPMI-LT-ECAR-EXT</v>
          </cell>
          <cell r="D619" t="str">
            <v>P</v>
          </cell>
          <cell r="E619">
            <v>37226</v>
          </cell>
          <cell r="F619">
            <v>0</v>
          </cell>
          <cell r="G619">
            <v>0</v>
          </cell>
        </row>
        <row r="620">
          <cell r="A620">
            <v>36641</v>
          </cell>
          <cell r="B620" t="str">
            <v>POS-POWGAS-EAST</v>
          </cell>
          <cell r="C620" t="str">
            <v>EPMI-LT-ECAR-EXT</v>
          </cell>
          <cell r="D620" t="str">
            <v>P</v>
          </cell>
          <cell r="E620">
            <v>37226</v>
          </cell>
          <cell r="F620">
            <v>0</v>
          </cell>
          <cell r="G620">
            <v>0</v>
          </cell>
        </row>
        <row r="621">
          <cell r="A621">
            <v>36641</v>
          </cell>
          <cell r="B621" t="str">
            <v>POS-POWGAS-EAST</v>
          </cell>
          <cell r="C621" t="str">
            <v>EPMI-LT-ECAR-EXT</v>
          </cell>
          <cell r="D621" t="str">
            <v>P</v>
          </cell>
          <cell r="E621">
            <v>37226</v>
          </cell>
          <cell r="F621">
            <v>-596.88276000680014</v>
          </cell>
          <cell r="G621">
            <v>-596.88276000680014</v>
          </cell>
        </row>
        <row r="622">
          <cell r="A622">
            <v>36641</v>
          </cell>
          <cell r="B622" t="str">
            <v>POS-POWGAS-EAST</v>
          </cell>
          <cell r="C622" t="str">
            <v>EPMI-LT-ECAR-EXT</v>
          </cell>
          <cell r="D622" t="str">
            <v>P</v>
          </cell>
          <cell r="E622">
            <v>37226</v>
          </cell>
          <cell r="F622">
            <v>-8258.8633621512708</v>
          </cell>
          <cell r="G622">
            <v>-8258.8633621512708</v>
          </cell>
        </row>
        <row r="623">
          <cell r="A623">
            <v>36641</v>
          </cell>
          <cell r="B623" t="str">
            <v>POS-POWGAS-EAST</v>
          </cell>
          <cell r="C623" t="str">
            <v>EPMI-LT-ECAR-EXT</v>
          </cell>
          <cell r="D623" t="str">
            <v>P</v>
          </cell>
          <cell r="E623">
            <v>37257</v>
          </cell>
          <cell r="F623">
            <v>0</v>
          </cell>
          <cell r="G623">
            <v>0</v>
          </cell>
        </row>
        <row r="624">
          <cell r="A624">
            <v>36641</v>
          </cell>
          <cell r="B624" t="str">
            <v>POS-POWGAS-EAST</v>
          </cell>
          <cell r="C624" t="str">
            <v>EPMI-LT-ECAR-EXT</v>
          </cell>
          <cell r="D624" t="str">
            <v>P</v>
          </cell>
          <cell r="E624">
            <v>37257</v>
          </cell>
          <cell r="F624">
            <v>0</v>
          </cell>
          <cell r="G624">
            <v>0</v>
          </cell>
        </row>
        <row r="625">
          <cell r="A625">
            <v>36641</v>
          </cell>
          <cell r="B625" t="str">
            <v>POS-POWGAS-EAST</v>
          </cell>
          <cell r="C625" t="str">
            <v>EPMI-LT-ECAR-EXT</v>
          </cell>
          <cell r="D625" t="str">
            <v>P</v>
          </cell>
          <cell r="E625">
            <v>37257</v>
          </cell>
          <cell r="F625">
            <v>-1009.1266163434502</v>
          </cell>
          <cell r="G625">
            <v>-1009.1266163434502</v>
          </cell>
        </row>
        <row r="626">
          <cell r="A626">
            <v>36641</v>
          </cell>
          <cell r="B626" t="str">
            <v>POS-POWGAS-EAST</v>
          </cell>
          <cell r="C626" t="str">
            <v>EPMI-LT-ECAR-EXT</v>
          </cell>
          <cell r="D626" t="str">
            <v>P</v>
          </cell>
          <cell r="E626">
            <v>37257</v>
          </cell>
          <cell r="F626">
            <v>-15321.62504789</v>
          </cell>
          <cell r="G626">
            <v>-15321.62504789</v>
          </cell>
        </row>
        <row r="627">
          <cell r="A627">
            <v>36641</v>
          </cell>
          <cell r="B627" t="str">
            <v>POS-POWGAS-EAST</v>
          </cell>
          <cell r="C627" t="str">
            <v>EPMI-LT-ECAR-EXT</v>
          </cell>
          <cell r="D627" t="str">
            <v>P</v>
          </cell>
          <cell r="E627">
            <v>37288</v>
          </cell>
          <cell r="F627">
            <v>0</v>
          </cell>
          <cell r="G627">
            <v>0</v>
          </cell>
        </row>
        <row r="628">
          <cell r="A628">
            <v>36641</v>
          </cell>
          <cell r="B628" t="str">
            <v>POS-POWGAS-EAST</v>
          </cell>
          <cell r="C628" t="str">
            <v>EPMI-LT-ECAR-EXT</v>
          </cell>
          <cell r="D628" t="str">
            <v>P</v>
          </cell>
          <cell r="E628">
            <v>37288</v>
          </cell>
          <cell r="F628">
            <v>0</v>
          </cell>
          <cell r="G628">
            <v>0</v>
          </cell>
        </row>
        <row r="629">
          <cell r="A629">
            <v>36641</v>
          </cell>
          <cell r="B629" t="str">
            <v>POS-POWGAS-EAST</v>
          </cell>
          <cell r="C629" t="str">
            <v>EPMI-LT-ECAR-EXT</v>
          </cell>
          <cell r="D629" t="str">
            <v>P</v>
          </cell>
          <cell r="E629">
            <v>37288</v>
          </cell>
          <cell r="F629">
            <v>-957.43937957080016</v>
          </cell>
          <cell r="G629">
            <v>-957.43937957080016</v>
          </cell>
        </row>
        <row r="630">
          <cell r="A630">
            <v>36641</v>
          </cell>
          <cell r="B630" t="str">
            <v>POS-POWGAS-EAST</v>
          </cell>
          <cell r="C630" t="str">
            <v>EPMI-LT-ECAR-EXT</v>
          </cell>
          <cell r="D630" t="str">
            <v>P</v>
          </cell>
          <cell r="E630">
            <v>37288</v>
          </cell>
          <cell r="F630">
            <v>-14031.8077589</v>
          </cell>
          <cell r="G630">
            <v>-14031.8077589</v>
          </cell>
        </row>
        <row r="631">
          <cell r="A631">
            <v>36641</v>
          </cell>
          <cell r="B631" t="str">
            <v>POS-POWGAS-EAST</v>
          </cell>
          <cell r="C631" t="str">
            <v>EPMI-LT-ECAR-EXT</v>
          </cell>
          <cell r="D631" t="str">
            <v>P</v>
          </cell>
          <cell r="E631">
            <v>37316</v>
          </cell>
          <cell r="F631">
            <v>0</v>
          </cell>
          <cell r="G631">
            <v>0</v>
          </cell>
        </row>
        <row r="632">
          <cell r="A632">
            <v>36641</v>
          </cell>
          <cell r="B632" t="str">
            <v>POS-POWGAS-EAST</v>
          </cell>
          <cell r="C632" t="str">
            <v>EPMI-LT-ECAR-EXT</v>
          </cell>
          <cell r="D632" t="str">
            <v>P</v>
          </cell>
          <cell r="E632">
            <v>37316</v>
          </cell>
          <cell r="F632">
            <v>0</v>
          </cell>
          <cell r="G632">
            <v>0</v>
          </cell>
        </row>
        <row r="633">
          <cell r="A633">
            <v>36641</v>
          </cell>
          <cell r="B633" t="str">
            <v>POS-POWGAS-EAST</v>
          </cell>
          <cell r="C633" t="str">
            <v>EPMI-LT-ECAR-EXT</v>
          </cell>
          <cell r="D633" t="str">
            <v>P</v>
          </cell>
          <cell r="E633">
            <v>37316</v>
          </cell>
          <cell r="F633">
            <v>-855.70823936970021</v>
          </cell>
          <cell r="G633">
            <v>-855.70823936970021</v>
          </cell>
        </row>
        <row r="634">
          <cell r="A634">
            <v>36641</v>
          </cell>
          <cell r="B634" t="str">
            <v>POS-POWGAS-EAST</v>
          </cell>
          <cell r="C634" t="str">
            <v>EPMI-LT-ECAR-EXT</v>
          </cell>
          <cell r="D634" t="str">
            <v>P</v>
          </cell>
          <cell r="E634">
            <v>37316</v>
          </cell>
          <cell r="F634">
            <v>-8673.3690137540398</v>
          </cell>
          <cell r="G634">
            <v>-8673.3690137540398</v>
          </cell>
        </row>
        <row r="635">
          <cell r="A635">
            <v>36641</v>
          </cell>
          <cell r="B635" t="str">
            <v>POS-POWGAS-EAST</v>
          </cell>
          <cell r="C635" t="str">
            <v>EPMI-LT-ECAR-EXT</v>
          </cell>
          <cell r="D635" t="str">
            <v>P</v>
          </cell>
          <cell r="E635">
            <v>37347</v>
          </cell>
          <cell r="F635">
            <v>0</v>
          </cell>
          <cell r="G635">
            <v>0</v>
          </cell>
        </row>
        <row r="636">
          <cell r="A636">
            <v>36641</v>
          </cell>
          <cell r="B636" t="str">
            <v>POS-POWGAS-EAST</v>
          </cell>
          <cell r="C636" t="str">
            <v>EPMI-LT-ECAR-EXT</v>
          </cell>
          <cell r="D636" t="str">
            <v>P</v>
          </cell>
          <cell r="E636">
            <v>37347</v>
          </cell>
          <cell r="F636">
            <v>0</v>
          </cell>
          <cell r="G636">
            <v>0</v>
          </cell>
        </row>
        <row r="637">
          <cell r="A637">
            <v>36641</v>
          </cell>
          <cell r="B637" t="str">
            <v>POS-POWGAS-EAST</v>
          </cell>
          <cell r="C637" t="str">
            <v>EPMI-LT-ECAR-EXT</v>
          </cell>
          <cell r="D637" t="str">
            <v>P</v>
          </cell>
          <cell r="E637">
            <v>37347</v>
          </cell>
          <cell r="F637">
            <v>-746.0100588191001</v>
          </cell>
          <cell r="G637">
            <v>-746.0100588191001</v>
          </cell>
        </row>
        <row r="638">
          <cell r="A638">
            <v>36641</v>
          </cell>
          <cell r="B638" t="str">
            <v>POS-POWGAS-EAST</v>
          </cell>
          <cell r="C638" t="str">
            <v>EPMI-LT-ECAR-EXT</v>
          </cell>
          <cell r="D638" t="str">
            <v>P</v>
          </cell>
          <cell r="E638">
            <v>37347</v>
          </cell>
          <cell r="F638">
            <v>-9949.73605688508</v>
          </cell>
          <cell r="G638">
            <v>-9949.73605688508</v>
          </cell>
        </row>
        <row r="639">
          <cell r="A639">
            <v>36641</v>
          </cell>
          <cell r="B639" t="str">
            <v>POS-POWGAS-EAST</v>
          </cell>
          <cell r="C639" t="str">
            <v>EPMI-LT-ECAR-EXT</v>
          </cell>
          <cell r="D639" t="str">
            <v>P</v>
          </cell>
          <cell r="E639">
            <v>37377</v>
          </cell>
          <cell r="F639">
            <v>0</v>
          </cell>
          <cell r="G639">
            <v>0</v>
          </cell>
        </row>
        <row r="640">
          <cell r="A640">
            <v>36641</v>
          </cell>
          <cell r="B640" t="str">
            <v>POS-POWGAS-EAST</v>
          </cell>
          <cell r="C640" t="str">
            <v>EPMI-LT-ECAR-EXT</v>
          </cell>
          <cell r="D640" t="str">
            <v>P</v>
          </cell>
          <cell r="E640">
            <v>37377</v>
          </cell>
          <cell r="F640">
            <v>0</v>
          </cell>
          <cell r="G640">
            <v>0</v>
          </cell>
        </row>
        <row r="641">
          <cell r="A641">
            <v>36641</v>
          </cell>
          <cell r="B641" t="str">
            <v>POS-POWGAS-EAST</v>
          </cell>
          <cell r="C641" t="str">
            <v>EPMI-LT-ECAR-EXT</v>
          </cell>
          <cell r="D641" t="str">
            <v>P</v>
          </cell>
          <cell r="E641">
            <v>37377</v>
          </cell>
          <cell r="F641">
            <v>-1248.5128093641501</v>
          </cell>
          <cell r="G641">
            <v>-1248.5128093641501</v>
          </cell>
        </row>
        <row r="642">
          <cell r="A642">
            <v>36641</v>
          </cell>
          <cell r="B642" t="str">
            <v>POS-POWGAS-EAST</v>
          </cell>
          <cell r="C642" t="str">
            <v>EPMI-LT-ECAR-EXT</v>
          </cell>
          <cell r="D642" t="str">
            <v>P</v>
          </cell>
          <cell r="E642">
            <v>37377</v>
          </cell>
          <cell r="F642">
            <v>-15509.98839167</v>
          </cell>
          <cell r="G642">
            <v>-15509.98839167</v>
          </cell>
        </row>
        <row r="643">
          <cell r="A643">
            <v>36641</v>
          </cell>
          <cell r="B643" t="str">
            <v>POS-POWGAS-EAST</v>
          </cell>
          <cell r="C643" t="str">
            <v>EPMI-LT-ECAR-PRC</v>
          </cell>
          <cell r="D643" t="str">
            <v>P</v>
          </cell>
          <cell r="E643">
            <v>36770</v>
          </cell>
          <cell r="F643">
            <v>-329318.05810129107</v>
          </cell>
          <cell r="G643">
            <v>-329318.05810129107</v>
          </cell>
        </row>
        <row r="644">
          <cell r="A644">
            <v>36641</v>
          </cell>
          <cell r="B644" t="str">
            <v>POS-POWGAS-EAST</v>
          </cell>
          <cell r="C644" t="str">
            <v>EPMI-LT-ECAR-PRC</v>
          </cell>
          <cell r="D644" t="str">
            <v>P</v>
          </cell>
          <cell r="E644">
            <v>36800</v>
          </cell>
          <cell r="F644">
            <v>-64094.553916613506</v>
          </cell>
          <cell r="G644">
            <v>-64094.553916613506</v>
          </cell>
        </row>
        <row r="645">
          <cell r="A645">
            <v>36641</v>
          </cell>
          <cell r="B645" t="str">
            <v>POS-POWGAS-EAST</v>
          </cell>
          <cell r="C645" t="str">
            <v>EPMI-LT-ECAR-PRC</v>
          </cell>
          <cell r="D645" t="str">
            <v>P</v>
          </cell>
          <cell r="E645">
            <v>36831</v>
          </cell>
          <cell r="F645">
            <v>-53660.249606202509</v>
          </cell>
          <cell r="G645">
            <v>-53660.249606202509</v>
          </cell>
        </row>
        <row r="646">
          <cell r="A646">
            <v>36641</v>
          </cell>
          <cell r="B646" t="str">
            <v>POS-POWGAS-EAST</v>
          </cell>
          <cell r="C646" t="str">
            <v>EPMI-LT-ECAR-PRC</v>
          </cell>
          <cell r="D646" t="str">
            <v>P</v>
          </cell>
          <cell r="E646">
            <v>36861</v>
          </cell>
          <cell r="F646">
            <v>-31660.841177456306</v>
          </cell>
          <cell r="G646">
            <v>-31660.841177456306</v>
          </cell>
        </row>
        <row r="647">
          <cell r="A647">
            <v>36641</v>
          </cell>
          <cell r="B647" t="str">
            <v>POS-POWGAS-EAST</v>
          </cell>
          <cell r="C647" t="str">
            <v>EPMI-LT-ECAR-PRC</v>
          </cell>
          <cell r="D647" t="str">
            <v>P</v>
          </cell>
          <cell r="E647">
            <v>36892</v>
          </cell>
          <cell r="F647">
            <v>-72149.871819047505</v>
          </cell>
          <cell r="G647">
            <v>-72149.871819047505</v>
          </cell>
        </row>
        <row r="648">
          <cell r="A648">
            <v>36641</v>
          </cell>
          <cell r="B648" t="str">
            <v>POS-POWGAS-EAST</v>
          </cell>
          <cell r="C648" t="str">
            <v>EPMI-LT-ECAR-PRC</v>
          </cell>
          <cell r="D648" t="str">
            <v>P</v>
          </cell>
          <cell r="E648">
            <v>36923</v>
          </cell>
          <cell r="F648">
            <v>-77466.778072403118</v>
          </cell>
          <cell r="G648">
            <v>-77466.778072403118</v>
          </cell>
        </row>
        <row r="649">
          <cell r="A649">
            <v>36641</v>
          </cell>
          <cell r="B649" t="str">
            <v>POS-POWGAS-EAST</v>
          </cell>
          <cell r="C649" t="str">
            <v>EPMI-LT-ECAR-PRC</v>
          </cell>
          <cell r="D649" t="str">
            <v>P</v>
          </cell>
          <cell r="E649">
            <v>36951</v>
          </cell>
          <cell r="F649">
            <v>-35160.3412810589</v>
          </cell>
          <cell r="G649">
            <v>-35160.3412810589</v>
          </cell>
        </row>
        <row r="650">
          <cell r="A650">
            <v>36641</v>
          </cell>
          <cell r="B650" t="str">
            <v>POS-POWGAS-EAST</v>
          </cell>
          <cell r="C650" t="str">
            <v>EPMI-LT-ECAR-PRC</v>
          </cell>
          <cell r="D650" t="str">
            <v>P</v>
          </cell>
          <cell r="E650">
            <v>36982</v>
          </cell>
          <cell r="F650">
            <v>-101599.76457310702</v>
          </cell>
          <cell r="G650">
            <v>-101599.76457310702</v>
          </cell>
        </row>
        <row r="651">
          <cell r="A651">
            <v>36641</v>
          </cell>
          <cell r="B651" t="str">
            <v>POS-POWGAS-EAST</v>
          </cell>
          <cell r="C651" t="str">
            <v>EPMI-LT-ECAR-PRC</v>
          </cell>
          <cell r="D651" t="str">
            <v>P</v>
          </cell>
          <cell r="E651">
            <v>37012</v>
          </cell>
          <cell r="F651">
            <v>-211808.03896899705</v>
          </cell>
          <cell r="G651">
            <v>-211808.03896899705</v>
          </cell>
        </row>
        <row r="652">
          <cell r="A652">
            <v>36641</v>
          </cell>
          <cell r="B652" t="str">
            <v>POS-POWGAS-EAST</v>
          </cell>
          <cell r="C652" t="str">
            <v>EPMI-LT-ECAR-PRC</v>
          </cell>
          <cell r="D652" t="str">
            <v>P</v>
          </cell>
          <cell r="E652">
            <v>37043</v>
          </cell>
          <cell r="F652">
            <v>-423615.63934843405</v>
          </cell>
          <cell r="G652">
            <v>-423615.63934843405</v>
          </cell>
        </row>
        <row r="653">
          <cell r="A653">
            <v>36641</v>
          </cell>
          <cell r="B653" t="str">
            <v>POS-POWGAS-EAST</v>
          </cell>
          <cell r="C653" t="str">
            <v>EPMI-LT-ECAR-PRC</v>
          </cell>
          <cell r="D653" t="str">
            <v>P</v>
          </cell>
          <cell r="E653">
            <v>37135</v>
          </cell>
          <cell r="F653">
            <v>-224432.58388385907</v>
          </cell>
          <cell r="G653">
            <v>-224432.58388385907</v>
          </cell>
        </row>
        <row r="654">
          <cell r="A654">
            <v>36641</v>
          </cell>
          <cell r="B654" t="str">
            <v>POS-POWGAS-EAST</v>
          </cell>
          <cell r="C654" t="str">
            <v>EPMI-LT-ECAR-PRC</v>
          </cell>
          <cell r="D654" t="str">
            <v>P</v>
          </cell>
          <cell r="E654">
            <v>37165</v>
          </cell>
          <cell r="F654">
            <v>-86021.211873731707</v>
          </cell>
          <cell r="G654">
            <v>-86021.211873731707</v>
          </cell>
        </row>
        <row r="655">
          <cell r="A655">
            <v>36641</v>
          </cell>
          <cell r="B655" t="str">
            <v>POS-POWGAS-EAST</v>
          </cell>
          <cell r="C655" t="str">
            <v>EPMI-LT-ECAR-PRC</v>
          </cell>
          <cell r="D655" t="str">
            <v>P</v>
          </cell>
          <cell r="E655">
            <v>37196</v>
          </cell>
          <cell r="F655">
            <v>-61602.392671589914</v>
          </cell>
          <cell r="G655">
            <v>-61602.392671589914</v>
          </cell>
        </row>
        <row r="656">
          <cell r="A656">
            <v>36641</v>
          </cell>
          <cell r="B656" t="str">
            <v>POS-POWGAS-EAST</v>
          </cell>
          <cell r="C656" t="str">
            <v>EPMI-LT-ECAR-PRC</v>
          </cell>
          <cell r="D656" t="str">
            <v>P</v>
          </cell>
          <cell r="E656">
            <v>37226</v>
          </cell>
          <cell r="F656">
            <v>-43996.74201065411</v>
          </cell>
          <cell r="G656">
            <v>-43996.74201065411</v>
          </cell>
        </row>
        <row r="657">
          <cell r="A657">
            <v>36641</v>
          </cell>
          <cell r="B657" t="str">
            <v>POS-POWGAS-EAST</v>
          </cell>
          <cell r="C657" t="str">
            <v>EPMI-LT-ECAR-PRC</v>
          </cell>
          <cell r="D657" t="str">
            <v>P</v>
          </cell>
          <cell r="E657">
            <v>37257</v>
          </cell>
          <cell r="F657">
            <v>-130513.47404566304</v>
          </cell>
          <cell r="G657">
            <v>-130513.47404566304</v>
          </cell>
        </row>
        <row r="658">
          <cell r="A658">
            <v>36641</v>
          </cell>
          <cell r="B658" t="str">
            <v>POS-POWGAS-EAST</v>
          </cell>
          <cell r="C658" t="str">
            <v>EPMI-LT-ECAR-PRC</v>
          </cell>
          <cell r="D658" t="str">
            <v>P</v>
          </cell>
          <cell r="E658">
            <v>37288</v>
          </cell>
          <cell r="F658">
            <v>-130208.97363540402</v>
          </cell>
          <cell r="G658">
            <v>-130208.97363540402</v>
          </cell>
        </row>
        <row r="659">
          <cell r="A659">
            <v>36641</v>
          </cell>
          <cell r="B659" t="str">
            <v>POS-POWGAS-EAST</v>
          </cell>
          <cell r="C659" t="str">
            <v>EPMI-LT-ECAR-PRC</v>
          </cell>
          <cell r="D659" t="str">
            <v>P</v>
          </cell>
          <cell r="E659">
            <v>37316</v>
          </cell>
          <cell r="F659">
            <v>-84971.115734801904</v>
          </cell>
          <cell r="G659">
            <v>-84971.115734801904</v>
          </cell>
        </row>
        <row r="660">
          <cell r="A660">
            <v>36641</v>
          </cell>
          <cell r="B660" t="str">
            <v>POS-POWGAS-EAST</v>
          </cell>
          <cell r="C660" t="str">
            <v>EPMI-LT-ECAR-PRC</v>
          </cell>
          <cell r="D660" t="str">
            <v>P</v>
          </cell>
          <cell r="E660">
            <v>37347</v>
          </cell>
          <cell r="F660">
            <v>-161385.00803670503</v>
          </cell>
          <cell r="G660">
            <v>-161385.00803670503</v>
          </cell>
        </row>
        <row r="661">
          <cell r="A661">
            <v>36641</v>
          </cell>
          <cell r="B661" t="str">
            <v>POS-POWGAS-EAST</v>
          </cell>
          <cell r="C661" t="str">
            <v>EPMI-LT-ECAR-PRC</v>
          </cell>
          <cell r="D661" t="str">
            <v>P</v>
          </cell>
          <cell r="E661">
            <v>37377</v>
          </cell>
          <cell r="F661">
            <v>-273368.74324687803</v>
          </cell>
          <cell r="G661">
            <v>-273368.74324687803</v>
          </cell>
        </row>
        <row r="662">
          <cell r="A662">
            <v>36641</v>
          </cell>
          <cell r="B662" t="str">
            <v>POS-POWGAS-EAST</v>
          </cell>
          <cell r="C662" t="str">
            <v>EPMI-LT-ECAR-PRC</v>
          </cell>
          <cell r="D662" t="str">
            <v>P</v>
          </cell>
          <cell r="E662">
            <v>37408</v>
          </cell>
          <cell r="F662">
            <v>-460681.87194710999</v>
          </cell>
          <cell r="G662">
            <v>-460681.87194710999</v>
          </cell>
        </row>
        <row r="663">
          <cell r="A663">
            <v>36641</v>
          </cell>
          <cell r="B663" t="str">
            <v>POS-POWGAS-EAST</v>
          </cell>
          <cell r="C663" t="str">
            <v>EPMI-LT-ECAR-PRC</v>
          </cell>
          <cell r="D663" t="str">
            <v>P</v>
          </cell>
          <cell r="E663">
            <v>37500</v>
          </cell>
          <cell r="F663">
            <v>-284462.14890801604</v>
          </cell>
          <cell r="G663">
            <v>-284462.14890801604</v>
          </cell>
        </row>
        <row r="664">
          <cell r="A664">
            <v>36641</v>
          </cell>
          <cell r="B664" t="str">
            <v>POS-POWGAS-EAST</v>
          </cell>
          <cell r="C664" t="str">
            <v>EPMI-LT-ECAR-PRC</v>
          </cell>
          <cell r="D664" t="str">
            <v>P</v>
          </cell>
          <cell r="E664">
            <v>37530</v>
          </cell>
          <cell r="F664">
            <v>-107910.935530143</v>
          </cell>
          <cell r="G664">
            <v>-107910.935530143</v>
          </cell>
        </row>
        <row r="665">
          <cell r="A665">
            <v>36641</v>
          </cell>
          <cell r="B665" t="str">
            <v>POS-POWGAS-EAST</v>
          </cell>
          <cell r="C665" t="str">
            <v>EPMI-LT-ECAR-PRC</v>
          </cell>
          <cell r="D665" t="str">
            <v>P</v>
          </cell>
          <cell r="E665">
            <v>37561</v>
          </cell>
          <cell r="F665">
            <v>-68211.468177722214</v>
          </cell>
          <cell r="G665">
            <v>-68211.468177722214</v>
          </cell>
        </row>
        <row r="666">
          <cell r="A666">
            <v>36641</v>
          </cell>
          <cell r="B666" t="str">
            <v>POS-POWGAS-EAST</v>
          </cell>
          <cell r="C666" t="str">
            <v>EPMI-LT-ECAR-PRC</v>
          </cell>
          <cell r="D666" t="str">
            <v>P</v>
          </cell>
          <cell r="E666">
            <v>37591</v>
          </cell>
          <cell r="F666">
            <v>-56836.510787820502</v>
          </cell>
          <cell r="G666">
            <v>-56836.510787820502</v>
          </cell>
        </row>
        <row r="667">
          <cell r="A667">
            <v>36641</v>
          </cell>
          <cell r="B667" t="str">
            <v>POS-POWGAS-EAST</v>
          </cell>
          <cell r="C667" t="str">
            <v>EPMI-LT-ECAR-PRC</v>
          </cell>
          <cell r="D667" t="str">
            <v>P</v>
          </cell>
          <cell r="E667">
            <v>37622</v>
          </cell>
          <cell r="F667">
            <v>-161904.18985840201</v>
          </cell>
          <cell r="G667">
            <v>-161904.18985840201</v>
          </cell>
        </row>
        <row r="668">
          <cell r="A668">
            <v>36641</v>
          </cell>
          <cell r="B668" t="str">
            <v>POS-POWGAS-EAST</v>
          </cell>
          <cell r="C668" t="str">
            <v>EPMI-LT-ECAR-PRC</v>
          </cell>
          <cell r="D668" t="str">
            <v>P</v>
          </cell>
          <cell r="E668">
            <v>37653</v>
          </cell>
          <cell r="F668">
            <v>-160241.69946819602</v>
          </cell>
          <cell r="G668">
            <v>-160241.69946819602</v>
          </cell>
        </row>
        <row r="669">
          <cell r="A669">
            <v>36641</v>
          </cell>
          <cell r="B669" t="str">
            <v>POS-POWGAS-EAST</v>
          </cell>
          <cell r="C669" t="str">
            <v>EPMI-LT-ECAR-PRC</v>
          </cell>
          <cell r="D669" t="str">
            <v>P</v>
          </cell>
          <cell r="E669">
            <v>37681</v>
          </cell>
          <cell r="F669">
            <v>-130055.06206071001</v>
          </cell>
          <cell r="G669">
            <v>-130055.06206071001</v>
          </cell>
        </row>
        <row r="670">
          <cell r="A670">
            <v>36641</v>
          </cell>
          <cell r="B670" t="str">
            <v>POS-POWGAS-EAST</v>
          </cell>
          <cell r="C670" t="str">
            <v>EPMI-LT-ECAR-PRC</v>
          </cell>
          <cell r="D670" t="str">
            <v>P</v>
          </cell>
          <cell r="E670">
            <v>37712</v>
          </cell>
          <cell r="F670">
            <v>-234842.32216375807</v>
          </cell>
          <cell r="G670">
            <v>-234842.32216375807</v>
          </cell>
        </row>
        <row r="671">
          <cell r="A671">
            <v>36641</v>
          </cell>
          <cell r="B671" t="str">
            <v>POS-POWGAS-EAST</v>
          </cell>
          <cell r="C671" t="str">
            <v>EPMI-LT-ECAR-PRC</v>
          </cell>
          <cell r="D671" t="str">
            <v>P</v>
          </cell>
          <cell r="E671">
            <v>37742</v>
          </cell>
          <cell r="F671">
            <v>-357289.44849024102</v>
          </cell>
          <cell r="G671">
            <v>-357289.44849024102</v>
          </cell>
        </row>
        <row r="672">
          <cell r="A672">
            <v>36641</v>
          </cell>
          <cell r="B672" t="str">
            <v>POS-POWGAS-EAST</v>
          </cell>
          <cell r="C672" t="str">
            <v>EPMI-LT-ECAR-PRC</v>
          </cell>
          <cell r="D672" t="str">
            <v>P</v>
          </cell>
          <cell r="E672">
            <v>37773</v>
          </cell>
          <cell r="F672">
            <v>-644504.66686014808</v>
          </cell>
          <cell r="G672">
            <v>-644504.66686014808</v>
          </cell>
        </row>
        <row r="673">
          <cell r="A673">
            <v>36641</v>
          </cell>
          <cell r="B673" t="str">
            <v>POS-POWGAS-EAST</v>
          </cell>
          <cell r="C673" t="str">
            <v>EPMI-LT-ECAR-PRC</v>
          </cell>
          <cell r="D673" t="str">
            <v>P</v>
          </cell>
          <cell r="E673">
            <v>37803</v>
          </cell>
          <cell r="F673">
            <v>-911412.43752504501</v>
          </cell>
          <cell r="G673">
            <v>-911412.43752504501</v>
          </cell>
        </row>
        <row r="674">
          <cell r="A674">
            <v>36641</v>
          </cell>
          <cell r="B674" t="str">
            <v>POS-POWGAS-EAST</v>
          </cell>
          <cell r="C674" t="str">
            <v>EPMI-LT-ECAR-PRC</v>
          </cell>
          <cell r="D674" t="str">
            <v>P</v>
          </cell>
          <cell r="E674">
            <v>37834</v>
          </cell>
          <cell r="F674">
            <v>-863167.72691529291</v>
          </cell>
          <cell r="G674">
            <v>-863167.72691529291</v>
          </cell>
        </row>
        <row r="675">
          <cell r="A675">
            <v>36641</v>
          </cell>
          <cell r="B675" t="str">
            <v>POS-POWGAS-EAST</v>
          </cell>
          <cell r="C675" t="str">
            <v>EPMI-LT-ECAR-PRC</v>
          </cell>
          <cell r="D675" t="str">
            <v>P</v>
          </cell>
          <cell r="E675">
            <v>37865</v>
          </cell>
          <cell r="F675">
            <v>-413212.07435242611</v>
          </cell>
          <cell r="G675">
            <v>-413212.07435242611</v>
          </cell>
        </row>
        <row r="676">
          <cell r="A676">
            <v>36641</v>
          </cell>
          <cell r="B676" t="str">
            <v>POS-POWGAS-EAST</v>
          </cell>
          <cell r="C676" t="str">
            <v>EPMI-LT-ECAR-PRC</v>
          </cell>
          <cell r="D676" t="str">
            <v>P</v>
          </cell>
          <cell r="E676">
            <v>37895</v>
          </cell>
          <cell r="F676">
            <v>-146995.34275470997</v>
          </cell>
          <cell r="G676">
            <v>-146995.34275470997</v>
          </cell>
        </row>
        <row r="677">
          <cell r="A677">
            <v>36641</v>
          </cell>
          <cell r="B677" t="str">
            <v>POS-POWGAS-EAST</v>
          </cell>
          <cell r="C677" t="str">
            <v>EPMI-LT-ECAR-PRC</v>
          </cell>
          <cell r="D677" t="str">
            <v>P</v>
          </cell>
          <cell r="E677">
            <v>37926</v>
          </cell>
          <cell r="F677">
            <v>-92133.145108818091</v>
          </cell>
          <cell r="G677">
            <v>-92133.145108818091</v>
          </cell>
        </row>
        <row r="678">
          <cell r="A678">
            <v>36641</v>
          </cell>
          <cell r="B678" t="str">
            <v>POS-POWGAS-EAST</v>
          </cell>
          <cell r="C678" t="str">
            <v>EPMI-LT-ECAR-PRC</v>
          </cell>
          <cell r="D678" t="str">
            <v>P</v>
          </cell>
          <cell r="E678">
            <v>37956</v>
          </cell>
          <cell r="F678">
            <v>-88449.190391875003</v>
          </cell>
          <cell r="G678">
            <v>-88449.190391875003</v>
          </cell>
        </row>
        <row r="679">
          <cell r="A679">
            <v>36641</v>
          </cell>
          <cell r="B679" t="str">
            <v>POS-POWGAS-EAST</v>
          </cell>
          <cell r="C679" t="str">
            <v>EPMI-LT-ECAR-PRC</v>
          </cell>
          <cell r="D679" t="str">
            <v>P</v>
          </cell>
          <cell r="E679">
            <v>37987</v>
          </cell>
          <cell r="F679">
            <v>-242522.52128877703</v>
          </cell>
          <cell r="G679">
            <v>-242522.52128877703</v>
          </cell>
        </row>
        <row r="680">
          <cell r="A680">
            <v>36641</v>
          </cell>
          <cell r="B680" t="str">
            <v>POS-POWGAS-EAST</v>
          </cell>
          <cell r="C680" t="str">
            <v>EPMI-LT-ECAR-PRC</v>
          </cell>
          <cell r="D680" t="str">
            <v>P</v>
          </cell>
          <cell r="E680">
            <v>38018</v>
          </cell>
          <cell r="F680">
            <v>-253292.33911620703</v>
          </cell>
          <cell r="G680">
            <v>-253292.33911620703</v>
          </cell>
        </row>
        <row r="681">
          <cell r="A681">
            <v>36641</v>
          </cell>
          <cell r="B681" t="str">
            <v>POS-POWGAS-EAST</v>
          </cell>
          <cell r="C681" t="str">
            <v>EPMI-LT-ECAR-PRC</v>
          </cell>
          <cell r="D681" t="str">
            <v>P</v>
          </cell>
          <cell r="E681">
            <v>38047</v>
          </cell>
          <cell r="F681">
            <v>-131959.84929126</v>
          </cell>
          <cell r="G681">
            <v>-131959.84929126</v>
          </cell>
        </row>
        <row r="682">
          <cell r="A682">
            <v>36641</v>
          </cell>
          <cell r="B682" t="str">
            <v>POS-POWGAS-EAST</v>
          </cell>
          <cell r="C682" t="str">
            <v>EPMI-LT-ECAR-PRC</v>
          </cell>
          <cell r="D682" t="str">
            <v>P</v>
          </cell>
          <cell r="E682">
            <v>38078</v>
          </cell>
          <cell r="F682">
            <v>-216554.41318459803</v>
          </cell>
          <cell r="G682">
            <v>-216554.41318459803</v>
          </cell>
        </row>
        <row r="683">
          <cell r="A683">
            <v>36641</v>
          </cell>
          <cell r="B683" t="str">
            <v>POS-POWGAS-EAST</v>
          </cell>
          <cell r="C683" t="str">
            <v>EPMI-LT-ECAR-PRC</v>
          </cell>
          <cell r="D683" t="str">
            <v>P</v>
          </cell>
          <cell r="E683">
            <v>38108</v>
          </cell>
          <cell r="F683">
            <v>-301998.17166405101</v>
          </cell>
          <cell r="G683">
            <v>-301998.17166405101</v>
          </cell>
        </row>
        <row r="684">
          <cell r="A684">
            <v>36641</v>
          </cell>
          <cell r="B684" t="str">
            <v>POS-POWGAS-EAST</v>
          </cell>
          <cell r="C684" t="str">
            <v>EPMI-LT-ECAR-PRC</v>
          </cell>
          <cell r="D684" t="str">
            <v>P</v>
          </cell>
          <cell r="E684">
            <v>38139</v>
          </cell>
          <cell r="F684">
            <v>-656511.57747401414</v>
          </cell>
          <cell r="G684">
            <v>-656511.57747401414</v>
          </cell>
        </row>
        <row r="685">
          <cell r="A685">
            <v>36641</v>
          </cell>
          <cell r="B685" t="str">
            <v>POS-POWGAS-EAST</v>
          </cell>
          <cell r="C685" t="str">
            <v>EPMI-LT-ECAR-PRC</v>
          </cell>
          <cell r="D685" t="str">
            <v>P</v>
          </cell>
          <cell r="E685">
            <v>38169</v>
          </cell>
          <cell r="F685">
            <v>-867783.26860237506</v>
          </cell>
          <cell r="G685">
            <v>-867783.26860237506</v>
          </cell>
        </row>
        <row r="686">
          <cell r="A686">
            <v>36641</v>
          </cell>
          <cell r="B686" t="str">
            <v>POS-POWGAS-EAST</v>
          </cell>
          <cell r="C686" t="str">
            <v>EPMI-LT-ECAR-PRC</v>
          </cell>
          <cell r="D686" t="str">
            <v>P</v>
          </cell>
          <cell r="E686">
            <v>38200</v>
          </cell>
          <cell r="F686">
            <v>-903313.28055864305</v>
          </cell>
          <cell r="G686">
            <v>-903313.28055864305</v>
          </cell>
        </row>
        <row r="687">
          <cell r="A687">
            <v>36641</v>
          </cell>
          <cell r="B687" t="str">
            <v>POS-POWGAS-EAST</v>
          </cell>
          <cell r="C687" t="str">
            <v>EPMI-LT-ECAR-PRC</v>
          </cell>
          <cell r="D687" t="str">
            <v>P</v>
          </cell>
          <cell r="E687">
            <v>36642</v>
          </cell>
          <cell r="F687">
            <v>215.08625996781007</v>
          </cell>
          <cell r="G687">
            <v>215.08625996781007</v>
          </cell>
        </row>
        <row r="688">
          <cell r="A688">
            <v>36641</v>
          </cell>
          <cell r="B688" t="str">
            <v>POS-POWGAS-EAST</v>
          </cell>
          <cell r="C688" t="str">
            <v>EPMI-LT-ECAR-PRC</v>
          </cell>
          <cell r="D688" t="str">
            <v>P</v>
          </cell>
          <cell r="E688">
            <v>36642</v>
          </cell>
          <cell r="F688">
            <v>430.17251993562104</v>
          </cell>
          <cell r="G688">
            <v>430.17251993562104</v>
          </cell>
        </row>
        <row r="689">
          <cell r="A689">
            <v>36641</v>
          </cell>
          <cell r="B689" t="str">
            <v>POS-POWGAS-EAST</v>
          </cell>
          <cell r="C689" t="str">
            <v>EPMI-LT-ECAR-PRC</v>
          </cell>
          <cell r="D689" t="str">
            <v>P</v>
          </cell>
          <cell r="E689">
            <v>36642</v>
          </cell>
          <cell r="F689">
            <v>-215.08625996781075</v>
          </cell>
          <cell r="G689">
            <v>-215.08625996781075</v>
          </cell>
        </row>
        <row r="690">
          <cell r="A690">
            <v>36641</v>
          </cell>
          <cell r="B690" t="str">
            <v>POS-POWGAS-EAST</v>
          </cell>
          <cell r="C690" t="str">
            <v>EPMI-LT-ECAR-PRC</v>
          </cell>
          <cell r="D690" t="str">
            <v>P</v>
          </cell>
          <cell r="E690">
            <v>36642</v>
          </cell>
          <cell r="F690">
            <v>-430.17251993562013</v>
          </cell>
          <cell r="G690">
            <v>-430.17251993562013</v>
          </cell>
        </row>
        <row r="691">
          <cell r="A691">
            <v>36641</v>
          </cell>
          <cell r="B691" t="str">
            <v>POS-POWGAS-EAST</v>
          </cell>
          <cell r="C691" t="str">
            <v>EPMI-LT-ECAR-PRC</v>
          </cell>
          <cell r="D691" t="str">
            <v>P</v>
          </cell>
          <cell r="E691">
            <v>36643</v>
          </cell>
          <cell r="F691">
            <v>215.08625996781007</v>
          </cell>
          <cell r="G691">
            <v>215.08625996781007</v>
          </cell>
        </row>
        <row r="692">
          <cell r="A692">
            <v>36641</v>
          </cell>
          <cell r="B692" t="str">
            <v>POS-POWGAS-EAST</v>
          </cell>
          <cell r="C692" t="str">
            <v>EPMI-LT-ECAR-PRC</v>
          </cell>
          <cell r="D692" t="str">
            <v>P</v>
          </cell>
          <cell r="E692">
            <v>36643</v>
          </cell>
          <cell r="F692">
            <v>430.17251993562104</v>
          </cell>
          <cell r="G692">
            <v>430.17251993562104</v>
          </cell>
        </row>
        <row r="693">
          <cell r="A693">
            <v>36641</v>
          </cell>
          <cell r="B693" t="str">
            <v>POS-POWGAS-EAST</v>
          </cell>
          <cell r="C693" t="str">
            <v>EPMI-LT-ECAR-PRC</v>
          </cell>
          <cell r="D693" t="str">
            <v>P</v>
          </cell>
          <cell r="E693">
            <v>36643</v>
          </cell>
          <cell r="F693">
            <v>-215.08625996781075</v>
          </cell>
          <cell r="G693">
            <v>-215.08625996781075</v>
          </cell>
        </row>
        <row r="694">
          <cell r="A694">
            <v>36641</v>
          </cell>
          <cell r="B694" t="str">
            <v>POS-POWGAS-EAST</v>
          </cell>
          <cell r="C694" t="str">
            <v>EPMI-LT-ECAR-PRC</v>
          </cell>
          <cell r="D694" t="str">
            <v>P</v>
          </cell>
          <cell r="E694">
            <v>36643</v>
          </cell>
          <cell r="F694">
            <v>-430.17251993562013</v>
          </cell>
          <cell r="G694">
            <v>-430.17251993562013</v>
          </cell>
        </row>
        <row r="695">
          <cell r="A695">
            <v>36641</v>
          </cell>
          <cell r="B695" t="str">
            <v>POS-POWGAS-EAST</v>
          </cell>
          <cell r="C695" t="str">
            <v>EPMI-LT-ECAR-PRC</v>
          </cell>
          <cell r="D695" t="str">
            <v>P</v>
          </cell>
          <cell r="E695">
            <v>36644</v>
          </cell>
          <cell r="F695">
            <v>215.08625996781007</v>
          </cell>
          <cell r="G695">
            <v>215.08625996781007</v>
          </cell>
        </row>
        <row r="696">
          <cell r="A696">
            <v>36641</v>
          </cell>
          <cell r="B696" t="str">
            <v>POS-POWGAS-EAST</v>
          </cell>
          <cell r="C696" t="str">
            <v>EPMI-LT-ECAR-PRC</v>
          </cell>
          <cell r="D696" t="str">
            <v>P</v>
          </cell>
          <cell r="E696">
            <v>36644</v>
          </cell>
          <cell r="F696">
            <v>430.17251993562104</v>
          </cell>
          <cell r="G696">
            <v>430.17251993562104</v>
          </cell>
        </row>
        <row r="697">
          <cell r="A697">
            <v>36641</v>
          </cell>
          <cell r="B697" t="str">
            <v>POS-POWGAS-EAST</v>
          </cell>
          <cell r="C697" t="str">
            <v>EPMI-LT-ECAR-PRC</v>
          </cell>
          <cell r="D697" t="str">
            <v>P</v>
          </cell>
          <cell r="E697">
            <v>36644</v>
          </cell>
          <cell r="F697">
            <v>-215.08625996781075</v>
          </cell>
          <cell r="G697">
            <v>-215.08625996781075</v>
          </cell>
        </row>
        <row r="698">
          <cell r="A698">
            <v>36641</v>
          </cell>
          <cell r="B698" t="str">
            <v>POS-POWGAS-EAST</v>
          </cell>
          <cell r="C698" t="str">
            <v>EPMI-LT-ECAR-PRC</v>
          </cell>
          <cell r="D698" t="str">
            <v>P</v>
          </cell>
          <cell r="E698">
            <v>36644</v>
          </cell>
          <cell r="F698">
            <v>-430.17251993562013</v>
          </cell>
          <cell r="G698">
            <v>-430.17251993562013</v>
          </cell>
        </row>
        <row r="699">
          <cell r="A699">
            <v>36641</v>
          </cell>
          <cell r="B699" t="str">
            <v>POS-POWGAS-EAST</v>
          </cell>
          <cell r="C699" t="str">
            <v>EPMI-LT-ECAR-PRC</v>
          </cell>
          <cell r="D699" t="str">
            <v>P</v>
          </cell>
          <cell r="E699">
            <v>36645</v>
          </cell>
          <cell r="F699">
            <v>645.2587799034311</v>
          </cell>
          <cell r="G699">
            <v>645.2587799034311</v>
          </cell>
        </row>
        <row r="700">
          <cell r="A700">
            <v>36641</v>
          </cell>
          <cell r="B700" t="str">
            <v>POS-POWGAS-EAST</v>
          </cell>
          <cell r="C700" t="str">
            <v>EPMI-LT-ECAR-PRC</v>
          </cell>
          <cell r="D700" t="str">
            <v>P</v>
          </cell>
          <cell r="E700">
            <v>36645</v>
          </cell>
          <cell r="F700">
            <v>0</v>
          </cell>
          <cell r="G700">
            <v>0</v>
          </cell>
        </row>
        <row r="701">
          <cell r="A701">
            <v>36641</v>
          </cell>
          <cell r="B701" t="str">
            <v>POS-POWGAS-EAST</v>
          </cell>
          <cell r="C701" t="str">
            <v>EPMI-LT-ECAR-PRC</v>
          </cell>
          <cell r="D701" t="str">
            <v>P</v>
          </cell>
          <cell r="E701">
            <v>36645</v>
          </cell>
          <cell r="F701">
            <v>-645.2587799034311</v>
          </cell>
          <cell r="G701">
            <v>-645.2587799034311</v>
          </cell>
        </row>
        <row r="702">
          <cell r="A702">
            <v>36641</v>
          </cell>
          <cell r="B702" t="str">
            <v>POS-POWGAS-EAST</v>
          </cell>
          <cell r="C702" t="str">
            <v>EPMI-LT-ECAR-PRC</v>
          </cell>
          <cell r="D702" t="str">
            <v>P</v>
          </cell>
          <cell r="E702">
            <v>36645</v>
          </cell>
          <cell r="F702">
            <v>0</v>
          </cell>
          <cell r="G702">
            <v>0</v>
          </cell>
        </row>
        <row r="703">
          <cell r="A703">
            <v>36641</v>
          </cell>
          <cell r="B703" t="str">
            <v>POS-POWGAS-EAST</v>
          </cell>
          <cell r="C703" t="str">
            <v>EPMI-LT-ECAR-PRC</v>
          </cell>
          <cell r="D703" t="str">
            <v>P</v>
          </cell>
          <cell r="E703">
            <v>36646</v>
          </cell>
          <cell r="F703">
            <v>645.2587799034311</v>
          </cell>
          <cell r="G703">
            <v>645.2587799034311</v>
          </cell>
        </row>
        <row r="704">
          <cell r="A704">
            <v>36641</v>
          </cell>
          <cell r="B704" t="str">
            <v>POS-POWGAS-EAST</v>
          </cell>
          <cell r="C704" t="str">
            <v>EPMI-LT-ECAR-PRC</v>
          </cell>
          <cell r="D704" t="str">
            <v>P</v>
          </cell>
          <cell r="E704">
            <v>36646</v>
          </cell>
          <cell r="F704">
            <v>0</v>
          </cell>
          <cell r="G704">
            <v>0</v>
          </cell>
        </row>
        <row r="705">
          <cell r="A705">
            <v>36641</v>
          </cell>
          <cell r="B705" t="str">
            <v>POS-POWGAS-EAST</v>
          </cell>
          <cell r="C705" t="str">
            <v>EPMI-LT-ECAR-PRC</v>
          </cell>
          <cell r="D705" t="str">
            <v>P</v>
          </cell>
          <cell r="E705">
            <v>36646</v>
          </cell>
          <cell r="F705">
            <v>-645.2587799034311</v>
          </cell>
          <cell r="G705">
            <v>-645.2587799034311</v>
          </cell>
        </row>
        <row r="706">
          <cell r="A706">
            <v>36641</v>
          </cell>
          <cell r="B706" t="str">
            <v>POS-POWGAS-EAST</v>
          </cell>
          <cell r="C706" t="str">
            <v>EPMI-LT-ECAR-PRC</v>
          </cell>
          <cell r="D706" t="str">
            <v>P</v>
          </cell>
          <cell r="E706">
            <v>36646</v>
          </cell>
          <cell r="F706">
            <v>0</v>
          </cell>
          <cell r="G706">
            <v>0</v>
          </cell>
        </row>
        <row r="707">
          <cell r="A707">
            <v>36641</v>
          </cell>
          <cell r="B707" t="str">
            <v>POS-POWGAS-EAST</v>
          </cell>
          <cell r="C707" t="str">
            <v>EPMI-LT-ECAR-PRC</v>
          </cell>
          <cell r="D707" t="str">
            <v>P</v>
          </cell>
          <cell r="E707">
            <v>36647</v>
          </cell>
          <cell r="F707">
            <v>213.93600740110401</v>
          </cell>
          <cell r="G707">
            <v>213.93600740110401</v>
          </cell>
        </row>
        <row r="708">
          <cell r="A708">
            <v>36641</v>
          </cell>
          <cell r="B708" t="str">
            <v>POS-POWGAS-EAST</v>
          </cell>
          <cell r="C708" t="str">
            <v>EPMI-LT-ECAR-PRC</v>
          </cell>
          <cell r="D708" t="str">
            <v>P</v>
          </cell>
          <cell r="E708">
            <v>36647</v>
          </cell>
          <cell r="F708">
            <v>427.87201480220801</v>
          </cell>
          <cell r="G708">
            <v>427.87201480220801</v>
          </cell>
        </row>
        <row r="709">
          <cell r="A709">
            <v>36641</v>
          </cell>
          <cell r="B709" t="str">
            <v>POS-POWGAS-EAST</v>
          </cell>
          <cell r="C709" t="str">
            <v>EPMI-LT-ECAR-PRC</v>
          </cell>
          <cell r="D709" t="str">
            <v>P</v>
          </cell>
          <cell r="E709">
            <v>36647</v>
          </cell>
          <cell r="F709">
            <v>-213.93600740110423</v>
          </cell>
          <cell r="G709">
            <v>-213.93600740110423</v>
          </cell>
        </row>
        <row r="710">
          <cell r="A710">
            <v>36641</v>
          </cell>
          <cell r="B710" t="str">
            <v>POS-POWGAS-EAST</v>
          </cell>
          <cell r="C710" t="str">
            <v>EPMI-LT-ECAR-PRC</v>
          </cell>
          <cell r="D710" t="str">
            <v>P</v>
          </cell>
          <cell r="E710">
            <v>36647</v>
          </cell>
          <cell r="F710">
            <v>-427.87201480220801</v>
          </cell>
          <cell r="G710">
            <v>-427.87201480220801</v>
          </cell>
        </row>
        <row r="711">
          <cell r="A711">
            <v>36641</v>
          </cell>
          <cell r="B711" t="str">
            <v>POS-POWGAS-EAST</v>
          </cell>
          <cell r="C711" t="str">
            <v>EPMI-LT-ECAR-PRC</v>
          </cell>
          <cell r="D711" t="str">
            <v>P</v>
          </cell>
          <cell r="E711">
            <v>36648</v>
          </cell>
          <cell r="F711">
            <v>213.93600740110401</v>
          </cell>
          <cell r="G711">
            <v>213.93600740110401</v>
          </cell>
        </row>
        <row r="712">
          <cell r="A712">
            <v>36641</v>
          </cell>
          <cell r="B712" t="str">
            <v>POS-POWGAS-EAST</v>
          </cell>
          <cell r="C712" t="str">
            <v>EPMI-LT-ECAR-PRC</v>
          </cell>
          <cell r="D712" t="str">
            <v>P</v>
          </cell>
          <cell r="E712">
            <v>36648</v>
          </cell>
          <cell r="F712">
            <v>427.87201480220801</v>
          </cell>
          <cell r="G712">
            <v>427.87201480220801</v>
          </cell>
        </row>
        <row r="713">
          <cell r="A713">
            <v>36641</v>
          </cell>
          <cell r="B713" t="str">
            <v>POS-POWGAS-EAST</v>
          </cell>
          <cell r="C713" t="str">
            <v>EPMI-LT-ECAR-PRC</v>
          </cell>
          <cell r="D713" t="str">
            <v>P</v>
          </cell>
          <cell r="E713">
            <v>36648</v>
          </cell>
          <cell r="F713">
            <v>-213.93600740110423</v>
          </cell>
          <cell r="G713">
            <v>-213.93600740110423</v>
          </cell>
        </row>
        <row r="714">
          <cell r="A714">
            <v>36641</v>
          </cell>
          <cell r="B714" t="str">
            <v>POS-POWGAS-EAST</v>
          </cell>
          <cell r="C714" t="str">
            <v>EPMI-LT-ECAR-PRC</v>
          </cell>
          <cell r="D714" t="str">
            <v>P</v>
          </cell>
          <cell r="E714">
            <v>36648</v>
          </cell>
          <cell r="F714">
            <v>-427.87201480220801</v>
          </cell>
          <cell r="G714">
            <v>-427.87201480220801</v>
          </cell>
        </row>
        <row r="715">
          <cell r="A715">
            <v>36641</v>
          </cell>
          <cell r="B715" t="str">
            <v>POS-POWGAS-EAST</v>
          </cell>
          <cell r="C715" t="str">
            <v>EPMI-LT-ECAR-PRC</v>
          </cell>
          <cell r="D715" t="str">
            <v>P</v>
          </cell>
          <cell r="E715">
            <v>36649</v>
          </cell>
          <cell r="F715">
            <v>213.93600740110401</v>
          </cell>
          <cell r="G715">
            <v>213.93600740110401</v>
          </cell>
        </row>
        <row r="716">
          <cell r="A716">
            <v>36641</v>
          </cell>
          <cell r="B716" t="str">
            <v>POS-POWGAS-EAST</v>
          </cell>
          <cell r="C716" t="str">
            <v>EPMI-LT-ECAR-PRC</v>
          </cell>
          <cell r="D716" t="str">
            <v>P</v>
          </cell>
          <cell r="E716">
            <v>36649</v>
          </cell>
          <cell r="F716">
            <v>427.87201480220801</v>
          </cell>
          <cell r="G716">
            <v>427.87201480220801</v>
          </cell>
        </row>
        <row r="717">
          <cell r="A717">
            <v>36641</v>
          </cell>
          <cell r="B717" t="str">
            <v>POS-POWGAS-EAST</v>
          </cell>
          <cell r="C717" t="str">
            <v>EPMI-LT-ECAR-PRC</v>
          </cell>
          <cell r="D717" t="str">
            <v>P</v>
          </cell>
          <cell r="E717">
            <v>36649</v>
          </cell>
          <cell r="F717">
            <v>-213.93600740110423</v>
          </cell>
          <cell r="G717">
            <v>-213.93600740110423</v>
          </cell>
        </row>
        <row r="718">
          <cell r="A718">
            <v>36641</v>
          </cell>
          <cell r="B718" t="str">
            <v>POS-POWGAS-EAST</v>
          </cell>
          <cell r="C718" t="str">
            <v>EPMI-LT-ECAR-PRC</v>
          </cell>
          <cell r="D718" t="str">
            <v>P</v>
          </cell>
          <cell r="E718">
            <v>36649</v>
          </cell>
          <cell r="F718">
            <v>-427.87201480220801</v>
          </cell>
          <cell r="G718">
            <v>-427.87201480220801</v>
          </cell>
        </row>
        <row r="719">
          <cell r="A719">
            <v>36641</v>
          </cell>
          <cell r="B719" t="str">
            <v>POS-POWGAS-EAST</v>
          </cell>
          <cell r="C719" t="str">
            <v>EPMI-LT-ECAR-PRC</v>
          </cell>
          <cell r="D719" t="str">
            <v>P</v>
          </cell>
          <cell r="E719">
            <v>36650</v>
          </cell>
          <cell r="F719">
            <v>213.93600740110401</v>
          </cell>
          <cell r="G719">
            <v>213.93600740110401</v>
          </cell>
        </row>
        <row r="720">
          <cell r="A720">
            <v>36641</v>
          </cell>
          <cell r="B720" t="str">
            <v>POS-POWGAS-EAST</v>
          </cell>
          <cell r="C720" t="str">
            <v>EPMI-LT-ECAR-PRC</v>
          </cell>
          <cell r="D720" t="str">
            <v>P</v>
          </cell>
          <cell r="E720">
            <v>36650</v>
          </cell>
          <cell r="F720">
            <v>427.87201480220801</v>
          </cell>
          <cell r="G720">
            <v>427.87201480220801</v>
          </cell>
        </row>
        <row r="721">
          <cell r="A721">
            <v>36641</v>
          </cell>
          <cell r="B721" t="str">
            <v>POS-POWGAS-EAST</v>
          </cell>
          <cell r="C721" t="str">
            <v>EPMI-LT-ECAR-PRC</v>
          </cell>
          <cell r="D721" t="str">
            <v>P</v>
          </cell>
          <cell r="E721">
            <v>36650</v>
          </cell>
          <cell r="F721">
            <v>-213.93600740110423</v>
          </cell>
          <cell r="G721">
            <v>-213.93600740110423</v>
          </cell>
        </row>
        <row r="722">
          <cell r="A722">
            <v>36641</v>
          </cell>
          <cell r="B722" t="str">
            <v>POS-POWGAS-EAST</v>
          </cell>
          <cell r="C722" t="str">
            <v>EPMI-LT-ECAR-PRC</v>
          </cell>
          <cell r="D722" t="str">
            <v>P</v>
          </cell>
          <cell r="E722">
            <v>36650</v>
          </cell>
          <cell r="F722">
            <v>-427.87201480220801</v>
          </cell>
          <cell r="G722">
            <v>-427.87201480220801</v>
          </cell>
        </row>
        <row r="723">
          <cell r="A723">
            <v>36641</v>
          </cell>
          <cell r="B723" t="str">
            <v>POS-POWGAS-EAST</v>
          </cell>
          <cell r="C723" t="str">
            <v>EPMI-LT-ECAR-PRC</v>
          </cell>
          <cell r="D723" t="str">
            <v>P</v>
          </cell>
          <cell r="E723">
            <v>36651</v>
          </cell>
          <cell r="F723">
            <v>213.93600740110401</v>
          </cell>
          <cell r="G723">
            <v>213.93600740110401</v>
          </cell>
        </row>
        <row r="724">
          <cell r="A724">
            <v>36641</v>
          </cell>
          <cell r="B724" t="str">
            <v>POS-POWGAS-EAST</v>
          </cell>
          <cell r="C724" t="str">
            <v>EPMI-LT-ECAR-PRC</v>
          </cell>
          <cell r="D724" t="str">
            <v>P</v>
          </cell>
          <cell r="E724">
            <v>36651</v>
          </cell>
          <cell r="F724">
            <v>427.87201480220801</v>
          </cell>
          <cell r="G724">
            <v>427.87201480220801</v>
          </cell>
        </row>
        <row r="725">
          <cell r="A725">
            <v>36641</v>
          </cell>
          <cell r="B725" t="str">
            <v>POS-POWGAS-EAST</v>
          </cell>
          <cell r="C725" t="str">
            <v>EPMI-LT-ECAR-PRC</v>
          </cell>
          <cell r="D725" t="str">
            <v>P</v>
          </cell>
          <cell r="E725">
            <v>36651</v>
          </cell>
          <cell r="F725">
            <v>-213.93600740110423</v>
          </cell>
          <cell r="G725">
            <v>-213.93600740110423</v>
          </cell>
        </row>
        <row r="726">
          <cell r="A726">
            <v>36641</v>
          </cell>
          <cell r="B726" t="str">
            <v>POS-POWGAS-EAST</v>
          </cell>
          <cell r="C726" t="str">
            <v>EPMI-LT-ECAR-PRC</v>
          </cell>
          <cell r="D726" t="str">
            <v>P</v>
          </cell>
          <cell r="E726">
            <v>36651</v>
          </cell>
          <cell r="F726">
            <v>-427.87201480220801</v>
          </cell>
          <cell r="G726">
            <v>-427.87201480220801</v>
          </cell>
        </row>
        <row r="727">
          <cell r="A727">
            <v>36641</v>
          </cell>
          <cell r="B727" t="str">
            <v>POS-POWGAS-EAST</v>
          </cell>
          <cell r="C727" t="str">
            <v>EPMI-LT-ECAR-PRC</v>
          </cell>
          <cell r="D727" t="str">
            <v>P</v>
          </cell>
          <cell r="E727">
            <v>36652</v>
          </cell>
          <cell r="F727">
            <v>641.80802220331213</v>
          </cell>
          <cell r="G727">
            <v>641.80802220331213</v>
          </cell>
        </row>
        <row r="728">
          <cell r="A728">
            <v>36641</v>
          </cell>
          <cell r="B728" t="str">
            <v>POS-POWGAS-EAST</v>
          </cell>
          <cell r="C728" t="str">
            <v>EPMI-LT-ECAR-PRC</v>
          </cell>
          <cell r="D728" t="str">
            <v>P</v>
          </cell>
          <cell r="E728">
            <v>36652</v>
          </cell>
          <cell r="F728">
            <v>0</v>
          </cell>
          <cell r="G728">
            <v>0</v>
          </cell>
        </row>
        <row r="729">
          <cell r="A729">
            <v>36641</v>
          </cell>
          <cell r="B729" t="str">
            <v>POS-POWGAS-EAST</v>
          </cell>
          <cell r="C729" t="str">
            <v>EPMI-LT-ECAR-PRC</v>
          </cell>
          <cell r="D729" t="str">
            <v>P</v>
          </cell>
          <cell r="E729">
            <v>36652</v>
          </cell>
          <cell r="F729">
            <v>-641.80802220331213</v>
          </cell>
          <cell r="G729">
            <v>-641.80802220331213</v>
          </cell>
        </row>
        <row r="730">
          <cell r="A730">
            <v>36641</v>
          </cell>
          <cell r="B730" t="str">
            <v>POS-POWGAS-EAST</v>
          </cell>
          <cell r="C730" t="str">
            <v>EPMI-LT-ECAR-PRC</v>
          </cell>
          <cell r="D730" t="str">
            <v>P</v>
          </cell>
          <cell r="E730">
            <v>36652</v>
          </cell>
          <cell r="F730">
            <v>0</v>
          </cell>
          <cell r="G730">
            <v>0</v>
          </cell>
        </row>
        <row r="731">
          <cell r="A731">
            <v>36641</v>
          </cell>
          <cell r="B731" t="str">
            <v>POS-POWGAS-EAST</v>
          </cell>
          <cell r="C731" t="str">
            <v>EPMI-LT-ECAR-PRC</v>
          </cell>
          <cell r="D731" t="str">
            <v>P</v>
          </cell>
          <cell r="E731">
            <v>36653</v>
          </cell>
          <cell r="F731">
            <v>641.80802220331213</v>
          </cell>
          <cell r="G731">
            <v>641.80802220331213</v>
          </cell>
        </row>
        <row r="732">
          <cell r="A732">
            <v>36641</v>
          </cell>
          <cell r="B732" t="str">
            <v>POS-POWGAS-EAST</v>
          </cell>
          <cell r="C732" t="str">
            <v>EPMI-LT-ECAR-PRC</v>
          </cell>
          <cell r="D732" t="str">
            <v>P</v>
          </cell>
          <cell r="E732">
            <v>36653</v>
          </cell>
          <cell r="F732">
            <v>0</v>
          </cell>
          <cell r="G732">
            <v>0</v>
          </cell>
        </row>
        <row r="733">
          <cell r="A733">
            <v>36641</v>
          </cell>
          <cell r="B733" t="str">
            <v>POS-POWGAS-EAST</v>
          </cell>
          <cell r="C733" t="str">
            <v>EPMI-LT-ECAR-PRC</v>
          </cell>
          <cell r="D733" t="str">
            <v>P</v>
          </cell>
          <cell r="E733">
            <v>36653</v>
          </cell>
          <cell r="F733">
            <v>-641.80802220331213</v>
          </cell>
          <cell r="G733">
            <v>-641.80802220331213</v>
          </cell>
        </row>
        <row r="734">
          <cell r="A734">
            <v>36641</v>
          </cell>
          <cell r="B734" t="str">
            <v>POS-POWGAS-EAST</v>
          </cell>
          <cell r="C734" t="str">
            <v>EPMI-LT-ECAR-PRC</v>
          </cell>
          <cell r="D734" t="str">
            <v>P</v>
          </cell>
          <cell r="E734">
            <v>36653</v>
          </cell>
          <cell r="F734">
            <v>0</v>
          </cell>
          <cell r="G734">
            <v>0</v>
          </cell>
        </row>
        <row r="735">
          <cell r="A735">
            <v>36641</v>
          </cell>
          <cell r="B735" t="str">
            <v>POS-POWGAS-EAST</v>
          </cell>
          <cell r="C735" t="str">
            <v>EPMI-LT-ECAR-PRC</v>
          </cell>
          <cell r="D735" t="str">
            <v>P</v>
          </cell>
          <cell r="E735">
            <v>36654</v>
          </cell>
          <cell r="F735">
            <v>213.93600740110401</v>
          </cell>
          <cell r="G735">
            <v>213.93600740110401</v>
          </cell>
        </row>
        <row r="736">
          <cell r="A736">
            <v>36641</v>
          </cell>
          <cell r="B736" t="str">
            <v>POS-POWGAS-EAST</v>
          </cell>
          <cell r="C736" t="str">
            <v>EPMI-LT-ECAR-PRC</v>
          </cell>
          <cell r="D736" t="str">
            <v>P</v>
          </cell>
          <cell r="E736">
            <v>36654</v>
          </cell>
          <cell r="F736">
            <v>427.87201480220801</v>
          </cell>
          <cell r="G736">
            <v>427.87201480220801</v>
          </cell>
        </row>
        <row r="737">
          <cell r="A737">
            <v>36641</v>
          </cell>
          <cell r="B737" t="str">
            <v>POS-POWGAS-EAST</v>
          </cell>
          <cell r="C737" t="str">
            <v>EPMI-LT-ECAR-PRC</v>
          </cell>
          <cell r="D737" t="str">
            <v>P</v>
          </cell>
          <cell r="E737">
            <v>36654</v>
          </cell>
          <cell r="F737">
            <v>-213.93600740110412</v>
          </cell>
          <cell r="G737">
            <v>-213.93600740110412</v>
          </cell>
        </row>
        <row r="738">
          <cell r="A738">
            <v>36641</v>
          </cell>
          <cell r="B738" t="str">
            <v>POS-POWGAS-EAST</v>
          </cell>
          <cell r="C738" t="str">
            <v>EPMI-LT-ECAR-PRC</v>
          </cell>
          <cell r="D738" t="str">
            <v>P</v>
          </cell>
          <cell r="E738">
            <v>36654</v>
          </cell>
          <cell r="F738">
            <v>-427.87201480220801</v>
          </cell>
          <cell r="G738">
            <v>-427.87201480220801</v>
          </cell>
        </row>
        <row r="739">
          <cell r="A739">
            <v>36641</v>
          </cell>
          <cell r="B739" t="str">
            <v>POS-POWGAS-EAST</v>
          </cell>
          <cell r="C739" t="str">
            <v>EPMI-LT-ECAR-PRC</v>
          </cell>
          <cell r="D739" t="str">
            <v>P</v>
          </cell>
          <cell r="E739">
            <v>36655</v>
          </cell>
          <cell r="F739">
            <v>213.93600740110401</v>
          </cell>
          <cell r="G739">
            <v>213.93600740110401</v>
          </cell>
        </row>
        <row r="740">
          <cell r="A740">
            <v>36641</v>
          </cell>
          <cell r="B740" t="str">
            <v>POS-POWGAS-EAST</v>
          </cell>
          <cell r="C740" t="str">
            <v>EPMI-LT-ECAR-PRC</v>
          </cell>
          <cell r="D740" t="str">
            <v>P</v>
          </cell>
          <cell r="E740">
            <v>36655</v>
          </cell>
          <cell r="F740">
            <v>427.87201480220801</v>
          </cell>
          <cell r="G740">
            <v>427.87201480220801</v>
          </cell>
        </row>
        <row r="741">
          <cell r="A741">
            <v>36641</v>
          </cell>
          <cell r="B741" t="str">
            <v>POS-POWGAS-EAST</v>
          </cell>
          <cell r="C741" t="str">
            <v>EPMI-LT-ECAR-PRC</v>
          </cell>
          <cell r="D741" t="str">
            <v>P</v>
          </cell>
          <cell r="E741">
            <v>36655</v>
          </cell>
          <cell r="F741">
            <v>-213.93600740110423</v>
          </cell>
          <cell r="G741">
            <v>-213.93600740110423</v>
          </cell>
        </row>
        <row r="742">
          <cell r="A742">
            <v>36641</v>
          </cell>
          <cell r="B742" t="str">
            <v>POS-POWGAS-EAST</v>
          </cell>
          <cell r="C742" t="str">
            <v>EPMI-LT-ECAR-PRC</v>
          </cell>
          <cell r="D742" t="str">
            <v>P</v>
          </cell>
          <cell r="E742">
            <v>36655</v>
          </cell>
          <cell r="F742">
            <v>-427.87201480220801</v>
          </cell>
          <cell r="G742">
            <v>-427.87201480220801</v>
          </cell>
        </row>
        <row r="743">
          <cell r="A743">
            <v>36641</v>
          </cell>
          <cell r="B743" t="str">
            <v>POS-POWGAS-EAST</v>
          </cell>
          <cell r="C743" t="str">
            <v>EPMI-LT-ECAR-PRC</v>
          </cell>
          <cell r="D743" t="str">
            <v>P</v>
          </cell>
          <cell r="E743">
            <v>36656</v>
          </cell>
          <cell r="F743">
            <v>213.93600740110401</v>
          </cell>
          <cell r="G743">
            <v>213.93600740110401</v>
          </cell>
        </row>
        <row r="744">
          <cell r="A744">
            <v>36641</v>
          </cell>
          <cell r="B744" t="str">
            <v>POS-POWGAS-EAST</v>
          </cell>
          <cell r="C744" t="str">
            <v>EPMI-LT-ECAR-PRC</v>
          </cell>
          <cell r="D744" t="str">
            <v>P</v>
          </cell>
          <cell r="E744">
            <v>36656</v>
          </cell>
          <cell r="F744">
            <v>427.87201480220801</v>
          </cell>
          <cell r="G744">
            <v>427.87201480220801</v>
          </cell>
        </row>
        <row r="745">
          <cell r="A745">
            <v>36641</v>
          </cell>
          <cell r="B745" t="str">
            <v>POS-POWGAS-EAST</v>
          </cell>
          <cell r="C745" t="str">
            <v>EPMI-LT-ECAR-PRC</v>
          </cell>
          <cell r="D745" t="str">
            <v>P</v>
          </cell>
          <cell r="E745">
            <v>36656</v>
          </cell>
          <cell r="F745">
            <v>-213.93600740110423</v>
          </cell>
          <cell r="G745">
            <v>-213.93600740110423</v>
          </cell>
        </row>
        <row r="746">
          <cell r="A746">
            <v>36641</v>
          </cell>
          <cell r="B746" t="str">
            <v>POS-POWGAS-EAST</v>
          </cell>
          <cell r="C746" t="str">
            <v>EPMI-LT-ECAR-PRC</v>
          </cell>
          <cell r="D746" t="str">
            <v>P</v>
          </cell>
          <cell r="E746">
            <v>36656</v>
          </cell>
          <cell r="F746">
            <v>-427.87201480220801</v>
          </cell>
          <cell r="G746">
            <v>-427.87201480220801</v>
          </cell>
        </row>
        <row r="747">
          <cell r="A747">
            <v>36641</v>
          </cell>
          <cell r="B747" t="str">
            <v>POS-POWGAS-EAST</v>
          </cell>
          <cell r="C747" t="str">
            <v>EPMI-LT-ECAR-PRC</v>
          </cell>
          <cell r="D747" t="str">
            <v>P</v>
          </cell>
          <cell r="E747">
            <v>36657</v>
          </cell>
          <cell r="F747">
            <v>213.93600740110401</v>
          </cell>
          <cell r="G747">
            <v>213.93600740110401</v>
          </cell>
        </row>
        <row r="748">
          <cell r="A748">
            <v>36641</v>
          </cell>
          <cell r="B748" t="str">
            <v>POS-POWGAS-EAST</v>
          </cell>
          <cell r="C748" t="str">
            <v>EPMI-LT-ECAR-PRC</v>
          </cell>
          <cell r="D748" t="str">
            <v>P</v>
          </cell>
          <cell r="E748">
            <v>36657</v>
          </cell>
          <cell r="F748">
            <v>427.87201480220801</v>
          </cell>
          <cell r="G748">
            <v>427.87201480220801</v>
          </cell>
        </row>
        <row r="749">
          <cell r="A749">
            <v>36641</v>
          </cell>
          <cell r="B749" t="str">
            <v>POS-POWGAS-EAST</v>
          </cell>
          <cell r="C749" t="str">
            <v>EPMI-LT-ECAR-PRC</v>
          </cell>
          <cell r="D749" t="str">
            <v>P</v>
          </cell>
          <cell r="E749">
            <v>36657</v>
          </cell>
          <cell r="F749">
            <v>-213.93600740110423</v>
          </cell>
          <cell r="G749">
            <v>-213.93600740110423</v>
          </cell>
        </row>
        <row r="750">
          <cell r="A750">
            <v>36641</v>
          </cell>
          <cell r="B750" t="str">
            <v>POS-POWGAS-EAST</v>
          </cell>
          <cell r="C750" t="str">
            <v>EPMI-LT-ECAR-PRC</v>
          </cell>
          <cell r="D750" t="str">
            <v>P</v>
          </cell>
          <cell r="E750">
            <v>36657</v>
          </cell>
          <cell r="F750">
            <v>-427.87201480220705</v>
          </cell>
          <cell r="G750">
            <v>-427.87201480220705</v>
          </cell>
        </row>
        <row r="751">
          <cell r="A751">
            <v>36641</v>
          </cell>
          <cell r="B751" t="str">
            <v>POS-POWGAS-EAST</v>
          </cell>
          <cell r="C751" t="str">
            <v>EPMI-LT-ECAR-PRC</v>
          </cell>
          <cell r="D751" t="str">
            <v>P</v>
          </cell>
          <cell r="E751">
            <v>36658</v>
          </cell>
          <cell r="F751">
            <v>213.93600740110401</v>
          </cell>
          <cell r="G751">
            <v>213.93600740110401</v>
          </cell>
        </row>
        <row r="752">
          <cell r="A752">
            <v>36641</v>
          </cell>
          <cell r="B752" t="str">
            <v>POS-POWGAS-EAST</v>
          </cell>
          <cell r="C752" t="str">
            <v>EPMI-LT-ECAR-PRC</v>
          </cell>
          <cell r="D752" t="str">
            <v>P</v>
          </cell>
          <cell r="E752">
            <v>36658</v>
          </cell>
          <cell r="F752">
            <v>427.87201480220801</v>
          </cell>
          <cell r="G752">
            <v>427.87201480220801</v>
          </cell>
        </row>
        <row r="753">
          <cell r="A753">
            <v>36641</v>
          </cell>
          <cell r="B753" t="str">
            <v>POS-POWGAS-EAST</v>
          </cell>
          <cell r="C753" t="str">
            <v>EPMI-LT-ECAR-PRC</v>
          </cell>
          <cell r="D753" t="str">
            <v>P</v>
          </cell>
          <cell r="E753">
            <v>36658</v>
          </cell>
          <cell r="F753">
            <v>-213.93600740110423</v>
          </cell>
          <cell r="G753">
            <v>-213.93600740110423</v>
          </cell>
        </row>
        <row r="754">
          <cell r="A754">
            <v>36641</v>
          </cell>
          <cell r="B754" t="str">
            <v>POS-POWGAS-EAST</v>
          </cell>
          <cell r="C754" t="str">
            <v>EPMI-LT-ECAR-PRC</v>
          </cell>
          <cell r="D754" t="str">
            <v>P</v>
          </cell>
          <cell r="E754">
            <v>36658</v>
          </cell>
          <cell r="F754">
            <v>-427.87201480220705</v>
          </cell>
          <cell r="G754">
            <v>-427.87201480220705</v>
          </cell>
        </row>
        <row r="755">
          <cell r="A755">
            <v>36641</v>
          </cell>
          <cell r="B755" t="str">
            <v>POS-POWGAS-EAST</v>
          </cell>
          <cell r="C755" t="str">
            <v>EPMI-LT-ECAR-PRC</v>
          </cell>
          <cell r="D755" t="str">
            <v>P</v>
          </cell>
          <cell r="E755">
            <v>36659</v>
          </cell>
          <cell r="F755">
            <v>641.80802220331213</v>
          </cell>
          <cell r="G755">
            <v>641.80802220331213</v>
          </cell>
        </row>
        <row r="756">
          <cell r="A756">
            <v>36641</v>
          </cell>
          <cell r="B756" t="str">
            <v>POS-POWGAS-EAST</v>
          </cell>
          <cell r="C756" t="str">
            <v>EPMI-LT-ECAR-PRC</v>
          </cell>
          <cell r="D756" t="str">
            <v>P</v>
          </cell>
          <cell r="E756">
            <v>36659</v>
          </cell>
          <cell r="F756">
            <v>0</v>
          </cell>
          <cell r="G756">
            <v>0</v>
          </cell>
        </row>
        <row r="757">
          <cell r="A757">
            <v>36641</v>
          </cell>
          <cell r="B757" t="str">
            <v>POS-POWGAS-EAST</v>
          </cell>
          <cell r="C757" t="str">
            <v>EPMI-LT-ECAR-PRC</v>
          </cell>
          <cell r="D757" t="str">
            <v>P</v>
          </cell>
          <cell r="E757">
            <v>36659</v>
          </cell>
          <cell r="F757">
            <v>-641.80802220331213</v>
          </cell>
          <cell r="G757">
            <v>-641.80802220331213</v>
          </cell>
        </row>
        <row r="758">
          <cell r="A758">
            <v>36641</v>
          </cell>
          <cell r="B758" t="str">
            <v>POS-POWGAS-EAST</v>
          </cell>
          <cell r="C758" t="str">
            <v>EPMI-LT-ECAR-PRC</v>
          </cell>
          <cell r="D758" t="str">
            <v>P</v>
          </cell>
          <cell r="E758">
            <v>36659</v>
          </cell>
          <cell r="F758">
            <v>0</v>
          </cell>
          <cell r="G758">
            <v>0</v>
          </cell>
        </row>
        <row r="759">
          <cell r="A759">
            <v>36641</v>
          </cell>
          <cell r="B759" t="str">
            <v>POS-POWGAS-EAST</v>
          </cell>
          <cell r="C759" t="str">
            <v>EPMI-LT-ECAR-PRC</v>
          </cell>
          <cell r="D759" t="str">
            <v>P</v>
          </cell>
          <cell r="E759">
            <v>36660</v>
          </cell>
          <cell r="F759">
            <v>641.80802220331111</v>
          </cell>
          <cell r="G759">
            <v>641.80802220331111</v>
          </cell>
        </row>
        <row r="760">
          <cell r="A760">
            <v>36641</v>
          </cell>
          <cell r="B760" t="str">
            <v>POS-POWGAS-EAST</v>
          </cell>
          <cell r="C760" t="str">
            <v>EPMI-LT-ECAR-PRC</v>
          </cell>
          <cell r="D760" t="str">
            <v>P</v>
          </cell>
          <cell r="E760">
            <v>36660</v>
          </cell>
          <cell r="F760">
            <v>0</v>
          </cell>
          <cell r="G760">
            <v>0</v>
          </cell>
        </row>
        <row r="761">
          <cell r="A761">
            <v>36641</v>
          </cell>
          <cell r="B761" t="str">
            <v>POS-POWGAS-EAST</v>
          </cell>
          <cell r="C761" t="str">
            <v>EPMI-LT-ECAR-PRC</v>
          </cell>
          <cell r="D761" t="str">
            <v>P</v>
          </cell>
          <cell r="E761">
            <v>36660</v>
          </cell>
          <cell r="F761">
            <v>-641.80802220331213</v>
          </cell>
          <cell r="G761">
            <v>-641.80802220331213</v>
          </cell>
        </row>
        <row r="762">
          <cell r="A762">
            <v>36641</v>
          </cell>
          <cell r="B762" t="str">
            <v>POS-POWGAS-EAST</v>
          </cell>
          <cell r="C762" t="str">
            <v>EPMI-LT-ECAR-PRC</v>
          </cell>
          <cell r="D762" t="str">
            <v>P</v>
          </cell>
          <cell r="E762">
            <v>36660</v>
          </cell>
          <cell r="F762">
            <v>0</v>
          </cell>
          <cell r="G762">
            <v>0</v>
          </cell>
        </row>
        <row r="763">
          <cell r="A763">
            <v>36641</v>
          </cell>
          <cell r="B763" t="str">
            <v>POS-POWGAS-EAST</v>
          </cell>
          <cell r="C763" t="str">
            <v>EPMI-LT-ECAR-PRC</v>
          </cell>
          <cell r="D763" t="str">
            <v>P</v>
          </cell>
          <cell r="E763">
            <v>36661</v>
          </cell>
          <cell r="F763">
            <v>213.93600740110401</v>
          </cell>
          <cell r="G763">
            <v>213.93600740110401</v>
          </cell>
        </row>
        <row r="764">
          <cell r="A764">
            <v>36641</v>
          </cell>
          <cell r="B764" t="str">
            <v>POS-POWGAS-EAST</v>
          </cell>
          <cell r="C764" t="str">
            <v>EPMI-LT-ECAR-PRC</v>
          </cell>
          <cell r="D764" t="str">
            <v>P</v>
          </cell>
          <cell r="E764">
            <v>36661</v>
          </cell>
          <cell r="F764">
            <v>427.87201480220801</v>
          </cell>
          <cell r="G764">
            <v>427.87201480220801</v>
          </cell>
        </row>
        <row r="765">
          <cell r="A765">
            <v>36641</v>
          </cell>
          <cell r="B765" t="str">
            <v>POS-POWGAS-EAST</v>
          </cell>
          <cell r="C765" t="str">
            <v>EPMI-LT-ECAR-PRC</v>
          </cell>
          <cell r="D765" t="str">
            <v>P</v>
          </cell>
          <cell r="E765">
            <v>36661</v>
          </cell>
          <cell r="F765">
            <v>-213.93600740110423</v>
          </cell>
          <cell r="G765">
            <v>-213.93600740110423</v>
          </cell>
        </row>
        <row r="766">
          <cell r="A766">
            <v>36641</v>
          </cell>
          <cell r="B766" t="str">
            <v>POS-POWGAS-EAST</v>
          </cell>
          <cell r="C766" t="str">
            <v>EPMI-LT-ECAR-PRC</v>
          </cell>
          <cell r="D766" t="str">
            <v>P</v>
          </cell>
          <cell r="E766">
            <v>36661</v>
          </cell>
          <cell r="F766">
            <v>-427.87201480220705</v>
          </cell>
          <cell r="G766">
            <v>-427.87201480220705</v>
          </cell>
        </row>
        <row r="767">
          <cell r="A767">
            <v>36641</v>
          </cell>
          <cell r="B767" t="str">
            <v>POS-POWGAS-EAST</v>
          </cell>
          <cell r="C767" t="str">
            <v>EPMI-LT-ECAR-PRC</v>
          </cell>
          <cell r="D767" t="str">
            <v>P</v>
          </cell>
          <cell r="E767">
            <v>36662</v>
          </cell>
          <cell r="F767">
            <v>213.93600740110401</v>
          </cell>
          <cell r="G767">
            <v>213.93600740110401</v>
          </cell>
        </row>
        <row r="768">
          <cell r="A768">
            <v>36641</v>
          </cell>
          <cell r="B768" t="str">
            <v>POS-POWGAS-EAST</v>
          </cell>
          <cell r="C768" t="str">
            <v>EPMI-LT-ECAR-PRC</v>
          </cell>
          <cell r="D768" t="str">
            <v>P</v>
          </cell>
          <cell r="E768">
            <v>36662</v>
          </cell>
          <cell r="F768">
            <v>427.87201480220801</v>
          </cell>
          <cell r="G768">
            <v>427.87201480220801</v>
          </cell>
        </row>
        <row r="769">
          <cell r="A769">
            <v>36641</v>
          </cell>
          <cell r="B769" t="str">
            <v>POS-POWGAS-EAST</v>
          </cell>
          <cell r="C769" t="str">
            <v>EPMI-LT-ECAR-PRC</v>
          </cell>
          <cell r="D769" t="str">
            <v>P</v>
          </cell>
          <cell r="E769">
            <v>36662</v>
          </cell>
          <cell r="F769">
            <v>-213.93600740110423</v>
          </cell>
          <cell r="G769">
            <v>-213.93600740110423</v>
          </cell>
        </row>
        <row r="770">
          <cell r="A770">
            <v>36641</v>
          </cell>
          <cell r="B770" t="str">
            <v>POS-POWGAS-EAST</v>
          </cell>
          <cell r="C770" t="str">
            <v>EPMI-LT-ECAR-PRC</v>
          </cell>
          <cell r="D770" t="str">
            <v>P</v>
          </cell>
          <cell r="E770">
            <v>36662</v>
          </cell>
          <cell r="F770">
            <v>-427.87201480220705</v>
          </cell>
          <cell r="G770">
            <v>-427.87201480220705</v>
          </cell>
        </row>
        <row r="771">
          <cell r="A771">
            <v>36641</v>
          </cell>
          <cell r="B771" t="str">
            <v>POS-POWGAS-EAST</v>
          </cell>
          <cell r="C771" t="str">
            <v>EPMI-LT-ECAR-PRC</v>
          </cell>
          <cell r="D771" t="str">
            <v>P</v>
          </cell>
          <cell r="E771">
            <v>36663</v>
          </cell>
          <cell r="F771">
            <v>213.93600740110401</v>
          </cell>
          <cell r="G771">
            <v>213.93600740110401</v>
          </cell>
        </row>
        <row r="772">
          <cell r="A772">
            <v>36641</v>
          </cell>
          <cell r="B772" t="str">
            <v>POS-POWGAS-EAST</v>
          </cell>
          <cell r="C772" t="str">
            <v>EPMI-LT-ECAR-PRC</v>
          </cell>
          <cell r="D772" t="str">
            <v>P</v>
          </cell>
          <cell r="E772">
            <v>36663</v>
          </cell>
          <cell r="F772">
            <v>427.87201480220801</v>
          </cell>
          <cell r="G772">
            <v>427.87201480220801</v>
          </cell>
        </row>
        <row r="773">
          <cell r="A773">
            <v>36641</v>
          </cell>
          <cell r="B773" t="str">
            <v>POS-POWGAS-EAST</v>
          </cell>
          <cell r="C773" t="str">
            <v>EPMI-LT-ECAR-PRC</v>
          </cell>
          <cell r="D773" t="str">
            <v>P</v>
          </cell>
          <cell r="E773">
            <v>36663</v>
          </cell>
          <cell r="F773">
            <v>-213.93600740110423</v>
          </cell>
          <cell r="G773">
            <v>-213.93600740110423</v>
          </cell>
        </row>
        <row r="774">
          <cell r="A774">
            <v>36641</v>
          </cell>
          <cell r="B774" t="str">
            <v>POS-POWGAS-EAST</v>
          </cell>
          <cell r="C774" t="str">
            <v>EPMI-LT-ECAR-PRC</v>
          </cell>
          <cell r="D774" t="str">
            <v>P</v>
          </cell>
          <cell r="E774">
            <v>36663</v>
          </cell>
          <cell r="F774">
            <v>-427.87201480220705</v>
          </cell>
          <cell r="G774">
            <v>-427.87201480220705</v>
          </cell>
        </row>
        <row r="775">
          <cell r="A775">
            <v>36641</v>
          </cell>
          <cell r="B775" t="str">
            <v>POS-POWGAS-EAST</v>
          </cell>
          <cell r="C775" t="str">
            <v>EPMI-LT-ECAR-PRC</v>
          </cell>
          <cell r="D775" t="str">
            <v>P</v>
          </cell>
          <cell r="E775">
            <v>36664</v>
          </cell>
          <cell r="F775">
            <v>213.93600740110401</v>
          </cell>
          <cell r="G775">
            <v>213.93600740110401</v>
          </cell>
        </row>
        <row r="776">
          <cell r="A776">
            <v>36641</v>
          </cell>
          <cell r="B776" t="str">
            <v>POS-POWGAS-EAST</v>
          </cell>
          <cell r="C776" t="str">
            <v>EPMI-LT-ECAR-PRC</v>
          </cell>
          <cell r="D776" t="str">
            <v>P</v>
          </cell>
          <cell r="E776">
            <v>36664</v>
          </cell>
          <cell r="F776">
            <v>427.87201480220801</v>
          </cell>
          <cell r="G776">
            <v>427.87201480220801</v>
          </cell>
        </row>
        <row r="777">
          <cell r="A777">
            <v>36641</v>
          </cell>
          <cell r="B777" t="str">
            <v>POS-POWGAS-EAST</v>
          </cell>
          <cell r="C777" t="str">
            <v>EPMI-LT-ECAR-PRC</v>
          </cell>
          <cell r="D777" t="str">
            <v>P</v>
          </cell>
          <cell r="E777">
            <v>36664</v>
          </cell>
          <cell r="F777">
            <v>-213.93600740110412</v>
          </cell>
          <cell r="G777">
            <v>-213.93600740110412</v>
          </cell>
        </row>
        <row r="778">
          <cell r="A778">
            <v>36641</v>
          </cell>
          <cell r="B778" t="str">
            <v>POS-POWGAS-EAST</v>
          </cell>
          <cell r="C778" t="str">
            <v>EPMI-LT-ECAR-PRC</v>
          </cell>
          <cell r="D778" t="str">
            <v>P</v>
          </cell>
          <cell r="E778">
            <v>36664</v>
          </cell>
          <cell r="F778">
            <v>-427.87201480220705</v>
          </cell>
          <cell r="G778">
            <v>-427.87201480220705</v>
          </cell>
        </row>
        <row r="779">
          <cell r="A779">
            <v>36641</v>
          </cell>
          <cell r="B779" t="str">
            <v>POS-POWGAS-EAST</v>
          </cell>
          <cell r="C779" t="str">
            <v>EPMI-LT-ECAR-PRC</v>
          </cell>
          <cell r="D779" t="str">
            <v>P</v>
          </cell>
          <cell r="E779">
            <v>36665</v>
          </cell>
          <cell r="F779">
            <v>213.93600740110401</v>
          </cell>
          <cell r="G779">
            <v>213.93600740110401</v>
          </cell>
        </row>
        <row r="780">
          <cell r="A780">
            <v>36641</v>
          </cell>
          <cell r="B780" t="str">
            <v>POS-POWGAS-EAST</v>
          </cell>
          <cell r="C780" t="str">
            <v>EPMI-LT-ECAR-PRC</v>
          </cell>
          <cell r="D780" t="str">
            <v>P</v>
          </cell>
          <cell r="E780">
            <v>36665</v>
          </cell>
          <cell r="F780">
            <v>427.87201480220801</v>
          </cell>
          <cell r="G780">
            <v>427.87201480220801</v>
          </cell>
        </row>
        <row r="781">
          <cell r="A781">
            <v>36641</v>
          </cell>
          <cell r="B781" t="str">
            <v>POS-POWGAS-EAST</v>
          </cell>
          <cell r="C781" t="str">
            <v>EPMI-LT-ECAR-PRC</v>
          </cell>
          <cell r="D781" t="str">
            <v>P</v>
          </cell>
          <cell r="E781">
            <v>36665</v>
          </cell>
          <cell r="F781">
            <v>-213.93600740110412</v>
          </cell>
          <cell r="G781">
            <v>-213.93600740110412</v>
          </cell>
        </row>
        <row r="782">
          <cell r="A782">
            <v>36641</v>
          </cell>
          <cell r="B782" t="str">
            <v>POS-POWGAS-EAST</v>
          </cell>
          <cell r="C782" t="str">
            <v>EPMI-LT-ECAR-PRC</v>
          </cell>
          <cell r="D782" t="str">
            <v>P</v>
          </cell>
          <cell r="E782">
            <v>36665</v>
          </cell>
          <cell r="F782">
            <v>-427.87201480220705</v>
          </cell>
          <cell r="G782">
            <v>-427.87201480220705</v>
          </cell>
        </row>
        <row r="783">
          <cell r="A783">
            <v>36641</v>
          </cell>
          <cell r="B783" t="str">
            <v>POS-POWGAS-EAST</v>
          </cell>
          <cell r="C783" t="str">
            <v>EPMI-LT-ECAR-PRC</v>
          </cell>
          <cell r="D783" t="str">
            <v>P</v>
          </cell>
          <cell r="E783">
            <v>36666</v>
          </cell>
          <cell r="F783">
            <v>641.80802220331111</v>
          </cell>
          <cell r="G783">
            <v>641.80802220331111</v>
          </cell>
        </row>
        <row r="784">
          <cell r="A784">
            <v>36641</v>
          </cell>
          <cell r="B784" t="str">
            <v>POS-POWGAS-EAST</v>
          </cell>
          <cell r="C784" t="str">
            <v>EPMI-LT-ECAR-PRC</v>
          </cell>
          <cell r="D784" t="str">
            <v>P</v>
          </cell>
          <cell r="E784">
            <v>36666</v>
          </cell>
          <cell r="F784">
            <v>0</v>
          </cell>
          <cell r="G784">
            <v>0</v>
          </cell>
        </row>
        <row r="785">
          <cell r="A785">
            <v>36641</v>
          </cell>
          <cell r="B785" t="str">
            <v>POS-POWGAS-EAST</v>
          </cell>
          <cell r="C785" t="str">
            <v>EPMI-LT-ECAR-PRC</v>
          </cell>
          <cell r="D785" t="str">
            <v>P</v>
          </cell>
          <cell r="E785">
            <v>36666</v>
          </cell>
          <cell r="F785">
            <v>-641.80802220331111</v>
          </cell>
          <cell r="G785">
            <v>-641.80802220331111</v>
          </cell>
        </row>
        <row r="786">
          <cell r="A786">
            <v>36641</v>
          </cell>
          <cell r="B786" t="str">
            <v>POS-POWGAS-EAST</v>
          </cell>
          <cell r="C786" t="str">
            <v>EPMI-LT-ECAR-PRC</v>
          </cell>
          <cell r="D786" t="str">
            <v>P</v>
          </cell>
          <cell r="E786">
            <v>36666</v>
          </cell>
          <cell r="F786">
            <v>0</v>
          </cell>
          <cell r="G786">
            <v>0</v>
          </cell>
        </row>
        <row r="787">
          <cell r="A787">
            <v>36641</v>
          </cell>
          <cell r="B787" t="str">
            <v>POS-POWGAS-EAST</v>
          </cell>
          <cell r="C787" t="str">
            <v>EPMI-LT-ECAR-PRC</v>
          </cell>
          <cell r="D787" t="str">
            <v>P</v>
          </cell>
          <cell r="E787">
            <v>36667</v>
          </cell>
          <cell r="F787">
            <v>641.80802220331111</v>
          </cell>
          <cell r="G787">
            <v>641.80802220331111</v>
          </cell>
        </row>
        <row r="788">
          <cell r="A788">
            <v>36641</v>
          </cell>
          <cell r="B788" t="str">
            <v>POS-POWGAS-EAST</v>
          </cell>
          <cell r="C788" t="str">
            <v>EPMI-LT-ECAR-PRC</v>
          </cell>
          <cell r="D788" t="str">
            <v>P</v>
          </cell>
          <cell r="E788">
            <v>36667</v>
          </cell>
          <cell r="F788">
            <v>0</v>
          </cell>
          <cell r="G788">
            <v>0</v>
          </cell>
        </row>
        <row r="789">
          <cell r="A789">
            <v>36641</v>
          </cell>
          <cell r="B789" t="str">
            <v>POS-POWGAS-EAST</v>
          </cell>
          <cell r="C789" t="str">
            <v>EPMI-LT-ECAR-PRC</v>
          </cell>
          <cell r="D789" t="str">
            <v>P</v>
          </cell>
          <cell r="E789">
            <v>36667</v>
          </cell>
          <cell r="F789">
            <v>-641.80802220331213</v>
          </cell>
          <cell r="G789">
            <v>-641.80802220331213</v>
          </cell>
        </row>
        <row r="790">
          <cell r="A790">
            <v>36641</v>
          </cell>
          <cell r="B790" t="str">
            <v>POS-POWGAS-EAST</v>
          </cell>
          <cell r="C790" t="str">
            <v>EPMI-LT-ECAR-PRC</v>
          </cell>
          <cell r="D790" t="str">
            <v>P</v>
          </cell>
          <cell r="E790">
            <v>36667</v>
          </cell>
          <cell r="F790">
            <v>0</v>
          </cell>
          <cell r="G790">
            <v>0</v>
          </cell>
        </row>
        <row r="791">
          <cell r="A791">
            <v>36641</v>
          </cell>
          <cell r="B791" t="str">
            <v>POS-POWGAS-EAST</v>
          </cell>
          <cell r="C791" t="str">
            <v>EPMI-LT-ECAR-PRC</v>
          </cell>
          <cell r="D791" t="str">
            <v>P</v>
          </cell>
          <cell r="E791">
            <v>36668</v>
          </cell>
          <cell r="F791">
            <v>213.93600740110401</v>
          </cell>
          <cell r="G791">
            <v>213.93600740110401</v>
          </cell>
        </row>
        <row r="792">
          <cell r="A792">
            <v>36641</v>
          </cell>
          <cell r="B792" t="str">
            <v>POS-POWGAS-EAST</v>
          </cell>
          <cell r="C792" t="str">
            <v>EPMI-LT-ECAR-PRC</v>
          </cell>
          <cell r="D792" t="str">
            <v>P</v>
          </cell>
          <cell r="E792">
            <v>36668</v>
          </cell>
          <cell r="F792">
            <v>427.87201480220801</v>
          </cell>
          <cell r="G792">
            <v>427.87201480220801</v>
          </cell>
        </row>
        <row r="793">
          <cell r="A793">
            <v>36641</v>
          </cell>
          <cell r="B793" t="str">
            <v>POS-POWGAS-EAST</v>
          </cell>
          <cell r="C793" t="str">
            <v>EPMI-LT-ECAR-PRC</v>
          </cell>
          <cell r="D793" t="str">
            <v>P</v>
          </cell>
          <cell r="E793">
            <v>36668</v>
          </cell>
          <cell r="F793">
            <v>-213.93600740110412</v>
          </cell>
          <cell r="G793">
            <v>-213.93600740110412</v>
          </cell>
        </row>
        <row r="794">
          <cell r="A794">
            <v>36641</v>
          </cell>
          <cell r="B794" t="str">
            <v>POS-POWGAS-EAST</v>
          </cell>
          <cell r="C794" t="str">
            <v>EPMI-LT-ECAR-PRC</v>
          </cell>
          <cell r="D794" t="str">
            <v>P</v>
          </cell>
          <cell r="E794">
            <v>36668</v>
          </cell>
          <cell r="F794">
            <v>-427.87201480220801</v>
          </cell>
          <cell r="G794">
            <v>-427.87201480220801</v>
          </cell>
        </row>
        <row r="795">
          <cell r="A795">
            <v>36641</v>
          </cell>
          <cell r="B795" t="str">
            <v>POS-POWGAS-EAST</v>
          </cell>
          <cell r="C795" t="str">
            <v>EPMI-LT-ECAR-PRC</v>
          </cell>
          <cell r="D795" t="str">
            <v>P</v>
          </cell>
          <cell r="E795">
            <v>36669</v>
          </cell>
          <cell r="F795">
            <v>213.93600740110401</v>
          </cell>
          <cell r="G795">
            <v>213.93600740110401</v>
          </cell>
        </row>
        <row r="796">
          <cell r="A796">
            <v>36641</v>
          </cell>
          <cell r="B796" t="str">
            <v>POS-POWGAS-EAST</v>
          </cell>
          <cell r="C796" t="str">
            <v>EPMI-LT-ECAR-PRC</v>
          </cell>
          <cell r="D796" t="str">
            <v>P</v>
          </cell>
          <cell r="E796">
            <v>36669</v>
          </cell>
          <cell r="F796">
            <v>427.87201480220801</v>
          </cell>
          <cell r="G796">
            <v>427.87201480220801</v>
          </cell>
        </row>
        <row r="797">
          <cell r="A797">
            <v>36641</v>
          </cell>
          <cell r="B797" t="str">
            <v>POS-POWGAS-EAST</v>
          </cell>
          <cell r="C797" t="str">
            <v>EPMI-LT-ECAR-PRC</v>
          </cell>
          <cell r="D797" t="str">
            <v>P</v>
          </cell>
          <cell r="E797">
            <v>36669</v>
          </cell>
          <cell r="F797">
            <v>-213.93600740110412</v>
          </cell>
          <cell r="G797">
            <v>-213.93600740110412</v>
          </cell>
        </row>
        <row r="798">
          <cell r="A798">
            <v>36641</v>
          </cell>
          <cell r="B798" t="str">
            <v>POS-POWGAS-EAST</v>
          </cell>
          <cell r="C798" t="str">
            <v>EPMI-LT-ECAR-PRC</v>
          </cell>
          <cell r="D798" t="str">
            <v>P</v>
          </cell>
          <cell r="E798">
            <v>36669</v>
          </cell>
          <cell r="F798">
            <v>-427.87201480220801</v>
          </cell>
          <cell r="G798">
            <v>-427.87201480220801</v>
          </cell>
        </row>
        <row r="799">
          <cell r="A799">
            <v>36641</v>
          </cell>
          <cell r="B799" t="str">
            <v>POS-POWGAS-EAST</v>
          </cell>
          <cell r="C799" t="str">
            <v>EPMI-LT-ECAR-PRC</v>
          </cell>
          <cell r="D799" t="str">
            <v>P</v>
          </cell>
          <cell r="E799">
            <v>36670</v>
          </cell>
          <cell r="F799">
            <v>213.93600740110401</v>
          </cell>
          <cell r="G799">
            <v>213.93600740110401</v>
          </cell>
        </row>
        <row r="800">
          <cell r="A800">
            <v>36641</v>
          </cell>
          <cell r="B800" t="str">
            <v>POS-POWGAS-EAST</v>
          </cell>
          <cell r="C800" t="str">
            <v>EPMI-LT-ECAR-PRC</v>
          </cell>
          <cell r="D800" t="str">
            <v>P</v>
          </cell>
          <cell r="E800">
            <v>36670</v>
          </cell>
          <cell r="F800">
            <v>427.87201480220801</v>
          </cell>
          <cell r="G800">
            <v>427.87201480220801</v>
          </cell>
        </row>
        <row r="801">
          <cell r="A801">
            <v>36641</v>
          </cell>
          <cell r="B801" t="str">
            <v>POS-POWGAS-EAST</v>
          </cell>
          <cell r="C801" t="str">
            <v>EPMI-LT-ECAR-PRC</v>
          </cell>
          <cell r="D801" t="str">
            <v>P</v>
          </cell>
          <cell r="E801">
            <v>36670</v>
          </cell>
          <cell r="F801">
            <v>-213.93600740110412</v>
          </cell>
          <cell r="G801">
            <v>-213.93600740110412</v>
          </cell>
        </row>
        <row r="802">
          <cell r="A802">
            <v>36641</v>
          </cell>
          <cell r="B802" t="str">
            <v>POS-POWGAS-EAST</v>
          </cell>
          <cell r="C802" t="str">
            <v>EPMI-LT-ECAR-PRC</v>
          </cell>
          <cell r="D802" t="str">
            <v>P</v>
          </cell>
          <cell r="E802">
            <v>36670</v>
          </cell>
          <cell r="F802">
            <v>-427.87201480220801</v>
          </cell>
          <cell r="G802">
            <v>-427.87201480220801</v>
          </cell>
        </row>
        <row r="803">
          <cell r="A803">
            <v>36641</v>
          </cell>
          <cell r="B803" t="str">
            <v>POS-POWGAS-EAST</v>
          </cell>
          <cell r="C803" t="str">
            <v>EPMI-LT-ECAR-PRC</v>
          </cell>
          <cell r="D803" t="str">
            <v>P</v>
          </cell>
          <cell r="E803">
            <v>36671</v>
          </cell>
          <cell r="F803">
            <v>213.93600740110401</v>
          </cell>
          <cell r="G803">
            <v>213.93600740110401</v>
          </cell>
        </row>
        <row r="804">
          <cell r="A804">
            <v>36641</v>
          </cell>
          <cell r="B804" t="str">
            <v>POS-POWGAS-EAST</v>
          </cell>
          <cell r="C804" t="str">
            <v>EPMI-LT-ECAR-PRC</v>
          </cell>
          <cell r="D804" t="str">
            <v>P</v>
          </cell>
          <cell r="E804">
            <v>36671</v>
          </cell>
          <cell r="F804">
            <v>427.87201480220801</v>
          </cell>
          <cell r="G804">
            <v>427.87201480220801</v>
          </cell>
        </row>
        <row r="805">
          <cell r="A805">
            <v>36641</v>
          </cell>
          <cell r="B805" t="str">
            <v>POS-POWGAS-EAST</v>
          </cell>
          <cell r="C805" t="str">
            <v>EPMI-LT-ECAR-PRC</v>
          </cell>
          <cell r="D805" t="str">
            <v>P</v>
          </cell>
          <cell r="E805">
            <v>36671</v>
          </cell>
          <cell r="F805">
            <v>-213.93600740110412</v>
          </cell>
          <cell r="G805">
            <v>-213.93600740110412</v>
          </cell>
        </row>
        <row r="806">
          <cell r="A806">
            <v>36641</v>
          </cell>
          <cell r="B806" t="str">
            <v>POS-POWGAS-EAST</v>
          </cell>
          <cell r="C806" t="str">
            <v>EPMI-LT-ECAR-PRC</v>
          </cell>
          <cell r="D806" t="str">
            <v>P</v>
          </cell>
          <cell r="E806">
            <v>36671</v>
          </cell>
          <cell r="F806">
            <v>-427.87201480220801</v>
          </cell>
          <cell r="G806">
            <v>-427.87201480220801</v>
          </cell>
        </row>
        <row r="807">
          <cell r="A807">
            <v>36641</v>
          </cell>
          <cell r="B807" t="str">
            <v>POS-POWGAS-EAST</v>
          </cell>
          <cell r="C807" t="str">
            <v>EPMI-LT-ECAR-PRC</v>
          </cell>
          <cell r="D807" t="str">
            <v>P</v>
          </cell>
          <cell r="E807">
            <v>36672</v>
          </cell>
          <cell r="F807">
            <v>213.93600740110401</v>
          </cell>
          <cell r="G807">
            <v>213.93600740110401</v>
          </cell>
        </row>
        <row r="808">
          <cell r="A808">
            <v>36641</v>
          </cell>
          <cell r="B808" t="str">
            <v>POS-POWGAS-EAST</v>
          </cell>
          <cell r="C808" t="str">
            <v>EPMI-LT-ECAR-PRC</v>
          </cell>
          <cell r="D808" t="str">
            <v>P</v>
          </cell>
          <cell r="E808">
            <v>36672</v>
          </cell>
          <cell r="F808">
            <v>427.87201480220904</v>
          </cell>
          <cell r="G808">
            <v>427.87201480220904</v>
          </cell>
        </row>
        <row r="809">
          <cell r="A809">
            <v>36641</v>
          </cell>
          <cell r="B809" t="str">
            <v>POS-POWGAS-EAST</v>
          </cell>
          <cell r="C809" t="str">
            <v>EPMI-LT-ECAR-PRC</v>
          </cell>
          <cell r="D809" t="str">
            <v>P</v>
          </cell>
          <cell r="E809">
            <v>36672</v>
          </cell>
          <cell r="F809">
            <v>-213.93600740110412</v>
          </cell>
          <cell r="G809">
            <v>-213.93600740110412</v>
          </cell>
        </row>
        <row r="810">
          <cell r="A810">
            <v>36641</v>
          </cell>
          <cell r="B810" t="str">
            <v>POS-POWGAS-EAST</v>
          </cell>
          <cell r="C810" t="str">
            <v>EPMI-LT-ECAR-PRC</v>
          </cell>
          <cell r="D810" t="str">
            <v>P</v>
          </cell>
          <cell r="E810">
            <v>36672</v>
          </cell>
          <cell r="F810">
            <v>-427.87201480220801</v>
          </cell>
          <cell r="G810">
            <v>-427.87201480220801</v>
          </cell>
        </row>
        <row r="811">
          <cell r="A811">
            <v>36641</v>
          </cell>
          <cell r="B811" t="str">
            <v>POS-POWGAS-EAST</v>
          </cell>
          <cell r="C811" t="str">
            <v>EPMI-LT-ECAR-PRC</v>
          </cell>
          <cell r="D811" t="str">
            <v>P</v>
          </cell>
          <cell r="E811">
            <v>36677</v>
          </cell>
          <cell r="F811">
            <v>2353.2960814121502</v>
          </cell>
          <cell r="G811">
            <v>2353.2960814121502</v>
          </cell>
        </row>
        <row r="812">
          <cell r="A812">
            <v>36641</v>
          </cell>
          <cell r="B812" t="str">
            <v>POS-POWGAS-EAST</v>
          </cell>
          <cell r="C812" t="str">
            <v>EPMI-LT-ECAR-PRC</v>
          </cell>
          <cell r="D812" t="str">
            <v>P</v>
          </cell>
          <cell r="E812">
            <v>36677</v>
          </cell>
          <cell r="F812">
            <v>855.74402960441807</v>
          </cell>
          <cell r="G812">
            <v>855.74402960441807</v>
          </cell>
        </row>
        <row r="813">
          <cell r="A813">
            <v>36641</v>
          </cell>
          <cell r="B813" t="str">
            <v>POS-POWGAS-EAST</v>
          </cell>
          <cell r="C813" t="str">
            <v>EPMI-LT-ECAR-PRC</v>
          </cell>
          <cell r="D813" t="str">
            <v>P</v>
          </cell>
          <cell r="E813">
            <v>36677</v>
          </cell>
          <cell r="F813">
            <v>-2353.2960814121461</v>
          </cell>
          <cell r="G813">
            <v>-2353.2960814121461</v>
          </cell>
        </row>
        <row r="814">
          <cell r="A814">
            <v>36641</v>
          </cell>
          <cell r="B814" t="str">
            <v>POS-POWGAS-EAST</v>
          </cell>
          <cell r="C814" t="str">
            <v>EPMI-LT-ECAR-PRC</v>
          </cell>
          <cell r="D814" t="str">
            <v>P</v>
          </cell>
          <cell r="E814">
            <v>36677</v>
          </cell>
          <cell r="F814">
            <v>-855.74402960441603</v>
          </cell>
          <cell r="G814">
            <v>-855.74402960441603</v>
          </cell>
        </row>
        <row r="815">
          <cell r="A815">
            <v>36641</v>
          </cell>
          <cell r="B815" t="str">
            <v>POS-POWGAS-EAST</v>
          </cell>
          <cell r="C815" t="str">
            <v>EPMI-LT-ECAR-PRC</v>
          </cell>
          <cell r="D815" t="str">
            <v>P</v>
          </cell>
          <cell r="E815">
            <v>36678</v>
          </cell>
          <cell r="F815">
            <v>9788.9944583719607</v>
          </cell>
          <cell r="G815">
            <v>9788.9944583719607</v>
          </cell>
        </row>
        <row r="816">
          <cell r="A816">
            <v>36641</v>
          </cell>
          <cell r="B816" t="str">
            <v>POS-POWGAS-EAST</v>
          </cell>
          <cell r="C816" t="str">
            <v>EPMI-LT-ECAR-PRC</v>
          </cell>
          <cell r="D816" t="str">
            <v>P</v>
          </cell>
          <cell r="E816">
            <v>36678</v>
          </cell>
          <cell r="F816">
            <v>9363.3860036601291</v>
          </cell>
          <cell r="G816">
            <v>9363.3860036601291</v>
          </cell>
        </row>
        <row r="817">
          <cell r="A817">
            <v>36641</v>
          </cell>
          <cell r="B817" t="str">
            <v>POS-POWGAS-EAST</v>
          </cell>
          <cell r="C817" t="str">
            <v>EPMI-LT-ECAR-PRC</v>
          </cell>
          <cell r="D817" t="str">
            <v>P</v>
          </cell>
          <cell r="E817">
            <v>36678</v>
          </cell>
          <cell r="F817">
            <v>-9788.9944583719407</v>
          </cell>
          <cell r="G817">
            <v>-9788.9944583719407</v>
          </cell>
        </row>
        <row r="818">
          <cell r="A818">
            <v>36641</v>
          </cell>
          <cell r="B818" t="str">
            <v>POS-POWGAS-EAST</v>
          </cell>
          <cell r="C818" t="str">
            <v>EPMI-LT-ECAR-PRC</v>
          </cell>
          <cell r="D818" t="str">
            <v>P</v>
          </cell>
          <cell r="E818">
            <v>36678</v>
          </cell>
          <cell r="F818">
            <v>-9363.3860036601218</v>
          </cell>
          <cell r="G818">
            <v>-9363.3860036601218</v>
          </cell>
        </row>
        <row r="819">
          <cell r="A819">
            <v>36641</v>
          </cell>
          <cell r="B819" t="str">
            <v>POS-POWGAS-EAST</v>
          </cell>
          <cell r="C819" t="str">
            <v>EPMI-LT-ECAR-PRC</v>
          </cell>
          <cell r="D819" t="str">
            <v>P</v>
          </cell>
          <cell r="E819">
            <v>36708</v>
          </cell>
          <cell r="F819">
            <v>11214.912846404701</v>
          </cell>
          <cell r="G819">
            <v>11214.912846404701</v>
          </cell>
        </row>
        <row r="820">
          <cell r="A820">
            <v>36641</v>
          </cell>
          <cell r="B820" t="str">
            <v>POS-POWGAS-EAST</v>
          </cell>
          <cell r="C820" t="str">
            <v>EPMI-LT-ECAR-PRC</v>
          </cell>
          <cell r="D820" t="str">
            <v>P</v>
          </cell>
          <cell r="E820">
            <v>36708</v>
          </cell>
          <cell r="F820">
            <v>8464.08516709789</v>
          </cell>
          <cell r="G820">
            <v>8464.08516709789</v>
          </cell>
        </row>
        <row r="821">
          <cell r="A821">
            <v>36641</v>
          </cell>
          <cell r="B821" t="str">
            <v>POS-POWGAS-EAST</v>
          </cell>
          <cell r="C821" t="str">
            <v>EPMI-LT-ECAR-PRC</v>
          </cell>
          <cell r="D821" t="str">
            <v>P</v>
          </cell>
          <cell r="E821">
            <v>36708</v>
          </cell>
          <cell r="F821">
            <v>-11214.912846404715</v>
          </cell>
          <cell r="G821">
            <v>-11214.912846404715</v>
          </cell>
        </row>
        <row r="822">
          <cell r="A822">
            <v>36641</v>
          </cell>
          <cell r="B822" t="str">
            <v>POS-POWGAS-EAST</v>
          </cell>
          <cell r="C822" t="str">
            <v>EPMI-LT-ECAR-PRC</v>
          </cell>
          <cell r="D822" t="str">
            <v>P</v>
          </cell>
          <cell r="E822">
            <v>36708</v>
          </cell>
          <cell r="F822">
            <v>-8464.08516709789</v>
          </cell>
          <cell r="G822">
            <v>-8464.08516709789</v>
          </cell>
        </row>
        <row r="823">
          <cell r="A823">
            <v>36641</v>
          </cell>
          <cell r="B823" t="str">
            <v>POS-POWGAS-EAST</v>
          </cell>
          <cell r="C823" t="str">
            <v>EPMI-LT-ECAR-PRC</v>
          </cell>
          <cell r="D823" t="str">
            <v>P</v>
          </cell>
          <cell r="E823">
            <v>36739</v>
          </cell>
          <cell r="F823">
            <v>9887.7138554589019</v>
          </cell>
          <cell r="G823">
            <v>9887.7138554589019</v>
          </cell>
        </row>
        <row r="824">
          <cell r="A824">
            <v>36641</v>
          </cell>
          <cell r="B824" t="str">
            <v>POS-POWGAS-EAST</v>
          </cell>
          <cell r="C824" t="str">
            <v>EPMI-LT-ECAR-PRC</v>
          </cell>
          <cell r="D824" t="str">
            <v>P</v>
          </cell>
          <cell r="E824">
            <v>36739</v>
          </cell>
          <cell r="F824">
            <v>9677.3369649172218</v>
          </cell>
          <cell r="G824">
            <v>9677.3369649172218</v>
          </cell>
        </row>
        <row r="825">
          <cell r="A825">
            <v>36641</v>
          </cell>
          <cell r="B825" t="str">
            <v>POS-POWGAS-EAST</v>
          </cell>
          <cell r="C825" t="str">
            <v>EPMI-LT-ECAR-PRC</v>
          </cell>
          <cell r="D825" t="str">
            <v>P</v>
          </cell>
          <cell r="E825">
            <v>36739</v>
          </cell>
          <cell r="F825">
            <v>-9887.7138554589019</v>
          </cell>
          <cell r="G825">
            <v>-9887.7138554589019</v>
          </cell>
        </row>
        <row r="826">
          <cell r="A826">
            <v>36641</v>
          </cell>
          <cell r="B826" t="str">
            <v>POS-POWGAS-EAST</v>
          </cell>
          <cell r="C826" t="str">
            <v>EPMI-LT-ECAR-PRC</v>
          </cell>
          <cell r="D826" t="str">
            <v>P</v>
          </cell>
          <cell r="E826">
            <v>36739</v>
          </cell>
          <cell r="F826">
            <v>-9677.3369649172109</v>
          </cell>
          <cell r="G826">
            <v>-9677.3369649172109</v>
          </cell>
        </row>
        <row r="827">
          <cell r="A827">
            <v>36641</v>
          </cell>
          <cell r="B827" t="str">
            <v>POS-POWGAS-EAST</v>
          </cell>
          <cell r="C827" t="str">
            <v>EPMI-LT-ECAR-PRC</v>
          </cell>
          <cell r="D827" t="str">
            <v>P</v>
          </cell>
          <cell r="E827">
            <v>36770</v>
          </cell>
          <cell r="F827">
            <v>10459.656796216903</v>
          </cell>
          <cell r="G827">
            <v>10459.656796216903</v>
          </cell>
        </row>
        <row r="828">
          <cell r="A828">
            <v>36641</v>
          </cell>
          <cell r="B828" t="str">
            <v>POS-POWGAS-EAST</v>
          </cell>
          <cell r="C828" t="str">
            <v>EPMI-LT-ECAR-PRC</v>
          </cell>
          <cell r="D828" t="str">
            <v>P</v>
          </cell>
          <cell r="E828">
            <v>36770</v>
          </cell>
          <cell r="F828">
            <v>8367.7254369735492</v>
          </cell>
          <cell r="G828">
            <v>8367.7254369735492</v>
          </cell>
        </row>
        <row r="829">
          <cell r="A829">
            <v>36641</v>
          </cell>
          <cell r="B829" t="str">
            <v>POS-POWGAS-EAST</v>
          </cell>
          <cell r="C829" t="str">
            <v>EPMI-LT-ECAR-PRC</v>
          </cell>
          <cell r="D829" t="str">
            <v>P</v>
          </cell>
          <cell r="E829">
            <v>36770</v>
          </cell>
          <cell r="F829">
            <v>-10459.656796216943</v>
          </cell>
          <cell r="G829">
            <v>-10459.656796216943</v>
          </cell>
        </row>
        <row r="830">
          <cell r="A830">
            <v>36641</v>
          </cell>
          <cell r="B830" t="str">
            <v>POS-POWGAS-EAST</v>
          </cell>
          <cell r="C830" t="str">
            <v>EPMI-LT-ECAR-PRC</v>
          </cell>
          <cell r="D830" t="str">
            <v>P</v>
          </cell>
          <cell r="E830">
            <v>36770</v>
          </cell>
          <cell r="F830">
            <v>-8367.7254369735419</v>
          </cell>
          <cell r="G830">
            <v>-8367.7254369735419</v>
          </cell>
        </row>
        <row r="831">
          <cell r="A831">
            <v>36641</v>
          </cell>
          <cell r="B831" t="str">
            <v>POS-POWGAS-EAST</v>
          </cell>
          <cell r="C831" t="str">
            <v>EPMI-LT-ECAR-PRC</v>
          </cell>
          <cell r="D831" t="str">
            <v>P</v>
          </cell>
          <cell r="E831">
            <v>36800</v>
          </cell>
          <cell r="F831">
            <v>10216.439118443503</v>
          </cell>
          <cell r="G831">
            <v>10216.439118443503</v>
          </cell>
        </row>
        <row r="832">
          <cell r="A832">
            <v>36641</v>
          </cell>
          <cell r="B832" t="str">
            <v>POS-POWGAS-EAST</v>
          </cell>
          <cell r="C832" t="str">
            <v>EPMI-LT-ECAR-PRC</v>
          </cell>
          <cell r="D832" t="str">
            <v>P</v>
          </cell>
          <cell r="E832">
            <v>36800</v>
          </cell>
          <cell r="F832">
            <v>9150.6019585041013</v>
          </cell>
          <cell r="G832">
            <v>9150.6019585041013</v>
          </cell>
        </row>
        <row r="833">
          <cell r="A833">
            <v>36641</v>
          </cell>
          <cell r="B833" t="str">
            <v>POS-POWGAS-EAST</v>
          </cell>
          <cell r="C833" t="str">
            <v>EPMI-LT-ECAR-PRC</v>
          </cell>
          <cell r="D833" t="str">
            <v>P</v>
          </cell>
          <cell r="E833">
            <v>36800</v>
          </cell>
          <cell r="F833">
            <v>-10200.071248778671</v>
          </cell>
          <cell r="G833">
            <v>-10200.071248778671</v>
          </cell>
        </row>
        <row r="834">
          <cell r="A834">
            <v>36641</v>
          </cell>
          <cell r="B834" t="str">
            <v>POS-POWGAS-EAST</v>
          </cell>
          <cell r="C834" t="str">
            <v>EPMI-LT-ECAR-PRC</v>
          </cell>
          <cell r="D834" t="str">
            <v>P</v>
          </cell>
          <cell r="E834">
            <v>36800</v>
          </cell>
          <cell r="F834">
            <v>-9150.6019585041013</v>
          </cell>
          <cell r="G834">
            <v>-9150.6019585041013</v>
          </cell>
        </row>
        <row r="835">
          <cell r="A835">
            <v>36641</v>
          </cell>
          <cell r="B835" t="str">
            <v>POS-POWGAS-EAST</v>
          </cell>
          <cell r="C835" t="str">
            <v>EPMI-LT-ECAR-PRC</v>
          </cell>
          <cell r="D835" t="str">
            <v>P</v>
          </cell>
          <cell r="E835">
            <v>36831</v>
          </cell>
          <cell r="F835">
            <v>9925.2408525919436</v>
          </cell>
          <cell r="G835">
            <v>9925.2408525919436</v>
          </cell>
        </row>
        <row r="836">
          <cell r="A836">
            <v>36641</v>
          </cell>
          <cell r="B836" t="str">
            <v>POS-POWGAS-EAST</v>
          </cell>
          <cell r="C836" t="str">
            <v>EPMI-LT-ECAR-PRC</v>
          </cell>
          <cell r="D836" t="str">
            <v>P</v>
          </cell>
          <cell r="E836">
            <v>36831</v>
          </cell>
          <cell r="F836">
            <v>8684.5857460179395</v>
          </cell>
          <cell r="G836">
            <v>8684.5857460179395</v>
          </cell>
        </row>
        <row r="837">
          <cell r="A837">
            <v>36641</v>
          </cell>
          <cell r="B837" t="str">
            <v>POS-POWGAS-EAST</v>
          </cell>
          <cell r="C837" t="str">
            <v>EPMI-LT-ECAR-PRC</v>
          </cell>
          <cell r="D837" t="str">
            <v>P</v>
          </cell>
          <cell r="E837">
            <v>36831</v>
          </cell>
          <cell r="F837">
            <v>-9925.2408525919436</v>
          </cell>
          <cell r="G837">
            <v>-9925.2408525919436</v>
          </cell>
        </row>
        <row r="838">
          <cell r="A838">
            <v>36641</v>
          </cell>
          <cell r="B838" t="str">
            <v>POS-POWGAS-EAST</v>
          </cell>
          <cell r="C838" t="str">
            <v>EPMI-LT-ECAR-PRC</v>
          </cell>
          <cell r="D838" t="str">
            <v>P</v>
          </cell>
          <cell r="E838">
            <v>36831</v>
          </cell>
          <cell r="F838">
            <v>-8684.5857460179504</v>
          </cell>
          <cell r="G838">
            <v>-8684.5857460179504</v>
          </cell>
        </row>
        <row r="839">
          <cell r="A839">
            <v>36641</v>
          </cell>
          <cell r="B839" t="str">
            <v>POS-POWGAS-EAST</v>
          </cell>
          <cell r="C839" t="str">
            <v>EPMI-LT-ECAR-PRC</v>
          </cell>
          <cell r="D839" t="str">
            <v>P</v>
          </cell>
          <cell r="E839">
            <v>36861</v>
          </cell>
          <cell r="F839">
            <v>10893.755999521201</v>
          </cell>
          <cell r="G839">
            <v>10893.755999521201</v>
          </cell>
        </row>
        <row r="840">
          <cell r="A840">
            <v>36641</v>
          </cell>
          <cell r="B840" t="str">
            <v>POS-POWGAS-EAST</v>
          </cell>
          <cell r="C840" t="str">
            <v>EPMI-LT-ECAR-PRC</v>
          </cell>
          <cell r="D840" t="str">
            <v>P</v>
          </cell>
          <cell r="E840">
            <v>36861</v>
          </cell>
          <cell r="F840">
            <v>8221.702641148102</v>
          </cell>
          <cell r="G840">
            <v>8221.702641148102</v>
          </cell>
        </row>
        <row r="841">
          <cell r="A841">
            <v>36641</v>
          </cell>
          <cell r="B841" t="str">
            <v>POS-POWGAS-EAST</v>
          </cell>
          <cell r="C841" t="str">
            <v>EPMI-LT-ECAR-PRC</v>
          </cell>
          <cell r="D841" t="str">
            <v>P</v>
          </cell>
          <cell r="E841">
            <v>36861</v>
          </cell>
          <cell r="F841">
            <v>-10893.755999521243</v>
          </cell>
          <cell r="G841">
            <v>-10893.755999521243</v>
          </cell>
        </row>
        <row r="842">
          <cell r="A842">
            <v>36641</v>
          </cell>
          <cell r="B842" t="str">
            <v>POS-POWGAS-EAST</v>
          </cell>
          <cell r="C842" t="str">
            <v>EPMI-LT-ECAR-PRC</v>
          </cell>
          <cell r="D842" t="str">
            <v>P</v>
          </cell>
          <cell r="E842">
            <v>36861</v>
          </cell>
          <cell r="F842">
            <v>-8221.7026411481111</v>
          </cell>
          <cell r="G842">
            <v>-8221.7026411481111</v>
          </cell>
        </row>
        <row r="843">
          <cell r="A843">
            <v>36641</v>
          </cell>
          <cell r="B843" t="str">
            <v>POS-POWGAS-EAST</v>
          </cell>
          <cell r="C843" t="str">
            <v>EPMI-LT-ECAR-PRC</v>
          </cell>
          <cell r="D843" t="str">
            <v>P</v>
          </cell>
          <cell r="E843">
            <v>36892</v>
          </cell>
          <cell r="F843">
            <v>-10010.988187578001</v>
          </cell>
          <cell r="G843">
            <v>-10010.988187578001</v>
          </cell>
        </row>
        <row r="844">
          <cell r="A844">
            <v>36641</v>
          </cell>
          <cell r="B844" t="str">
            <v>POS-POWGAS-EAST</v>
          </cell>
          <cell r="C844" t="str">
            <v>EPMI-LT-ECAR-PRC</v>
          </cell>
          <cell r="D844" t="str">
            <v>P</v>
          </cell>
          <cell r="E844">
            <v>36892</v>
          </cell>
          <cell r="F844">
            <v>-8989.4587806822929</v>
          </cell>
          <cell r="G844">
            <v>-8989.4587806822929</v>
          </cell>
        </row>
        <row r="845">
          <cell r="A845">
            <v>36641</v>
          </cell>
          <cell r="B845" t="str">
            <v>POS-POWGAS-EAST</v>
          </cell>
          <cell r="C845" t="str">
            <v>EPMI-LT-ECAR-PRC</v>
          </cell>
          <cell r="D845" t="str">
            <v>P</v>
          </cell>
          <cell r="E845">
            <v>36923</v>
          </cell>
          <cell r="F845">
            <v>-8940.3378993628503</v>
          </cell>
          <cell r="G845">
            <v>-8940.3378993628503</v>
          </cell>
        </row>
        <row r="846">
          <cell r="A846">
            <v>36641</v>
          </cell>
          <cell r="B846" t="str">
            <v>POS-POWGAS-EAST</v>
          </cell>
          <cell r="C846" t="str">
            <v>EPMI-LT-ECAR-PRC</v>
          </cell>
          <cell r="D846" t="str">
            <v>P</v>
          </cell>
          <cell r="E846">
            <v>36923</v>
          </cell>
          <cell r="F846">
            <v>-8127.5799085116805</v>
          </cell>
          <cell r="G846">
            <v>-8127.5799085116805</v>
          </cell>
        </row>
        <row r="847">
          <cell r="A847">
            <v>36641</v>
          </cell>
          <cell r="B847" t="str">
            <v>POS-POWGAS-EAST</v>
          </cell>
          <cell r="C847" t="str">
            <v>EPMI-LT-ECAR-PRC</v>
          </cell>
          <cell r="D847" t="str">
            <v>P</v>
          </cell>
          <cell r="E847">
            <v>36951</v>
          </cell>
          <cell r="F847">
            <v>-9896.2550482818133</v>
          </cell>
          <cell r="G847">
            <v>-9896.2550482818133</v>
          </cell>
        </row>
        <row r="848">
          <cell r="A848">
            <v>36641</v>
          </cell>
          <cell r="B848" t="str">
            <v>POS-POWGAS-EAST</v>
          </cell>
          <cell r="C848" t="str">
            <v>EPMI-LT-ECAR-PRC</v>
          </cell>
          <cell r="D848" t="str">
            <v>P</v>
          </cell>
          <cell r="E848">
            <v>36951</v>
          </cell>
          <cell r="F848">
            <v>-8886.4331045795916</v>
          </cell>
          <cell r="G848">
            <v>-8886.4331045795916</v>
          </cell>
        </row>
        <row r="849">
          <cell r="A849">
            <v>36641</v>
          </cell>
          <cell r="B849" t="str">
            <v>POS-POWGAS-EAST</v>
          </cell>
          <cell r="C849" t="str">
            <v>EPMI-LT-ECAR-PRC</v>
          </cell>
          <cell r="D849" t="str">
            <v>P</v>
          </cell>
          <cell r="E849">
            <v>36982</v>
          </cell>
          <cell r="F849">
            <v>-9628.3581987873004</v>
          </cell>
          <cell r="G849">
            <v>-9628.3581987873004</v>
          </cell>
        </row>
        <row r="850">
          <cell r="A850">
            <v>36641</v>
          </cell>
          <cell r="B850" t="str">
            <v>POS-POWGAS-EAST</v>
          </cell>
          <cell r="C850" t="str">
            <v>EPMI-LT-ECAR-PRC</v>
          </cell>
          <cell r="D850" t="str">
            <v>P</v>
          </cell>
          <cell r="E850">
            <v>36982</v>
          </cell>
          <cell r="F850">
            <v>-8432.9470534271495</v>
          </cell>
          <cell r="G850">
            <v>-8432.9470534271495</v>
          </cell>
        </row>
        <row r="851">
          <cell r="A851">
            <v>36641</v>
          </cell>
          <cell r="B851" t="str">
            <v>POS-POWGAS-EAST</v>
          </cell>
          <cell r="C851" t="str">
            <v>EPMI-LT-ECAR-PRC</v>
          </cell>
          <cell r="D851" t="str">
            <v>P</v>
          </cell>
          <cell r="E851">
            <v>37012</v>
          </cell>
          <cell r="F851">
            <v>-9778.7697062516127</v>
          </cell>
          <cell r="G851">
            <v>-9778.7697062516127</v>
          </cell>
        </row>
        <row r="852">
          <cell r="A852">
            <v>36641</v>
          </cell>
          <cell r="B852" t="str">
            <v>POS-POWGAS-EAST</v>
          </cell>
          <cell r="C852" t="str">
            <v>EPMI-LT-ECAR-PRC</v>
          </cell>
          <cell r="D852" t="str">
            <v>P</v>
          </cell>
          <cell r="E852">
            <v>37012</v>
          </cell>
          <cell r="F852">
            <v>-8780.9360627565511</v>
          </cell>
          <cell r="G852">
            <v>-8780.9360627565511</v>
          </cell>
        </row>
        <row r="853">
          <cell r="A853">
            <v>36641</v>
          </cell>
          <cell r="B853" t="str">
            <v>POS-POWGAS-EAST</v>
          </cell>
          <cell r="C853" t="str">
            <v>EPMI-LT-ECAR-PRC</v>
          </cell>
          <cell r="D853" t="str">
            <v>P</v>
          </cell>
          <cell r="E853">
            <v>37043</v>
          </cell>
          <cell r="F853">
            <v>-9522.9415039258329</v>
          </cell>
          <cell r="G853">
            <v>-9522.9415039258329</v>
          </cell>
        </row>
        <row r="854">
          <cell r="A854">
            <v>36641</v>
          </cell>
          <cell r="B854" t="str">
            <v>POS-POWGAS-EAST</v>
          </cell>
          <cell r="C854" t="str">
            <v>EPMI-LT-ECAR-PRC</v>
          </cell>
          <cell r="D854" t="str">
            <v>P</v>
          </cell>
          <cell r="E854">
            <v>37043</v>
          </cell>
          <cell r="F854">
            <v>-8332.5738159351004</v>
          </cell>
          <cell r="G854">
            <v>-8332.5738159351004</v>
          </cell>
        </row>
        <row r="855">
          <cell r="A855">
            <v>36641</v>
          </cell>
          <cell r="B855" t="str">
            <v>POS-POWGAS-EAST</v>
          </cell>
          <cell r="C855" t="str">
            <v>EPMI-LT-ECAR-PRC</v>
          </cell>
          <cell r="D855" t="str">
            <v>P</v>
          </cell>
          <cell r="E855">
            <v>37073</v>
          </cell>
          <cell r="F855">
            <v>-10056.539894003739</v>
          </cell>
          <cell r="G855">
            <v>-10056.539894003739</v>
          </cell>
        </row>
        <row r="856">
          <cell r="A856">
            <v>36641</v>
          </cell>
          <cell r="B856" t="str">
            <v>POS-POWGAS-EAST</v>
          </cell>
          <cell r="C856" t="str">
            <v>EPMI-LT-ECAR-PRC</v>
          </cell>
          <cell r="D856" t="str">
            <v>P</v>
          </cell>
          <cell r="E856">
            <v>37073</v>
          </cell>
          <cell r="F856">
            <v>-8281.8563832972013</v>
          </cell>
          <cell r="G856">
            <v>-8281.8563832972013</v>
          </cell>
        </row>
        <row r="857">
          <cell r="A857">
            <v>36641</v>
          </cell>
          <cell r="B857" t="str">
            <v>POS-POWGAS-EAST</v>
          </cell>
          <cell r="C857" t="str">
            <v>EPMI-LT-ECAR-PRC</v>
          </cell>
          <cell r="D857" t="str">
            <v>P</v>
          </cell>
          <cell r="E857">
            <v>37104</v>
          </cell>
          <cell r="F857">
            <v>-9211.2261546839236</v>
          </cell>
          <cell r="G857">
            <v>-9211.2261546839236</v>
          </cell>
        </row>
        <row r="858">
          <cell r="A858">
            <v>36641</v>
          </cell>
          <cell r="B858" t="str">
            <v>POS-POWGAS-EAST</v>
          </cell>
          <cell r="C858" t="str">
            <v>EPMI-LT-ECAR-PRC</v>
          </cell>
          <cell r="D858" t="str">
            <v>P</v>
          </cell>
          <cell r="E858">
            <v>37104</v>
          </cell>
          <cell r="F858">
            <v>-9015.2426194778709</v>
          </cell>
          <cell r="G858">
            <v>-9015.2426194778709</v>
          </cell>
        </row>
        <row r="859">
          <cell r="A859">
            <v>36641</v>
          </cell>
          <cell r="B859" t="str">
            <v>POS-POWGAS-EAST</v>
          </cell>
          <cell r="C859" t="str">
            <v>EPMI-LT-ECAR-PRC</v>
          </cell>
          <cell r="D859" t="str">
            <v>P</v>
          </cell>
          <cell r="E859">
            <v>37135</v>
          </cell>
          <cell r="F859">
            <v>-10131.032085684463</v>
          </cell>
          <cell r="G859">
            <v>-10131.032085684463</v>
          </cell>
        </row>
        <row r="860">
          <cell r="A860">
            <v>36641</v>
          </cell>
          <cell r="B860" t="str">
            <v>POS-POWGAS-EAST</v>
          </cell>
          <cell r="C860" t="str">
            <v>EPMI-LT-ECAR-PRC</v>
          </cell>
          <cell r="D860" t="str">
            <v>P</v>
          </cell>
          <cell r="E860">
            <v>37135</v>
          </cell>
          <cell r="F860">
            <v>-7403.4465241540311</v>
          </cell>
          <cell r="G860">
            <v>-7403.4465241540311</v>
          </cell>
        </row>
        <row r="861">
          <cell r="A861">
            <v>36641</v>
          </cell>
          <cell r="B861" t="str">
            <v>POS-POWGAS-EAST</v>
          </cell>
          <cell r="C861" t="str">
            <v>EPMI-LT-ECAR-PRC</v>
          </cell>
          <cell r="D861" t="str">
            <v>P</v>
          </cell>
          <cell r="E861">
            <v>37165</v>
          </cell>
          <cell r="F861">
            <v>-9109.9726696973721</v>
          </cell>
          <cell r="G861">
            <v>-9109.9726696973721</v>
          </cell>
        </row>
        <row r="862">
          <cell r="A862">
            <v>36641</v>
          </cell>
          <cell r="B862" t="str">
            <v>POS-POWGAS-EAST</v>
          </cell>
          <cell r="C862" t="str">
            <v>EPMI-LT-ECAR-PRC</v>
          </cell>
          <cell r="D862" t="str">
            <v>P</v>
          </cell>
          <cell r="E862">
            <v>37165</v>
          </cell>
          <cell r="F862">
            <v>-8907.3694593695291</v>
          </cell>
          <cell r="G862">
            <v>-8907.3694593695291</v>
          </cell>
        </row>
        <row r="863">
          <cell r="A863">
            <v>36641</v>
          </cell>
          <cell r="B863" t="str">
            <v>POS-POWGAS-EAST</v>
          </cell>
          <cell r="C863" t="str">
            <v>EPMI-LT-ECAR-PRC</v>
          </cell>
          <cell r="D863" t="str">
            <v>P</v>
          </cell>
          <cell r="E863">
            <v>37196</v>
          </cell>
          <cell r="F863">
            <v>-9239.5816820244418</v>
          </cell>
          <cell r="G863">
            <v>-9239.5816820244418</v>
          </cell>
        </row>
        <row r="864">
          <cell r="A864">
            <v>36641</v>
          </cell>
          <cell r="B864" t="str">
            <v>POS-POWGAS-EAST</v>
          </cell>
          <cell r="C864" t="str">
            <v>EPMI-LT-ECAR-PRC</v>
          </cell>
          <cell r="D864" t="str">
            <v>P</v>
          </cell>
          <cell r="E864">
            <v>37196</v>
          </cell>
          <cell r="F864">
            <v>-8084.6339717713909</v>
          </cell>
          <cell r="G864">
            <v>-8084.6339717713909</v>
          </cell>
        </row>
        <row r="865">
          <cell r="A865">
            <v>36641</v>
          </cell>
          <cell r="B865" t="str">
            <v>POS-POWGAS-EAST</v>
          </cell>
          <cell r="C865" t="str">
            <v>EPMI-LT-ECAR-PRC</v>
          </cell>
          <cell r="D865" t="str">
            <v>P</v>
          </cell>
          <cell r="E865">
            <v>37226</v>
          </cell>
          <cell r="F865">
            <v>-10139.479722658123</v>
          </cell>
          <cell r="G865">
            <v>-10139.479722658123</v>
          </cell>
        </row>
        <row r="866">
          <cell r="A866">
            <v>36641</v>
          </cell>
          <cell r="B866" t="str">
            <v>POS-POWGAS-EAST</v>
          </cell>
          <cell r="C866" t="str">
            <v>EPMI-LT-ECAR-PRC</v>
          </cell>
          <cell r="D866" t="str">
            <v>P</v>
          </cell>
          <cell r="E866">
            <v>37226</v>
          </cell>
          <cell r="F866">
            <v>-7652.4375265344315</v>
          </cell>
          <cell r="G866">
            <v>-7652.4375265344315</v>
          </cell>
        </row>
        <row r="867">
          <cell r="A867">
            <v>36641</v>
          </cell>
          <cell r="B867" t="str">
            <v>POS-POWGAS-EAST</v>
          </cell>
          <cell r="C867" t="str">
            <v>EPMI-LT-ECAR-PRC</v>
          </cell>
          <cell r="D867" t="str">
            <v>P</v>
          </cell>
          <cell r="E867">
            <v>37257</v>
          </cell>
          <cell r="F867">
            <v>-9316.5952606295214</v>
          </cell>
          <cell r="G867">
            <v>-9316.5952606295214</v>
          </cell>
        </row>
        <row r="868">
          <cell r="A868">
            <v>36641</v>
          </cell>
          <cell r="B868" t="str">
            <v>POS-POWGAS-EAST</v>
          </cell>
          <cell r="C868" t="str">
            <v>EPMI-LT-ECAR-PRC</v>
          </cell>
          <cell r="D868" t="str">
            <v>P</v>
          </cell>
          <cell r="E868">
            <v>37257</v>
          </cell>
          <cell r="F868">
            <v>-8365.9222748510001</v>
          </cell>
          <cell r="G868">
            <v>-8365.9222748510001</v>
          </cell>
        </row>
        <row r="869">
          <cell r="A869">
            <v>36641</v>
          </cell>
          <cell r="B869" t="str">
            <v>POS-POWGAS-EAST</v>
          </cell>
          <cell r="C869" t="str">
            <v>EPMI-LT-ECAR-PRC</v>
          </cell>
          <cell r="D869" t="str">
            <v>P</v>
          </cell>
          <cell r="E869">
            <v>37288</v>
          </cell>
          <cell r="F869">
            <v>-8319.5349420178518</v>
          </cell>
          <cell r="G869">
            <v>-8319.5349420178518</v>
          </cell>
        </row>
        <row r="870">
          <cell r="A870">
            <v>36641</v>
          </cell>
          <cell r="B870" t="str">
            <v>POS-POWGAS-EAST</v>
          </cell>
          <cell r="C870" t="str">
            <v>EPMI-LT-ECAR-PRC</v>
          </cell>
          <cell r="D870" t="str">
            <v>P</v>
          </cell>
          <cell r="E870">
            <v>37288</v>
          </cell>
          <cell r="F870">
            <v>-7563.2135836526004</v>
          </cell>
          <cell r="G870">
            <v>-7563.2135836526004</v>
          </cell>
        </row>
        <row r="871">
          <cell r="A871">
            <v>36641</v>
          </cell>
          <cell r="B871" t="str">
            <v>POS-POWGAS-EAST</v>
          </cell>
          <cell r="C871" t="str">
            <v>EPMI-LT-ECAR-PRC</v>
          </cell>
          <cell r="D871" t="str">
            <v>P</v>
          </cell>
          <cell r="E871">
            <v>37316</v>
          </cell>
          <cell r="F871">
            <v>-9584.3474469492921</v>
          </cell>
          <cell r="G871">
            <v>-9584.3474469492921</v>
          </cell>
        </row>
        <row r="872">
          <cell r="A872">
            <v>36641</v>
          </cell>
          <cell r="B872" t="str">
            <v>POS-POWGAS-EAST</v>
          </cell>
          <cell r="C872" t="str">
            <v>EPMI-LT-ECAR-PRC</v>
          </cell>
          <cell r="D872" t="str">
            <v>P</v>
          </cell>
          <cell r="E872">
            <v>37316</v>
          </cell>
          <cell r="F872">
            <v>-7892.9920151347123</v>
          </cell>
          <cell r="G872">
            <v>-7892.9920151347123</v>
          </cell>
        </row>
        <row r="873">
          <cell r="A873">
            <v>36641</v>
          </cell>
          <cell r="B873" t="str">
            <v>POS-POWGAS-EAST</v>
          </cell>
          <cell r="C873" t="str">
            <v>EPMI-LT-ECAR-PRC</v>
          </cell>
          <cell r="D873" t="str">
            <v>P</v>
          </cell>
          <cell r="E873">
            <v>37347</v>
          </cell>
          <cell r="F873">
            <v>-8585.2246060850903</v>
          </cell>
          <cell r="G873">
            <v>-8585.2246060850903</v>
          </cell>
        </row>
        <row r="874">
          <cell r="A874">
            <v>36641</v>
          </cell>
          <cell r="B874" t="str">
            <v>POS-POWGAS-EAST</v>
          </cell>
          <cell r="C874" t="str">
            <v>EPMI-LT-ECAR-PRC</v>
          </cell>
          <cell r="D874" t="str">
            <v>P</v>
          </cell>
          <cell r="E874">
            <v>37347</v>
          </cell>
          <cell r="F874">
            <v>-8220.2271465074318</v>
          </cell>
          <cell r="G874">
            <v>-8220.2271465074318</v>
          </cell>
        </row>
        <row r="875">
          <cell r="A875">
            <v>36641</v>
          </cell>
          <cell r="B875" t="str">
            <v>POS-POWGAS-EAST</v>
          </cell>
          <cell r="C875" t="str">
            <v>EPMI-LT-ECAR-PRC</v>
          </cell>
          <cell r="D875" t="str">
            <v>P</v>
          </cell>
          <cell r="E875">
            <v>37377</v>
          </cell>
          <cell r="F875">
            <v>-9098.7199401911312</v>
          </cell>
          <cell r="G875">
            <v>-9098.7199401911312</v>
          </cell>
        </row>
        <row r="876">
          <cell r="A876">
            <v>36641</v>
          </cell>
          <cell r="B876" t="str">
            <v>POS-POWGAS-EAST</v>
          </cell>
          <cell r="C876" t="str">
            <v>EPMI-LT-ECAR-PRC</v>
          </cell>
          <cell r="D876" t="str">
            <v>P</v>
          </cell>
          <cell r="E876">
            <v>37377</v>
          </cell>
          <cell r="F876">
            <v>-8170.2791299675509</v>
          </cell>
          <cell r="G876">
            <v>-8170.2791299675509</v>
          </cell>
        </row>
        <row r="877">
          <cell r="A877">
            <v>36641</v>
          </cell>
          <cell r="B877" t="str">
            <v>POS-POWGAS-EAST</v>
          </cell>
          <cell r="C877" t="str">
            <v>EPMI-LT-ECAR-PRC</v>
          </cell>
          <cell r="D877" t="str">
            <v>P</v>
          </cell>
          <cell r="E877">
            <v>37408</v>
          </cell>
          <cell r="F877">
            <v>-9229.9395046610207</v>
          </cell>
          <cell r="G877">
            <v>-9229.9395046610207</v>
          </cell>
        </row>
        <row r="878">
          <cell r="A878">
            <v>36641</v>
          </cell>
          <cell r="B878" t="str">
            <v>POS-POWGAS-EAST</v>
          </cell>
          <cell r="C878" t="str">
            <v>EPMI-LT-ECAR-PRC</v>
          </cell>
          <cell r="D878" t="str">
            <v>P</v>
          </cell>
          <cell r="E878">
            <v>37408</v>
          </cell>
          <cell r="F878">
            <v>-7383.9516037288104</v>
          </cell>
          <cell r="G878">
            <v>-7383.9516037288104</v>
          </cell>
        </row>
        <row r="879">
          <cell r="A879">
            <v>36641</v>
          </cell>
          <cell r="B879" t="str">
            <v>POS-POWGAS-EAST</v>
          </cell>
          <cell r="C879" t="str">
            <v>EPMI-LT-ECAR-PRC</v>
          </cell>
          <cell r="D879" t="str">
            <v>P</v>
          </cell>
          <cell r="E879">
            <v>37438</v>
          </cell>
          <cell r="F879">
            <v>-8990.5316826352409</v>
          </cell>
          <cell r="G879">
            <v>-8990.5316826352409</v>
          </cell>
        </row>
        <row r="880">
          <cell r="A880">
            <v>36641</v>
          </cell>
          <cell r="B880" t="str">
            <v>POS-POWGAS-EAST</v>
          </cell>
          <cell r="C880" t="str">
            <v>EPMI-LT-ECAR-PRC</v>
          </cell>
          <cell r="D880" t="str">
            <v>P</v>
          </cell>
          <cell r="E880">
            <v>37438</v>
          </cell>
          <cell r="F880">
            <v>-8073.1304905296001</v>
          </cell>
          <cell r="G880">
            <v>-8073.1304905296001</v>
          </cell>
        </row>
        <row r="881">
          <cell r="A881">
            <v>36641</v>
          </cell>
          <cell r="B881" t="str">
            <v>POS-POWGAS-EAST</v>
          </cell>
          <cell r="C881" t="str">
            <v>EPMI-LT-ECAR-PRC</v>
          </cell>
          <cell r="D881" t="str">
            <v>P</v>
          </cell>
          <cell r="E881">
            <v>37469</v>
          </cell>
          <cell r="F881">
            <v>-8936.0572577200419</v>
          </cell>
          <cell r="G881">
            <v>-8936.0572577200419</v>
          </cell>
        </row>
        <row r="882">
          <cell r="A882">
            <v>36641</v>
          </cell>
          <cell r="B882" t="str">
            <v>POS-POWGAS-EAST</v>
          </cell>
          <cell r="C882" t="str">
            <v>EPMI-LT-ECAR-PRC</v>
          </cell>
          <cell r="D882" t="str">
            <v>P</v>
          </cell>
          <cell r="E882">
            <v>37469</v>
          </cell>
          <cell r="F882">
            <v>-8024.2146804016711</v>
          </cell>
          <cell r="G882">
            <v>-8024.2146804016711</v>
          </cell>
        </row>
        <row r="883">
          <cell r="A883">
            <v>36641</v>
          </cell>
          <cell r="B883" t="str">
            <v>POS-POWGAS-EAST</v>
          </cell>
          <cell r="C883" t="str">
            <v>EPMI-LT-ECAR-PRC</v>
          </cell>
          <cell r="D883" t="str">
            <v>P</v>
          </cell>
          <cell r="E883">
            <v>37500</v>
          </cell>
          <cell r="F883">
            <v>-9065.0451208251707</v>
          </cell>
          <cell r="G883">
            <v>-9065.0451208251707</v>
          </cell>
        </row>
        <row r="884">
          <cell r="A884">
            <v>36641</v>
          </cell>
          <cell r="B884" t="str">
            <v>POS-POWGAS-EAST</v>
          </cell>
          <cell r="C884" t="str">
            <v>EPMI-LT-ECAR-PRC</v>
          </cell>
          <cell r="D884" t="str">
            <v>P</v>
          </cell>
          <cell r="E884">
            <v>37500</v>
          </cell>
          <cell r="F884">
            <v>-7252.0360966601302</v>
          </cell>
          <cell r="G884">
            <v>-7252.0360966601302</v>
          </cell>
        </row>
        <row r="885">
          <cell r="A885">
            <v>36641</v>
          </cell>
          <cell r="B885" t="str">
            <v>POS-POWGAS-EAST</v>
          </cell>
          <cell r="C885" t="str">
            <v>EPMI-LT-ECAR-PRC</v>
          </cell>
          <cell r="D885" t="str">
            <v>P</v>
          </cell>
          <cell r="E885">
            <v>37530</v>
          </cell>
          <cell r="F885">
            <v>-8477.9540669035523</v>
          </cell>
          <cell r="G885">
            <v>-8477.9540669035523</v>
          </cell>
        </row>
        <row r="886">
          <cell r="A886">
            <v>36641</v>
          </cell>
          <cell r="B886" t="str">
            <v>POS-POWGAS-EAST</v>
          </cell>
          <cell r="C886" t="str">
            <v>EPMI-LT-ECAR-PRC</v>
          </cell>
          <cell r="D886" t="str">
            <v>P</v>
          </cell>
          <cell r="E886">
            <v>37530</v>
          </cell>
          <cell r="F886">
            <v>-8289.4067711822208</v>
          </cell>
          <cell r="G886">
            <v>-8289.4067711822208</v>
          </cell>
        </row>
        <row r="887">
          <cell r="A887">
            <v>36641</v>
          </cell>
          <cell r="B887" t="str">
            <v>POS-POWGAS-EAST</v>
          </cell>
          <cell r="C887" t="str">
            <v>EPMI-LT-ECAR-PRC</v>
          </cell>
          <cell r="D887" t="str">
            <v>P</v>
          </cell>
          <cell r="E887">
            <v>37561</v>
          </cell>
          <cell r="F887">
            <v>-8957.4104917837012</v>
          </cell>
          <cell r="G887">
            <v>-8957.4104917837012</v>
          </cell>
        </row>
        <row r="888">
          <cell r="A888">
            <v>36641</v>
          </cell>
          <cell r="B888" t="str">
            <v>POS-POWGAS-EAST</v>
          </cell>
          <cell r="C888" t="str">
            <v>EPMI-LT-ECAR-PRC</v>
          </cell>
          <cell r="D888" t="str">
            <v>P</v>
          </cell>
          <cell r="E888">
            <v>37561</v>
          </cell>
          <cell r="F888">
            <v>-7165.9283934269588</v>
          </cell>
          <cell r="G888">
            <v>-7165.9283934269588</v>
          </cell>
        </row>
        <row r="889">
          <cell r="A889">
            <v>36641</v>
          </cell>
          <cell r="B889" t="str">
            <v>POS-POWGAS-EAST</v>
          </cell>
          <cell r="C889" t="str">
            <v>EPMI-LT-ECAR-PRC</v>
          </cell>
          <cell r="D889" t="str">
            <v>P</v>
          </cell>
          <cell r="E889">
            <v>37591</v>
          </cell>
          <cell r="F889">
            <v>-9081.1160121357007</v>
          </cell>
          <cell r="G889">
            <v>-9081.1160121357007</v>
          </cell>
        </row>
        <row r="890">
          <cell r="A890">
            <v>36641</v>
          </cell>
          <cell r="B890" t="str">
            <v>POS-POWGAS-EAST</v>
          </cell>
          <cell r="C890" t="str">
            <v>EPMI-LT-ECAR-PRC</v>
          </cell>
          <cell r="D890" t="str">
            <v>P</v>
          </cell>
          <cell r="E890">
            <v>37591</v>
          </cell>
          <cell r="F890">
            <v>-7478.566127641162</v>
          </cell>
          <cell r="G890">
            <v>-7478.566127641162</v>
          </cell>
        </row>
        <row r="891">
          <cell r="A891">
            <v>36641</v>
          </cell>
          <cell r="B891" t="str">
            <v>POS-POWGAS-EAST</v>
          </cell>
          <cell r="C891" t="str">
            <v>EPMI-LT-ECAR-PRC</v>
          </cell>
          <cell r="D891" t="str">
            <v>P</v>
          </cell>
          <cell r="E891">
            <v>37622</v>
          </cell>
          <cell r="F891">
            <v>-8671.9707906554213</v>
          </cell>
          <cell r="G891">
            <v>-8671.9707906554213</v>
          </cell>
        </row>
        <row r="892">
          <cell r="A892">
            <v>36641</v>
          </cell>
          <cell r="B892" t="str">
            <v>POS-POWGAS-EAST</v>
          </cell>
          <cell r="C892" t="str">
            <v>EPMI-LT-ECAR-PRC</v>
          </cell>
          <cell r="D892" t="str">
            <v>P</v>
          </cell>
          <cell r="E892">
            <v>37622</v>
          </cell>
          <cell r="F892">
            <v>-7787.0758120171295</v>
          </cell>
          <cell r="G892">
            <v>-7787.0758120171295</v>
          </cell>
        </row>
        <row r="893">
          <cell r="A893">
            <v>36641</v>
          </cell>
          <cell r="B893" t="str">
            <v>POS-POWGAS-EAST</v>
          </cell>
          <cell r="C893" t="str">
            <v>EPMI-LT-ECAR-PRC</v>
          </cell>
          <cell r="D893" t="str">
            <v>P</v>
          </cell>
          <cell r="E893">
            <v>37653</v>
          </cell>
          <cell r="F893">
            <v>-7744.40828188875</v>
          </cell>
          <cell r="G893">
            <v>-7744.40828188875</v>
          </cell>
        </row>
        <row r="894">
          <cell r="A894">
            <v>36641</v>
          </cell>
          <cell r="B894" t="str">
            <v>POS-POWGAS-EAST</v>
          </cell>
          <cell r="C894" t="str">
            <v>EPMI-LT-ECAR-PRC</v>
          </cell>
          <cell r="D894" t="str">
            <v>P</v>
          </cell>
          <cell r="E894">
            <v>37653</v>
          </cell>
          <cell r="F894">
            <v>-7040.371165353421</v>
          </cell>
          <cell r="G894">
            <v>-7040.371165353421</v>
          </cell>
        </row>
        <row r="895">
          <cell r="A895">
            <v>36641</v>
          </cell>
          <cell r="B895" t="str">
            <v>POS-POWGAS-EAST</v>
          </cell>
          <cell r="C895" t="str">
            <v>EPMI-LT-ECAR-PRC</v>
          </cell>
          <cell r="D895" t="str">
            <v>P</v>
          </cell>
          <cell r="E895">
            <v>37681</v>
          </cell>
          <cell r="F895">
            <v>-8922.2839119505516</v>
          </cell>
          <cell r="G895">
            <v>-8922.2839119505516</v>
          </cell>
        </row>
        <row r="896">
          <cell r="A896">
            <v>36641</v>
          </cell>
          <cell r="B896" t="str">
            <v>POS-POWGAS-EAST</v>
          </cell>
          <cell r="C896" t="str">
            <v>EPMI-LT-ECAR-PRC</v>
          </cell>
          <cell r="D896" t="str">
            <v>P</v>
          </cell>
          <cell r="E896">
            <v>37681</v>
          </cell>
          <cell r="F896">
            <v>-7347.7632216063303</v>
          </cell>
          <cell r="G896">
            <v>-7347.7632216063303</v>
          </cell>
        </row>
        <row r="897">
          <cell r="A897">
            <v>36641</v>
          </cell>
          <cell r="B897" t="str">
            <v>POS-POWGAS-EAST</v>
          </cell>
          <cell r="C897" t="str">
            <v>EPMI-LT-ECAR-PRC</v>
          </cell>
          <cell r="D897" t="str">
            <v>P</v>
          </cell>
          <cell r="E897">
            <v>37712</v>
          </cell>
          <cell r="F897">
            <v>-7992.5721152816805</v>
          </cell>
          <cell r="G897">
            <v>-7992.5721152816805</v>
          </cell>
        </row>
        <row r="898">
          <cell r="A898">
            <v>36641</v>
          </cell>
          <cell r="B898" t="str">
            <v>POS-POWGAS-EAST</v>
          </cell>
          <cell r="C898" t="str">
            <v>EPMI-LT-ECAR-PRC</v>
          </cell>
          <cell r="D898" t="str">
            <v>P</v>
          </cell>
          <cell r="E898">
            <v>37712</v>
          </cell>
          <cell r="F898">
            <v>-7652.7710440899791</v>
          </cell>
          <cell r="G898">
            <v>-7652.7710440899791</v>
          </cell>
        </row>
        <row r="899">
          <cell r="A899">
            <v>36641</v>
          </cell>
          <cell r="B899" t="str">
            <v>POS-POWGAS-EAST</v>
          </cell>
          <cell r="C899" t="str">
            <v>EPMI-LT-ECAR-PRC</v>
          </cell>
          <cell r="D899" t="str">
            <v>P</v>
          </cell>
          <cell r="E899">
            <v>37742</v>
          </cell>
          <cell r="F899">
            <v>-8816.7871311856707</v>
          </cell>
          <cell r="G899">
            <v>-8816.7871311856707</v>
          </cell>
        </row>
        <row r="900">
          <cell r="A900">
            <v>36641</v>
          </cell>
          <cell r="B900" t="str">
            <v>POS-POWGAS-EAST</v>
          </cell>
          <cell r="C900" t="str">
            <v>EPMI-LT-ECAR-PRC</v>
          </cell>
          <cell r="D900" t="str">
            <v>P</v>
          </cell>
          <cell r="E900">
            <v>37742</v>
          </cell>
          <cell r="F900">
            <v>-7260.8835197999706</v>
          </cell>
          <cell r="G900">
            <v>-7260.8835197999706</v>
          </cell>
        </row>
        <row r="901">
          <cell r="A901">
            <v>36641</v>
          </cell>
          <cell r="B901" t="str">
            <v>POS-POWGAS-EAST</v>
          </cell>
          <cell r="C901" t="str">
            <v>EPMI-LT-ECAR-PRC</v>
          </cell>
          <cell r="D901" t="str">
            <v>P</v>
          </cell>
          <cell r="E901">
            <v>37773</v>
          </cell>
          <cell r="F901">
            <v>-8249.7090221531198</v>
          </cell>
          <cell r="G901">
            <v>-8249.7090221531198</v>
          </cell>
        </row>
        <row r="902">
          <cell r="A902">
            <v>36641</v>
          </cell>
          <cell r="B902" t="str">
            <v>POS-POWGAS-EAST</v>
          </cell>
          <cell r="C902" t="str">
            <v>EPMI-LT-ECAR-PRC</v>
          </cell>
          <cell r="D902" t="str">
            <v>P</v>
          </cell>
          <cell r="E902">
            <v>37773</v>
          </cell>
          <cell r="F902">
            <v>-7218.495394383981</v>
          </cell>
          <cell r="G902">
            <v>-7218.495394383981</v>
          </cell>
        </row>
        <row r="903">
          <cell r="A903">
            <v>36641</v>
          </cell>
          <cell r="B903" t="str">
            <v>POS-POWGAS-EAST</v>
          </cell>
          <cell r="C903" t="str">
            <v>EPMI-LT-ECAR-PRC</v>
          </cell>
          <cell r="D903" t="str">
            <v>P</v>
          </cell>
          <cell r="E903">
            <v>37803</v>
          </cell>
          <cell r="F903">
            <v>-8370.7530995450124</v>
          </cell>
          <cell r="G903">
            <v>-8370.7530995450124</v>
          </cell>
        </row>
        <row r="904">
          <cell r="A904">
            <v>36641</v>
          </cell>
          <cell r="B904" t="str">
            <v>POS-POWGAS-EAST</v>
          </cell>
          <cell r="C904" t="str">
            <v>EPMI-LT-ECAR-PRC</v>
          </cell>
          <cell r="D904" t="str">
            <v>P</v>
          </cell>
          <cell r="E904">
            <v>37803</v>
          </cell>
          <cell r="F904">
            <v>-7516.5946199995906</v>
          </cell>
          <cell r="G904">
            <v>-7516.5946199995906</v>
          </cell>
        </row>
        <row r="905">
          <cell r="A905">
            <v>36641</v>
          </cell>
          <cell r="B905" t="str">
            <v>POS-POWGAS-EAST</v>
          </cell>
          <cell r="C905" t="str">
            <v>EPMI-LT-ECAR-PRC</v>
          </cell>
          <cell r="D905" t="str">
            <v>P</v>
          </cell>
          <cell r="E905">
            <v>37834</v>
          </cell>
          <cell r="F905">
            <v>-8659.8332005015636</v>
          </cell>
          <cell r="G905">
            <v>-8659.8332005015636</v>
          </cell>
        </row>
        <row r="906">
          <cell r="A906">
            <v>36641</v>
          </cell>
          <cell r="B906" t="str">
            <v>POS-POWGAS-EAST</v>
          </cell>
          <cell r="C906" t="str">
            <v>EPMI-LT-ECAR-PRC</v>
          </cell>
          <cell r="D906" t="str">
            <v>P</v>
          </cell>
          <cell r="E906">
            <v>37834</v>
          </cell>
          <cell r="F906">
            <v>-7131.6273415895212</v>
          </cell>
          <cell r="G906">
            <v>-7131.6273415895212</v>
          </cell>
        </row>
        <row r="907">
          <cell r="A907">
            <v>36641</v>
          </cell>
          <cell r="B907" t="str">
            <v>POS-POWGAS-EAST</v>
          </cell>
          <cell r="C907" t="str">
            <v>EPMI-LT-ECAR-PRC</v>
          </cell>
          <cell r="D907" t="str">
            <v>P</v>
          </cell>
          <cell r="E907">
            <v>37865</v>
          </cell>
          <cell r="F907">
            <v>-8102.8379664531922</v>
          </cell>
          <cell r="G907">
            <v>-8102.8379664531922</v>
          </cell>
        </row>
        <row r="908">
          <cell r="A908">
            <v>36641</v>
          </cell>
          <cell r="B908" t="str">
            <v>POS-POWGAS-EAST</v>
          </cell>
          <cell r="C908" t="str">
            <v>EPMI-LT-ECAR-PRC</v>
          </cell>
          <cell r="D908" t="str">
            <v>P</v>
          </cell>
          <cell r="E908">
            <v>37865</v>
          </cell>
          <cell r="F908">
            <v>-7089.9832206465408</v>
          </cell>
          <cell r="G908">
            <v>-7089.9832206465408</v>
          </cell>
        </row>
        <row r="909">
          <cell r="A909">
            <v>36641</v>
          </cell>
          <cell r="B909" t="str">
            <v>POS-POWGAS-EAST</v>
          </cell>
          <cell r="C909" t="str">
            <v>EPMI-LT-ECAR-PRC</v>
          </cell>
          <cell r="D909" t="str">
            <v>P</v>
          </cell>
          <cell r="E909">
            <v>37895</v>
          </cell>
          <cell r="F909">
            <v>-7893.9232783159996</v>
          </cell>
          <cell r="G909">
            <v>-7893.9232783159996</v>
          </cell>
        </row>
        <row r="910">
          <cell r="A910">
            <v>36641</v>
          </cell>
          <cell r="B910" t="str">
            <v>POS-POWGAS-EAST</v>
          </cell>
          <cell r="C910" t="str">
            <v>EPMI-LT-ECAR-PRC</v>
          </cell>
          <cell r="D910" t="str">
            <v>P</v>
          </cell>
          <cell r="E910">
            <v>37895</v>
          </cell>
          <cell r="F910">
            <v>-7718.3646618134007</v>
          </cell>
          <cell r="G910">
            <v>-7718.3646618134007</v>
          </cell>
        </row>
        <row r="911">
          <cell r="A911">
            <v>36641</v>
          </cell>
          <cell r="B911" t="str">
            <v>POS-POWGAS-EAST</v>
          </cell>
          <cell r="C911" t="str">
            <v>EPMI-LT-ECAR-PRC</v>
          </cell>
          <cell r="D911" t="str">
            <v>P</v>
          </cell>
          <cell r="E911">
            <v>37926</v>
          </cell>
          <cell r="F911">
            <v>-8674.0554091784816</v>
          </cell>
          <cell r="G911">
            <v>-8674.0554091784816</v>
          </cell>
        </row>
        <row r="912">
          <cell r="A912">
            <v>36641</v>
          </cell>
          <cell r="B912" t="str">
            <v>POS-POWGAS-EAST</v>
          </cell>
          <cell r="C912" t="str">
            <v>EPMI-LT-ECAR-PRC</v>
          </cell>
          <cell r="D912" t="str">
            <v>P</v>
          </cell>
          <cell r="E912">
            <v>37926</v>
          </cell>
          <cell r="F912">
            <v>-6338.7327990150516</v>
          </cell>
          <cell r="G912">
            <v>-6338.7327990150516</v>
          </cell>
        </row>
        <row r="913">
          <cell r="A913">
            <v>36641</v>
          </cell>
          <cell r="B913" t="str">
            <v>POS-POWGAS-EAST</v>
          </cell>
          <cell r="C913" t="str">
            <v>EPMI-LT-ECAR-PRC</v>
          </cell>
          <cell r="D913" t="str">
            <v>P</v>
          </cell>
          <cell r="E913">
            <v>37956</v>
          </cell>
          <cell r="F913">
            <v>-8124.0651017661112</v>
          </cell>
          <cell r="G913">
            <v>-8124.0651017661112</v>
          </cell>
        </row>
        <row r="914">
          <cell r="A914">
            <v>36641</v>
          </cell>
          <cell r="B914" t="str">
            <v>POS-POWGAS-EAST</v>
          </cell>
          <cell r="C914" t="str">
            <v>EPMI-LT-ECAR-PRC</v>
          </cell>
          <cell r="D914" t="str">
            <v>P</v>
          </cell>
          <cell r="E914">
            <v>37956</v>
          </cell>
          <cell r="F914">
            <v>-7295.0788668920204</v>
          </cell>
          <cell r="G914">
            <v>-7295.0788668920204</v>
          </cell>
        </row>
        <row r="915">
          <cell r="A915">
            <v>36641</v>
          </cell>
          <cell r="B915" t="str">
            <v>POS-POWGAS-EAST</v>
          </cell>
          <cell r="C915" t="str">
            <v>EPMI-LT-ECAR-PRC</v>
          </cell>
          <cell r="D915" t="str">
            <v>P</v>
          </cell>
          <cell r="E915">
            <v>37987</v>
          </cell>
          <cell r="F915">
            <v>-8404.3017491377232</v>
          </cell>
          <cell r="G915">
            <v>-8404.3017491377232</v>
          </cell>
        </row>
        <row r="916">
          <cell r="A916">
            <v>36641</v>
          </cell>
          <cell r="B916" t="str">
            <v>POS-POWGAS-EAST</v>
          </cell>
          <cell r="C916" t="str">
            <v>EPMI-LT-ECAR-PRC</v>
          </cell>
          <cell r="D916" t="str">
            <v>P</v>
          </cell>
          <cell r="E916">
            <v>37987</v>
          </cell>
          <cell r="F916">
            <v>-6921.1896757604809</v>
          </cell>
          <cell r="G916">
            <v>-6921.1896757604809</v>
          </cell>
        </row>
        <row r="917">
          <cell r="A917">
            <v>36641</v>
          </cell>
          <cell r="B917" t="str">
            <v>POS-POWGAS-EAST</v>
          </cell>
          <cell r="C917" t="str">
            <v>EPMI-LT-ECAR-PRC</v>
          </cell>
          <cell r="D917" t="str">
            <v>P</v>
          </cell>
          <cell r="E917">
            <v>38018</v>
          </cell>
          <cell r="F917">
            <v>-7701.1072256710495</v>
          </cell>
          <cell r="G917">
            <v>-7701.1072256710495</v>
          </cell>
        </row>
        <row r="918">
          <cell r="A918">
            <v>36641</v>
          </cell>
          <cell r="B918" t="str">
            <v>POS-POWGAS-EAST</v>
          </cell>
          <cell r="C918" t="str">
            <v>EPMI-LT-ECAR-PRC</v>
          </cell>
          <cell r="D918" t="str">
            <v>P</v>
          </cell>
          <cell r="E918">
            <v>38018</v>
          </cell>
          <cell r="F918">
            <v>-6554.1338090817399</v>
          </cell>
          <cell r="G918">
            <v>-6554.1338090817399</v>
          </cell>
        </row>
        <row r="919">
          <cell r="A919">
            <v>36641</v>
          </cell>
          <cell r="B919" t="str">
            <v>POS-POWGAS-EAST</v>
          </cell>
          <cell r="C919" t="str">
            <v>EPMI-LT-ECAR-PRC</v>
          </cell>
          <cell r="D919" t="str">
            <v>P</v>
          </cell>
          <cell r="E919">
            <v>38047</v>
          </cell>
          <cell r="F919">
            <v>-7654.3004188089117</v>
          </cell>
          <cell r="G919">
            <v>-7654.3004188089117</v>
          </cell>
        </row>
        <row r="920">
          <cell r="A920">
            <v>36641</v>
          </cell>
          <cell r="B920" t="str">
            <v>POS-POWGAS-EAST</v>
          </cell>
          <cell r="C920" t="str">
            <v>EPMI-LT-ECAR-PRC</v>
          </cell>
          <cell r="D920" t="str">
            <v>P</v>
          </cell>
          <cell r="E920">
            <v>38047</v>
          </cell>
          <cell r="F920">
            <v>-7491.4429630895702</v>
          </cell>
          <cell r="G920">
            <v>-7491.4429630895702</v>
          </cell>
        </row>
        <row r="921">
          <cell r="A921">
            <v>36641</v>
          </cell>
          <cell r="B921" t="str">
            <v>POS-POWGAS-EAST</v>
          </cell>
          <cell r="C921" t="str">
            <v>EPMI-LT-ECAR-PRC</v>
          </cell>
          <cell r="D921" t="str">
            <v>P</v>
          </cell>
          <cell r="E921">
            <v>38078</v>
          </cell>
          <cell r="F921">
            <v>-7439.8594916051807</v>
          </cell>
          <cell r="G921">
            <v>-7439.8594916051807</v>
          </cell>
        </row>
        <row r="922">
          <cell r="A922">
            <v>36641</v>
          </cell>
          <cell r="B922" t="str">
            <v>POS-POWGAS-EAST</v>
          </cell>
          <cell r="C922" t="str">
            <v>EPMI-LT-ECAR-PRC</v>
          </cell>
          <cell r="D922" t="str">
            <v>P</v>
          </cell>
          <cell r="E922">
            <v>38078</v>
          </cell>
          <cell r="F922">
            <v>-7123.5567810009697</v>
          </cell>
          <cell r="G922">
            <v>-7123.5567810009697</v>
          </cell>
        </row>
        <row r="923">
          <cell r="A923">
            <v>36641</v>
          </cell>
          <cell r="B923" t="str">
            <v>POS-POWGAS-EAST</v>
          </cell>
          <cell r="C923" t="str">
            <v>EPMI-LT-ECAR-PRC</v>
          </cell>
          <cell r="D923" t="str">
            <v>P</v>
          </cell>
          <cell r="E923">
            <v>38108</v>
          </cell>
          <cell r="F923">
            <v>-8528.4412307662715</v>
          </cell>
          <cell r="G923">
            <v>-8528.4412307662715</v>
          </cell>
        </row>
        <row r="924">
          <cell r="A924">
            <v>36641</v>
          </cell>
          <cell r="B924" t="str">
            <v>POS-POWGAS-EAST</v>
          </cell>
          <cell r="C924" t="str">
            <v>EPMI-LT-ECAR-PRC</v>
          </cell>
          <cell r="D924" t="str">
            <v>P</v>
          </cell>
          <cell r="E924">
            <v>38108</v>
          </cell>
          <cell r="F924">
            <v>-6436.559419446241</v>
          </cell>
          <cell r="G924">
            <v>-6436.559419446241</v>
          </cell>
        </row>
        <row r="925">
          <cell r="A925">
            <v>36641</v>
          </cell>
          <cell r="B925" t="str">
            <v>POS-POWGAS-EAST</v>
          </cell>
          <cell r="C925" t="str">
            <v>EPMI-LT-ECAR-PRC</v>
          </cell>
          <cell r="D925" t="str">
            <v>P</v>
          </cell>
          <cell r="E925">
            <v>38139</v>
          </cell>
          <cell r="F925">
            <v>-7358.4307176595021</v>
          </cell>
          <cell r="G925">
            <v>-7358.4307176595021</v>
          </cell>
        </row>
        <row r="926">
          <cell r="A926">
            <v>36641</v>
          </cell>
          <cell r="B926" t="str">
            <v>POS-POWGAS-EAST</v>
          </cell>
          <cell r="C926" t="str">
            <v>EPMI-LT-ECAR-PRC</v>
          </cell>
          <cell r="D926" t="str">
            <v>P</v>
          </cell>
          <cell r="E926">
            <v>38139</v>
          </cell>
          <cell r="F926">
            <v>-7038.4989473264804</v>
          </cell>
          <cell r="G926">
            <v>-7038.4989473264804</v>
          </cell>
        </row>
        <row r="927">
          <cell r="A927">
            <v>36641</v>
          </cell>
          <cell r="B927" t="str">
            <v>POS-POWGAS-EAST</v>
          </cell>
          <cell r="C927" t="str">
            <v>EPMI-LT-ECAR-PRC</v>
          </cell>
          <cell r="D927" t="str">
            <v>P</v>
          </cell>
          <cell r="E927">
            <v>38169</v>
          </cell>
          <cell r="F927">
            <v>-8108.565729178621</v>
          </cell>
          <cell r="G927">
            <v>-8108.565729178621</v>
          </cell>
        </row>
        <row r="928">
          <cell r="A928">
            <v>36641</v>
          </cell>
          <cell r="B928" t="str">
            <v>POS-POWGAS-EAST</v>
          </cell>
          <cell r="C928" t="str">
            <v>EPMI-LT-ECAR-PRC</v>
          </cell>
          <cell r="D928" t="str">
            <v>P</v>
          </cell>
          <cell r="E928">
            <v>38169</v>
          </cell>
          <cell r="F928">
            <v>-6677.6423652059202</v>
          </cell>
          <cell r="G928">
            <v>-6677.6423652059202</v>
          </cell>
        </row>
        <row r="929">
          <cell r="A929">
            <v>36641</v>
          </cell>
          <cell r="B929" t="str">
            <v>POS-POWGAS-EAST</v>
          </cell>
          <cell r="C929" t="str">
            <v>EPMI-LT-ECAR-PRC</v>
          </cell>
          <cell r="D929" t="str">
            <v>P</v>
          </cell>
          <cell r="E929">
            <v>38200</v>
          </cell>
          <cell r="F929">
            <v>-7743.1000203923113</v>
          </cell>
          <cell r="G929">
            <v>-7743.1000203923113</v>
          </cell>
        </row>
        <row r="930">
          <cell r="A930">
            <v>36641</v>
          </cell>
          <cell r="B930" t="str">
            <v>POS-POWGAS-EAST</v>
          </cell>
          <cell r="C930" t="str">
            <v>EPMI-LT-ECAR-PRC</v>
          </cell>
          <cell r="D930" t="str">
            <v>P</v>
          </cell>
          <cell r="E930">
            <v>38200</v>
          </cell>
          <cell r="F930">
            <v>-6952.9877734135125</v>
          </cell>
          <cell r="G930">
            <v>-6952.9877734135125</v>
          </cell>
        </row>
        <row r="931">
          <cell r="A931">
            <v>36641</v>
          </cell>
          <cell r="B931" t="str">
            <v>POS-POWGAS-EAST</v>
          </cell>
          <cell r="C931" t="str">
            <v>EPMI-LT-ECAR-PRC</v>
          </cell>
          <cell r="D931" t="str">
            <v>P</v>
          </cell>
          <cell r="E931">
            <v>38231</v>
          </cell>
          <cell r="F931">
            <v>-7540.3083307760617</v>
          </cell>
          <cell r="G931">
            <v>-7540.3083307760617</v>
          </cell>
        </row>
        <row r="932">
          <cell r="A932">
            <v>36641</v>
          </cell>
          <cell r="B932" t="str">
            <v>POS-POWGAS-EAST</v>
          </cell>
          <cell r="C932" t="str">
            <v>EPMI-LT-ECAR-PRC</v>
          </cell>
          <cell r="D932" t="str">
            <v>P</v>
          </cell>
          <cell r="E932">
            <v>38231</v>
          </cell>
          <cell r="F932">
            <v>-6597.7697894290513</v>
          </cell>
          <cell r="G932">
            <v>-6597.7697894290513</v>
          </cell>
        </row>
        <row r="933">
          <cell r="A933">
            <v>36641</v>
          </cell>
          <cell r="B933" t="str">
            <v>POS-POWGAS-EAST</v>
          </cell>
          <cell r="C933" t="str">
            <v>EPMI-LT-ECAR-PRC</v>
          </cell>
          <cell r="D933" t="str">
            <v>P</v>
          </cell>
          <cell r="E933">
            <v>38261</v>
          </cell>
          <cell r="F933">
            <v>-7969.919646421441</v>
          </cell>
          <cell r="G933">
            <v>-7969.919646421441</v>
          </cell>
        </row>
        <row r="934">
          <cell r="A934">
            <v>36641</v>
          </cell>
          <cell r="B934" t="str">
            <v>POS-POWGAS-EAST</v>
          </cell>
          <cell r="C934" t="str">
            <v>EPMI-LT-ECAR-PRC</v>
          </cell>
          <cell r="D934" t="str">
            <v>P</v>
          </cell>
          <cell r="E934">
            <v>38261</v>
          </cell>
          <cell r="F934">
            <v>-6557.5105235203418</v>
          </cell>
          <cell r="G934">
            <v>-6557.5105235203418</v>
          </cell>
        </row>
        <row r="935">
          <cell r="A935">
            <v>36641</v>
          </cell>
          <cell r="B935" t="str">
            <v>POS-POWGAS-EAST</v>
          </cell>
          <cell r="C935" t="str">
            <v>EPMI-LT-ECAR-PRC</v>
          </cell>
          <cell r="D935" t="str">
            <v>P</v>
          </cell>
          <cell r="E935">
            <v>38292</v>
          </cell>
          <cell r="F935">
            <v>-7450.0130861569514</v>
          </cell>
          <cell r="G935">
            <v>-7450.0130861569514</v>
          </cell>
        </row>
        <row r="936">
          <cell r="A936">
            <v>36641</v>
          </cell>
          <cell r="B936" t="str">
            <v>POS-POWGAS-EAST</v>
          </cell>
          <cell r="C936" t="str">
            <v>EPMI-LT-ECAR-PRC</v>
          </cell>
          <cell r="D936" t="str">
            <v>P</v>
          </cell>
          <cell r="E936">
            <v>38292</v>
          </cell>
          <cell r="F936">
            <v>-6518.761450387341</v>
          </cell>
          <cell r="G936">
            <v>-6518.761450387341</v>
          </cell>
        </row>
        <row r="937">
          <cell r="A937">
            <v>36641</v>
          </cell>
          <cell r="B937" t="str">
            <v>POS-POWGAS-EAST</v>
          </cell>
          <cell r="C937" t="str">
            <v>EPMI-LT-ECAR-PRC</v>
          </cell>
          <cell r="D937" t="str">
            <v>P</v>
          </cell>
          <cell r="E937">
            <v>38322</v>
          </cell>
          <cell r="F937">
            <v>-7250.2404330541103</v>
          </cell>
          <cell r="G937">
            <v>-7250.2404330541103</v>
          </cell>
        </row>
        <row r="938">
          <cell r="A938">
            <v>36641</v>
          </cell>
          <cell r="B938" t="str">
            <v>POS-POWGAS-EAST</v>
          </cell>
          <cell r="C938" t="str">
            <v>EPMI-LT-ECAR-PRC</v>
          </cell>
          <cell r="D938" t="str">
            <v>P</v>
          </cell>
          <cell r="E938">
            <v>38322</v>
          </cell>
          <cell r="F938">
            <v>-7095.9799983082803</v>
          </cell>
          <cell r="G938">
            <v>-7095.9799983082803</v>
          </cell>
        </row>
        <row r="939">
          <cell r="A939">
            <v>36641</v>
          </cell>
          <cell r="B939" t="str">
            <v>POS-POWGAS-EAST</v>
          </cell>
          <cell r="C939" t="str">
            <v>EPMI-LT-ECAR-PRC</v>
          </cell>
          <cell r="D939" t="str">
            <v>P</v>
          </cell>
          <cell r="E939">
            <v>38353</v>
          </cell>
          <cell r="F939">
            <v>-7819.1926212111421</v>
          </cell>
          <cell r="G939">
            <v>-7819.1926212111421</v>
          </cell>
        </row>
        <row r="940">
          <cell r="A940">
            <v>36641</v>
          </cell>
          <cell r="B940" t="str">
            <v>POS-POWGAS-EAST</v>
          </cell>
          <cell r="C940" t="str">
            <v>EPMI-LT-ECAR-PRC</v>
          </cell>
          <cell r="D940" t="str">
            <v>P</v>
          </cell>
          <cell r="E940">
            <v>38353</v>
          </cell>
          <cell r="F940">
            <v>-6439.3350998209407</v>
          </cell>
          <cell r="G940">
            <v>-6439.3350998209407</v>
          </cell>
        </row>
        <row r="941">
          <cell r="A941">
            <v>36641</v>
          </cell>
          <cell r="B941" t="str">
            <v>POS-POWGAS-EAST</v>
          </cell>
          <cell r="C941" t="str">
            <v>EPMI-LT-ECAR-PRC</v>
          </cell>
          <cell r="D941" t="str">
            <v>P</v>
          </cell>
          <cell r="E941">
            <v>38384</v>
          </cell>
          <cell r="F941">
            <v>-6708.6933514712</v>
          </cell>
          <cell r="G941">
            <v>-6708.6933514712</v>
          </cell>
        </row>
        <row r="942">
          <cell r="A942">
            <v>36641</v>
          </cell>
          <cell r="B942" t="str">
            <v>POS-POWGAS-EAST</v>
          </cell>
          <cell r="C942" t="str">
            <v>EPMI-LT-ECAR-PRC</v>
          </cell>
          <cell r="D942" t="str">
            <v>P</v>
          </cell>
          <cell r="E942">
            <v>38384</v>
          </cell>
          <cell r="F942">
            <v>-6098.8121377010903</v>
          </cell>
          <cell r="G942">
            <v>-6098.8121377010903</v>
          </cell>
        </row>
        <row r="943">
          <cell r="A943">
            <v>36641</v>
          </cell>
          <cell r="B943" t="str">
            <v>POS-POWGAS-EAST</v>
          </cell>
          <cell r="C943" t="str">
            <v>EPMI-LT-ECAR-PRC</v>
          </cell>
          <cell r="D943" t="str">
            <v>P</v>
          </cell>
          <cell r="E943">
            <v>38412</v>
          </cell>
          <cell r="F943">
            <v>-7122.2540458844514</v>
          </cell>
          <cell r="G943">
            <v>-7122.2540458844514</v>
          </cell>
        </row>
        <row r="944">
          <cell r="A944">
            <v>36641</v>
          </cell>
          <cell r="B944" t="str">
            <v>POS-POWGAS-EAST</v>
          </cell>
          <cell r="C944" t="str">
            <v>EPMI-LT-ECAR-PRC</v>
          </cell>
          <cell r="D944" t="str">
            <v>P</v>
          </cell>
          <cell r="E944">
            <v>38412</v>
          </cell>
          <cell r="F944">
            <v>-6970.7167257592519</v>
          </cell>
          <cell r="G944">
            <v>-6970.7167257592519</v>
          </cell>
        </row>
        <row r="945">
          <cell r="A945">
            <v>36641</v>
          </cell>
          <cell r="B945" t="str">
            <v>POS-POWGAS-EAST</v>
          </cell>
          <cell r="C945" t="str">
            <v>EPMI-LT-ECAR-PRC</v>
          </cell>
          <cell r="D945" t="str">
            <v>P</v>
          </cell>
          <cell r="E945">
            <v>38443</v>
          </cell>
          <cell r="F945">
            <v>-7223.7314188146711</v>
          </cell>
          <cell r="G945">
            <v>-7223.7314188146711</v>
          </cell>
        </row>
        <row r="946">
          <cell r="A946">
            <v>36641</v>
          </cell>
          <cell r="B946" t="str">
            <v>POS-POWGAS-EAST</v>
          </cell>
          <cell r="C946" t="str">
            <v>EPMI-LT-ECAR-PRC</v>
          </cell>
          <cell r="D946" t="str">
            <v>P</v>
          </cell>
          <cell r="E946">
            <v>38443</v>
          </cell>
          <cell r="F946">
            <v>-6326.8672940226515</v>
          </cell>
          <cell r="G946">
            <v>-6326.8672940226515</v>
          </cell>
        </row>
        <row r="947">
          <cell r="A947">
            <v>36641</v>
          </cell>
          <cell r="B947" t="str">
            <v>POS-POWGAS-EAST</v>
          </cell>
          <cell r="C947" t="str">
            <v>EPMI-LT-ECAR-PRC</v>
          </cell>
          <cell r="D947" t="str">
            <v>P</v>
          </cell>
          <cell r="E947">
            <v>38473</v>
          </cell>
          <cell r="F947">
            <v>-7635.5879806485509</v>
          </cell>
          <cell r="G947">
            <v>-7635.5879806485509</v>
          </cell>
        </row>
        <row r="948">
          <cell r="A948">
            <v>36641</v>
          </cell>
          <cell r="B948" t="str">
            <v>POS-POWGAS-EAST</v>
          </cell>
          <cell r="C948" t="str">
            <v>EPMI-LT-ECAR-PRC</v>
          </cell>
          <cell r="D948" t="str">
            <v>P</v>
          </cell>
          <cell r="E948">
            <v>38473</v>
          </cell>
          <cell r="F948">
            <v>-6288.1312781811612</v>
          </cell>
          <cell r="G948">
            <v>-6288.1312781811612</v>
          </cell>
        </row>
        <row r="949">
          <cell r="A949">
            <v>36641</v>
          </cell>
          <cell r="B949" t="str">
            <v>POS-POWGAS-EAST</v>
          </cell>
          <cell r="C949" t="str">
            <v>EPMI-LT-ECAR-PRC</v>
          </cell>
          <cell r="D949" t="str">
            <v>P</v>
          </cell>
          <cell r="E949">
            <v>38504</v>
          </cell>
          <cell r="F949">
            <v>-6846.1689728692709</v>
          </cell>
          <cell r="G949">
            <v>-6846.1689728692709</v>
          </cell>
        </row>
        <row r="950">
          <cell r="A950">
            <v>36641</v>
          </cell>
          <cell r="B950" t="str">
            <v>POS-POWGAS-EAST</v>
          </cell>
          <cell r="C950" t="str">
            <v>EPMI-LT-ECAR-PRC</v>
          </cell>
          <cell r="D950" t="str">
            <v>P</v>
          </cell>
          <cell r="E950">
            <v>38504</v>
          </cell>
          <cell r="F950">
            <v>-6548.5094523097405</v>
          </cell>
          <cell r="G950">
            <v>-6548.5094523097405</v>
          </cell>
        </row>
        <row r="951">
          <cell r="A951">
            <v>36641</v>
          </cell>
          <cell r="B951" t="str">
            <v>POS-POWGAS-EAST</v>
          </cell>
          <cell r="C951" t="str">
            <v>EPMI-LT-ECAR-PRC</v>
          </cell>
          <cell r="D951" t="str">
            <v>P</v>
          </cell>
          <cell r="E951">
            <v>38534</v>
          </cell>
          <cell r="F951">
            <v>-7839.6297809003117</v>
          </cell>
          <cell r="G951">
            <v>-7839.6297809003117</v>
          </cell>
        </row>
        <row r="952">
          <cell r="A952">
            <v>36641</v>
          </cell>
          <cell r="B952" t="str">
            <v>POS-POWGAS-EAST</v>
          </cell>
          <cell r="C952" t="str">
            <v>EPMI-LT-ECAR-PRC</v>
          </cell>
          <cell r="D952" t="str">
            <v>P</v>
          </cell>
          <cell r="E952">
            <v>38534</v>
          </cell>
          <cell r="F952">
            <v>-5916.7017214342013</v>
          </cell>
          <cell r="G952">
            <v>-5916.7017214342013</v>
          </cell>
        </row>
        <row r="953">
          <cell r="A953">
            <v>36641</v>
          </cell>
          <cell r="B953" t="str">
            <v>POS-POWGAS-EAST</v>
          </cell>
          <cell r="C953" t="str">
            <v>EPMI-LT-ECAR-PRC</v>
          </cell>
          <cell r="D953" t="str">
            <v>P</v>
          </cell>
          <cell r="E953">
            <v>38565</v>
          </cell>
          <cell r="F953">
            <v>-6909.4890664909017</v>
          </cell>
          <cell r="G953">
            <v>-6909.4890664909017</v>
          </cell>
        </row>
        <row r="954">
          <cell r="A954">
            <v>36641</v>
          </cell>
          <cell r="B954" t="str">
            <v>POS-POWGAS-EAST</v>
          </cell>
          <cell r="C954" t="str">
            <v>EPMI-LT-ECAR-PRC</v>
          </cell>
          <cell r="D954" t="str">
            <v>P</v>
          </cell>
          <cell r="E954">
            <v>38565</v>
          </cell>
          <cell r="F954">
            <v>-6762.4786608208915</v>
          </cell>
          <cell r="G954">
            <v>-6762.4786608208915</v>
          </cell>
        </row>
        <row r="955">
          <cell r="A955">
            <v>36641</v>
          </cell>
          <cell r="B955" t="str">
            <v>POS-POWGAS-EAST</v>
          </cell>
          <cell r="C955" t="str">
            <v>EPMI-LT-ECAR-PRC</v>
          </cell>
          <cell r="D955" t="str">
            <v>P</v>
          </cell>
          <cell r="E955">
            <v>38596</v>
          </cell>
          <cell r="F955">
            <v>-7014.5925172472207</v>
          </cell>
          <cell r="G955">
            <v>-7014.5925172472207</v>
          </cell>
        </row>
        <row r="956">
          <cell r="A956">
            <v>36641</v>
          </cell>
          <cell r="B956" t="str">
            <v>POS-POWGAS-EAST</v>
          </cell>
          <cell r="C956" t="str">
            <v>EPMI-LT-ECAR-PRC</v>
          </cell>
          <cell r="D956" t="str">
            <v>P</v>
          </cell>
          <cell r="E956">
            <v>38596</v>
          </cell>
          <cell r="F956">
            <v>-6137.7684525913091</v>
          </cell>
          <cell r="G956">
            <v>-6137.7684525913091</v>
          </cell>
        </row>
        <row r="957">
          <cell r="A957">
            <v>36641</v>
          </cell>
          <cell r="B957" t="str">
            <v>POS-POWGAS-EAST</v>
          </cell>
          <cell r="C957" t="str">
            <v>EPMI-LT-ECAR-PRC</v>
          </cell>
          <cell r="D957" t="str">
            <v>P</v>
          </cell>
          <cell r="E957">
            <v>38626</v>
          </cell>
          <cell r="F957">
            <v>-7413.9707179819598</v>
          </cell>
          <cell r="G957">
            <v>-7413.9707179819598</v>
          </cell>
        </row>
        <row r="958">
          <cell r="A958">
            <v>36641</v>
          </cell>
          <cell r="B958" t="str">
            <v>POS-POWGAS-EAST</v>
          </cell>
          <cell r="C958" t="str">
            <v>EPMI-LT-ECAR-PRC</v>
          </cell>
          <cell r="D958" t="str">
            <v>P</v>
          </cell>
          <cell r="E958">
            <v>38626</v>
          </cell>
          <cell r="F958">
            <v>-6100.0854664912322</v>
          </cell>
          <cell r="G958">
            <v>-6100.0854664912322</v>
          </cell>
        </row>
        <row r="959">
          <cell r="A959">
            <v>36641</v>
          </cell>
          <cell r="B959" t="str">
            <v>POS-POWGAS-EAST</v>
          </cell>
          <cell r="C959" t="str">
            <v>EPMI-LT-ECAR-PRC</v>
          </cell>
          <cell r="D959" t="str">
            <v>P</v>
          </cell>
          <cell r="E959">
            <v>38657</v>
          </cell>
          <cell r="F959">
            <v>-6930.0780289799304</v>
          </cell>
          <cell r="G959">
            <v>-6930.0780289799304</v>
          </cell>
        </row>
        <row r="960">
          <cell r="A960">
            <v>36641</v>
          </cell>
          <cell r="B960" t="str">
            <v>POS-POWGAS-EAST</v>
          </cell>
          <cell r="C960" t="str">
            <v>EPMI-LT-ECAR-PRC</v>
          </cell>
          <cell r="D960" t="str">
            <v>P</v>
          </cell>
          <cell r="E960">
            <v>38657</v>
          </cell>
          <cell r="F960">
            <v>-6063.8182753574411</v>
          </cell>
          <cell r="G960">
            <v>-6063.8182753574411</v>
          </cell>
        </row>
        <row r="961">
          <cell r="A961">
            <v>36641</v>
          </cell>
          <cell r="B961" t="str">
            <v>POS-POWGAS-EAST</v>
          </cell>
          <cell r="C961" t="str">
            <v>EPMI-LT-ECAR-PRC</v>
          </cell>
          <cell r="D961" t="str">
            <v>P</v>
          </cell>
          <cell r="E961">
            <v>38687</v>
          </cell>
          <cell r="F961">
            <v>-7317.9512186804504</v>
          </cell>
          <cell r="G961">
            <v>-7317.9512186804504</v>
          </cell>
        </row>
        <row r="962">
          <cell r="A962">
            <v>36641</v>
          </cell>
          <cell r="B962" t="str">
            <v>POS-POWGAS-EAST</v>
          </cell>
          <cell r="C962" t="str">
            <v>EPMI-LT-ECAR-PRC</v>
          </cell>
          <cell r="D962" t="str">
            <v>P</v>
          </cell>
          <cell r="E962">
            <v>38687</v>
          </cell>
          <cell r="F962">
            <v>-6026.548062442731</v>
          </cell>
          <cell r="G962">
            <v>-6026.548062442731</v>
          </cell>
        </row>
        <row r="963">
          <cell r="A963">
            <v>36641</v>
          </cell>
          <cell r="B963" t="str">
            <v>POS-POWGAS-EAST</v>
          </cell>
          <cell r="C963" t="str">
            <v>EPMI-LT-ECAR-PRC</v>
          </cell>
          <cell r="D963" t="str">
            <v>P</v>
          </cell>
          <cell r="E963">
            <v>38718</v>
          </cell>
          <cell r="F963">
            <v>-7272.9473985084105</v>
          </cell>
          <cell r="G963">
            <v>-7272.9473985084105</v>
          </cell>
        </row>
        <row r="964">
          <cell r="A964">
            <v>36641</v>
          </cell>
          <cell r="B964" t="str">
            <v>POS-POWGAS-EAST</v>
          </cell>
          <cell r="C964" t="str">
            <v>EPMI-LT-ECAR-PRC</v>
          </cell>
          <cell r="D964" t="str">
            <v>P</v>
          </cell>
          <cell r="E964">
            <v>38718</v>
          </cell>
          <cell r="F964">
            <v>-5989.4860928892704</v>
          </cell>
          <cell r="G964">
            <v>-5989.4860928892704</v>
          </cell>
        </row>
        <row r="965">
          <cell r="A965">
            <v>36641</v>
          </cell>
          <cell r="B965" t="str">
            <v>POS-POWGAS-EAST</v>
          </cell>
          <cell r="C965" t="str">
            <v>EPMI-LT-ECAR-PRC</v>
          </cell>
          <cell r="D965" t="str">
            <v>P</v>
          </cell>
          <cell r="E965">
            <v>38749</v>
          </cell>
          <cell r="F965">
            <v>-6239.816946925961</v>
          </cell>
          <cell r="G965">
            <v>-6239.816946925961</v>
          </cell>
        </row>
        <row r="966">
          <cell r="A966">
            <v>36641</v>
          </cell>
          <cell r="B966" t="str">
            <v>POS-POWGAS-EAST</v>
          </cell>
          <cell r="C966" t="str">
            <v>EPMI-LT-ECAR-PRC</v>
          </cell>
          <cell r="D966" t="str">
            <v>P</v>
          </cell>
          <cell r="E966">
            <v>38749</v>
          </cell>
          <cell r="F966">
            <v>-5672.5608608417888</v>
          </cell>
          <cell r="G966">
            <v>-5672.5608608417888</v>
          </cell>
        </row>
        <row r="967">
          <cell r="A967">
            <v>36641</v>
          </cell>
          <cell r="B967" t="str">
            <v>POS-POWGAS-EAST</v>
          </cell>
          <cell r="C967" t="str">
            <v>EPMI-LT-ECAR-PRC</v>
          </cell>
          <cell r="D967" t="str">
            <v>P</v>
          </cell>
          <cell r="E967">
            <v>38777</v>
          </cell>
          <cell r="F967">
            <v>-6624.2252595747505</v>
          </cell>
          <cell r="G967">
            <v>-6624.2252595747505</v>
          </cell>
        </row>
        <row r="968">
          <cell r="A968">
            <v>36641</v>
          </cell>
          <cell r="B968" t="str">
            <v>POS-POWGAS-EAST</v>
          </cell>
          <cell r="C968" t="str">
            <v>EPMI-LT-ECAR-PRC</v>
          </cell>
          <cell r="D968" t="str">
            <v>P</v>
          </cell>
          <cell r="E968">
            <v>38777</v>
          </cell>
          <cell r="F968">
            <v>-6483.2842966050594</v>
          </cell>
          <cell r="G968">
            <v>-6483.2842966050594</v>
          </cell>
        </row>
        <row r="969">
          <cell r="A969">
            <v>36641</v>
          </cell>
          <cell r="B969" t="str">
            <v>POS-POWGAS-EAST</v>
          </cell>
          <cell r="C969" t="str">
            <v>EPMI-LT-ECAR-PRC</v>
          </cell>
          <cell r="D969" t="str">
            <v>P</v>
          </cell>
          <cell r="E969">
            <v>38808</v>
          </cell>
          <cell r="F969">
            <v>-6998.5499352544603</v>
          </cell>
          <cell r="G969">
            <v>-6998.5499352544603</v>
          </cell>
        </row>
        <row r="970">
          <cell r="A970">
            <v>36641</v>
          </cell>
          <cell r="B970" t="str">
            <v>POS-POWGAS-EAST</v>
          </cell>
          <cell r="C970" t="str">
            <v>EPMI-LT-ECAR-PRC</v>
          </cell>
          <cell r="D970" t="str">
            <v>P</v>
          </cell>
          <cell r="E970">
            <v>38808</v>
          </cell>
          <cell r="F970">
            <v>-5604.028863818221</v>
          </cell>
          <cell r="G970">
            <v>-5604.028863818221</v>
          </cell>
        </row>
        <row r="971">
          <cell r="A971">
            <v>36641</v>
          </cell>
          <cell r="B971" t="str">
            <v>POS-POWGAS-EAST</v>
          </cell>
          <cell r="C971" t="str">
            <v>EPMI-LT-ECAR-PRC</v>
          </cell>
          <cell r="D971" t="str">
            <v>P</v>
          </cell>
          <cell r="E971">
            <v>38838</v>
          </cell>
          <cell r="F971">
            <v>-6822.6256355587011</v>
          </cell>
          <cell r="G971">
            <v>-6822.6256355587011</v>
          </cell>
        </row>
        <row r="972">
          <cell r="A972">
            <v>36641</v>
          </cell>
          <cell r="B972" t="str">
            <v>POS-POWGAS-EAST</v>
          </cell>
          <cell r="C972" t="str">
            <v>EPMI-LT-ECAR-PRC</v>
          </cell>
          <cell r="D972" t="str">
            <v>P</v>
          </cell>
          <cell r="E972">
            <v>38838</v>
          </cell>
          <cell r="F972">
            <v>-6126.4393462159815</v>
          </cell>
          <cell r="G972">
            <v>-6126.4393462159815</v>
          </cell>
        </row>
        <row r="973">
          <cell r="A973">
            <v>36641</v>
          </cell>
          <cell r="B973" t="str">
            <v>POS-POWGAS-EAST</v>
          </cell>
          <cell r="C973" t="str">
            <v>EPMI-LT-ECAR-PRC</v>
          </cell>
          <cell r="D973" t="str">
            <v>P</v>
          </cell>
          <cell r="E973">
            <v>38869</v>
          </cell>
          <cell r="F973">
            <v>-6366.6878118824807</v>
          </cell>
          <cell r="G973">
            <v>-6366.6878118824807</v>
          </cell>
        </row>
        <row r="974">
          <cell r="A974">
            <v>36641</v>
          </cell>
          <cell r="B974" t="str">
            <v>POS-POWGAS-EAST</v>
          </cell>
          <cell r="C974" t="str">
            <v>EPMI-LT-ECAR-PRC</v>
          </cell>
          <cell r="D974" t="str">
            <v>P</v>
          </cell>
          <cell r="E974">
            <v>38869</v>
          </cell>
          <cell r="F974">
            <v>-6089.8752983223703</v>
          </cell>
          <cell r="G974">
            <v>-6089.8752983223703</v>
          </cell>
        </row>
        <row r="975">
          <cell r="A975">
            <v>36641</v>
          </cell>
          <cell r="B975" t="str">
            <v>POS-POWGAS-EAST</v>
          </cell>
          <cell r="C975" t="str">
            <v>EPMI-LT-ECAR-PRC</v>
          </cell>
          <cell r="D975" t="str">
            <v>P</v>
          </cell>
          <cell r="E975">
            <v>38899</v>
          </cell>
          <cell r="F975">
            <v>-7290.271635315481</v>
          </cell>
          <cell r="G975">
            <v>-7290.271635315481</v>
          </cell>
        </row>
        <row r="976">
          <cell r="A976">
            <v>36641</v>
          </cell>
          <cell r="B976" t="str">
            <v>POS-POWGAS-EAST</v>
          </cell>
          <cell r="C976" t="str">
            <v>EPMI-LT-ECAR-PRC</v>
          </cell>
          <cell r="D976" t="str">
            <v>P</v>
          </cell>
          <cell r="E976">
            <v>38899</v>
          </cell>
          <cell r="F976">
            <v>-5502.0918002381013</v>
          </cell>
          <cell r="G976">
            <v>-5502.0918002381013</v>
          </cell>
        </row>
        <row r="977">
          <cell r="A977">
            <v>36641</v>
          </cell>
          <cell r="B977" t="str">
            <v>POS-POWGAS-EAST</v>
          </cell>
          <cell r="C977" t="str">
            <v>EPMI-LT-ECAR-PRC</v>
          </cell>
          <cell r="D977" t="str">
            <v>P</v>
          </cell>
          <cell r="E977">
            <v>38930</v>
          </cell>
          <cell r="F977">
            <v>-6425.0469567547007</v>
          </cell>
          <cell r="G977">
            <v>-6425.0469567547007</v>
          </cell>
        </row>
        <row r="978">
          <cell r="A978">
            <v>36641</v>
          </cell>
          <cell r="B978" t="str">
            <v>POS-POWGAS-EAST</v>
          </cell>
          <cell r="C978" t="str">
            <v>EPMI-LT-ECAR-PRC</v>
          </cell>
          <cell r="D978" t="str">
            <v>P</v>
          </cell>
          <cell r="E978">
            <v>38930</v>
          </cell>
          <cell r="F978">
            <v>-6288.3438300152402</v>
          </cell>
          <cell r="G978">
            <v>-6288.3438300152402</v>
          </cell>
        </row>
        <row r="979">
          <cell r="A979">
            <v>36641</v>
          </cell>
          <cell r="B979" t="str">
            <v>POS-POWGAS-EAST</v>
          </cell>
          <cell r="C979" t="str">
            <v>EPMI-LT-ECAR-PRC</v>
          </cell>
          <cell r="D979" t="str">
            <v>P</v>
          </cell>
          <cell r="E979">
            <v>38961</v>
          </cell>
          <cell r="F979">
            <v>-6794.2946367242703</v>
          </cell>
          <cell r="G979">
            <v>-6794.2946367242703</v>
          </cell>
        </row>
        <row r="980">
          <cell r="A980">
            <v>36641</v>
          </cell>
          <cell r="B980" t="str">
            <v>POS-POWGAS-EAST</v>
          </cell>
          <cell r="C980" t="str">
            <v>EPMI-LT-ECAR-PRC</v>
          </cell>
          <cell r="D980" t="str">
            <v>P</v>
          </cell>
          <cell r="E980">
            <v>38961</v>
          </cell>
          <cell r="F980">
            <v>-5435.4357093794106</v>
          </cell>
          <cell r="G980">
            <v>-5435.4357093794106</v>
          </cell>
        </row>
        <row r="981">
          <cell r="A981">
            <v>36641</v>
          </cell>
          <cell r="B981" t="str">
            <v>POS-POWGAS-EAST</v>
          </cell>
          <cell r="C981" t="str">
            <v>EPMI-LT-ECAR-PRC</v>
          </cell>
          <cell r="D981" t="str">
            <v>P</v>
          </cell>
          <cell r="E981">
            <v>38991</v>
          </cell>
          <cell r="F981">
            <v>-6623.5104335565211</v>
          </cell>
          <cell r="G981">
            <v>-6623.5104335565211</v>
          </cell>
        </row>
        <row r="982">
          <cell r="A982">
            <v>36641</v>
          </cell>
          <cell r="B982" t="str">
            <v>POS-POWGAS-EAST</v>
          </cell>
          <cell r="C982" t="str">
            <v>EPMI-LT-ECAR-PRC</v>
          </cell>
          <cell r="D982" t="str">
            <v>P</v>
          </cell>
          <cell r="E982">
            <v>38991</v>
          </cell>
          <cell r="F982">
            <v>-5942.0278611026306</v>
          </cell>
          <cell r="G982">
            <v>-5942.0278611026306</v>
          </cell>
        </row>
        <row r="983">
          <cell r="A983">
            <v>36641</v>
          </cell>
          <cell r="B983" t="str">
            <v>POS-POWGAS-EAST</v>
          </cell>
          <cell r="C983" t="str">
            <v>EPMI-LT-ECAR-PRC</v>
          </cell>
          <cell r="D983" t="str">
            <v>P</v>
          </cell>
          <cell r="E983">
            <v>39022</v>
          </cell>
          <cell r="F983">
            <v>-6443.4178012246803</v>
          </cell>
          <cell r="G983">
            <v>-6443.4178012246803</v>
          </cell>
        </row>
        <row r="984">
          <cell r="A984">
            <v>36641</v>
          </cell>
          <cell r="B984" t="str">
            <v>POS-POWGAS-EAST</v>
          </cell>
          <cell r="C984" t="str">
            <v>EPMI-LT-ECAR-PRC</v>
          </cell>
          <cell r="D984" t="str">
            <v>P</v>
          </cell>
          <cell r="E984">
            <v>39022</v>
          </cell>
          <cell r="F984">
            <v>-5637.9905760716019</v>
          </cell>
          <cell r="G984">
            <v>-5637.9905760716019</v>
          </cell>
        </row>
        <row r="985">
          <cell r="A985">
            <v>36641</v>
          </cell>
          <cell r="B985" t="str">
            <v>POS-POWGAS-EAST</v>
          </cell>
          <cell r="C985" t="str">
            <v>EPMI-LT-ECAR-PRC</v>
          </cell>
          <cell r="D985" t="str">
            <v>P</v>
          </cell>
          <cell r="E985">
            <v>39052</v>
          </cell>
          <cell r="F985">
            <v>-7070.5889214378913</v>
          </cell>
          <cell r="G985">
            <v>-7070.5889214378913</v>
          </cell>
        </row>
        <row r="986">
          <cell r="A986">
            <v>36641</v>
          </cell>
          <cell r="B986" t="str">
            <v>POS-POWGAS-EAST</v>
          </cell>
          <cell r="C986" t="str">
            <v>EPMI-LT-ECAR-PRC</v>
          </cell>
          <cell r="D986" t="str">
            <v>P</v>
          </cell>
          <cell r="E986">
            <v>39052</v>
          </cell>
          <cell r="F986">
            <v>-5336.2935256135015</v>
          </cell>
          <cell r="G986">
            <v>-5336.2935256135015</v>
          </cell>
        </row>
        <row r="987">
          <cell r="A987">
            <v>36641</v>
          </cell>
          <cell r="B987" t="str">
            <v>POS-POWGAS-EAST</v>
          </cell>
          <cell r="C987" t="str">
            <v>EPMI-LT-ECAR-PRC</v>
          </cell>
          <cell r="D987" t="str">
            <v>P</v>
          </cell>
          <cell r="E987">
            <v>39083</v>
          </cell>
          <cell r="F987">
            <v>-6496.4926625054704</v>
          </cell>
          <cell r="G987">
            <v>-6496.4926625054704</v>
          </cell>
        </row>
        <row r="988">
          <cell r="A988">
            <v>36641</v>
          </cell>
          <cell r="B988" t="str">
            <v>POS-POWGAS-EAST</v>
          </cell>
          <cell r="C988" t="str">
            <v>EPMI-LT-ECAR-PRC</v>
          </cell>
          <cell r="D988" t="str">
            <v>P</v>
          </cell>
          <cell r="E988">
            <v>39083</v>
          </cell>
          <cell r="F988">
            <v>-5833.5852479640898</v>
          </cell>
          <cell r="G988">
            <v>-5833.5852479640898</v>
          </cell>
        </row>
        <row r="989">
          <cell r="A989">
            <v>36641</v>
          </cell>
          <cell r="B989" t="str">
            <v>POS-POWGAS-EAST</v>
          </cell>
          <cell r="C989" t="str">
            <v>EPMI-LT-ECAR-PRC</v>
          </cell>
          <cell r="D989" t="str">
            <v>P</v>
          </cell>
          <cell r="E989">
            <v>39114</v>
          </cell>
          <cell r="F989">
            <v>-5800.9402101627111</v>
          </cell>
          <cell r="G989">
            <v>-5800.9402101627111</v>
          </cell>
        </row>
        <row r="990">
          <cell r="A990">
            <v>36641</v>
          </cell>
          <cell r="B990" t="str">
            <v>POS-POWGAS-EAST</v>
          </cell>
          <cell r="C990" t="str">
            <v>EPMI-LT-ECAR-PRC</v>
          </cell>
          <cell r="D990" t="str">
            <v>P</v>
          </cell>
          <cell r="E990">
            <v>39114</v>
          </cell>
          <cell r="F990">
            <v>-5273.5820092388312</v>
          </cell>
          <cell r="G990">
            <v>-5273.5820092388312</v>
          </cell>
        </row>
        <row r="991">
          <cell r="A991">
            <v>36641</v>
          </cell>
          <cell r="B991" t="str">
            <v>POS-POWGAS-EAST</v>
          </cell>
          <cell r="C991" t="str">
            <v>EPMI-LT-ECAR-PRC</v>
          </cell>
          <cell r="D991" t="str">
            <v>P</v>
          </cell>
          <cell r="E991">
            <v>39142</v>
          </cell>
          <cell r="F991">
            <v>-6420.1403066573212</v>
          </cell>
          <cell r="G991">
            <v>-6420.1403066573212</v>
          </cell>
        </row>
        <row r="992">
          <cell r="A992">
            <v>36641</v>
          </cell>
          <cell r="B992" t="str">
            <v>POS-POWGAS-EAST</v>
          </cell>
          <cell r="C992" t="str">
            <v>EPMI-LT-ECAR-PRC</v>
          </cell>
          <cell r="D992" t="str">
            <v>P</v>
          </cell>
          <cell r="E992">
            <v>39142</v>
          </cell>
          <cell r="F992">
            <v>-5765.0239488351508</v>
          </cell>
          <cell r="G992">
            <v>-5765.0239488351508</v>
          </cell>
        </row>
        <row r="993">
          <cell r="A993">
            <v>36641</v>
          </cell>
          <cell r="B993" t="str">
            <v>POS-POWGAS-EAST</v>
          </cell>
          <cell r="C993" t="str">
            <v>EPMI-LT-ECAR-PRC</v>
          </cell>
          <cell r="D993" t="str">
            <v>P</v>
          </cell>
          <cell r="E993">
            <v>39173</v>
          </cell>
          <cell r="F993">
            <v>-6245.6343760752916</v>
          </cell>
          <cell r="G993">
            <v>-6245.6343760752916</v>
          </cell>
        </row>
        <row r="994">
          <cell r="A994">
            <v>36641</v>
          </cell>
          <cell r="B994" t="str">
            <v>POS-POWGAS-EAST</v>
          </cell>
          <cell r="C994" t="str">
            <v>EPMI-LT-ECAR-PRC</v>
          </cell>
          <cell r="D994" t="str">
            <v>P</v>
          </cell>
          <cell r="E994">
            <v>39173</v>
          </cell>
          <cell r="F994">
            <v>-5470.2061266417304</v>
          </cell>
          <cell r="G994">
            <v>-5470.2061266417304</v>
          </cell>
        </row>
        <row r="995">
          <cell r="A995">
            <v>36641</v>
          </cell>
          <cell r="B995" t="str">
            <v>POS-POWGAS-EAST</v>
          </cell>
          <cell r="C995" t="str">
            <v>EPMI-LT-ECAR-PRC</v>
          </cell>
          <cell r="D995" t="str">
            <v>P</v>
          </cell>
          <cell r="E995">
            <v>39203</v>
          </cell>
          <cell r="F995">
            <v>-6342.7664696754509</v>
          </cell>
          <cell r="G995">
            <v>-6342.7664696754509</v>
          </cell>
        </row>
        <row r="996">
          <cell r="A996">
            <v>36641</v>
          </cell>
          <cell r="B996" t="str">
            <v>POS-POWGAS-EAST</v>
          </cell>
          <cell r="C996" t="str">
            <v>EPMI-LT-ECAR-PRC</v>
          </cell>
          <cell r="D996" t="str">
            <v>P</v>
          </cell>
          <cell r="E996">
            <v>39203</v>
          </cell>
          <cell r="F996">
            <v>-5695.5454013412309</v>
          </cell>
          <cell r="G996">
            <v>-5695.5454013412309</v>
          </cell>
        </row>
        <row r="997">
          <cell r="A997">
            <v>36641</v>
          </cell>
          <cell r="B997" t="str">
            <v>POS-POWGAS-EAST</v>
          </cell>
          <cell r="C997" t="str">
            <v>EPMI-LT-ECAR-PRC</v>
          </cell>
          <cell r="D997" t="str">
            <v>P</v>
          </cell>
          <cell r="E997">
            <v>39234</v>
          </cell>
          <cell r="F997">
            <v>-6176.4305153784708</v>
          </cell>
          <cell r="G997">
            <v>-6176.4305153784708</v>
          </cell>
        </row>
        <row r="998">
          <cell r="A998">
            <v>36641</v>
          </cell>
          <cell r="B998" t="str">
            <v>POS-POWGAS-EAST</v>
          </cell>
          <cell r="C998" t="str">
            <v>EPMI-LT-ECAR-PRC</v>
          </cell>
          <cell r="D998" t="str">
            <v>P</v>
          </cell>
          <cell r="E998">
            <v>39234</v>
          </cell>
          <cell r="F998">
            <v>-5404.3767009561607</v>
          </cell>
          <cell r="G998">
            <v>-5404.3767009561607</v>
          </cell>
        </row>
        <row r="999">
          <cell r="A999">
            <v>36641</v>
          </cell>
          <cell r="B999" t="str">
            <v>POS-POWGAS-EAST</v>
          </cell>
          <cell r="C999" t="str">
            <v>EPMI-LT-ECAR-PRC</v>
          </cell>
          <cell r="D999" t="str">
            <v>P</v>
          </cell>
          <cell r="E999">
            <v>39264</v>
          </cell>
          <cell r="F999">
            <v>-6522.1862859499215</v>
          </cell>
          <cell r="G999">
            <v>-6522.1862859499215</v>
          </cell>
        </row>
        <row r="1000">
          <cell r="A1000">
            <v>36641</v>
          </cell>
          <cell r="B1000" t="str">
            <v>POS-POWGAS-EAST</v>
          </cell>
          <cell r="C1000" t="str">
            <v>EPMI-LT-ECAR-PRC</v>
          </cell>
          <cell r="D1000" t="str">
            <v>P</v>
          </cell>
          <cell r="E1000">
            <v>39264</v>
          </cell>
          <cell r="F1000">
            <v>-5371.2122354881712</v>
          </cell>
          <cell r="G1000">
            <v>-5371.2122354881712</v>
          </cell>
        </row>
        <row r="1001">
          <cell r="A1001">
            <v>36641</v>
          </cell>
          <cell r="B1001" t="str">
            <v>POS-POWGAS-EAST</v>
          </cell>
          <cell r="C1001" t="str">
            <v>EPMI-LT-ECAR-PRC</v>
          </cell>
          <cell r="D1001" t="str">
            <v>P</v>
          </cell>
          <cell r="E1001">
            <v>39295</v>
          </cell>
          <cell r="F1001">
            <v>-5973.7466258530403</v>
          </cell>
          <cell r="G1001">
            <v>-5973.7466258530403</v>
          </cell>
        </row>
        <row r="1002">
          <cell r="A1002">
            <v>36641</v>
          </cell>
          <cell r="B1002" t="str">
            <v>POS-POWGAS-EAST</v>
          </cell>
          <cell r="C1002" t="str">
            <v>EPMI-LT-ECAR-PRC</v>
          </cell>
          <cell r="D1002" t="str">
            <v>P</v>
          </cell>
          <cell r="E1002">
            <v>39295</v>
          </cell>
          <cell r="F1002">
            <v>-5846.6456338136204</v>
          </cell>
          <cell r="G1002">
            <v>-5846.6456338136204</v>
          </cell>
        </row>
        <row r="1003">
          <cell r="A1003">
            <v>36641</v>
          </cell>
          <cell r="B1003" t="str">
            <v>POS-POWGAS-EAST</v>
          </cell>
          <cell r="C1003" t="str">
            <v>EPMI-LT-ECAR-PRC</v>
          </cell>
          <cell r="D1003" t="str">
            <v>P</v>
          </cell>
          <cell r="E1003">
            <v>39326</v>
          </cell>
          <cell r="F1003">
            <v>-6569.9749980321003</v>
          </cell>
          <cell r="G1003">
            <v>-6569.9749980321003</v>
          </cell>
        </row>
        <row r="1004">
          <cell r="A1004">
            <v>36641</v>
          </cell>
          <cell r="B1004" t="str">
            <v>POS-POWGAS-EAST</v>
          </cell>
          <cell r="C1004" t="str">
            <v>EPMI-LT-ECAR-PRC</v>
          </cell>
          <cell r="D1004" t="str">
            <v>P</v>
          </cell>
          <cell r="E1004">
            <v>39326</v>
          </cell>
          <cell r="F1004">
            <v>-4801.1355754850001</v>
          </cell>
          <cell r="G1004">
            <v>-4801.1355754850001</v>
          </cell>
        </row>
        <row r="1005">
          <cell r="A1005">
            <v>36641</v>
          </cell>
          <cell r="B1005" t="str">
            <v>POS-POWGAS-EAST</v>
          </cell>
          <cell r="C1005" t="str">
            <v>EPMI-LT-ECAR-PRC</v>
          </cell>
          <cell r="D1005" t="str">
            <v>P</v>
          </cell>
          <cell r="E1005">
            <v>39356</v>
          </cell>
          <cell r="F1005">
            <v>-5907.5878676275106</v>
          </cell>
          <cell r="G1005">
            <v>-5907.5878676275106</v>
          </cell>
        </row>
        <row r="1006">
          <cell r="A1006">
            <v>36641</v>
          </cell>
          <cell r="B1006" t="str">
            <v>POS-POWGAS-EAST</v>
          </cell>
          <cell r="C1006" t="str">
            <v>EPMI-LT-ECAR-PRC</v>
          </cell>
          <cell r="D1006" t="str">
            <v>P</v>
          </cell>
          <cell r="E1006">
            <v>39356</v>
          </cell>
          <cell r="F1006">
            <v>-5776.204787713732</v>
          </cell>
          <cell r="G1006">
            <v>-5776.204787713732</v>
          </cell>
        </row>
        <row r="1007">
          <cell r="A1007">
            <v>36641</v>
          </cell>
          <cell r="B1007" t="str">
            <v>POS-POWGAS-EAST</v>
          </cell>
          <cell r="C1007" t="str">
            <v>EPMI-LT-ECAR-PRC</v>
          </cell>
          <cell r="D1007" t="str">
            <v>P</v>
          </cell>
          <cell r="E1007">
            <v>39387</v>
          </cell>
          <cell r="F1007">
            <v>-5991.505058092931</v>
          </cell>
          <cell r="G1007">
            <v>-5991.505058092931</v>
          </cell>
        </row>
        <row r="1008">
          <cell r="A1008">
            <v>36641</v>
          </cell>
          <cell r="B1008" t="str">
            <v>POS-POWGAS-EAST</v>
          </cell>
          <cell r="C1008" t="str">
            <v>EPMI-LT-ECAR-PRC</v>
          </cell>
          <cell r="D1008" t="str">
            <v>P</v>
          </cell>
          <cell r="E1008">
            <v>39387</v>
          </cell>
          <cell r="F1008">
            <v>-5242.566925831311</v>
          </cell>
          <cell r="G1008">
            <v>-5242.566925831311</v>
          </cell>
        </row>
        <row r="1009">
          <cell r="A1009">
            <v>36641</v>
          </cell>
          <cell r="B1009" t="str">
            <v>POS-POWGAS-EAST</v>
          </cell>
          <cell r="C1009" t="str">
            <v>EPMI-LT-ECAR-PRC</v>
          </cell>
          <cell r="D1009" t="str">
            <v>P</v>
          </cell>
          <cell r="E1009">
            <v>39417</v>
          </cell>
          <cell r="F1009">
            <v>-6574.9643077547116</v>
          </cell>
          <cell r="G1009">
            <v>-6574.9643077547116</v>
          </cell>
        </row>
        <row r="1010">
          <cell r="A1010">
            <v>36641</v>
          </cell>
          <cell r="B1010" t="str">
            <v>POS-POWGAS-EAST</v>
          </cell>
          <cell r="C1010" t="str">
            <v>EPMI-LT-ECAR-PRC</v>
          </cell>
          <cell r="D1010" t="str">
            <v>P</v>
          </cell>
          <cell r="E1010">
            <v>39417</v>
          </cell>
          <cell r="F1010">
            <v>-4962.2372133997806</v>
          </cell>
          <cell r="G1010">
            <v>-4962.2372133997806</v>
          </cell>
        </row>
        <row r="1011">
          <cell r="A1011">
            <v>36641</v>
          </cell>
          <cell r="B1011" t="str">
            <v>POS-POWGAS-EAST</v>
          </cell>
          <cell r="C1011" t="str">
            <v>EPMI-LT-ECAR-PRC</v>
          </cell>
          <cell r="D1011" t="str">
            <v>P</v>
          </cell>
          <cell r="E1011">
            <v>39448</v>
          </cell>
          <cell r="F1011">
            <v>-6041.3731961105905</v>
          </cell>
          <cell r="G1011">
            <v>-6041.3731961105905</v>
          </cell>
        </row>
        <row r="1012">
          <cell r="A1012">
            <v>36641</v>
          </cell>
          <cell r="B1012" t="str">
            <v>POS-POWGAS-EAST</v>
          </cell>
          <cell r="C1012" t="str">
            <v>EPMI-LT-ECAR-PRC</v>
          </cell>
          <cell r="D1012" t="str">
            <v>P</v>
          </cell>
          <cell r="E1012">
            <v>39448</v>
          </cell>
          <cell r="F1012">
            <v>-5424.90654344624</v>
          </cell>
          <cell r="G1012">
            <v>-5424.90654344624</v>
          </cell>
        </row>
        <row r="1013">
          <cell r="A1013">
            <v>36641</v>
          </cell>
          <cell r="B1013" t="str">
            <v>POS-POWGAS-EAST</v>
          </cell>
          <cell r="C1013" t="str">
            <v>EPMI-LT-ECAR-PRC</v>
          </cell>
          <cell r="D1013" t="str">
            <v>P</v>
          </cell>
          <cell r="E1013">
            <v>39479</v>
          </cell>
          <cell r="F1013">
            <v>-5516.2788857552914</v>
          </cell>
          <cell r="G1013">
            <v>-5516.2788857552914</v>
          </cell>
        </row>
        <row r="1014">
          <cell r="A1014">
            <v>36641</v>
          </cell>
          <cell r="B1014" t="str">
            <v>POS-POWGAS-EAST</v>
          </cell>
          <cell r="C1014" t="str">
            <v>EPMI-LT-ECAR-PRC</v>
          </cell>
          <cell r="D1014" t="str">
            <v>P</v>
          </cell>
          <cell r="E1014">
            <v>39479</v>
          </cell>
          <cell r="F1014">
            <v>-5148.5269600382708</v>
          </cell>
          <cell r="G1014">
            <v>-5148.5269600382708</v>
          </cell>
        </row>
        <row r="1015">
          <cell r="A1015">
            <v>36641</v>
          </cell>
          <cell r="B1015" t="str">
            <v>POS-POWGAS-EAST</v>
          </cell>
          <cell r="C1015" t="str">
            <v>EPMI-LT-ECAR-PRC</v>
          </cell>
          <cell r="D1015" t="str">
            <v>P</v>
          </cell>
          <cell r="E1015">
            <v>39508</v>
          </cell>
          <cell r="F1015">
            <v>-6213.3299444693212</v>
          </cell>
          <cell r="G1015">
            <v>-6213.3299444693212</v>
          </cell>
        </row>
        <row r="1016">
          <cell r="A1016">
            <v>36641</v>
          </cell>
          <cell r="B1016" t="str">
            <v>POS-POWGAS-EAST</v>
          </cell>
          <cell r="C1016" t="str">
            <v>EPMI-LT-ECAR-PRC</v>
          </cell>
          <cell r="D1016" t="str">
            <v>P</v>
          </cell>
          <cell r="E1016">
            <v>39508</v>
          </cell>
          <cell r="F1016">
            <v>-5116.8599542688507</v>
          </cell>
          <cell r="G1016">
            <v>-5116.8599542688507</v>
          </cell>
        </row>
        <row r="1017">
          <cell r="A1017">
            <v>36641</v>
          </cell>
          <cell r="B1017" t="str">
            <v>POS-POWGAS-EAST</v>
          </cell>
          <cell r="C1017" t="str">
            <v>EPMI-LT-ECAR-PRC</v>
          </cell>
          <cell r="D1017" t="str">
            <v>P</v>
          </cell>
          <cell r="E1017">
            <v>39539</v>
          </cell>
          <cell r="F1017">
            <v>-5565.2027172295402</v>
          </cell>
          <cell r="G1017">
            <v>-5565.2027172295402</v>
          </cell>
        </row>
        <row r="1018">
          <cell r="A1018">
            <v>36641</v>
          </cell>
          <cell r="B1018" t="str">
            <v>POS-POWGAS-EAST</v>
          </cell>
          <cell r="C1018" t="str">
            <v>EPMI-LT-ECAR-PRC</v>
          </cell>
          <cell r="D1018" t="str">
            <v>P</v>
          </cell>
          <cell r="E1018">
            <v>39539</v>
          </cell>
          <cell r="F1018">
            <v>-5328.6003047098102</v>
          </cell>
          <cell r="G1018">
            <v>-5328.6003047098102</v>
          </cell>
        </row>
        <row r="1019">
          <cell r="A1019">
            <v>36641</v>
          </cell>
          <cell r="B1019" t="str">
            <v>POS-POWGAS-EAST</v>
          </cell>
          <cell r="C1019" t="str">
            <v>EPMI-LT-ECAR-PRC</v>
          </cell>
          <cell r="D1019" t="str">
            <v>P</v>
          </cell>
          <cell r="E1019">
            <v>39569</v>
          </cell>
          <cell r="F1019">
            <v>-6138.3216837309501</v>
          </cell>
          <cell r="G1019">
            <v>-6138.3216837309501</v>
          </cell>
        </row>
        <row r="1020">
          <cell r="A1020">
            <v>36641</v>
          </cell>
          <cell r="B1020" t="str">
            <v>POS-POWGAS-EAST</v>
          </cell>
          <cell r="C1020" t="str">
            <v>EPMI-LT-ECAR-PRC</v>
          </cell>
          <cell r="D1020" t="str">
            <v>P</v>
          </cell>
          <cell r="E1020">
            <v>39569</v>
          </cell>
          <cell r="F1020">
            <v>-5055.088445425491</v>
          </cell>
          <cell r="G1020">
            <v>-5055.088445425491</v>
          </cell>
        </row>
        <row r="1021">
          <cell r="A1021">
            <v>36641</v>
          </cell>
          <cell r="B1021" t="str">
            <v>POS-POWGAS-EAST</v>
          </cell>
          <cell r="C1021" t="str">
            <v>EPMI-LT-ECAR-PRC</v>
          </cell>
          <cell r="D1021" t="str">
            <v>P</v>
          </cell>
          <cell r="E1021">
            <v>39600</v>
          </cell>
          <cell r="F1021">
            <v>-5742.8231652582308</v>
          </cell>
          <cell r="G1021">
            <v>-5742.8231652582308</v>
          </cell>
        </row>
        <row r="1022">
          <cell r="A1022">
            <v>36641</v>
          </cell>
          <cell r="B1022" t="str">
            <v>POS-POWGAS-EAST</v>
          </cell>
          <cell r="C1022" t="str">
            <v>EPMI-LT-ECAR-PRC</v>
          </cell>
          <cell r="D1022" t="str">
            <v>P</v>
          </cell>
          <cell r="E1022">
            <v>39600</v>
          </cell>
          <cell r="F1022">
            <v>-5024.9702696009508</v>
          </cell>
          <cell r="G1022">
            <v>-5024.9702696009508</v>
          </cell>
        </row>
        <row r="1023">
          <cell r="A1023">
            <v>36641</v>
          </cell>
          <cell r="B1023" t="str">
            <v>POS-POWGAS-EAST</v>
          </cell>
          <cell r="C1023" t="str">
            <v>EPMI-LT-ECAR-PRC</v>
          </cell>
          <cell r="D1023" t="str">
            <v>P</v>
          </cell>
          <cell r="E1023">
            <v>39630</v>
          </cell>
          <cell r="F1023">
            <v>-5826.3657700644799</v>
          </cell>
          <cell r="G1023">
            <v>-5826.3657700644799</v>
          </cell>
        </row>
        <row r="1024">
          <cell r="A1024">
            <v>36641</v>
          </cell>
          <cell r="B1024" t="str">
            <v>POS-POWGAS-EAST</v>
          </cell>
          <cell r="C1024" t="str">
            <v>EPMI-LT-ECAR-PRC</v>
          </cell>
          <cell r="D1024" t="str">
            <v>P</v>
          </cell>
          <cell r="E1024">
            <v>39630</v>
          </cell>
          <cell r="F1024">
            <v>-5231.8386506701499</v>
          </cell>
          <cell r="G1024">
            <v>-5231.8386506701499</v>
          </cell>
        </row>
        <row r="1025">
          <cell r="A1025">
            <v>36641</v>
          </cell>
          <cell r="B1025" t="str">
            <v>POS-POWGAS-EAST</v>
          </cell>
          <cell r="C1025" t="str">
            <v>EPMI-LT-ECAR-PRC</v>
          </cell>
          <cell r="D1025" t="str">
            <v>P</v>
          </cell>
          <cell r="E1025">
            <v>39661</v>
          </cell>
          <cell r="F1025">
            <v>-6026.8241260914501</v>
          </cell>
          <cell r="G1025">
            <v>-6026.8241260914501</v>
          </cell>
        </row>
        <row r="1026">
          <cell r="A1026">
            <v>36641</v>
          </cell>
          <cell r="B1026" t="str">
            <v>POS-POWGAS-EAST</v>
          </cell>
          <cell r="C1026" t="str">
            <v>EPMI-LT-ECAR-PRC</v>
          </cell>
          <cell r="D1026" t="str">
            <v>P</v>
          </cell>
          <cell r="E1026">
            <v>39661</v>
          </cell>
          <cell r="F1026">
            <v>-4963.26692736942</v>
          </cell>
          <cell r="G1026">
            <v>-4963.26692736942</v>
          </cell>
        </row>
        <row r="1027">
          <cell r="A1027">
            <v>36641</v>
          </cell>
          <cell r="B1027" t="str">
            <v>POS-POWGAS-EAST</v>
          </cell>
          <cell r="C1027" t="str">
            <v>EPMI-LT-ECAR-PRC</v>
          </cell>
          <cell r="D1027" t="str">
            <v>P</v>
          </cell>
          <cell r="E1027">
            <v>39692</v>
          </cell>
          <cell r="F1027">
            <v>-5638.4803288008807</v>
          </cell>
          <cell r="G1027">
            <v>-5638.4803288008807</v>
          </cell>
        </row>
        <row r="1028">
          <cell r="A1028">
            <v>36641</v>
          </cell>
          <cell r="B1028" t="str">
            <v>POS-POWGAS-EAST</v>
          </cell>
          <cell r="C1028" t="str">
            <v>EPMI-LT-ECAR-PRC</v>
          </cell>
          <cell r="D1028" t="str">
            <v>P</v>
          </cell>
          <cell r="E1028">
            <v>39692</v>
          </cell>
          <cell r="F1028">
            <v>-4933.670287700782</v>
          </cell>
          <cell r="G1028">
            <v>-4933.670287700782</v>
          </cell>
        </row>
        <row r="1029">
          <cell r="A1029">
            <v>36641</v>
          </cell>
          <cell r="B1029" t="str">
            <v>POS-POWGAS-EAST</v>
          </cell>
          <cell r="C1029" t="str">
            <v>EPMI-LT-ECAR-PRC</v>
          </cell>
          <cell r="D1029" t="str">
            <v>P</v>
          </cell>
          <cell r="E1029">
            <v>39722</v>
          </cell>
          <cell r="F1029">
            <v>-5492.3905116285505</v>
          </cell>
          <cell r="G1029">
            <v>-5492.3905116285505</v>
          </cell>
        </row>
        <row r="1030">
          <cell r="A1030">
            <v>36641</v>
          </cell>
          <cell r="B1030" t="str">
            <v>POS-POWGAS-EAST</v>
          </cell>
          <cell r="C1030" t="str">
            <v>EPMI-LT-ECAR-PRC</v>
          </cell>
          <cell r="D1030" t="str">
            <v>P</v>
          </cell>
          <cell r="E1030">
            <v>39722</v>
          </cell>
          <cell r="F1030">
            <v>-5370.2413032416107</v>
          </cell>
          <cell r="G1030">
            <v>-5370.2413032416107</v>
          </cell>
        </row>
        <row r="1031">
          <cell r="A1031">
            <v>36641</v>
          </cell>
          <cell r="B1031" t="str">
            <v>POS-POWGAS-EAST</v>
          </cell>
          <cell r="C1031" t="str">
            <v>EPMI-LT-ECAR-PRC</v>
          </cell>
          <cell r="D1031" t="str">
            <v>P</v>
          </cell>
          <cell r="E1031">
            <v>39753</v>
          </cell>
          <cell r="F1031">
            <v>-6034.486391908411</v>
          </cell>
          <cell r="G1031">
            <v>-6034.486391908411</v>
          </cell>
        </row>
        <row r="1032">
          <cell r="A1032">
            <v>36641</v>
          </cell>
          <cell r="B1032" t="str">
            <v>POS-POWGAS-EAST</v>
          </cell>
          <cell r="C1032" t="str">
            <v>EPMI-LT-ECAR-PRC</v>
          </cell>
          <cell r="D1032" t="str">
            <v>P</v>
          </cell>
          <cell r="E1032">
            <v>39753</v>
          </cell>
          <cell r="F1032">
            <v>-4409.8169787022998</v>
          </cell>
          <cell r="G1032">
            <v>-4409.8169787022998</v>
          </cell>
        </row>
        <row r="1033">
          <cell r="A1033">
            <v>36641</v>
          </cell>
          <cell r="B1033" t="str">
            <v>POS-POWGAS-EAST</v>
          </cell>
          <cell r="C1033" t="str">
            <v>EPMI-LT-ECAR-PRC</v>
          </cell>
          <cell r="D1033" t="str">
            <v>P</v>
          </cell>
          <cell r="E1033">
            <v>39783</v>
          </cell>
          <cell r="F1033">
            <v>-5651.2776531074906</v>
          </cell>
          <cell r="G1033">
            <v>-5651.2776531074906</v>
          </cell>
        </row>
        <row r="1034">
          <cell r="A1034">
            <v>36641</v>
          </cell>
          <cell r="B1034" t="str">
            <v>POS-POWGAS-EAST</v>
          </cell>
          <cell r="C1034" t="str">
            <v>EPMI-LT-ECAR-PRC</v>
          </cell>
          <cell r="D1034" t="str">
            <v>P</v>
          </cell>
          <cell r="E1034">
            <v>39783</v>
          </cell>
          <cell r="F1034">
            <v>-5074.6166680965207</v>
          </cell>
          <cell r="G1034">
            <v>-5074.6166680965207</v>
          </cell>
        </row>
        <row r="1035">
          <cell r="A1035">
            <v>36641</v>
          </cell>
          <cell r="B1035" t="str">
            <v>POS-POWGAS-EAST</v>
          </cell>
          <cell r="C1035" t="str">
            <v>EPMI-LT-ECAR-PRC</v>
          </cell>
          <cell r="D1035" t="str">
            <v>P</v>
          </cell>
          <cell r="E1035">
            <v>37438</v>
          </cell>
          <cell r="F1035">
            <v>-299.76818803232698</v>
          </cell>
          <cell r="G1035">
            <v>-299.76818803232698</v>
          </cell>
        </row>
        <row r="1036">
          <cell r="A1036">
            <v>36641</v>
          </cell>
          <cell r="B1036" t="str">
            <v>POS-POWGAS-EAST</v>
          </cell>
          <cell r="C1036" t="str">
            <v>EPMI-LT-ECAR-PRC</v>
          </cell>
          <cell r="D1036" t="str">
            <v>P</v>
          </cell>
          <cell r="E1036">
            <v>37469</v>
          </cell>
          <cell r="F1036">
            <v>-297.83444241578911</v>
          </cell>
          <cell r="G1036">
            <v>-297.83444241578911</v>
          </cell>
        </row>
        <row r="1037">
          <cell r="A1037">
            <v>36641</v>
          </cell>
          <cell r="B1037" t="str">
            <v>POS-POWGAS-EAST</v>
          </cell>
          <cell r="C1037" t="str">
            <v>EPMI-LT-ECAR-PRC</v>
          </cell>
          <cell r="D1037" t="str">
            <v>P</v>
          </cell>
          <cell r="E1037">
            <v>37803</v>
          </cell>
          <cell r="F1037">
            <v>-279.10008613602406</v>
          </cell>
          <cell r="G1037">
            <v>-279.10008613602406</v>
          </cell>
        </row>
        <row r="1038">
          <cell r="A1038">
            <v>36641</v>
          </cell>
          <cell r="B1038" t="str">
            <v>POS-POWGAS-EAST</v>
          </cell>
          <cell r="C1038" t="str">
            <v>EPMI-LT-ECAR-PRC</v>
          </cell>
          <cell r="D1038" t="str">
            <v>P</v>
          </cell>
          <cell r="E1038">
            <v>37834</v>
          </cell>
          <cell r="F1038">
            <v>-264.753967881157</v>
          </cell>
          <cell r="G1038">
            <v>-264.753967881157</v>
          </cell>
        </row>
        <row r="1039">
          <cell r="A1039">
            <v>36641</v>
          </cell>
          <cell r="B1039" t="str">
            <v>POS-POWGAS-EAST</v>
          </cell>
          <cell r="C1039" t="str">
            <v>EPMI-LT-ECAR-PRC</v>
          </cell>
          <cell r="D1039" t="str">
            <v>P</v>
          </cell>
          <cell r="E1039">
            <v>38169</v>
          </cell>
          <cell r="F1039">
            <v>-248.00357674207103</v>
          </cell>
          <cell r="G1039">
            <v>-248.00357674207103</v>
          </cell>
        </row>
        <row r="1040">
          <cell r="A1040">
            <v>36641</v>
          </cell>
          <cell r="B1040" t="str">
            <v>POS-POWGAS-EAST</v>
          </cell>
          <cell r="C1040" t="str">
            <v>EPMI-LT-ECAR-PRC</v>
          </cell>
          <cell r="D1040" t="str">
            <v>P</v>
          </cell>
          <cell r="E1040">
            <v>38200</v>
          </cell>
          <cell r="F1040">
            <v>-258.12832245715401</v>
          </cell>
          <cell r="G1040">
            <v>-258.12832245715401</v>
          </cell>
        </row>
        <row r="1041">
          <cell r="A1041">
            <v>36641</v>
          </cell>
          <cell r="B1041" t="str">
            <v>POS-POWGAS-EAST</v>
          </cell>
          <cell r="C1041" t="str">
            <v>EPMI-LT-ECAR-PRC</v>
          </cell>
          <cell r="D1041" t="str">
            <v>P</v>
          </cell>
          <cell r="E1041">
            <v>38534</v>
          </cell>
          <cell r="F1041">
            <v>-219.79007794596103</v>
          </cell>
          <cell r="G1041">
            <v>-219.79007794596103</v>
          </cell>
        </row>
        <row r="1042">
          <cell r="A1042">
            <v>36641</v>
          </cell>
          <cell r="B1042" t="str">
            <v>POS-POWGAS-EAST</v>
          </cell>
          <cell r="C1042" t="str">
            <v>EPMI-LT-ECAR-PRC</v>
          </cell>
          <cell r="D1042" t="str">
            <v>P</v>
          </cell>
          <cell r="E1042">
            <v>38565</v>
          </cell>
          <cell r="F1042">
            <v>-251.05940412933302</v>
          </cell>
          <cell r="G1042">
            <v>-251.05940412933302</v>
          </cell>
        </row>
        <row r="1043">
          <cell r="A1043">
            <v>36641</v>
          </cell>
          <cell r="B1043" t="str">
            <v>POS-POWGAS-EAST</v>
          </cell>
          <cell r="C1043" t="str">
            <v>EPMI-LT-ECAR-PRC</v>
          </cell>
          <cell r="D1043" t="str">
            <v>P</v>
          </cell>
          <cell r="E1043">
            <v>38899</v>
          </cell>
          <cell r="F1043">
            <v>-204.31084894640401</v>
          </cell>
          <cell r="G1043">
            <v>-204.31084894640401</v>
          </cell>
        </row>
        <row r="1044">
          <cell r="A1044">
            <v>36641</v>
          </cell>
          <cell r="B1044" t="str">
            <v>POS-POWGAS-EAST</v>
          </cell>
          <cell r="C1044" t="str">
            <v>EPMI-LT-ECAR-PRC</v>
          </cell>
          <cell r="D1044" t="str">
            <v>P</v>
          </cell>
          <cell r="E1044">
            <v>38930</v>
          </cell>
          <cell r="F1044">
            <v>-233.46068207392804</v>
          </cell>
          <cell r="G1044">
            <v>-233.46068207392804</v>
          </cell>
        </row>
        <row r="1045">
          <cell r="A1045">
            <v>36641</v>
          </cell>
          <cell r="B1045" t="str">
            <v>POS-POWGAS-EAST</v>
          </cell>
          <cell r="C1045" t="str">
            <v>EPMI-LT-ECAR-PRC</v>
          </cell>
          <cell r="D1045" t="str">
            <v>P</v>
          </cell>
          <cell r="E1045">
            <v>39264</v>
          </cell>
          <cell r="F1045">
            <v>-199.44800911826002</v>
          </cell>
          <cell r="G1045">
            <v>-199.44800911826002</v>
          </cell>
        </row>
        <row r="1046">
          <cell r="A1046">
            <v>36641</v>
          </cell>
          <cell r="B1046" t="str">
            <v>POS-POWGAS-EAST</v>
          </cell>
          <cell r="C1046" t="str">
            <v>EPMI-LT-ECAR-PRC</v>
          </cell>
          <cell r="D1046" t="str">
            <v>P</v>
          </cell>
          <cell r="E1046">
            <v>39295</v>
          </cell>
          <cell r="F1046">
            <v>-216.97300337590204</v>
          </cell>
          <cell r="G1046">
            <v>-216.97300337590204</v>
          </cell>
        </row>
        <row r="1047">
          <cell r="A1047">
            <v>36641</v>
          </cell>
          <cell r="B1047" t="str">
            <v>POS-POWGAS-EAST</v>
          </cell>
          <cell r="C1047" t="str">
            <v>EPMI-LT-ECAR-PRC</v>
          </cell>
          <cell r="D1047" t="str">
            <v>P</v>
          </cell>
          <cell r="E1047">
            <v>39630</v>
          </cell>
          <cell r="F1047">
            <v>-194.27441482713502</v>
          </cell>
          <cell r="G1047">
            <v>-194.27441482713502</v>
          </cell>
        </row>
        <row r="1048">
          <cell r="A1048">
            <v>36641</v>
          </cell>
          <cell r="B1048" t="str">
            <v>POS-POWGAS-EAST</v>
          </cell>
          <cell r="C1048" t="str">
            <v>EPMI-LT-ECAR-PRC</v>
          </cell>
          <cell r="D1048" t="str">
            <v>P</v>
          </cell>
          <cell r="E1048">
            <v>39661</v>
          </cell>
          <cell r="F1048">
            <v>-184.26492170194899</v>
          </cell>
          <cell r="G1048">
            <v>-184.26492170194899</v>
          </cell>
        </row>
        <row r="1049">
          <cell r="A1049">
            <v>36641</v>
          </cell>
          <cell r="B1049" t="str">
            <v>POS-POWGAS-EAST</v>
          </cell>
          <cell r="C1049" t="str">
            <v>EPMI-LT-ECAR-PRC</v>
          </cell>
          <cell r="D1049" t="str">
            <v>P</v>
          </cell>
          <cell r="E1049">
            <v>36678</v>
          </cell>
          <cell r="F1049">
            <v>-34679.207420963401</v>
          </cell>
          <cell r="G1049">
            <v>-34679.207420963401</v>
          </cell>
        </row>
        <row r="1050">
          <cell r="A1050">
            <v>36641</v>
          </cell>
          <cell r="B1050" t="str">
            <v>POS-POWGAS-EAST</v>
          </cell>
          <cell r="C1050" t="str">
            <v>EPMI-LT-ECAR-PRC</v>
          </cell>
          <cell r="D1050" t="str">
            <v>P</v>
          </cell>
          <cell r="E1050">
            <v>36678</v>
          </cell>
          <cell r="F1050">
            <v>34679.207420963401</v>
          </cell>
          <cell r="G1050">
            <v>34679.207420963401</v>
          </cell>
        </row>
        <row r="1051">
          <cell r="A1051">
            <v>36641</v>
          </cell>
          <cell r="B1051" t="str">
            <v>POS-POWGAS-EAST</v>
          </cell>
          <cell r="C1051" t="str">
            <v>EPMI-LT-ECAR-PRC</v>
          </cell>
          <cell r="D1051" t="str">
            <v>P</v>
          </cell>
          <cell r="E1051">
            <v>36678</v>
          </cell>
          <cell r="F1051">
            <v>0</v>
          </cell>
          <cell r="G1051">
            <v>0</v>
          </cell>
        </row>
        <row r="1052">
          <cell r="A1052">
            <v>36641</v>
          </cell>
          <cell r="B1052" t="str">
            <v>POS-POWGAS-EAST</v>
          </cell>
          <cell r="C1052" t="str">
            <v>EPMI-LT-ECAR-PRC</v>
          </cell>
          <cell r="D1052" t="str">
            <v>P</v>
          </cell>
          <cell r="E1052">
            <v>36708</v>
          </cell>
          <cell r="F1052">
            <v>15674.231790921998</v>
          </cell>
          <cell r="G1052">
            <v>15674.231790921998</v>
          </cell>
        </row>
        <row r="1053">
          <cell r="A1053">
            <v>36641</v>
          </cell>
          <cell r="B1053" t="str">
            <v>POS-POWGAS-EAST</v>
          </cell>
          <cell r="C1053" t="str">
            <v>EPMI-LT-ECAR-PRC</v>
          </cell>
          <cell r="D1053" t="str">
            <v>P</v>
          </cell>
          <cell r="E1053">
            <v>36708</v>
          </cell>
          <cell r="F1053">
            <v>-31348.463581844102</v>
          </cell>
          <cell r="G1053">
            <v>-31348.463581844102</v>
          </cell>
        </row>
        <row r="1054">
          <cell r="A1054">
            <v>36641</v>
          </cell>
          <cell r="B1054" t="str">
            <v>POS-POWGAS-EAST</v>
          </cell>
          <cell r="C1054" t="str">
            <v>EPMI-LT-ECAR-PRC</v>
          </cell>
          <cell r="D1054" t="str">
            <v>P</v>
          </cell>
          <cell r="E1054">
            <v>36708</v>
          </cell>
          <cell r="F1054">
            <v>-15674.231790921998</v>
          </cell>
          <cell r="G1054">
            <v>-15674.231790921998</v>
          </cell>
        </row>
        <row r="1055">
          <cell r="A1055">
            <v>36641</v>
          </cell>
          <cell r="B1055" t="str">
            <v>POS-POWGAS-EAST</v>
          </cell>
          <cell r="C1055" t="str">
            <v>EPMI-LT-ECAR-PRC</v>
          </cell>
          <cell r="D1055" t="str">
            <v>P</v>
          </cell>
          <cell r="E1055">
            <v>36708</v>
          </cell>
          <cell r="F1055">
            <v>31348.463581843997</v>
          </cell>
          <cell r="G1055">
            <v>31348.463581843997</v>
          </cell>
        </row>
        <row r="1056">
          <cell r="A1056">
            <v>36641</v>
          </cell>
          <cell r="B1056" t="str">
            <v>POS-POWGAS-EAST</v>
          </cell>
          <cell r="C1056" t="str">
            <v>EPMI-LT-ECAR-PRC</v>
          </cell>
          <cell r="D1056" t="str">
            <v>P</v>
          </cell>
          <cell r="E1056">
            <v>36739</v>
          </cell>
          <cell r="F1056">
            <v>17920.994379476306</v>
          </cell>
          <cell r="G1056">
            <v>17920.994379476306</v>
          </cell>
        </row>
        <row r="1057">
          <cell r="A1057">
            <v>36641</v>
          </cell>
          <cell r="B1057" t="str">
            <v>POS-POWGAS-EAST</v>
          </cell>
          <cell r="C1057" t="str">
            <v>EPMI-LT-ECAR-PRC</v>
          </cell>
          <cell r="D1057" t="str">
            <v>P</v>
          </cell>
          <cell r="E1057">
            <v>36739</v>
          </cell>
          <cell r="F1057">
            <v>-35841.988758952612</v>
          </cell>
          <cell r="G1057">
            <v>-35841.988758952612</v>
          </cell>
        </row>
        <row r="1058">
          <cell r="A1058">
            <v>36641</v>
          </cell>
          <cell r="B1058" t="str">
            <v>POS-POWGAS-EAST</v>
          </cell>
          <cell r="C1058" t="str">
            <v>EPMI-LT-ECAR-PRC</v>
          </cell>
          <cell r="D1058" t="str">
            <v>P</v>
          </cell>
          <cell r="E1058">
            <v>36739</v>
          </cell>
          <cell r="F1058">
            <v>-17920.994379476306</v>
          </cell>
          <cell r="G1058">
            <v>-17920.994379476306</v>
          </cell>
        </row>
        <row r="1059">
          <cell r="A1059">
            <v>36641</v>
          </cell>
          <cell r="B1059" t="str">
            <v>POS-POWGAS-EAST</v>
          </cell>
          <cell r="C1059" t="str">
            <v>EPMI-LT-ECAR-PRC</v>
          </cell>
          <cell r="D1059" t="str">
            <v>P</v>
          </cell>
          <cell r="E1059">
            <v>36739</v>
          </cell>
          <cell r="F1059">
            <v>35841.988758952612</v>
          </cell>
          <cell r="G1059">
            <v>35841.988758952612</v>
          </cell>
        </row>
        <row r="1060">
          <cell r="A1060">
            <v>36641</v>
          </cell>
          <cell r="B1060" t="str">
            <v>POS-POWGAS-EAST</v>
          </cell>
          <cell r="C1060" t="str">
            <v>EPMI-LT-ECAR-PRC</v>
          </cell>
          <cell r="D1060" t="str">
            <v>P</v>
          </cell>
          <cell r="E1060">
            <v>36642</v>
          </cell>
          <cell r="F1060">
            <v>0</v>
          </cell>
          <cell r="G1060">
            <v>0</v>
          </cell>
        </row>
        <row r="1061">
          <cell r="A1061">
            <v>36641</v>
          </cell>
          <cell r="B1061" t="str">
            <v>POS-POWGAS-EAST</v>
          </cell>
          <cell r="C1061" t="str">
            <v>EPMI-LT-ECAR-PRC</v>
          </cell>
          <cell r="D1061" t="str">
            <v>P</v>
          </cell>
          <cell r="E1061">
            <v>36708</v>
          </cell>
          <cell r="F1061">
            <v>-15674.231790921998</v>
          </cell>
          <cell r="G1061">
            <v>-15674.231790921998</v>
          </cell>
        </row>
        <row r="1062">
          <cell r="A1062">
            <v>36641</v>
          </cell>
          <cell r="B1062" t="str">
            <v>POS-POWGAS-EAST</v>
          </cell>
          <cell r="C1062" t="str">
            <v>EPMI-LT-ECAR-PRC</v>
          </cell>
          <cell r="D1062" t="str">
            <v>P</v>
          </cell>
          <cell r="E1062">
            <v>36708</v>
          </cell>
          <cell r="F1062">
            <v>-15674.231790921998</v>
          </cell>
          <cell r="G1062">
            <v>-15674.231790921998</v>
          </cell>
        </row>
        <row r="1063">
          <cell r="A1063">
            <v>36641</v>
          </cell>
          <cell r="B1063" t="str">
            <v>POS-POWGAS-EAST</v>
          </cell>
          <cell r="C1063" t="str">
            <v>EPMI-LT-ECAR-PRC</v>
          </cell>
          <cell r="D1063" t="str">
            <v>P</v>
          </cell>
          <cell r="E1063">
            <v>36708</v>
          </cell>
          <cell r="F1063">
            <v>-15674.231790921998</v>
          </cell>
          <cell r="G1063">
            <v>-15674.231790921998</v>
          </cell>
        </row>
        <row r="1064">
          <cell r="A1064">
            <v>36641</v>
          </cell>
          <cell r="B1064" t="str">
            <v>POS-POWGAS-EAST</v>
          </cell>
          <cell r="C1064" t="str">
            <v>EPMI-LT-ECAR-PRC</v>
          </cell>
          <cell r="D1064" t="str">
            <v>P</v>
          </cell>
          <cell r="E1064">
            <v>36708</v>
          </cell>
          <cell r="F1064">
            <v>15674.231790921998</v>
          </cell>
          <cell r="G1064">
            <v>15674.231790921998</v>
          </cell>
        </row>
        <row r="1065">
          <cell r="A1065">
            <v>36641</v>
          </cell>
          <cell r="B1065" t="str">
            <v>POS-POWGAS-EAST</v>
          </cell>
          <cell r="C1065" t="str">
            <v>EPMI-LT-ECAR-PRC</v>
          </cell>
          <cell r="D1065" t="str">
            <v>P</v>
          </cell>
          <cell r="E1065">
            <v>36708</v>
          </cell>
          <cell r="F1065">
            <v>-31348.463581843997</v>
          </cell>
          <cell r="G1065">
            <v>-31348.463581843997</v>
          </cell>
        </row>
        <row r="1066">
          <cell r="A1066">
            <v>36641</v>
          </cell>
          <cell r="B1066" t="str">
            <v>POS-POWGAS-EAST</v>
          </cell>
          <cell r="C1066" t="str">
            <v>EPMI-LT-ECAR-PRC</v>
          </cell>
          <cell r="D1066" t="str">
            <v>P</v>
          </cell>
          <cell r="E1066">
            <v>36708</v>
          </cell>
          <cell r="F1066">
            <v>15674.231790921998</v>
          </cell>
          <cell r="G1066">
            <v>15674.231790921998</v>
          </cell>
        </row>
        <row r="1067">
          <cell r="A1067">
            <v>36641</v>
          </cell>
          <cell r="B1067" t="str">
            <v>POS-POWGAS-EAST</v>
          </cell>
          <cell r="C1067" t="str">
            <v>EPMI-LT-ECAR-PRC</v>
          </cell>
          <cell r="D1067" t="str">
            <v>P</v>
          </cell>
          <cell r="E1067">
            <v>36708</v>
          </cell>
          <cell r="F1067">
            <v>31348.463581843997</v>
          </cell>
          <cell r="G1067">
            <v>31348.463581843997</v>
          </cell>
        </row>
        <row r="1068">
          <cell r="A1068">
            <v>36641</v>
          </cell>
          <cell r="B1068" t="str">
            <v>POS-POWGAS-EAST</v>
          </cell>
          <cell r="C1068" t="str">
            <v>EPMI-LT-ECAR-PRC</v>
          </cell>
          <cell r="D1068" t="str">
            <v>P</v>
          </cell>
          <cell r="E1068">
            <v>36708</v>
          </cell>
          <cell r="F1068">
            <v>15674.231790921998</v>
          </cell>
          <cell r="G1068">
            <v>15674.231790921998</v>
          </cell>
        </row>
        <row r="1069">
          <cell r="A1069">
            <v>36641</v>
          </cell>
          <cell r="B1069" t="str">
            <v>POS-POWGAS-EAST</v>
          </cell>
          <cell r="C1069" t="str">
            <v>EPMI-LT-ECAR-PRC</v>
          </cell>
          <cell r="D1069" t="str">
            <v>P</v>
          </cell>
          <cell r="E1069">
            <v>36739</v>
          </cell>
          <cell r="F1069">
            <v>-12466.778698766102</v>
          </cell>
          <cell r="G1069">
            <v>-12466.778698766102</v>
          </cell>
        </row>
        <row r="1070">
          <cell r="A1070">
            <v>36641</v>
          </cell>
          <cell r="B1070" t="str">
            <v>POS-POWGAS-EAST</v>
          </cell>
          <cell r="C1070" t="str">
            <v>EPMI-LT-ECAR-PRC</v>
          </cell>
          <cell r="D1070" t="str">
            <v>P</v>
          </cell>
          <cell r="E1070">
            <v>36739</v>
          </cell>
          <cell r="F1070">
            <v>-17920.994379476306</v>
          </cell>
          <cell r="G1070">
            <v>-17920.994379476306</v>
          </cell>
        </row>
        <row r="1071">
          <cell r="A1071">
            <v>36641</v>
          </cell>
          <cell r="B1071" t="str">
            <v>POS-POWGAS-EAST</v>
          </cell>
          <cell r="C1071" t="str">
            <v>EPMI-LT-ECAR-PRC</v>
          </cell>
          <cell r="D1071" t="str">
            <v>P</v>
          </cell>
          <cell r="E1071">
            <v>36739</v>
          </cell>
          <cell r="F1071">
            <v>-17920.994379476306</v>
          </cell>
          <cell r="G1071">
            <v>-17920.994379476306</v>
          </cell>
        </row>
        <row r="1072">
          <cell r="A1072">
            <v>36641</v>
          </cell>
          <cell r="B1072" t="str">
            <v>POS-POWGAS-EAST</v>
          </cell>
          <cell r="C1072" t="str">
            <v>EPMI-LT-ECAR-PRC</v>
          </cell>
          <cell r="D1072" t="str">
            <v>P</v>
          </cell>
          <cell r="E1072">
            <v>36739</v>
          </cell>
          <cell r="F1072">
            <v>12466.778698766102</v>
          </cell>
          <cell r="G1072">
            <v>12466.778698766102</v>
          </cell>
        </row>
        <row r="1073">
          <cell r="A1073">
            <v>36641</v>
          </cell>
          <cell r="B1073" t="str">
            <v>POS-POWGAS-EAST</v>
          </cell>
          <cell r="C1073" t="str">
            <v>EPMI-LT-ECAR-PRC</v>
          </cell>
          <cell r="D1073" t="str">
            <v>P</v>
          </cell>
          <cell r="E1073">
            <v>36739</v>
          </cell>
          <cell r="F1073">
            <v>-35841.988758952612</v>
          </cell>
          <cell r="G1073">
            <v>-35841.988758952612</v>
          </cell>
        </row>
        <row r="1074">
          <cell r="A1074">
            <v>36641</v>
          </cell>
          <cell r="B1074" t="str">
            <v>POS-POWGAS-EAST</v>
          </cell>
          <cell r="C1074" t="str">
            <v>EPMI-LT-ECAR-PRC</v>
          </cell>
          <cell r="D1074" t="str">
            <v>P</v>
          </cell>
          <cell r="E1074">
            <v>36739</v>
          </cell>
          <cell r="F1074">
            <v>17920.994379476306</v>
          </cell>
          <cell r="G1074">
            <v>17920.994379476306</v>
          </cell>
        </row>
        <row r="1075">
          <cell r="A1075">
            <v>36641</v>
          </cell>
          <cell r="B1075" t="str">
            <v>POS-POWGAS-EAST</v>
          </cell>
          <cell r="C1075" t="str">
            <v>EPMI-LT-ECAR-PRC</v>
          </cell>
          <cell r="D1075" t="str">
            <v>P</v>
          </cell>
          <cell r="E1075">
            <v>36739</v>
          </cell>
          <cell r="F1075">
            <v>35841.988758952612</v>
          </cell>
          <cell r="G1075">
            <v>35841.988758952612</v>
          </cell>
        </row>
        <row r="1076">
          <cell r="A1076">
            <v>36641</v>
          </cell>
          <cell r="B1076" t="str">
            <v>POS-POWGAS-EAST</v>
          </cell>
          <cell r="C1076" t="str">
            <v>EPMI-LT-ECAR-PRC</v>
          </cell>
          <cell r="D1076" t="str">
            <v>P</v>
          </cell>
          <cell r="E1076">
            <v>36739</v>
          </cell>
          <cell r="F1076">
            <v>17920.994379476306</v>
          </cell>
          <cell r="G1076">
            <v>17920.994379476306</v>
          </cell>
        </row>
        <row r="1077">
          <cell r="A1077">
            <v>36641</v>
          </cell>
          <cell r="B1077" t="str">
            <v>POS-POWGAS-EAST</v>
          </cell>
          <cell r="C1077" t="str">
            <v>EPMI-LT-ECAR-PRC</v>
          </cell>
          <cell r="D1077" t="str">
            <v>P</v>
          </cell>
          <cell r="E1077">
            <v>36642</v>
          </cell>
          <cell r="F1077">
            <v>0</v>
          </cell>
          <cell r="G1077">
            <v>0</v>
          </cell>
        </row>
        <row r="1078">
          <cell r="A1078">
            <v>36641</v>
          </cell>
          <cell r="B1078" t="str">
            <v>POS-POWGAS-EAST</v>
          </cell>
          <cell r="C1078" t="str">
            <v>EPMI-LT-ECAR-PRC</v>
          </cell>
          <cell r="D1078" t="str">
            <v>P</v>
          </cell>
          <cell r="E1078">
            <v>36642</v>
          </cell>
          <cell r="F1078">
            <v>-9559.3893319027284</v>
          </cell>
          <cell r="G1078">
            <v>-9559.3893319027284</v>
          </cell>
        </row>
        <row r="1079">
          <cell r="A1079">
            <v>36641</v>
          </cell>
          <cell r="B1079" t="str">
            <v>POS-POWGAS-EAST</v>
          </cell>
          <cell r="C1079" t="str">
            <v>EPMI-LT-ECAR-PRC</v>
          </cell>
          <cell r="D1079" t="str">
            <v>P</v>
          </cell>
          <cell r="E1079">
            <v>36642</v>
          </cell>
          <cell r="F1079">
            <v>0</v>
          </cell>
          <cell r="G1079">
            <v>0</v>
          </cell>
        </row>
        <row r="1080">
          <cell r="A1080">
            <v>36641</v>
          </cell>
          <cell r="B1080" t="str">
            <v>POS-POWGAS-EAST</v>
          </cell>
          <cell r="C1080" t="str">
            <v>EPMI-LT-ECAR-PRC</v>
          </cell>
          <cell r="D1080" t="str">
            <v>P</v>
          </cell>
          <cell r="E1080">
            <v>36642</v>
          </cell>
          <cell r="F1080">
            <v>0</v>
          </cell>
          <cell r="G1080">
            <v>0</v>
          </cell>
        </row>
        <row r="1081">
          <cell r="A1081">
            <v>36641</v>
          </cell>
          <cell r="B1081" t="str">
            <v>POS-POWGAS-EAST</v>
          </cell>
          <cell r="C1081" t="str">
            <v>EPMI-LT-ECAR-PRC</v>
          </cell>
          <cell r="D1081" t="str">
            <v>P</v>
          </cell>
          <cell r="E1081">
            <v>36642</v>
          </cell>
          <cell r="F1081">
            <v>-1593.2315553171138</v>
          </cell>
          <cell r="G1081">
            <v>-1593.2315553171138</v>
          </cell>
        </row>
        <row r="1082">
          <cell r="A1082">
            <v>36641</v>
          </cell>
          <cell r="B1082" t="str">
            <v>POS-POWGAS-EAST</v>
          </cell>
          <cell r="C1082" t="str">
            <v>EPMI-LT-ECAR-PRC</v>
          </cell>
          <cell r="D1082" t="str">
            <v>P</v>
          </cell>
          <cell r="E1082">
            <v>36642</v>
          </cell>
          <cell r="F1082">
            <v>796.61577765855691</v>
          </cell>
          <cell r="G1082">
            <v>796.61577765855691</v>
          </cell>
        </row>
        <row r="1083">
          <cell r="A1083">
            <v>36641</v>
          </cell>
          <cell r="B1083" t="str">
            <v>POS-POWGAS-EAST</v>
          </cell>
          <cell r="C1083" t="str">
            <v>EPMI-LT-ECAR-PRC</v>
          </cell>
          <cell r="D1083" t="str">
            <v>P</v>
          </cell>
          <cell r="E1083">
            <v>36642</v>
          </cell>
          <cell r="F1083">
            <v>-796.61577765855316</v>
          </cell>
          <cell r="G1083">
            <v>-796.61577765855316</v>
          </cell>
        </row>
        <row r="1084">
          <cell r="A1084">
            <v>36641</v>
          </cell>
          <cell r="B1084" t="str">
            <v>POS-POWGAS-EAST</v>
          </cell>
          <cell r="C1084" t="str">
            <v>EPMI-LT-ECAR-PRC</v>
          </cell>
          <cell r="D1084" t="str">
            <v>P</v>
          </cell>
          <cell r="E1084">
            <v>36642</v>
          </cell>
          <cell r="F1084">
            <v>796.61577765855418</v>
          </cell>
          <cell r="G1084">
            <v>796.61577765855418</v>
          </cell>
        </row>
        <row r="1085">
          <cell r="A1085">
            <v>36641</v>
          </cell>
          <cell r="B1085" t="str">
            <v>POS-POWGAS-EAST</v>
          </cell>
          <cell r="C1085" t="str">
            <v>EPMI-LT-ECAR-PRC</v>
          </cell>
          <cell r="D1085" t="str">
            <v>P</v>
          </cell>
          <cell r="E1085">
            <v>36642</v>
          </cell>
          <cell r="F1085">
            <v>3983.0788882927855</v>
          </cell>
          <cell r="G1085">
            <v>3983.0788882927855</v>
          </cell>
        </row>
        <row r="1086">
          <cell r="A1086">
            <v>36641</v>
          </cell>
          <cell r="B1086" t="str">
            <v>POS-POWGAS-EAST</v>
          </cell>
          <cell r="C1086" t="str">
            <v>EPMI-LT-ECAR-PRC</v>
          </cell>
          <cell r="D1086" t="str">
            <v>P</v>
          </cell>
          <cell r="E1086">
            <v>36642</v>
          </cell>
          <cell r="F1086">
            <v>0</v>
          </cell>
          <cell r="G1086">
            <v>0</v>
          </cell>
        </row>
        <row r="1087">
          <cell r="A1087">
            <v>36641</v>
          </cell>
          <cell r="B1087" t="str">
            <v>POS-POWGAS-EAST</v>
          </cell>
          <cell r="C1087" t="str">
            <v>EPMI-LT-ECAR-PRC</v>
          </cell>
          <cell r="D1087" t="str">
            <v>P</v>
          </cell>
          <cell r="E1087">
            <v>36642</v>
          </cell>
          <cell r="F1087">
            <v>8762.7735542441278</v>
          </cell>
          <cell r="G1087">
            <v>8762.7735542441278</v>
          </cell>
        </row>
        <row r="1088">
          <cell r="A1088">
            <v>36641</v>
          </cell>
          <cell r="B1088" t="str">
            <v>POS-POWGAS-EAST</v>
          </cell>
          <cell r="C1088" t="str">
            <v>EPMI-LT-ECAR-PRC</v>
          </cell>
          <cell r="D1088" t="str">
            <v>P</v>
          </cell>
          <cell r="E1088">
            <v>36642</v>
          </cell>
          <cell r="F1088">
            <v>1593.2315553171243</v>
          </cell>
          <cell r="G1088">
            <v>1593.2315553171243</v>
          </cell>
        </row>
        <row r="1089">
          <cell r="A1089">
            <v>36641</v>
          </cell>
          <cell r="B1089" t="str">
            <v>POS-POWGAS-EAST</v>
          </cell>
          <cell r="C1089" t="str">
            <v>EPMI-LT-ECAR-PRC</v>
          </cell>
          <cell r="D1089" t="str">
            <v>P</v>
          </cell>
          <cell r="E1089">
            <v>36642</v>
          </cell>
          <cell r="F1089">
            <v>0</v>
          </cell>
          <cell r="G1089">
            <v>0</v>
          </cell>
        </row>
        <row r="1090">
          <cell r="A1090">
            <v>36641</v>
          </cell>
          <cell r="B1090" t="str">
            <v>POS-POWGAS-EAST</v>
          </cell>
          <cell r="C1090" t="str">
            <v>EPMI-LT-ECAR-PRC</v>
          </cell>
          <cell r="D1090" t="str">
            <v>P</v>
          </cell>
          <cell r="E1090">
            <v>36642</v>
          </cell>
          <cell r="F1090">
            <v>3186.4631106342249</v>
          </cell>
          <cell r="G1090">
            <v>3186.4631106342249</v>
          </cell>
        </row>
        <row r="1091">
          <cell r="A1091">
            <v>36641</v>
          </cell>
          <cell r="B1091" t="str">
            <v>POS-POWGAS-EAST</v>
          </cell>
          <cell r="C1091" t="str">
            <v>EPMI-LT-ECAR-PRC</v>
          </cell>
          <cell r="D1091" t="str">
            <v>P</v>
          </cell>
          <cell r="E1091">
            <v>36642</v>
          </cell>
          <cell r="F1091">
            <v>-8.0000000000000015E-12</v>
          </cell>
          <cell r="G1091">
            <v>-8.0000000000000015E-12</v>
          </cell>
        </row>
        <row r="1092">
          <cell r="A1092">
            <v>36641</v>
          </cell>
          <cell r="B1092" t="str">
            <v>POS-POWGAS-EAST</v>
          </cell>
          <cell r="C1092" t="str">
            <v>EPMI-LT-ECAR-PRC</v>
          </cell>
          <cell r="D1092" t="str">
            <v>P</v>
          </cell>
          <cell r="E1092">
            <v>36642</v>
          </cell>
          <cell r="F1092">
            <v>-796.61577765855691</v>
          </cell>
          <cell r="G1092">
            <v>-796.61577765855691</v>
          </cell>
        </row>
        <row r="1093">
          <cell r="A1093">
            <v>36641</v>
          </cell>
          <cell r="B1093" t="str">
            <v>POS-POWGAS-EAST</v>
          </cell>
          <cell r="C1093" t="str">
            <v>EPMI-LT-ECAR-PRC</v>
          </cell>
          <cell r="D1093" t="str">
            <v>P</v>
          </cell>
          <cell r="E1093">
            <v>36642</v>
          </cell>
          <cell r="F1093">
            <v>-4779.6946659513433</v>
          </cell>
          <cell r="G1093">
            <v>-4779.6946659513433</v>
          </cell>
        </row>
        <row r="1094">
          <cell r="A1094">
            <v>36641</v>
          </cell>
          <cell r="B1094" t="str">
            <v>POS-POWGAS-EAST</v>
          </cell>
          <cell r="C1094" t="str">
            <v>EPMI-LT-ECAR-PRC</v>
          </cell>
          <cell r="D1094" t="str">
            <v>P</v>
          </cell>
          <cell r="E1094">
            <v>36642</v>
          </cell>
          <cell r="F1094">
            <v>3983.0788882927814</v>
          </cell>
          <cell r="G1094">
            <v>3983.0788882927814</v>
          </cell>
        </row>
        <row r="1095">
          <cell r="A1095">
            <v>36641</v>
          </cell>
          <cell r="B1095" t="str">
            <v>POS-POWGAS-EAST</v>
          </cell>
          <cell r="C1095" t="str">
            <v>EPMI-LT-ECAR-PRC</v>
          </cell>
          <cell r="D1095" t="str">
            <v>P</v>
          </cell>
          <cell r="E1095">
            <v>36642</v>
          </cell>
          <cell r="F1095">
            <v>-3983.0788882927814</v>
          </cell>
          <cell r="G1095">
            <v>-3983.0788882927814</v>
          </cell>
        </row>
        <row r="1096">
          <cell r="A1096">
            <v>36641</v>
          </cell>
          <cell r="B1096" t="str">
            <v>POS-POWGAS-EAST</v>
          </cell>
          <cell r="C1096" t="str">
            <v>EPMI-LT-ECAR-PRC</v>
          </cell>
          <cell r="D1096" t="str">
            <v>P</v>
          </cell>
          <cell r="E1096">
            <v>36642</v>
          </cell>
          <cell r="F1096">
            <v>-3983.0788882927814</v>
          </cell>
          <cell r="G1096">
            <v>-3983.0788882927814</v>
          </cell>
        </row>
        <row r="1097">
          <cell r="A1097">
            <v>36641</v>
          </cell>
          <cell r="B1097" t="str">
            <v>POS-POWGAS-EAST</v>
          </cell>
          <cell r="C1097" t="str">
            <v>EPMI-LT-ECAR-PRC</v>
          </cell>
          <cell r="D1097" t="str">
            <v>P</v>
          </cell>
          <cell r="E1097">
            <v>36642</v>
          </cell>
          <cell r="F1097">
            <v>3983.0788882927782</v>
          </cell>
          <cell r="G1097">
            <v>3983.0788882927782</v>
          </cell>
        </row>
        <row r="1098">
          <cell r="A1098">
            <v>36641</v>
          </cell>
          <cell r="B1098" t="str">
            <v>POS-POWGAS-EAST</v>
          </cell>
          <cell r="C1098" t="str">
            <v>EPMI-LT-ECAR-PRC</v>
          </cell>
          <cell r="D1098" t="str">
            <v>P</v>
          </cell>
          <cell r="E1098">
            <v>36642</v>
          </cell>
          <cell r="F1098">
            <v>-1593.2315553171102</v>
          </cell>
          <cell r="G1098">
            <v>-1593.2315553171102</v>
          </cell>
        </row>
        <row r="1099">
          <cell r="A1099">
            <v>36641</v>
          </cell>
          <cell r="B1099" t="str">
            <v>POS-POWGAS-EAST</v>
          </cell>
          <cell r="C1099" t="str">
            <v>EPMI-LT-ECAR-PRC</v>
          </cell>
          <cell r="D1099" t="str">
            <v>P</v>
          </cell>
          <cell r="E1099">
            <v>36642</v>
          </cell>
          <cell r="F1099">
            <v>1593.2315553171102</v>
          </cell>
          <cell r="G1099">
            <v>1593.2315553171102</v>
          </cell>
        </row>
        <row r="1100">
          <cell r="A1100">
            <v>36641</v>
          </cell>
          <cell r="B1100" t="str">
            <v>POS-POWGAS-EAST</v>
          </cell>
          <cell r="C1100" t="str">
            <v>EPMI-LT-ECAR-PRC</v>
          </cell>
          <cell r="D1100" t="str">
            <v>P</v>
          </cell>
          <cell r="E1100">
            <v>36642</v>
          </cell>
          <cell r="F1100">
            <v>796.61577765855691</v>
          </cell>
          <cell r="G1100">
            <v>796.61577765855691</v>
          </cell>
        </row>
        <row r="1101">
          <cell r="A1101">
            <v>36641</v>
          </cell>
          <cell r="B1101" t="str">
            <v>POS-POWGAS-EAST</v>
          </cell>
          <cell r="C1101" t="str">
            <v>EPMI-LT-ECAR-PRC</v>
          </cell>
          <cell r="D1101" t="str">
            <v>P</v>
          </cell>
          <cell r="E1101">
            <v>36642</v>
          </cell>
          <cell r="F1101">
            <v>-1593.2315553171138</v>
          </cell>
          <cell r="G1101">
            <v>-1593.2315553171138</v>
          </cell>
        </row>
        <row r="1102">
          <cell r="A1102">
            <v>36641</v>
          </cell>
          <cell r="B1102" t="str">
            <v>POS-POWGAS-EAST</v>
          </cell>
          <cell r="C1102" t="str">
            <v>EPMI-LT-ECAR-PRC</v>
          </cell>
          <cell r="D1102" t="str">
            <v>P</v>
          </cell>
          <cell r="E1102">
            <v>36642</v>
          </cell>
          <cell r="F1102">
            <v>1.0000000000000002E-12</v>
          </cell>
          <cell r="G1102">
            <v>1.0000000000000002E-12</v>
          </cell>
        </row>
        <row r="1103">
          <cell r="A1103">
            <v>36641</v>
          </cell>
          <cell r="B1103" t="str">
            <v>POS-POWGAS-EAST</v>
          </cell>
          <cell r="C1103" t="str">
            <v>EPMI-LT-ECAR-PRC</v>
          </cell>
          <cell r="D1103" t="str">
            <v>P</v>
          </cell>
          <cell r="E1103">
            <v>36642</v>
          </cell>
          <cell r="F1103">
            <v>-2389.8473329756716</v>
          </cell>
          <cell r="G1103">
            <v>-2389.8473329756716</v>
          </cell>
        </row>
        <row r="1104">
          <cell r="A1104">
            <v>36641</v>
          </cell>
          <cell r="B1104" t="str">
            <v>POS-POWGAS-EAST</v>
          </cell>
          <cell r="C1104" t="str">
            <v>EPMI-LT-ECAR-PRC</v>
          </cell>
          <cell r="D1104" t="str">
            <v>P</v>
          </cell>
          <cell r="E1104">
            <v>36642</v>
          </cell>
          <cell r="F1104">
            <v>796.61577765855691</v>
          </cell>
          <cell r="G1104">
            <v>796.61577765855691</v>
          </cell>
        </row>
        <row r="1105">
          <cell r="A1105">
            <v>36641</v>
          </cell>
          <cell r="B1105" t="str">
            <v>POS-POWGAS-EAST</v>
          </cell>
          <cell r="C1105" t="str">
            <v>EPMI-LT-ECAR-PRC</v>
          </cell>
          <cell r="D1105" t="str">
            <v>P</v>
          </cell>
          <cell r="E1105">
            <v>36642</v>
          </cell>
          <cell r="F1105">
            <v>7169.5419989270085</v>
          </cell>
          <cell r="G1105">
            <v>7169.5419989270085</v>
          </cell>
        </row>
        <row r="1106">
          <cell r="A1106">
            <v>36641</v>
          </cell>
          <cell r="B1106" t="str">
            <v>POS-POWGAS-EAST</v>
          </cell>
          <cell r="C1106" t="str">
            <v>EPMI-LT-ECAR-PRC</v>
          </cell>
          <cell r="D1106" t="str">
            <v>P</v>
          </cell>
          <cell r="E1106">
            <v>36642</v>
          </cell>
          <cell r="F1106">
            <v>-15932.315553171125</v>
          </cell>
          <cell r="G1106">
            <v>-15932.315553171125</v>
          </cell>
        </row>
        <row r="1107">
          <cell r="A1107">
            <v>36641</v>
          </cell>
          <cell r="B1107" t="str">
            <v>POS-POWGAS-EAST</v>
          </cell>
          <cell r="C1107" t="str">
            <v>EPMI-LT-ECAR-PRC</v>
          </cell>
          <cell r="D1107" t="str">
            <v>P</v>
          </cell>
          <cell r="E1107">
            <v>36642</v>
          </cell>
          <cell r="F1107">
            <v>1593.2315553171102</v>
          </cell>
          <cell r="G1107">
            <v>1593.2315553171102</v>
          </cell>
        </row>
        <row r="1108">
          <cell r="A1108">
            <v>36641</v>
          </cell>
          <cell r="B1108" t="str">
            <v>POS-POWGAS-EAST</v>
          </cell>
          <cell r="C1108" t="str">
            <v>EPMI-LT-ECAR-PRC</v>
          </cell>
          <cell r="D1108" t="str">
            <v>P</v>
          </cell>
          <cell r="E1108">
            <v>36642</v>
          </cell>
          <cell r="F1108">
            <v>0</v>
          </cell>
          <cell r="G1108">
            <v>0</v>
          </cell>
        </row>
        <row r="1109">
          <cell r="A1109">
            <v>36641</v>
          </cell>
          <cell r="B1109" t="str">
            <v>POS-POWGAS-EAST</v>
          </cell>
          <cell r="C1109" t="str">
            <v>EPMI-LT-ECAR-PRC</v>
          </cell>
          <cell r="D1109" t="str">
            <v>P</v>
          </cell>
          <cell r="E1109">
            <v>36642</v>
          </cell>
          <cell r="F1109">
            <v>-2389.8473329756716</v>
          </cell>
          <cell r="G1109">
            <v>-2389.8473329756716</v>
          </cell>
        </row>
        <row r="1110">
          <cell r="A1110">
            <v>36641</v>
          </cell>
          <cell r="B1110" t="str">
            <v>POS-POWGAS-EAST</v>
          </cell>
          <cell r="C1110" t="str">
            <v>EPMI-LT-ECAR-PRC</v>
          </cell>
          <cell r="D1110" t="str">
            <v>P</v>
          </cell>
          <cell r="E1110">
            <v>36642</v>
          </cell>
          <cell r="F1110">
            <v>4779.6946659513396</v>
          </cell>
          <cell r="G1110">
            <v>4779.6946659513396</v>
          </cell>
        </row>
        <row r="1111">
          <cell r="A1111">
            <v>36641</v>
          </cell>
          <cell r="B1111" t="str">
            <v>POS-POWGAS-EAST</v>
          </cell>
          <cell r="C1111" t="str">
            <v>EPMI-LT-ECAR-PRC</v>
          </cell>
          <cell r="D1111" t="str">
            <v>P</v>
          </cell>
          <cell r="E1111">
            <v>36642</v>
          </cell>
          <cell r="F1111">
            <v>-796.61577765855691</v>
          </cell>
          <cell r="G1111">
            <v>-796.61577765855691</v>
          </cell>
        </row>
        <row r="1112">
          <cell r="A1112">
            <v>36641</v>
          </cell>
          <cell r="B1112" t="str">
            <v>POS-POWGAS-EAST</v>
          </cell>
          <cell r="C1112" t="str">
            <v>EPMI-LT-ECAR-PRC</v>
          </cell>
          <cell r="D1112" t="str">
            <v>P</v>
          </cell>
          <cell r="E1112">
            <v>36642</v>
          </cell>
          <cell r="F1112">
            <v>6372.9262212684534</v>
          </cell>
          <cell r="G1112">
            <v>6372.9262212684534</v>
          </cell>
        </row>
        <row r="1113">
          <cell r="A1113">
            <v>36641</v>
          </cell>
          <cell r="B1113" t="str">
            <v>POS-POWGAS-EAST</v>
          </cell>
          <cell r="C1113" t="str">
            <v>EPMI-LT-ECAR-PRC</v>
          </cell>
          <cell r="D1113" t="str">
            <v>P</v>
          </cell>
          <cell r="E1113">
            <v>36643</v>
          </cell>
          <cell r="F1113">
            <v>796.61577765855418</v>
          </cell>
          <cell r="G1113">
            <v>796.61577765855418</v>
          </cell>
        </row>
        <row r="1114">
          <cell r="A1114">
            <v>36641</v>
          </cell>
          <cell r="B1114" t="str">
            <v>POS-POWGAS-EAST</v>
          </cell>
          <cell r="C1114" t="str">
            <v>EPMI-LT-ECAR-PRC</v>
          </cell>
          <cell r="D1114" t="str">
            <v>P</v>
          </cell>
          <cell r="E1114">
            <v>36643</v>
          </cell>
          <cell r="F1114">
            <v>3983.0788882927855</v>
          </cell>
          <cell r="G1114">
            <v>3983.0788882927855</v>
          </cell>
        </row>
        <row r="1115">
          <cell r="A1115">
            <v>36641</v>
          </cell>
          <cell r="B1115" t="str">
            <v>POS-POWGAS-EAST</v>
          </cell>
          <cell r="C1115" t="str">
            <v>EPMI-LT-ECAR-PRC</v>
          </cell>
          <cell r="D1115" t="str">
            <v>P</v>
          </cell>
          <cell r="E1115">
            <v>36643</v>
          </cell>
          <cell r="F1115">
            <v>0</v>
          </cell>
          <cell r="G1115">
            <v>0</v>
          </cell>
        </row>
        <row r="1116">
          <cell r="A1116">
            <v>36641</v>
          </cell>
          <cell r="B1116" t="str">
            <v>POS-POWGAS-EAST</v>
          </cell>
          <cell r="C1116" t="str">
            <v>EPMI-LT-ECAR-PRC</v>
          </cell>
          <cell r="D1116" t="str">
            <v>P</v>
          </cell>
          <cell r="E1116">
            <v>36643</v>
          </cell>
          <cell r="F1116">
            <v>8762.7735542441278</v>
          </cell>
          <cell r="G1116">
            <v>8762.7735542441278</v>
          </cell>
        </row>
        <row r="1117">
          <cell r="A1117">
            <v>36641</v>
          </cell>
          <cell r="B1117" t="str">
            <v>POS-POWGAS-EAST</v>
          </cell>
          <cell r="C1117" t="str">
            <v>EPMI-LT-ECAR-PRC</v>
          </cell>
          <cell r="D1117" t="str">
            <v>P</v>
          </cell>
          <cell r="E1117">
            <v>36643</v>
          </cell>
          <cell r="F1117">
            <v>1593.2315553171243</v>
          </cell>
          <cell r="G1117">
            <v>1593.2315553171243</v>
          </cell>
        </row>
        <row r="1118">
          <cell r="A1118">
            <v>36641</v>
          </cell>
          <cell r="B1118" t="str">
            <v>POS-POWGAS-EAST</v>
          </cell>
          <cell r="C1118" t="str">
            <v>EPMI-LT-ECAR-PRC</v>
          </cell>
          <cell r="D1118" t="str">
            <v>P</v>
          </cell>
          <cell r="E1118">
            <v>36643</v>
          </cell>
          <cell r="F1118">
            <v>0</v>
          </cell>
          <cell r="G1118">
            <v>0</v>
          </cell>
        </row>
        <row r="1119">
          <cell r="A1119">
            <v>36641</v>
          </cell>
          <cell r="B1119" t="str">
            <v>POS-POWGAS-EAST</v>
          </cell>
          <cell r="C1119" t="str">
            <v>EPMI-LT-ECAR-PRC</v>
          </cell>
          <cell r="D1119" t="str">
            <v>P</v>
          </cell>
          <cell r="E1119">
            <v>36643</v>
          </cell>
          <cell r="F1119">
            <v>3186.4631106342249</v>
          </cell>
          <cell r="G1119">
            <v>3186.4631106342249</v>
          </cell>
        </row>
        <row r="1120">
          <cell r="A1120">
            <v>36641</v>
          </cell>
          <cell r="B1120" t="str">
            <v>POS-POWGAS-EAST</v>
          </cell>
          <cell r="C1120" t="str">
            <v>EPMI-LT-ECAR-PRC</v>
          </cell>
          <cell r="D1120" t="str">
            <v>P</v>
          </cell>
          <cell r="E1120">
            <v>36643</v>
          </cell>
          <cell r="F1120">
            <v>-8.0000000000000015E-12</v>
          </cell>
          <cell r="G1120">
            <v>-8.0000000000000015E-12</v>
          </cell>
        </row>
        <row r="1121">
          <cell r="A1121">
            <v>36641</v>
          </cell>
          <cell r="B1121" t="str">
            <v>POS-POWGAS-EAST</v>
          </cell>
          <cell r="C1121" t="str">
            <v>EPMI-LT-ECAR-PRC</v>
          </cell>
          <cell r="D1121" t="str">
            <v>P</v>
          </cell>
          <cell r="E1121">
            <v>36643</v>
          </cell>
          <cell r="F1121">
            <v>-796.61577765855691</v>
          </cell>
          <cell r="G1121">
            <v>-796.61577765855691</v>
          </cell>
        </row>
        <row r="1122">
          <cell r="A1122">
            <v>36641</v>
          </cell>
          <cell r="B1122" t="str">
            <v>POS-POWGAS-EAST</v>
          </cell>
          <cell r="C1122" t="str">
            <v>EPMI-LT-ECAR-PRC</v>
          </cell>
          <cell r="D1122" t="str">
            <v>P</v>
          </cell>
          <cell r="E1122">
            <v>36643</v>
          </cell>
          <cell r="F1122">
            <v>-4779.6946659513433</v>
          </cell>
          <cell r="G1122">
            <v>-4779.6946659513433</v>
          </cell>
        </row>
        <row r="1123">
          <cell r="A1123">
            <v>36641</v>
          </cell>
          <cell r="B1123" t="str">
            <v>POS-POWGAS-EAST</v>
          </cell>
          <cell r="C1123" t="str">
            <v>EPMI-LT-ECAR-PRC</v>
          </cell>
          <cell r="D1123" t="str">
            <v>P</v>
          </cell>
          <cell r="E1123">
            <v>36643</v>
          </cell>
          <cell r="F1123">
            <v>3983.0788882927814</v>
          </cell>
          <cell r="G1123">
            <v>3983.0788882927814</v>
          </cell>
        </row>
        <row r="1124">
          <cell r="A1124">
            <v>36641</v>
          </cell>
          <cell r="B1124" t="str">
            <v>POS-POWGAS-EAST</v>
          </cell>
          <cell r="C1124" t="str">
            <v>EPMI-LT-ECAR-PRC</v>
          </cell>
          <cell r="D1124" t="str">
            <v>P</v>
          </cell>
          <cell r="E1124">
            <v>36643</v>
          </cell>
          <cell r="F1124">
            <v>-3983.0788882927814</v>
          </cell>
          <cell r="G1124">
            <v>-3983.0788882927814</v>
          </cell>
        </row>
        <row r="1125">
          <cell r="A1125">
            <v>36641</v>
          </cell>
          <cell r="B1125" t="str">
            <v>POS-POWGAS-EAST</v>
          </cell>
          <cell r="C1125" t="str">
            <v>EPMI-LT-ECAR-PRC</v>
          </cell>
          <cell r="D1125" t="str">
            <v>P</v>
          </cell>
          <cell r="E1125">
            <v>36643</v>
          </cell>
          <cell r="F1125">
            <v>-3983.0788882927814</v>
          </cell>
          <cell r="G1125">
            <v>-3983.0788882927814</v>
          </cell>
        </row>
        <row r="1126">
          <cell r="A1126">
            <v>36641</v>
          </cell>
          <cell r="B1126" t="str">
            <v>POS-POWGAS-EAST</v>
          </cell>
          <cell r="C1126" t="str">
            <v>EPMI-LT-ECAR-PRC</v>
          </cell>
          <cell r="D1126" t="str">
            <v>P</v>
          </cell>
          <cell r="E1126">
            <v>36643</v>
          </cell>
          <cell r="F1126">
            <v>3983.0788882927782</v>
          </cell>
          <cell r="G1126">
            <v>3983.0788882927782</v>
          </cell>
        </row>
        <row r="1127">
          <cell r="A1127">
            <v>36641</v>
          </cell>
          <cell r="B1127" t="str">
            <v>POS-POWGAS-EAST</v>
          </cell>
          <cell r="C1127" t="str">
            <v>EPMI-LT-ECAR-PRC</v>
          </cell>
          <cell r="D1127" t="str">
            <v>P</v>
          </cell>
          <cell r="E1127">
            <v>36643</v>
          </cell>
          <cell r="F1127">
            <v>-1593.2315553171102</v>
          </cell>
          <cell r="G1127">
            <v>-1593.2315553171102</v>
          </cell>
        </row>
        <row r="1128">
          <cell r="A1128">
            <v>36641</v>
          </cell>
          <cell r="B1128" t="str">
            <v>POS-POWGAS-EAST</v>
          </cell>
          <cell r="C1128" t="str">
            <v>EPMI-LT-ECAR-PRC</v>
          </cell>
          <cell r="D1128" t="str">
            <v>P</v>
          </cell>
          <cell r="E1128">
            <v>36643</v>
          </cell>
          <cell r="F1128">
            <v>1593.2315553171102</v>
          </cell>
          <cell r="G1128">
            <v>1593.2315553171102</v>
          </cell>
        </row>
        <row r="1129">
          <cell r="A1129">
            <v>36641</v>
          </cell>
          <cell r="B1129" t="str">
            <v>POS-POWGAS-EAST</v>
          </cell>
          <cell r="C1129" t="str">
            <v>EPMI-LT-ECAR-PRC</v>
          </cell>
          <cell r="D1129" t="str">
            <v>P</v>
          </cell>
          <cell r="E1129">
            <v>36643</v>
          </cell>
          <cell r="F1129">
            <v>796.61577765855691</v>
          </cell>
          <cell r="G1129">
            <v>796.61577765855691</v>
          </cell>
        </row>
        <row r="1130">
          <cell r="A1130">
            <v>36641</v>
          </cell>
          <cell r="B1130" t="str">
            <v>POS-POWGAS-EAST</v>
          </cell>
          <cell r="C1130" t="str">
            <v>EPMI-LT-ECAR-PRC</v>
          </cell>
          <cell r="D1130" t="str">
            <v>P</v>
          </cell>
          <cell r="E1130">
            <v>36643</v>
          </cell>
          <cell r="F1130">
            <v>-1593.2315553171138</v>
          </cell>
          <cell r="G1130">
            <v>-1593.2315553171138</v>
          </cell>
        </row>
        <row r="1131">
          <cell r="A1131">
            <v>36641</v>
          </cell>
          <cell r="B1131" t="str">
            <v>POS-POWGAS-EAST</v>
          </cell>
          <cell r="C1131" t="str">
            <v>EPMI-LT-ECAR-PRC</v>
          </cell>
          <cell r="D1131" t="str">
            <v>P</v>
          </cell>
          <cell r="E1131">
            <v>36643</v>
          </cell>
          <cell r="F1131">
            <v>1.0000000000000002E-12</v>
          </cell>
          <cell r="G1131">
            <v>1.0000000000000002E-12</v>
          </cell>
        </row>
        <row r="1132">
          <cell r="A1132">
            <v>36641</v>
          </cell>
          <cell r="B1132" t="str">
            <v>POS-POWGAS-EAST</v>
          </cell>
          <cell r="C1132" t="str">
            <v>EPMI-LT-ECAR-PRC</v>
          </cell>
          <cell r="D1132" t="str">
            <v>P</v>
          </cell>
          <cell r="E1132">
            <v>36643</v>
          </cell>
          <cell r="F1132">
            <v>-2389.8473329756716</v>
          </cell>
          <cell r="G1132">
            <v>-2389.8473329756716</v>
          </cell>
        </row>
        <row r="1133">
          <cell r="A1133">
            <v>36641</v>
          </cell>
          <cell r="B1133" t="str">
            <v>POS-POWGAS-EAST</v>
          </cell>
          <cell r="C1133" t="str">
            <v>EPMI-LT-ECAR-PRC</v>
          </cell>
          <cell r="D1133" t="str">
            <v>P</v>
          </cell>
          <cell r="E1133">
            <v>36643</v>
          </cell>
          <cell r="F1133">
            <v>796.61577765855691</v>
          </cell>
          <cell r="G1133">
            <v>796.61577765855691</v>
          </cell>
        </row>
        <row r="1134">
          <cell r="A1134">
            <v>36641</v>
          </cell>
          <cell r="B1134" t="str">
            <v>POS-POWGAS-EAST</v>
          </cell>
          <cell r="C1134" t="str">
            <v>EPMI-LT-ECAR-PRC</v>
          </cell>
          <cell r="D1134" t="str">
            <v>P</v>
          </cell>
          <cell r="E1134">
            <v>36643</v>
          </cell>
          <cell r="F1134">
            <v>7169.5419989270085</v>
          </cell>
          <cell r="G1134">
            <v>7169.5419989270085</v>
          </cell>
        </row>
        <row r="1135">
          <cell r="A1135">
            <v>36641</v>
          </cell>
          <cell r="B1135" t="str">
            <v>POS-POWGAS-EAST</v>
          </cell>
          <cell r="C1135" t="str">
            <v>EPMI-LT-ECAR-PRC</v>
          </cell>
          <cell r="D1135" t="str">
            <v>P</v>
          </cell>
          <cell r="E1135">
            <v>36643</v>
          </cell>
          <cell r="F1135">
            <v>-15932.315553171125</v>
          </cell>
          <cell r="G1135">
            <v>-15932.315553171125</v>
          </cell>
        </row>
        <row r="1136">
          <cell r="A1136">
            <v>36641</v>
          </cell>
          <cell r="B1136" t="str">
            <v>POS-POWGAS-EAST</v>
          </cell>
          <cell r="C1136" t="str">
            <v>EPMI-LT-ECAR-PRC</v>
          </cell>
          <cell r="D1136" t="str">
            <v>P</v>
          </cell>
          <cell r="E1136">
            <v>36643</v>
          </cell>
          <cell r="F1136">
            <v>1593.2315553171102</v>
          </cell>
          <cell r="G1136">
            <v>1593.2315553171102</v>
          </cell>
        </row>
        <row r="1137">
          <cell r="A1137">
            <v>36641</v>
          </cell>
          <cell r="B1137" t="str">
            <v>POS-POWGAS-EAST</v>
          </cell>
          <cell r="C1137" t="str">
            <v>EPMI-LT-ECAR-PRC</v>
          </cell>
          <cell r="D1137" t="str">
            <v>P</v>
          </cell>
          <cell r="E1137">
            <v>36643</v>
          </cell>
          <cell r="F1137">
            <v>0</v>
          </cell>
          <cell r="G1137">
            <v>0</v>
          </cell>
        </row>
        <row r="1138">
          <cell r="A1138">
            <v>36641</v>
          </cell>
          <cell r="B1138" t="str">
            <v>POS-POWGAS-EAST</v>
          </cell>
          <cell r="C1138" t="str">
            <v>EPMI-LT-ECAR-PRC</v>
          </cell>
          <cell r="D1138" t="str">
            <v>P</v>
          </cell>
          <cell r="E1138">
            <v>36643</v>
          </cell>
          <cell r="F1138">
            <v>-2389.8473329756716</v>
          </cell>
          <cell r="G1138">
            <v>-2389.8473329756716</v>
          </cell>
        </row>
        <row r="1139">
          <cell r="A1139">
            <v>36641</v>
          </cell>
          <cell r="B1139" t="str">
            <v>POS-POWGAS-EAST</v>
          </cell>
          <cell r="C1139" t="str">
            <v>EPMI-LT-ECAR-PRC</v>
          </cell>
          <cell r="D1139" t="str">
            <v>P</v>
          </cell>
          <cell r="E1139">
            <v>36643</v>
          </cell>
          <cell r="F1139">
            <v>4779.6946659513396</v>
          </cell>
          <cell r="G1139">
            <v>4779.6946659513396</v>
          </cell>
        </row>
        <row r="1140">
          <cell r="A1140">
            <v>36641</v>
          </cell>
          <cell r="B1140" t="str">
            <v>POS-POWGAS-EAST</v>
          </cell>
          <cell r="C1140" t="str">
            <v>EPMI-LT-ECAR-PRC</v>
          </cell>
          <cell r="D1140" t="str">
            <v>P</v>
          </cell>
          <cell r="E1140">
            <v>36643</v>
          </cell>
          <cell r="F1140">
            <v>-796.61577765855691</v>
          </cell>
          <cell r="G1140">
            <v>-796.61577765855691</v>
          </cell>
        </row>
        <row r="1141">
          <cell r="A1141">
            <v>36641</v>
          </cell>
          <cell r="B1141" t="str">
            <v>POS-POWGAS-EAST</v>
          </cell>
          <cell r="C1141" t="str">
            <v>EPMI-LT-ECAR-PRC</v>
          </cell>
          <cell r="D1141" t="str">
            <v>P</v>
          </cell>
          <cell r="E1141">
            <v>36643</v>
          </cell>
          <cell r="F1141">
            <v>6372.9262212684534</v>
          </cell>
          <cell r="G1141">
            <v>6372.9262212684534</v>
          </cell>
        </row>
        <row r="1142">
          <cell r="A1142">
            <v>36641</v>
          </cell>
          <cell r="B1142" t="str">
            <v>POS-POWGAS-EAST</v>
          </cell>
          <cell r="C1142" t="str">
            <v>EPMI-LT-ECAR-PRC</v>
          </cell>
          <cell r="D1142" t="str">
            <v>P</v>
          </cell>
          <cell r="E1142">
            <v>36643</v>
          </cell>
          <cell r="F1142">
            <v>-796.61577765855316</v>
          </cell>
          <cell r="G1142">
            <v>-796.61577765855316</v>
          </cell>
        </row>
        <row r="1143">
          <cell r="A1143">
            <v>36641</v>
          </cell>
          <cell r="B1143" t="str">
            <v>POS-POWGAS-EAST</v>
          </cell>
          <cell r="C1143" t="str">
            <v>EPMI-LT-ECAR-PRC</v>
          </cell>
          <cell r="D1143" t="str">
            <v>P</v>
          </cell>
          <cell r="E1143">
            <v>36643</v>
          </cell>
          <cell r="F1143">
            <v>0</v>
          </cell>
          <cell r="G1143">
            <v>0</v>
          </cell>
        </row>
        <row r="1144">
          <cell r="A1144">
            <v>36641</v>
          </cell>
          <cell r="B1144" t="str">
            <v>POS-POWGAS-EAST</v>
          </cell>
          <cell r="C1144" t="str">
            <v>EPMI-LT-ECAR-PRC</v>
          </cell>
          <cell r="D1144" t="str">
            <v>P</v>
          </cell>
          <cell r="E1144">
            <v>36643</v>
          </cell>
          <cell r="F1144">
            <v>-9559.3893319027284</v>
          </cell>
          <cell r="G1144">
            <v>-9559.3893319027284</v>
          </cell>
        </row>
        <row r="1145">
          <cell r="A1145">
            <v>36641</v>
          </cell>
          <cell r="B1145" t="str">
            <v>POS-POWGAS-EAST</v>
          </cell>
          <cell r="C1145" t="str">
            <v>EPMI-LT-ECAR-PRC</v>
          </cell>
          <cell r="D1145" t="str">
            <v>P</v>
          </cell>
          <cell r="E1145">
            <v>36643</v>
          </cell>
          <cell r="F1145">
            <v>0</v>
          </cell>
          <cell r="G1145">
            <v>0</v>
          </cell>
        </row>
        <row r="1146">
          <cell r="A1146">
            <v>36641</v>
          </cell>
          <cell r="B1146" t="str">
            <v>POS-POWGAS-EAST</v>
          </cell>
          <cell r="C1146" t="str">
            <v>EPMI-LT-ECAR-PRC</v>
          </cell>
          <cell r="D1146" t="str">
            <v>P</v>
          </cell>
          <cell r="E1146">
            <v>36643</v>
          </cell>
          <cell r="F1146">
            <v>0</v>
          </cell>
          <cell r="G1146">
            <v>0</v>
          </cell>
        </row>
        <row r="1147">
          <cell r="A1147">
            <v>36641</v>
          </cell>
          <cell r="B1147" t="str">
            <v>POS-POWGAS-EAST</v>
          </cell>
          <cell r="C1147" t="str">
            <v>EPMI-LT-ECAR-PRC</v>
          </cell>
          <cell r="D1147" t="str">
            <v>P</v>
          </cell>
          <cell r="E1147">
            <v>36643</v>
          </cell>
          <cell r="F1147">
            <v>-1593.2315553171138</v>
          </cell>
          <cell r="G1147">
            <v>-1593.2315553171138</v>
          </cell>
        </row>
        <row r="1148">
          <cell r="A1148">
            <v>36641</v>
          </cell>
          <cell r="B1148" t="str">
            <v>POS-POWGAS-EAST</v>
          </cell>
          <cell r="C1148" t="str">
            <v>EPMI-LT-ECAR-PRC</v>
          </cell>
          <cell r="D1148" t="str">
            <v>P</v>
          </cell>
          <cell r="E1148">
            <v>36643</v>
          </cell>
          <cell r="F1148">
            <v>796.61577765855691</v>
          </cell>
          <cell r="G1148">
            <v>796.61577765855691</v>
          </cell>
        </row>
        <row r="1149">
          <cell r="A1149">
            <v>36641</v>
          </cell>
          <cell r="B1149" t="str">
            <v>POS-POWGAS-EAST</v>
          </cell>
          <cell r="C1149" t="str">
            <v>EPMI-LT-ECAR-PRC</v>
          </cell>
          <cell r="D1149" t="str">
            <v>P</v>
          </cell>
          <cell r="E1149">
            <v>36644</v>
          </cell>
          <cell r="F1149">
            <v>0</v>
          </cell>
          <cell r="G1149">
            <v>0</v>
          </cell>
        </row>
        <row r="1150">
          <cell r="A1150">
            <v>36641</v>
          </cell>
          <cell r="B1150" t="str">
            <v>POS-POWGAS-EAST</v>
          </cell>
          <cell r="C1150" t="str">
            <v>EPMI-LT-ECAR-PRC</v>
          </cell>
          <cell r="D1150" t="str">
            <v>P</v>
          </cell>
          <cell r="E1150">
            <v>36644</v>
          </cell>
          <cell r="F1150">
            <v>-9559.3893319027284</v>
          </cell>
          <cell r="G1150">
            <v>-9559.3893319027284</v>
          </cell>
        </row>
        <row r="1151">
          <cell r="A1151">
            <v>36641</v>
          </cell>
          <cell r="B1151" t="str">
            <v>POS-POWGAS-EAST</v>
          </cell>
          <cell r="C1151" t="str">
            <v>EPMI-LT-ECAR-PRC</v>
          </cell>
          <cell r="D1151" t="str">
            <v>P</v>
          </cell>
          <cell r="E1151">
            <v>36644</v>
          </cell>
          <cell r="F1151">
            <v>0</v>
          </cell>
          <cell r="G1151">
            <v>0</v>
          </cell>
        </row>
        <row r="1152">
          <cell r="A1152">
            <v>36641</v>
          </cell>
          <cell r="B1152" t="str">
            <v>POS-POWGAS-EAST</v>
          </cell>
          <cell r="C1152" t="str">
            <v>EPMI-LT-ECAR-PRC</v>
          </cell>
          <cell r="D1152" t="str">
            <v>P</v>
          </cell>
          <cell r="E1152">
            <v>36644</v>
          </cell>
          <cell r="F1152">
            <v>0</v>
          </cell>
          <cell r="G1152">
            <v>0</v>
          </cell>
        </row>
        <row r="1153">
          <cell r="A1153">
            <v>36641</v>
          </cell>
          <cell r="B1153" t="str">
            <v>POS-POWGAS-EAST</v>
          </cell>
          <cell r="C1153" t="str">
            <v>EPMI-LT-ECAR-PRC</v>
          </cell>
          <cell r="D1153" t="str">
            <v>P</v>
          </cell>
          <cell r="E1153">
            <v>36644</v>
          </cell>
          <cell r="F1153">
            <v>-1593.2315553171138</v>
          </cell>
          <cell r="G1153">
            <v>-1593.2315553171138</v>
          </cell>
        </row>
        <row r="1154">
          <cell r="A1154">
            <v>36641</v>
          </cell>
          <cell r="B1154" t="str">
            <v>POS-POWGAS-EAST</v>
          </cell>
          <cell r="C1154" t="str">
            <v>EPMI-LT-ECAR-PRC</v>
          </cell>
          <cell r="D1154" t="str">
            <v>P</v>
          </cell>
          <cell r="E1154">
            <v>36644</v>
          </cell>
          <cell r="F1154">
            <v>796.61577765855691</v>
          </cell>
          <cell r="G1154">
            <v>796.61577765855691</v>
          </cell>
        </row>
        <row r="1155">
          <cell r="A1155">
            <v>36641</v>
          </cell>
          <cell r="B1155" t="str">
            <v>POS-POWGAS-EAST</v>
          </cell>
          <cell r="C1155" t="str">
            <v>EPMI-LT-ECAR-PRC</v>
          </cell>
          <cell r="D1155" t="str">
            <v>P</v>
          </cell>
          <cell r="E1155">
            <v>36644</v>
          </cell>
          <cell r="F1155">
            <v>-796.61577765855316</v>
          </cell>
          <cell r="G1155">
            <v>-796.61577765855316</v>
          </cell>
        </row>
        <row r="1156">
          <cell r="A1156">
            <v>36641</v>
          </cell>
          <cell r="B1156" t="str">
            <v>POS-POWGAS-EAST</v>
          </cell>
          <cell r="C1156" t="str">
            <v>EPMI-LT-ECAR-PRC</v>
          </cell>
          <cell r="D1156" t="str">
            <v>P</v>
          </cell>
          <cell r="E1156">
            <v>36644</v>
          </cell>
          <cell r="F1156">
            <v>796.61577765855418</v>
          </cell>
          <cell r="G1156">
            <v>796.61577765855418</v>
          </cell>
        </row>
        <row r="1157">
          <cell r="A1157">
            <v>36641</v>
          </cell>
          <cell r="B1157" t="str">
            <v>POS-POWGAS-EAST</v>
          </cell>
          <cell r="C1157" t="str">
            <v>EPMI-LT-ECAR-PRC</v>
          </cell>
          <cell r="D1157" t="str">
            <v>P</v>
          </cell>
          <cell r="E1157">
            <v>36644</v>
          </cell>
          <cell r="F1157">
            <v>3983.0788882927855</v>
          </cell>
          <cell r="G1157">
            <v>3983.0788882927855</v>
          </cell>
        </row>
        <row r="1158">
          <cell r="A1158">
            <v>36641</v>
          </cell>
          <cell r="B1158" t="str">
            <v>POS-POWGAS-EAST</v>
          </cell>
          <cell r="C1158" t="str">
            <v>EPMI-LT-ECAR-PRC</v>
          </cell>
          <cell r="D1158" t="str">
            <v>P</v>
          </cell>
          <cell r="E1158">
            <v>36644</v>
          </cell>
          <cell r="F1158">
            <v>0</v>
          </cell>
          <cell r="G1158">
            <v>0</v>
          </cell>
        </row>
        <row r="1159">
          <cell r="A1159">
            <v>36641</v>
          </cell>
          <cell r="B1159" t="str">
            <v>POS-POWGAS-EAST</v>
          </cell>
          <cell r="C1159" t="str">
            <v>EPMI-LT-ECAR-PRC</v>
          </cell>
          <cell r="D1159" t="str">
            <v>P</v>
          </cell>
          <cell r="E1159">
            <v>36644</v>
          </cell>
          <cell r="F1159">
            <v>8762.7735542441278</v>
          </cell>
          <cell r="G1159">
            <v>8762.7735542441278</v>
          </cell>
        </row>
        <row r="1160">
          <cell r="A1160">
            <v>36641</v>
          </cell>
          <cell r="B1160" t="str">
            <v>POS-POWGAS-EAST</v>
          </cell>
          <cell r="C1160" t="str">
            <v>EPMI-LT-ECAR-PRC</v>
          </cell>
          <cell r="D1160" t="str">
            <v>P</v>
          </cell>
          <cell r="E1160">
            <v>36644</v>
          </cell>
          <cell r="F1160">
            <v>1593.2315553171243</v>
          </cell>
          <cell r="G1160">
            <v>1593.2315553171243</v>
          </cell>
        </row>
        <row r="1161">
          <cell r="A1161">
            <v>36641</v>
          </cell>
          <cell r="B1161" t="str">
            <v>POS-POWGAS-EAST</v>
          </cell>
          <cell r="C1161" t="str">
            <v>EPMI-LT-ECAR-PRC</v>
          </cell>
          <cell r="D1161" t="str">
            <v>P</v>
          </cell>
          <cell r="E1161">
            <v>36644</v>
          </cell>
          <cell r="F1161">
            <v>0</v>
          </cell>
          <cell r="G1161">
            <v>0</v>
          </cell>
        </row>
        <row r="1162">
          <cell r="A1162">
            <v>36641</v>
          </cell>
          <cell r="B1162" t="str">
            <v>POS-POWGAS-EAST</v>
          </cell>
          <cell r="C1162" t="str">
            <v>EPMI-LT-ECAR-PRC</v>
          </cell>
          <cell r="D1162" t="str">
            <v>P</v>
          </cell>
          <cell r="E1162">
            <v>36644</v>
          </cell>
          <cell r="F1162">
            <v>3186.4631106342249</v>
          </cell>
          <cell r="G1162">
            <v>3186.4631106342249</v>
          </cell>
        </row>
        <row r="1163">
          <cell r="A1163">
            <v>36641</v>
          </cell>
          <cell r="B1163" t="str">
            <v>POS-POWGAS-EAST</v>
          </cell>
          <cell r="C1163" t="str">
            <v>EPMI-LT-ECAR-PRC</v>
          </cell>
          <cell r="D1163" t="str">
            <v>P</v>
          </cell>
          <cell r="E1163">
            <v>36644</v>
          </cell>
          <cell r="F1163">
            <v>-8.0000000000000015E-12</v>
          </cell>
          <cell r="G1163">
            <v>-8.0000000000000015E-12</v>
          </cell>
        </row>
        <row r="1164">
          <cell r="A1164">
            <v>36641</v>
          </cell>
          <cell r="B1164" t="str">
            <v>POS-POWGAS-EAST</v>
          </cell>
          <cell r="C1164" t="str">
            <v>EPMI-LT-ECAR-PRC</v>
          </cell>
          <cell r="D1164" t="str">
            <v>P</v>
          </cell>
          <cell r="E1164">
            <v>36644</v>
          </cell>
          <cell r="F1164">
            <v>-796.61577765855691</v>
          </cell>
          <cell r="G1164">
            <v>-796.61577765855691</v>
          </cell>
        </row>
        <row r="1165">
          <cell r="A1165">
            <v>36641</v>
          </cell>
          <cell r="B1165" t="str">
            <v>POS-POWGAS-EAST</v>
          </cell>
          <cell r="C1165" t="str">
            <v>EPMI-LT-ECAR-PRC</v>
          </cell>
          <cell r="D1165" t="str">
            <v>P</v>
          </cell>
          <cell r="E1165">
            <v>36644</v>
          </cell>
          <cell r="F1165">
            <v>-4779.6946659513433</v>
          </cell>
          <cell r="G1165">
            <v>-4779.6946659513433</v>
          </cell>
        </row>
        <row r="1166">
          <cell r="A1166">
            <v>36641</v>
          </cell>
          <cell r="B1166" t="str">
            <v>POS-POWGAS-EAST</v>
          </cell>
          <cell r="C1166" t="str">
            <v>EPMI-LT-ECAR-PRC</v>
          </cell>
          <cell r="D1166" t="str">
            <v>P</v>
          </cell>
          <cell r="E1166">
            <v>36644</v>
          </cell>
          <cell r="F1166">
            <v>3983.0788882927814</v>
          </cell>
          <cell r="G1166">
            <v>3983.0788882927814</v>
          </cell>
        </row>
        <row r="1167">
          <cell r="A1167">
            <v>36641</v>
          </cell>
          <cell r="B1167" t="str">
            <v>POS-POWGAS-EAST</v>
          </cell>
          <cell r="C1167" t="str">
            <v>EPMI-LT-ECAR-PRC</v>
          </cell>
          <cell r="D1167" t="str">
            <v>P</v>
          </cell>
          <cell r="E1167">
            <v>36644</v>
          </cell>
          <cell r="F1167">
            <v>-3983.0788882927905</v>
          </cell>
          <cell r="G1167">
            <v>-3983.0788882927905</v>
          </cell>
        </row>
        <row r="1168">
          <cell r="A1168">
            <v>36641</v>
          </cell>
          <cell r="B1168" t="str">
            <v>POS-POWGAS-EAST</v>
          </cell>
          <cell r="C1168" t="str">
            <v>EPMI-LT-ECAR-PRC</v>
          </cell>
          <cell r="D1168" t="str">
            <v>P</v>
          </cell>
          <cell r="E1168">
            <v>36644</v>
          </cell>
          <cell r="F1168">
            <v>-3983.0788882927814</v>
          </cell>
          <cell r="G1168">
            <v>-3983.0788882927814</v>
          </cell>
        </row>
        <row r="1169">
          <cell r="A1169">
            <v>36641</v>
          </cell>
          <cell r="B1169" t="str">
            <v>POS-POWGAS-EAST</v>
          </cell>
          <cell r="C1169" t="str">
            <v>EPMI-LT-ECAR-PRC</v>
          </cell>
          <cell r="D1169" t="str">
            <v>P</v>
          </cell>
          <cell r="E1169">
            <v>36644</v>
          </cell>
          <cell r="F1169">
            <v>3983.0788882927782</v>
          </cell>
          <cell r="G1169">
            <v>3983.0788882927782</v>
          </cell>
        </row>
        <row r="1170">
          <cell r="A1170">
            <v>36641</v>
          </cell>
          <cell r="B1170" t="str">
            <v>POS-POWGAS-EAST</v>
          </cell>
          <cell r="C1170" t="str">
            <v>EPMI-LT-ECAR-PRC</v>
          </cell>
          <cell r="D1170" t="str">
            <v>P</v>
          </cell>
          <cell r="E1170">
            <v>36644</v>
          </cell>
          <cell r="F1170">
            <v>-1593.2315553171102</v>
          </cell>
          <cell r="G1170">
            <v>-1593.2315553171102</v>
          </cell>
        </row>
        <row r="1171">
          <cell r="A1171">
            <v>36641</v>
          </cell>
          <cell r="B1171" t="str">
            <v>POS-POWGAS-EAST</v>
          </cell>
          <cell r="C1171" t="str">
            <v>EPMI-LT-ECAR-PRC</v>
          </cell>
          <cell r="D1171" t="str">
            <v>P</v>
          </cell>
          <cell r="E1171">
            <v>36644</v>
          </cell>
          <cell r="F1171">
            <v>1593.2315553171102</v>
          </cell>
          <cell r="G1171">
            <v>1593.2315553171102</v>
          </cell>
        </row>
        <row r="1172">
          <cell r="A1172">
            <v>36641</v>
          </cell>
          <cell r="B1172" t="str">
            <v>POS-POWGAS-EAST</v>
          </cell>
          <cell r="C1172" t="str">
            <v>EPMI-LT-ECAR-PRC</v>
          </cell>
          <cell r="D1172" t="str">
            <v>P</v>
          </cell>
          <cell r="E1172">
            <v>36644</v>
          </cell>
          <cell r="F1172">
            <v>796.61577765855691</v>
          </cell>
          <cell r="G1172">
            <v>796.61577765855691</v>
          </cell>
        </row>
        <row r="1173">
          <cell r="A1173">
            <v>36641</v>
          </cell>
          <cell r="B1173" t="str">
            <v>POS-POWGAS-EAST</v>
          </cell>
          <cell r="C1173" t="str">
            <v>EPMI-LT-ECAR-PRC</v>
          </cell>
          <cell r="D1173" t="str">
            <v>P</v>
          </cell>
          <cell r="E1173">
            <v>36644</v>
          </cell>
          <cell r="F1173">
            <v>-1593.2315553171138</v>
          </cell>
          <cell r="G1173">
            <v>-1593.2315553171138</v>
          </cell>
        </row>
        <row r="1174">
          <cell r="A1174">
            <v>36641</v>
          </cell>
          <cell r="B1174" t="str">
            <v>POS-POWGAS-EAST</v>
          </cell>
          <cell r="C1174" t="str">
            <v>EPMI-LT-ECAR-PRC</v>
          </cell>
          <cell r="D1174" t="str">
            <v>P</v>
          </cell>
          <cell r="E1174">
            <v>36644</v>
          </cell>
          <cell r="F1174">
            <v>1.0000000000000002E-12</v>
          </cell>
          <cell r="G1174">
            <v>1.0000000000000002E-12</v>
          </cell>
        </row>
        <row r="1175">
          <cell r="A1175">
            <v>36641</v>
          </cell>
          <cell r="B1175" t="str">
            <v>POS-POWGAS-EAST</v>
          </cell>
          <cell r="C1175" t="str">
            <v>EPMI-LT-ECAR-PRC</v>
          </cell>
          <cell r="D1175" t="str">
            <v>P</v>
          </cell>
          <cell r="E1175">
            <v>36644</v>
          </cell>
          <cell r="F1175">
            <v>-2389.8473329756716</v>
          </cell>
          <cell r="G1175">
            <v>-2389.8473329756716</v>
          </cell>
        </row>
        <row r="1176">
          <cell r="A1176">
            <v>36641</v>
          </cell>
          <cell r="B1176" t="str">
            <v>POS-POWGAS-EAST</v>
          </cell>
          <cell r="C1176" t="str">
            <v>EPMI-LT-ECAR-PRC</v>
          </cell>
          <cell r="D1176" t="str">
            <v>P</v>
          </cell>
          <cell r="E1176">
            <v>36644</v>
          </cell>
          <cell r="F1176">
            <v>796.61577765855691</v>
          </cell>
          <cell r="G1176">
            <v>796.61577765855691</v>
          </cell>
        </row>
        <row r="1177">
          <cell r="A1177">
            <v>36641</v>
          </cell>
          <cell r="B1177" t="str">
            <v>POS-POWGAS-EAST</v>
          </cell>
          <cell r="C1177" t="str">
            <v>EPMI-LT-ECAR-PRC</v>
          </cell>
          <cell r="D1177" t="str">
            <v>P</v>
          </cell>
          <cell r="E1177">
            <v>36644</v>
          </cell>
          <cell r="F1177">
            <v>7169.5419989270085</v>
          </cell>
          <cell r="G1177">
            <v>7169.5419989270085</v>
          </cell>
        </row>
        <row r="1178">
          <cell r="A1178">
            <v>36641</v>
          </cell>
          <cell r="B1178" t="str">
            <v>POS-POWGAS-EAST</v>
          </cell>
          <cell r="C1178" t="str">
            <v>EPMI-LT-ECAR-PRC</v>
          </cell>
          <cell r="D1178" t="str">
            <v>P</v>
          </cell>
          <cell r="E1178">
            <v>36644</v>
          </cell>
          <cell r="F1178">
            <v>-15932.315553171133</v>
          </cell>
          <cell r="G1178">
            <v>-15932.315553171133</v>
          </cell>
        </row>
        <row r="1179">
          <cell r="A1179">
            <v>36641</v>
          </cell>
          <cell r="B1179" t="str">
            <v>POS-POWGAS-EAST</v>
          </cell>
          <cell r="C1179" t="str">
            <v>EPMI-LT-ECAR-PRC</v>
          </cell>
          <cell r="D1179" t="str">
            <v>P</v>
          </cell>
          <cell r="E1179">
            <v>36644</v>
          </cell>
          <cell r="F1179">
            <v>1593.2315553171102</v>
          </cell>
          <cell r="G1179">
            <v>1593.2315553171102</v>
          </cell>
        </row>
        <row r="1180">
          <cell r="A1180">
            <v>36641</v>
          </cell>
          <cell r="B1180" t="str">
            <v>POS-POWGAS-EAST</v>
          </cell>
          <cell r="C1180" t="str">
            <v>EPMI-LT-ECAR-PRC</v>
          </cell>
          <cell r="D1180" t="str">
            <v>P</v>
          </cell>
          <cell r="E1180">
            <v>36644</v>
          </cell>
          <cell r="F1180">
            <v>0</v>
          </cell>
          <cell r="G1180">
            <v>0</v>
          </cell>
        </row>
        <row r="1181">
          <cell r="A1181">
            <v>36641</v>
          </cell>
          <cell r="B1181" t="str">
            <v>POS-POWGAS-EAST</v>
          </cell>
          <cell r="C1181" t="str">
            <v>EPMI-LT-ECAR-PRC</v>
          </cell>
          <cell r="D1181" t="str">
            <v>P</v>
          </cell>
          <cell r="E1181">
            <v>36644</v>
          </cell>
          <cell r="F1181">
            <v>-2389.8473329756716</v>
          </cell>
          <cell r="G1181">
            <v>-2389.8473329756716</v>
          </cell>
        </row>
        <row r="1182">
          <cell r="A1182">
            <v>36641</v>
          </cell>
          <cell r="B1182" t="str">
            <v>POS-POWGAS-EAST</v>
          </cell>
          <cell r="C1182" t="str">
            <v>EPMI-LT-ECAR-PRC</v>
          </cell>
          <cell r="D1182" t="str">
            <v>P</v>
          </cell>
          <cell r="E1182">
            <v>36644</v>
          </cell>
          <cell r="F1182">
            <v>4779.6946659513396</v>
          </cell>
          <cell r="G1182">
            <v>4779.6946659513396</v>
          </cell>
        </row>
        <row r="1183">
          <cell r="A1183">
            <v>36641</v>
          </cell>
          <cell r="B1183" t="str">
            <v>POS-POWGAS-EAST</v>
          </cell>
          <cell r="C1183" t="str">
            <v>EPMI-LT-ECAR-PRC</v>
          </cell>
          <cell r="D1183" t="str">
            <v>P</v>
          </cell>
          <cell r="E1183">
            <v>36644</v>
          </cell>
          <cell r="F1183">
            <v>-796.61577765855691</v>
          </cell>
          <cell r="G1183">
            <v>-796.61577765855691</v>
          </cell>
        </row>
        <row r="1184">
          <cell r="A1184">
            <v>36641</v>
          </cell>
          <cell r="B1184" t="str">
            <v>POS-POWGAS-EAST</v>
          </cell>
          <cell r="C1184" t="str">
            <v>EPMI-LT-ECAR-PRC</v>
          </cell>
          <cell r="D1184" t="str">
            <v>P</v>
          </cell>
          <cell r="E1184">
            <v>36644</v>
          </cell>
          <cell r="F1184">
            <v>6372.9262212684534</v>
          </cell>
          <cell r="G1184">
            <v>6372.9262212684534</v>
          </cell>
        </row>
        <row r="1185">
          <cell r="A1185">
            <v>36641</v>
          </cell>
          <cell r="B1185" t="str">
            <v>POS-POWGAS-EAST</v>
          </cell>
          <cell r="C1185" t="str">
            <v>EPMI-LT-ECAR-PRC</v>
          </cell>
          <cell r="D1185" t="str">
            <v>P</v>
          </cell>
          <cell r="E1185">
            <v>36647</v>
          </cell>
          <cell r="F1185">
            <v>-1584.7111659341003</v>
          </cell>
          <cell r="G1185">
            <v>-1584.7111659341003</v>
          </cell>
        </row>
        <row r="1186">
          <cell r="A1186">
            <v>36641</v>
          </cell>
          <cell r="B1186" t="str">
            <v>POS-POWGAS-EAST</v>
          </cell>
          <cell r="C1186" t="str">
            <v>EPMI-LT-ECAR-PRC</v>
          </cell>
          <cell r="D1186" t="str">
            <v>P</v>
          </cell>
          <cell r="E1186">
            <v>36647</v>
          </cell>
          <cell r="F1186">
            <v>-5.4490359269143E-7</v>
          </cell>
          <cell r="G1186">
            <v>-5.4490359269143E-7</v>
          </cell>
        </row>
        <row r="1187">
          <cell r="A1187">
            <v>36641</v>
          </cell>
          <cell r="B1187" t="str">
            <v>POS-POWGAS-EAST</v>
          </cell>
          <cell r="C1187" t="str">
            <v>EPMI-LT-ECAR-PRC</v>
          </cell>
          <cell r="D1187" t="str">
            <v>P</v>
          </cell>
          <cell r="E1187">
            <v>36647</v>
          </cell>
          <cell r="F1187">
            <v>15847.111659341028</v>
          </cell>
          <cell r="G1187">
            <v>15847.111659341028</v>
          </cell>
        </row>
        <row r="1188">
          <cell r="A1188">
            <v>36641</v>
          </cell>
          <cell r="B1188" t="str">
            <v>POS-POWGAS-EAST</v>
          </cell>
          <cell r="C1188" t="str">
            <v>EPMI-LT-ECAR-PRC</v>
          </cell>
          <cell r="D1188" t="str">
            <v>P</v>
          </cell>
          <cell r="E1188">
            <v>36647</v>
          </cell>
          <cell r="F1188">
            <v>792.3555829670521</v>
          </cell>
          <cell r="G1188">
            <v>792.3555829670521</v>
          </cell>
        </row>
        <row r="1189">
          <cell r="A1189">
            <v>36641</v>
          </cell>
          <cell r="B1189" t="str">
            <v>POS-POWGAS-EAST</v>
          </cell>
          <cell r="C1189" t="str">
            <v>EPMI-LT-ECAR-PRC</v>
          </cell>
          <cell r="D1189" t="str">
            <v>P</v>
          </cell>
          <cell r="E1189">
            <v>36647</v>
          </cell>
          <cell r="F1189">
            <v>792.35558296705608</v>
          </cell>
          <cell r="G1189">
            <v>792.35558296705608</v>
          </cell>
        </row>
        <row r="1190">
          <cell r="A1190">
            <v>36641</v>
          </cell>
          <cell r="B1190" t="str">
            <v>POS-POWGAS-EAST</v>
          </cell>
          <cell r="C1190" t="str">
            <v>EPMI-LT-ECAR-PRC</v>
          </cell>
          <cell r="D1190" t="str">
            <v>P</v>
          </cell>
          <cell r="E1190">
            <v>36647</v>
          </cell>
          <cell r="F1190">
            <v>1584.7111659341042</v>
          </cell>
          <cell r="G1190">
            <v>1584.7111659341042</v>
          </cell>
        </row>
        <row r="1191">
          <cell r="A1191">
            <v>36641</v>
          </cell>
          <cell r="B1191" t="str">
            <v>POS-POWGAS-EAST</v>
          </cell>
          <cell r="C1191" t="str">
            <v>EPMI-LT-ECAR-PRC</v>
          </cell>
          <cell r="D1191" t="str">
            <v>P</v>
          </cell>
          <cell r="E1191">
            <v>36647</v>
          </cell>
          <cell r="F1191">
            <v>0</v>
          </cell>
          <cell r="G1191">
            <v>0</v>
          </cell>
        </row>
        <row r="1192">
          <cell r="A1192">
            <v>36641</v>
          </cell>
          <cell r="B1192" t="str">
            <v>POS-POWGAS-EAST</v>
          </cell>
          <cell r="C1192" t="str">
            <v>EPMI-LT-ECAR-PRC</v>
          </cell>
          <cell r="D1192" t="str">
            <v>P</v>
          </cell>
          <cell r="E1192">
            <v>36647</v>
          </cell>
          <cell r="F1192">
            <v>-4.0000000000000007E-12</v>
          </cell>
          <cell r="G1192">
            <v>-4.0000000000000007E-12</v>
          </cell>
        </row>
        <row r="1193">
          <cell r="A1193">
            <v>36641</v>
          </cell>
          <cell r="B1193" t="str">
            <v>POS-POWGAS-EAST</v>
          </cell>
          <cell r="C1193" t="str">
            <v>EPMI-LT-ECAR-PRC</v>
          </cell>
          <cell r="D1193" t="str">
            <v>P</v>
          </cell>
          <cell r="E1193">
            <v>36647</v>
          </cell>
          <cell r="F1193">
            <v>792.3555829670521</v>
          </cell>
          <cell r="G1193">
            <v>792.3555829670521</v>
          </cell>
        </row>
        <row r="1194">
          <cell r="A1194">
            <v>36641</v>
          </cell>
          <cell r="B1194" t="str">
            <v>POS-POWGAS-EAST</v>
          </cell>
          <cell r="C1194" t="str">
            <v>EPMI-LT-ECAR-PRC</v>
          </cell>
          <cell r="D1194" t="str">
            <v>P</v>
          </cell>
          <cell r="E1194">
            <v>36647</v>
          </cell>
          <cell r="F1194">
            <v>-792.35558296704608</v>
          </cell>
          <cell r="G1194">
            <v>-792.35558296704608</v>
          </cell>
        </row>
        <row r="1195">
          <cell r="A1195">
            <v>36641</v>
          </cell>
          <cell r="B1195" t="str">
            <v>POS-POWGAS-EAST</v>
          </cell>
          <cell r="C1195" t="str">
            <v>EPMI-LT-ECAR-PRC</v>
          </cell>
          <cell r="D1195" t="str">
            <v>P</v>
          </cell>
          <cell r="E1195">
            <v>36647</v>
          </cell>
          <cell r="F1195">
            <v>-7131.2002467034599</v>
          </cell>
          <cell r="G1195">
            <v>-7131.2002467034599</v>
          </cell>
        </row>
        <row r="1196">
          <cell r="A1196">
            <v>36641</v>
          </cell>
          <cell r="B1196" t="str">
            <v>POS-POWGAS-EAST</v>
          </cell>
          <cell r="C1196" t="str">
            <v>EPMI-LT-ECAR-PRC</v>
          </cell>
          <cell r="D1196" t="str">
            <v>P</v>
          </cell>
          <cell r="E1196">
            <v>36647</v>
          </cell>
          <cell r="F1196">
            <v>3169.4223318682084</v>
          </cell>
          <cell r="G1196">
            <v>3169.4223318682084</v>
          </cell>
        </row>
        <row r="1197">
          <cell r="A1197">
            <v>36641</v>
          </cell>
          <cell r="B1197" t="str">
            <v>POS-POWGAS-EAST</v>
          </cell>
          <cell r="C1197" t="str">
            <v>EPMI-LT-ECAR-PRC</v>
          </cell>
          <cell r="D1197" t="str">
            <v>P</v>
          </cell>
          <cell r="E1197">
            <v>36647</v>
          </cell>
          <cell r="F1197">
            <v>-3961.7779148352543</v>
          </cell>
          <cell r="G1197">
            <v>-3961.7779148352543</v>
          </cell>
        </row>
        <row r="1198">
          <cell r="A1198">
            <v>36641</v>
          </cell>
          <cell r="B1198" t="str">
            <v>POS-POWGAS-EAST</v>
          </cell>
          <cell r="C1198" t="str">
            <v>EPMI-LT-ECAR-PRC</v>
          </cell>
          <cell r="D1198" t="str">
            <v>P</v>
          </cell>
          <cell r="E1198">
            <v>36647</v>
          </cell>
          <cell r="F1198">
            <v>-3961.7779148352565</v>
          </cell>
          <cell r="G1198">
            <v>-3961.7779148352565</v>
          </cell>
        </row>
        <row r="1199">
          <cell r="A1199">
            <v>36641</v>
          </cell>
          <cell r="B1199" t="str">
            <v>POS-POWGAS-EAST</v>
          </cell>
          <cell r="C1199" t="str">
            <v>EPMI-LT-ECAR-PRC</v>
          </cell>
          <cell r="D1199" t="str">
            <v>P</v>
          </cell>
          <cell r="E1199">
            <v>36647</v>
          </cell>
          <cell r="F1199">
            <v>-792.3555829670521</v>
          </cell>
          <cell r="G1199">
            <v>-792.3555829670521</v>
          </cell>
        </row>
        <row r="1200">
          <cell r="A1200">
            <v>36641</v>
          </cell>
          <cell r="B1200" t="str">
            <v>POS-POWGAS-EAST</v>
          </cell>
          <cell r="C1200" t="str">
            <v>EPMI-LT-ECAR-PRC</v>
          </cell>
          <cell r="D1200" t="str">
            <v>P</v>
          </cell>
          <cell r="E1200">
            <v>36647</v>
          </cell>
          <cell r="F1200">
            <v>-2377.0667489011585</v>
          </cell>
          <cell r="G1200">
            <v>-2377.0667489011585</v>
          </cell>
        </row>
        <row r="1201">
          <cell r="A1201">
            <v>36641</v>
          </cell>
          <cell r="B1201" t="str">
            <v>POS-POWGAS-EAST</v>
          </cell>
          <cell r="C1201" t="str">
            <v>EPMI-LT-ECAR-PRC</v>
          </cell>
          <cell r="D1201" t="str">
            <v>P</v>
          </cell>
          <cell r="E1201">
            <v>36647</v>
          </cell>
          <cell r="F1201">
            <v>792.3555829670521</v>
          </cell>
          <cell r="G1201">
            <v>792.3555829670521</v>
          </cell>
        </row>
        <row r="1202">
          <cell r="A1202">
            <v>36641</v>
          </cell>
          <cell r="B1202" t="str">
            <v>POS-POWGAS-EAST</v>
          </cell>
          <cell r="C1202" t="str">
            <v>EPMI-LT-ECAR-PRC</v>
          </cell>
          <cell r="D1202" t="str">
            <v>P</v>
          </cell>
          <cell r="E1202">
            <v>36647</v>
          </cell>
          <cell r="F1202">
            <v>139.75949714535503</v>
          </cell>
          <cell r="G1202">
            <v>139.75949714535503</v>
          </cell>
        </row>
        <row r="1203">
          <cell r="A1203">
            <v>36641</v>
          </cell>
          <cell r="B1203" t="str">
            <v>POS-POWGAS-EAST</v>
          </cell>
          <cell r="C1203" t="str">
            <v>EPMI-LT-ECAR-PRC</v>
          </cell>
          <cell r="D1203" t="str">
            <v>P</v>
          </cell>
          <cell r="E1203">
            <v>36647</v>
          </cell>
          <cell r="F1203">
            <v>-8715.9114126375662</v>
          </cell>
          <cell r="G1203">
            <v>-8715.9114126375662</v>
          </cell>
        </row>
        <row r="1204">
          <cell r="A1204">
            <v>36641</v>
          </cell>
          <cell r="B1204" t="str">
            <v>POS-POWGAS-EAST</v>
          </cell>
          <cell r="C1204" t="str">
            <v>EPMI-LT-ECAR-PRC</v>
          </cell>
          <cell r="D1204" t="str">
            <v>P</v>
          </cell>
          <cell r="E1204">
            <v>36647</v>
          </cell>
          <cell r="F1204">
            <v>792.35558296704812</v>
          </cell>
          <cell r="G1204">
            <v>792.35558296704812</v>
          </cell>
        </row>
        <row r="1205">
          <cell r="A1205">
            <v>36641</v>
          </cell>
          <cell r="B1205" t="str">
            <v>POS-POWGAS-EAST</v>
          </cell>
          <cell r="C1205" t="str">
            <v>EPMI-LT-ECAR-PRC</v>
          </cell>
          <cell r="D1205" t="str">
            <v>P</v>
          </cell>
          <cell r="E1205">
            <v>36647</v>
          </cell>
          <cell r="F1205">
            <v>1584.7111659341042</v>
          </cell>
          <cell r="G1205">
            <v>1584.7111659341042</v>
          </cell>
        </row>
        <row r="1206">
          <cell r="A1206">
            <v>36641</v>
          </cell>
          <cell r="B1206" t="str">
            <v>POS-POWGAS-EAST</v>
          </cell>
          <cell r="C1206" t="str">
            <v>EPMI-LT-ECAR-PRC</v>
          </cell>
          <cell r="D1206" t="str">
            <v>P</v>
          </cell>
          <cell r="E1206">
            <v>36647</v>
          </cell>
          <cell r="F1206">
            <v>1584.7111659341042</v>
          </cell>
          <cell r="G1206">
            <v>1584.7111659341042</v>
          </cell>
        </row>
        <row r="1207">
          <cell r="A1207">
            <v>36641</v>
          </cell>
          <cell r="B1207" t="str">
            <v>POS-POWGAS-EAST</v>
          </cell>
          <cell r="C1207" t="str">
            <v>EPMI-LT-ECAR-PRC</v>
          </cell>
          <cell r="D1207" t="str">
            <v>P</v>
          </cell>
          <cell r="E1207">
            <v>36647</v>
          </cell>
          <cell r="F1207">
            <v>-3169.4223318682125</v>
          </cell>
          <cell r="G1207">
            <v>-3169.4223318682125</v>
          </cell>
        </row>
        <row r="1208">
          <cell r="A1208">
            <v>36641</v>
          </cell>
          <cell r="B1208" t="str">
            <v>POS-POWGAS-EAST</v>
          </cell>
          <cell r="C1208" t="str">
            <v>EPMI-LT-ECAR-PRC</v>
          </cell>
          <cell r="D1208" t="str">
            <v>P</v>
          </cell>
          <cell r="E1208">
            <v>36647</v>
          </cell>
          <cell r="F1208">
            <v>4754.1334978023324</v>
          </cell>
          <cell r="G1208">
            <v>4754.1334978023324</v>
          </cell>
        </row>
        <row r="1209">
          <cell r="A1209">
            <v>36641</v>
          </cell>
          <cell r="B1209" t="str">
            <v>POS-POWGAS-EAST</v>
          </cell>
          <cell r="C1209" t="str">
            <v>EPMI-LT-ECAR-PRC</v>
          </cell>
          <cell r="D1209" t="str">
            <v>P</v>
          </cell>
          <cell r="E1209">
            <v>36647</v>
          </cell>
          <cell r="F1209">
            <v>2377.0667489011607</v>
          </cell>
          <cell r="G1209">
            <v>2377.0667489011607</v>
          </cell>
        </row>
        <row r="1210">
          <cell r="A1210">
            <v>36641</v>
          </cell>
          <cell r="B1210" t="str">
            <v>POS-POWGAS-EAST</v>
          </cell>
          <cell r="C1210" t="str">
            <v>EPMI-LT-ECAR-PRC</v>
          </cell>
          <cell r="D1210" t="str">
            <v>P</v>
          </cell>
          <cell r="E1210">
            <v>36647</v>
          </cell>
          <cell r="F1210">
            <v>6338.8446637364113</v>
          </cell>
          <cell r="G1210">
            <v>6338.8446637364113</v>
          </cell>
        </row>
        <row r="1211">
          <cell r="A1211">
            <v>36641</v>
          </cell>
          <cell r="B1211" t="str">
            <v>POS-POWGAS-EAST</v>
          </cell>
          <cell r="C1211" t="str">
            <v>EPMI-LT-ECAR-PRC</v>
          </cell>
          <cell r="D1211" t="str">
            <v>P</v>
          </cell>
          <cell r="E1211">
            <v>36647</v>
          </cell>
          <cell r="F1211">
            <v>1584.7111659341003</v>
          </cell>
          <cell r="G1211">
            <v>1584.7111659341003</v>
          </cell>
        </row>
        <row r="1212">
          <cell r="A1212">
            <v>36641</v>
          </cell>
          <cell r="B1212" t="str">
            <v>POS-POWGAS-EAST</v>
          </cell>
          <cell r="C1212" t="str">
            <v>EPMI-LT-ECAR-PRC</v>
          </cell>
          <cell r="D1212" t="str">
            <v>P</v>
          </cell>
          <cell r="E1212">
            <v>36647</v>
          </cell>
          <cell r="F1212">
            <v>0</v>
          </cell>
          <cell r="G1212">
            <v>0</v>
          </cell>
        </row>
        <row r="1213">
          <cell r="A1213">
            <v>36641</v>
          </cell>
          <cell r="B1213" t="str">
            <v>POS-POWGAS-EAST</v>
          </cell>
          <cell r="C1213" t="str">
            <v>EPMI-LT-ECAR-PRC</v>
          </cell>
          <cell r="D1213" t="str">
            <v>P</v>
          </cell>
          <cell r="E1213">
            <v>36647</v>
          </cell>
          <cell r="F1213">
            <v>792.3555829670521</v>
          </cell>
          <cell r="G1213">
            <v>792.3555829670521</v>
          </cell>
        </row>
        <row r="1214">
          <cell r="A1214">
            <v>36641</v>
          </cell>
          <cell r="B1214" t="str">
            <v>POS-POWGAS-EAST</v>
          </cell>
          <cell r="C1214" t="str">
            <v>EPMI-LT-ECAR-PRC</v>
          </cell>
          <cell r="D1214" t="str">
            <v>P</v>
          </cell>
          <cell r="E1214">
            <v>36647</v>
          </cell>
          <cell r="F1214">
            <v>-2377.0667489011521</v>
          </cell>
          <cell r="G1214">
            <v>-2377.0667489011521</v>
          </cell>
        </row>
        <row r="1215">
          <cell r="A1215">
            <v>36641</v>
          </cell>
          <cell r="B1215" t="str">
            <v>POS-POWGAS-EAST</v>
          </cell>
          <cell r="C1215" t="str">
            <v>EPMI-LT-ECAR-PRC</v>
          </cell>
          <cell r="D1215" t="str">
            <v>P</v>
          </cell>
          <cell r="E1215">
            <v>36647</v>
          </cell>
          <cell r="F1215">
            <v>-5.4490359269143E-7</v>
          </cell>
          <cell r="G1215">
            <v>-5.4490359269143E-7</v>
          </cell>
        </row>
        <row r="1216">
          <cell r="A1216">
            <v>36641</v>
          </cell>
          <cell r="B1216" t="str">
            <v>POS-POWGAS-EAST</v>
          </cell>
          <cell r="C1216" t="str">
            <v>EPMI-LT-ECAR-PRC</v>
          </cell>
          <cell r="D1216" t="str">
            <v>P</v>
          </cell>
          <cell r="E1216">
            <v>36647</v>
          </cell>
          <cell r="F1216">
            <v>0</v>
          </cell>
          <cell r="G1216">
            <v>0</v>
          </cell>
        </row>
        <row r="1217">
          <cell r="A1217">
            <v>36641</v>
          </cell>
          <cell r="B1217" t="str">
            <v>POS-POWGAS-EAST</v>
          </cell>
          <cell r="C1217" t="str">
            <v>EPMI-LT-ECAR-PRC</v>
          </cell>
          <cell r="D1217" t="str">
            <v>P</v>
          </cell>
          <cell r="E1217">
            <v>36647</v>
          </cell>
          <cell r="F1217">
            <v>195.31987748521533</v>
          </cell>
          <cell r="G1217">
            <v>195.31987748521533</v>
          </cell>
        </row>
        <row r="1218">
          <cell r="A1218">
            <v>36641</v>
          </cell>
          <cell r="B1218" t="str">
            <v>POS-POWGAS-EAST</v>
          </cell>
          <cell r="C1218" t="str">
            <v>EPMI-LT-ECAR-PRC</v>
          </cell>
          <cell r="D1218" t="str">
            <v>P</v>
          </cell>
          <cell r="E1218">
            <v>36647</v>
          </cell>
          <cell r="F1218">
            <v>792.3555829670521</v>
          </cell>
          <cell r="G1218">
            <v>792.3555829670521</v>
          </cell>
        </row>
        <row r="1219">
          <cell r="A1219">
            <v>36641</v>
          </cell>
          <cell r="B1219" t="str">
            <v>POS-POWGAS-EAST</v>
          </cell>
          <cell r="C1219" t="str">
            <v>EPMI-LT-ECAR-PRC</v>
          </cell>
          <cell r="D1219" t="str">
            <v>P</v>
          </cell>
          <cell r="E1219">
            <v>36647</v>
          </cell>
          <cell r="F1219">
            <v>-792.3555829670521</v>
          </cell>
          <cell r="G1219">
            <v>-792.3555829670521</v>
          </cell>
        </row>
        <row r="1220">
          <cell r="A1220">
            <v>36641</v>
          </cell>
          <cell r="B1220" t="str">
            <v>POS-POWGAS-EAST</v>
          </cell>
          <cell r="C1220" t="str">
            <v>EPMI-LT-ECAR-PRC</v>
          </cell>
          <cell r="D1220" t="str">
            <v>P</v>
          </cell>
          <cell r="E1220">
            <v>36647</v>
          </cell>
          <cell r="F1220">
            <v>139.75949660045143</v>
          </cell>
          <cell r="G1220">
            <v>139.75949660045143</v>
          </cell>
        </row>
        <row r="1221">
          <cell r="A1221">
            <v>36641</v>
          </cell>
          <cell r="B1221" t="str">
            <v>POS-POWGAS-EAST</v>
          </cell>
          <cell r="C1221" t="str">
            <v>EPMI-LT-ECAR-PRC</v>
          </cell>
          <cell r="D1221" t="str">
            <v>P</v>
          </cell>
          <cell r="E1221">
            <v>36647</v>
          </cell>
          <cell r="F1221">
            <v>3961.7779148352602</v>
          </cell>
          <cell r="G1221">
            <v>3961.7779148352602</v>
          </cell>
        </row>
        <row r="1222">
          <cell r="A1222">
            <v>36641</v>
          </cell>
          <cell r="B1222" t="str">
            <v>POS-POWGAS-EAST</v>
          </cell>
          <cell r="C1222" t="str">
            <v>EPMI-LT-ECAR-PRC</v>
          </cell>
          <cell r="D1222" t="str">
            <v>P</v>
          </cell>
          <cell r="E1222">
            <v>36647</v>
          </cell>
          <cell r="F1222">
            <v>-792.3555829670521</v>
          </cell>
          <cell r="G1222">
            <v>-792.3555829670521</v>
          </cell>
        </row>
        <row r="1223">
          <cell r="A1223">
            <v>36641</v>
          </cell>
          <cell r="B1223" t="str">
            <v>POS-POWGAS-EAST</v>
          </cell>
          <cell r="C1223" t="str">
            <v>EPMI-LT-ECAR-PRC</v>
          </cell>
          <cell r="D1223" t="str">
            <v>P</v>
          </cell>
          <cell r="E1223">
            <v>36647</v>
          </cell>
          <cell r="F1223">
            <v>-3961.7779148352565</v>
          </cell>
          <cell r="G1223">
            <v>-3961.7779148352565</v>
          </cell>
        </row>
        <row r="1224">
          <cell r="A1224">
            <v>36641</v>
          </cell>
          <cell r="B1224" t="str">
            <v>POS-POWGAS-EAST</v>
          </cell>
          <cell r="C1224" t="str">
            <v>EPMI-LT-ECAR-PRC</v>
          </cell>
          <cell r="D1224" t="str">
            <v>P</v>
          </cell>
          <cell r="E1224">
            <v>36647</v>
          </cell>
          <cell r="F1224">
            <v>8715.9114126375571</v>
          </cell>
          <cell r="G1224">
            <v>8715.9114126375571</v>
          </cell>
        </row>
        <row r="1225">
          <cell r="A1225">
            <v>36641</v>
          </cell>
          <cell r="B1225" t="str">
            <v>POS-POWGAS-EAST</v>
          </cell>
          <cell r="C1225" t="str">
            <v>EPMI-LT-ECAR-PRC</v>
          </cell>
          <cell r="D1225" t="str">
            <v>P</v>
          </cell>
          <cell r="E1225">
            <v>36647</v>
          </cell>
          <cell r="F1225">
            <v>-42.984258274305404</v>
          </cell>
          <cell r="G1225">
            <v>-42.984258274305404</v>
          </cell>
        </row>
        <row r="1226">
          <cell r="A1226">
            <v>36641</v>
          </cell>
          <cell r="B1226" t="str">
            <v>POS-POWGAS-EAST</v>
          </cell>
          <cell r="C1226" t="str">
            <v>EPMI-LT-ECAR-PRC</v>
          </cell>
          <cell r="D1226" t="str">
            <v>P</v>
          </cell>
          <cell r="E1226">
            <v>36647</v>
          </cell>
          <cell r="F1226">
            <v>792.3555829670521</v>
          </cell>
          <cell r="G1226">
            <v>792.3555829670521</v>
          </cell>
        </row>
        <row r="1227">
          <cell r="A1227">
            <v>36641</v>
          </cell>
          <cell r="B1227" t="str">
            <v>POS-POWGAS-EAST</v>
          </cell>
          <cell r="C1227" t="str">
            <v>EPMI-LT-ECAR-PRC</v>
          </cell>
          <cell r="D1227" t="str">
            <v>P</v>
          </cell>
          <cell r="E1227">
            <v>36647</v>
          </cell>
          <cell r="F1227">
            <v>-474.83887177592436</v>
          </cell>
          <cell r="G1227">
            <v>-474.83887177592436</v>
          </cell>
        </row>
        <row r="1228">
          <cell r="A1228">
            <v>36641</v>
          </cell>
          <cell r="B1228" t="str">
            <v>POS-POWGAS-EAST</v>
          </cell>
          <cell r="C1228" t="str">
            <v>EPMI-LT-ECAR-PRC</v>
          </cell>
          <cell r="D1228" t="str">
            <v>P</v>
          </cell>
          <cell r="E1228">
            <v>36647</v>
          </cell>
          <cell r="F1228">
            <v>-6338.8446637364186</v>
          </cell>
          <cell r="G1228">
            <v>-6338.8446637364186</v>
          </cell>
        </row>
        <row r="1229">
          <cell r="A1229">
            <v>36641</v>
          </cell>
          <cell r="B1229" t="str">
            <v>POS-POWGAS-EAST</v>
          </cell>
          <cell r="C1229" t="str">
            <v>EPMI-LT-ECAR-PRC</v>
          </cell>
          <cell r="D1229" t="str">
            <v>P</v>
          </cell>
          <cell r="E1229">
            <v>36647</v>
          </cell>
          <cell r="F1229">
            <v>-6338.8446637364214</v>
          </cell>
          <cell r="G1229">
            <v>-6338.8446637364214</v>
          </cell>
        </row>
        <row r="1230">
          <cell r="A1230">
            <v>36641</v>
          </cell>
          <cell r="B1230" t="str">
            <v>POS-POWGAS-EAST</v>
          </cell>
          <cell r="C1230" t="str">
            <v>EPMI-LT-ECAR-PRC</v>
          </cell>
          <cell r="D1230" t="str">
            <v>P</v>
          </cell>
          <cell r="E1230">
            <v>36647</v>
          </cell>
          <cell r="F1230">
            <v>-149.68900173649499</v>
          </cell>
          <cell r="G1230">
            <v>-149.68900173649499</v>
          </cell>
        </row>
        <row r="1231">
          <cell r="A1231">
            <v>36641</v>
          </cell>
          <cell r="B1231" t="str">
            <v>POS-POWGAS-EAST</v>
          </cell>
          <cell r="C1231" t="str">
            <v>EPMI-LT-ECAR-PRC</v>
          </cell>
          <cell r="D1231" t="str">
            <v>P</v>
          </cell>
          <cell r="E1231">
            <v>36647</v>
          </cell>
          <cell r="F1231">
            <v>792.3555829670521</v>
          </cell>
          <cell r="G1231">
            <v>792.3555829670521</v>
          </cell>
        </row>
        <row r="1232">
          <cell r="A1232">
            <v>36641</v>
          </cell>
          <cell r="B1232" t="str">
            <v>POS-POWGAS-EAST</v>
          </cell>
          <cell r="C1232" t="str">
            <v>EPMI-LT-ECAR-PRC</v>
          </cell>
          <cell r="D1232" t="str">
            <v>P</v>
          </cell>
          <cell r="E1232">
            <v>36647</v>
          </cell>
          <cell r="F1232">
            <v>-1584.7111659341042</v>
          </cell>
          <cell r="G1232">
            <v>-1584.7111659341042</v>
          </cell>
        </row>
        <row r="1233">
          <cell r="A1233">
            <v>36641</v>
          </cell>
          <cell r="B1233" t="str">
            <v>POS-POWGAS-EAST</v>
          </cell>
          <cell r="C1233" t="str">
            <v>EPMI-LT-ECAR-PRC</v>
          </cell>
          <cell r="D1233" t="str">
            <v>P</v>
          </cell>
          <cell r="E1233">
            <v>36647</v>
          </cell>
          <cell r="F1233">
            <v>11885.333744505779</v>
          </cell>
          <cell r="G1233">
            <v>11885.333744505779</v>
          </cell>
        </row>
        <row r="1234">
          <cell r="A1234">
            <v>36641</v>
          </cell>
          <cell r="B1234" t="str">
            <v>POS-POWGAS-EAST</v>
          </cell>
          <cell r="C1234" t="str">
            <v>EPMI-LT-ECAR-PRC</v>
          </cell>
          <cell r="D1234" t="str">
            <v>P</v>
          </cell>
          <cell r="E1234">
            <v>36647</v>
          </cell>
          <cell r="F1234">
            <v>-792.3555829670521</v>
          </cell>
          <cell r="G1234">
            <v>-792.3555829670521</v>
          </cell>
        </row>
        <row r="1235">
          <cell r="A1235">
            <v>36641</v>
          </cell>
          <cell r="B1235" t="str">
            <v>POS-POWGAS-EAST</v>
          </cell>
          <cell r="C1235" t="str">
            <v>EPMI-LT-ECAR-PRC</v>
          </cell>
          <cell r="D1235" t="str">
            <v>P</v>
          </cell>
          <cell r="E1235">
            <v>36647</v>
          </cell>
          <cell r="F1235">
            <v>-3961.7779148352602</v>
          </cell>
          <cell r="G1235">
            <v>-3961.7779148352602</v>
          </cell>
        </row>
        <row r="1236">
          <cell r="A1236">
            <v>36641</v>
          </cell>
          <cell r="B1236" t="str">
            <v>POS-POWGAS-EAST</v>
          </cell>
          <cell r="C1236" t="str">
            <v>EPMI-LT-ECAR-PRC</v>
          </cell>
          <cell r="D1236" t="str">
            <v>P</v>
          </cell>
          <cell r="E1236">
            <v>36647</v>
          </cell>
          <cell r="F1236">
            <v>-3169.4223318682043</v>
          </cell>
          <cell r="G1236">
            <v>-3169.4223318682043</v>
          </cell>
        </row>
        <row r="1237">
          <cell r="A1237">
            <v>36641</v>
          </cell>
          <cell r="B1237" t="str">
            <v>POS-POWGAS-EAST</v>
          </cell>
          <cell r="C1237" t="str">
            <v>EPMI-LT-ECAR-PRC</v>
          </cell>
          <cell r="D1237" t="str">
            <v>P</v>
          </cell>
          <cell r="E1237">
            <v>36647</v>
          </cell>
          <cell r="F1237">
            <v>0</v>
          </cell>
          <cell r="G1237">
            <v>0</v>
          </cell>
        </row>
        <row r="1238">
          <cell r="A1238">
            <v>36641</v>
          </cell>
          <cell r="B1238" t="str">
            <v>POS-POWGAS-EAST</v>
          </cell>
          <cell r="C1238" t="str">
            <v>EPMI-LT-ECAR-PRC</v>
          </cell>
          <cell r="D1238" t="str">
            <v>P</v>
          </cell>
          <cell r="E1238">
            <v>36647</v>
          </cell>
          <cell r="F1238">
            <v>-2377.0667489011648</v>
          </cell>
          <cell r="G1238">
            <v>-2377.0667489011648</v>
          </cell>
        </row>
        <row r="1239">
          <cell r="A1239">
            <v>36641</v>
          </cell>
          <cell r="B1239" t="str">
            <v>POS-POWGAS-EAST</v>
          </cell>
          <cell r="C1239" t="str">
            <v>EPMI-LT-ECAR-PRC</v>
          </cell>
          <cell r="D1239" t="str">
            <v>P</v>
          </cell>
          <cell r="E1239">
            <v>36648</v>
          </cell>
          <cell r="F1239">
            <v>-1584.7111659341003</v>
          </cell>
          <cell r="G1239">
            <v>-1584.7111659341003</v>
          </cell>
        </row>
        <row r="1240">
          <cell r="A1240">
            <v>36641</v>
          </cell>
          <cell r="B1240" t="str">
            <v>POS-POWGAS-EAST</v>
          </cell>
          <cell r="C1240" t="str">
            <v>EPMI-LT-ECAR-PRC</v>
          </cell>
          <cell r="D1240" t="str">
            <v>P</v>
          </cell>
          <cell r="E1240">
            <v>36648</v>
          </cell>
          <cell r="F1240">
            <v>-5.4490359269143E-7</v>
          </cell>
          <cell r="G1240">
            <v>-5.4490359269143E-7</v>
          </cell>
        </row>
        <row r="1241">
          <cell r="A1241">
            <v>36641</v>
          </cell>
          <cell r="B1241" t="str">
            <v>POS-POWGAS-EAST</v>
          </cell>
          <cell r="C1241" t="str">
            <v>EPMI-LT-ECAR-PRC</v>
          </cell>
          <cell r="D1241" t="str">
            <v>P</v>
          </cell>
          <cell r="E1241">
            <v>36648</v>
          </cell>
          <cell r="F1241">
            <v>15847.111659341028</v>
          </cell>
          <cell r="G1241">
            <v>15847.111659341028</v>
          </cell>
        </row>
        <row r="1242">
          <cell r="A1242">
            <v>36641</v>
          </cell>
          <cell r="B1242" t="str">
            <v>POS-POWGAS-EAST</v>
          </cell>
          <cell r="C1242" t="str">
            <v>EPMI-LT-ECAR-PRC</v>
          </cell>
          <cell r="D1242" t="str">
            <v>P</v>
          </cell>
          <cell r="E1242">
            <v>36648</v>
          </cell>
          <cell r="F1242">
            <v>792.3555829670521</v>
          </cell>
          <cell r="G1242">
            <v>792.3555829670521</v>
          </cell>
        </row>
        <row r="1243">
          <cell r="A1243">
            <v>36641</v>
          </cell>
          <cell r="B1243" t="str">
            <v>POS-POWGAS-EAST</v>
          </cell>
          <cell r="C1243" t="str">
            <v>EPMI-LT-ECAR-PRC</v>
          </cell>
          <cell r="D1243" t="str">
            <v>P</v>
          </cell>
          <cell r="E1243">
            <v>36648</v>
          </cell>
          <cell r="F1243">
            <v>792.35558296705608</v>
          </cell>
          <cell r="G1243">
            <v>792.35558296705608</v>
          </cell>
        </row>
        <row r="1244">
          <cell r="A1244">
            <v>36641</v>
          </cell>
          <cell r="B1244" t="str">
            <v>POS-POWGAS-EAST</v>
          </cell>
          <cell r="C1244" t="str">
            <v>EPMI-LT-ECAR-PRC</v>
          </cell>
          <cell r="D1244" t="str">
            <v>P</v>
          </cell>
          <cell r="E1244">
            <v>36648</v>
          </cell>
          <cell r="F1244">
            <v>1584.7111659341042</v>
          </cell>
          <cell r="G1244">
            <v>1584.7111659341042</v>
          </cell>
        </row>
        <row r="1245">
          <cell r="A1245">
            <v>36641</v>
          </cell>
          <cell r="B1245" t="str">
            <v>POS-POWGAS-EAST</v>
          </cell>
          <cell r="C1245" t="str">
            <v>EPMI-LT-ECAR-PRC</v>
          </cell>
          <cell r="D1245" t="str">
            <v>P</v>
          </cell>
          <cell r="E1245">
            <v>36648</v>
          </cell>
          <cell r="F1245">
            <v>0</v>
          </cell>
          <cell r="G1245">
            <v>0</v>
          </cell>
        </row>
        <row r="1246">
          <cell r="A1246">
            <v>36641</v>
          </cell>
          <cell r="B1246" t="str">
            <v>POS-POWGAS-EAST</v>
          </cell>
          <cell r="C1246" t="str">
            <v>EPMI-LT-ECAR-PRC</v>
          </cell>
          <cell r="D1246" t="str">
            <v>P</v>
          </cell>
          <cell r="E1246">
            <v>36648</v>
          </cell>
          <cell r="F1246">
            <v>-4.0000000000000007E-12</v>
          </cell>
          <cell r="G1246">
            <v>-4.0000000000000007E-12</v>
          </cell>
        </row>
        <row r="1247">
          <cell r="A1247">
            <v>36641</v>
          </cell>
          <cell r="B1247" t="str">
            <v>POS-POWGAS-EAST</v>
          </cell>
          <cell r="C1247" t="str">
            <v>EPMI-LT-ECAR-PRC</v>
          </cell>
          <cell r="D1247" t="str">
            <v>P</v>
          </cell>
          <cell r="E1247">
            <v>36648</v>
          </cell>
          <cell r="F1247">
            <v>792.3555829670521</v>
          </cell>
          <cell r="G1247">
            <v>792.3555829670521</v>
          </cell>
        </row>
        <row r="1248">
          <cell r="A1248">
            <v>36641</v>
          </cell>
          <cell r="B1248" t="str">
            <v>POS-POWGAS-EAST</v>
          </cell>
          <cell r="C1248" t="str">
            <v>EPMI-LT-ECAR-PRC</v>
          </cell>
          <cell r="D1248" t="str">
            <v>P</v>
          </cell>
          <cell r="E1248">
            <v>36648</v>
          </cell>
          <cell r="F1248">
            <v>-792.35558296704608</v>
          </cell>
          <cell r="G1248">
            <v>-792.35558296704608</v>
          </cell>
        </row>
        <row r="1249">
          <cell r="A1249">
            <v>36641</v>
          </cell>
          <cell r="B1249" t="str">
            <v>POS-POWGAS-EAST</v>
          </cell>
          <cell r="C1249" t="str">
            <v>EPMI-LT-ECAR-PRC</v>
          </cell>
          <cell r="D1249" t="str">
            <v>P</v>
          </cell>
          <cell r="E1249">
            <v>36648</v>
          </cell>
          <cell r="F1249">
            <v>-7131.2002467034599</v>
          </cell>
          <cell r="G1249">
            <v>-7131.2002467034599</v>
          </cell>
        </row>
        <row r="1250">
          <cell r="A1250">
            <v>36641</v>
          </cell>
          <cell r="B1250" t="str">
            <v>POS-POWGAS-EAST</v>
          </cell>
          <cell r="C1250" t="str">
            <v>EPMI-LT-ECAR-PRC</v>
          </cell>
          <cell r="D1250" t="str">
            <v>P</v>
          </cell>
          <cell r="E1250">
            <v>36648</v>
          </cell>
          <cell r="F1250">
            <v>3169.4223318682084</v>
          </cell>
          <cell r="G1250">
            <v>3169.4223318682084</v>
          </cell>
        </row>
        <row r="1251">
          <cell r="A1251">
            <v>36641</v>
          </cell>
          <cell r="B1251" t="str">
            <v>POS-POWGAS-EAST</v>
          </cell>
          <cell r="C1251" t="str">
            <v>EPMI-LT-ECAR-PRC</v>
          </cell>
          <cell r="D1251" t="str">
            <v>P</v>
          </cell>
          <cell r="E1251">
            <v>36648</v>
          </cell>
          <cell r="F1251">
            <v>-3961.7779148352543</v>
          </cell>
          <cell r="G1251">
            <v>-3961.7779148352543</v>
          </cell>
        </row>
        <row r="1252">
          <cell r="A1252">
            <v>36641</v>
          </cell>
          <cell r="B1252" t="str">
            <v>POS-POWGAS-EAST</v>
          </cell>
          <cell r="C1252" t="str">
            <v>EPMI-LT-ECAR-PRC</v>
          </cell>
          <cell r="D1252" t="str">
            <v>P</v>
          </cell>
          <cell r="E1252">
            <v>36648</v>
          </cell>
          <cell r="F1252">
            <v>-3961.7779148352565</v>
          </cell>
          <cell r="G1252">
            <v>-3961.7779148352565</v>
          </cell>
        </row>
        <row r="1253">
          <cell r="A1253">
            <v>36641</v>
          </cell>
          <cell r="B1253" t="str">
            <v>POS-POWGAS-EAST</v>
          </cell>
          <cell r="C1253" t="str">
            <v>EPMI-LT-ECAR-PRC</v>
          </cell>
          <cell r="D1253" t="str">
            <v>P</v>
          </cell>
          <cell r="E1253">
            <v>36648</v>
          </cell>
          <cell r="F1253">
            <v>-792.3555829670521</v>
          </cell>
          <cell r="G1253">
            <v>-792.3555829670521</v>
          </cell>
        </row>
        <row r="1254">
          <cell r="A1254">
            <v>36641</v>
          </cell>
          <cell r="B1254" t="str">
            <v>POS-POWGAS-EAST</v>
          </cell>
          <cell r="C1254" t="str">
            <v>EPMI-LT-ECAR-PRC</v>
          </cell>
          <cell r="D1254" t="str">
            <v>P</v>
          </cell>
          <cell r="E1254">
            <v>36648</v>
          </cell>
          <cell r="F1254">
            <v>-2377.0667489011585</v>
          </cell>
          <cell r="G1254">
            <v>-2377.0667489011585</v>
          </cell>
        </row>
        <row r="1255">
          <cell r="A1255">
            <v>36641</v>
          </cell>
          <cell r="B1255" t="str">
            <v>POS-POWGAS-EAST</v>
          </cell>
          <cell r="C1255" t="str">
            <v>EPMI-LT-ECAR-PRC</v>
          </cell>
          <cell r="D1255" t="str">
            <v>P</v>
          </cell>
          <cell r="E1255">
            <v>36648</v>
          </cell>
          <cell r="F1255">
            <v>792.3555829670521</v>
          </cell>
          <cell r="G1255">
            <v>792.3555829670521</v>
          </cell>
        </row>
        <row r="1256">
          <cell r="A1256">
            <v>36641</v>
          </cell>
          <cell r="B1256" t="str">
            <v>POS-POWGAS-EAST</v>
          </cell>
          <cell r="C1256" t="str">
            <v>EPMI-LT-ECAR-PRC</v>
          </cell>
          <cell r="D1256" t="str">
            <v>P</v>
          </cell>
          <cell r="E1256">
            <v>36648</v>
          </cell>
          <cell r="F1256">
            <v>111.24215753803402</v>
          </cell>
          <cell r="G1256">
            <v>111.24215753803402</v>
          </cell>
        </row>
        <row r="1257">
          <cell r="A1257">
            <v>36641</v>
          </cell>
          <cell r="B1257" t="str">
            <v>POS-POWGAS-EAST</v>
          </cell>
          <cell r="C1257" t="str">
            <v>EPMI-LT-ECAR-PRC</v>
          </cell>
          <cell r="D1257" t="str">
            <v>P</v>
          </cell>
          <cell r="E1257">
            <v>36648</v>
          </cell>
          <cell r="F1257">
            <v>-8715.9114126375662</v>
          </cell>
          <cell r="G1257">
            <v>-8715.9114126375662</v>
          </cell>
        </row>
        <row r="1258">
          <cell r="A1258">
            <v>36641</v>
          </cell>
          <cell r="B1258" t="str">
            <v>POS-POWGAS-EAST</v>
          </cell>
          <cell r="C1258" t="str">
            <v>EPMI-LT-ECAR-PRC</v>
          </cell>
          <cell r="D1258" t="str">
            <v>P</v>
          </cell>
          <cell r="E1258">
            <v>36648</v>
          </cell>
          <cell r="F1258">
            <v>792.35558296704812</v>
          </cell>
          <cell r="G1258">
            <v>792.35558296704812</v>
          </cell>
        </row>
        <row r="1259">
          <cell r="A1259">
            <v>36641</v>
          </cell>
          <cell r="B1259" t="str">
            <v>POS-POWGAS-EAST</v>
          </cell>
          <cell r="C1259" t="str">
            <v>EPMI-LT-ECAR-PRC</v>
          </cell>
          <cell r="D1259" t="str">
            <v>P</v>
          </cell>
          <cell r="E1259">
            <v>36648</v>
          </cell>
          <cell r="F1259">
            <v>1584.7111659341042</v>
          </cell>
          <cell r="G1259">
            <v>1584.7111659341042</v>
          </cell>
        </row>
        <row r="1260">
          <cell r="A1260">
            <v>36641</v>
          </cell>
          <cell r="B1260" t="str">
            <v>POS-POWGAS-EAST</v>
          </cell>
          <cell r="C1260" t="str">
            <v>EPMI-LT-ECAR-PRC</v>
          </cell>
          <cell r="D1260" t="str">
            <v>P</v>
          </cell>
          <cell r="E1260">
            <v>36648</v>
          </cell>
          <cell r="F1260">
            <v>1584.7111659341042</v>
          </cell>
          <cell r="G1260">
            <v>1584.7111659341042</v>
          </cell>
        </row>
        <row r="1261">
          <cell r="A1261">
            <v>36641</v>
          </cell>
          <cell r="B1261" t="str">
            <v>POS-POWGAS-EAST</v>
          </cell>
          <cell r="C1261" t="str">
            <v>EPMI-LT-ECAR-PRC</v>
          </cell>
          <cell r="D1261" t="str">
            <v>P</v>
          </cell>
          <cell r="E1261">
            <v>36648</v>
          </cell>
          <cell r="F1261">
            <v>-3169.4223318682125</v>
          </cell>
          <cell r="G1261">
            <v>-3169.4223318682125</v>
          </cell>
        </row>
        <row r="1262">
          <cell r="A1262">
            <v>36641</v>
          </cell>
          <cell r="B1262" t="str">
            <v>POS-POWGAS-EAST</v>
          </cell>
          <cell r="C1262" t="str">
            <v>EPMI-LT-ECAR-PRC</v>
          </cell>
          <cell r="D1262" t="str">
            <v>P</v>
          </cell>
          <cell r="E1262">
            <v>36648</v>
          </cell>
          <cell r="F1262">
            <v>4754.1334978023324</v>
          </cell>
          <cell r="G1262">
            <v>4754.1334978023324</v>
          </cell>
        </row>
        <row r="1263">
          <cell r="A1263">
            <v>36641</v>
          </cell>
          <cell r="B1263" t="str">
            <v>POS-POWGAS-EAST</v>
          </cell>
          <cell r="C1263" t="str">
            <v>EPMI-LT-ECAR-PRC</v>
          </cell>
          <cell r="D1263" t="str">
            <v>P</v>
          </cell>
          <cell r="E1263">
            <v>36648</v>
          </cell>
          <cell r="F1263">
            <v>2377.0667489011607</v>
          </cell>
          <cell r="G1263">
            <v>2377.0667489011607</v>
          </cell>
        </row>
        <row r="1264">
          <cell r="A1264">
            <v>36641</v>
          </cell>
          <cell r="B1264" t="str">
            <v>POS-POWGAS-EAST</v>
          </cell>
          <cell r="C1264" t="str">
            <v>EPMI-LT-ECAR-PRC</v>
          </cell>
          <cell r="D1264" t="str">
            <v>P</v>
          </cell>
          <cell r="E1264">
            <v>36648</v>
          </cell>
          <cell r="F1264">
            <v>6338.8446637364113</v>
          </cell>
          <cell r="G1264">
            <v>6338.8446637364113</v>
          </cell>
        </row>
        <row r="1265">
          <cell r="A1265">
            <v>36641</v>
          </cell>
          <cell r="B1265" t="str">
            <v>POS-POWGAS-EAST</v>
          </cell>
          <cell r="C1265" t="str">
            <v>EPMI-LT-ECAR-PRC</v>
          </cell>
          <cell r="D1265" t="str">
            <v>P</v>
          </cell>
          <cell r="E1265">
            <v>36648</v>
          </cell>
          <cell r="F1265">
            <v>1584.7111659341003</v>
          </cell>
          <cell r="G1265">
            <v>1584.7111659341003</v>
          </cell>
        </row>
        <row r="1266">
          <cell r="A1266">
            <v>36641</v>
          </cell>
          <cell r="B1266" t="str">
            <v>POS-POWGAS-EAST</v>
          </cell>
          <cell r="C1266" t="str">
            <v>EPMI-LT-ECAR-PRC</v>
          </cell>
          <cell r="D1266" t="str">
            <v>P</v>
          </cell>
          <cell r="E1266">
            <v>36648</v>
          </cell>
          <cell r="F1266">
            <v>0</v>
          </cell>
          <cell r="G1266">
            <v>0</v>
          </cell>
        </row>
        <row r="1267">
          <cell r="A1267">
            <v>36641</v>
          </cell>
          <cell r="B1267" t="str">
            <v>POS-POWGAS-EAST</v>
          </cell>
          <cell r="C1267" t="str">
            <v>EPMI-LT-ECAR-PRC</v>
          </cell>
          <cell r="D1267" t="str">
            <v>P</v>
          </cell>
          <cell r="E1267">
            <v>36648</v>
          </cell>
          <cell r="F1267">
            <v>792.3555829670521</v>
          </cell>
          <cell r="G1267">
            <v>792.3555829670521</v>
          </cell>
        </row>
        <row r="1268">
          <cell r="A1268">
            <v>36641</v>
          </cell>
          <cell r="B1268" t="str">
            <v>POS-POWGAS-EAST</v>
          </cell>
          <cell r="C1268" t="str">
            <v>EPMI-LT-ECAR-PRC</v>
          </cell>
          <cell r="D1268" t="str">
            <v>P</v>
          </cell>
          <cell r="E1268">
            <v>36648</v>
          </cell>
          <cell r="F1268">
            <v>-2377.0667489011521</v>
          </cell>
          <cell r="G1268">
            <v>-2377.0667489011521</v>
          </cell>
        </row>
        <row r="1269">
          <cell r="A1269">
            <v>36641</v>
          </cell>
          <cell r="B1269" t="str">
            <v>POS-POWGAS-EAST</v>
          </cell>
          <cell r="C1269" t="str">
            <v>EPMI-LT-ECAR-PRC</v>
          </cell>
          <cell r="D1269" t="str">
            <v>P</v>
          </cell>
          <cell r="E1269">
            <v>36648</v>
          </cell>
          <cell r="F1269">
            <v>-5.4490359269143E-7</v>
          </cell>
          <cell r="G1269">
            <v>-5.4490359269143E-7</v>
          </cell>
        </row>
        <row r="1270">
          <cell r="A1270">
            <v>36641</v>
          </cell>
          <cell r="B1270" t="str">
            <v>POS-POWGAS-EAST</v>
          </cell>
          <cell r="C1270" t="str">
            <v>EPMI-LT-ECAR-PRC</v>
          </cell>
          <cell r="D1270" t="str">
            <v>P</v>
          </cell>
          <cell r="E1270">
            <v>36648</v>
          </cell>
          <cell r="F1270">
            <v>0</v>
          </cell>
          <cell r="G1270">
            <v>0</v>
          </cell>
        </row>
        <row r="1271">
          <cell r="A1271">
            <v>36641</v>
          </cell>
          <cell r="B1271" t="str">
            <v>POS-POWGAS-EAST</v>
          </cell>
          <cell r="C1271" t="str">
            <v>EPMI-LT-ECAR-PRC</v>
          </cell>
          <cell r="D1271" t="str">
            <v>P</v>
          </cell>
          <cell r="E1271">
            <v>36648</v>
          </cell>
          <cell r="F1271">
            <v>103.39752612558502</v>
          </cell>
          <cell r="G1271">
            <v>103.39752612558502</v>
          </cell>
        </row>
        <row r="1272">
          <cell r="A1272">
            <v>36641</v>
          </cell>
          <cell r="B1272" t="str">
            <v>POS-POWGAS-EAST</v>
          </cell>
          <cell r="C1272" t="str">
            <v>EPMI-LT-ECAR-PRC</v>
          </cell>
          <cell r="D1272" t="str">
            <v>P</v>
          </cell>
          <cell r="E1272">
            <v>36648</v>
          </cell>
          <cell r="F1272">
            <v>792.3555829670521</v>
          </cell>
          <cell r="G1272">
            <v>792.3555829670521</v>
          </cell>
        </row>
        <row r="1273">
          <cell r="A1273">
            <v>36641</v>
          </cell>
          <cell r="B1273" t="str">
            <v>POS-POWGAS-EAST</v>
          </cell>
          <cell r="C1273" t="str">
            <v>EPMI-LT-ECAR-PRC</v>
          </cell>
          <cell r="D1273" t="str">
            <v>P</v>
          </cell>
          <cell r="E1273">
            <v>36648</v>
          </cell>
          <cell r="F1273">
            <v>-792.3555829670521</v>
          </cell>
          <cell r="G1273">
            <v>-792.3555829670521</v>
          </cell>
        </row>
        <row r="1274">
          <cell r="A1274">
            <v>36641</v>
          </cell>
          <cell r="B1274" t="str">
            <v>POS-POWGAS-EAST</v>
          </cell>
          <cell r="C1274" t="str">
            <v>EPMI-LT-ECAR-PRC</v>
          </cell>
          <cell r="D1274" t="str">
            <v>P</v>
          </cell>
          <cell r="E1274">
            <v>36648</v>
          </cell>
          <cell r="F1274">
            <v>111.24215699313046</v>
          </cell>
          <cell r="G1274">
            <v>111.24215699313046</v>
          </cell>
        </row>
        <row r="1275">
          <cell r="A1275">
            <v>36641</v>
          </cell>
          <cell r="B1275" t="str">
            <v>POS-POWGAS-EAST</v>
          </cell>
          <cell r="C1275" t="str">
            <v>EPMI-LT-ECAR-PRC</v>
          </cell>
          <cell r="D1275" t="str">
            <v>P</v>
          </cell>
          <cell r="E1275">
            <v>36648</v>
          </cell>
          <cell r="F1275">
            <v>3961.7779148352602</v>
          </cell>
          <cell r="G1275">
            <v>3961.7779148352602</v>
          </cell>
        </row>
        <row r="1276">
          <cell r="A1276">
            <v>36641</v>
          </cell>
          <cell r="B1276" t="str">
            <v>POS-POWGAS-EAST</v>
          </cell>
          <cell r="C1276" t="str">
            <v>EPMI-LT-ECAR-PRC</v>
          </cell>
          <cell r="D1276" t="str">
            <v>P</v>
          </cell>
          <cell r="E1276">
            <v>36648</v>
          </cell>
          <cell r="F1276">
            <v>-792.3555829670521</v>
          </cell>
          <cell r="G1276">
            <v>-792.3555829670521</v>
          </cell>
        </row>
        <row r="1277">
          <cell r="A1277">
            <v>36641</v>
          </cell>
          <cell r="B1277" t="str">
            <v>POS-POWGAS-EAST</v>
          </cell>
          <cell r="C1277" t="str">
            <v>EPMI-LT-ECAR-PRC</v>
          </cell>
          <cell r="D1277" t="str">
            <v>P</v>
          </cell>
          <cell r="E1277">
            <v>36648</v>
          </cell>
          <cell r="F1277">
            <v>-3961.7779148352565</v>
          </cell>
          <cell r="G1277">
            <v>-3961.7779148352565</v>
          </cell>
        </row>
        <row r="1278">
          <cell r="A1278">
            <v>36641</v>
          </cell>
          <cell r="B1278" t="str">
            <v>POS-POWGAS-EAST</v>
          </cell>
          <cell r="C1278" t="str">
            <v>EPMI-LT-ECAR-PRC</v>
          </cell>
          <cell r="D1278" t="str">
            <v>P</v>
          </cell>
          <cell r="E1278">
            <v>36648</v>
          </cell>
          <cell r="F1278">
            <v>8715.9114126375571</v>
          </cell>
          <cell r="G1278">
            <v>8715.9114126375571</v>
          </cell>
        </row>
        <row r="1279">
          <cell r="A1279">
            <v>36641</v>
          </cell>
          <cell r="B1279" t="str">
            <v>POS-POWGAS-EAST</v>
          </cell>
          <cell r="C1279" t="str">
            <v>EPMI-LT-ECAR-PRC</v>
          </cell>
          <cell r="D1279" t="str">
            <v>P</v>
          </cell>
          <cell r="E1279">
            <v>36648</v>
          </cell>
          <cell r="F1279">
            <v>-42.984258274305404</v>
          </cell>
          <cell r="G1279">
            <v>-42.984258274305404</v>
          </cell>
        </row>
        <row r="1280">
          <cell r="A1280">
            <v>36641</v>
          </cell>
          <cell r="B1280" t="str">
            <v>POS-POWGAS-EAST</v>
          </cell>
          <cell r="C1280" t="str">
            <v>EPMI-LT-ECAR-PRC</v>
          </cell>
          <cell r="D1280" t="str">
            <v>P</v>
          </cell>
          <cell r="E1280">
            <v>36648</v>
          </cell>
          <cell r="F1280">
            <v>792.3555829670521</v>
          </cell>
          <cell r="G1280">
            <v>792.3555829670521</v>
          </cell>
        </row>
        <row r="1281">
          <cell r="A1281">
            <v>36641</v>
          </cell>
          <cell r="B1281" t="str">
            <v>POS-POWGAS-EAST</v>
          </cell>
          <cell r="C1281" t="str">
            <v>EPMI-LT-ECAR-PRC</v>
          </cell>
          <cell r="D1281" t="str">
            <v>P</v>
          </cell>
          <cell r="E1281">
            <v>36648</v>
          </cell>
          <cell r="F1281">
            <v>-325.881841201648</v>
          </cell>
          <cell r="G1281">
            <v>-325.881841201648</v>
          </cell>
        </row>
        <row r="1282">
          <cell r="A1282">
            <v>36641</v>
          </cell>
          <cell r="B1282" t="str">
            <v>POS-POWGAS-EAST</v>
          </cell>
          <cell r="C1282" t="str">
            <v>EPMI-LT-ECAR-PRC</v>
          </cell>
          <cell r="D1282" t="str">
            <v>P</v>
          </cell>
          <cell r="E1282">
            <v>36648</v>
          </cell>
          <cell r="F1282">
            <v>-6338.8446637364186</v>
          </cell>
          <cell r="G1282">
            <v>-6338.8446637364186</v>
          </cell>
        </row>
        <row r="1283">
          <cell r="A1283">
            <v>36641</v>
          </cell>
          <cell r="B1283" t="str">
            <v>POS-POWGAS-EAST</v>
          </cell>
          <cell r="C1283" t="str">
            <v>EPMI-LT-ECAR-PRC</v>
          </cell>
          <cell r="D1283" t="str">
            <v>P</v>
          </cell>
          <cell r="E1283">
            <v>36648</v>
          </cell>
          <cell r="F1283">
            <v>-6338.8446637364214</v>
          </cell>
          <cell r="G1283">
            <v>-6338.8446637364214</v>
          </cell>
        </row>
        <row r="1284">
          <cell r="A1284">
            <v>36641</v>
          </cell>
          <cell r="B1284" t="str">
            <v>POS-POWGAS-EAST</v>
          </cell>
          <cell r="C1284" t="str">
            <v>EPMI-LT-ECAR-PRC</v>
          </cell>
          <cell r="D1284" t="str">
            <v>P</v>
          </cell>
          <cell r="E1284">
            <v>36648</v>
          </cell>
          <cell r="F1284">
            <v>-149.68900173649499</v>
          </cell>
          <cell r="G1284">
            <v>-149.68900173649499</v>
          </cell>
        </row>
        <row r="1285">
          <cell r="A1285">
            <v>36641</v>
          </cell>
          <cell r="B1285" t="str">
            <v>POS-POWGAS-EAST</v>
          </cell>
          <cell r="C1285" t="str">
            <v>EPMI-LT-ECAR-PRC</v>
          </cell>
          <cell r="D1285" t="str">
            <v>P</v>
          </cell>
          <cell r="E1285">
            <v>36648</v>
          </cell>
          <cell r="F1285">
            <v>792.3555829670521</v>
          </cell>
          <cell r="G1285">
            <v>792.3555829670521</v>
          </cell>
        </row>
        <row r="1286">
          <cell r="A1286">
            <v>36641</v>
          </cell>
          <cell r="B1286" t="str">
            <v>POS-POWGAS-EAST</v>
          </cell>
          <cell r="C1286" t="str">
            <v>EPMI-LT-ECAR-PRC</v>
          </cell>
          <cell r="D1286" t="str">
            <v>P</v>
          </cell>
          <cell r="E1286">
            <v>36648</v>
          </cell>
          <cell r="F1286">
            <v>-1584.7111659341042</v>
          </cell>
          <cell r="G1286">
            <v>-1584.7111659341042</v>
          </cell>
        </row>
        <row r="1287">
          <cell r="A1287">
            <v>36641</v>
          </cell>
          <cell r="B1287" t="str">
            <v>POS-POWGAS-EAST</v>
          </cell>
          <cell r="C1287" t="str">
            <v>EPMI-LT-ECAR-PRC</v>
          </cell>
          <cell r="D1287" t="str">
            <v>P</v>
          </cell>
          <cell r="E1287">
            <v>36648</v>
          </cell>
          <cell r="F1287">
            <v>11885.333744505779</v>
          </cell>
          <cell r="G1287">
            <v>11885.333744505779</v>
          </cell>
        </row>
        <row r="1288">
          <cell r="A1288">
            <v>36641</v>
          </cell>
          <cell r="B1288" t="str">
            <v>POS-POWGAS-EAST</v>
          </cell>
          <cell r="C1288" t="str">
            <v>EPMI-LT-ECAR-PRC</v>
          </cell>
          <cell r="D1288" t="str">
            <v>P</v>
          </cell>
          <cell r="E1288">
            <v>36648</v>
          </cell>
          <cell r="F1288">
            <v>-792.3555829670521</v>
          </cell>
          <cell r="G1288">
            <v>-792.3555829670521</v>
          </cell>
        </row>
        <row r="1289">
          <cell r="A1289">
            <v>36641</v>
          </cell>
          <cell r="B1289" t="str">
            <v>POS-POWGAS-EAST</v>
          </cell>
          <cell r="C1289" t="str">
            <v>EPMI-LT-ECAR-PRC</v>
          </cell>
          <cell r="D1289" t="str">
            <v>P</v>
          </cell>
          <cell r="E1289">
            <v>36648</v>
          </cell>
          <cell r="F1289">
            <v>-3961.7779148352602</v>
          </cell>
          <cell r="G1289">
            <v>-3961.7779148352602</v>
          </cell>
        </row>
        <row r="1290">
          <cell r="A1290">
            <v>36641</v>
          </cell>
          <cell r="B1290" t="str">
            <v>POS-POWGAS-EAST</v>
          </cell>
          <cell r="C1290" t="str">
            <v>EPMI-LT-ECAR-PRC</v>
          </cell>
          <cell r="D1290" t="str">
            <v>P</v>
          </cell>
          <cell r="E1290">
            <v>36648</v>
          </cell>
          <cell r="F1290">
            <v>-3169.4223318682043</v>
          </cell>
          <cell r="G1290">
            <v>-3169.4223318682043</v>
          </cell>
        </row>
        <row r="1291">
          <cell r="A1291">
            <v>36641</v>
          </cell>
          <cell r="B1291" t="str">
            <v>POS-POWGAS-EAST</v>
          </cell>
          <cell r="C1291" t="str">
            <v>EPMI-LT-ECAR-PRC</v>
          </cell>
          <cell r="D1291" t="str">
            <v>P</v>
          </cell>
          <cell r="E1291">
            <v>36648</v>
          </cell>
          <cell r="F1291">
            <v>0</v>
          </cell>
          <cell r="G1291">
            <v>0</v>
          </cell>
        </row>
        <row r="1292">
          <cell r="A1292">
            <v>36641</v>
          </cell>
          <cell r="B1292" t="str">
            <v>POS-POWGAS-EAST</v>
          </cell>
          <cell r="C1292" t="str">
            <v>EPMI-LT-ECAR-PRC</v>
          </cell>
          <cell r="D1292" t="str">
            <v>P</v>
          </cell>
          <cell r="E1292">
            <v>36648</v>
          </cell>
          <cell r="F1292">
            <v>-2377.0667489011648</v>
          </cell>
          <cell r="G1292">
            <v>-2377.0667489011648</v>
          </cell>
        </row>
        <row r="1293">
          <cell r="A1293">
            <v>36641</v>
          </cell>
          <cell r="B1293" t="str">
            <v>POS-POWGAS-EAST</v>
          </cell>
          <cell r="C1293" t="str">
            <v>EPMI-LT-ECAR-PRC</v>
          </cell>
          <cell r="D1293" t="str">
            <v>P</v>
          </cell>
          <cell r="E1293">
            <v>36649</v>
          </cell>
          <cell r="F1293">
            <v>-1584.7111659341003</v>
          </cell>
          <cell r="G1293">
            <v>-1584.7111659341003</v>
          </cell>
        </row>
        <row r="1294">
          <cell r="A1294">
            <v>36641</v>
          </cell>
          <cell r="B1294" t="str">
            <v>POS-POWGAS-EAST</v>
          </cell>
          <cell r="C1294" t="str">
            <v>EPMI-LT-ECAR-PRC</v>
          </cell>
          <cell r="D1294" t="str">
            <v>P</v>
          </cell>
          <cell r="E1294">
            <v>36649</v>
          </cell>
          <cell r="F1294">
            <v>-5.4490359269143E-7</v>
          </cell>
          <cell r="G1294">
            <v>-5.4490359269143E-7</v>
          </cell>
        </row>
        <row r="1295">
          <cell r="A1295">
            <v>36641</v>
          </cell>
          <cell r="B1295" t="str">
            <v>POS-POWGAS-EAST</v>
          </cell>
          <cell r="C1295" t="str">
            <v>EPMI-LT-ECAR-PRC</v>
          </cell>
          <cell r="D1295" t="str">
            <v>P</v>
          </cell>
          <cell r="E1295">
            <v>36649</v>
          </cell>
          <cell r="F1295">
            <v>15847.111659341028</v>
          </cell>
          <cell r="G1295">
            <v>15847.111659341028</v>
          </cell>
        </row>
        <row r="1296">
          <cell r="A1296">
            <v>36641</v>
          </cell>
          <cell r="B1296" t="str">
            <v>POS-POWGAS-EAST</v>
          </cell>
          <cell r="C1296" t="str">
            <v>EPMI-LT-ECAR-PRC</v>
          </cell>
          <cell r="D1296" t="str">
            <v>P</v>
          </cell>
          <cell r="E1296">
            <v>36649</v>
          </cell>
          <cell r="F1296">
            <v>792.3555829670521</v>
          </cell>
          <cell r="G1296">
            <v>792.3555829670521</v>
          </cell>
        </row>
        <row r="1297">
          <cell r="A1297">
            <v>36641</v>
          </cell>
          <cell r="B1297" t="str">
            <v>POS-POWGAS-EAST</v>
          </cell>
          <cell r="C1297" t="str">
            <v>EPMI-LT-ECAR-PRC</v>
          </cell>
          <cell r="D1297" t="str">
            <v>P</v>
          </cell>
          <cell r="E1297">
            <v>36649</v>
          </cell>
          <cell r="F1297">
            <v>792.35558296705608</v>
          </cell>
          <cell r="G1297">
            <v>792.35558296705608</v>
          </cell>
        </row>
        <row r="1298">
          <cell r="A1298">
            <v>36641</v>
          </cell>
          <cell r="B1298" t="str">
            <v>POS-POWGAS-EAST</v>
          </cell>
          <cell r="C1298" t="str">
            <v>EPMI-LT-ECAR-PRC</v>
          </cell>
          <cell r="D1298" t="str">
            <v>P</v>
          </cell>
          <cell r="E1298">
            <v>36649</v>
          </cell>
          <cell r="F1298">
            <v>1584.7111659341042</v>
          </cell>
          <cell r="G1298">
            <v>1584.7111659341042</v>
          </cell>
        </row>
        <row r="1299">
          <cell r="A1299">
            <v>36641</v>
          </cell>
          <cell r="B1299" t="str">
            <v>POS-POWGAS-EAST</v>
          </cell>
          <cell r="C1299" t="str">
            <v>EPMI-LT-ECAR-PRC</v>
          </cell>
          <cell r="D1299" t="str">
            <v>P</v>
          </cell>
          <cell r="E1299">
            <v>36649</v>
          </cell>
          <cell r="F1299">
            <v>0</v>
          </cell>
          <cell r="G1299">
            <v>0</v>
          </cell>
        </row>
        <row r="1300">
          <cell r="A1300">
            <v>36641</v>
          </cell>
          <cell r="B1300" t="str">
            <v>POS-POWGAS-EAST</v>
          </cell>
          <cell r="C1300" t="str">
            <v>EPMI-LT-ECAR-PRC</v>
          </cell>
          <cell r="D1300" t="str">
            <v>P</v>
          </cell>
          <cell r="E1300">
            <v>36649</v>
          </cell>
          <cell r="F1300">
            <v>-4.0000000000000007E-12</v>
          </cell>
          <cell r="G1300">
            <v>-4.0000000000000007E-12</v>
          </cell>
        </row>
        <row r="1301">
          <cell r="A1301">
            <v>36641</v>
          </cell>
          <cell r="B1301" t="str">
            <v>POS-POWGAS-EAST</v>
          </cell>
          <cell r="C1301" t="str">
            <v>EPMI-LT-ECAR-PRC</v>
          </cell>
          <cell r="D1301" t="str">
            <v>P</v>
          </cell>
          <cell r="E1301">
            <v>36649</v>
          </cell>
          <cell r="F1301">
            <v>792.3555829670521</v>
          </cell>
          <cell r="G1301">
            <v>792.3555829670521</v>
          </cell>
        </row>
        <row r="1302">
          <cell r="A1302">
            <v>36641</v>
          </cell>
          <cell r="B1302" t="str">
            <v>POS-POWGAS-EAST</v>
          </cell>
          <cell r="C1302" t="str">
            <v>EPMI-LT-ECAR-PRC</v>
          </cell>
          <cell r="D1302" t="str">
            <v>P</v>
          </cell>
          <cell r="E1302">
            <v>36649</v>
          </cell>
          <cell r="F1302">
            <v>-792.35558296705608</v>
          </cell>
          <cell r="G1302">
            <v>-792.35558296705608</v>
          </cell>
        </row>
        <row r="1303">
          <cell r="A1303">
            <v>36641</v>
          </cell>
          <cell r="B1303" t="str">
            <v>POS-POWGAS-EAST</v>
          </cell>
          <cell r="C1303" t="str">
            <v>EPMI-LT-ECAR-PRC</v>
          </cell>
          <cell r="D1303" t="str">
            <v>P</v>
          </cell>
          <cell r="E1303">
            <v>36649</v>
          </cell>
          <cell r="F1303">
            <v>-7131.2002467034599</v>
          </cell>
          <cell r="G1303">
            <v>-7131.2002467034599</v>
          </cell>
        </row>
        <row r="1304">
          <cell r="A1304">
            <v>36641</v>
          </cell>
          <cell r="B1304" t="str">
            <v>POS-POWGAS-EAST</v>
          </cell>
          <cell r="C1304" t="str">
            <v>EPMI-LT-ECAR-PRC</v>
          </cell>
          <cell r="D1304" t="str">
            <v>P</v>
          </cell>
          <cell r="E1304">
            <v>36649</v>
          </cell>
          <cell r="F1304">
            <v>3169.4223318681989</v>
          </cell>
          <cell r="G1304">
            <v>3169.4223318681989</v>
          </cell>
        </row>
        <row r="1305">
          <cell r="A1305">
            <v>36641</v>
          </cell>
          <cell r="B1305" t="str">
            <v>POS-POWGAS-EAST</v>
          </cell>
          <cell r="C1305" t="str">
            <v>EPMI-LT-ECAR-PRC</v>
          </cell>
          <cell r="D1305" t="str">
            <v>P</v>
          </cell>
          <cell r="E1305">
            <v>36649</v>
          </cell>
          <cell r="F1305">
            <v>-3961.7779148352543</v>
          </cell>
          <cell r="G1305">
            <v>-3961.7779148352543</v>
          </cell>
        </row>
        <row r="1306">
          <cell r="A1306">
            <v>36641</v>
          </cell>
          <cell r="B1306" t="str">
            <v>POS-POWGAS-EAST</v>
          </cell>
          <cell r="C1306" t="str">
            <v>EPMI-LT-ECAR-PRC</v>
          </cell>
          <cell r="D1306" t="str">
            <v>P</v>
          </cell>
          <cell r="E1306">
            <v>36649</v>
          </cell>
          <cell r="F1306">
            <v>-3961.7779148352565</v>
          </cell>
          <cell r="G1306">
            <v>-3961.7779148352565</v>
          </cell>
        </row>
        <row r="1307">
          <cell r="A1307">
            <v>36641</v>
          </cell>
          <cell r="B1307" t="str">
            <v>POS-POWGAS-EAST</v>
          </cell>
          <cell r="C1307" t="str">
            <v>EPMI-LT-ECAR-PRC</v>
          </cell>
          <cell r="D1307" t="str">
            <v>P</v>
          </cell>
          <cell r="E1307">
            <v>36649</v>
          </cell>
          <cell r="F1307">
            <v>-792.3555829670521</v>
          </cell>
          <cell r="G1307">
            <v>-792.3555829670521</v>
          </cell>
        </row>
        <row r="1308">
          <cell r="A1308">
            <v>36641</v>
          </cell>
          <cell r="B1308" t="str">
            <v>POS-POWGAS-EAST</v>
          </cell>
          <cell r="C1308" t="str">
            <v>EPMI-LT-ECAR-PRC</v>
          </cell>
          <cell r="D1308" t="str">
            <v>P</v>
          </cell>
          <cell r="E1308">
            <v>36649</v>
          </cell>
          <cell r="F1308">
            <v>-2377.066748901168</v>
          </cell>
          <cell r="G1308">
            <v>-2377.066748901168</v>
          </cell>
        </row>
        <row r="1309">
          <cell r="A1309">
            <v>36641</v>
          </cell>
          <cell r="B1309" t="str">
            <v>POS-POWGAS-EAST</v>
          </cell>
          <cell r="C1309" t="str">
            <v>EPMI-LT-ECAR-PRC</v>
          </cell>
          <cell r="D1309" t="str">
            <v>P</v>
          </cell>
          <cell r="E1309">
            <v>36649</v>
          </cell>
          <cell r="F1309">
            <v>792.3555829670521</v>
          </cell>
          <cell r="G1309">
            <v>792.3555829670521</v>
          </cell>
        </row>
        <row r="1310">
          <cell r="A1310">
            <v>36641</v>
          </cell>
          <cell r="B1310" t="str">
            <v>POS-POWGAS-EAST</v>
          </cell>
          <cell r="C1310" t="str">
            <v>EPMI-LT-ECAR-PRC</v>
          </cell>
          <cell r="D1310" t="str">
            <v>P</v>
          </cell>
          <cell r="E1310">
            <v>36649</v>
          </cell>
          <cell r="F1310">
            <v>87.682065968777025</v>
          </cell>
          <cell r="G1310">
            <v>87.682065968777025</v>
          </cell>
        </row>
        <row r="1311">
          <cell r="A1311">
            <v>36641</v>
          </cell>
          <cell r="B1311" t="str">
            <v>POS-POWGAS-EAST</v>
          </cell>
          <cell r="C1311" t="str">
            <v>EPMI-LT-ECAR-PRC</v>
          </cell>
          <cell r="D1311" t="str">
            <v>P</v>
          </cell>
          <cell r="E1311">
            <v>36649</v>
          </cell>
          <cell r="F1311">
            <v>-8715.9114126375662</v>
          </cell>
          <cell r="G1311">
            <v>-8715.9114126375662</v>
          </cell>
        </row>
        <row r="1312">
          <cell r="A1312">
            <v>36641</v>
          </cell>
          <cell r="B1312" t="str">
            <v>POS-POWGAS-EAST</v>
          </cell>
          <cell r="C1312" t="str">
            <v>EPMI-LT-ECAR-PRC</v>
          </cell>
          <cell r="D1312" t="str">
            <v>P</v>
          </cell>
          <cell r="E1312">
            <v>36649</v>
          </cell>
          <cell r="F1312">
            <v>792.35558296704812</v>
          </cell>
          <cell r="G1312">
            <v>792.35558296704812</v>
          </cell>
        </row>
        <row r="1313">
          <cell r="A1313">
            <v>36641</v>
          </cell>
          <cell r="B1313" t="str">
            <v>POS-POWGAS-EAST</v>
          </cell>
          <cell r="C1313" t="str">
            <v>EPMI-LT-ECAR-PRC</v>
          </cell>
          <cell r="D1313" t="str">
            <v>P</v>
          </cell>
          <cell r="E1313">
            <v>36649</v>
          </cell>
          <cell r="F1313">
            <v>1584.7111659341042</v>
          </cell>
          <cell r="G1313">
            <v>1584.7111659341042</v>
          </cell>
        </row>
        <row r="1314">
          <cell r="A1314">
            <v>36641</v>
          </cell>
          <cell r="B1314" t="str">
            <v>POS-POWGAS-EAST</v>
          </cell>
          <cell r="C1314" t="str">
            <v>EPMI-LT-ECAR-PRC</v>
          </cell>
          <cell r="D1314" t="str">
            <v>P</v>
          </cell>
          <cell r="E1314">
            <v>36649</v>
          </cell>
          <cell r="F1314">
            <v>1584.7111659341042</v>
          </cell>
          <cell r="G1314">
            <v>1584.7111659341042</v>
          </cell>
        </row>
        <row r="1315">
          <cell r="A1315">
            <v>36641</v>
          </cell>
          <cell r="B1315" t="str">
            <v>POS-POWGAS-EAST</v>
          </cell>
          <cell r="C1315" t="str">
            <v>EPMI-LT-ECAR-PRC</v>
          </cell>
          <cell r="D1315" t="str">
            <v>P</v>
          </cell>
          <cell r="E1315">
            <v>36649</v>
          </cell>
          <cell r="F1315">
            <v>-3169.4223318682125</v>
          </cell>
          <cell r="G1315">
            <v>-3169.4223318682125</v>
          </cell>
        </row>
        <row r="1316">
          <cell r="A1316">
            <v>36641</v>
          </cell>
          <cell r="B1316" t="str">
            <v>POS-POWGAS-EAST</v>
          </cell>
          <cell r="C1316" t="str">
            <v>EPMI-LT-ECAR-PRC</v>
          </cell>
          <cell r="D1316" t="str">
            <v>P</v>
          </cell>
          <cell r="E1316">
            <v>36649</v>
          </cell>
          <cell r="F1316">
            <v>4754.1334978023324</v>
          </cell>
          <cell r="G1316">
            <v>4754.1334978023324</v>
          </cell>
        </row>
        <row r="1317">
          <cell r="A1317">
            <v>36641</v>
          </cell>
          <cell r="B1317" t="str">
            <v>POS-POWGAS-EAST</v>
          </cell>
          <cell r="C1317" t="str">
            <v>EPMI-LT-ECAR-PRC</v>
          </cell>
          <cell r="D1317" t="str">
            <v>P</v>
          </cell>
          <cell r="E1317">
            <v>36649</v>
          </cell>
          <cell r="F1317">
            <v>2377.0667489011498</v>
          </cell>
          <cell r="G1317">
            <v>2377.0667489011498</v>
          </cell>
        </row>
        <row r="1318">
          <cell r="A1318">
            <v>36641</v>
          </cell>
          <cell r="B1318" t="str">
            <v>POS-POWGAS-EAST</v>
          </cell>
          <cell r="C1318" t="str">
            <v>EPMI-LT-ECAR-PRC</v>
          </cell>
          <cell r="D1318" t="str">
            <v>P</v>
          </cell>
          <cell r="E1318">
            <v>36649</v>
          </cell>
          <cell r="F1318">
            <v>6338.8446637364113</v>
          </cell>
          <cell r="G1318">
            <v>6338.8446637364113</v>
          </cell>
        </row>
        <row r="1319">
          <cell r="A1319">
            <v>36641</v>
          </cell>
          <cell r="B1319" t="str">
            <v>POS-POWGAS-EAST</v>
          </cell>
          <cell r="C1319" t="str">
            <v>EPMI-LT-ECAR-PRC</v>
          </cell>
          <cell r="D1319" t="str">
            <v>P</v>
          </cell>
          <cell r="E1319">
            <v>36649</v>
          </cell>
          <cell r="F1319">
            <v>1584.7111659341003</v>
          </cell>
          <cell r="G1319">
            <v>1584.7111659341003</v>
          </cell>
        </row>
        <row r="1320">
          <cell r="A1320">
            <v>36641</v>
          </cell>
          <cell r="B1320" t="str">
            <v>POS-POWGAS-EAST</v>
          </cell>
          <cell r="C1320" t="str">
            <v>EPMI-LT-ECAR-PRC</v>
          </cell>
          <cell r="D1320" t="str">
            <v>P</v>
          </cell>
          <cell r="E1320">
            <v>36649</v>
          </cell>
          <cell r="F1320">
            <v>0</v>
          </cell>
          <cell r="G1320">
            <v>0</v>
          </cell>
        </row>
        <row r="1321">
          <cell r="A1321">
            <v>36641</v>
          </cell>
          <cell r="B1321" t="str">
            <v>POS-POWGAS-EAST</v>
          </cell>
          <cell r="C1321" t="str">
            <v>EPMI-LT-ECAR-PRC</v>
          </cell>
          <cell r="D1321" t="str">
            <v>P</v>
          </cell>
          <cell r="E1321">
            <v>36649</v>
          </cell>
          <cell r="F1321">
            <v>792.3555829670521</v>
          </cell>
          <cell r="G1321">
            <v>792.3555829670521</v>
          </cell>
        </row>
        <row r="1322">
          <cell r="A1322">
            <v>36641</v>
          </cell>
          <cell r="B1322" t="str">
            <v>POS-POWGAS-EAST</v>
          </cell>
          <cell r="C1322" t="str">
            <v>EPMI-LT-ECAR-PRC</v>
          </cell>
          <cell r="D1322" t="str">
            <v>P</v>
          </cell>
          <cell r="E1322">
            <v>36649</v>
          </cell>
          <cell r="F1322">
            <v>-2377.0667489011521</v>
          </cell>
          <cell r="G1322">
            <v>-2377.0667489011521</v>
          </cell>
        </row>
        <row r="1323">
          <cell r="A1323">
            <v>36641</v>
          </cell>
          <cell r="B1323" t="str">
            <v>POS-POWGAS-EAST</v>
          </cell>
          <cell r="C1323" t="str">
            <v>EPMI-LT-ECAR-PRC</v>
          </cell>
          <cell r="D1323" t="str">
            <v>P</v>
          </cell>
          <cell r="E1323">
            <v>36649</v>
          </cell>
          <cell r="F1323">
            <v>-5.4490359269143E-7</v>
          </cell>
          <cell r="G1323">
            <v>-5.4490359269143E-7</v>
          </cell>
        </row>
        <row r="1324">
          <cell r="A1324">
            <v>36641</v>
          </cell>
          <cell r="B1324" t="str">
            <v>POS-POWGAS-EAST</v>
          </cell>
          <cell r="C1324" t="str">
            <v>EPMI-LT-ECAR-PRC</v>
          </cell>
          <cell r="D1324" t="str">
            <v>P</v>
          </cell>
          <cell r="E1324">
            <v>36649</v>
          </cell>
          <cell r="F1324">
            <v>0</v>
          </cell>
          <cell r="G1324">
            <v>0</v>
          </cell>
        </row>
        <row r="1325">
          <cell r="A1325">
            <v>36641</v>
          </cell>
          <cell r="B1325" t="str">
            <v>POS-POWGAS-EAST</v>
          </cell>
          <cell r="C1325" t="str">
            <v>EPMI-LT-ECAR-PRC</v>
          </cell>
          <cell r="D1325" t="str">
            <v>P</v>
          </cell>
          <cell r="E1325">
            <v>36649</v>
          </cell>
          <cell r="F1325">
            <v>21.549928726835006</v>
          </cell>
          <cell r="G1325">
            <v>21.549928726835006</v>
          </cell>
        </row>
        <row r="1326">
          <cell r="A1326">
            <v>36641</v>
          </cell>
          <cell r="B1326" t="str">
            <v>POS-POWGAS-EAST</v>
          </cell>
          <cell r="C1326" t="str">
            <v>EPMI-LT-ECAR-PRC</v>
          </cell>
          <cell r="D1326" t="str">
            <v>P</v>
          </cell>
          <cell r="E1326">
            <v>36649</v>
          </cell>
          <cell r="F1326">
            <v>792.3555829670521</v>
          </cell>
          <cell r="G1326">
            <v>792.3555829670521</v>
          </cell>
        </row>
        <row r="1327">
          <cell r="A1327">
            <v>36641</v>
          </cell>
          <cell r="B1327" t="str">
            <v>POS-POWGAS-EAST</v>
          </cell>
          <cell r="C1327" t="str">
            <v>EPMI-LT-ECAR-PRC</v>
          </cell>
          <cell r="D1327" t="str">
            <v>P</v>
          </cell>
          <cell r="E1327">
            <v>36649</v>
          </cell>
          <cell r="F1327">
            <v>-792.3555829670521</v>
          </cell>
          <cell r="G1327">
            <v>-792.3555829670521</v>
          </cell>
        </row>
        <row r="1328">
          <cell r="A1328">
            <v>36641</v>
          </cell>
          <cell r="B1328" t="str">
            <v>POS-POWGAS-EAST</v>
          </cell>
          <cell r="C1328" t="str">
            <v>EPMI-LT-ECAR-PRC</v>
          </cell>
          <cell r="D1328" t="str">
            <v>P</v>
          </cell>
          <cell r="E1328">
            <v>36649</v>
          </cell>
          <cell r="F1328">
            <v>87.682065423873411</v>
          </cell>
          <cell r="G1328">
            <v>87.682065423873411</v>
          </cell>
        </row>
        <row r="1329">
          <cell r="A1329">
            <v>36641</v>
          </cell>
          <cell r="B1329" t="str">
            <v>POS-POWGAS-EAST</v>
          </cell>
          <cell r="C1329" t="str">
            <v>EPMI-LT-ECAR-PRC</v>
          </cell>
          <cell r="D1329" t="str">
            <v>P</v>
          </cell>
          <cell r="E1329">
            <v>36649</v>
          </cell>
          <cell r="F1329">
            <v>3961.7779148352506</v>
          </cell>
          <cell r="G1329">
            <v>3961.7779148352506</v>
          </cell>
        </row>
        <row r="1330">
          <cell r="A1330">
            <v>36641</v>
          </cell>
          <cell r="B1330" t="str">
            <v>POS-POWGAS-EAST</v>
          </cell>
          <cell r="C1330" t="str">
            <v>EPMI-LT-ECAR-PRC</v>
          </cell>
          <cell r="D1330" t="str">
            <v>P</v>
          </cell>
          <cell r="E1330">
            <v>36649</v>
          </cell>
          <cell r="F1330">
            <v>-792.3555829670521</v>
          </cell>
          <cell r="G1330">
            <v>-792.3555829670521</v>
          </cell>
        </row>
        <row r="1331">
          <cell r="A1331">
            <v>36641</v>
          </cell>
          <cell r="B1331" t="str">
            <v>POS-POWGAS-EAST</v>
          </cell>
          <cell r="C1331" t="str">
            <v>EPMI-LT-ECAR-PRC</v>
          </cell>
          <cell r="D1331" t="str">
            <v>P</v>
          </cell>
          <cell r="E1331">
            <v>36649</v>
          </cell>
          <cell r="F1331">
            <v>-3961.7779148352565</v>
          </cell>
          <cell r="G1331">
            <v>-3961.7779148352565</v>
          </cell>
        </row>
        <row r="1332">
          <cell r="A1332">
            <v>36641</v>
          </cell>
          <cell r="B1332" t="str">
            <v>POS-POWGAS-EAST</v>
          </cell>
          <cell r="C1332" t="str">
            <v>EPMI-LT-ECAR-PRC</v>
          </cell>
          <cell r="D1332" t="str">
            <v>P</v>
          </cell>
          <cell r="E1332">
            <v>36649</v>
          </cell>
          <cell r="F1332">
            <v>8715.9114126375571</v>
          </cell>
          <cell r="G1332">
            <v>8715.9114126375571</v>
          </cell>
        </row>
        <row r="1333">
          <cell r="A1333">
            <v>36641</v>
          </cell>
          <cell r="B1333" t="str">
            <v>POS-POWGAS-EAST</v>
          </cell>
          <cell r="C1333" t="str">
            <v>EPMI-LT-ECAR-PRC</v>
          </cell>
          <cell r="D1333" t="str">
            <v>P</v>
          </cell>
          <cell r="E1333">
            <v>36649</v>
          </cell>
          <cell r="F1333">
            <v>-42.984258274305404</v>
          </cell>
          <cell r="G1333">
            <v>-42.984258274305404</v>
          </cell>
        </row>
        <row r="1334">
          <cell r="A1334">
            <v>36641</v>
          </cell>
          <cell r="B1334" t="str">
            <v>POS-POWGAS-EAST</v>
          </cell>
          <cell r="C1334" t="str">
            <v>EPMI-LT-ECAR-PRC</v>
          </cell>
          <cell r="D1334" t="str">
            <v>P</v>
          </cell>
          <cell r="E1334">
            <v>36649</v>
          </cell>
          <cell r="F1334">
            <v>792.3555829670521</v>
          </cell>
          <cell r="G1334">
            <v>792.3555829670521</v>
          </cell>
        </row>
        <row r="1335">
          <cell r="A1335">
            <v>36641</v>
          </cell>
          <cell r="B1335" t="str">
            <v>POS-POWGAS-EAST</v>
          </cell>
          <cell r="C1335" t="str">
            <v>EPMI-LT-ECAR-PRC</v>
          </cell>
          <cell r="D1335" t="str">
            <v>P</v>
          </cell>
          <cell r="E1335">
            <v>36649</v>
          </cell>
          <cell r="F1335">
            <v>-196.914060664391</v>
          </cell>
          <cell r="G1335">
            <v>-196.914060664391</v>
          </cell>
        </row>
        <row r="1336">
          <cell r="A1336">
            <v>36641</v>
          </cell>
          <cell r="B1336" t="str">
            <v>POS-POWGAS-EAST</v>
          </cell>
          <cell r="C1336" t="str">
            <v>EPMI-LT-ECAR-PRC</v>
          </cell>
          <cell r="D1336" t="str">
            <v>P</v>
          </cell>
          <cell r="E1336">
            <v>36649</v>
          </cell>
          <cell r="F1336">
            <v>-6338.8446637364086</v>
          </cell>
          <cell r="G1336">
            <v>-6338.8446637364086</v>
          </cell>
        </row>
        <row r="1337">
          <cell r="A1337">
            <v>36641</v>
          </cell>
          <cell r="B1337" t="str">
            <v>POS-POWGAS-EAST</v>
          </cell>
          <cell r="C1337" t="str">
            <v>EPMI-LT-ECAR-PRC</v>
          </cell>
          <cell r="D1337" t="str">
            <v>P</v>
          </cell>
          <cell r="E1337">
            <v>36649</v>
          </cell>
          <cell r="F1337">
            <v>-6338.8446637364104</v>
          </cell>
          <cell r="G1337">
            <v>-6338.8446637364104</v>
          </cell>
        </row>
        <row r="1338">
          <cell r="A1338">
            <v>36641</v>
          </cell>
          <cell r="B1338" t="str">
            <v>POS-POWGAS-EAST</v>
          </cell>
          <cell r="C1338" t="str">
            <v>EPMI-LT-ECAR-PRC</v>
          </cell>
          <cell r="D1338" t="str">
            <v>P</v>
          </cell>
          <cell r="E1338">
            <v>36649</v>
          </cell>
          <cell r="F1338">
            <v>-149.68900173649499</v>
          </cell>
          <cell r="G1338">
            <v>-149.68900173649499</v>
          </cell>
        </row>
        <row r="1339">
          <cell r="A1339">
            <v>36641</v>
          </cell>
          <cell r="B1339" t="str">
            <v>POS-POWGAS-EAST</v>
          </cell>
          <cell r="C1339" t="str">
            <v>EPMI-LT-ECAR-PRC</v>
          </cell>
          <cell r="D1339" t="str">
            <v>P</v>
          </cell>
          <cell r="E1339">
            <v>36649</v>
          </cell>
          <cell r="F1339">
            <v>792.3555829670521</v>
          </cell>
          <cell r="G1339">
            <v>792.3555829670521</v>
          </cell>
        </row>
        <row r="1340">
          <cell r="A1340">
            <v>36641</v>
          </cell>
          <cell r="B1340" t="str">
            <v>POS-POWGAS-EAST</v>
          </cell>
          <cell r="C1340" t="str">
            <v>EPMI-LT-ECAR-PRC</v>
          </cell>
          <cell r="D1340" t="str">
            <v>P</v>
          </cell>
          <cell r="E1340">
            <v>36649</v>
          </cell>
          <cell r="F1340">
            <v>-1584.7111659341042</v>
          </cell>
          <cell r="G1340">
            <v>-1584.7111659341042</v>
          </cell>
        </row>
        <row r="1341">
          <cell r="A1341">
            <v>36641</v>
          </cell>
          <cell r="B1341" t="str">
            <v>POS-POWGAS-EAST</v>
          </cell>
          <cell r="C1341" t="str">
            <v>EPMI-LT-ECAR-PRC</v>
          </cell>
          <cell r="D1341" t="str">
            <v>P</v>
          </cell>
          <cell r="E1341">
            <v>36649</v>
          </cell>
          <cell r="F1341">
            <v>11885.333744505779</v>
          </cell>
          <cell r="G1341">
            <v>11885.333744505779</v>
          </cell>
        </row>
        <row r="1342">
          <cell r="A1342">
            <v>36641</v>
          </cell>
          <cell r="B1342" t="str">
            <v>POS-POWGAS-EAST</v>
          </cell>
          <cell r="C1342" t="str">
            <v>EPMI-LT-ECAR-PRC</v>
          </cell>
          <cell r="D1342" t="str">
            <v>P</v>
          </cell>
          <cell r="E1342">
            <v>36649</v>
          </cell>
          <cell r="F1342">
            <v>-792.3555829670521</v>
          </cell>
          <cell r="G1342">
            <v>-792.3555829670521</v>
          </cell>
        </row>
        <row r="1343">
          <cell r="A1343">
            <v>36641</v>
          </cell>
          <cell r="B1343" t="str">
            <v>POS-POWGAS-EAST</v>
          </cell>
          <cell r="C1343" t="str">
            <v>EPMI-LT-ECAR-PRC</v>
          </cell>
          <cell r="D1343" t="str">
            <v>P</v>
          </cell>
          <cell r="E1343">
            <v>36649</v>
          </cell>
          <cell r="F1343">
            <v>-3961.7779148352602</v>
          </cell>
          <cell r="G1343">
            <v>-3961.7779148352602</v>
          </cell>
        </row>
        <row r="1344">
          <cell r="A1344">
            <v>36641</v>
          </cell>
          <cell r="B1344" t="str">
            <v>POS-POWGAS-EAST</v>
          </cell>
          <cell r="C1344" t="str">
            <v>EPMI-LT-ECAR-PRC</v>
          </cell>
          <cell r="D1344" t="str">
            <v>P</v>
          </cell>
          <cell r="E1344">
            <v>36649</v>
          </cell>
          <cell r="F1344">
            <v>-3169.4223318682043</v>
          </cell>
          <cell r="G1344">
            <v>-3169.4223318682043</v>
          </cell>
        </row>
        <row r="1345">
          <cell r="A1345">
            <v>36641</v>
          </cell>
          <cell r="B1345" t="str">
            <v>POS-POWGAS-EAST</v>
          </cell>
          <cell r="C1345" t="str">
            <v>EPMI-LT-ECAR-PRC</v>
          </cell>
          <cell r="D1345" t="str">
            <v>P</v>
          </cell>
          <cell r="E1345">
            <v>36649</v>
          </cell>
          <cell r="F1345">
            <v>0</v>
          </cell>
          <cell r="G1345">
            <v>0</v>
          </cell>
        </row>
        <row r="1346">
          <cell r="A1346">
            <v>36641</v>
          </cell>
          <cell r="B1346" t="str">
            <v>POS-POWGAS-EAST</v>
          </cell>
          <cell r="C1346" t="str">
            <v>EPMI-LT-ECAR-PRC</v>
          </cell>
          <cell r="D1346" t="str">
            <v>P</v>
          </cell>
          <cell r="E1346">
            <v>36649</v>
          </cell>
          <cell r="F1346">
            <v>-2377.0667489011544</v>
          </cell>
          <cell r="G1346">
            <v>-2377.0667489011544</v>
          </cell>
        </row>
        <row r="1347">
          <cell r="A1347">
            <v>36641</v>
          </cell>
          <cell r="B1347" t="str">
            <v>POS-POWGAS-EAST</v>
          </cell>
          <cell r="C1347" t="str">
            <v>EPMI-LT-ECAR-PRC</v>
          </cell>
          <cell r="D1347" t="str">
            <v>P</v>
          </cell>
          <cell r="E1347">
            <v>36650</v>
          </cell>
          <cell r="F1347">
            <v>-1584.7111659341003</v>
          </cell>
          <cell r="G1347">
            <v>-1584.7111659341003</v>
          </cell>
        </row>
        <row r="1348">
          <cell r="A1348">
            <v>36641</v>
          </cell>
          <cell r="B1348" t="str">
            <v>POS-POWGAS-EAST</v>
          </cell>
          <cell r="C1348" t="str">
            <v>EPMI-LT-ECAR-PRC</v>
          </cell>
          <cell r="D1348" t="str">
            <v>P</v>
          </cell>
          <cell r="E1348">
            <v>36650</v>
          </cell>
          <cell r="F1348">
            <v>-5.4490359269143E-7</v>
          </cell>
          <cell r="G1348">
            <v>-5.4490359269143E-7</v>
          </cell>
        </row>
        <row r="1349">
          <cell r="A1349">
            <v>36641</v>
          </cell>
          <cell r="B1349" t="str">
            <v>POS-POWGAS-EAST</v>
          </cell>
          <cell r="C1349" t="str">
            <v>EPMI-LT-ECAR-PRC</v>
          </cell>
          <cell r="D1349" t="str">
            <v>P</v>
          </cell>
          <cell r="E1349">
            <v>36650</v>
          </cell>
          <cell r="F1349">
            <v>15847.111659341028</v>
          </cell>
          <cell r="G1349">
            <v>15847.111659341028</v>
          </cell>
        </row>
        <row r="1350">
          <cell r="A1350">
            <v>36641</v>
          </cell>
          <cell r="B1350" t="str">
            <v>POS-POWGAS-EAST</v>
          </cell>
          <cell r="C1350" t="str">
            <v>EPMI-LT-ECAR-PRC</v>
          </cell>
          <cell r="D1350" t="str">
            <v>P</v>
          </cell>
          <cell r="E1350">
            <v>36650</v>
          </cell>
          <cell r="F1350">
            <v>792.3555829670521</v>
          </cell>
          <cell r="G1350">
            <v>792.3555829670521</v>
          </cell>
        </row>
        <row r="1351">
          <cell r="A1351">
            <v>36641</v>
          </cell>
          <cell r="B1351" t="str">
            <v>POS-POWGAS-EAST</v>
          </cell>
          <cell r="C1351" t="str">
            <v>EPMI-LT-ECAR-PRC</v>
          </cell>
          <cell r="D1351" t="str">
            <v>P</v>
          </cell>
          <cell r="E1351">
            <v>36650</v>
          </cell>
          <cell r="F1351">
            <v>792.35558296705608</v>
          </cell>
          <cell r="G1351">
            <v>792.35558296705608</v>
          </cell>
        </row>
        <row r="1352">
          <cell r="A1352">
            <v>36641</v>
          </cell>
          <cell r="B1352" t="str">
            <v>POS-POWGAS-EAST</v>
          </cell>
          <cell r="C1352" t="str">
            <v>EPMI-LT-ECAR-PRC</v>
          </cell>
          <cell r="D1352" t="str">
            <v>P</v>
          </cell>
          <cell r="E1352">
            <v>36650</v>
          </cell>
          <cell r="F1352">
            <v>1584.7111659341042</v>
          </cell>
          <cell r="G1352">
            <v>1584.7111659341042</v>
          </cell>
        </row>
        <row r="1353">
          <cell r="A1353">
            <v>36641</v>
          </cell>
          <cell r="B1353" t="str">
            <v>POS-POWGAS-EAST</v>
          </cell>
          <cell r="C1353" t="str">
            <v>EPMI-LT-ECAR-PRC</v>
          </cell>
          <cell r="D1353" t="str">
            <v>P</v>
          </cell>
          <cell r="E1353">
            <v>36650</v>
          </cell>
          <cell r="F1353">
            <v>0</v>
          </cell>
          <cell r="G1353">
            <v>0</v>
          </cell>
        </row>
        <row r="1354">
          <cell r="A1354">
            <v>36641</v>
          </cell>
          <cell r="B1354" t="str">
            <v>POS-POWGAS-EAST</v>
          </cell>
          <cell r="C1354" t="str">
            <v>EPMI-LT-ECAR-PRC</v>
          </cell>
          <cell r="D1354" t="str">
            <v>P</v>
          </cell>
          <cell r="E1354">
            <v>36650</v>
          </cell>
          <cell r="F1354">
            <v>-4.0000000000000007E-12</v>
          </cell>
          <cell r="G1354">
            <v>-4.0000000000000007E-12</v>
          </cell>
        </row>
        <row r="1355">
          <cell r="A1355">
            <v>36641</v>
          </cell>
          <cell r="B1355" t="str">
            <v>POS-POWGAS-EAST</v>
          </cell>
          <cell r="C1355" t="str">
            <v>EPMI-LT-ECAR-PRC</v>
          </cell>
          <cell r="D1355" t="str">
            <v>P</v>
          </cell>
          <cell r="E1355">
            <v>36650</v>
          </cell>
          <cell r="F1355">
            <v>792.3555829670521</v>
          </cell>
          <cell r="G1355">
            <v>792.3555829670521</v>
          </cell>
        </row>
        <row r="1356">
          <cell r="A1356">
            <v>36641</v>
          </cell>
          <cell r="B1356" t="str">
            <v>POS-POWGAS-EAST</v>
          </cell>
          <cell r="C1356" t="str">
            <v>EPMI-LT-ECAR-PRC</v>
          </cell>
          <cell r="D1356" t="str">
            <v>P</v>
          </cell>
          <cell r="E1356">
            <v>36650</v>
          </cell>
          <cell r="F1356">
            <v>-792.35558296704608</v>
          </cell>
          <cell r="G1356">
            <v>-792.35558296704608</v>
          </cell>
        </row>
        <row r="1357">
          <cell r="A1357">
            <v>36641</v>
          </cell>
          <cell r="B1357" t="str">
            <v>POS-POWGAS-EAST</v>
          </cell>
          <cell r="C1357" t="str">
            <v>EPMI-LT-ECAR-PRC</v>
          </cell>
          <cell r="D1357" t="str">
            <v>P</v>
          </cell>
          <cell r="E1357">
            <v>36650</v>
          </cell>
          <cell r="F1357">
            <v>-7131.2002467034599</v>
          </cell>
          <cell r="G1357">
            <v>-7131.2002467034599</v>
          </cell>
        </row>
        <row r="1358">
          <cell r="A1358">
            <v>36641</v>
          </cell>
          <cell r="B1358" t="str">
            <v>POS-POWGAS-EAST</v>
          </cell>
          <cell r="C1358" t="str">
            <v>EPMI-LT-ECAR-PRC</v>
          </cell>
          <cell r="D1358" t="str">
            <v>P</v>
          </cell>
          <cell r="E1358">
            <v>36650</v>
          </cell>
          <cell r="F1358">
            <v>3169.4223318682084</v>
          </cell>
          <cell r="G1358">
            <v>3169.4223318682084</v>
          </cell>
        </row>
        <row r="1359">
          <cell r="A1359">
            <v>36641</v>
          </cell>
          <cell r="B1359" t="str">
            <v>POS-POWGAS-EAST</v>
          </cell>
          <cell r="C1359" t="str">
            <v>EPMI-LT-ECAR-PRC</v>
          </cell>
          <cell r="D1359" t="str">
            <v>P</v>
          </cell>
          <cell r="E1359">
            <v>36650</v>
          </cell>
          <cell r="F1359">
            <v>-3961.7779148352543</v>
          </cell>
          <cell r="G1359">
            <v>-3961.7779148352543</v>
          </cell>
        </row>
        <row r="1360">
          <cell r="A1360">
            <v>36641</v>
          </cell>
          <cell r="B1360" t="str">
            <v>POS-POWGAS-EAST</v>
          </cell>
          <cell r="C1360" t="str">
            <v>EPMI-LT-ECAR-PRC</v>
          </cell>
          <cell r="D1360" t="str">
            <v>P</v>
          </cell>
          <cell r="E1360">
            <v>36650</v>
          </cell>
          <cell r="F1360">
            <v>-3961.7779148352565</v>
          </cell>
          <cell r="G1360">
            <v>-3961.7779148352565</v>
          </cell>
        </row>
        <row r="1361">
          <cell r="A1361">
            <v>36641</v>
          </cell>
          <cell r="B1361" t="str">
            <v>POS-POWGAS-EAST</v>
          </cell>
          <cell r="C1361" t="str">
            <v>EPMI-LT-ECAR-PRC</v>
          </cell>
          <cell r="D1361" t="str">
            <v>P</v>
          </cell>
          <cell r="E1361">
            <v>36650</v>
          </cell>
          <cell r="F1361">
            <v>-792.3555829670521</v>
          </cell>
          <cell r="G1361">
            <v>-792.3555829670521</v>
          </cell>
        </row>
        <row r="1362">
          <cell r="A1362">
            <v>36641</v>
          </cell>
          <cell r="B1362" t="str">
            <v>POS-POWGAS-EAST</v>
          </cell>
          <cell r="C1362" t="str">
            <v>EPMI-LT-ECAR-PRC</v>
          </cell>
          <cell r="D1362" t="str">
            <v>P</v>
          </cell>
          <cell r="E1362">
            <v>36650</v>
          </cell>
          <cell r="F1362">
            <v>-2377.0667489011585</v>
          </cell>
          <cell r="G1362">
            <v>-2377.0667489011585</v>
          </cell>
        </row>
        <row r="1363">
          <cell r="A1363">
            <v>36641</v>
          </cell>
          <cell r="B1363" t="str">
            <v>POS-POWGAS-EAST</v>
          </cell>
          <cell r="C1363" t="str">
            <v>EPMI-LT-ECAR-PRC</v>
          </cell>
          <cell r="D1363" t="str">
            <v>P</v>
          </cell>
          <cell r="E1363">
            <v>36650</v>
          </cell>
          <cell r="F1363">
            <v>792.3555829670521</v>
          </cell>
          <cell r="G1363">
            <v>792.3555829670521</v>
          </cell>
        </row>
        <row r="1364">
          <cell r="A1364">
            <v>36641</v>
          </cell>
          <cell r="B1364" t="str">
            <v>POS-POWGAS-EAST</v>
          </cell>
          <cell r="C1364" t="str">
            <v>EPMI-LT-ECAR-PRC</v>
          </cell>
          <cell r="D1364" t="str">
            <v>P</v>
          </cell>
          <cell r="E1364">
            <v>36650</v>
          </cell>
          <cell r="F1364">
            <v>67.602269829895008</v>
          </cell>
          <cell r="G1364">
            <v>67.602269829895008</v>
          </cell>
        </row>
        <row r="1365">
          <cell r="A1365">
            <v>36641</v>
          </cell>
          <cell r="B1365" t="str">
            <v>POS-POWGAS-EAST</v>
          </cell>
          <cell r="C1365" t="str">
            <v>EPMI-LT-ECAR-PRC</v>
          </cell>
          <cell r="D1365" t="str">
            <v>P</v>
          </cell>
          <cell r="E1365">
            <v>36650</v>
          </cell>
          <cell r="F1365">
            <v>-8715.9114126375662</v>
          </cell>
          <cell r="G1365">
            <v>-8715.9114126375662</v>
          </cell>
        </row>
        <row r="1366">
          <cell r="A1366">
            <v>36641</v>
          </cell>
          <cell r="B1366" t="str">
            <v>POS-POWGAS-EAST</v>
          </cell>
          <cell r="C1366" t="str">
            <v>EPMI-LT-ECAR-PRC</v>
          </cell>
          <cell r="D1366" t="str">
            <v>P</v>
          </cell>
          <cell r="E1366">
            <v>36650</v>
          </cell>
          <cell r="F1366">
            <v>792.35558296704812</v>
          </cell>
          <cell r="G1366">
            <v>792.35558296704812</v>
          </cell>
        </row>
        <row r="1367">
          <cell r="A1367">
            <v>36641</v>
          </cell>
          <cell r="B1367" t="str">
            <v>POS-POWGAS-EAST</v>
          </cell>
          <cell r="C1367" t="str">
            <v>EPMI-LT-ECAR-PRC</v>
          </cell>
          <cell r="D1367" t="str">
            <v>P</v>
          </cell>
          <cell r="E1367">
            <v>36650</v>
          </cell>
          <cell r="F1367">
            <v>1584.7111659341042</v>
          </cell>
          <cell r="G1367">
            <v>1584.7111659341042</v>
          </cell>
        </row>
        <row r="1368">
          <cell r="A1368">
            <v>36641</v>
          </cell>
          <cell r="B1368" t="str">
            <v>POS-POWGAS-EAST</v>
          </cell>
          <cell r="C1368" t="str">
            <v>EPMI-LT-ECAR-PRC</v>
          </cell>
          <cell r="D1368" t="str">
            <v>P</v>
          </cell>
          <cell r="E1368">
            <v>36650</v>
          </cell>
          <cell r="F1368">
            <v>1584.7111659341042</v>
          </cell>
          <cell r="G1368">
            <v>1584.7111659341042</v>
          </cell>
        </row>
        <row r="1369">
          <cell r="A1369">
            <v>36641</v>
          </cell>
          <cell r="B1369" t="str">
            <v>POS-POWGAS-EAST</v>
          </cell>
          <cell r="C1369" t="str">
            <v>EPMI-LT-ECAR-PRC</v>
          </cell>
          <cell r="D1369" t="str">
            <v>P</v>
          </cell>
          <cell r="E1369">
            <v>36650</v>
          </cell>
          <cell r="F1369">
            <v>-3169.4223318682125</v>
          </cell>
          <cell r="G1369">
            <v>-3169.4223318682125</v>
          </cell>
        </row>
        <row r="1370">
          <cell r="A1370">
            <v>36641</v>
          </cell>
          <cell r="B1370" t="str">
            <v>POS-POWGAS-EAST</v>
          </cell>
          <cell r="C1370" t="str">
            <v>EPMI-LT-ECAR-PRC</v>
          </cell>
          <cell r="D1370" t="str">
            <v>P</v>
          </cell>
          <cell r="E1370">
            <v>36650</v>
          </cell>
          <cell r="F1370">
            <v>4754.1334978023324</v>
          </cell>
          <cell r="G1370">
            <v>4754.1334978023324</v>
          </cell>
        </row>
        <row r="1371">
          <cell r="A1371">
            <v>36641</v>
          </cell>
          <cell r="B1371" t="str">
            <v>POS-POWGAS-EAST</v>
          </cell>
          <cell r="C1371" t="str">
            <v>EPMI-LT-ECAR-PRC</v>
          </cell>
          <cell r="D1371" t="str">
            <v>P</v>
          </cell>
          <cell r="E1371">
            <v>36650</v>
          </cell>
          <cell r="F1371">
            <v>2377.0667489011607</v>
          </cell>
          <cell r="G1371">
            <v>2377.0667489011607</v>
          </cell>
        </row>
        <row r="1372">
          <cell r="A1372">
            <v>36641</v>
          </cell>
          <cell r="B1372" t="str">
            <v>POS-POWGAS-EAST</v>
          </cell>
          <cell r="C1372" t="str">
            <v>EPMI-LT-ECAR-PRC</v>
          </cell>
          <cell r="D1372" t="str">
            <v>P</v>
          </cell>
          <cell r="E1372">
            <v>36650</v>
          </cell>
          <cell r="F1372">
            <v>6338.8446637364113</v>
          </cell>
          <cell r="G1372">
            <v>6338.8446637364113</v>
          </cell>
        </row>
        <row r="1373">
          <cell r="A1373">
            <v>36641</v>
          </cell>
          <cell r="B1373" t="str">
            <v>POS-POWGAS-EAST</v>
          </cell>
          <cell r="C1373" t="str">
            <v>EPMI-LT-ECAR-PRC</v>
          </cell>
          <cell r="D1373" t="str">
            <v>P</v>
          </cell>
          <cell r="E1373">
            <v>36650</v>
          </cell>
          <cell r="F1373">
            <v>1584.7111659341003</v>
          </cell>
          <cell r="G1373">
            <v>1584.7111659341003</v>
          </cell>
        </row>
        <row r="1374">
          <cell r="A1374">
            <v>36641</v>
          </cell>
          <cell r="B1374" t="str">
            <v>POS-POWGAS-EAST</v>
          </cell>
          <cell r="C1374" t="str">
            <v>EPMI-LT-ECAR-PRC</v>
          </cell>
          <cell r="D1374" t="str">
            <v>P</v>
          </cell>
          <cell r="E1374">
            <v>36650</v>
          </cell>
          <cell r="F1374">
            <v>0</v>
          </cell>
          <cell r="G1374">
            <v>0</v>
          </cell>
        </row>
        <row r="1375">
          <cell r="A1375">
            <v>36641</v>
          </cell>
          <cell r="B1375" t="str">
            <v>POS-POWGAS-EAST</v>
          </cell>
          <cell r="C1375" t="str">
            <v>EPMI-LT-ECAR-PRC</v>
          </cell>
          <cell r="D1375" t="str">
            <v>P</v>
          </cell>
          <cell r="E1375">
            <v>36650</v>
          </cell>
          <cell r="F1375">
            <v>792.3555829670521</v>
          </cell>
          <cell r="G1375">
            <v>792.3555829670521</v>
          </cell>
        </row>
        <row r="1376">
          <cell r="A1376">
            <v>36641</v>
          </cell>
          <cell r="B1376" t="str">
            <v>POS-POWGAS-EAST</v>
          </cell>
          <cell r="C1376" t="str">
            <v>EPMI-LT-ECAR-PRC</v>
          </cell>
          <cell r="D1376" t="str">
            <v>P</v>
          </cell>
          <cell r="E1376">
            <v>36650</v>
          </cell>
          <cell r="F1376">
            <v>-2377.0667489011521</v>
          </cell>
          <cell r="G1376">
            <v>-2377.0667489011521</v>
          </cell>
        </row>
        <row r="1377">
          <cell r="A1377">
            <v>36641</v>
          </cell>
          <cell r="B1377" t="str">
            <v>POS-POWGAS-EAST</v>
          </cell>
          <cell r="C1377" t="str">
            <v>EPMI-LT-ECAR-PRC</v>
          </cell>
          <cell r="D1377" t="str">
            <v>P</v>
          </cell>
          <cell r="E1377">
            <v>36650</v>
          </cell>
          <cell r="F1377">
            <v>-5.4490359269143E-7</v>
          </cell>
          <cell r="G1377">
            <v>-5.4490359269143E-7</v>
          </cell>
        </row>
        <row r="1378">
          <cell r="A1378">
            <v>36641</v>
          </cell>
          <cell r="B1378" t="str">
            <v>POS-POWGAS-EAST</v>
          </cell>
          <cell r="C1378" t="str">
            <v>EPMI-LT-ECAR-PRC</v>
          </cell>
          <cell r="D1378" t="str">
            <v>P</v>
          </cell>
          <cell r="E1378">
            <v>36650</v>
          </cell>
          <cell r="F1378">
            <v>0</v>
          </cell>
          <cell r="G1378">
            <v>0</v>
          </cell>
        </row>
        <row r="1379">
          <cell r="A1379">
            <v>36641</v>
          </cell>
          <cell r="B1379" t="str">
            <v>POS-POWGAS-EAST</v>
          </cell>
          <cell r="C1379" t="str">
            <v>EPMI-LT-ECAR-PRC</v>
          </cell>
          <cell r="D1379" t="str">
            <v>P</v>
          </cell>
          <cell r="E1379">
            <v>36650</v>
          </cell>
          <cell r="F1379">
            <v>-52.280977843293002</v>
          </cell>
          <cell r="G1379">
            <v>-52.280977843293002</v>
          </cell>
        </row>
        <row r="1380">
          <cell r="A1380">
            <v>36641</v>
          </cell>
          <cell r="B1380" t="str">
            <v>POS-POWGAS-EAST</v>
          </cell>
          <cell r="C1380" t="str">
            <v>EPMI-LT-ECAR-PRC</v>
          </cell>
          <cell r="D1380" t="str">
            <v>P</v>
          </cell>
          <cell r="E1380">
            <v>36650</v>
          </cell>
          <cell r="F1380">
            <v>792.3555829670521</v>
          </cell>
          <cell r="G1380">
            <v>792.3555829670521</v>
          </cell>
        </row>
        <row r="1381">
          <cell r="A1381">
            <v>36641</v>
          </cell>
          <cell r="B1381" t="str">
            <v>POS-POWGAS-EAST</v>
          </cell>
          <cell r="C1381" t="str">
            <v>EPMI-LT-ECAR-PRC</v>
          </cell>
          <cell r="D1381" t="str">
            <v>P</v>
          </cell>
          <cell r="E1381">
            <v>36650</v>
          </cell>
          <cell r="F1381">
            <v>-792.3555829670521</v>
          </cell>
          <cell r="G1381">
            <v>-792.3555829670521</v>
          </cell>
        </row>
        <row r="1382">
          <cell r="A1382">
            <v>36641</v>
          </cell>
          <cell r="B1382" t="str">
            <v>POS-POWGAS-EAST</v>
          </cell>
          <cell r="C1382" t="str">
            <v>EPMI-LT-ECAR-PRC</v>
          </cell>
          <cell r="D1382" t="str">
            <v>P</v>
          </cell>
          <cell r="E1382">
            <v>36650</v>
          </cell>
          <cell r="F1382">
            <v>67.602269284991422</v>
          </cell>
          <cell r="G1382">
            <v>67.602269284991422</v>
          </cell>
        </row>
        <row r="1383">
          <cell r="A1383">
            <v>36641</v>
          </cell>
          <cell r="B1383" t="str">
            <v>POS-POWGAS-EAST</v>
          </cell>
          <cell r="C1383" t="str">
            <v>EPMI-LT-ECAR-PRC</v>
          </cell>
          <cell r="D1383" t="str">
            <v>P</v>
          </cell>
          <cell r="E1383">
            <v>36650</v>
          </cell>
          <cell r="F1383">
            <v>3961.7779148352602</v>
          </cell>
          <cell r="G1383">
            <v>3961.7779148352602</v>
          </cell>
        </row>
        <row r="1384">
          <cell r="A1384">
            <v>36641</v>
          </cell>
          <cell r="B1384" t="str">
            <v>POS-POWGAS-EAST</v>
          </cell>
          <cell r="C1384" t="str">
            <v>EPMI-LT-ECAR-PRC</v>
          </cell>
          <cell r="D1384" t="str">
            <v>P</v>
          </cell>
          <cell r="E1384">
            <v>36650</v>
          </cell>
          <cell r="F1384">
            <v>-792.3555829670521</v>
          </cell>
          <cell r="G1384">
            <v>-792.3555829670521</v>
          </cell>
        </row>
        <row r="1385">
          <cell r="A1385">
            <v>36641</v>
          </cell>
          <cell r="B1385" t="str">
            <v>POS-POWGAS-EAST</v>
          </cell>
          <cell r="C1385" t="str">
            <v>EPMI-LT-ECAR-PRC</v>
          </cell>
          <cell r="D1385" t="str">
            <v>P</v>
          </cell>
          <cell r="E1385">
            <v>36650</v>
          </cell>
          <cell r="F1385">
            <v>-3961.7779148352565</v>
          </cell>
          <cell r="G1385">
            <v>-3961.7779148352565</v>
          </cell>
        </row>
        <row r="1386">
          <cell r="A1386">
            <v>36641</v>
          </cell>
          <cell r="B1386" t="str">
            <v>POS-POWGAS-EAST</v>
          </cell>
          <cell r="C1386" t="str">
            <v>EPMI-LT-ECAR-PRC</v>
          </cell>
          <cell r="D1386" t="str">
            <v>P</v>
          </cell>
          <cell r="E1386">
            <v>36650</v>
          </cell>
          <cell r="F1386">
            <v>8715.9114126375571</v>
          </cell>
          <cell r="G1386">
            <v>8715.9114126375571</v>
          </cell>
        </row>
        <row r="1387">
          <cell r="A1387">
            <v>36641</v>
          </cell>
          <cell r="B1387" t="str">
            <v>POS-POWGAS-EAST</v>
          </cell>
          <cell r="C1387" t="str">
            <v>EPMI-LT-ECAR-PRC</v>
          </cell>
          <cell r="D1387" t="str">
            <v>P</v>
          </cell>
          <cell r="E1387">
            <v>36650</v>
          </cell>
          <cell r="F1387">
            <v>-42.984258274305404</v>
          </cell>
          <cell r="G1387">
            <v>-42.984258274305404</v>
          </cell>
        </row>
        <row r="1388">
          <cell r="A1388">
            <v>36641</v>
          </cell>
          <cell r="B1388" t="str">
            <v>POS-POWGAS-EAST</v>
          </cell>
          <cell r="C1388" t="str">
            <v>EPMI-LT-ECAR-PRC</v>
          </cell>
          <cell r="D1388" t="str">
            <v>P</v>
          </cell>
          <cell r="E1388">
            <v>36650</v>
          </cell>
          <cell r="F1388">
            <v>792.3555829670521</v>
          </cell>
          <cell r="G1388">
            <v>792.3555829670521</v>
          </cell>
        </row>
        <row r="1389">
          <cell r="A1389">
            <v>36641</v>
          </cell>
          <cell r="B1389" t="str">
            <v>POS-POWGAS-EAST</v>
          </cell>
          <cell r="C1389" t="str">
            <v>EPMI-LT-ECAR-PRC</v>
          </cell>
          <cell r="D1389" t="str">
            <v>P</v>
          </cell>
          <cell r="E1389">
            <v>36650</v>
          </cell>
          <cell r="F1389">
            <v>-82.923561816496999</v>
          </cell>
          <cell r="G1389">
            <v>-82.923561816496999</v>
          </cell>
        </row>
        <row r="1390">
          <cell r="A1390">
            <v>36641</v>
          </cell>
          <cell r="B1390" t="str">
            <v>POS-POWGAS-EAST</v>
          </cell>
          <cell r="C1390" t="str">
            <v>EPMI-LT-ECAR-PRC</v>
          </cell>
          <cell r="D1390" t="str">
            <v>P</v>
          </cell>
          <cell r="E1390">
            <v>36650</v>
          </cell>
          <cell r="F1390">
            <v>-6338.8446637364186</v>
          </cell>
          <cell r="G1390">
            <v>-6338.8446637364186</v>
          </cell>
        </row>
        <row r="1391">
          <cell r="A1391">
            <v>36641</v>
          </cell>
          <cell r="B1391" t="str">
            <v>POS-POWGAS-EAST</v>
          </cell>
          <cell r="C1391" t="str">
            <v>EPMI-LT-ECAR-PRC</v>
          </cell>
          <cell r="D1391" t="str">
            <v>P</v>
          </cell>
          <cell r="E1391">
            <v>36650</v>
          </cell>
          <cell r="F1391">
            <v>-6338.8446637364214</v>
          </cell>
          <cell r="G1391">
            <v>-6338.8446637364214</v>
          </cell>
        </row>
        <row r="1392">
          <cell r="A1392">
            <v>36641</v>
          </cell>
          <cell r="B1392" t="str">
            <v>POS-POWGAS-EAST</v>
          </cell>
          <cell r="C1392" t="str">
            <v>EPMI-LT-ECAR-PRC</v>
          </cell>
          <cell r="D1392" t="str">
            <v>P</v>
          </cell>
          <cell r="E1392">
            <v>36650</v>
          </cell>
          <cell r="F1392">
            <v>-149.68900173649499</v>
          </cell>
          <cell r="G1392">
            <v>-149.68900173649499</v>
          </cell>
        </row>
        <row r="1393">
          <cell r="A1393">
            <v>36641</v>
          </cell>
          <cell r="B1393" t="str">
            <v>POS-POWGAS-EAST</v>
          </cell>
          <cell r="C1393" t="str">
            <v>EPMI-LT-ECAR-PRC</v>
          </cell>
          <cell r="D1393" t="str">
            <v>P</v>
          </cell>
          <cell r="E1393">
            <v>36650</v>
          </cell>
          <cell r="F1393">
            <v>792.3555829670521</v>
          </cell>
          <cell r="G1393">
            <v>792.3555829670521</v>
          </cell>
        </row>
        <row r="1394">
          <cell r="A1394">
            <v>36641</v>
          </cell>
          <cell r="B1394" t="str">
            <v>POS-POWGAS-EAST</v>
          </cell>
          <cell r="C1394" t="str">
            <v>EPMI-LT-ECAR-PRC</v>
          </cell>
          <cell r="D1394" t="str">
            <v>P</v>
          </cell>
          <cell r="E1394">
            <v>36650</v>
          </cell>
          <cell r="F1394">
            <v>-1584.7111659341042</v>
          </cell>
          <cell r="G1394">
            <v>-1584.7111659341042</v>
          </cell>
        </row>
        <row r="1395">
          <cell r="A1395">
            <v>36641</v>
          </cell>
          <cell r="B1395" t="str">
            <v>POS-POWGAS-EAST</v>
          </cell>
          <cell r="C1395" t="str">
            <v>EPMI-LT-ECAR-PRC</v>
          </cell>
          <cell r="D1395" t="str">
            <v>P</v>
          </cell>
          <cell r="E1395">
            <v>36650</v>
          </cell>
          <cell r="F1395">
            <v>11885.333744505779</v>
          </cell>
          <cell r="G1395">
            <v>11885.333744505779</v>
          </cell>
        </row>
        <row r="1396">
          <cell r="A1396">
            <v>36641</v>
          </cell>
          <cell r="B1396" t="str">
            <v>POS-POWGAS-EAST</v>
          </cell>
          <cell r="C1396" t="str">
            <v>EPMI-LT-ECAR-PRC</v>
          </cell>
          <cell r="D1396" t="str">
            <v>P</v>
          </cell>
          <cell r="E1396">
            <v>36650</v>
          </cell>
          <cell r="F1396">
            <v>-792.3555829670521</v>
          </cell>
          <cell r="G1396">
            <v>-792.3555829670521</v>
          </cell>
        </row>
        <row r="1397">
          <cell r="A1397">
            <v>36641</v>
          </cell>
          <cell r="B1397" t="str">
            <v>POS-POWGAS-EAST</v>
          </cell>
          <cell r="C1397" t="str">
            <v>EPMI-LT-ECAR-PRC</v>
          </cell>
          <cell r="D1397" t="str">
            <v>P</v>
          </cell>
          <cell r="E1397">
            <v>36650</v>
          </cell>
          <cell r="F1397">
            <v>-3961.7779148352602</v>
          </cell>
          <cell r="G1397">
            <v>-3961.7779148352602</v>
          </cell>
        </row>
        <row r="1398">
          <cell r="A1398">
            <v>36641</v>
          </cell>
          <cell r="B1398" t="str">
            <v>POS-POWGAS-EAST</v>
          </cell>
          <cell r="C1398" t="str">
            <v>EPMI-LT-ECAR-PRC</v>
          </cell>
          <cell r="D1398" t="str">
            <v>P</v>
          </cell>
          <cell r="E1398">
            <v>36650</v>
          </cell>
          <cell r="F1398">
            <v>-3169.4223318682043</v>
          </cell>
          <cell r="G1398">
            <v>-3169.4223318682043</v>
          </cell>
        </row>
        <row r="1399">
          <cell r="A1399">
            <v>36641</v>
          </cell>
          <cell r="B1399" t="str">
            <v>POS-POWGAS-EAST</v>
          </cell>
          <cell r="C1399" t="str">
            <v>EPMI-LT-ECAR-PRC</v>
          </cell>
          <cell r="D1399" t="str">
            <v>P</v>
          </cell>
          <cell r="E1399">
            <v>36650</v>
          </cell>
          <cell r="F1399">
            <v>0</v>
          </cell>
          <cell r="G1399">
            <v>0</v>
          </cell>
        </row>
        <row r="1400">
          <cell r="A1400">
            <v>36641</v>
          </cell>
          <cell r="B1400" t="str">
            <v>POS-POWGAS-EAST</v>
          </cell>
          <cell r="C1400" t="str">
            <v>EPMI-LT-ECAR-PRC</v>
          </cell>
          <cell r="D1400" t="str">
            <v>P</v>
          </cell>
          <cell r="E1400">
            <v>36650</v>
          </cell>
          <cell r="F1400">
            <v>-2377.0667489011648</v>
          </cell>
          <cell r="G1400">
            <v>-2377.0667489011648</v>
          </cell>
        </row>
        <row r="1401">
          <cell r="A1401">
            <v>36641</v>
          </cell>
          <cell r="B1401" t="str">
            <v>POS-POWGAS-EAST</v>
          </cell>
          <cell r="C1401" t="str">
            <v>EPMI-LT-ECAR-PRC</v>
          </cell>
          <cell r="D1401" t="str">
            <v>P</v>
          </cell>
          <cell r="E1401">
            <v>36651</v>
          </cell>
          <cell r="F1401">
            <v>-1584.7111659341003</v>
          </cell>
          <cell r="G1401">
            <v>-1584.7111659341003</v>
          </cell>
        </row>
        <row r="1402">
          <cell r="A1402">
            <v>36641</v>
          </cell>
          <cell r="B1402" t="str">
            <v>POS-POWGAS-EAST</v>
          </cell>
          <cell r="C1402" t="str">
            <v>EPMI-LT-ECAR-PRC</v>
          </cell>
          <cell r="D1402" t="str">
            <v>P</v>
          </cell>
          <cell r="E1402">
            <v>36651</v>
          </cell>
          <cell r="F1402">
            <v>-5.4490359269143E-7</v>
          </cell>
          <cell r="G1402">
            <v>-5.4490359269143E-7</v>
          </cell>
        </row>
        <row r="1403">
          <cell r="A1403">
            <v>36641</v>
          </cell>
          <cell r="B1403" t="str">
            <v>POS-POWGAS-EAST</v>
          </cell>
          <cell r="C1403" t="str">
            <v>EPMI-LT-ECAR-PRC</v>
          </cell>
          <cell r="D1403" t="str">
            <v>P</v>
          </cell>
          <cell r="E1403">
            <v>36651</v>
          </cell>
          <cell r="F1403">
            <v>15847.111659341028</v>
          </cell>
          <cell r="G1403">
            <v>15847.111659341028</v>
          </cell>
        </row>
        <row r="1404">
          <cell r="A1404">
            <v>36641</v>
          </cell>
          <cell r="B1404" t="str">
            <v>POS-POWGAS-EAST</v>
          </cell>
          <cell r="C1404" t="str">
            <v>EPMI-LT-ECAR-PRC</v>
          </cell>
          <cell r="D1404" t="str">
            <v>P</v>
          </cell>
          <cell r="E1404">
            <v>36651</v>
          </cell>
          <cell r="F1404">
            <v>792.3555829670521</v>
          </cell>
          <cell r="G1404">
            <v>792.3555829670521</v>
          </cell>
        </row>
        <row r="1405">
          <cell r="A1405">
            <v>36641</v>
          </cell>
          <cell r="B1405" t="str">
            <v>POS-POWGAS-EAST</v>
          </cell>
          <cell r="C1405" t="str">
            <v>EPMI-LT-ECAR-PRC</v>
          </cell>
          <cell r="D1405" t="str">
            <v>P</v>
          </cell>
          <cell r="E1405">
            <v>36651</v>
          </cell>
          <cell r="F1405">
            <v>792.35558296705608</v>
          </cell>
          <cell r="G1405">
            <v>792.35558296705608</v>
          </cell>
        </row>
        <row r="1406">
          <cell r="A1406">
            <v>36641</v>
          </cell>
          <cell r="B1406" t="str">
            <v>POS-POWGAS-EAST</v>
          </cell>
          <cell r="C1406" t="str">
            <v>EPMI-LT-ECAR-PRC</v>
          </cell>
          <cell r="D1406" t="str">
            <v>P</v>
          </cell>
          <cell r="E1406">
            <v>36651</v>
          </cell>
          <cell r="F1406">
            <v>1584.7111659341042</v>
          </cell>
          <cell r="G1406">
            <v>1584.7111659341042</v>
          </cell>
        </row>
        <row r="1407">
          <cell r="A1407">
            <v>36641</v>
          </cell>
          <cell r="B1407" t="str">
            <v>POS-POWGAS-EAST</v>
          </cell>
          <cell r="C1407" t="str">
            <v>EPMI-LT-ECAR-PRC</v>
          </cell>
          <cell r="D1407" t="str">
            <v>P</v>
          </cell>
          <cell r="E1407">
            <v>36651</v>
          </cell>
          <cell r="F1407">
            <v>0</v>
          </cell>
          <cell r="G1407">
            <v>0</v>
          </cell>
        </row>
        <row r="1408">
          <cell r="A1408">
            <v>36641</v>
          </cell>
          <cell r="B1408" t="str">
            <v>POS-POWGAS-EAST</v>
          </cell>
          <cell r="C1408" t="str">
            <v>EPMI-LT-ECAR-PRC</v>
          </cell>
          <cell r="D1408" t="str">
            <v>P</v>
          </cell>
          <cell r="E1408">
            <v>36651</v>
          </cell>
          <cell r="F1408">
            <v>-4.0000000000000007E-12</v>
          </cell>
          <cell r="G1408">
            <v>-4.0000000000000007E-12</v>
          </cell>
        </row>
        <row r="1409">
          <cell r="A1409">
            <v>36641</v>
          </cell>
          <cell r="B1409" t="str">
            <v>POS-POWGAS-EAST</v>
          </cell>
          <cell r="C1409" t="str">
            <v>EPMI-LT-ECAR-PRC</v>
          </cell>
          <cell r="D1409" t="str">
            <v>P</v>
          </cell>
          <cell r="E1409">
            <v>36651</v>
          </cell>
          <cell r="F1409">
            <v>792.3555829670521</v>
          </cell>
          <cell r="G1409">
            <v>792.3555829670521</v>
          </cell>
        </row>
        <row r="1410">
          <cell r="A1410">
            <v>36641</v>
          </cell>
          <cell r="B1410" t="str">
            <v>POS-POWGAS-EAST</v>
          </cell>
          <cell r="C1410" t="str">
            <v>EPMI-LT-ECAR-PRC</v>
          </cell>
          <cell r="D1410" t="str">
            <v>P</v>
          </cell>
          <cell r="E1410">
            <v>36651</v>
          </cell>
          <cell r="F1410">
            <v>-792.35558296704608</v>
          </cell>
          <cell r="G1410">
            <v>-792.35558296704608</v>
          </cell>
        </row>
        <row r="1411">
          <cell r="A1411">
            <v>36641</v>
          </cell>
          <cell r="B1411" t="str">
            <v>POS-POWGAS-EAST</v>
          </cell>
          <cell r="C1411" t="str">
            <v>EPMI-LT-ECAR-PRC</v>
          </cell>
          <cell r="D1411" t="str">
            <v>P</v>
          </cell>
          <cell r="E1411">
            <v>36651</v>
          </cell>
          <cell r="F1411">
            <v>-7131.2002467034599</v>
          </cell>
          <cell r="G1411">
            <v>-7131.2002467034599</v>
          </cell>
        </row>
        <row r="1412">
          <cell r="A1412">
            <v>36641</v>
          </cell>
          <cell r="B1412" t="str">
            <v>POS-POWGAS-EAST</v>
          </cell>
          <cell r="C1412" t="str">
            <v>EPMI-LT-ECAR-PRC</v>
          </cell>
          <cell r="D1412" t="str">
            <v>P</v>
          </cell>
          <cell r="E1412">
            <v>36651</v>
          </cell>
          <cell r="F1412">
            <v>3169.4223318682084</v>
          </cell>
          <cell r="G1412">
            <v>3169.4223318682084</v>
          </cell>
        </row>
        <row r="1413">
          <cell r="A1413">
            <v>36641</v>
          </cell>
          <cell r="B1413" t="str">
            <v>POS-POWGAS-EAST</v>
          </cell>
          <cell r="C1413" t="str">
            <v>EPMI-LT-ECAR-PRC</v>
          </cell>
          <cell r="D1413" t="str">
            <v>P</v>
          </cell>
          <cell r="E1413">
            <v>36651</v>
          </cell>
          <cell r="F1413">
            <v>-3961.7779148352543</v>
          </cell>
          <cell r="G1413">
            <v>-3961.7779148352543</v>
          </cell>
        </row>
        <row r="1414">
          <cell r="A1414">
            <v>36641</v>
          </cell>
          <cell r="B1414" t="str">
            <v>POS-POWGAS-EAST</v>
          </cell>
          <cell r="C1414" t="str">
            <v>EPMI-LT-ECAR-PRC</v>
          </cell>
          <cell r="D1414" t="str">
            <v>P</v>
          </cell>
          <cell r="E1414">
            <v>36651</v>
          </cell>
          <cell r="F1414">
            <v>-3961.7779148352565</v>
          </cell>
          <cell r="G1414">
            <v>-3961.7779148352565</v>
          </cell>
        </row>
        <row r="1415">
          <cell r="A1415">
            <v>36641</v>
          </cell>
          <cell r="B1415" t="str">
            <v>POS-POWGAS-EAST</v>
          </cell>
          <cell r="C1415" t="str">
            <v>EPMI-LT-ECAR-PRC</v>
          </cell>
          <cell r="D1415" t="str">
            <v>P</v>
          </cell>
          <cell r="E1415">
            <v>36651</v>
          </cell>
          <cell r="F1415">
            <v>-792.3555829670521</v>
          </cell>
          <cell r="G1415">
            <v>-792.3555829670521</v>
          </cell>
        </row>
        <row r="1416">
          <cell r="A1416">
            <v>36641</v>
          </cell>
          <cell r="B1416" t="str">
            <v>POS-POWGAS-EAST</v>
          </cell>
          <cell r="C1416" t="str">
            <v>EPMI-LT-ECAR-PRC</v>
          </cell>
          <cell r="D1416" t="str">
            <v>P</v>
          </cell>
          <cell r="E1416">
            <v>36651</v>
          </cell>
          <cell r="F1416">
            <v>-2377.0667489011585</v>
          </cell>
          <cell r="G1416">
            <v>-2377.0667489011585</v>
          </cell>
        </row>
        <row r="1417">
          <cell r="A1417">
            <v>36641</v>
          </cell>
          <cell r="B1417" t="str">
            <v>POS-POWGAS-EAST</v>
          </cell>
          <cell r="C1417" t="str">
            <v>EPMI-LT-ECAR-PRC</v>
          </cell>
          <cell r="D1417" t="str">
            <v>P</v>
          </cell>
          <cell r="E1417">
            <v>36651</v>
          </cell>
          <cell r="F1417">
            <v>792.3555829670521</v>
          </cell>
          <cell r="G1417">
            <v>792.3555829670521</v>
          </cell>
        </row>
        <row r="1418">
          <cell r="A1418">
            <v>36641</v>
          </cell>
          <cell r="B1418" t="str">
            <v>POS-POWGAS-EAST</v>
          </cell>
          <cell r="C1418" t="str">
            <v>EPMI-LT-ECAR-PRC</v>
          </cell>
          <cell r="D1418" t="str">
            <v>P</v>
          </cell>
          <cell r="E1418">
            <v>36651</v>
          </cell>
          <cell r="F1418">
            <v>50.089273794002004</v>
          </cell>
          <cell r="G1418">
            <v>50.089273794002004</v>
          </cell>
        </row>
        <row r="1419">
          <cell r="A1419">
            <v>36641</v>
          </cell>
          <cell r="B1419" t="str">
            <v>POS-POWGAS-EAST</v>
          </cell>
          <cell r="C1419" t="str">
            <v>EPMI-LT-ECAR-PRC</v>
          </cell>
          <cell r="D1419" t="str">
            <v>P</v>
          </cell>
          <cell r="E1419">
            <v>36651</v>
          </cell>
          <cell r="F1419">
            <v>-8715.9114126375662</v>
          </cell>
          <cell r="G1419">
            <v>-8715.9114126375662</v>
          </cell>
        </row>
        <row r="1420">
          <cell r="A1420">
            <v>36641</v>
          </cell>
          <cell r="B1420" t="str">
            <v>POS-POWGAS-EAST</v>
          </cell>
          <cell r="C1420" t="str">
            <v>EPMI-LT-ECAR-PRC</v>
          </cell>
          <cell r="D1420" t="str">
            <v>P</v>
          </cell>
          <cell r="E1420">
            <v>36651</v>
          </cell>
          <cell r="F1420">
            <v>792.35558296704812</v>
          </cell>
          <cell r="G1420">
            <v>792.35558296704812</v>
          </cell>
        </row>
        <row r="1421">
          <cell r="A1421">
            <v>36641</v>
          </cell>
          <cell r="B1421" t="str">
            <v>POS-POWGAS-EAST</v>
          </cell>
          <cell r="C1421" t="str">
            <v>EPMI-LT-ECAR-PRC</v>
          </cell>
          <cell r="D1421" t="str">
            <v>P</v>
          </cell>
          <cell r="E1421">
            <v>36651</v>
          </cell>
          <cell r="F1421">
            <v>1584.7111659341042</v>
          </cell>
          <cell r="G1421">
            <v>1584.7111659341042</v>
          </cell>
        </row>
        <row r="1422">
          <cell r="A1422">
            <v>36641</v>
          </cell>
          <cell r="B1422" t="str">
            <v>POS-POWGAS-EAST</v>
          </cell>
          <cell r="C1422" t="str">
            <v>EPMI-LT-ECAR-PRC</v>
          </cell>
          <cell r="D1422" t="str">
            <v>P</v>
          </cell>
          <cell r="E1422">
            <v>36651</v>
          </cell>
          <cell r="F1422">
            <v>1584.7111659341042</v>
          </cell>
          <cell r="G1422">
            <v>1584.7111659341042</v>
          </cell>
        </row>
        <row r="1423">
          <cell r="A1423">
            <v>36641</v>
          </cell>
          <cell r="B1423" t="str">
            <v>POS-POWGAS-EAST</v>
          </cell>
          <cell r="C1423" t="str">
            <v>EPMI-LT-ECAR-PRC</v>
          </cell>
          <cell r="D1423" t="str">
            <v>P</v>
          </cell>
          <cell r="E1423">
            <v>36651</v>
          </cell>
          <cell r="F1423">
            <v>-3169.4223318682125</v>
          </cell>
          <cell r="G1423">
            <v>-3169.4223318682125</v>
          </cell>
        </row>
        <row r="1424">
          <cell r="A1424">
            <v>36641</v>
          </cell>
          <cell r="B1424" t="str">
            <v>POS-POWGAS-EAST</v>
          </cell>
          <cell r="C1424" t="str">
            <v>EPMI-LT-ECAR-PRC</v>
          </cell>
          <cell r="D1424" t="str">
            <v>P</v>
          </cell>
          <cell r="E1424">
            <v>36651</v>
          </cell>
          <cell r="F1424">
            <v>4754.1334978023324</v>
          </cell>
          <cell r="G1424">
            <v>4754.1334978023324</v>
          </cell>
        </row>
        <row r="1425">
          <cell r="A1425">
            <v>36641</v>
          </cell>
          <cell r="B1425" t="str">
            <v>POS-POWGAS-EAST</v>
          </cell>
          <cell r="C1425" t="str">
            <v>EPMI-LT-ECAR-PRC</v>
          </cell>
          <cell r="D1425" t="str">
            <v>P</v>
          </cell>
          <cell r="E1425">
            <v>36651</v>
          </cell>
          <cell r="F1425">
            <v>2377.0667489011607</v>
          </cell>
          <cell r="G1425">
            <v>2377.0667489011607</v>
          </cell>
        </row>
        <row r="1426">
          <cell r="A1426">
            <v>36641</v>
          </cell>
          <cell r="B1426" t="str">
            <v>POS-POWGAS-EAST</v>
          </cell>
          <cell r="C1426" t="str">
            <v>EPMI-LT-ECAR-PRC</v>
          </cell>
          <cell r="D1426" t="str">
            <v>P</v>
          </cell>
          <cell r="E1426">
            <v>36651</v>
          </cell>
          <cell r="F1426">
            <v>6338.8446637364113</v>
          </cell>
          <cell r="G1426">
            <v>6338.8446637364113</v>
          </cell>
        </row>
        <row r="1427">
          <cell r="A1427">
            <v>36641</v>
          </cell>
          <cell r="B1427" t="str">
            <v>POS-POWGAS-EAST</v>
          </cell>
          <cell r="C1427" t="str">
            <v>EPMI-LT-ECAR-PRC</v>
          </cell>
          <cell r="D1427" t="str">
            <v>P</v>
          </cell>
          <cell r="E1427">
            <v>36651</v>
          </cell>
          <cell r="F1427">
            <v>1584.7111659341003</v>
          </cell>
          <cell r="G1427">
            <v>1584.7111659341003</v>
          </cell>
        </row>
        <row r="1428">
          <cell r="A1428">
            <v>36641</v>
          </cell>
          <cell r="B1428" t="str">
            <v>POS-POWGAS-EAST</v>
          </cell>
          <cell r="C1428" t="str">
            <v>EPMI-LT-ECAR-PRC</v>
          </cell>
          <cell r="D1428" t="str">
            <v>P</v>
          </cell>
          <cell r="E1428">
            <v>36651</v>
          </cell>
          <cell r="F1428">
            <v>0</v>
          </cell>
          <cell r="G1428">
            <v>0</v>
          </cell>
        </row>
        <row r="1429">
          <cell r="A1429">
            <v>36641</v>
          </cell>
          <cell r="B1429" t="str">
            <v>POS-POWGAS-EAST</v>
          </cell>
          <cell r="C1429" t="str">
            <v>EPMI-LT-ECAR-PRC</v>
          </cell>
          <cell r="D1429" t="str">
            <v>P</v>
          </cell>
          <cell r="E1429">
            <v>36651</v>
          </cell>
          <cell r="F1429">
            <v>792.3555829670521</v>
          </cell>
          <cell r="G1429">
            <v>792.3555829670521</v>
          </cell>
        </row>
        <row r="1430">
          <cell r="A1430">
            <v>36641</v>
          </cell>
          <cell r="B1430" t="str">
            <v>POS-POWGAS-EAST</v>
          </cell>
          <cell r="C1430" t="str">
            <v>EPMI-LT-ECAR-PRC</v>
          </cell>
          <cell r="D1430" t="str">
            <v>P</v>
          </cell>
          <cell r="E1430">
            <v>36651</v>
          </cell>
          <cell r="F1430">
            <v>-2377.0667489011521</v>
          </cell>
          <cell r="G1430">
            <v>-2377.0667489011521</v>
          </cell>
        </row>
        <row r="1431">
          <cell r="A1431">
            <v>36641</v>
          </cell>
          <cell r="B1431" t="str">
            <v>POS-POWGAS-EAST</v>
          </cell>
          <cell r="C1431" t="str">
            <v>EPMI-LT-ECAR-PRC</v>
          </cell>
          <cell r="D1431" t="str">
            <v>P</v>
          </cell>
          <cell r="E1431">
            <v>36651</v>
          </cell>
          <cell r="F1431">
            <v>-5.4490359269143E-7</v>
          </cell>
          <cell r="G1431">
            <v>-5.4490359269143E-7</v>
          </cell>
        </row>
        <row r="1432">
          <cell r="A1432">
            <v>36641</v>
          </cell>
          <cell r="B1432" t="str">
            <v>POS-POWGAS-EAST</v>
          </cell>
          <cell r="C1432" t="str">
            <v>EPMI-LT-ECAR-PRC</v>
          </cell>
          <cell r="D1432" t="str">
            <v>P</v>
          </cell>
          <cell r="E1432">
            <v>36651</v>
          </cell>
          <cell r="F1432">
            <v>0</v>
          </cell>
          <cell r="G1432">
            <v>0</v>
          </cell>
        </row>
        <row r="1433">
          <cell r="A1433">
            <v>36641</v>
          </cell>
          <cell r="B1433" t="str">
            <v>POS-POWGAS-EAST</v>
          </cell>
          <cell r="C1433" t="str">
            <v>EPMI-LT-ECAR-PRC</v>
          </cell>
          <cell r="D1433" t="str">
            <v>P</v>
          </cell>
          <cell r="E1433">
            <v>36651</v>
          </cell>
          <cell r="F1433">
            <v>-119.51958736981304</v>
          </cell>
          <cell r="G1433">
            <v>-119.51958736981304</v>
          </cell>
        </row>
        <row r="1434">
          <cell r="A1434">
            <v>36641</v>
          </cell>
          <cell r="B1434" t="str">
            <v>POS-POWGAS-EAST</v>
          </cell>
          <cell r="C1434" t="str">
            <v>EPMI-LT-ECAR-PRC</v>
          </cell>
          <cell r="D1434" t="str">
            <v>P</v>
          </cell>
          <cell r="E1434">
            <v>36651</v>
          </cell>
          <cell r="F1434">
            <v>792.3555829670521</v>
          </cell>
          <cell r="G1434">
            <v>792.3555829670521</v>
          </cell>
        </row>
        <row r="1435">
          <cell r="A1435">
            <v>36641</v>
          </cell>
          <cell r="B1435" t="str">
            <v>POS-POWGAS-EAST</v>
          </cell>
          <cell r="C1435" t="str">
            <v>EPMI-LT-ECAR-PRC</v>
          </cell>
          <cell r="D1435" t="str">
            <v>P</v>
          </cell>
          <cell r="E1435">
            <v>36651</v>
          </cell>
          <cell r="F1435">
            <v>-792.3555829670521</v>
          </cell>
          <cell r="G1435">
            <v>-792.3555829670521</v>
          </cell>
        </row>
        <row r="1436">
          <cell r="A1436">
            <v>36641</v>
          </cell>
          <cell r="B1436" t="str">
            <v>POS-POWGAS-EAST</v>
          </cell>
          <cell r="C1436" t="str">
            <v>EPMI-LT-ECAR-PRC</v>
          </cell>
          <cell r="D1436" t="str">
            <v>P</v>
          </cell>
          <cell r="E1436">
            <v>36651</v>
          </cell>
          <cell r="F1436">
            <v>50.089273249098419</v>
          </cell>
          <cell r="G1436">
            <v>50.089273249098419</v>
          </cell>
        </row>
        <row r="1437">
          <cell r="A1437">
            <v>36641</v>
          </cell>
          <cell r="B1437" t="str">
            <v>POS-POWGAS-EAST</v>
          </cell>
          <cell r="C1437" t="str">
            <v>EPMI-LT-ECAR-PRC</v>
          </cell>
          <cell r="D1437" t="str">
            <v>P</v>
          </cell>
          <cell r="E1437">
            <v>36651</v>
          </cell>
          <cell r="F1437">
            <v>3961.7779148352602</v>
          </cell>
          <cell r="G1437">
            <v>3961.7779148352602</v>
          </cell>
        </row>
        <row r="1438">
          <cell r="A1438">
            <v>36641</v>
          </cell>
          <cell r="B1438" t="str">
            <v>POS-POWGAS-EAST</v>
          </cell>
          <cell r="C1438" t="str">
            <v>EPMI-LT-ECAR-PRC</v>
          </cell>
          <cell r="D1438" t="str">
            <v>P</v>
          </cell>
          <cell r="E1438">
            <v>36651</v>
          </cell>
          <cell r="F1438">
            <v>-792.3555829670521</v>
          </cell>
          <cell r="G1438">
            <v>-792.3555829670521</v>
          </cell>
        </row>
        <row r="1439">
          <cell r="A1439">
            <v>36641</v>
          </cell>
          <cell r="B1439" t="str">
            <v>POS-POWGAS-EAST</v>
          </cell>
          <cell r="C1439" t="str">
            <v>EPMI-LT-ECAR-PRC</v>
          </cell>
          <cell r="D1439" t="str">
            <v>P</v>
          </cell>
          <cell r="E1439">
            <v>36651</v>
          </cell>
          <cell r="F1439">
            <v>-3961.7779148352565</v>
          </cell>
          <cell r="G1439">
            <v>-3961.7779148352565</v>
          </cell>
        </row>
        <row r="1440">
          <cell r="A1440">
            <v>36641</v>
          </cell>
          <cell r="B1440" t="str">
            <v>POS-POWGAS-EAST</v>
          </cell>
          <cell r="C1440" t="str">
            <v>EPMI-LT-ECAR-PRC</v>
          </cell>
          <cell r="D1440" t="str">
            <v>P</v>
          </cell>
          <cell r="E1440">
            <v>36651</v>
          </cell>
          <cell r="F1440">
            <v>8715.9114126375571</v>
          </cell>
          <cell r="G1440">
            <v>8715.9114126375571</v>
          </cell>
        </row>
        <row r="1441">
          <cell r="A1441">
            <v>36641</v>
          </cell>
          <cell r="B1441" t="str">
            <v>POS-POWGAS-EAST</v>
          </cell>
          <cell r="C1441" t="str">
            <v>EPMI-LT-ECAR-PRC</v>
          </cell>
          <cell r="D1441" t="str">
            <v>P</v>
          </cell>
          <cell r="E1441">
            <v>36651</v>
          </cell>
          <cell r="F1441">
            <v>-42.984258274305404</v>
          </cell>
          <cell r="G1441">
            <v>-42.984258274305404</v>
          </cell>
        </row>
        <row r="1442">
          <cell r="A1442">
            <v>36641</v>
          </cell>
          <cell r="B1442" t="str">
            <v>POS-POWGAS-EAST</v>
          </cell>
          <cell r="C1442" t="str">
            <v>EPMI-LT-ECAR-PRC</v>
          </cell>
          <cell r="D1442" t="str">
            <v>P</v>
          </cell>
          <cell r="E1442">
            <v>36651</v>
          </cell>
          <cell r="F1442">
            <v>792.3555829670521</v>
          </cell>
          <cell r="G1442">
            <v>792.3555829670521</v>
          </cell>
        </row>
        <row r="1443">
          <cell r="A1443">
            <v>36641</v>
          </cell>
          <cell r="B1443" t="str">
            <v>POS-POWGAS-EAST</v>
          </cell>
          <cell r="C1443" t="str">
            <v>EPMI-LT-ECAR-PRC</v>
          </cell>
          <cell r="D1443" t="str">
            <v>P</v>
          </cell>
          <cell r="E1443">
            <v>36651</v>
          </cell>
          <cell r="F1443">
            <v>19.341039781816001</v>
          </cell>
          <cell r="G1443">
            <v>19.341039781816001</v>
          </cell>
        </row>
        <row r="1444">
          <cell r="A1444">
            <v>36641</v>
          </cell>
          <cell r="B1444" t="str">
            <v>POS-POWGAS-EAST</v>
          </cell>
          <cell r="C1444" t="str">
            <v>EPMI-LT-ECAR-PRC</v>
          </cell>
          <cell r="D1444" t="str">
            <v>P</v>
          </cell>
          <cell r="E1444">
            <v>36651</v>
          </cell>
          <cell r="F1444">
            <v>-6338.8446637364186</v>
          </cell>
          <cell r="G1444">
            <v>-6338.8446637364186</v>
          </cell>
        </row>
        <row r="1445">
          <cell r="A1445">
            <v>36641</v>
          </cell>
          <cell r="B1445" t="str">
            <v>POS-POWGAS-EAST</v>
          </cell>
          <cell r="C1445" t="str">
            <v>EPMI-LT-ECAR-PRC</v>
          </cell>
          <cell r="D1445" t="str">
            <v>P</v>
          </cell>
          <cell r="E1445">
            <v>36651</v>
          </cell>
          <cell r="F1445">
            <v>-6338.8446637364214</v>
          </cell>
          <cell r="G1445">
            <v>-6338.8446637364214</v>
          </cell>
        </row>
        <row r="1446">
          <cell r="A1446">
            <v>36641</v>
          </cell>
          <cell r="B1446" t="str">
            <v>POS-POWGAS-EAST</v>
          </cell>
          <cell r="C1446" t="str">
            <v>EPMI-LT-ECAR-PRC</v>
          </cell>
          <cell r="D1446" t="str">
            <v>P</v>
          </cell>
          <cell r="E1446">
            <v>36651</v>
          </cell>
          <cell r="F1446">
            <v>-149.68900173649499</v>
          </cell>
          <cell r="G1446">
            <v>-149.68900173649499</v>
          </cell>
        </row>
        <row r="1447">
          <cell r="A1447">
            <v>36641</v>
          </cell>
          <cell r="B1447" t="str">
            <v>POS-POWGAS-EAST</v>
          </cell>
          <cell r="C1447" t="str">
            <v>EPMI-LT-ECAR-PRC</v>
          </cell>
          <cell r="D1447" t="str">
            <v>P</v>
          </cell>
          <cell r="E1447">
            <v>36651</v>
          </cell>
          <cell r="F1447">
            <v>792.3555829670521</v>
          </cell>
          <cell r="G1447">
            <v>792.3555829670521</v>
          </cell>
        </row>
        <row r="1448">
          <cell r="A1448">
            <v>36641</v>
          </cell>
          <cell r="B1448" t="str">
            <v>POS-POWGAS-EAST</v>
          </cell>
          <cell r="C1448" t="str">
            <v>EPMI-LT-ECAR-PRC</v>
          </cell>
          <cell r="D1448" t="str">
            <v>P</v>
          </cell>
          <cell r="E1448">
            <v>36651</v>
          </cell>
          <cell r="F1448">
            <v>-1584.7111659341042</v>
          </cell>
          <cell r="G1448">
            <v>-1584.7111659341042</v>
          </cell>
        </row>
        <row r="1449">
          <cell r="A1449">
            <v>36641</v>
          </cell>
          <cell r="B1449" t="str">
            <v>POS-POWGAS-EAST</v>
          </cell>
          <cell r="C1449" t="str">
            <v>EPMI-LT-ECAR-PRC</v>
          </cell>
          <cell r="D1449" t="str">
            <v>P</v>
          </cell>
          <cell r="E1449">
            <v>36651</v>
          </cell>
          <cell r="F1449">
            <v>11885.333744505779</v>
          </cell>
          <cell r="G1449">
            <v>11885.333744505779</v>
          </cell>
        </row>
        <row r="1450">
          <cell r="A1450">
            <v>36641</v>
          </cell>
          <cell r="B1450" t="str">
            <v>POS-POWGAS-EAST</v>
          </cell>
          <cell r="C1450" t="str">
            <v>EPMI-LT-ECAR-PRC</v>
          </cell>
          <cell r="D1450" t="str">
            <v>P</v>
          </cell>
          <cell r="E1450">
            <v>36651</v>
          </cell>
          <cell r="F1450">
            <v>-792.3555829670521</v>
          </cell>
          <cell r="G1450">
            <v>-792.3555829670521</v>
          </cell>
        </row>
        <row r="1451">
          <cell r="A1451">
            <v>36641</v>
          </cell>
          <cell r="B1451" t="str">
            <v>POS-POWGAS-EAST</v>
          </cell>
          <cell r="C1451" t="str">
            <v>EPMI-LT-ECAR-PRC</v>
          </cell>
          <cell r="D1451" t="str">
            <v>P</v>
          </cell>
          <cell r="E1451">
            <v>36651</v>
          </cell>
          <cell r="F1451">
            <v>-3961.7779148352602</v>
          </cell>
          <cell r="G1451">
            <v>-3961.7779148352602</v>
          </cell>
        </row>
        <row r="1452">
          <cell r="A1452">
            <v>36641</v>
          </cell>
          <cell r="B1452" t="str">
            <v>POS-POWGAS-EAST</v>
          </cell>
          <cell r="C1452" t="str">
            <v>EPMI-LT-ECAR-PRC</v>
          </cell>
          <cell r="D1452" t="str">
            <v>P</v>
          </cell>
          <cell r="E1452">
            <v>36651</v>
          </cell>
          <cell r="F1452">
            <v>-3169.4223318682043</v>
          </cell>
          <cell r="G1452">
            <v>-3169.4223318682043</v>
          </cell>
        </row>
        <row r="1453">
          <cell r="A1453">
            <v>36641</v>
          </cell>
          <cell r="B1453" t="str">
            <v>POS-POWGAS-EAST</v>
          </cell>
          <cell r="C1453" t="str">
            <v>EPMI-LT-ECAR-PRC</v>
          </cell>
          <cell r="D1453" t="str">
            <v>P</v>
          </cell>
          <cell r="E1453">
            <v>36651</v>
          </cell>
          <cell r="F1453">
            <v>0</v>
          </cell>
          <cell r="G1453">
            <v>0</v>
          </cell>
        </row>
        <row r="1454">
          <cell r="A1454">
            <v>36641</v>
          </cell>
          <cell r="B1454" t="str">
            <v>POS-POWGAS-EAST</v>
          </cell>
          <cell r="C1454" t="str">
            <v>EPMI-LT-ECAR-PRC</v>
          </cell>
          <cell r="D1454" t="str">
            <v>P</v>
          </cell>
          <cell r="E1454">
            <v>36651</v>
          </cell>
          <cell r="F1454">
            <v>-2377.0667489011648</v>
          </cell>
          <cell r="G1454">
            <v>-2377.0667489011648</v>
          </cell>
        </row>
        <row r="1455">
          <cell r="A1455">
            <v>36641</v>
          </cell>
          <cell r="B1455" t="str">
            <v>POS-POWGAS-EAST</v>
          </cell>
          <cell r="C1455" t="str">
            <v>EPMI-LT-ECAR-PRC</v>
          </cell>
          <cell r="D1455" t="str">
            <v>P</v>
          </cell>
          <cell r="E1455">
            <v>36654</v>
          </cell>
          <cell r="F1455">
            <v>-1584.7111659341003</v>
          </cell>
          <cell r="G1455">
            <v>-1584.7111659341003</v>
          </cell>
        </row>
        <row r="1456">
          <cell r="A1456">
            <v>36641</v>
          </cell>
          <cell r="B1456" t="str">
            <v>POS-POWGAS-EAST</v>
          </cell>
          <cell r="C1456" t="str">
            <v>EPMI-LT-ECAR-PRC</v>
          </cell>
          <cell r="D1456" t="str">
            <v>P</v>
          </cell>
          <cell r="E1456">
            <v>36654</v>
          </cell>
          <cell r="F1456">
            <v>-5.4490359269143E-7</v>
          </cell>
          <cell r="G1456">
            <v>-5.4490359269143E-7</v>
          </cell>
        </row>
        <row r="1457">
          <cell r="A1457">
            <v>36641</v>
          </cell>
          <cell r="B1457" t="str">
            <v>POS-POWGAS-EAST</v>
          </cell>
          <cell r="C1457" t="str">
            <v>EPMI-LT-ECAR-PRC</v>
          </cell>
          <cell r="D1457" t="str">
            <v>P</v>
          </cell>
          <cell r="E1457">
            <v>36654</v>
          </cell>
          <cell r="F1457">
            <v>15847.111659341028</v>
          </cell>
          <cell r="G1457">
            <v>15847.111659341028</v>
          </cell>
        </row>
        <row r="1458">
          <cell r="A1458">
            <v>36641</v>
          </cell>
          <cell r="B1458" t="str">
            <v>POS-POWGAS-EAST</v>
          </cell>
          <cell r="C1458" t="str">
            <v>EPMI-LT-ECAR-PRC</v>
          </cell>
          <cell r="D1458" t="str">
            <v>P</v>
          </cell>
          <cell r="E1458">
            <v>36654</v>
          </cell>
          <cell r="F1458">
            <v>792.3555829670521</v>
          </cell>
          <cell r="G1458">
            <v>792.3555829670521</v>
          </cell>
        </row>
        <row r="1459">
          <cell r="A1459">
            <v>36641</v>
          </cell>
          <cell r="B1459" t="str">
            <v>POS-POWGAS-EAST</v>
          </cell>
          <cell r="C1459" t="str">
            <v>EPMI-LT-ECAR-PRC</v>
          </cell>
          <cell r="D1459" t="str">
            <v>P</v>
          </cell>
          <cell r="E1459">
            <v>36654</v>
          </cell>
          <cell r="F1459">
            <v>792.35558296705608</v>
          </cell>
          <cell r="G1459">
            <v>792.35558296705608</v>
          </cell>
        </row>
        <row r="1460">
          <cell r="A1460">
            <v>36641</v>
          </cell>
          <cell r="B1460" t="str">
            <v>POS-POWGAS-EAST</v>
          </cell>
          <cell r="C1460" t="str">
            <v>EPMI-LT-ECAR-PRC</v>
          </cell>
          <cell r="D1460" t="str">
            <v>P</v>
          </cell>
          <cell r="E1460">
            <v>36654</v>
          </cell>
          <cell r="F1460">
            <v>1584.7111659341042</v>
          </cell>
          <cell r="G1460">
            <v>1584.7111659341042</v>
          </cell>
        </row>
        <row r="1461">
          <cell r="A1461">
            <v>36641</v>
          </cell>
          <cell r="B1461" t="str">
            <v>POS-POWGAS-EAST</v>
          </cell>
          <cell r="C1461" t="str">
            <v>EPMI-LT-ECAR-PRC</v>
          </cell>
          <cell r="D1461" t="str">
            <v>P</v>
          </cell>
          <cell r="E1461">
            <v>36654</v>
          </cell>
          <cell r="F1461">
            <v>0</v>
          </cell>
          <cell r="G1461">
            <v>0</v>
          </cell>
        </row>
        <row r="1462">
          <cell r="A1462">
            <v>36641</v>
          </cell>
          <cell r="B1462" t="str">
            <v>POS-POWGAS-EAST</v>
          </cell>
          <cell r="C1462" t="str">
            <v>EPMI-LT-ECAR-PRC</v>
          </cell>
          <cell r="D1462" t="str">
            <v>P</v>
          </cell>
          <cell r="E1462">
            <v>36654</v>
          </cell>
          <cell r="F1462">
            <v>-4.0000000000000007E-12</v>
          </cell>
          <cell r="G1462">
            <v>-4.0000000000000007E-12</v>
          </cell>
        </row>
        <row r="1463">
          <cell r="A1463">
            <v>36641</v>
          </cell>
          <cell r="B1463" t="str">
            <v>POS-POWGAS-EAST</v>
          </cell>
          <cell r="C1463" t="str">
            <v>EPMI-LT-ECAR-PRC</v>
          </cell>
          <cell r="D1463" t="str">
            <v>P</v>
          </cell>
          <cell r="E1463">
            <v>36654</v>
          </cell>
          <cell r="F1463">
            <v>792.3555829670521</v>
          </cell>
          <cell r="G1463">
            <v>792.3555829670521</v>
          </cell>
        </row>
        <row r="1464">
          <cell r="A1464">
            <v>36641</v>
          </cell>
          <cell r="B1464" t="str">
            <v>POS-POWGAS-EAST</v>
          </cell>
          <cell r="C1464" t="str">
            <v>EPMI-LT-ECAR-PRC</v>
          </cell>
          <cell r="D1464" t="str">
            <v>P</v>
          </cell>
          <cell r="E1464">
            <v>36654</v>
          </cell>
          <cell r="F1464">
            <v>-792.35558296704608</v>
          </cell>
          <cell r="G1464">
            <v>-792.35558296704608</v>
          </cell>
        </row>
        <row r="1465">
          <cell r="A1465">
            <v>36641</v>
          </cell>
          <cell r="B1465" t="str">
            <v>POS-POWGAS-EAST</v>
          </cell>
          <cell r="C1465" t="str">
            <v>EPMI-LT-ECAR-PRC</v>
          </cell>
          <cell r="D1465" t="str">
            <v>P</v>
          </cell>
          <cell r="E1465">
            <v>36654</v>
          </cell>
          <cell r="F1465">
            <v>-7131.2002467034599</v>
          </cell>
          <cell r="G1465">
            <v>-7131.2002467034599</v>
          </cell>
        </row>
        <row r="1466">
          <cell r="A1466">
            <v>36641</v>
          </cell>
          <cell r="B1466" t="str">
            <v>POS-POWGAS-EAST</v>
          </cell>
          <cell r="C1466" t="str">
            <v>EPMI-LT-ECAR-PRC</v>
          </cell>
          <cell r="D1466" t="str">
            <v>P</v>
          </cell>
          <cell r="E1466">
            <v>36654</v>
          </cell>
          <cell r="F1466">
            <v>3169.4223318682084</v>
          </cell>
          <cell r="G1466">
            <v>3169.4223318682084</v>
          </cell>
        </row>
        <row r="1467">
          <cell r="A1467">
            <v>36641</v>
          </cell>
          <cell r="B1467" t="str">
            <v>POS-POWGAS-EAST</v>
          </cell>
          <cell r="C1467" t="str">
            <v>EPMI-LT-ECAR-PRC</v>
          </cell>
          <cell r="D1467" t="str">
            <v>P</v>
          </cell>
          <cell r="E1467">
            <v>36654</v>
          </cell>
          <cell r="F1467">
            <v>-3961.7779148352543</v>
          </cell>
          <cell r="G1467">
            <v>-3961.7779148352543</v>
          </cell>
        </row>
        <row r="1468">
          <cell r="A1468">
            <v>36641</v>
          </cell>
          <cell r="B1468" t="str">
            <v>POS-POWGAS-EAST</v>
          </cell>
          <cell r="C1468" t="str">
            <v>EPMI-LT-ECAR-PRC</v>
          </cell>
          <cell r="D1468" t="str">
            <v>P</v>
          </cell>
          <cell r="E1468">
            <v>36654</v>
          </cell>
          <cell r="F1468">
            <v>-3961.7779148352565</v>
          </cell>
          <cell r="G1468">
            <v>-3961.7779148352565</v>
          </cell>
        </row>
        <row r="1469">
          <cell r="A1469">
            <v>36641</v>
          </cell>
          <cell r="B1469" t="str">
            <v>POS-POWGAS-EAST</v>
          </cell>
          <cell r="C1469" t="str">
            <v>EPMI-LT-ECAR-PRC</v>
          </cell>
          <cell r="D1469" t="str">
            <v>P</v>
          </cell>
          <cell r="E1469">
            <v>36654</v>
          </cell>
          <cell r="F1469">
            <v>-792.3555829670521</v>
          </cell>
          <cell r="G1469">
            <v>-792.3555829670521</v>
          </cell>
        </row>
        <row r="1470">
          <cell r="A1470">
            <v>36641</v>
          </cell>
          <cell r="B1470" t="str">
            <v>POS-POWGAS-EAST</v>
          </cell>
          <cell r="C1470" t="str">
            <v>EPMI-LT-ECAR-PRC</v>
          </cell>
          <cell r="D1470" t="str">
            <v>P</v>
          </cell>
          <cell r="E1470">
            <v>36654</v>
          </cell>
          <cell r="F1470">
            <v>-2377.0667489011585</v>
          </cell>
          <cell r="G1470">
            <v>-2377.0667489011585</v>
          </cell>
        </row>
        <row r="1471">
          <cell r="A1471">
            <v>36641</v>
          </cell>
          <cell r="B1471" t="str">
            <v>POS-POWGAS-EAST</v>
          </cell>
          <cell r="C1471" t="str">
            <v>EPMI-LT-ECAR-PRC</v>
          </cell>
          <cell r="D1471" t="str">
            <v>P</v>
          </cell>
          <cell r="E1471">
            <v>36654</v>
          </cell>
          <cell r="F1471">
            <v>792.3555829670521</v>
          </cell>
          <cell r="G1471">
            <v>792.3555829670521</v>
          </cell>
        </row>
        <row r="1472">
          <cell r="A1472">
            <v>36641</v>
          </cell>
          <cell r="B1472" t="str">
            <v>POS-POWGAS-EAST</v>
          </cell>
          <cell r="C1472" t="str">
            <v>EPMI-LT-ECAR-PRC</v>
          </cell>
          <cell r="D1472" t="str">
            <v>P</v>
          </cell>
          <cell r="E1472">
            <v>36654</v>
          </cell>
          <cell r="F1472">
            <v>-41.955420604914011</v>
          </cell>
          <cell r="G1472">
            <v>-41.955420604914011</v>
          </cell>
        </row>
        <row r="1473">
          <cell r="A1473">
            <v>36641</v>
          </cell>
          <cell r="B1473" t="str">
            <v>POS-POWGAS-EAST</v>
          </cell>
          <cell r="C1473" t="str">
            <v>EPMI-LT-ECAR-PRC</v>
          </cell>
          <cell r="D1473" t="str">
            <v>P</v>
          </cell>
          <cell r="E1473">
            <v>36654</v>
          </cell>
          <cell r="F1473">
            <v>-8715.9114126375662</v>
          </cell>
          <cell r="G1473">
            <v>-8715.9114126375662</v>
          </cell>
        </row>
        <row r="1474">
          <cell r="A1474">
            <v>36641</v>
          </cell>
          <cell r="B1474" t="str">
            <v>POS-POWGAS-EAST</v>
          </cell>
          <cell r="C1474" t="str">
            <v>EPMI-LT-ECAR-PRC</v>
          </cell>
          <cell r="D1474" t="str">
            <v>P</v>
          </cell>
          <cell r="E1474">
            <v>36654</v>
          </cell>
          <cell r="F1474">
            <v>792.35558296704812</v>
          </cell>
          <cell r="G1474">
            <v>792.35558296704812</v>
          </cell>
        </row>
        <row r="1475">
          <cell r="A1475">
            <v>36641</v>
          </cell>
          <cell r="B1475" t="str">
            <v>POS-POWGAS-EAST</v>
          </cell>
          <cell r="C1475" t="str">
            <v>EPMI-LT-ECAR-PRC</v>
          </cell>
          <cell r="D1475" t="str">
            <v>P</v>
          </cell>
          <cell r="E1475">
            <v>36654</v>
          </cell>
          <cell r="F1475">
            <v>1584.7111659341042</v>
          </cell>
          <cell r="G1475">
            <v>1584.7111659341042</v>
          </cell>
        </row>
        <row r="1476">
          <cell r="A1476">
            <v>36641</v>
          </cell>
          <cell r="B1476" t="str">
            <v>POS-POWGAS-EAST</v>
          </cell>
          <cell r="C1476" t="str">
            <v>EPMI-LT-ECAR-PRC</v>
          </cell>
          <cell r="D1476" t="str">
            <v>P</v>
          </cell>
          <cell r="E1476">
            <v>36654</v>
          </cell>
          <cell r="F1476">
            <v>1584.7111659341042</v>
          </cell>
          <cell r="G1476">
            <v>1584.7111659341042</v>
          </cell>
        </row>
        <row r="1477">
          <cell r="A1477">
            <v>36641</v>
          </cell>
          <cell r="B1477" t="str">
            <v>POS-POWGAS-EAST</v>
          </cell>
          <cell r="C1477" t="str">
            <v>EPMI-LT-ECAR-PRC</v>
          </cell>
          <cell r="D1477" t="str">
            <v>P</v>
          </cell>
          <cell r="E1477">
            <v>36654</v>
          </cell>
          <cell r="F1477">
            <v>-3169.4223318682125</v>
          </cell>
          <cell r="G1477">
            <v>-3169.4223318682125</v>
          </cell>
        </row>
        <row r="1478">
          <cell r="A1478">
            <v>36641</v>
          </cell>
          <cell r="B1478" t="str">
            <v>POS-POWGAS-EAST</v>
          </cell>
          <cell r="C1478" t="str">
            <v>EPMI-LT-ECAR-PRC</v>
          </cell>
          <cell r="D1478" t="str">
            <v>P</v>
          </cell>
          <cell r="E1478">
            <v>36654</v>
          </cell>
          <cell r="F1478">
            <v>4754.1334978023324</v>
          </cell>
          <cell r="G1478">
            <v>4754.1334978023324</v>
          </cell>
        </row>
        <row r="1479">
          <cell r="A1479">
            <v>36641</v>
          </cell>
          <cell r="B1479" t="str">
            <v>POS-POWGAS-EAST</v>
          </cell>
          <cell r="C1479" t="str">
            <v>EPMI-LT-ECAR-PRC</v>
          </cell>
          <cell r="D1479" t="str">
            <v>P</v>
          </cell>
          <cell r="E1479">
            <v>36654</v>
          </cell>
          <cell r="F1479">
            <v>2377.0667489011607</v>
          </cell>
          <cell r="G1479">
            <v>2377.0667489011607</v>
          </cell>
        </row>
        <row r="1480">
          <cell r="A1480">
            <v>36641</v>
          </cell>
          <cell r="B1480" t="str">
            <v>POS-POWGAS-EAST</v>
          </cell>
          <cell r="C1480" t="str">
            <v>EPMI-LT-ECAR-PRC</v>
          </cell>
          <cell r="D1480" t="str">
            <v>P</v>
          </cell>
          <cell r="E1480">
            <v>36654</v>
          </cell>
          <cell r="F1480">
            <v>6338.8446637364113</v>
          </cell>
          <cell r="G1480">
            <v>6338.8446637364113</v>
          </cell>
        </row>
        <row r="1481">
          <cell r="A1481">
            <v>36641</v>
          </cell>
          <cell r="B1481" t="str">
            <v>POS-POWGAS-EAST</v>
          </cell>
          <cell r="C1481" t="str">
            <v>EPMI-LT-ECAR-PRC</v>
          </cell>
          <cell r="D1481" t="str">
            <v>P</v>
          </cell>
          <cell r="E1481">
            <v>36654</v>
          </cell>
          <cell r="F1481">
            <v>1584.7111659341003</v>
          </cell>
          <cell r="G1481">
            <v>1584.7111659341003</v>
          </cell>
        </row>
        <row r="1482">
          <cell r="A1482">
            <v>36641</v>
          </cell>
          <cell r="B1482" t="str">
            <v>POS-POWGAS-EAST</v>
          </cell>
          <cell r="C1482" t="str">
            <v>EPMI-LT-ECAR-PRC</v>
          </cell>
          <cell r="D1482" t="str">
            <v>P</v>
          </cell>
          <cell r="E1482">
            <v>36654</v>
          </cell>
          <cell r="F1482">
            <v>0</v>
          </cell>
          <cell r="G1482">
            <v>0</v>
          </cell>
        </row>
        <row r="1483">
          <cell r="A1483">
            <v>36641</v>
          </cell>
          <cell r="B1483" t="str">
            <v>POS-POWGAS-EAST</v>
          </cell>
          <cell r="C1483" t="str">
            <v>EPMI-LT-ECAR-PRC</v>
          </cell>
          <cell r="D1483" t="str">
            <v>P</v>
          </cell>
          <cell r="E1483">
            <v>36654</v>
          </cell>
          <cell r="F1483">
            <v>792.3555829670521</v>
          </cell>
          <cell r="G1483">
            <v>792.3555829670521</v>
          </cell>
        </row>
        <row r="1484">
          <cell r="A1484">
            <v>36641</v>
          </cell>
          <cell r="B1484" t="str">
            <v>POS-POWGAS-EAST</v>
          </cell>
          <cell r="C1484" t="str">
            <v>EPMI-LT-ECAR-PRC</v>
          </cell>
          <cell r="D1484" t="str">
            <v>P</v>
          </cell>
          <cell r="E1484">
            <v>36654</v>
          </cell>
          <cell r="F1484">
            <v>-2377.0667489011521</v>
          </cell>
          <cell r="G1484">
            <v>-2377.0667489011521</v>
          </cell>
        </row>
        <row r="1485">
          <cell r="A1485">
            <v>36641</v>
          </cell>
          <cell r="B1485" t="str">
            <v>POS-POWGAS-EAST</v>
          </cell>
          <cell r="C1485" t="str">
            <v>EPMI-LT-ECAR-PRC</v>
          </cell>
          <cell r="D1485" t="str">
            <v>P</v>
          </cell>
          <cell r="E1485">
            <v>36654</v>
          </cell>
          <cell r="F1485">
            <v>-5.4490359269143E-7</v>
          </cell>
          <cell r="G1485">
            <v>-5.4490359269143E-7</v>
          </cell>
        </row>
        <row r="1486">
          <cell r="A1486">
            <v>36641</v>
          </cell>
          <cell r="B1486" t="str">
            <v>POS-POWGAS-EAST</v>
          </cell>
          <cell r="C1486" t="str">
            <v>EPMI-LT-ECAR-PRC</v>
          </cell>
          <cell r="D1486" t="str">
            <v>P</v>
          </cell>
          <cell r="E1486">
            <v>36654</v>
          </cell>
          <cell r="F1486">
            <v>0</v>
          </cell>
          <cell r="G1486">
            <v>0</v>
          </cell>
        </row>
        <row r="1487">
          <cell r="A1487">
            <v>36641</v>
          </cell>
          <cell r="B1487" t="str">
            <v>POS-POWGAS-EAST</v>
          </cell>
          <cell r="C1487" t="str">
            <v>EPMI-LT-ECAR-PRC</v>
          </cell>
          <cell r="D1487" t="str">
            <v>P</v>
          </cell>
          <cell r="E1487">
            <v>36654</v>
          </cell>
          <cell r="F1487">
            <v>-427.70743784301106</v>
          </cell>
          <cell r="G1487">
            <v>-427.70743784301106</v>
          </cell>
        </row>
        <row r="1488">
          <cell r="A1488">
            <v>36641</v>
          </cell>
          <cell r="B1488" t="str">
            <v>POS-POWGAS-EAST</v>
          </cell>
          <cell r="C1488" t="str">
            <v>EPMI-LT-ECAR-PRC</v>
          </cell>
          <cell r="D1488" t="str">
            <v>P</v>
          </cell>
          <cell r="E1488">
            <v>36654</v>
          </cell>
          <cell r="F1488">
            <v>792.3555829670521</v>
          </cell>
          <cell r="G1488">
            <v>792.3555829670521</v>
          </cell>
        </row>
        <row r="1489">
          <cell r="A1489">
            <v>36641</v>
          </cell>
          <cell r="B1489" t="str">
            <v>POS-POWGAS-EAST</v>
          </cell>
          <cell r="C1489" t="str">
            <v>EPMI-LT-ECAR-PRC</v>
          </cell>
          <cell r="D1489" t="str">
            <v>P</v>
          </cell>
          <cell r="E1489">
            <v>36654</v>
          </cell>
          <cell r="F1489">
            <v>-792.3555829670521</v>
          </cell>
          <cell r="G1489">
            <v>-792.3555829670521</v>
          </cell>
        </row>
        <row r="1490">
          <cell r="A1490">
            <v>36641</v>
          </cell>
          <cell r="B1490" t="str">
            <v>POS-POWGAS-EAST</v>
          </cell>
          <cell r="C1490" t="str">
            <v>EPMI-LT-ECAR-PRC</v>
          </cell>
          <cell r="D1490" t="str">
            <v>P</v>
          </cell>
          <cell r="E1490">
            <v>36654</v>
          </cell>
          <cell r="F1490">
            <v>-41.955421149817596</v>
          </cell>
          <cell r="G1490">
            <v>-41.955421149817596</v>
          </cell>
        </row>
        <row r="1491">
          <cell r="A1491">
            <v>36641</v>
          </cell>
          <cell r="B1491" t="str">
            <v>POS-POWGAS-EAST</v>
          </cell>
          <cell r="C1491" t="str">
            <v>EPMI-LT-ECAR-PRC</v>
          </cell>
          <cell r="D1491" t="str">
            <v>P</v>
          </cell>
          <cell r="E1491">
            <v>36654</v>
          </cell>
          <cell r="F1491">
            <v>3961.7779148352602</v>
          </cell>
          <cell r="G1491">
            <v>3961.7779148352602</v>
          </cell>
        </row>
        <row r="1492">
          <cell r="A1492">
            <v>36641</v>
          </cell>
          <cell r="B1492" t="str">
            <v>POS-POWGAS-EAST</v>
          </cell>
          <cell r="C1492" t="str">
            <v>EPMI-LT-ECAR-PRC</v>
          </cell>
          <cell r="D1492" t="str">
            <v>P</v>
          </cell>
          <cell r="E1492">
            <v>36654</v>
          </cell>
          <cell r="F1492">
            <v>-792.3555829670521</v>
          </cell>
          <cell r="G1492">
            <v>-792.3555829670521</v>
          </cell>
        </row>
        <row r="1493">
          <cell r="A1493">
            <v>36641</v>
          </cell>
          <cell r="B1493" t="str">
            <v>POS-POWGAS-EAST</v>
          </cell>
          <cell r="C1493" t="str">
            <v>EPMI-LT-ECAR-PRC</v>
          </cell>
          <cell r="D1493" t="str">
            <v>P</v>
          </cell>
          <cell r="E1493">
            <v>36654</v>
          </cell>
          <cell r="F1493">
            <v>-3961.7779148352565</v>
          </cell>
          <cell r="G1493">
            <v>-3961.7779148352565</v>
          </cell>
        </row>
        <row r="1494">
          <cell r="A1494">
            <v>36641</v>
          </cell>
          <cell r="B1494" t="str">
            <v>POS-POWGAS-EAST</v>
          </cell>
          <cell r="C1494" t="str">
            <v>EPMI-LT-ECAR-PRC</v>
          </cell>
          <cell r="D1494" t="str">
            <v>P</v>
          </cell>
          <cell r="E1494">
            <v>36654</v>
          </cell>
          <cell r="F1494">
            <v>8715.9114126375571</v>
          </cell>
          <cell r="G1494">
            <v>8715.9114126375571</v>
          </cell>
        </row>
        <row r="1495">
          <cell r="A1495">
            <v>36641</v>
          </cell>
          <cell r="B1495" t="str">
            <v>POS-POWGAS-EAST</v>
          </cell>
          <cell r="C1495" t="str">
            <v>EPMI-LT-ECAR-PRC</v>
          </cell>
          <cell r="D1495" t="str">
            <v>P</v>
          </cell>
          <cell r="E1495">
            <v>36654</v>
          </cell>
          <cell r="F1495">
            <v>-42.984258274305404</v>
          </cell>
          <cell r="G1495">
            <v>-42.984258274305404</v>
          </cell>
        </row>
        <row r="1496">
          <cell r="A1496">
            <v>36641</v>
          </cell>
          <cell r="B1496" t="str">
            <v>POS-POWGAS-EAST</v>
          </cell>
          <cell r="C1496" t="str">
            <v>EPMI-LT-ECAR-PRC</v>
          </cell>
          <cell r="D1496" t="str">
            <v>P</v>
          </cell>
          <cell r="E1496">
            <v>36654</v>
          </cell>
          <cell r="F1496">
            <v>792.3555829670521</v>
          </cell>
          <cell r="G1496">
            <v>792.3555829670521</v>
          </cell>
        </row>
        <row r="1497">
          <cell r="A1497">
            <v>36641</v>
          </cell>
          <cell r="B1497" t="str">
            <v>POS-POWGAS-EAST</v>
          </cell>
          <cell r="C1497" t="str">
            <v>EPMI-LT-ECAR-PRC</v>
          </cell>
          <cell r="D1497" t="str">
            <v>P</v>
          </cell>
          <cell r="E1497">
            <v>36654</v>
          </cell>
          <cell r="F1497">
            <v>511.61827905284207</v>
          </cell>
          <cell r="G1497">
            <v>511.61827905284207</v>
          </cell>
        </row>
        <row r="1498">
          <cell r="A1498">
            <v>36641</v>
          </cell>
          <cell r="B1498" t="str">
            <v>POS-POWGAS-EAST</v>
          </cell>
          <cell r="C1498" t="str">
            <v>EPMI-LT-ECAR-PRC</v>
          </cell>
          <cell r="D1498" t="str">
            <v>P</v>
          </cell>
          <cell r="E1498">
            <v>36654</v>
          </cell>
          <cell r="F1498">
            <v>-6338.8446637364186</v>
          </cell>
          <cell r="G1498">
            <v>-6338.8446637364186</v>
          </cell>
        </row>
        <row r="1499">
          <cell r="A1499">
            <v>36641</v>
          </cell>
          <cell r="B1499" t="str">
            <v>POS-POWGAS-EAST</v>
          </cell>
          <cell r="C1499" t="str">
            <v>EPMI-LT-ECAR-PRC</v>
          </cell>
          <cell r="D1499" t="str">
            <v>P</v>
          </cell>
          <cell r="E1499">
            <v>36654</v>
          </cell>
          <cell r="F1499">
            <v>-6338.8446637364214</v>
          </cell>
          <cell r="G1499">
            <v>-6338.8446637364214</v>
          </cell>
        </row>
        <row r="1500">
          <cell r="A1500">
            <v>36641</v>
          </cell>
          <cell r="B1500" t="str">
            <v>POS-POWGAS-EAST</v>
          </cell>
          <cell r="C1500" t="str">
            <v>EPMI-LT-ECAR-PRC</v>
          </cell>
          <cell r="D1500" t="str">
            <v>P</v>
          </cell>
          <cell r="E1500">
            <v>36654</v>
          </cell>
          <cell r="F1500">
            <v>-149.68900173649499</v>
          </cell>
          <cell r="G1500">
            <v>-149.68900173649499</v>
          </cell>
        </row>
        <row r="1501">
          <cell r="A1501">
            <v>36641</v>
          </cell>
          <cell r="B1501" t="str">
            <v>POS-POWGAS-EAST</v>
          </cell>
          <cell r="C1501" t="str">
            <v>EPMI-LT-ECAR-PRC</v>
          </cell>
          <cell r="D1501" t="str">
            <v>P</v>
          </cell>
          <cell r="E1501">
            <v>36654</v>
          </cell>
          <cell r="F1501">
            <v>792.3555829670521</v>
          </cell>
          <cell r="G1501">
            <v>792.3555829670521</v>
          </cell>
        </row>
        <row r="1502">
          <cell r="A1502">
            <v>36641</v>
          </cell>
          <cell r="B1502" t="str">
            <v>POS-POWGAS-EAST</v>
          </cell>
          <cell r="C1502" t="str">
            <v>EPMI-LT-ECAR-PRC</v>
          </cell>
          <cell r="D1502" t="str">
            <v>P</v>
          </cell>
          <cell r="E1502">
            <v>36654</v>
          </cell>
          <cell r="F1502">
            <v>-1584.7111659341042</v>
          </cell>
          <cell r="G1502">
            <v>-1584.7111659341042</v>
          </cell>
        </row>
        <row r="1503">
          <cell r="A1503">
            <v>36641</v>
          </cell>
          <cell r="B1503" t="str">
            <v>POS-POWGAS-EAST</v>
          </cell>
          <cell r="C1503" t="str">
            <v>EPMI-LT-ECAR-PRC</v>
          </cell>
          <cell r="D1503" t="str">
            <v>P</v>
          </cell>
          <cell r="E1503">
            <v>36654</v>
          </cell>
          <cell r="F1503">
            <v>11885.333744505779</v>
          </cell>
          <cell r="G1503">
            <v>11885.333744505779</v>
          </cell>
        </row>
        <row r="1504">
          <cell r="A1504">
            <v>36641</v>
          </cell>
          <cell r="B1504" t="str">
            <v>POS-POWGAS-EAST</v>
          </cell>
          <cell r="C1504" t="str">
            <v>EPMI-LT-ECAR-PRC</v>
          </cell>
          <cell r="D1504" t="str">
            <v>P</v>
          </cell>
          <cell r="E1504">
            <v>36654</v>
          </cell>
          <cell r="F1504">
            <v>-792.3555829670521</v>
          </cell>
          <cell r="G1504">
            <v>-792.3555829670521</v>
          </cell>
        </row>
        <row r="1505">
          <cell r="A1505">
            <v>36641</v>
          </cell>
          <cell r="B1505" t="str">
            <v>POS-POWGAS-EAST</v>
          </cell>
          <cell r="C1505" t="str">
            <v>EPMI-LT-ECAR-PRC</v>
          </cell>
          <cell r="D1505" t="str">
            <v>P</v>
          </cell>
          <cell r="E1505">
            <v>36654</v>
          </cell>
          <cell r="F1505">
            <v>-3961.7779148352602</v>
          </cell>
          <cell r="G1505">
            <v>-3961.7779148352602</v>
          </cell>
        </row>
        <row r="1506">
          <cell r="A1506">
            <v>36641</v>
          </cell>
          <cell r="B1506" t="str">
            <v>POS-POWGAS-EAST</v>
          </cell>
          <cell r="C1506" t="str">
            <v>EPMI-LT-ECAR-PRC</v>
          </cell>
          <cell r="D1506" t="str">
            <v>P</v>
          </cell>
          <cell r="E1506">
            <v>36654</v>
          </cell>
          <cell r="F1506">
            <v>-3169.4223318682043</v>
          </cell>
          <cell r="G1506">
            <v>-3169.4223318682043</v>
          </cell>
        </row>
        <row r="1507">
          <cell r="A1507">
            <v>36641</v>
          </cell>
          <cell r="B1507" t="str">
            <v>POS-POWGAS-EAST</v>
          </cell>
          <cell r="C1507" t="str">
            <v>EPMI-LT-ECAR-PRC</v>
          </cell>
          <cell r="D1507" t="str">
            <v>P</v>
          </cell>
          <cell r="E1507">
            <v>36654</v>
          </cell>
          <cell r="F1507">
            <v>0</v>
          </cell>
          <cell r="G1507">
            <v>0</v>
          </cell>
        </row>
        <row r="1508">
          <cell r="A1508">
            <v>36641</v>
          </cell>
          <cell r="B1508" t="str">
            <v>POS-POWGAS-EAST</v>
          </cell>
          <cell r="C1508" t="str">
            <v>EPMI-LT-ECAR-PRC</v>
          </cell>
          <cell r="D1508" t="str">
            <v>P</v>
          </cell>
          <cell r="E1508">
            <v>36654</v>
          </cell>
          <cell r="F1508">
            <v>-2377.0667489011648</v>
          </cell>
          <cell r="G1508">
            <v>-2377.0667489011648</v>
          </cell>
        </row>
        <row r="1509">
          <cell r="A1509">
            <v>36641</v>
          </cell>
          <cell r="B1509" t="str">
            <v>POS-POWGAS-EAST</v>
          </cell>
          <cell r="C1509" t="str">
            <v>EPMI-LT-ECAR-PRC</v>
          </cell>
          <cell r="D1509" t="str">
            <v>P</v>
          </cell>
          <cell r="E1509">
            <v>36655</v>
          </cell>
          <cell r="F1509">
            <v>-1584.7111659341003</v>
          </cell>
          <cell r="G1509">
            <v>-1584.7111659341003</v>
          </cell>
        </row>
        <row r="1510">
          <cell r="A1510">
            <v>36641</v>
          </cell>
          <cell r="B1510" t="str">
            <v>POS-POWGAS-EAST</v>
          </cell>
          <cell r="C1510" t="str">
            <v>EPMI-LT-ECAR-PRC</v>
          </cell>
          <cell r="D1510" t="str">
            <v>P</v>
          </cell>
          <cell r="E1510">
            <v>36655</v>
          </cell>
          <cell r="F1510">
            <v>-5.4490359269143E-7</v>
          </cell>
          <cell r="G1510">
            <v>-5.4490359269143E-7</v>
          </cell>
        </row>
        <row r="1511">
          <cell r="A1511">
            <v>36641</v>
          </cell>
          <cell r="B1511" t="str">
            <v>POS-POWGAS-EAST</v>
          </cell>
          <cell r="C1511" t="str">
            <v>EPMI-LT-ECAR-PRC</v>
          </cell>
          <cell r="D1511" t="str">
            <v>P</v>
          </cell>
          <cell r="E1511">
            <v>36655</v>
          </cell>
          <cell r="F1511">
            <v>15847.111659341028</v>
          </cell>
          <cell r="G1511">
            <v>15847.111659341028</v>
          </cell>
        </row>
        <row r="1512">
          <cell r="A1512">
            <v>36641</v>
          </cell>
          <cell r="B1512" t="str">
            <v>POS-POWGAS-EAST</v>
          </cell>
          <cell r="C1512" t="str">
            <v>EPMI-LT-ECAR-PRC</v>
          </cell>
          <cell r="D1512" t="str">
            <v>P</v>
          </cell>
          <cell r="E1512">
            <v>36655</v>
          </cell>
          <cell r="F1512">
            <v>792.3555829670521</v>
          </cell>
          <cell r="G1512">
            <v>792.3555829670521</v>
          </cell>
        </row>
        <row r="1513">
          <cell r="A1513">
            <v>36641</v>
          </cell>
          <cell r="B1513" t="str">
            <v>POS-POWGAS-EAST</v>
          </cell>
          <cell r="C1513" t="str">
            <v>EPMI-LT-ECAR-PRC</v>
          </cell>
          <cell r="D1513" t="str">
            <v>P</v>
          </cell>
          <cell r="E1513">
            <v>36655</v>
          </cell>
          <cell r="F1513">
            <v>792.35558296705608</v>
          </cell>
          <cell r="G1513">
            <v>792.35558296705608</v>
          </cell>
        </row>
        <row r="1514">
          <cell r="A1514">
            <v>36641</v>
          </cell>
          <cell r="B1514" t="str">
            <v>POS-POWGAS-EAST</v>
          </cell>
          <cell r="C1514" t="str">
            <v>EPMI-LT-ECAR-PRC</v>
          </cell>
          <cell r="D1514" t="str">
            <v>P</v>
          </cell>
          <cell r="E1514">
            <v>36655</v>
          </cell>
          <cell r="F1514">
            <v>1584.7111659341042</v>
          </cell>
          <cell r="G1514">
            <v>1584.7111659341042</v>
          </cell>
        </row>
        <row r="1515">
          <cell r="A1515">
            <v>36641</v>
          </cell>
          <cell r="B1515" t="str">
            <v>POS-POWGAS-EAST</v>
          </cell>
          <cell r="C1515" t="str">
            <v>EPMI-LT-ECAR-PRC</v>
          </cell>
          <cell r="D1515" t="str">
            <v>P</v>
          </cell>
          <cell r="E1515">
            <v>36655</v>
          </cell>
          <cell r="F1515">
            <v>0</v>
          </cell>
          <cell r="G1515">
            <v>0</v>
          </cell>
        </row>
        <row r="1516">
          <cell r="A1516">
            <v>36641</v>
          </cell>
          <cell r="B1516" t="str">
            <v>POS-POWGAS-EAST</v>
          </cell>
          <cell r="C1516" t="str">
            <v>EPMI-LT-ECAR-PRC</v>
          </cell>
          <cell r="D1516" t="str">
            <v>P</v>
          </cell>
          <cell r="E1516">
            <v>36655</v>
          </cell>
          <cell r="F1516">
            <v>-4.0000000000000007E-12</v>
          </cell>
          <cell r="G1516">
            <v>-4.0000000000000007E-12</v>
          </cell>
        </row>
        <row r="1517">
          <cell r="A1517">
            <v>36641</v>
          </cell>
          <cell r="B1517" t="str">
            <v>POS-POWGAS-EAST</v>
          </cell>
          <cell r="C1517" t="str">
            <v>EPMI-LT-ECAR-PRC</v>
          </cell>
          <cell r="D1517" t="str">
            <v>P</v>
          </cell>
          <cell r="E1517">
            <v>36655</v>
          </cell>
          <cell r="F1517">
            <v>792.3555829670521</v>
          </cell>
          <cell r="G1517">
            <v>792.3555829670521</v>
          </cell>
        </row>
        <row r="1518">
          <cell r="A1518">
            <v>36641</v>
          </cell>
          <cell r="B1518" t="str">
            <v>POS-POWGAS-EAST</v>
          </cell>
          <cell r="C1518" t="str">
            <v>EPMI-LT-ECAR-PRC</v>
          </cell>
          <cell r="D1518" t="str">
            <v>P</v>
          </cell>
          <cell r="E1518">
            <v>36655</v>
          </cell>
          <cell r="F1518">
            <v>-792.35558296704608</v>
          </cell>
          <cell r="G1518">
            <v>-792.35558296704608</v>
          </cell>
        </row>
        <row r="1519">
          <cell r="A1519">
            <v>36641</v>
          </cell>
          <cell r="B1519" t="str">
            <v>POS-POWGAS-EAST</v>
          </cell>
          <cell r="C1519" t="str">
            <v>EPMI-LT-ECAR-PRC</v>
          </cell>
          <cell r="D1519" t="str">
            <v>P</v>
          </cell>
          <cell r="E1519">
            <v>36655</v>
          </cell>
          <cell r="F1519">
            <v>-7131.2002467034599</v>
          </cell>
          <cell r="G1519">
            <v>-7131.2002467034599</v>
          </cell>
        </row>
        <row r="1520">
          <cell r="A1520">
            <v>36641</v>
          </cell>
          <cell r="B1520" t="str">
            <v>POS-POWGAS-EAST</v>
          </cell>
          <cell r="C1520" t="str">
            <v>EPMI-LT-ECAR-PRC</v>
          </cell>
          <cell r="D1520" t="str">
            <v>P</v>
          </cell>
          <cell r="E1520">
            <v>36655</v>
          </cell>
          <cell r="F1520">
            <v>3169.4223318682084</v>
          </cell>
          <cell r="G1520">
            <v>3169.4223318682084</v>
          </cell>
        </row>
        <row r="1521">
          <cell r="A1521">
            <v>36641</v>
          </cell>
          <cell r="B1521" t="str">
            <v>POS-POWGAS-EAST</v>
          </cell>
          <cell r="C1521" t="str">
            <v>EPMI-LT-ECAR-PRC</v>
          </cell>
          <cell r="D1521" t="str">
            <v>P</v>
          </cell>
          <cell r="E1521">
            <v>36655</v>
          </cell>
          <cell r="F1521">
            <v>-3961.7779148352543</v>
          </cell>
          <cell r="G1521">
            <v>-3961.7779148352543</v>
          </cell>
        </row>
        <row r="1522">
          <cell r="A1522">
            <v>36641</v>
          </cell>
          <cell r="B1522" t="str">
            <v>POS-POWGAS-EAST</v>
          </cell>
          <cell r="C1522" t="str">
            <v>EPMI-LT-ECAR-PRC</v>
          </cell>
          <cell r="D1522" t="str">
            <v>P</v>
          </cell>
          <cell r="E1522">
            <v>36655</v>
          </cell>
          <cell r="F1522">
            <v>-3961.7779148352565</v>
          </cell>
          <cell r="G1522">
            <v>-3961.7779148352565</v>
          </cell>
        </row>
        <row r="1523">
          <cell r="A1523">
            <v>36641</v>
          </cell>
          <cell r="B1523" t="str">
            <v>POS-POWGAS-EAST</v>
          </cell>
          <cell r="C1523" t="str">
            <v>EPMI-LT-ECAR-PRC</v>
          </cell>
          <cell r="D1523" t="str">
            <v>P</v>
          </cell>
          <cell r="E1523">
            <v>36655</v>
          </cell>
          <cell r="F1523">
            <v>-792.3555829670521</v>
          </cell>
          <cell r="G1523">
            <v>-792.3555829670521</v>
          </cell>
        </row>
        <row r="1524">
          <cell r="A1524">
            <v>36641</v>
          </cell>
          <cell r="B1524" t="str">
            <v>POS-POWGAS-EAST</v>
          </cell>
          <cell r="C1524" t="str">
            <v>EPMI-LT-ECAR-PRC</v>
          </cell>
          <cell r="D1524" t="str">
            <v>P</v>
          </cell>
          <cell r="E1524">
            <v>36655</v>
          </cell>
          <cell r="F1524">
            <v>-2377.0667489011585</v>
          </cell>
          <cell r="G1524">
            <v>-2377.0667489011585</v>
          </cell>
        </row>
        <row r="1525">
          <cell r="A1525">
            <v>36641</v>
          </cell>
          <cell r="B1525" t="str">
            <v>POS-POWGAS-EAST</v>
          </cell>
          <cell r="C1525" t="str">
            <v>EPMI-LT-ECAR-PRC</v>
          </cell>
          <cell r="D1525" t="str">
            <v>P</v>
          </cell>
          <cell r="E1525">
            <v>36655</v>
          </cell>
          <cell r="F1525">
            <v>792.3555829670521</v>
          </cell>
          <cell r="G1525">
            <v>792.3555829670521</v>
          </cell>
        </row>
        <row r="1526">
          <cell r="A1526">
            <v>36641</v>
          </cell>
          <cell r="B1526" t="str">
            <v>POS-POWGAS-EAST</v>
          </cell>
          <cell r="C1526" t="str">
            <v>EPMI-LT-ECAR-PRC</v>
          </cell>
          <cell r="D1526" t="str">
            <v>P</v>
          </cell>
          <cell r="E1526">
            <v>36655</v>
          </cell>
          <cell r="F1526">
            <v>-70.778334873562017</v>
          </cell>
          <cell r="G1526">
            <v>-70.778334873562017</v>
          </cell>
        </row>
        <row r="1527">
          <cell r="A1527">
            <v>36641</v>
          </cell>
          <cell r="B1527" t="str">
            <v>POS-POWGAS-EAST</v>
          </cell>
          <cell r="C1527" t="str">
            <v>EPMI-LT-ECAR-PRC</v>
          </cell>
          <cell r="D1527" t="str">
            <v>P</v>
          </cell>
          <cell r="E1527">
            <v>36655</v>
          </cell>
          <cell r="F1527">
            <v>-8715.9114126375662</v>
          </cell>
          <cell r="G1527">
            <v>-8715.9114126375662</v>
          </cell>
        </row>
        <row r="1528">
          <cell r="A1528">
            <v>36641</v>
          </cell>
          <cell r="B1528" t="str">
            <v>POS-POWGAS-EAST</v>
          </cell>
          <cell r="C1528" t="str">
            <v>EPMI-LT-ECAR-PRC</v>
          </cell>
          <cell r="D1528" t="str">
            <v>P</v>
          </cell>
          <cell r="E1528">
            <v>36655</v>
          </cell>
          <cell r="F1528">
            <v>792.35558296704812</v>
          </cell>
          <cell r="G1528">
            <v>792.35558296704812</v>
          </cell>
        </row>
        <row r="1529">
          <cell r="A1529">
            <v>36641</v>
          </cell>
          <cell r="B1529" t="str">
            <v>POS-POWGAS-EAST</v>
          </cell>
          <cell r="C1529" t="str">
            <v>EPMI-LT-ECAR-PRC</v>
          </cell>
          <cell r="D1529" t="str">
            <v>P</v>
          </cell>
          <cell r="E1529">
            <v>36655</v>
          </cell>
          <cell r="F1529">
            <v>1584.7111659341042</v>
          </cell>
          <cell r="G1529">
            <v>1584.7111659341042</v>
          </cell>
        </row>
        <row r="1530">
          <cell r="A1530">
            <v>36641</v>
          </cell>
          <cell r="B1530" t="str">
            <v>POS-POWGAS-EAST</v>
          </cell>
          <cell r="C1530" t="str">
            <v>EPMI-LT-ECAR-PRC</v>
          </cell>
          <cell r="D1530" t="str">
            <v>P</v>
          </cell>
          <cell r="E1530">
            <v>36655</v>
          </cell>
          <cell r="F1530">
            <v>1584.7111659341042</v>
          </cell>
          <cell r="G1530">
            <v>1584.7111659341042</v>
          </cell>
        </row>
        <row r="1531">
          <cell r="A1531">
            <v>36641</v>
          </cell>
          <cell r="B1531" t="str">
            <v>POS-POWGAS-EAST</v>
          </cell>
          <cell r="C1531" t="str">
            <v>EPMI-LT-ECAR-PRC</v>
          </cell>
          <cell r="D1531" t="str">
            <v>P</v>
          </cell>
          <cell r="E1531">
            <v>36655</v>
          </cell>
          <cell r="F1531">
            <v>-3169.4223318682016</v>
          </cell>
          <cell r="G1531">
            <v>-3169.4223318682016</v>
          </cell>
        </row>
        <row r="1532">
          <cell r="A1532">
            <v>36641</v>
          </cell>
          <cell r="B1532" t="str">
            <v>POS-POWGAS-EAST</v>
          </cell>
          <cell r="C1532" t="str">
            <v>EPMI-LT-ECAR-PRC</v>
          </cell>
          <cell r="D1532" t="str">
            <v>P</v>
          </cell>
          <cell r="E1532">
            <v>36655</v>
          </cell>
          <cell r="F1532">
            <v>4754.1334978023324</v>
          </cell>
          <cell r="G1532">
            <v>4754.1334978023324</v>
          </cell>
        </row>
        <row r="1533">
          <cell r="A1533">
            <v>36641</v>
          </cell>
          <cell r="B1533" t="str">
            <v>POS-POWGAS-EAST</v>
          </cell>
          <cell r="C1533" t="str">
            <v>EPMI-LT-ECAR-PRC</v>
          </cell>
          <cell r="D1533" t="str">
            <v>P</v>
          </cell>
          <cell r="E1533">
            <v>36655</v>
          </cell>
          <cell r="F1533">
            <v>2377.0667489011607</v>
          </cell>
          <cell r="G1533">
            <v>2377.0667489011607</v>
          </cell>
        </row>
        <row r="1534">
          <cell r="A1534">
            <v>36641</v>
          </cell>
          <cell r="B1534" t="str">
            <v>POS-POWGAS-EAST</v>
          </cell>
          <cell r="C1534" t="str">
            <v>EPMI-LT-ECAR-PRC</v>
          </cell>
          <cell r="D1534" t="str">
            <v>P</v>
          </cell>
          <cell r="E1534">
            <v>36655</v>
          </cell>
          <cell r="F1534">
            <v>6338.8446637364113</v>
          </cell>
          <cell r="G1534">
            <v>6338.8446637364113</v>
          </cell>
        </row>
        <row r="1535">
          <cell r="A1535">
            <v>36641</v>
          </cell>
          <cell r="B1535" t="str">
            <v>POS-POWGAS-EAST</v>
          </cell>
          <cell r="C1535" t="str">
            <v>EPMI-LT-ECAR-PRC</v>
          </cell>
          <cell r="D1535" t="str">
            <v>P</v>
          </cell>
          <cell r="E1535">
            <v>36655</v>
          </cell>
          <cell r="F1535">
            <v>1584.7111659341003</v>
          </cell>
          <cell r="G1535">
            <v>1584.7111659341003</v>
          </cell>
        </row>
        <row r="1536">
          <cell r="A1536">
            <v>36641</v>
          </cell>
          <cell r="B1536" t="str">
            <v>POS-POWGAS-EAST</v>
          </cell>
          <cell r="C1536" t="str">
            <v>EPMI-LT-ECAR-PRC</v>
          </cell>
          <cell r="D1536" t="str">
            <v>P</v>
          </cell>
          <cell r="E1536">
            <v>36655</v>
          </cell>
          <cell r="F1536">
            <v>0</v>
          </cell>
          <cell r="G1536">
            <v>0</v>
          </cell>
        </row>
        <row r="1537">
          <cell r="A1537">
            <v>36641</v>
          </cell>
          <cell r="B1537" t="str">
            <v>POS-POWGAS-EAST</v>
          </cell>
          <cell r="C1537" t="str">
            <v>EPMI-LT-ECAR-PRC</v>
          </cell>
          <cell r="D1537" t="str">
            <v>P</v>
          </cell>
          <cell r="E1537">
            <v>36655</v>
          </cell>
          <cell r="F1537">
            <v>792.3555829670521</v>
          </cell>
          <cell r="G1537">
            <v>792.3555829670521</v>
          </cell>
        </row>
        <row r="1538">
          <cell r="A1538">
            <v>36641</v>
          </cell>
          <cell r="B1538" t="str">
            <v>POS-POWGAS-EAST</v>
          </cell>
          <cell r="C1538" t="str">
            <v>EPMI-LT-ECAR-PRC</v>
          </cell>
          <cell r="D1538" t="str">
            <v>P</v>
          </cell>
          <cell r="E1538">
            <v>36655</v>
          </cell>
          <cell r="F1538">
            <v>-2377.0667489011521</v>
          </cell>
          <cell r="G1538">
            <v>-2377.0667489011521</v>
          </cell>
        </row>
        <row r="1539">
          <cell r="A1539">
            <v>36641</v>
          </cell>
          <cell r="B1539" t="str">
            <v>POS-POWGAS-EAST</v>
          </cell>
          <cell r="C1539" t="str">
            <v>EPMI-LT-ECAR-PRC</v>
          </cell>
          <cell r="D1539" t="str">
            <v>P</v>
          </cell>
          <cell r="E1539">
            <v>36655</v>
          </cell>
          <cell r="F1539">
            <v>-5.4490359269143E-7</v>
          </cell>
          <cell r="G1539">
            <v>-5.4490359269143E-7</v>
          </cell>
        </row>
        <row r="1540">
          <cell r="A1540">
            <v>36641</v>
          </cell>
          <cell r="B1540" t="str">
            <v>POS-POWGAS-EAST</v>
          </cell>
          <cell r="C1540" t="str">
            <v>EPMI-LT-ECAR-PRC</v>
          </cell>
          <cell r="D1540" t="str">
            <v>P</v>
          </cell>
          <cell r="E1540">
            <v>36655</v>
          </cell>
          <cell r="F1540">
            <v>0</v>
          </cell>
          <cell r="G1540">
            <v>0</v>
          </cell>
        </row>
        <row r="1541">
          <cell r="A1541">
            <v>36641</v>
          </cell>
          <cell r="B1541" t="str">
            <v>POS-POWGAS-EAST</v>
          </cell>
          <cell r="C1541" t="str">
            <v>EPMI-LT-ECAR-PRC</v>
          </cell>
          <cell r="D1541" t="str">
            <v>P</v>
          </cell>
          <cell r="E1541">
            <v>36655</v>
          </cell>
          <cell r="F1541">
            <v>-511.51278468378212</v>
          </cell>
          <cell r="G1541">
            <v>-511.51278468378212</v>
          </cell>
        </row>
        <row r="1542">
          <cell r="A1542">
            <v>36641</v>
          </cell>
          <cell r="B1542" t="str">
            <v>POS-POWGAS-EAST</v>
          </cell>
          <cell r="C1542" t="str">
            <v>EPMI-LT-ECAR-PRC</v>
          </cell>
          <cell r="D1542" t="str">
            <v>P</v>
          </cell>
          <cell r="E1542">
            <v>36655</v>
          </cell>
          <cell r="F1542">
            <v>792.3555829670521</v>
          </cell>
          <cell r="G1542">
            <v>792.3555829670521</v>
          </cell>
        </row>
        <row r="1543">
          <cell r="A1543">
            <v>36641</v>
          </cell>
          <cell r="B1543" t="str">
            <v>POS-POWGAS-EAST</v>
          </cell>
          <cell r="C1543" t="str">
            <v>EPMI-LT-ECAR-PRC</v>
          </cell>
          <cell r="D1543" t="str">
            <v>P</v>
          </cell>
          <cell r="E1543">
            <v>36655</v>
          </cell>
          <cell r="F1543">
            <v>-792.3555829670521</v>
          </cell>
          <cell r="G1543">
            <v>-792.3555829670521</v>
          </cell>
        </row>
        <row r="1544">
          <cell r="A1544">
            <v>36641</v>
          </cell>
          <cell r="B1544" t="str">
            <v>POS-POWGAS-EAST</v>
          </cell>
          <cell r="C1544" t="str">
            <v>EPMI-LT-ECAR-PRC</v>
          </cell>
          <cell r="D1544" t="str">
            <v>P</v>
          </cell>
          <cell r="E1544">
            <v>36655</v>
          </cell>
          <cell r="F1544">
            <v>-70.778335418465602</v>
          </cell>
          <cell r="G1544">
            <v>-70.778335418465602</v>
          </cell>
        </row>
        <row r="1545">
          <cell r="A1545">
            <v>36641</v>
          </cell>
          <cell r="B1545" t="str">
            <v>POS-POWGAS-EAST</v>
          </cell>
          <cell r="C1545" t="str">
            <v>EPMI-LT-ECAR-PRC</v>
          </cell>
          <cell r="D1545" t="str">
            <v>P</v>
          </cell>
          <cell r="E1545">
            <v>36655</v>
          </cell>
          <cell r="F1545">
            <v>3961.7779148352602</v>
          </cell>
          <cell r="G1545">
            <v>3961.7779148352602</v>
          </cell>
        </row>
        <row r="1546">
          <cell r="A1546">
            <v>36641</v>
          </cell>
          <cell r="B1546" t="str">
            <v>POS-POWGAS-EAST</v>
          </cell>
          <cell r="C1546" t="str">
            <v>EPMI-LT-ECAR-PRC</v>
          </cell>
          <cell r="D1546" t="str">
            <v>P</v>
          </cell>
          <cell r="E1546">
            <v>36655</v>
          </cell>
          <cell r="F1546">
            <v>-792.3555829670521</v>
          </cell>
          <cell r="G1546">
            <v>-792.3555829670521</v>
          </cell>
        </row>
        <row r="1547">
          <cell r="A1547">
            <v>36641</v>
          </cell>
          <cell r="B1547" t="str">
            <v>POS-POWGAS-EAST</v>
          </cell>
          <cell r="C1547" t="str">
            <v>EPMI-LT-ECAR-PRC</v>
          </cell>
          <cell r="D1547" t="str">
            <v>P</v>
          </cell>
          <cell r="E1547">
            <v>36655</v>
          </cell>
          <cell r="F1547">
            <v>-3961.7779148352565</v>
          </cell>
          <cell r="G1547">
            <v>-3961.7779148352565</v>
          </cell>
        </row>
        <row r="1548">
          <cell r="A1548">
            <v>36641</v>
          </cell>
          <cell r="B1548" t="str">
            <v>POS-POWGAS-EAST</v>
          </cell>
          <cell r="C1548" t="str">
            <v>EPMI-LT-ECAR-PRC</v>
          </cell>
          <cell r="D1548" t="str">
            <v>P</v>
          </cell>
          <cell r="E1548">
            <v>36655</v>
          </cell>
          <cell r="F1548">
            <v>8715.9114126375571</v>
          </cell>
          <cell r="G1548">
            <v>8715.9114126375571</v>
          </cell>
        </row>
        <row r="1549">
          <cell r="A1549">
            <v>36641</v>
          </cell>
          <cell r="B1549" t="str">
            <v>POS-POWGAS-EAST</v>
          </cell>
          <cell r="C1549" t="str">
            <v>EPMI-LT-ECAR-PRC</v>
          </cell>
          <cell r="D1549" t="str">
            <v>P</v>
          </cell>
          <cell r="E1549">
            <v>36655</v>
          </cell>
          <cell r="F1549">
            <v>-42.984258274305404</v>
          </cell>
          <cell r="G1549">
            <v>-42.984258274305404</v>
          </cell>
        </row>
        <row r="1550">
          <cell r="A1550">
            <v>36641</v>
          </cell>
          <cell r="B1550" t="str">
            <v>POS-POWGAS-EAST</v>
          </cell>
          <cell r="C1550" t="str">
            <v>EPMI-LT-ECAR-PRC</v>
          </cell>
          <cell r="D1550" t="str">
            <v>P</v>
          </cell>
          <cell r="E1550">
            <v>36655</v>
          </cell>
          <cell r="F1550">
            <v>792.3555829670521</v>
          </cell>
          <cell r="G1550">
            <v>792.3555829670521</v>
          </cell>
        </row>
        <row r="1551">
          <cell r="A1551">
            <v>36641</v>
          </cell>
          <cell r="B1551" t="str">
            <v>POS-POWGAS-EAST</v>
          </cell>
          <cell r="C1551" t="str">
            <v>EPMI-LT-ECAR-PRC</v>
          </cell>
          <cell r="D1551" t="str">
            <v>P</v>
          </cell>
          <cell r="E1551">
            <v>36655</v>
          </cell>
          <cell r="F1551">
            <v>653.0694544309091</v>
          </cell>
          <cell r="G1551">
            <v>653.0694544309091</v>
          </cell>
        </row>
        <row r="1552">
          <cell r="A1552">
            <v>36641</v>
          </cell>
          <cell r="B1552" t="str">
            <v>POS-POWGAS-EAST</v>
          </cell>
          <cell r="C1552" t="str">
            <v>EPMI-LT-ECAR-PRC</v>
          </cell>
          <cell r="D1552" t="str">
            <v>P</v>
          </cell>
          <cell r="E1552">
            <v>36655</v>
          </cell>
          <cell r="F1552">
            <v>-6338.8446637364277</v>
          </cell>
          <cell r="G1552">
            <v>-6338.8446637364277</v>
          </cell>
        </row>
        <row r="1553">
          <cell r="A1553">
            <v>36641</v>
          </cell>
          <cell r="B1553" t="str">
            <v>POS-POWGAS-EAST</v>
          </cell>
          <cell r="C1553" t="str">
            <v>EPMI-LT-ECAR-PRC</v>
          </cell>
          <cell r="D1553" t="str">
            <v>P</v>
          </cell>
          <cell r="E1553">
            <v>36655</v>
          </cell>
          <cell r="F1553">
            <v>-6338.8446637364214</v>
          </cell>
          <cell r="G1553">
            <v>-6338.8446637364214</v>
          </cell>
        </row>
        <row r="1554">
          <cell r="A1554">
            <v>36641</v>
          </cell>
          <cell r="B1554" t="str">
            <v>POS-POWGAS-EAST</v>
          </cell>
          <cell r="C1554" t="str">
            <v>EPMI-LT-ECAR-PRC</v>
          </cell>
          <cell r="D1554" t="str">
            <v>P</v>
          </cell>
          <cell r="E1554">
            <v>36655</v>
          </cell>
          <cell r="F1554">
            <v>-149.68900173649499</v>
          </cell>
          <cell r="G1554">
            <v>-149.68900173649499</v>
          </cell>
        </row>
        <row r="1555">
          <cell r="A1555">
            <v>36641</v>
          </cell>
          <cell r="B1555" t="str">
            <v>POS-POWGAS-EAST</v>
          </cell>
          <cell r="C1555" t="str">
            <v>EPMI-LT-ECAR-PRC</v>
          </cell>
          <cell r="D1555" t="str">
            <v>P</v>
          </cell>
          <cell r="E1555">
            <v>36655</v>
          </cell>
          <cell r="F1555">
            <v>792.3555829670521</v>
          </cell>
          <cell r="G1555">
            <v>792.3555829670521</v>
          </cell>
        </row>
        <row r="1556">
          <cell r="A1556">
            <v>36641</v>
          </cell>
          <cell r="B1556" t="str">
            <v>POS-POWGAS-EAST</v>
          </cell>
          <cell r="C1556" t="str">
            <v>EPMI-LT-ECAR-PRC</v>
          </cell>
          <cell r="D1556" t="str">
            <v>P</v>
          </cell>
          <cell r="E1556">
            <v>36655</v>
          </cell>
          <cell r="F1556">
            <v>-1584.7111659341042</v>
          </cell>
          <cell r="G1556">
            <v>-1584.7111659341042</v>
          </cell>
        </row>
        <row r="1557">
          <cell r="A1557">
            <v>36641</v>
          </cell>
          <cell r="B1557" t="str">
            <v>POS-POWGAS-EAST</v>
          </cell>
          <cell r="C1557" t="str">
            <v>EPMI-LT-ECAR-PRC</v>
          </cell>
          <cell r="D1557" t="str">
            <v>P</v>
          </cell>
          <cell r="E1557">
            <v>36655</v>
          </cell>
          <cell r="F1557">
            <v>11885.333744505779</v>
          </cell>
          <cell r="G1557">
            <v>11885.333744505779</v>
          </cell>
        </row>
        <row r="1558">
          <cell r="A1558">
            <v>36641</v>
          </cell>
          <cell r="B1558" t="str">
            <v>POS-POWGAS-EAST</v>
          </cell>
          <cell r="C1558" t="str">
            <v>EPMI-LT-ECAR-PRC</v>
          </cell>
          <cell r="D1558" t="str">
            <v>P</v>
          </cell>
          <cell r="E1558">
            <v>36655</v>
          </cell>
          <cell r="F1558">
            <v>-792.3555829670521</v>
          </cell>
          <cell r="G1558">
            <v>-792.3555829670521</v>
          </cell>
        </row>
        <row r="1559">
          <cell r="A1559">
            <v>36641</v>
          </cell>
          <cell r="B1559" t="str">
            <v>POS-POWGAS-EAST</v>
          </cell>
          <cell r="C1559" t="str">
            <v>EPMI-LT-ECAR-PRC</v>
          </cell>
          <cell r="D1559" t="str">
            <v>P</v>
          </cell>
          <cell r="E1559">
            <v>36655</v>
          </cell>
          <cell r="F1559">
            <v>-3961.7779148352602</v>
          </cell>
          <cell r="G1559">
            <v>-3961.7779148352602</v>
          </cell>
        </row>
        <row r="1560">
          <cell r="A1560">
            <v>36641</v>
          </cell>
          <cell r="B1560" t="str">
            <v>POS-POWGAS-EAST</v>
          </cell>
          <cell r="C1560" t="str">
            <v>EPMI-LT-ECAR-PRC</v>
          </cell>
          <cell r="D1560" t="str">
            <v>P</v>
          </cell>
          <cell r="E1560">
            <v>36655</v>
          </cell>
          <cell r="F1560">
            <v>-3169.4223318682043</v>
          </cell>
          <cell r="G1560">
            <v>-3169.4223318682043</v>
          </cell>
        </row>
        <row r="1561">
          <cell r="A1561">
            <v>36641</v>
          </cell>
          <cell r="B1561" t="str">
            <v>POS-POWGAS-EAST</v>
          </cell>
          <cell r="C1561" t="str">
            <v>EPMI-LT-ECAR-PRC</v>
          </cell>
          <cell r="D1561" t="str">
            <v>P</v>
          </cell>
          <cell r="E1561">
            <v>36655</v>
          </cell>
          <cell r="F1561">
            <v>0</v>
          </cell>
          <cell r="G1561">
            <v>0</v>
          </cell>
        </row>
        <row r="1562">
          <cell r="A1562">
            <v>36641</v>
          </cell>
          <cell r="B1562" t="str">
            <v>POS-POWGAS-EAST</v>
          </cell>
          <cell r="C1562" t="str">
            <v>EPMI-LT-ECAR-PRC</v>
          </cell>
          <cell r="D1562" t="str">
            <v>P</v>
          </cell>
          <cell r="E1562">
            <v>36655</v>
          </cell>
          <cell r="F1562">
            <v>-2377.0667489011648</v>
          </cell>
          <cell r="G1562">
            <v>-2377.0667489011648</v>
          </cell>
        </row>
        <row r="1563">
          <cell r="A1563">
            <v>36641</v>
          </cell>
          <cell r="B1563" t="str">
            <v>POS-POWGAS-EAST</v>
          </cell>
          <cell r="C1563" t="str">
            <v>EPMI-LT-ECAR-PRC</v>
          </cell>
          <cell r="D1563" t="str">
            <v>P</v>
          </cell>
          <cell r="E1563">
            <v>36656</v>
          </cell>
          <cell r="F1563">
            <v>-1584.7111659341003</v>
          </cell>
          <cell r="G1563">
            <v>-1584.7111659341003</v>
          </cell>
        </row>
        <row r="1564">
          <cell r="A1564">
            <v>36641</v>
          </cell>
          <cell r="B1564" t="str">
            <v>POS-POWGAS-EAST</v>
          </cell>
          <cell r="C1564" t="str">
            <v>EPMI-LT-ECAR-PRC</v>
          </cell>
          <cell r="D1564" t="str">
            <v>P</v>
          </cell>
          <cell r="E1564">
            <v>36656</v>
          </cell>
          <cell r="F1564">
            <v>-5.4490359269143E-7</v>
          </cell>
          <cell r="G1564">
            <v>-5.4490359269143E-7</v>
          </cell>
        </row>
        <row r="1565">
          <cell r="A1565">
            <v>36641</v>
          </cell>
          <cell r="B1565" t="str">
            <v>POS-POWGAS-EAST</v>
          </cell>
          <cell r="C1565" t="str">
            <v>EPMI-LT-ECAR-PRC</v>
          </cell>
          <cell r="D1565" t="str">
            <v>P</v>
          </cell>
          <cell r="E1565">
            <v>36656</v>
          </cell>
          <cell r="F1565">
            <v>15847.111659341028</v>
          </cell>
          <cell r="G1565">
            <v>15847.111659341028</v>
          </cell>
        </row>
        <row r="1566">
          <cell r="A1566">
            <v>36641</v>
          </cell>
          <cell r="B1566" t="str">
            <v>POS-POWGAS-EAST</v>
          </cell>
          <cell r="C1566" t="str">
            <v>EPMI-LT-ECAR-PRC</v>
          </cell>
          <cell r="D1566" t="str">
            <v>P</v>
          </cell>
          <cell r="E1566">
            <v>36656</v>
          </cell>
          <cell r="F1566">
            <v>792.35558296705108</v>
          </cell>
          <cell r="G1566">
            <v>792.35558296705108</v>
          </cell>
        </row>
        <row r="1567">
          <cell r="A1567">
            <v>36641</v>
          </cell>
          <cell r="B1567" t="str">
            <v>POS-POWGAS-EAST</v>
          </cell>
          <cell r="C1567" t="str">
            <v>EPMI-LT-ECAR-PRC</v>
          </cell>
          <cell r="D1567" t="str">
            <v>P</v>
          </cell>
          <cell r="E1567">
            <v>36656</v>
          </cell>
          <cell r="F1567">
            <v>792.35558296705312</v>
          </cell>
          <cell r="G1567">
            <v>792.35558296705312</v>
          </cell>
        </row>
        <row r="1568">
          <cell r="A1568">
            <v>36641</v>
          </cell>
          <cell r="B1568" t="str">
            <v>POS-POWGAS-EAST</v>
          </cell>
          <cell r="C1568" t="str">
            <v>EPMI-LT-ECAR-PRC</v>
          </cell>
          <cell r="D1568" t="str">
            <v>P</v>
          </cell>
          <cell r="E1568">
            <v>36656</v>
          </cell>
          <cell r="F1568">
            <v>1584.7111659341022</v>
          </cell>
          <cell r="G1568">
            <v>1584.7111659341022</v>
          </cell>
        </row>
        <row r="1569">
          <cell r="A1569">
            <v>36641</v>
          </cell>
          <cell r="B1569" t="str">
            <v>POS-POWGAS-EAST</v>
          </cell>
          <cell r="C1569" t="str">
            <v>EPMI-LT-ECAR-PRC</v>
          </cell>
          <cell r="D1569" t="str">
            <v>P</v>
          </cell>
          <cell r="E1569">
            <v>36656</v>
          </cell>
          <cell r="F1569">
            <v>0</v>
          </cell>
          <cell r="G1569">
            <v>0</v>
          </cell>
        </row>
        <row r="1570">
          <cell r="A1570">
            <v>36641</v>
          </cell>
          <cell r="B1570" t="str">
            <v>POS-POWGAS-EAST</v>
          </cell>
          <cell r="C1570" t="str">
            <v>EPMI-LT-ECAR-PRC</v>
          </cell>
          <cell r="D1570" t="str">
            <v>P</v>
          </cell>
          <cell r="E1570">
            <v>36656</v>
          </cell>
          <cell r="F1570">
            <v>-2.0000000000000004E-12</v>
          </cell>
          <cell r="G1570">
            <v>-2.0000000000000004E-12</v>
          </cell>
        </row>
        <row r="1571">
          <cell r="A1571">
            <v>36641</v>
          </cell>
          <cell r="B1571" t="str">
            <v>POS-POWGAS-EAST</v>
          </cell>
          <cell r="C1571" t="str">
            <v>EPMI-LT-ECAR-PRC</v>
          </cell>
          <cell r="D1571" t="str">
            <v>P</v>
          </cell>
          <cell r="E1571">
            <v>36656</v>
          </cell>
          <cell r="F1571">
            <v>792.35558296705108</v>
          </cell>
          <cell r="G1571">
            <v>792.35558296705108</v>
          </cell>
        </row>
        <row r="1572">
          <cell r="A1572">
            <v>36641</v>
          </cell>
          <cell r="B1572" t="str">
            <v>POS-POWGAS-EAST</v>
          </cell>
          <cell r="C1572" t="str">
            <v>EPMI-LT-ECAR-PRC</v>
          </cell>
          <cell r="D1572" t="str">
            <v>P</v>
          </cell>
          <cell r="E1572">
            <v>36656</v>
          </cell>
          <cell r="F1572">
            <v>-792.35558296705801</v>
          </cell>
          <cell r="G1572">
            <v>-792.35558296705801</v>
          </cell>
        </row>
        <row r="1573">
          <cell r="A1573">
            <v>36641</v>
          </cell>
          <cell r="B1573" t="str">
            <v>POS-POWGAS-EAST</v>
          </cell>
          <cell r="C1573" t="str">
            <v>EPMI-LT-ECAR-PRC</v>
          </cell>
          <cell r="D1573" t="str">
            <v>P</v>
          </cell>
          <cell r="E1573">
            <v>36656</v>
          </cell>
          <cell r="F1573">
            <v>-7131.2002467034545</v>
          </cell>
          <cell r="G1573">
            <v>-7131.2002467034545</v>
          </cell>
        </row>
        <row r="1574">
          <cell r="A1574">
            <v>36641</v>
          </cell>
          <cell r="B1574" t="str">
            <v>POS-POWGAS-EAST</v>
          </cell>
          <cell r="C1574" t="str">
            <v>EPMI-LT-ECAR-PRC</v>
          </cell>
          <cell r="D1574" t="str">
            <v>P</v>
          </cell>
          <cell r="E1574">
            <v>36656</v>
          </cell>
          <cell r="F1574">
            <v>3169.4223318681993</v>
          </cell>
          <cell r="G1574">
            <v>3169.4223318681993</v>
          </cell>
        </row>
        <row r="1575">
          <cell r="A1575">
            <v>36641</v>
          </cell>
          <cell r="B1575" t="str">
            <v>POS-POWGAS-EAST</v>
          </cell>
          <cell r="C1575" t="str">
            <v>EPMI-LT-ECAR-PRC</v>
          </cell>
          <cell r="D1575" t="str">
            <v>P</v>
          </cell>
          <cell r="E1575">
            <v>36656</v>
          </cell>
          <cell r="F1575">
            <v>-3961.7779148352474</v>
          </cell>
          <cell r="G1575">
            <v>-3961.7779148352474</v>
          </cell>
        </row>
        <row r="1576">
          <cell r="A1576">
            <v>36641</v>
          </cell>
          <cell r="B1576" t="str">
            <v>POS-POWGAS-EAST</v>
          </cell>
          <cell r="C1576" t="str">
            <v>EPMI-LT-ECAR-PRC</v>
          </cell>
          <cell r="D1576" t="str">
            <v>P</v>
          </cell>
          <cell r="E1576">
            <v>36656</v>
          </cell>
          <cell r="F1576">
            <v>-3961.7779148352538</v>
          </cell>
          <cell r="G1576">
            <v>-3961.7779148352538</v>
          </cell>
        </row>
        <row r="1577">
          <cell r="A1577">
            <v>36641</v>
          </cell>
          <cell r="B1577" t="str">
            <v>POS-POWGAS-EAST</v>
          </cell>
          <cell r="C1577" t="str">
            <v>EPMI-LT-ECAR-PRC</v>
          </cell>
          <cell r="D1577" t="str">
            <v>P</v>
          </cell>
          <cell r="E1577">
            <v>36656</v>
          </cell>
          <cell r="F1577">
            <v>-792.35558296705108</v>
          </cell>
          <cell r="G1577">
            <v>-792.35558296705108</v>
          </cell>
        </row>
        <row r="1578">
          <cell r="A1578">
            <v>36641</v>
          </cell>
          <cell r="B1578" t="str">
            <v>POS-POWGAS-EAST</v>
          </cell>
          <cell r="C1578" t="str">
            <v>EPMI-LT-ECAR-PRC</v>
          </cell>
          <cell r="D1578" t="str">
            <v>P</v>
          </cell>
          <cell r="E1578">
            <v>36656</v>
          </cell>
          <cell r="F1578">
            <v>-2377.0667489011544</v>
          </cell>
          <cell r="G1578">
            <v>-2377.0667489011544</v>
          </cell>
        </row>
        <row r="1579">
          <cell r="A1579">
            <v>36641</v>
          </cell>
          <cell r="B1579" t="str">
            <v>POS-POWGAS-EAST</v>
          </cell>
          <cell r="C1579" t="str">
            <v>EPMI-LT-ECAR-PRC</v>
          </cell>
          <cell r="D1579" t="str">
            <v>P</v>
          </cell>
          <cell r="E1579">
            <v>36656</v>
          </cell>
          <cell r="F1579">
            <v>792.35558296705108</v>
          </cell>
          <cell r="G1579">
            <v>792.35558296705108</v>
          </cell>
        </row>
        <row r="1580">
          <cell r="A1580">
            <v>36641</v>
          </cell>
          <cell r="B1580" t="str">
            <v>POS-POWGAS-EAST</v>
          </cell>
          <cell r="C1580" t="str">
            <v>EPMI-LT-ECAR-PRC</v>
          </cell>
          <cell r="D1580" t="str">
            <v>P</v>
          </cell>
          <cell r="E1580">
            <v>36656</v>
          </cell>
          <cell r="F1580">
            <v>-79.085356921899006</v>
          </cell>
          <cell r="G1580">
            <v>-79.085356921899006</v>
          </cell>
        </row>
        <row r="1581">
          <cell r="A1581">
            <v>36641</v>
          </cell>
          <cell r="B1581" t="str">
            <v>POS-POWGAS-EAST</v>
          </cell>
          <cell r="C1581" t="str">
            <v>EPMI-LT-ECAR-PRC</v>
          </cell>
          <cell r="D1581" t="str">
            <v>P</v>
          </cell>
          <cell r="E1581">
            <v>36656</v>
          </cell>
          <cell r="F1581">
            <v>-8715.9114126375589</v>
          </cell>
          <cell r="G1581">
            <v>-8715.9114126375589</v>
          </cell>
        </row>
        <row r="1582">
          <cell r="A1582">
            <v>36641</v>
          </cell>
          <cell r="B1582" t="str">
            <v>POS-POWGAS-EAST</v>
          </cell>
          <cell r="C1582" t="str">
            <v>EPMI-LT-ECAR-PRC</v>
          </cell>
          <cell r="D1582" t="str">
            <v>P</v>
          </cell>
          <cell r="E1582">
            <v>36656</v>
          </cell>
          <cell r="F1582">
            <v>792.35558296704914</v>
          </cell>
          <cell r="G1582">
            <v>792.35558296704914</v>
          </cell>
        </row>
        <row r="1583">
          <cell r="A1583">
            <v>36641</v>
          </cell>
          <cell r="B1583" t="str">
            <v>POS-POWGAS-EAST</v>
          </cell>
          <cell r="C1583" t="str">
            <v>EPMI-LT-ECAR-PRC</v>
          </cell>
          <cell r="D1583" t="str">
            <v>P</v>
          </cell>
          <cell r="E1583">
            <v>36656</v>
          </cell>
          <cell r="F1583">
            <v>1584.7111659341022</v>
          </cell>
          <cell r="G1583">
            <v>1584.7111659341022</v>
          </cell>
        </row>
        <row r="1584">
          <cell r="A1584">
            <v>36641</v>
          </cell>
          <cell r="B1584" t="str">
            <v>POS-POWGAS-EAST</v>
          </cell>
          <cell r="C1584" t="str">
            <v>EPMI-LT-ECAR-PRC</v>
          </cell>
          <cell r="D1584" t="str">
            <v>P</v>
          </cell>
          <cell r="E1584">
            <v>36656</v>
          </cell>
          <cell r="F1584">
            <v>1584.7111659341022</v>
          </cell>
          <cell r="G1584">
            <v>1584.7111659341022</v>
          </cell>
        </row>
        <row r="1585">
          <cell r="A1585">
            <v>36641</v>
          </cell>
          <cell r="B1585" t="str">
            <v>POS-POWGAS-EAST</v>
          </cell>
          <cell r="C1585" t="str">
            <v>EPMI-LT-ECAR-PRC</v>
          </cell>
          <cell r="D1585" t="str">
            <v>P</v>
          </cell>
          <cell r="E1585">
            <v>36656</v>
          </cell>
          <cell r="F1585">
            <v>-3169.4223318682111</v>
          </cell>
          <cell r="G1585">
            <v>-3169.4223318682111</v>
          </cell>
        </row>
        <row r="1586">
          <cell r="A1586">
            <v>36641</v>
          </cell>
          <cell r="B1586" t="str">
            <v>POS-POWGAS-EAST</v>
          </cell>
          <cell r="C1586" t="str">
            <v>EPMI-LT-ECAR-PRC</v>
          </cell>
          <cell r="D1586" t="str">
            <v>P</v>
          </cell>
          <cell r="E1586">
            <v>36656</v>
          </cell>
          <cell r="F1586">
            <v>4754.1334978023324</v>
          </cell>
          <cell r="G1586">
            <v>4754.1334978023324</v>
          </cell>
        </row>
        <row r="1587">
          <cell r="A1587">
            <v>36641</v>
          </cell>
          <cell r="B1587" t="str">
            <v>POS-POWGAS-EAST</v>
          </cell>
          <cell r="C1587" t="str">
            <v>EPMI-LT-ECAR-PRC</v>
          </cell>
          <cell r="D1587" t="str">
            <v>P</v>
          </cell>
          <cell r="E1587">
            <v>36656</v>
          </cell>
          <cell r="F1587">
            <v>2377.0667489011498</v>
          </cell>
          <cell r="G1587">
            <v>2377.0667489011498</v>
          </cell>
        </row>
        <row r="1588">
          <cell r="A1588">
            <v>36641</v>
          </cell>
          <cell r="B1588" t="str">
            <v>POS-POWGAS-EAST</v>
          </cell>
          <cell r="C1588" t="str">
            <v>EPMI-LT-ECAR-PRC</v>
          </cell>
          <cell r="D1588" t="str">
            <v>P</v>
          </cell>
          <cell r="E1588">
            <v>36656</v>
          </cell>
          <cell r="F1588">
            <v>6338.8446637364068</v>
          </cell>
          <cell r="G1588">
            <v>6338.8446637364068</v>
          </cell>
        </row>
        <row r="1589">
          <cell r="A1589">
            <v>36641</v>
          </cell>
          <cell r="B1589" t="str">
            <v>POS-POWGAS-EAST</v>
          </cell>
          <cell r="C1589" t="str">
            <v>EPMI-LT-ECAR-PRC</v>
          </cell>
          <cell r="D1589" t="str">
            <v>P</v>
          </cell>
          <cell r="E1589">
            <v>36656</v>
          </cell>
          <cell r="F1589">
            <v>1584.7111659341003</v>
          </cell>
          <cell r="G1589">
            <v>1584.7111659341003</v>
          </cell>
        </row>
        <row r="1590">
          <cell r="A1590">
            <v>36641</v>
          </cell>
          <cell r="B1590" t="str">
            <v>POS-POWGAS-EAST</v>
          </cell>
          <cell r="C1590" t="str">
            <v>EPMI-LT-ECAR-PRC</v>
          </cell>
          <cell r="D1590" t="str">
            <v>P</v>
          </cell>
          <cell r="E1590">
            <v>36656</v>
          </cell>
          <cell r="F1590">
            <v>0</v>
          </cell>
          <cell r="G1590">
            <v>0</v>
          </cell>
        </row>
        <row r="1591">
          <cell r="A1591">
            <v>36641</v>
          </cell>
          <cell r="B1591" t="str">
            <v>POS-POWGAS-EAST</v>
          </cell>
          <cell r="C1591" t="str">
            <v>EPMI-LT-ECAR-PRC</v>
          </cell>
          <cell r="D1591" t="str">
            <v>P</v>
          </cell>
          <cell r="E1591">
            <v>36656</v>
          </cell>
          <cell r="F1591">
            <v>792.35558296705108</v>
          </cell>
          <cell r="G1591">
            <v>792.35558296705108</v>
          </cell>
        </row>
        <row r="1592">
          <cell r="A1592">
            <v>36641</v>
          </cell>
          <cell r="B1592" t="str">
            <v>POS-POWGAS-EAST</v>
          </cell>
          <cell r="C1592" t="str">
            <v>EPMI-LT-ECAR-PRC</v>
          </cell>
          <cell r="D1592" t="str">
            <v>P</v>
          </cell>
          <cell r="E1592">
            <v>36656</v>
          </cell>
          <cell r="F1592">
            <v>-2377.0667489011512</v>
          </cell>
          <cell r="G1592">
            <v>-2377.0667489011512</v>
          </cell>
        </row>
        <row r="1593">
          <cell r="A1593">
            <v>36641</v>
          </cell>
          <cell r="B1593" t="str">
            <v>POS-POWGAS-EAST</v>
          </cell>
          <cell r="C1593" t="str">
            <v>EPMI-LT-ECAR-PRC</v>
          </cell>
          <cell r="D1593" t="str">
            <v>P</v>
          </cell>
          <cell r="E1593">
            <v>36656</v>
          </cell>
          <cell r="F1593">
            <v>-5.4490359269143E-7</v>
          </cell>
          <cell r="G1593">
            <v>-5.4490359269143E-7</v>
          </cell>
        </row>
        <row r="1594">
          <cell r="A1594">
            <v>36641</v>
          </cell>
          <cell r="B1594" t="str">
            <v>POS-POWGAS-EAST</v>
          </cell>
          <cell r="C1594" t="str">
            <v>EPMI-LT-ECAR-PRC</v>
          </cell>
          <cell r="D1594" t="str">
            <v>P</v>
          </cell>
          <cell r="E1594">
            <v>36656</v>
          </cell>
          <cell r="F1594">
            <v>0</v>
          </cell>
          <cell r="G1594">
            <v>0</v>
          </cell>
        </row>
        <row r="1595">
          <cell r="A1595">
            <v>36641</v>
          </cell>
          <cell r="B1595" t="str">
            <v>POS-POWGAS-EAST</v>
          </cell>
          <cell r="C1595" t="str">
            <v>EPMI-LT-ECAR-PRC</v>
          </cell>
          <cell r="D1595" t="str">
            <v>P</v>
          </cell>
          <cell r="E1595">
            <v>36656</v>
          </cell>
          <cell r="F1595">
            <v>-552.76581813885105</v>
          </cell>
          <cell r="G1595">
            <v>-552.76581813885105</v>
          </cell>
        </row>
        <row r="1596">
          <cell r="A1596">
            <v>36641</v>
          </cell>
          <cell r="B1596" t="str">
            <v>POS-POWGAS-EAST</v>
          </cell>
          <cell r="C1596" t="str">
            <v>EPMI-LT-ECAR-PRC</v>
          </cell>
          <cell r="D1596" t="str">
            <v>P</v>
          </cell>
          <cell r="E1596">
            <v>36656</v>
          </cell>
          <cell r="F1596">
            <v>792.35558296705108</v>
          </cell>
          <cell r="G1596">
            <v>792.35558296705108</v>
          </cell>
        </row>
        <row r="1597">
          <cell r="A1597">
            <v>36641</v>
          </cell>
          <cell r="B1597" t="str">
            <v>POS-POWGAS-EAST</v>
          </cell>
          <cell r="C1597" t="str">
            <v>EPMI-LT-ECAR-PRC</v>
          </cell>
          <cell r="D1597" t="str">
            <v>P</v>
          </cell>
          <cell r="E1597">
            <v>36656</v>
          </cell>
          <cell r="F1597">
            <v>-792.35558296705108</v>
          </cell>
          <cell r="G1597">
            <v>-792.35558296705108</v>
          </cell>
        </row>
        <row r="1598">
          <cell r="A1598">
            <v>36641</v>
          </cell>
          <cell r="B1598" t="str">
            <v>POS-POWGAS-EAST</v>
          </cell>
          <cell r="C1598" t="str">
            <v>EPMI-LT-ECAR-PRC</v>
          </cell>
          <cell r="D1598" t="str">
            <v>P</v>
          </cell>
          <cell r="E1598">
            <v>36656</v>
          </cell>
          <cell r="F1598">
            <v>-79.085357466802606</v>
          </cell>
          <cell r="G1598">
            <v>-79.085357466802606</v>
          </cell>
        </row>
        <row r="1599">
          <cell r="A1599">
            <v>36641</v>
          </cell>
          <cell r="B1599" t="str">
            <v>POS-POWGAS-EAST</v>
          </cell>
          <cell r="C1599" t="str">
            <v>EPMI-LT-ECAR-PRC</v>
          </cell>
          <cell r="D1599" t="str">
            <v>P</v>
          </cell>
          <cell r="E1599">
            <v>36656</v>
          </cell>
          <cell r="F1599">
            <v>3961.7779148352506</v>
          </cell>
          <cell r="G1599">
            <v>3961.7779148352506</v>
          </cell>
        </row>
        <row r="1600">
          <cell r="A1600">
            <v>36641</v>
          </cell>
          <cell r="B1600" t="str">
            <v>POS-POWGAS-EAST</v>
          </cell>
          <cell r="C1600" t="str">
            <v>EPMI-LT-ECAR-PRC</v>
          </cell>
          <cell r="D1600" t="str">
            <v>P</v>
          </cell>
          <cell r="E1600">
            <v>36656</v>
          </cell>
          <cell r="F1600">
            <v>-792.35558296705108</v>
          </cell>
          <cell r="G1600">
            <v>-792.35558296705108</v>
          </cell>
        </row>
        <row r="1601">
          <cell r="A1601">
            <v>36641</v>
          </cell>
          <cell r="B1601" t="str">
            <v>POS-POWGAS-EAST</v>
          </cell>
          <cell r="C1601" t="str">
            <v>EPMI-LT-ECAR-PRC</v>
          </cell>
          <cell r="D1601" t="str">
            <v>P</v>
          </cell>
          <cell r="E1601">
            <v>36656</v>
          </cell>
          <cell r="F1601">
            <v>-3961.7779148352538</v>
          </cell>
          <cell r="G1601">
            <v>-3961.7779148352538</v>
          </cell>
        </row>
        <row r="1602">
          <cell r="A1602">
            <v>36641</v>
          </cell>
          <cell r="B1602" t="str">
            <v>POS-POWGAS-EAST</v>
          </cell>
          <cell r="C1602" t="str">
            <v>EPMI-LT-ECAR-PRC</v>
          </cell>
          <cell r="D1602" t="str">
            <v>P</v>
          </cell>
          <cell r="E1602">
            <v>36656</v>
          </cell>
          <cell r="F1602">
            <v>8715.9114126375734</v>
          </cell>
          <cell r="G1602">
            <v>8715.9114126375734</v>
          </cell>
        </row>
        <row r="1603">
          <cell r="A1603">
            <v>36641</v>
          </cell>
          <cell r="B1603" t="str">
            <v>POS-POWGAS-EAST</v>
          </cell>
          <cell r="C1603" t="str">
            <v>EPMI-LT-ECAR-PRC</v>
          </cell>
          <cell r="D1603" t="str">
            <v>P</v>
          </cell>
          <cell r="E1603">
            <v>36656</v>
          </cell>
          <cell r="F1603">
            <v>-42.984258274305404</v>
          </cell>
          <cell r="G1603">
            <v>-42.984258274305404</v>
          </cell>
        </row>
        <row r="1604">
          <cell r="A1604">
            <v>36641</v>
          </cell>
          <cell r="B1604" t="str">
            <v>POS-POWGAS-EAST</v>
          </cell>
          <cell r="C1604" t="str">
            <v>EPMI-LT-ECAR-PRC</v>
          </cell>
          <cell r="D1604" t="str">
            <v>P</v>
          </cell>
          <cell r="E1604">
            <v>36656</v>
          </cell>
          <cell r="F1604">
            <v>792.35558296705108</v>
          </cell>
          <cell r="G1604">
            <v>792.35558296705108</v>
          </cell>
        </row>
        <row r="1605">
          <cell r="A1605">
            <v>36641</v>
          </cell>
          <cell r="B1605" t="str">
            <v>POS-POWGAS-EAST</v>
          </cell>
          <cell r="C1605" t="str">
            <v>EPMI-LT-ECAR-PRC</v>
          </cell>
          <cell r="D1605" t="str">
            <v>P</v>
          </cell>
          <cell r="E1605">
            <v>36656</v>
          </cell>
          <cell r="F1605">
            <v>710.93653198265315</v>
          </cell>
          <cell r="G1605">
            <v>710.93653198265315</v>
          </cell>
        </row>
        <row r="1606">
          <cell r="A1606">
            <v>36641</v>
          </cell>
          <cell r="B1606" t="str">
            <v>POS-POWGAS-EAST</v>
          </cell>
          <cell r="C1606" t="str">
            <v>EPMI-LT-ECAR-PRC</v>
          </cell>
          <cell r="D1606" t="str">
            <v>P</v>
          </cell>
          <cell r="E1606">
            <v>36656</v>
          </cell>
          <cell r="F1606">
            <v>-6338.844663736415</v>
          </cell>
          <cell r="G1606">
            <v>-6338.844663736415</v>
          </cell>
        </row>
        <row r="1607">
          <cell r="A1607">
            <v>36641</v>
          </cell>
          <cell r="B1607" t="str">
            <v>POS-POWGAS-EAST</v>
          </cell>
          <cell r="C1607" t="str">
            <v>EPMI-LT-ECAR-PRC</v>
          </cell>
          <cell r="D1607" t="str">
            <v>P</v>
          </cell>
          <cell r="E1607">
            <v>36656</v>
          </cell>
          <cell r="F1607">
            <v>-6338.8446637364059</v>
          </cell>
          <cell r="G1607">
            <v>-6338.8446637364059</v>
          </cell>
        </row>
        <row r="1608">
          <cell r="A1608">
            <v>36641</v>
          </cell>
          <cell r="B1608" t="str">
            <v>POS-POWGAS-EAST</v>
          </cell>
          <cell r="C1608" t="str">
            <v>EPMI-LT-ECAR-PRC</v>
          </cell>
          <cell r="D1608" t="str">
            <v>P</v>
          </cell>
          <cell r="E1608">
            <v>36656</v>
          </cell>
          <cell r="F1608">
            <v>-149.68900173649499</v>
          </cell>
          <cell r="G1608">
            <v>-149.68900173649499</v>
          </cell>
        </row>
        <row r="1609">
          <cell r="A1609">
            <v>36641</v>
          </cell>
          <cell r="B1609" t="str">
            <v>POS-POWGAS-EAST</v>
          </cell>
          <cell r="C1609" t="str">
            <v>EPMI-LT-ECAR-PRC</v>
          </cell>
          <cell r="D1609" t="str">
            <v>P</v>
          </cell>
          <cell r="E1609">
            <v>36656</v>
          </cell>
          <cell r="F1609">
            <v>792.35558296705108</v>
          </cell>
          <cell r="G1609">
            <v>792.35558296705108</v>
          </cell>
        </row>
        <row r="1610">
          <cell r="A1610">
            <v>36641</v>
          </cell>
          <cell r="B1610" t="str">
            <v>POS-POWGAS-EAST</v>
          </cell>
          <cell r="C1610" t="str">
            <v>EPMI-LT-ECAR-PRC</v>
          </cell>
          <cell r="D1610" t="str">
            <v>P</v>
          </cell>
          <cell r="E1610">
            <v>36656</v>
          </cell>
          <cell r="F1610">
            <v>-1584.7111659341022</v>
          </cell>
          <cell r="G1610">
            <v>-1584.7111659341022</v>
          </cell>
        </row>
        <row r="1611">
          <cell r="A1611">
            <v>36641</v>
          </cell>
          <cell r="B1611" t="str">
            <v>POS-POWGAS-EAST</v>
          </cell>
          <cell r="C1611" t="str">
            <v>EPMI-LT-ECAR-PRC</v>
          </cell>
          <cell r="D1611" t="str">
            <v>P</v>
          </cell>
          <cell r="E1611">
            <v>36656</v>
          </cell>
          <cell r="F1611">
            <v>11885.333744505771</v>
          </cell>
          <cell r="G1611">
            <v>11885.333744505771</v>
          </cell>
        </row>
        <row r="1612">
          <cell r="A1612">
            <v>36641</v>
          </cell>
          <cell r="B1612" t="str">
            <v>POS-POWGAS-EAST</v>
          </cell>
          <cell r="C1612" t="str">
            <v>EPMI-LT-ECAR-PRC</v>
          </cell>
          <cell r="D1612" t="str">
            <v>P</v>
          </cell>
          <cell r="E1612">
            <v>36656</v>
          </cell>
          <cell r="F1612">
            <v>-792.35558296705108</v>
          </cell>
          <cell r="G1612">
            <v>-792.35558296705108</v>
          </cell>
        </row>
        <row r="1613">
          <cell r="A1613">
            <v>36641</v>
          </cell>
          <cell r="B1613" t="str">
            <v>POS-POWGAS-EAST</v>
          </cell>
          <cell r="C1613" t="str">
            <v>EPMI-LT-ECAR-PRC</v>
          </cell>
          <cell r="D1613" t="str">
            <v>P</v>
          </cell>
          <cell r="E1613">
            <v>36656</v>
          </cell>
          <cell r="F1613">
            <v>-3961.7779148352561</v>
          </cell>
          <cell r="G1613">
            <v>-3961.7779148352561</v>
          </cell>
        </row>
        <row r="1614">
          <cell r="A1614">
            <v>36641</v>
          </cell>
          <cell r="B1614" t="str">
            <v>POS-POWGAS-EAST</v>
          </cell>
          <cell r="C1614" t="str">
            <v>EPMI-LT-ECAR-PRC</v>
          </cell>
          <cell r="D1614" t="str">
            <v>P</v>
          </cell>
          <cell r="E1614">
            <v>36656</v>
          </cell>
          <cell r="F1614">
            <v>-3169.4223318682016</v>
          </cell>
          <cell r="G1614">
            <v>-3169.4223318682016</v>
          </cell>
        </row>
        <row r="1615">
          <cell r="A1615">
            <v>36641</v>
          </cell>
          <cell r="B1615" t="str">
            <v>POS-POWGAS-EAST</v>
          </cell>
          <cell r="C1615" t="str">
            <v>EPMI-LT-ECAR-PRC</v>
          </cell>
          <cell r="D1615" t="str">
            <v>P</v>
          </cell>
          <cell r="E1615">
            <v>36656</v>
          </cell>
          <cell r="F1615">
            <v>0</v>
          </cell>
          <cell r="G1615">
            <v>0</v>
          </cell>
        </row>
        <row r="1616">
          <cell r="A1616">
            <v>36641</v>
          </cell>
          <cell r="B1616" t="str">
            <v>POS-POWGAS-EAST</v>
          </cell>
          <cell r="C1616" t="str">
            <v>EPMI-LT-ECAR-PRC</v>
          </cell>
          <cell r="D1616" t="str">
            <v>P</v>
          </cell>
          <cell r="E1616">
            <v>36656</v>
          </cell>
          <cell r="F1616">
            <v>-2377.0667489011521</v>
          </cell>
          <cell r="G1616">
            <v>-2377.0667489011521</v>
          </cell>
        </row>
        <row r="1617">
          <cell r="A1617">
            <v>36641</v>
          </cell>
          <cell r="B1617" t="str">
            <v>POS-POWGAS-EAST</v>
          </cell>
          <cell r="C1617" t="str">
            <v>EPMI-LT-ECAR-PRC</v>
          </cell>
          <cell r="D1617" t="str">
            <v>P</v>
          </cell>
          <cell r="E1617">
            <v>36657</v>
          </cell>
          <cell r="F1617">
            <v>-1584.7111659341003</v>
          </cell>
          <cell r="G1617">
            <v>-1584.7111659341003</v>
          </cell>
        </row>
        <row r="1618">
          <cell r="A1618">
            <v>36641</v>
          </cell>
          <cell r="B1618" t="str">
            <v>POS-POWGAS-EAST</v>
          </cell>
          <cell r="C1618" t="str">
            <v>EPMI-LT-ECAR-PRC</v>
          </cell>
          <cell r="D1618" t="str">
            <v>P</v>
          </cell>
          <cell r="E1618">
            <v>36657</v>
          </cell>
          <cell r="F1618">
            <v>-5.4490359269143E-7</v>
          </cell>
          <cell r="G1618">
            <v>-5.4490359269143E-7</v>
          </cell>
        </row>
        <row r="1619">
          <cell r="A1619">
            <v>36641</v>
          </cell>
          <cell r="B1619" t="str">
            <v>POS-POWGAS-EAST</v>
          </cell>
          <cell r="C1619" t="str">
            <v>EPMI-LT-ECAR-PRC</v>
          </cell>
          <cell r="D1619" t="str">
            <v>P</v>
          </cell>
          <cell r="E1619">
            <v>36657</v>
          </cell>
          <cell r="F1619">
            <v>15847.111659341041</v>
          </cell>
          <cell r="G1619">
            <v>15847.111659341041</v>
          </cell>
        </row>
        <row r="1620">
          <cell r="A1620">
            <v>36641</v>
          </cell>
          <cell r="B1620" t="str">
            <v>POS-POWGAS-EAST</v>
          </cell>
          <cell r="C1620" t="str">
            <v>EPMI-LT-ECAR-PRC</v>
          </cell>
          <cell r="D1620" t="str">
            <v>P</v>
          </cell>
          <cell r="E1620">
            <v>36657</v>
          </cell>
          <cell r="F1620">
            <v>792.35558296705108</v>
          </cell>
          <cell r="G1620">
            <v>792.35558296705108</v>
          </cell>
        </row>
        <row r="1621">
          <cell r="A1621">
            <v>36641</v>
          </cell>
          <cell r="B1621" t="str">
            <v>POS-POWGAS-EAST</v>
          </cell>
          <cell r="C1621" t="str">
            <v>EPMI-LT-ECAR-PRC</v>
          </cell>
          <cell r="D1621" t="str">
            <v>P</v>
          </cell>
          <cell r="E1621">
            <v>36657</v>
          </cell>
          <cell r="F1621">
            <v>792.35558296705312</v>
          </cell>
          <cell r="G1621">
            <v>792.35558296705312</v>
          </cell>
        </row>
        <row r="1622">
          <cell r="A1622">
            <v>36641</v>
          </cell>
          <cell r="B1622" t="str">
            <v>POS-POWGAS-EAST</v>
          </cell>
          <cell r="C1622" t="str">
            <v>EPMI-LT-ECAR-PRC</v>
          </cell>
          <cell r="D1622" t="str">
            <v>P</v>
          </cell>
          <cell r="E1622">
            <v>36657</v>
          </cell>
          <cell r="F1622">
            <v>1584.7111659341022</v>
          </cell>
          <cell r="G1622">
            <v>1584.7111659341022</v>
          </cell>
        </row>
        <row r="1623">
          <cell r="A1623">
            <v>36641</v>
          </cell>
          <cell r="B1623" t="str">
            <v>POS-POWGAS-EAST</v>
          </cell>
          <cell r="C1623" t="str">
            <v>EPMI-LT-ECAR-PRC</v>
          </cell>
          <cell r="D1623" t="str">
            <v>P</v>
          </cell>
          <cell r="E1623">
            <v>36657</v>
          </cell>
          <cell r="F1623">
            <v>0</v>
          </cell>
          <cell r="G1623">
            <v>0</v>
          </cell>
        </row>
        <row r="1624">
          <cell r="A1624">
            <v>36641</v>
          </cell>
          <cell r="B1624" t="str">
            <v>POS-POWGAS-EAST</v>
          </cell>
          <cell r="C1624" t="str">
            <v>EPMI-LT-ECAR-PRC</v>
          </cell>
          <cell r="D1624" t="str">
            <v>P</v>
          </cell>
          <cell r="E1624">
            <v>36657</v>
          </cell>
          <cell r="F1624">
            <v>-2.0000000000000004E-12</v>
          </cell>
          <cell r="G1624">
            <v>-2.0000000000000004E-12</v>
          </cell>
        </row>
        <row r="1625">
          <cell r="A1625">
            <v>36641</v>
          </cell>
          <cell r="B1625" t="str">
            <v>POS-POWGAS-EAST</v>
          </cell>
          <cell r="C1625" t="str">
            <v>EPMI-LT-ECAR-PRC</v>
          </cell>
          <cell r="D1625" t="str">
            <v>P</v>
          </cell>
          <cell r="E1625">
            <v>36657</v>
          </cell>
          <cell r="F1625">
            <v>792.35558296705108</v>
          </cell>
          <cell r="G1625">
            <v>792.35558296705108</v>
          </cell>
        </row>
        <row r="1626">
          <cell r="A1626">
            <v>36641</v>
          </cell>
          <cell r="B1626" t="str">
            <v>POS-POWGAS-EAST</v>
          </cell>
          <cell r="C1626" t="str">
            <v>EPMI-LT-ECAR-PRC</v>
          </cell>
          <cell r="D1626" t="str">
            <v>P</v>
          </cell>
          <cell r="E1626">
            <v>36657</v>
          </cell>
          <cell r="F1626">
            <v>-792.35558296705801</v>
          </cell>
          <cell r="G1626">
            <v>-792.35558296705801</v>
          </cell>
        </row>
        <row r="1627">
          <cell r="A1627">
            <v>36641</v>
          </cell>
          <cell r="B1627" t="str">
            <v>POS-POWGAS-EAST</v>
          </cell>
          <cell r="C1627" t="str">
            <v>EPMI-LT-ECAR-PRC</v>
          </cell>
          <cell r="D1627" t="str">
            <v>P</v>
          </cell>
          <cell r="E1627">
            <v>36657</v>
          </cell>
          <cell r="F1627">
            <v>-7131.2002467034545</v>
          </cell>
          <cell r="G1627">
            <v>-7131.2002467034545</v>
          </cell>
        </row>
        <row r="1628">
          <cell r="A1628">
            <v>36641</v>
          </cell>
          <cell r="B1628" t="str">
            <v>POS-POWGAS-EAST</v>
          </cell>
          <cell r="C1628" t="str">
            <v>EPMI-LT-ECAR-PRC</v>
          </cell>
          <cell r="D1628" t="str">
            <v>P</v>
          </cell>
          <cell r="E1628">
            <v>36657</v>
          </cell>
          <cell r="F1628">
            <v>3169.4223318681993</v>
          </cell>
          <cell r="G1628">
            <v>3169.4223318681993</v>
          </cell>
        </row>
        <row r="1629">
          <cell r="A1629">
            <v>36641</v>
          </cell>
          <cell r="B1629" t="str">
            <v>POS-POWGAS-EAST</v>
          </cell>
          <cell r="C1629" t="str">
            <v>EPMI-LT-ECAR-PRC</v>
          </cell>
          <cell r="D1629" t="str">
            <v>P</v>
          </cell>
          <cell r="E1629">
            <v>36657</v>
          </cell>
          <cell r="F1629">
            <v>-3961.7779148352474</v>
          </cell>
          <cell r="G1629">
            <v>-3961.7779148352474</v>
          </cell>
        </row>
        <row r="1630">
          <cell r="A1630">
            <v>36641</v>
          </cell>
          <cell r="B1630" t="str">
            <v>POS-POWGAS-EAST</v>
          </cell>
          <cell r="C1630" t="str">
            <v>EPMI-LT-ECAR-PRC</v>
          </cell>
          <cell r="D1630" t="str">
            <v>P</v>
          </cell>
          <cell r="E1630">
            <v>36657</v>
          </cell>
          <cell r="F1630">
            <v>-3961.7779148352538</v>
          </cell>
          <cell r="G1630">
            <v>-3961.7779148352538</v>
          </cell>
        </row>
        <row r="1631">
          <cell r="A1631">
            <v>36641</v>
          </cell>
          <cell r="B1631" t="str">
            <v>POS-POWGAS-EAST</v>
          </cell>
          <cell r="C1631" t="str">
            <v>EPMI-LT-ECAR-PRC</v>
          </cell>
          <cell r="D1631" t="str">
            <v>P</v>
          </cell>
          <cell r="E1631">
            <v>36657</v>
          </cell>
          <cell r="F1631">
            <v>-792.35558296705108</v>
          </cell>
          <cell r="G1631">
            <v>-792.35558296705108</v>
          </cell>
        </row>
        <row r="1632">
          <cell r="A1632">
            <v>36641</v>
          </cell>
          <cell r="B1632" t="str">
            <v>POS-POWGAS-EAST</v>
          </cell>
          <cell r="C1632" t="str">
            <v>EPMI-LT-ECAR-PRC</v>
          </cell>
          <cell r="D1632" t="str">
            <v>P</v>
          </cell>
          <cell r="E1632">
            <v>36657</v>
          </cell>
          <cell r="F1632">
            <v>-2377.0667489011544</v>
          </cell>
          <cell r="G1632">
            <v>-2377.0667489011544</v>
          </cell>
        </row>
        <row r="1633">
          <cell r="A1633">
            <v>36641</v>
          </cell>
          <cell r="B1633" t="str">
            <v>POS-POWGAS-EAST</v>
          </cell>
          <cell r="C1633" t="str">
            <v>EPMI-LT-ECAR-PRC</v>
          </cell>
          <cell r="D1633" t="str">
            <v>P</v>
          </cell>
          <cell r="E1633">
            <v>36657</v>
          </cell>
          <cell r="F1633">
            <v>792.35558296705108</v>
          </cell>
          <cell r="G1633">
            <v>792.35558296705108</v>
          </cell>
        </row>
        <row r="1634">
          <cell r="A1634">
            <v>36641</v>
          </cell>
          <cell r="B1634" t="str">
            <v>POS-POWGAS-EAST</v>
          </cell>
          <cell r="C1634" t="str">
            <v>EPMI-LT-ECAR-PRC</v>
          </cell>
          <cell r="D1634" t="str">
            <v>P</v>
          </cell>
          <cell r="E1634">
            <v>36657</v>
          </cell>
          <cell r="F1634">
            <v>-86.89963415730999</v>
          </cell>
          <cell r="G1634">
            <v>-86.89963415730999</v>
          </cell>
        </row>
        <row r="1635">
          <cell r="A1635">
            <v>36641</v>
          </cell>
          <cell r="B1635" t="str">
            <v>POS-POWGAS-EAST</v>
          </cell>
          <cell r="C1635" t="str">
            <v>EPMI-LT-ECAR-PRC</v>
          </cell>
          <cell r="D1635" t="str">
            <v>P</v>
          </cell>
          <cell r="E1635">
            <v>36657</v>
          </cell>
          <cell r="F1635">
            <v>-8715.9114126375589</v>
          </cell>
          <cell r="G1635">
            <v>-8715.9114126375589</v>
          </cell>
        </row>
        <row r="1636">
          <cell r="A1636">
            <v>36641</v>
          </cell>
          <cell r="B1636" t="str">
            <v>POS-POWGAS-EAST</v>
          </cell>
          <cell r="C1636" t="str">
            <v>EPMI-LT-ECAR-PRC</v>
          </cell>
          <cell r="D1636" t="str">
            <v>P</v>
          </cell>
          <cell r="E1636">
            <v>36657</v>
          </cell>
          <cell r="F1636">
            <v>792.35558296704914</v>
          </cell>
          <cell r="G1636">
            <v>792.35558296704914</v>
          </cell>
        </row>
        <row r="1637">
          <cell r="A1637">
            <v>36641</v>
          </cell>
          <cell r="B1637" t="str">
            <v>POS-POWGAS-EAST</v>
          </cell>
          <cell r="C1637" t="str">
            <v>EPMI-LT-ECAR-PRC</v>
          </cell>
          <cell r="D1637" t="str">
            <v>P</v>
          </cell>
          <cell r="E1637">
            <v>36657</v>
          </cell>
          <cell r="F1637">
            <v>1584.7111659341022</v>
          </cell>
          <cell r="G1637">
            <v>1584.7111659341022</v>
          </cell>
        </row>
        <row r="1638">
          <cell r="A1638">
            <v>36641</v>
          </cell>
          <cell r="B1638" t="str">
            <v>POS-POWGAS-EAST</v>
          </cell>
          <cell r="C1638" t="str">
            <v>EPMI-LT-ECAR-PRC</v>
          </cell>
          <cell r="D1638" t="str">
            <v>P</v>
          </cell>
          <cell r="E1638">
            <v>36657</v>
          </cell>
          <cell r="F1638">
            <v>1584.7111659341022</v>
          </cell>
          <cell r="G1638">
            <v>1584.7111659341022</v>
          </cell>
        </row>
        <row r="1639">
          <cell r="A1639">
            <v>36641</v>
          </cell>
          <cell r="B1639" t="str">
            <v>POS-POWGAS-EAST</v>
          </cell>
          <cell r="C1639" t="str">
            <v>EPMI-LT-ECAR-PRC</v>
          </cell>
          <cell r="D1639" t="str">
            <v>P</v>
          </cell>
          <cell r="E1639">
            <v>36657</v>
          </cell>
          <cell r="F1639">
            <v>-3169.4223318682111</v>
          </cell>
          <cell r="G1639">
            <v>-3169.4223318682111</v>
          </cell>
        </row>
        <row r="1640">
          <cell r="A1640">
            <v>36641</v>
          </cell>
          <cell r="B1640" t="str">
            <v>POS-POWGAS-EAST</v>
          </cell>
          <cell r="C1640" t="str">
            <v>EPMI-LT-ECAR-PRC</v>
          </cell>
          <cell r="D1640" t="str">
            <v>P</v>
          </cell>
          <cell r="E1640">
            <v>36657</v>
          </cell>
          <cell r="F1640">
            <v>4754.1334978023324</v>
          </cell>
          <cell r="G1640">
            <v>4754.1334978023324</v>
          </cell>
        </row>
        <row r="1641">
          <cell r="A1641">
            <v>36641</v>
          </cell>
          <cell r="B1641" t="str">
            <v>POS-POWGAS-EAST</v>
          </cell>
          <cell r="C1641" t="str">
            <v>EPMI-LT-ECAR-PRC</v>
          </cell>
          <cell r="D1641" t="str">
            <v>P</v>
          </cell>
          <cell r="E1641">
            <v>36657</v>
          </cell>
          <cell r="F1641">
            <v>2377.0667489011498</v>
          </cell>
          <cell r="G1641">
            <v>2377.0667489011498</v>
          </cell>
        </row>
        <row r="1642">
          <cell r="A1642">
            <v>36641</v>
          </cell>
          <cell r="B1642" t="str">
            <v>POS-POWGAS-EAST</v>
          </cell>
          <cell r="C1642" t="str">
            <v>EPMI-LT-ECAR-PRC</v>
          </cell>
          <cell r="D1642" t="str">
            <v>P</v>
          </cell>
          <cell r="E1642">
            <v>36657</v>
          </cell>
          <cell r="F1642">
            <v>6338.8446637364068</v>
          </cell>
          <cell r="G1642">
            <v>6338.8446637364068</v>
          </cell>
        </row>
        <row r="1643">
          <cell r="A1643">
            <v>36641</v>
          </cell>
          <cell r="B1643" t="str">
            <v>POS-POWGAS-EAST</v>
          </cell>
          <cell r="C1643" t="str">
            <v>EPMI-LT-ECAR-PRC</v>
          </cell>
          <cell r="D1643" t="str">
            <v>P</v>
          </cell>
          <cell r="E1643">
            <v>36657</v>
          </cell>
          <cell r="F1643">
            <v>1584.7111659341003</v>
          </cell>
          <cell r="G1643">
            <v>1584.7111659341003</v>
          </cell>
        </row>
        <row r="1644">
          <cell r="A1644">
            <v>36641</v>
          </cell>
          <cell r="B1644" t="str">
            <v>POS-POWGAS-EAST</v>
          </cell>
          <cell r="C1644" t="str">
            <v>EPMI-LT-ECAR-PRC</v>
          </cell>
          <cell r="D1644" t="str">
            <v>P</v>
          </cell>
          <cell r="E1644">
            <v>36657</v>
          </cell>
          <cell r="F1644">
            <v>0</v>
          </cell>
          <cell r="G1644">
            <v>0</v>
          </cell>
        </row>
        <row r="1645">
          <cell r="A1645">
            <v>36641</v>
          </cell>
          <cell r="B1645" t="str">
            <v>POS-POWGAS-EAST</v>
          </cell>
          <cell r="C1645" t="str">
            <v>EPMI-LT-ECAR-PRC</v>
          </cell>
          <cell r="D1645" t="str">
            <v>P</v>
          </cell>
          <cell r="E1645">
            <v>36657</v>
          </cell>
          <cell r="F1645">
            <v>792.35558296705108</v>
          </cell>
          <cell r="G1645">
            <v>792.35558296705108</v>
          </cell>
        </row>
        <row r="1646">
          <cell r="A1646">
            <v>36641</v>
          </cell>
          <cell r="B1646" t="str">
            <v>POS-POWGAS-EAST</v>
          </cell>
          <cell r="C1646" t="str">
            <v>EPMI-LT-ECAR-PRC</v>
          </cell>
          <cell r="D1646" t="str">
            <v>P</v>
          </cell>
          <cell r="E1646">
            <v>36657</v>
          </cell>
          <cell r="F1646">
            <v>-2377.0667489011512</v>
          </cell>
          <cell r="G1646">
            <v>-2377.0667489011512</v>
          </cell>
        </row>
        <row r="1647">
          <cell r="A1647">
            <v>36641</v>
          </cell>
          <cell r="B1647" t="str">
            <v>POS-POWGAS-EAST</v>
          </cell>
          <cell r="C1647" t="str">
            <v>EPMI-LT-ECAR-PRC</v>
          </cell>
          <cell r="D1647" t="str">
            <v>P</v>
          </cell>
          <cell r="E1647">
            <v>36657</v>
          </cell>
          <cell r="F1647">
            <v>-5.4490359269143E-7</v>
          </cell>
          <cell r="G1647">
            <v>-5.4490359269143E-7</v>
          </cell>
        </row>
        <row r="1648">
          <cell r="A1648">
            <v>36641</v>
          </cell>
          <cell r="B1648" t="str">
            <v>POS-POWGAS-EAST</v>
          </cell>
          <cell r="C1648" t="str">
            <v>EPMI-LT-ECAR-PRC</v>
          </cell>
          <cell r="D1648" t="str">
            <v>P</v>
          </cell>
          <cell r="E1648">
            <v>36657</v>
          </cell>
          <cell r="F1648">
            <v>0</v>
          </cell>
          <cell r="G1648">
            <v>0</v>
          </cell>
        </row>
        <row r="1649">
          <cell r="A1649">
            <v>36641</v>
          </cell>
          <cell r="B1649" t="str">
            <v>POS-POWGAS-EAST</v>
          </cell>
          <cell r="C1649" t="str">
            <v>EPMI-LT-ECAR-PRC</v>
          </cell>
          <cell r="D1649" t="str">
            <v>P</v>
          </cell>
          <cell r="E1649">
            <v>36657</v>
          </cell>
          <cell r="F1649">
            <v>-591.65020374142102</v>
          </cell>
          <cell r="G1649">
            <v>-591.65020374142102</v>
          </cell>
        </row>
        <row r="1650">
          <cell r="A1650">
            <v>36641</v>
          </cell>
          <cell r="B1650" t="str">
            <v>POS-POWGAS-EAST</v>
          </cell>
          <cell r="C1650" t="str">
            <v>EPMI-LT-ECAR-PRC</v>
          </cell>
          <cell r="D1650" t="str">
            <v>P</v>
          </cell>
          <cell r="E1650">
            <v>36657</v>
          </cell>
          <cell r="F1650">
            <v>792.35558296705108</v>
          </cell>
          <cell r="G1650">
            <v>792.35558296705108</v>
          </cell>
        </row>
        <row r="1651">
          <cell r="A1651">
            <v>36641</v>
          </cell>
          <cell r="B1651" t="str">
            <v>POS-POWGAS-EAST</v>
          </cell>
          <cell r="C1651" t="str">
            <v>EPMI-LT-ECAR-PRC</v>
          </cell>
          <cell r="D1651" t="str">
            <v>P</v>
          </cell>
          <cell r="E1651">
            <v>36657</v>
          </cell>
          <cell r="F1651">
            <v>-792.35558296705108</v>
          </cell>
          <cell r="G1651">
            <v>-792.35558296705108</v>
          </cell>
        </row>
        <row r="1652">
          <cell r="A1652">
            <v>36641</v>
          </cell>
          <cell r="B1652" t="str">
            <v>POS-POWGAS-EAST</v>
          </cell>
          <cell r="C1652" t="str">
            <v>EPMI-LT-ECAR-PRC</v>
          </cell>
          <cell r="D1652" t="str">
            <v>P</v>
          </cell>
          <cell r="E1652">
            <v>36657</v>
          </cell>
          <cell r="F1652">
            <v>-86.899634702213632</v>
          </cell>
          <cell r="G1652">
            <v>-86.899634702213632</v>
          </cell>
        </row>
        <row r="1653">
          <cell r="A1653">
            <v>36641</v>
          </cell>
          <cell r="B1653" t="str">
            <v>POS-POWGAS-EAST</v>
          </cell>
          <cell r="C1653" t="str">
            <v>EPMI-LT-ECAR-PRC</v>
          </cell>
          <cell r="D1653" t="str">
            <v>P</v>
          </cell>
          <cell r="E1653">
            <v>36657</v>
          </cell>
          <cell r="F1653">
            <v>3961.7779148352506</v>
          </cell>
          <cell r="G1653">
            <v>3961.7779148352506</v>
          </cell>
        </row>
        <row r="1654">
          <cell r="A1654">
            <v>36641</v>
          </cell>
          <cell r="B1654" t="str">
            <v>POS-POWGAS-EAST</v>
          </cell>
          <cell r="C1654" t="str">
            <v>EPMI-LT-ECAR-PRC</v>
          </cell>
          <cell r="D1654" t="str">
            <v>P</v>
          </cell>
          <cell r="E1654">
            <v>36657</v>
          </cell>
          <cell r="F1654">
            <v>-792.35558296705108</v>
          </cell>
          <cell r="G1654">
            <v>-792.35558296705108</v>
          </cell>
        </row>
        <row r="1655">
          <cell r="A1655">
            <v>36641</v>
          </cell>
          <cell r="B1655" t="str">
            <v>POS-POWGAS-EAST</v>
          </cell>
          <cell r="C1655" t="str">
            <v>EPMI-LT-ECAR-PRC</v>
          </cell>
          <cell r="D1655" t="str">
            <v>P</v>
          </cell>
          <cell r="E1655">
            <v>36657</v>
          </cell>
          <cell r="F1655">
            <v>-3961.7779148352538</v>
          </cell>
          <cell r="G1655">
            <v>-3961.7779148352538</v>
          </cell>
        </row>
        <row r="1656">
          <cell r="A1656">
            <v>36641</v>
          </cell>
          <cell r="B1656" t="str">
            <v>POS-POWGAS-EAST</v>
          </cell>
          <cell r="C1656" t="str">
            <v>EPMI-LT-ECAR-PRC</v>
          </cell>
          <cell r="D1656" t="str">
            <v>P</v>
          </cell>
          <cell r="E1656">
            <v>36657</v>
          </cell>
          <cell r="F1656">
            <v>8715.9114126375534</v>
          </cell>
          <cell r="G1656">
            <v>8715.9114126375534</v>
          </cell>
        </row>
        <row r="1657">
          <cell r="A1657">
            <v>36641</v>
          </cell>
          <cell r="B1657" t="str">
            <v>POS-POWGAS-EAST</v>
          </cell>
          <cell r="C1657" t="str">
            <v>EPMI-LT-ECAR-PRC</v>
          </cell>
          <cell r="D1657" t="str">
            <v>P</v>
          </cell>
          <cell r="E1657">
            <v>36657</v>
          </cell>
          <cell r="F1657">
            <v>-42.984258274305404</v>
          </cell>
          <cell r="G1657">
            <v>-42.984258274305404</v>
          </cell>
        </row>
        <row r="1658">
          <cell r="A1658">
            <v>36641</v>
          </cell>
          <cell r="B1658" t="str">
            <v>POS-POWGAS-EAST</v>
          </cell>
          <cell r="C1658" t="str">
            <v>EPMI-LT-ECAR-PRC</v>
          </cell>
          <cell r="D1658" t="str">
            <v>P</v>
          </cell>
          <cell r="E1658">
            <v>36657</v>
          </cell>
          <cell r="F1658">
            <v>792.35558296705108</v>
          </cell>
          <cell r="G1658">
            <v>792.35558296705108</v>
          </cell>
        </row>
        <row r="1659">
          <cell r="A1659">
            <v>36641</v>
          </cell>
          <cell r="B1659" t="str">
            <v>POS-POWGAS-EAST</v>
          </cell>
          <cell r="C1659" t="str">
            <v>EPMI-LT-ECAR-PRC</v>
          </cell>
          <cell r="D1659" t="str">
            <v>P</v>
          </cell>
          <cell r="E1659">
            <v>36657</v>
          </cell>
          <cell r="F1659">
            <v>765.44947205604012</v>
          </cell>
          <cell r="G1659">
            <v>765.44947205604012</v>
          </cell>
        </row>
        <row r="1660">
          <cell r="A1660">
            <v>36641</v>
          </cell>
          <cell r="B1660" t="str">
            <v>POS-POWGAS-EAST</v>
          </cell>
          <cell r="C1660" t="str">
            <v>EPMI-LT-ECAR-PRC</v>
          </cell>
          <cell r="D1660" t="str">
            <v>P</v>
          </cell>
          <cell r="E1660">
            <v>36657</v>
          </cell>
          <cell r="F1660">
            <v>-6338.844663736415</v>
          </cell>
          <cell r="G1660">
            <v>-6338.844663736415</v>
          </cell>
        </row>
        <row r="1661">
          <cell r="A1661">
            <v>36641</v>
          </cell>
          <cell r="B1661" t="str">
            <v>POS-POWGAS-EAST</v>
          </cell>
          <cell r="C1661" t="str">
            <v>EPMI-LT-ECAR-PRC</v>
          </cell>
          <cell r="D1661" t="str">
            <v>P</v>
          </cell>
          <cell r="E1661">
            <v>36657</v>
          </cell>
          <cell r="F1661">
            <v>-6338.8446637364059</v>
          </cell>
          <cell r="G1661">
            <v>-6338.8446637364059</v>
          </cell>
        </row>
        <row r="1662">
          <cell r="A1662">
            <v>36641</v>
          </cell>
          <cell r="B1662" t="str">
            <v>POS-POWGAS-EAST</v>
          </cell>
          <cell r="C1662" t="str">
            <v>EPMI-LT-ECAR-PRC</v>
          </cell>
          <cell r="D1662" t="str">
            <v>P</v>
          </cell>
          <cell r="E1662">
            <v>36657</v>
          </cell>
          <cell r="F1662">
            <v>-149.68900173649499</v>
          </cell>
          <cell r="G1662">
            <v>-149.68900173649499</v>
          </cell>
        </row>
        <row r="1663">
          <cell r="A1663">
            <v>36641</v>
          </cell>
          <cell r="B1663" t="str">
            <v>POS-POWGAS-EAST</v>
          </cell>
          <cell r="C1663" t="str">
            <v>EPMI-LT-ECAR-PRC</v>
          </cell>
          <cell r="D1663" t="str">
            <v>P</v>
          </cell>
          <cell r="E1663">
            <v>36657</v>
          </cell>
          <cell r="F1663">
            <v>792.35558296705108</v>
          </cell>
          <cell r="G1663">
            <v>792.35558296705108</v>
          </cell>
        </row>
        <row r="1664">
          <cell r="A1664">
            <v>36641</v>
          </cell>
          <cell r="B1664" t="str">
            <v>POS-POWGAS-EAST</v>
          </cell>
          <cell r="C1664" t="str">
            <v>EPMI-LT-ECAR-PRC</v>
          </cell>
          <cell r="D1664" t="str">
            <v>P</v>
          </cell>
          <cell r="E1664">
            <v>36657</v>
          </cell>
          <cell r="F1664">
            <v>-1584.7111659341022</v>
          </cell>
          <cell r="G1664">
            <v>-1584.7111659341022</v>
          </cell>
        </row>
        <row r="1665">
          <cell r="A1665">
            <v>36641</v>
          </cell>
          <cell r="B1665" t="str">
            <v>POS-POWGAS-EAST</v>
          </cell>
          <cell r="C1665" t="str">
            <v>EPMI-LT-ECAR-PRC</v>
          </cell>
          <cell r="D1665" t="str">
            <v>P</v>
          </cell>
          <cell r="E1665">
            <v>36657</v>
          </cell>
          <cell r="F1665">
            <v>11885.333744505771</v>
          </cell>
          <cell r="G1665">
            <v>11885.333744505771</v>
          </cell>
        </row>
        <row r="1666">
          <cell r="A1666">
            <v>36641</v>
          </cell>
          <cell r="B1666" t="str">
            <v>POS-POWGAS-EAST</v>
          </cell>
          <cell r="C1666" t="str">
            <v>EPMI-LT-ECAR-PRC</v>
          </cell>
          <cell r="D1666" t="str">
            <v>P</v>
          </cell>
          <cell r="E1666">
            <v>36657</v>
          </cell>
          <cell r="F1666">
            <v>-792.35558296705108</v>
          </cell>
          <cell r="G1666">
            <v>-792.35558296705108</v>
          </cell>
        </row>
        <row r="1667">
          <cell r="A1667">
            <v>36641</v>
          </cell>
          <cell r="B1667" t="str">
            <v>POS-POWGAS-EAST</v>
          </cell>
          <cell r="C1667" t="str">
            <v>EPMI-LT-ECAR-PRC</v>
          </cell>
          <cell r="D1667" t="str">
            <v>P</v>
          </cell>
          <cell r="E1667">
            <v>36657</v>
          </cell>
          <cell r="F1667">
            <v>-3961.7779148352561</v>
          </cell>
          <cell r="G1667">
            <v>-3961.7779148352561</v>
          </cell>
        </row>
        <row r="1668">
          <cell r="A1668">
            <v>36641</v>
          </cell>
          <cell r="B1668" t="str">
            <v>POS-POWGAS-EAST</v>
          </cell>
          <cell r="C1668" t="str">
            <v>EPMI-LT-ECAR-PRC</v>
          </cell>
          <cell r="D1668" t="str">
            <v>P</v>
          </cell>
          <cell r="E1668">
            <v>36657</v>
          </cell>
          <cell r="F1668">
            <v>-3169.4223318682016</v>
          </cell>
          <cell r="G1668">
            <v>-3169.4223318682016</v>
          </cell>
        </row>
        <row r="1669">
          <cell r="A1669">
            <v>36641</v>
          </cell>
          <cell r="B1669" t="str">
            <v>POS-POWGAS-EAST</v>
          </cell>
          <cell r="C1669" t="str">
            <v>EPMI-LT-ECAR-PRC</v>
          </cell>
          <cell r="D1669" t="str">
            <v>P</v>
          </cell>
          <cell r="E1669">
            <v>36657</v>
          </cell>
          <cell r="F1669">
            <v>0</v>
          </cell>
          <cell r="G1669">
            <v>0</v>
          </cell>
        </row>
        <row r="1670">
          <cell r="A1670">
            <v>36641</v>
          </cell>
          <cell r="B1670" t="str">
            <v>POS-POWGAS-EAST</v>
          </cell>
          <cell r="C1670" t="str">
            <v>EPMI-LT-ECAR-PRC</v>
          </cell>
          <cell r="D1670" t="str">
            <v>P</v>
          </cell>
          <cell r="E1670">
            <v>36657</v>
          </cell>
          <cell r="F1670">
            <v>-2377.0667489011521</v>
          </cell>
          <cell r="G1670">
            <v>-2377.0667489011521</v>
          </cell>
        </row>
        <row r="1671">
          <cell r="A1671">
            <v>36641</v>
          </cell>
          <cell r="B1671" t="str">
            <v>POS-POWGAS-EAST</v>
          </cell>
          <cell r="C1671" t="str">
            <v>EPMI-LT-ECAR-PRC</v>
          </cell>
          <cell r="D1671" t="str">
            <v>P</v>
          </cell>
          <cell r="E1671">
            <v>36658</v>
          </cell>
          <cell r="F1671">
            <v>-1584.7111659341003</v>
          </cell>
          <cell r="G1671">
            <v>-1584.7111659341003</v>
          </cell>
        </row>
        <row r="1672">
          <cell r="A1672">
            <v>36641</v>
          </cell>
          <cell r="B1672" t="str">
            <v>POS-POWGAS-EAST</v>
          </cell>
          <cell r="C1672" t="str">
            <v>EPMI-LT-ECAR-PRC</v>
          </cell>
          <cell r="D1672" t="str">
            <v>P</v>
          </cell>
          <cell r="E1672">
            <v>36658</v>
          </cell>
          <cell r="F1672">
            <v>-5.4490359269143E-7</v>
          </cell>
          <cell r="G1672">
            <v>-5.4490359269143E-7</v>
          </cell>
        </row>
        <row r="1673">
          <cell r="A1673">
            <v>36641</v>
          </cell>
          <cell r="B1673" t="str">
            <v>POS-POWGAS-EAST</v>
          </cell>
          <cell r="C1673" t="str">
            <v>EPMI-LT-ECAR-PRC</v>
          </cell>
          <cell r="D1673" t="str">
            <v>P</v>
          </cell>
          <cell r="E1673">
            <v>36658</v>
          </cell>
          <cell r="F1673">
            <v>15847.111659341041</v>
          </cell>
          <cell r="G1673">
            <v>15847.111659341041</v>
          </cell>
        </row>
        <row r="1674">
          <cell r="A1674">
            <v>36641</v>
          </cell>
          <cell r="B1674" t="str">
            <v>POS-POWGAS-EAST</v>
          </cell>
          <cell r="C1674" t="str">
            <v>EPMI-LT-ECAR-PRC</v>
          </cell>
          <cell r="D1674" t="str">
            <v>P</v>
          </cell>
          <cell r="E1674">
            <v>36658</v>
          </cell>
          <cell r="F1674">
            <v>792.35558296705108</v>
          </cell>
          <cell r="G1674">
            <v>792.35558296705108</v>
          </cell>
        </row>
        <row r="1675">
          <cell r="A1675">
            <v>36641</v>
          </cell>
          <cell r="B1675" t="str">
            <v>POS-POWGAS-EAST</v>
          </cell>
          <cell r="C1675" t="str">
            <v>EPMI-LT-ECAR-PRC</v>
          </cell>
          <cell r="D1675" t="str">
            <v>P</v>
          </cell>
          <cell r="E1675">
            <v>36658</v>
          </cell>
          <cell r="F1675">
            <v>792.35558296705312</v>
          </cell>
          <cell r="G1675">
            <v>792.35558296705312</v>
          </cell>
        </row>
        <row r="1676">
          <cell r="A1676">
            <v>36641</v>
          </cell>
          <cell r="B1676" t="str">
            <v>POS-POWGAS-EAST</v>
          </cell>
          <cell r="C1676" t="str">
            <v>EPMI-LT-ECAR-PRC</v>
          </cell>
          <cell r="D1676" t="str">
            <v>P</v>
          </cell>
          <cell r="E1676">
            <v>36658</v>
          </cell>
          <cell r="F1676">
            <v>1584.7111659341022</v>
          </cell>
          <cell r="G1676">
            <v>1584.7111659341022</v>
          </cell>
        </row>
        <row r="1677">
          <cell r="A1677">
            <v>36641</v>
          </cell>
          <cell r="B1677" t="str">
            <v>POS-POWGAS-EAST</v>
          </cell>
          <cell r="C1677" t="str">
            <v>EPMI-LT-ECAR-PRC</v>
          </cell>
          <cell r="D1677" t="str">
            <v>P</v>
          </cell>
          <cell r="E1677">
            <v>36658</v>
          </cell>
          <cell r="F1677">
            <v>0</v>
          </cell>
          <cell r="G1677">
            <v>0</v>
          </cell>
        </row>
        <row r="1678">
          <cell r="A1678">
            <v>36641</v>
          </cell>
          <cell r="B1678" t="str">
            <v>POS-POWGAS-EAST</v>
          </cell>
          <cell r="C1678" t="str">
            <v>EPMI-LT-ECAR-PRC</v>
          </cell>
          <cell r="D1678" t="str">
            <v>P</v>
          </cell>
          <cell r="E1678">
            <v>36658</v>
          </cell>
          <cell r="F1678">
            <v>-2.0000000000000004E-12</v>
          </cell>
          <cell r="G1678">
            <v>-2.0000000000000004E-12</v>
          </cell>
        </row>
        <row r="1679">
          <cell r="A1679">
            <v>36641</v>
          </cell>
          <cell r="B1679" t="str">
            <v>POS-POWGAS-EAST</v>
          </cell>
          <cell r="C1679" t="str">
            <v>EPMI-LT-ECAR-PRC</v>
          </cell>
          <cell r="D1679" t="str">
            <v>P</v>
          </cell>
          <cell r="E1679">
            <v>36658</v>
          </cell>
          <cell r="F1679">
            <v>792.35558296705108</v>
          </cell>
          <cell r="G1679">
            <v>792.35558296705108</v>
          </cell>
        </row>
        <row r="1680">
          <cell r="A1680">
            <v>36641</v>
          </cell>
          <cell r="B1680" t="str">
            <v>POS-POWGAS-EAST</v>
          </cell>
          <cell r="C1680" t="str">
            <v>EPMI-LT-ECAR-PRC</v>
          </cell>
          <cell r="D1680" t="str">
            <v>P</v>
          </cell>
          <cell r="E1680">
            <v>36658</v>
          </cell>
          <cell r="F1680">
            <v>-792.35558296705801</v>
          </cell>
          <cell r="G1680">
            <v>-792.35558296705801</v>
          </cell>
        </row>
        <row r="1681">
          <cell r="A1681">
            <v>36641</v>
          </cell>
          <cell r="B1681" t="str">
            <v>POS-POWGAS-EAST</v>
          </cell>
          <cell r="C1681" t="str">
            <v>EPMI-LT-ECAR-PRC</v>
          </cell>
          <cell r="D1681" t="str">
            <v>P</v>
          </cell>
          <cell r="E1681">
            <v>36658</v>
          </cell>
          <cell r="F1681">
            <v>-7131.2002467034545</v>
          </cell>
          <cell r="G1681">
            <v>-7131.2002467034545</v>
          </cell>
        </row>
        <row r="1682">
          <cell r="A1682">
            <v>36641</v>
          </cell>
          <cell r="B1682" t="str">
            <v>POS-POWGAS-EAST</v>
          </cell>
          <cell r="C1682" t="str">
            <v>EPMI-LT-ECAR-PRC</v>
          </cell>
          <cell r="D1682" t="str">
            <v>P</v>
          </cell>
          <cell r="E1682">
            <v>36658</v>
          </cell>
          <cell r="F1682">
            <v>3169.4223318681993</v>
          </cell>
          <cell r="G1682">
            <v>3169.4223318681993</v>
          </cell>
        </row>
        <row r="1683">
          <cell r="A1683">
            <v>36641</v>
          </cell>
          <cell r="B1683" t="str">
            <v>POS-POWGAS-EAST</v>
          </cell>
          <cell r="C1683" t="str">
            <v>EPMI-LT-ECAR-PRC</v>
          </cell>
          <cell r="D1683" t="str">
            <v>P</v>
          </cell>
          <cell r="E1683">
            <v>36658</v>
          </cell>
          <cell r="F1683">
            <v>-3961.7779148352474</v>
          </cell>
          <cell r="G1683">
            <v>-3961.7779148352474</v>
          </cell>
        </row>
        <row r="1684">
          <cell r="A1684">
            <v>36641</v>
          </cell>
          <cell r="B1684" t="str">
            <v>POS-POWGAS-EAST</v>
          </cell>
          <cell r="C1684" t="str">
            <v>EPMI-LT-ECAR-PRC</v>
          </cell>
          <cell r="D1684" t="str">
            <v>P</v>
          </cell>
          <cell r="E1684">
            <v>36658</v>
          </cell>
          <cell r="F1684">
            <v>-3961.7779148352538</v>
          </cell>
          <cell r="G1684">
            <v>-3961.7779148352538</v>
          </cell>
        </row>
        <row r="1685">
          <cell r="A1685">
            <v>36641</v>
          </cell>
          <cell r="B1685" t="str">
            <v>POS-POWGAS-EAST</v>
          </cell>
          <cell r="C1685" t="str">
            <v>EPMI-LT-ECAR-PRC</v>
          </cell>
          <cell r="D1685" t="str">
            <v>P</v>
          </cell>
          <cell r="E1685">
            <v>36658</v>
          </cell>
          <cell r="F1685">
            <v>-792.35558296705108</v>
          </cell>
          <cell r="G1685">
            <v>-792.35558296705108</v>
          </cell>
        </row>
        <row r="1686">
          <cell r="A1686">
            <v>36641</v>
          </cell>
          <cell r="B1686" t="str">
            <v>POS-POWGAS-EAST</v>
          </cell>
          <cell r="C1686" t="str">
            <v>EPMI-LT-ECAR-PRC</v>
          </cell>
          <cell r="D1686" t="str">
            <v>P</v>
          </cell>
          <cell r="E1686">
            <v>36658</v>
          </cell>
          <cell r="F1686">
            <v>-2377.0667489011544</v>
          </cell>
          <cell r="G1686">
            <v>-2377.0667489011544</v>
          </cell>
        </row>
        <row r="1687">
          <cell r="A1687">
            <v>36641</v>
          </cell>
          <cell r="B1687" t="str">
            <v>POS-POWGAS-EAST</v>
          </cell>
          <cell r="C1687" t="str">
            <v>EPMI-LT-ECAR-PRC</v>
          </cell>
          <cell r="D1687" t="str">
            <v>P</v>
          </cell>
          <cell r="E1687">
            <v>36658</v>
          </cell>
          <cell r="F1687">
            <v>792.35558296705108</v>
          </cell>
          <cell r="G1687">
            <v>792.35558296705108</v>
          </cell>
        </row>
        <row r="1688">
          <cell r="A1688">
            <v>36641</v>
          </cell>
          <cell r="B1688" t="str">
            <v>POS-POWGAS-EAST</v>
          </cell>
          <cell r="C1688" t="str">
            <v>EPMI-LT-ECAR-PRC</v>
          </cell>
          <cell r="D1688" t="str">
            <v>P</v>
          </cell>
          <cell r="E1688">
            <v>36658</v>
          </cell>
          <cell r="F1688">
            <v>-94.286221134844041</v>
          </cell>
          <cell r="G1688">
            <v>-94.286221134844041</v>
          </cell>
        </row>
        <row r="1689">
          <cell r="A1689">
            <v>36641</v>
          </cell>
          <cell r="B1689" t="str">
            <v>POS-POWGAS-EAST</v>
          </cell>
          <cell r="C1689" t="str">
            <v>EPMI-LT-ECAR-PRC</v>
          </cell>
          <cell r="D1689" t="str">
            <v>P</v>
          </cell>
          <cell r="E1689">
            <v>36658</v>
          </cell>
          <cell r="F1689">
            <v>-8715.9114126375589</v>
          </cell>
          <cell r="G1689">
            <v>-8715.9114126375589</v>
          </cell>
        </row>
        <row r="1690">
          <cell r="A1690">
            <v>36641</v>
          </cell>
          <cell r="B1690" t="str">
            <v>POS-POWGAS-EAST</v>
          </cell>
          <cell r="C1690" t="str">
            <v>EPMI-LT-ECAR-PRC</v>
          </cell>
          <cell r="D1690" t="str">
            <v>P</v>
          </cell>
          <cell r="E1690">
            <v>36658</v>
          </cell>
          <cell r="F1690">
            <v>792.35558296704914</v>
          </cell>
          <cell r="G1690">
            <v>792.35558296704914</v>
          </cell>
        </row>
        <row r="1691">
          <cell r="A1691">
            <v>36641</v>
          </cell>
          <cell r="B1691" t="str">
            <v>POS-POWGAS-EAST</v>
          </cell>
          <cell r="C1691" t="str">
            <v>EPMI-LT-ECAR-PRC</v>
          </cell>
          <cell r="D1691" t="str">
            <v>P</v>
          </cell>
          <cell r="E1691">
            <v>36658</v>
          </cell>
          <cell r="F1691">
            <v>1584.7111659341022</v>
          </cell>
          <cell r="G1691">
            <v>1584.7111659341022</v>
          </cell>
        </row>
        <row r="1692">
          <cell r="A1692">
            <v>36641</v>
          </cell>
          <cell r="B1692" t="str">
            <v>POS-POWGAS-EAST</v>
          </cell>
          <cell r="C1692" t="str">
            <v>EPMI-LT-ECAR-PRC</v>
          </cell>
          <cell r="D1692" t="str">
            <v>P</v>
          </cell>
          <cell r="E1692">
            <v>36658</v>
          </cell>
          <cell r="F1692">
            <v>1584.7111659341022</v>
          </cell>
          <cell r="G1692">
            <v>1584.7111659341022</v>
          </cell>
        </row>
        <row r="1693">
          <cell r="A1693">
            <v>36641</v>
          </cell>
          <cell r="B1693" t="str">
            <v>POS-POWGAS-EAST</v>
          </cell>
          <cell r="C1693" t="str">
            <v>EPMI-LT-ECAR-PRC</v>
          </cell>
          <cell r="D1693" t="str">
            <v>P</v>
          </cell>
          <cell r="E1693">
            <v>36658</v>
          </cell>
          <cell r="F1693">
            <v>-3169.4223318682111</v>
          </cell>
          <cell r="G1693">
            <v>-3169.4223318682111</v>
          </cell>
        </row>
        <row r="1694">
          <cell r="A1694">
            <v>36641</v>
          </cell>
          <cell r="B1694" t="str">
            <v>POS-POWGAS-EAST</v>
          </cell>
          <cell r="C1694" t="str">
            <v>EPMI-LT-ECAR-PRC</v>
          </cell>
          <cell r="D1694" t="str">
            <v>P</v>
          </cell>
          <cell r="E1694">
            <v>36658</v>
          </cell>
          <cell r="F1694">
            <v>4754.1334978023324</v>
          </cell>
          <cell r="G1694">
            <v>4754.1334978023324</v>
          </cell>
        </row>
        <row r="1695">
          <cell r="A1695">
            <v>36641</v>
          </cell>
          <cell r="B1695" t="str">
            <v>POS-POWGAS-EAST</v>
          </cell>
          <cell r="C1695" t="str">
            <v>EPMI-LT-ECAR-PRC</v>
          </cell>
          <cell r="D1695" t="str">
            <v>P</v>
          </cell>
          <cell r="E1695">
            <v>36658</v>
          </cell>
          <cell r="F1695">
            <v>2377.0667489011498</v>
          </cell>
          <cell r="G1695">
            <v>2377.0667489011498</v>
          </cell>
        </row>
        <row r="1696">
          <cell r="A1696">
            <v>36641</v>
          </cell>
          <cell r="B1696" t="str">
            <v>POS-POWGAS-EAST</v>
          </cell>
          <cell r="C1696" t="str">
            <v>EPMI-LT-ECAR-PRC</v>
          </cell>
          <cell r="D1696" t="str">
            <v>P</v>
          </cell>
          <cell r="E1696">
            <v>36658</v>
          </cell>
          <cell r="F1696">
            <v>6338.8446637364068</v>
          </cell>
          <cell r="G1696">
            <v>6338.8446637364068</v>
          </cell>
        </row>
        <row r="1697">
          <cell r="A1697">
            <v>36641</v>
          </cell>
          <cell r="B1697" t="str">
            <v>POS-POWGAS-EAST</v>
          </cell>
          <cell r="C1697" t="str">
            <v>EPMI-LT-ECAR-PRC</v>
          </cell>
          <cell r="D1697" t="str">
            <v>P</v>
          </cell>
          <cell r="E1697">
            <v>36658</v>
          </cell>
          <cell r="F1697">
            <v>1584.7111659341003</v>
          </cell>
          <cell r="G1697">
            <v>1584.7111659341003</v>
          </cell>
        </row>
        <row r="1698">
          <cell r="A1698">
            <v>36641</v>
          </cell>
          <cell r="B1698" t="str">
            <v>POS-POWGAS-EAST</v>
          </cell>
          <cell r="C1698" t="str">
            <v>EPMI-LT-ECAR-PRC</v>
          </cell>
          <cell r="D1698" t="str">
            <v>P</v>
          </cell>
          <cell r="E1698">
            <v>36658</v>
          </cell>
          <cell r="F1698">
            <v>0</v>
          </cell>
          <cell r="G1698">
            <v>0</v>
          </cell>
        </row>
        <row r="1699">
          <cell r="A1699">
            <v>36641</v>
          </cell>
          <cell r="B1699" t="str">
            <v>POS-POWGAS-EAST</v>
          </cell>
          <cell r="C1699" t="str">
            <v>EPMI-LT-ECAR-PRC</v>
          </cell>
          <cell r="D1699" t="str">
            <v>P</v>
          </cell>
          <cell r="E1699">
            <v>36658</v>
          </cell>
          <cell r="F1699">
            <v>792.35558296705108</v>
          </cell>
          <cell r="G1699">
            <v>792.35558296705108</v>
          </cell>
        </row>
        <row r="1700">
          <cell r="A1700">
            <v>36641</v>
          </cell>
          <cell r="B1700" t="str">
            <v>POS-POWGAS-EAST</v>
          </cell>
          <cell r="C1700" t="str">
            <v>EPMI-LT-ECAR-PRC</v>
          </cell>
          <cell r="D1700" t="str">
            <v>P</v>
          </cell>
          <cell r="E1700">
            <v>36658</v>
          </cell>
          <cell r="F1700">
            <v>-2377.0667489011512</v>
          </cell>
          <cell r="G1700">
            <v>-2377.0667489011512</v>
          </cell>
        </row>
        <row r="1701">
          <cell r="A1701">
            <v>36641</v>
          </cell>
          <cell r="B1701" t="str">
            <v>POS-POWGAS-EAST</v>
          </cell>
          <cell r="C1701" t="str">
            <v>EPMI-LT-ECAR-PRC</v>
          </cell>
          <cell r="D1701" t="str">
            <v>P</v>
          </cell>
          <cell r="E1701">
            <v>36658</v>
          </cell>
          <cell r="F1701">
            <v>-5.4490359269143E-7</v>
          </cell>
          <cell r="G1701">
            <v>-5.4490359269143E-7</v>
          </cell>
        </row>
        <row r="1702">
          <cell r="A1702">
            <v>36641</v>
          </cell>
          <cell r="B1702" t="str">
            <v>POS-POWGAS-EAST</v>
          </cell>
          <cell r="C1702" t="str">
            <v>EPMI-LT-ECAR-PRC</v>
          </cell>
          <cell r="D1702" t="str">
            <v>P</v>
          </cell>
          <cell r="E1702">
            <v>36658</v>
          </cell>
          <cell r="F1702">
            <v>0</v>
          </cell>
          <cell r="G1702">
            <v>0</v>
          </cell>
        </row>
        <row r="1703">
          <cell r="A1703">
            <v>36641</v>
          </cell>
          <cell r="B1703" t="str">
            <v>POS-POWGAS-EAST</v>
          </cell>
          <cell r="C1703" t="str">
            <v>EPMI-LT-ECAR-PRC</v>
          </cell>
          <cell r="D1703" t="str">
            <v>P</v>
          </cell>
          <cell r="E1703">
            <v>36658</v>
          </cell>
          <cell r="F1703">
            <v>-628.4207758952009</v>
          </cell>
          <cell r="G1703">
            <v>-628.4207758952009</v>
          </cell>
        </row>
        <row r="1704">
          <cell r="A1704">
            <v>36641</v>
          </cell>
          <cell r="B1704" t="str">
            <v>POS-POWGAS-EAST</v>
          </cell>
          <cell r="C1704" t="str">
            <v>EPMI-LT-ECAR-PRC</v>
          </cell>
          <cell r="D1704" t="str">
            <v>P</v>
          </cell>
          <cell r="E1704">
            <v>36658</v>
          </cell>
          <cell r="F1704">
            <v>792.35558296705108</v>
          </cell>
          <cell r="G1704">
            <v>792.35558296705108</v>
          </cell>
        </row>
        <row r="1705">
          <cell r="A1705">
            <v>36641</v>
          </cell>
          <cell r="B1705" t="str">
            <v>POS-POWGAS-EAST</v>
          </cell>
          <cell r="C1705" t="str">
            <v>EPMI-LT-ECAR-PRC</v>
          </cell>
          <cell r="D1705" t="str">
            <v>P</v>
          </cell>
          <cell r="E1705">
            <v>36658</v>
          </cell>
          <cell r="F1705">
            <v>-792.35558296705108</v>
          </cell>
          <cell r="G1705">
            <v>-792.35558296705108</v>
          </cell>
        </row>
        <row r="1706">
          <cell r="A1706">
            <v>36641</v>
          </cell>
          <cell r="B1706" t="str">
            <v>POS-POWGAS-EAST</v>
          </cell>
          <cell r="C1706" t="str">
            <v>EPMI-LT-ECAR-PRC</v>
          </cell>
          <cell r="D1706" t="str">
            <v>P</v>
          </cell>
          <cell r="E1706">
            <v>36658</v>
          </cell>
          <cell r="F1706">
            <v>-94.286221679747598</v>
          </cell>
          <cell r="G1706">
            <v>-94.286221679747598</v>
          </cell>
        </row>
        <row r="1707">
          <cell r="A1707">
            <v>36641</v>
          </cell>
          <cell r="B1707" t="str">
            <v>POS-POWGAS-EAST</v>
          </cell>
          <cell r="C1707" t="str">
            <v>EPMI-LT-ECAR-PRC</v>
          </cell>
          <cell r="D1707" t="str">
            <v>P</v>
          </cell>
          <cell r="E1707">
            <v>36658</v>
          </cell>
          <cell r="F1707">
            <v>3961.7779148352506</v>
          </cell>
          <cell r="G1707">
            <v>3961.7779148352506</v>
          </cell>
        </row>
        <row r="1708">
          <cell r="A1708">
            <v>36641</v>
          </cell>
          <cell r="B1708" t="str">
            <v>POS-POWGAS-EAST</v>
          </cell>
          <cell r="C1708" t="str">
            <v>EPMI-LT-ECAR-PRC</v>
          </cell>
          <cell r="D1708" t="str">
            <v>P</v>
          </cell>
          <cell r="E1708">
            <v>36658</v>
          </cell>
          <cell r="F1708">
            <v>-792.35558296705108</v>
          </cell>
          <cell r="G1708">
            <v>-792.35558296705108</v>
          </cell>
        </row>
        <row r="1709">
          <cell r="A1709">
            <v>36641</v>
          </cell>
          <cell r="B1709" t="str">
            <v>POS-POWGAS-EAST</v>
          </cell>
          <cell r="C1709" t="str">
            <v>EPMI-LT-ECAR-PRC</v>
          </cell>
          <cell r="D1709" t="str">
            <v>P</v>
          </cell>
          <cell r="E1709">
            <v>36658</v>
          </cell>
          <cell r="F1709">
            <v>-3961.7779148352538</v>
          </cell>
          <cell r="G1709">
            <v>-3961.7779148352538</v>
          </cell>
        </row>
        <row r="1710">
          <cell r="A1710">
            <v>36641</v>
          </cell>
          <cell r="B1710" t="str">
            <v>POS-POWGAS-EAST</v>
          </cell>
          <cell r="C1710" t="str">
            <v>EPMI-LT-ECAR-PRC</v>
          </cell>
          <cell r="D1710" t="str">
            <v>P</v>
          </cell>
          <cell r="E1710">
            <v>36658</v>
          </cell>
          <cell r="F1710">
            <v>8715.9114126375534</v>
          </cell>
          <cell r="G1710">
            <v>8715.9114126375534</v>
          </cell>
        </row>
        <row r="1711">
          <cell r="A1711">
            <v>36641</v>
          </cell>
          <cell r="B1711" t="str">
            <v>POS-POWGAS-EAST</v>
          </cell>
          <cell r="C1711" t="str">
            <v>EPMI-LT-ECAR-PRC</v>
          </cell>
          <cell r="D1711" t="str">
            <v>P</v>
          </cell>
          <cell r="E1711">
            <v>36658</v>
          </cell>
          <cell r="F1711">
            <v>-42.984258274305404</v>
          </cell>
          <cell r="G1711">
            <v>-42.984258274305404</v>
          </cell>
        </row>
        <row r="1712">
          <cell r="A1712">
            <v>36641</v>
          </cell>
          <cell r="B1712" t="str">
            <v>POS-POWGAS-EAST</v>
          </cell>
          <cell r="C1712" t="str">
            <v>EPMI-LT-ECAR-PRC</v>
          </cell>
          <cell r="D1712" t="str">
            <v>P</v>
          </cell>
          <cell r="E1712">
            <v>36658</v>
          </cell>
          <cell r="F1712">
            <v>792.35558296705108</v>
          </cell>
          <cell r="G1712">
            <v>792.35558296705108</v>
          </cell>
        </row>
        <row r="1713">
          <cell r="A1713">
            <v>36641</v>
          </cell>
          <cell r="B1713" t="str">
            <v>POS-POWGAS-EAST</v>
          </cell>
          <cell r="C1713" t="str">
            <v>EPMI-LT-ECAR-PRC</v>
          </cell>
          <cell r="D1713" t="str">
            <v>P</v>
          </cell>
          <cell r="E1713">
            <v>36658</v>
          </cell>
          <cell r="F1713">
            <v>816.99321816488418</v>
          </cell>
          <cell r="G1713">
            <v>816.99321816488418</v>
          </cell>
        </row>
        <row r="1714">
          <cell r="A1714">
            <v>36641</v>
          </cell>
          <cell r="B1714" t="str">
            <v>POS-POWGAS-EAST</v>
          </cell>
          <cell r="C1714" t="str">
            <v>EPMI-LT-ECAR-PRC</v>
          </cell>
          <cell r="D1714" t="str">
            <v>P</v>
          </cell>
          <cell r="E1714">
            <v>36658</v>
          </cell>
          <cell r="F1714">
            <v>-6338.844663736415</v>
          </cell>
          <cell r="G1714">
            <v>-6338.844663736415</v>
          </cell>
        </row>
        <row r="1715">
          <cell r="A1715">
            <v>36641</v>
          </cell>
          <cell r="B1715" t="str">
            <v>POS-POWGAS-EAST</v>
          </cell>
          <cell r="C1715" t="str">
            <v>EPMI-LT-ECAR-PRC</v>
          </cell>
          <cell r="D1715" t="str">
            <v>P</v>
          </cell>
          <cell r="E1715">
            <v>36658</v>
          </cell>
          <cell r="F1715">
            <v>-6338.8446637364059</v>
          </cell>
          <cell r="G1715">
            <v>-6338.8446637364059</v>
          </cell>
        </row>
        <row r="1716">
          <cell r="A1716">
            <v>36641</v>
          </cell>
          <cell r="B1716" t="str">
            <v>POS-POWGAS-EAST</v>
          </cell>
          <cell r="C1716" t="str">
            <v>EPMI-LT-ECAR-PRC</v>
          </cell>
          <cell r="D1716" t="str">
            <v>P</v>
          </cell>
          <cell r="E1716">
            <v>36658</v>
          </cell>
          <cell r="F1716">
            <v>-149.68900173649499</v>
          </cell>
          <cell r="G1716">
            <v>-149.68900173649499</v>
          </cell>
        </row>
        <row r="1717">
          <cell r="A1717">
            <v>36641</v>
          </cell>
          <cell r="B1717" t="str">
            <v>POS-POWGAS-EAST</v>
          </cell>
          <cell r="C1717" t="str">
            <v>EPMI-LT-ECAR-PRC</v>
          </cell>
          <cell r="D1717" t="str">
            <v>P</v>
          </cell>
          <cell r="E1717">
            <v>36658</v>
          </cell>
          <cell r="F1717">
            <v>792.35558296705108</v>
          </cell>
          <cell r="G1717">
            <v>792.35558296705108</v>
          </cell>
        </row>
        <row r="1718">
          <cell r="A1718">
            <v>36641</v>
          </cell>
          <cell r="B1718" t="str">
            <v>POS-POWGAS-EAST</v>
          </cell>
          <cell r="C1718" t="str">
            <v>EPMI-LT-ECAR-PRC</v>
          </cell>
          <cell r="D1718" t="str">
            <v>P</v>
          </cell>
          <cell r="E1718">
            <v>36658</v>
          </cell>
          <cell r="F1718">
            <v>-1584.7111659341022</v>
          </cell>
          <cell r="G1718">
            <v>-1584.7111659341022</v>
          </cell>
        </row>
        <row r="1719">
          <cell r="A1719">
            <v>36641</v>
          </cell>
          <cell r="B1719" t="str">
            <v>POS-POWGAS-EAST</v>
          </cell>
          <cell r="C1719" t="str">
            <v>EPMI-LT-ECAR-PRC</v>
          </cell>
          <cell r="D1719" t="str">
            <v>P</v>
          </cell>
          <cell r="E1719">
            <v>36658</v>
          </cell>
          <cell r="F1719">
            <v>11885.333744505771</v>
          </cell>
          <cell r="G1719">
            <v>11885.333744505771</v>
          </cell>
        </row>
        <row r="1720">
          <cell r="A1720">
            <v>36641</v>
          </cell>
          <cell r="B1720" t="str">
            <v>POS-POWGAS-EAST</v>
          </cell>
          <cell r="C1720" t="str">
            <v>EPMI-LT-ECAR-PRC</v>
          </cell>
          <cell r="D1720" t="str">
            <v>P</v>
          </cell>
          <cell r="E1720">
            <v>36658</v>
          </cell>
          <cell r="F1720">
            <v>-792.35558296705108</v>
          </cell>
          <cell r="G1720">
            <v>-792.35558296705108</v>
          </cell>
        </row>
        <row r="1721">
          <cell r="A1721">
            <v>36641</v>
          </cell>
          <cell r="B1721" t="str">
            <v>POS-POWGAS-EAST</v>
          </cell>
          <cell r="C1721" t="str">
            <v>EPMI-LT-ECAR-PRC</v>
          </cell>
          <cell r="D1721" t="str">
            <v>P</v>
          </cell>
          <cell r="E1721">
            <v>36658</v>
          </cell>
          <cell r="F1721">
            <v>-3961.7779148352561</v>
          </cell>
          <cell r="G1721">
            <v>-3961.7779148352561</v>
          </cell>
        </row>
        <row r="1722">
          <cell r="A1722">
            <v>36641</v>
          </cell>
          <cell r="B1722" t="str">
            <v>POS-POWGAS-EAST</v>
          </cell>
          <cell r="C1722" t="str">
            <v>EPMI-LT-ECAR-PRC</v>
          </cell>
          <cell r="D1722" t="str">
            <v>P</v>
          </cell>
          <cell r="E1722">
            <v>36658</v>
          </cell>
          <cell r="F1722">
            <v>-3169.4223318682016</v>
          </cell>
          <cell r="G1722">
            <v>-3169.4223318682016</v>
          </cell>
        </row>
        <row r="1723">
          <cell r="A1723">
            <v>36641</v>
          </cell>
          <cell r="B1723" t="str">
            <v>POS-POWGAS-EAST</v>
          </cell>
          <cell r="C1723" t="str">
            <v>EPMI-LT-ECAR-PRC</v>
          </cell>
          <cell r="D1723" t="str">
            <v>P</v>
          </cell>
          <cell r="E1723">
            <v>36658</v>
          </cell>
          <cell r="F1723">
            <v>0</v>
          </cell>
          <cell r="G1723">
            <v>0</v>
          </cell>
        </row>
        <row r="1724">
          <cell r="A1724">
            <v>36641</v>
          </cell>
          <cell r="B1724" t="str">
            <v>POS-POWGAS-EAST</v>
          </cell>
          <cell r="C1724" t="str">
            <v>EPMI-LT-ECAR-PRC</v>
          </cell>
          <cell r="D1724" t="str">
            <v>P</v>
          </cell>
          <cell r="E1724">
            <v>36658</v>
          </cell>
          <cell r="F1724">
            <v>-2377.0667489011521</v>
          </cell>
          <cell r="G1724">
            <v>-2377.0667489011521</v>
          </cell>
        </row>
        <row r="1725">
          <cell r="A1725">
            <v>36641</v>
          </cell>
          <cell r="B1725" t="str">
            <v>POS-POWGAS-EAST</v>
          </cell>
          <cell r="C1725" t="str">
            <v>EPMI-LT-ECAR-PRC</v>
          </cell>
          <cell r="D1725" t="str">
            <v>P</v>
          </cell>
          <cell r="E1725">
            <v>36661</v>
          </cell>
          <cell r="F1725">
            <v>-1584.7111659341003</v>
          </cell>
          <cell r="G1725">
            <v>-1584.7111659341003</v>
          </cell>
        </row>
        <row r="1726">
          <cell r="A1726">
            <v>36641</v>
          </cell>
          <cell r="B1726" t="str">
            <v>POS-POWGAS-EAST</v>
          </cell>
          <cell r="C1726" t="str">
            <v>EPMI-LT-ECAR-PRC</v>
          </cell>
          <cell r="D1726" t="str">
            <v>P</v>
          </cell>
          <cell r="E1726">
            <v>36661</v>
          </cell>
          <cell r="F1726">
            <v>-5.4490359269143E-7</v>
          </cell>
          <cell r="G1726">
            <v>-5.4490359269143E-7</v>
          </cell>
        </row>
        <row r="1727">
          <cell r="A1727">
            <v>36641</v>
          </cell>
          <cell r="B1727" t="str">
            <v>POS-POWGAS-EAST</v>
          </cell>
          <cell r="C1727" t="str">
            <v>EPMI-LT-ECAR-PRC</v>
          </cell>
          <cell r="D1727" t="str">
            <v>P</v>
          </cell>
          <cell r="E1727">
            <v>36661</v>
          </cell>
          <cell r="F1727">
            <v>15847.111659341041</v>
          </cell>
          <cell r="G1727">
            <v>15847.111659341041</v>
          </cell>
        </row>
        <row r="1728">
          <cell r="A1728">
            <v>36641</v>
          </cell>
          <cell r="B1728" t="str">
            <v>POS-POWGAS-EAST</v>
          </cell>
          <cell r="C1728" t="str">
            <v>EPMI-LT-ECAR-PRC</v>
          </cell>
          <cell r="D1728" t="str">
            <v>P</v>
          </cell>
          <cell r="E1728">
            <v>36661</v>
          </cell>
          <cell r="F1728">
            <v>792.35558296705108</v>
          </cell>
          <cell r="G1728">
            <v>792.35558296705108</v>
          </cell>
        </row>
        <row r="1729">
          <cell r="A1729">
            <v>36641</v>
          </cell>
          <cell r="B1729" t="str">
            <v>POS-POWGAS-EAST</v>
          </cell>
          <cell r="C1729" t="str">
            <v>EPMI-LT-ECAR-PRC</v>
          </cell>
          <cell r="D1729" t="str">
            <v>P</v>
          </cell>
          <cell r="E1729">
            <v>36661</v>
          </cell>
          <cell r="F1729">
            <v>792.35558296705312</v>
          </cell>
          <cell r="G1729">
            <v>792.35558296705312</v>
          </cell>
        </row>
        <row r="1730">
          <cell r="A1730">
            <v>36641</v>
          </cell>
          <cell r="B1730" t="str">
            <v>POS-POWGAS-EAST</v>
          </cell>
          <cell r="C1730" t="str">
            <v>EPMI-LT-ECAR-PRC</v>
          </cell>
          <cell r="D1730" t="str">
            <v>P</v>
          </cell>
          <cell r="E1730">
            <v>36661</v>
          </cell>
          <cell r="F1730">
            <v>1584.7111659341022</v>
          </cell>
          <cell r="G1730">
            <v>1584.7111659341022</v>
          </cell>
        </row>
        <row r="1731">
          <cell r="A1731">
            <v>36641</v>
          </cell>
          <cell r="B1731" t="str">
            <v>POS-POWGAS-EAST</v>
          </cell>
          <cell r="C1731" t="str">
            <v>EPMI-LT-ECAR-PRC</v>
          </cell>
          <cell r="D1731" t="str">
            <v>P</v>
          </cell>
          <cell r="E1731">
            <v>36661</v>
          </cell>
          <cell r="F1731">
            <v>0</v>
          </cell>
          <cell r="G1731">
            <v>0</v>
          </cell>
        </row>
        <row r="1732">
          <cell r="A1732">
            <v>36641</v>
          </cell>
          <cell r="B1732" t="str">
            <v>POS-POWGAS-EAST</v>
          </cell>
          <cell r="C1732" t="str">
            <v>EPMI-LT-ECAR-PRC</v>
          </cell>
          <cell r="D1732" t="str">
            <v>P</v>
          </cell>
          <cell r="E1732">
            <v>36661</v>
          </cell>
          <cell r="F1732">
            <v>-2.0000000000000004E-12</v>
          </cell>
          <cell r="G1732">
            <v>-2.0000000000000004E-12</v>
          </cell>
        </row>
        <row r="1733">
          <cell r="A1733">
            <v>36641</v>
          </cell>
          <cell r="B1733" t="str">
            <v>POS-POWGAS-EAST</v>
          </cell>
          <cell r="C1733" t="str">
            <v>EPMI-LT-ECAR-PRC</v>
          </cell>
          <cell r="D1733" t="str">
            <v>P</v>
          </cell>
          <cell r="E1733">
            <v>36661</v>
          </cell>
          <cell r="F1733">
            <v>792.35558296705108</v>
          </cell>
          <cell r="G1733">
            <v>792.35558296705108</v>
          </cell>
        </row>
        <row r="1734">
          <cell r="A1734">
            <v>36641</v>
          </cell>
          <cell r="B1734" t="str">
            <v>POS-POWGAS-EAST</v>
          </cell>
          <cell r="C1734" t="str">
            <v>EPMI-LT-ECAR-PRC</v>
          </cell>
          <cell r="D1734" t="str">
            <v>P</v>
          </cell>
          <cell r="E1734">
            <v>36661</v>
          </cell>
          <cell r="F1734">
            <v>-792.35558296705801</v>
          </cell>
          <cell r="G1734">
            <v>-792.35558296705801</v>
          </cell>
        </row>
        <row r="1735">
          <cell r="A1735">
            <v>36641</v>
          </cell>
          <cell r="B1735" t="str">
            <v>POS-POWGAS-EAST</v>
          </cell>
          <cell r="C1735" t="str">
            <v>EPMI-LT-ECAR-PRC</v>
          </cell>
          <cell r="D1735" t="str">
            <v>P</v>
          </cell>
          <cell r="E1735">
            <v>36661</v>
          </cell>
          <cell r="F1735">
            <v>-7131.2002467034545</v>
          </cell>
          <cell r="G1735">
            <v>-7131.2002467034545</v>
          </cell>
        </row>
        <row r="1736">
          <cell r="A1736">
            <v>36641</v>
          </cell>
          <cell r="B1736" t="str">
            <v>POS-POWGAS-EAST</v>
          </cell>
          <cell r="C1736" t="str">
            <v>EPMI-LT-ECAR-PRC</v>
          </cell>
          <cell r="D1736" t="str">
            <v>P</v>
          </cell>
          <cell r="E1736">
            <v>36661</v>
          </cell>
          <cell r="F1736">
            <v>3169.4223318681993</v>
          </cell>
          <cell r="G1736">
            <v>3169.4223318681993</v>
          </cell>
        </row>
        <row r="1737">
          <cell r="A1737">
            <v>36641</v>
          </cell>
          <cell r="B1737" t="str">
            <v>POS-POWGAS-EAST</v>
          </cell>
          <cell r="C1737" t="str">
            <v>EPMI-LT-ECAR-PRC</v>
          </cell>
          <cell r="D1737" t="str">
            <v>P</v>
          </cell>
          <cell r="E1737">
            <v>36661</v>
          </cell>
          <cell r="F1737">
            <v>-3961.7779148352474</v>
          </cell>
          <cell r="G1737">
            <v>-3961.7779148352474</v>
          </cell>
        </row>
        <row r="1738">
          <cell r="A1738">
            <v>36641</v>
          </cell>
          <cell r="B1738" t="str">
            <v>POS-POWGAS-EAST</v>
          </cell>
          <cell r="C1738" t="str">
            <v>EPMI-LT-ECAR-PRC</v>
          </cell>
          <cell r="D1738" t="str">
            <v>P</v>
          </cell>
          <cell r="E1738">
            <v>36661</v>
          </cell>
          <cell r="F1738">
            <v>-3961.7779148352538</v>
          </cell>
          <cell r="G1738">
            <v>-3961.7779148352538</v>
          </cell>
        </row>
        <row r="1739">
          <cell r="A1739">
            <v>36641</v>
          </cell>
          <cell r="B1739" t="str">
            <v>POS-POWGAS-EAST</v>
          </cell>
          <cell r="C1739" t="str">
            <v>EPMI-LT-ECAR-PRC</v>
          </cell>
          <cell r="D1739" t="str">
            <v>P</v>
          </cell>
          <cell r="E1739">
            <v>36661</v>
          </cell>
          <cell r="F1739">
            <v>-792.35558296705108</v>
          </cell>
          <cell r="G1739">
            <v>-792.35558296705108</v>
          </cell>
        </row>
        <row r="1740">
          <cell r="A1740">
            <v>36641</v>
          </cell>
          <cell r="B1740" t="str">
            <v>POS-POWGAS-EAST</v>
          </cell>
          <cell r="C1740" t="str">
            <v>EPMI-LT-ECAR-PRC</v>
          </cell>
          <cell r="D1740" t="str">
            <v>P</v>
          </cell>
          <cell r="E1740">
            <v>36661</v>
          </cell>
          <cell r="F1740">
            <v>-2377.0667489011544</v>
          </cell>
          <cell r="G1740">
            <v>-2377.0667489011544</v>
          </cell>
        </row>
        <row r="1741">
          <cell r="A1741">
            <v>36641</v>
          </cell>
          <cell r="B1741" t="str">
            <v>POS-POWGAS-EAST</v>
          </cell>
          <cell r="C1741" t="str">
            <v>EPMI-LT-ECAR-PRC</v>
          </cell>
          <cell r="D1741" t="str">
            <v>P</v>
          </cell>
          <cell r="E1741">
            <v>36661</v>
          </cell>
          <cell r="F1741">
            <v>792.35558296705108</v>
          </cell>
          <cell r="G1741">
            <v>792.35558296705108</v>
          </cell>
        </row>
        <row r="1742">
          <cell r="A1742">
            <v>36641</v>
          </cell>
          <cell r="B1742" t="str">
            <v>POS-POWGAS-EAST</v>
          </cell>
          <cell r="C1742" t="str">
            <v>EPMI-LT-ECAR-PRC</v>
          </cell>
          <cell r="D1742" t="str">
            <v>P</v>
          </cell>
          <cell r="E1742">
            <v>36661</v>
          </cell>
          <cell r="F1742">
            <v>-265.22125180014302</v>
          </cell>
          <cell r="G1742">
            <v>-265.22125180014302</v>
          </cell>
        </row>
        <row r="1743">
          <cell r="A1743">
            <v>36641</v>
          </cell>
          <cell r="B1743" t="str">
            <v>POS-POWGAS-EAST</v>
          </cell>
          <cell r="C1743" t="str">
            <v>EPMI-LT-ECAR-PRC</v>
          </cell>
          <cell r="D1743" t="str">
            <v>P</v>
          </cell>
          <cell r="E1743">
            <v>36661</v>
          </cell>
          <cell r="F1743">
            <v>-8715.9114126375589</v>
          </cell>
          <cell r="G1743">
            <v>-8715.9114126375589</v>
          </cell>
        </row>
        <row r="1744">
          <cell r="A1744">
            <v>36641</v>
          </cell>
          <cell r="B1744" t="str">
            <v>POS-POWGAS-EAST</v>
          </cell>
          <cell r="C1744" t="str">
            <v>EPMI-LT-ECAR-PRC</v>
          </cell>
          <cell r="D1744" t="str">
            <v>P</v>
          </cell>
          <cell r="E1744">
            <v>36661</v>
          </cell>
          <cell r="F1744">
            <v>792.35558296704914</v>
          </cell>
          <cell r="G1744">
            <v>792.35558296704914</v>
          </cell>
        </row>
        <row r="1745">
          <cell r="A1745">
            <v>36641</v>
          </cell>
          <cell r="B1745" t="str">
            <v>POS-POWGAS-EAST</v>
          </cell>
          <cell r="C1745" t="str">
            <v>EPMI-LT-ECAR-PRC</v>
          </cell>
          <cell r="D1745" t="str">
            <v>P</v>
          </cell>
          <cell r="E1745">
            <v>36661</v>
          </cell>
          <cell r="F1745">
            <v>1584.7111659341022</v>
          </cell>
          <cell r="G1745">
            <v>1584.7111659341022</v>
          </cell>
        </row>
        <row r="1746">
          <cell r="A1746">
            <v>36641</v>
          </cell>
          <cell r="B1746" t="str">
            <v>POS-POWGAS-EAST</v>
          </cell>
          <cell r="C1746" t="str">
            <v>EPMI-LT-ECAR-PRC</v>
          </cell>
          <cell r="D1746" t="str">
            <v>P</v>
          </cell>
          <cell r="E1746">
            <v>36661</v>
          </cell>
          <cell r="F1746">
            <v>1584.7111659341022</v>
          </cell>
          <cell r="G1746">
            <v>1584.7111659341022</v>
          </cell>
        </row>
        <row r="1747">
          <cell r="A1747">
            <v>36641</v>
          </cell>
          <cell r="B1747" t="str">
            <v>POS-POWGAS-EAST</v>
          </cell>
          <cell r="C1747" t="str">
            <v>EPMI-LT-ECAR-PRC</v>
          </cell>
          <cell r="D1747" t="str">
            <v>P</v>
          </cell>
          <cell r="E1747">
            <v>36661</v>
          </cell>
          <cell r="F1747">
            <v>-3169.4223318682111</v>
          </cell>
          <cell r="G1747">
            <v>-3169.4223318682111</v>
          </cell>
        </row>
        <row r="1748">
          <cell r="A1748">
            <v>36641</v>
          </cell>
          <cell r="B1748" t="str">
            <v>POS-POWGAS-EAST</v>
          </cell>
          <cell r="C1748" t="str">
            <v>EPMI-LT-ECAR-PRC</v>
          </cell>
          <cell r="D1748" t="str">
            <v>P</v>
          </cell>
          <cell r="E1748">
            <v>36661</v>
          </cell>
          <cell r="F1748">
            <v>4754.1334978023324</v>
          </cell>
          <cell r="G1748">
            <v>4754.1334978023324</v>
          </cell>
        </row>
        <row r="1749">
          <cell r="A1749">
            <v>36641</v>
          </cell>
          <cell r="B1749" t="str">
            <v>POS-POWGAS-EAST</v>
          </cell>
          <cell r="C1749" t="str">
            <v>EPMI-LT-ECAR-PRC</v>
          </cell>
          <cell r="D1749" t="str">
            <v>P</v>
          </cell>
          <cell r="E1749">
            <v>36661</v>
          </cell>
          <cell r="F1749">
            <v>2377.0667489011498</v>
          </cell>
          <cell r="G1749">
            <v>2377.0667489011498</v>
          </cell>
        </row>
        <row r="1750">
          <cell r="A1750">
            <v>36641</v>
          </cell>
          <cell r="B1750" t="str">
            <v>POS-POWGAS-EAST</v>
          </cell>
          <cell r="C1750" t="str">
            <v>EPMI-LT-ECAR-PRC</v>
          </cell>
          <cell r="D1750" t="str">
            <v>P</v>
          </cell>
          <cell r="E1750">
            <v>36661</v>
          </cell>
          <cell r="F1750">
            <v>6338.8446637364068</v>
          </cell>
          <cell r="G1750">
            <v>6338.8446637364068</v>
          </cell>
        </row>
        <row r="1751">
          <cell r="A1751">
            <v>36641</v>
          </cell>
          <cell r="B1751" t="str">
            <v>POS-POWGAS-EAST</v>
          </cell>
          <cell r="C1751" t="str">
            <v>EPMI-LT-ECAR-PRC</v>
          </cell>
          <cell r="D1751" t="str">
            <v>P</v>
          </cell>
          <cell r="E1751">
            <v>36661</v>
          </cell>
          <cell r="F1751">
            <v>1584.7111659341003</v>
          </cell>
          <cell r="G1751">
            <v>1584.7111659341003</v>
          </cell>
        </row>
        <row r="1752">
          <cell r="A1752">
            <v>36641</v>
          </cell>
          <cell r="B1752" t="str">
            <v>POS-POWGAS-EAST</v>
          </cell>
          <cell r="C1752" t="str">
            <v>EPMI-LT-ECAR-PRC</v>
          </cell>
          <cell r="D1752" t="str">
            <v>P</v>
          </cell>
          <cell r="E1752">
            <v>36661</v>
          </cell>
          <cell r="F1752">
            <v>0</v>
          </cell>
          <cell r="G1752">
            <v>0</v>
          </cell>
        </row>
        <row r="1753">
          <cell r="A1753">
            <v>36641</v>
          </cell>
          <cell r="B1753" t="str">
            <v>POS-POWGAS-EAST</v>
          </cell>
          <cell r="C1753" t="str">
            <v>EPMI-LT-ECAR-PRC</v>
          </cell>
          <cell r="D1753" t="str">
            <v>P</v>
          </cell>
          <cell r="E1753">
            <v>36661</v>
          </cell>
          <cell r="F1753">
            <v>792.35558296705108</v>
          </cell>
          <cell r="G1753">
            <v>792.35558296705108</v>
          </cell>
        </row>
        <row r="1754">
          <cell r="A1754">
            <v>36641</v>
          </cell>
          <cell r="B1754" t="str">
            <v>POS-POWGAS-EAST</v>
          </cell>
          <cell r="C1754" t="str">
            <v>EPMI-LT-ECAR-PRC</v>
          </cell>
          <cell r="D1754" t="str">
            <v>P</v>
          </cell>
          <cell r="E1754">
            <v>36661</v>
          </cell>
          <cell r="F1754">
            <v>-2377.0667489011512</v>
          </cell>
          <cell r="G1754">
            <v>-2377.0667489011512</v>
          </cell>
        </row>
        <row r="1755">
          <cell r="A1755">
            <v>36641</v>
          </cell>
          <cell r="B1755" t="str">
            <v>POS-POWGAS-EAST</v>
          </cell>
          <cell r="C1755" t="str">
            <v>EPMI-LT-ECAR-PRC</v>
          </cell>
          <cell r="D1755" t="str">
            <v>P</v>
          </cell>
          <cell r="E1755">
            <v>36661</v>
          </cell>
          <cell r="F1755">
            <v>-5.4490359269143E-7</v>
          </cell>
          <cell r="G1755">
            <v>-5.4490359269143E-7</v>
          </cell>
        </row>
        <row r="1756">
          <cell r="A1756">
            <v>36641</v>
          </cell>
          <cell r="B1756" t="str">
            <v>POS-POWGAS-EAST</v>
          </cell>
          <cell r="C1756" t="str">
            <v>EPMI-LT-ECAR-PRC</v>
          </cell>
          <cell r="D1756" t="str">
            <v>P</v>
          </cell>
          <cell r="E1756">
            <v>36661</v>
          </cell>
          <cell r="F1756">
            <v>0</v>
          </cell>
          <cell r="G1756">
            <v>0</v>
          </cell>
        </row>
        <row r="1757">
          <cell r="A1757">
            <v>36641</v>
          </cell>
          <cell r="B1757" t="str">
            <v>POS-POWGAS-EAST</v>
          </cell>
          <cell r="C1757" t="str">
            <v>EPMI-LT-ECAR-PRC</v>
          </cell>
          <cell r="D1757" t="str">
            <v>P</v>
          </cell>
          <cell r="E1757">
            <v>36661</v>
          </cell>
          <cell r="F1757">
            <v>-1141.1642111757312</v>
          </cell>
          <cell r="G1757">
            <v>-1141.1642111757312</v>
          </cell>
        </row>
        <row r="1758">
          <cell r="A1758">
            <v>36641</v>
          </cell>
          <cell r="B1758" t="str">
            <v>POS-POWGAS-EAST</v>
          </cell>
          <cell r="C1758" t="str">
            <v>EPMI-LT-ECAR-PRC</v>
          </cell>
          <cell r="D1758" t="str">
            <v>P</v>
          </cell>
          <cell r="E1758">
            <v>36661</v>
          </cell>
          <cell r="F1758">
            <v>792.35558296705108</v>
          </cell>
          <cell r="G1758">
            <v>792.35558296705108</v>
          </cell>
        </row>
        <row r="1759">
          <cell r="A1759">
            <v>36641</v>
          </cell>
          <cell r="B1759" t="str">
            <v>POS-POWGAS-EAST</v>
          </cell>
          <cell r="C1759" t="str">
            <v>EPMI-LT-ECAR-PRC</v>
          </cell>
          <cell r="D1759" t="str">
            <v>P</v>
          </cell>
          <cell r="E1759">
            <v>36661</v>
          </cell>
          <cell r="F1759">
            <v>-792.35558296705108</v>
          </cell>
          <cell r="G1759">
            <v>-792.35558296705108</v>
          </cell>
        </row>
        <row r="1760">
          <cell r="A1760">
            <v>36641</v>
          </cell>
          <cell r="B1760" t="str">
            <v>POS-POWGAS-EAST</v>
          </cell>
          <cell r="C1760" t="str">
            <v>EPMI-LT-ECAR-PRC</v>
          </cell>
          <cell r="D1760" t="str">
            <v>P</v>
          </cell>
          <cell r="E1760">
            <v>36661</v>
          </cell>
          <cell r="F1760">
            <v>-265.22125234504659</v>
          </cell>
          <cell r="G1760">
            <v>-265.22125234504659</v>
          </cell>
        </row>
        <row r="1761">
          <cell r="A1761">
            <v>36641</v>
          </cell>
          <cell r="B1761" t="str">
            <v>POS-POWGAS-EAST</v>
          </cell>
          <cell r="C1761" t="str">
            <v>EPMI-LT-ECAR-PRC</v>
          </cell>
          <cell r="D1761" t="str">
            <v>P</v>
          </cell>
          <cell r="E1761">
            <v>36661</v>
          </cell>
          <cell r="F1761">
            <v>3961.7779148352506</v>
          </cell>
          <cell r="G1761">
            <v>3961.7779148352506</v>
          </cell>
        </row>
        <row r="1762">
          <cell r="A1762">
            <v>36641</v>
          </cell>
          <cell r="B1762" t="str">
            <v>POS-POWGAS-EAST</v>
          </cell>
          <cell r="C1762" t="str">
            <v>EPMI-LT-ECAR-PRC</v>
          </cell>
          <cell r="D1762" t="str">
            <v>P</v>
          </cell>
          <cell r="E1762">
            <v>36661</v>
          </cell>
          <cell r="F1762">
            <v>-792.35558296705108</v>
          </cell>
          <cell r="G1762">
            <v>-792.35558296705108</v>
          </cell>
        </row>
        <row r="1763">
          <cell r="A1763">
            <v>36641</v>
          </cell>
          <cell r="B1763" t="str">
            <v>POS-POWGAS-EAST</v>
          </cell>
          <cell r="C1763" t="str">
            <v>EPMI-LT-ECAR-PRC</v>
          </cell>
          <cell r="D1763" t="str">
            <v>P</v>
          </cell>
          <cell r="E1763">
            <v>36661</v>
          </cell>
          <cell r="F1763">
            <v>-3961.7779148352538</v>
          </cell>
          <cell r="G1763">
            <v>-3961.7779148352538</v>
          </cell>
        </row>
        <row r="1764">
          <cell r="A1764">
            <v>36641</v>
          </cell>
          <cell r="B1764" t="str">
            <v>POS-POWGAS-EAST</v>
          </cell>
          <cell r="C1764" t="str">
            <v>EPMI-LT-ECAR-PRC</v>
          </cell>
          <cell r="D1764" t="str">
            <v>P</v>
          </cell>
          <cell r="E1764">
            <v>36661</v>
          </cell>
          <cell r="F1764">
            <v>8715.9114126375534</v>
          </cell>
          <cell r="G1764">
            <v>8715.9114126375534</v>
          </cell>
        </row>
        <row r="1765">
          <cell r="A1765">
            <v>36641</v>
          </cell>
          <cell r="B1765" t="str">
            <v>POS-POWGAS-EAST</v>
          </cell>
          <cell r="C1765" t="str">
            <v>EPMI-LT-ECAR-PRC</v>
          </cell>
          <cell r="D1765" t="str">
            <v>P</v>
          </cell>
          <cell r="E1765">
            <v>36661</v>
          </cell>
          <cell r="F1765">
            <v>-42.984258274305404</v>
          </cell>
          <cell r="G1765">
            <v>-42.984258274305404</v>
          </cell>
        </row>
        <row r="1766">
          <cell r="A1766">
            <v>36641</v>
          </cell>
          <cell r="B1766" t="str">
            <v>POS-POWGAS-EAST</v>
          </cell>
          <cell r="C1766" t="str">
            <v>EPMI-LT-ECAR-PRC</v>
          </cell>
          <cell r="D1766" t="str">
            <v>P</v>
          </cell>
          <cell r="E1766">
            <v>36661</v>
          </cell>
          <cell r="F1766">
            <v>792.35558296705108</v>
          </cell>
          <cell r="G1766">
            <v>792.35558296705108</v>
          </cell>
        </row>
        <row r="1767">
          <cell r="A1767">
            <v>36641</v>
          </cell>
          <cell r="B1767" t="str">
            <v>POS-POWGAS-EAST</v>
          </cell>
          <cell r="C1767" t="str">
            <v>EPMI-LT-ECAR-PRC</v>
          </cell>
          <cell r="D1767" t="str">
            <v>P</v>
          </cell>
          <cell r="E1767">
            <v>36661</v>
          </cell>
          <cell r="F1767">
            <v>1671.6067147760173</v>
          </cell>
          <cell r="G1767">
            <v>1671.6067147760173</v>
          </cell>
        </row>
        <row r="1768">
          <cell r="A1768">
            <v>36641</v>
          </cell>
          <cell r="B1768" t="str">
            <v>POS-POWGAS-EAST</v>
          </cell>
          <cell r="C1768" t="str">
            <v>EPMI-LT-ECAR-PRC</v>
          </cell>
          <cell r="D1768" t="str">
            <v>P</v>
          </cell>
          <cell r="E1768">
            <v>36661</v>
          </cell>
          <cell r="F1768">
            <v>-6338.844663736415</v>
          </cell>
          <cell r="G1768">
            <v>-6338.844663736415</v>
          </cell>
        </row>
        <row r="1769">
          <cell r="A1769">
            <v>36641</v>
          </cell>
          <cell r="B1769" t="str">
            <v>POS-POWGAS-EAST</v>
          </cell>
          <cell r="C1769" t="str">
            <v>EPMI-LT-ECAR-PRC</v>
          </cell>
          <cell r="D1769" t="str">
            <v>P</v>
          </cell>
          <cell r="E1769">
            <v>36661</v>
          </cell>
          <cell r="F1769">
            <v>-6338.8446637364059</v>
          </cell>
          <cell r="G1769">
            <v>-6338.8446637364059</v>
          </cell>
        </row>
        <row r="1770">
          <cell r="A1770">
            <v>36641</v>
          </cell>
          <cell r="B1770" t="str">
            <v>POS-POWGAS-EAST</v>
          </cell>
          <cell r="C1770" t="str">
            <v>EPMI-LT-ECAR-PRC</v>
          </cell>
          <cell r="D1770" t="str">
            <v>P</v>
          </cell>
          <cell r="E1770">
            <v>36661</v>
          </cell>
          <cell r="F1770">
            <v>-149.68900173649499</v>
          </cell>
          <cell r="G1770">
            <v>-149.68900173649499</v>
          </cell>
        </row>
        <row r="1771">
          <cell r="A1771">
            <v>36641</v>
          </cell>
          <cell r="B1771" t="str">
            <v>POS-POWGAS-EAST</v>
          </cell>
          <cell r="C1771" t="str">
            <v>EPMI-LT-ECAR-PRC</v>
          </cell>
          <cell r="D1771" t="str">
            <v>P</v>
          </cell>
          <cell r="E1771">
            <v>36661</v>
          </cell>
          <cell r="F1771">
            <v>792.35558296705108</v>
          </cell>
          <cell r="G1771">
            <v>792.35558296705108</v>
          </cell>
        </row>
        <row r="1772">
          <cell r="A1772">
            <v>36641</v>
          </cell>
          <cell r="B1772" t="str">
            <v>POS-POWGAS-EAST</v>
          </cell>
          <cell r="C1772" t="str">
            <v>EPMI-LT-ECAR-PRC</v>
          </cell>
          <cell r="D1772" t="str">
            <v>P</v>
          </cell>
          <cell r="E1772">
            <v>36661</v>
          </cell>
          <cell r="F1772">
            <v>-1584.7111659341022</v>
          </cell>
          <cell r="G1772">
            <v>-1584.7111659341022</v>
          </cell>
        </row>
        <row r="1773">
          <cell r="A1773">
            <v>36641</v>
          </cell>
          <cell r="B1773" t="str">
            <v>POS-POWGAS-EAST</v>
          </cell>
          <cell r="C1773" t="str">
            <v>EPMI-LT-ECAR-PRC</v>
          </cell>
          <cell r="D1773" t="str">
            <v>P</v>
          </cell>
          <cell r="E1773">
            <v>36661</v>
          </cell>
          <cell r="F1773">
            <v>11885.333744505771</v>
          </cell>
          <cell r="G1773">
            <v>11885.333744505771</v>
          </cell>
        </row>
        <row r="1774">
          <cell r="A1774">
            <v>36641</v>
          </cell>
          <cell r="B1774" t="str">
            <v>POS-POWGAS-EAST</v>
          </cell>
          <cell r="C1774" t="str">
            <v>EPMI-LT-ECAR-PRC</v>
          </cell>
          <cell r="D1774" t="str">
            <v>P</v>
          </cell>
          <cell r="E1774">
            <v>36661</v>
          </cell>
          <cell r="F1774">
            <v>-792.35558296705108</v>
          </cell>
          <cell r="G1774">
            <v>-792.35558296705108</v>
          </cell>
        </row>
        <row r="1775">
          <cell r="A1775">
            <v>36641</v>
          </cell>
          <cell r="B1775" t="str">
            <v>POS-POWGAS-EAST</v>
          </cell>
          <cell r="C1775" t="str">
            <v>EPMI-LT-ECAR-PRC</v>
          </cell>
          <cell r="D1775" t="str">
            <v>P</v>
          </cell>
          <cell r="E1775">
            <v>36661</v>
          </cell>
          <cell r="F1775">
            <v>-3961.7779148352561</v>
          </cell>
          <cell r="G1775">
            <v>-3961.7779148352561</v>
          </cell>
        </row>
        <row r="1776">
          <cell r="A1776">
            <v>36641</v>
          </cell>
          <cell r="B1776" t="str">
            <v>POS-POWGAS-EAST</v>
          </cell>
          <cell r="C1776" t="str">
            <v>EPMI-LT-ECAR-PRC</v>
          </cell>
          <cell r="D1776" t="str">
            <v>P</v>
          </cell>
          <cell r="E1776">
            <v>36661</v>
          </cell>
          <cell r="F1776">
            <v>-3169.4223318682016</v>
          </cell>
          <cell r="G1776">
            <v>-3169.4223318682016</v>
          </cell>
        </row>
        <row r="1777">
          <cell r="A1777">
            <v>36641</v>
          </cell>
          <cell r="B1777" t="str">
            <v>POS-POWGAS-EAST</v>
          </cell>
          <cell r="C1777" t="str">
            <v>EPMI-LT-ECAR-PRC</v>
          </cell>
          <cell r="D1777" t="str">
            <v>P</v>
          </cell>
          <cell r="E1777">
            <v>36661</v>
          </cell>
          <cell r="F1777">
            <v>0</v>
          </cell>
          <cell r="G1777">
            <v>0</v>
          </cell>
        </row>
        <row r="1778">
          <cell r="A1778">
            <v>36641</v>
          </cell>
          <cell r="B1778" t="str">
            <v>POS-POWGAS-EAST</v>
          </cell>
          <cell r="C1778" t="str">
            <v>EPMI-LT-ECAR-PRC</v>
          </cell>
          <cell r="D1778" t="str">
            <v>P</v>
          </cell>
          <cell r="E1778">
            <v>36661</v>
          </cell>
          <cell r="F1778">
            <v>-2377.0667489011521</v>
          </cell>
          <cell r="G1778">
            <v>-2377.0667489011521</v>
          </cell>
        </row>
        <row r="1779">
          <cell r="A1779">
            <v>36641</v>
          </cell>
          <cell r="B1779" t="str">
            <v>POS-POWGAS-EAST</v>
          </cell>
          <cell r="C1779" t="str">
            <v>EPMI-LT-ECAR-PRC</v>
          </cell>
          <cell r="D1779" t="str">
            <v>P</v>
          </cell>
          <cell r="E1779">
            <v>36662</v>
          </cell>
          <cell r="F1779">
            <v>-1584.7111659341003</v>
          </cell>
          <cell r="G1779">
            <v>-1584.7111659341003</v>
          </cell>
        </row>
        <row r="1780">
          <cell r="A1780">
            <v>36641</v>
          </cell>
          <cell r="B1780" t="str">
            <v>POS-POWGAS-EAST</v>
          </cell>
          <cell r="C1780" t="str">
            <v>EPMI-LT-ECAR-PRC</v>
          </cell>
          <cell r="D1780" t="str">
            <v>P</v>
          </cell>
          <cell r="E1780">
            <v>36662</v>
          </cell>
          <cell r="F1780">
            <v>-5.4490359269143E-7</v>
          </cell>
          <cell r="G1780">
            <v>-5.4490359269143E-7</v>
          </cell>
        </row>
        <row r="1781">
          <cell r="A1781">
            <v>36641</v>
          </cell>
          <cell r="B1781" t="str">
            <v>POS-POWGAS-EAST</v>
          </cell>
          <cell r="C1781" t="str">
            <v>EPMI-LT-ECAR-PRC</v>
          </cell>
          <cell r="D1781" t="str">
            <v>P</v>
          </cell>
          <cell r="E1781">
            <v>36662</v>
          </cell>
          <cell r="F1781">
            <v>15847.111659341041</v>
          </cell>
          <cell r="G1781">
            <v>15847.111659341041</v>
          </cell>
        </row>
        <row r="1782">
          <cell r="A1782">
            <v>36641</v>
          </cell>
          <cell r="B1782" t="str">
            <v>POS-POWGAS-EAST</v>
          </cell>
          <cell r="C1782" t="str">
            <v>EPMI-LT-ECAR-PRC</v>
          </cell>
          <cell r="D1782" t="str">
            <v>P</v>
          </cell>
          <cell r="E1782">
            <v>36662</v>
          </cell>
          <cell r="F1782">
            <v>792.35558296705108</v>
          </cell>
          <cell r="G1782">
            <v>792.35558296705108</v>
          </cell>
        </row>
        <row r="1783">
          <cell r="A1783">
            <v>36641</v>
          </cell>
          <cell r="B1783" t="str">
            <v>POS-POWGAS-EAST</v>
          </cell>
          <cell r="C1783" t="str">
            <v>EPMI-LT-ECAR-PRC</v>
          </cell>
          <cell r="D1783" t="str">
            <v>P</v>
          </cell>
          <cell r="E1783">
            <v>36662</v>
          </cell>
          <cell r="F1783">
            <v>792.35558296705312</v>
          </cell>
          <cell r="G1783">
            <v>792.35558296705312</v>
          </cell>
        </row>
        <row r="1784">
          <cell r="A1784">
            <v>36641</v>
          </cell>
          <cell r="B1784" t="str">
            <v>POS-POWGAS-EAST</v>
          </cell>
          <cell r="C1784" t="str">
            <v>EPMI-LT-ECAR-PRC</v>
          </cell>
          <cell r="D1784" t="str">
            <v>P</v>
          </cell>
          <cell r="E1784">
            <v>36662</v>
          </cell>
          <cell r="F1784">
            <v>1584.7111659341022</v>
          </cell>
          <cell r="G1784">
            <v>1584.7111659341022</v>
          </cell>
        </row>
        <row r="1785">
          <cell r="A1785">
            <v>36641</v>
          </cell>
          <cell r="B1785" t="str">
            <v>POS-POWGAS-EAST</v>
          </cell>
          <cell r="C1785" t="str">
            <v>EPMI-LT-ECAR-PRC</v>
          </cell>
          <cell r="D1785" t="str">
            <v>P</v>
          </cell>
          <cell r="E1785">
            <v>36662</v>
          </cell>
          <cell r="F1785">
            <v>0</v>
          </cell>
          <cell r="G1785">
            <v>0</v>
          </cell>
        </row>
        <row r="1786">
          <cell r="A1786">
            <v>36641</v>
          </cell>
          <cell r="B1786" t="str">
            <v>POS-POWGAS-EAST</v>
          </cell>
          <cell r="C1786" t="str">
            <v>EPMI-LT-ECAR-PRC</v>
          </cell>
          <cell r="D1786" t="str">
            <v>P</v>
          </cell>
          <cell r="E1786">
            <v>36662</v>
          </cell>
          <cell r="F1786">
            <v>-2.0000000000000004E-12</v>
          </cell>
          <cell r="G1786">
            <v>-2.0000000000000004E-12</v>
          </cell>
        </row>
        <row r="1787">
          <cell r="A1787">
            <v>36641</v>
          </cell>
          <cell r="B1787" t="str">
            <v>POS-POWGAS-EAST</v>
          </cell>
          <cell r="C1787" t="str">
            <v>EPMI-LT-ECAR-PRC</v>
          </cell>
          <cell r="D1787" t="str">
            <v>P</v>
          </cell>
          <cell r="E1787">
            <v>36662</v>
          </cell>
          <cell r="F1787">
            <v>792.35558296705108</v>
          </cell>
          <cell r="G1787">
            <v>792.35558296705108</v>
          </cell>
        </row>
        <row r="1788">
          <cell r="A1788">
            <v>36641</v>
          </cell>
          <cell r="B1788" t="str">
            <v>POS-POWGAS-EAST</v>
          </cell>
          <cell r="C1788" t="str">
            <v>EPMI-LT-ECAR-PRC</v>
          </cell>
          <cell r="D1788" t="str">
            <v>P</v>
          </cell>
          <cell r="E1788">
            <v>36662</v>
          </cell>
          <cell r="F1788">
            <v>-792.35558296705801</v>
          </cell>
          <cell r="G1788">
            <v>-792.35558296705801</v>
          </cell>
        </row>
        <row r="1789">
          <cell r="A1789">
            <v>36641</v>
          </cell>
          <cell r="B1789" t="str">
            <v>POS-POWGAS-EAST</v>
          </cell>
          <cell r="C1789" t="str">
            <v>EPMI-LT-ECAR-PRC</v>
          </cell>
          <cell r="D1789" t="str">
            <v>P</v>
          </cell>
          <cell r="E1789">
            <v>36662</v>
          </cell>
          <cell r="F1789">
            <v>-7131.2002467034545</v>
          </cell>
          <cell r="G1789">
            <v>-7131.2002467034545</v>
          </cell>
        </row>
        <row r="1790">
          <cell r="A1790">
            <v>36641</v>
          </cell>
          <cell r="B1790" t="str">
            <v>POS-POWGAS-EAST</v>
          </cell>
          <cell r="C1790" t="str">
            <v>EPMI-LT-ECAR-PRC</v>
          </cell>
          <cell r="D1790" t="str">
            <v>P</v>
          </cell>
          <cell r="E1790">
            <v>36662</v>
          </cell>
          <cell r="F1790">
            <v>3169.4223318681993</v>
          </cell>
          <cell r="G1790">
            <v>3169.4223318681993</v>
          </cell>
        </row>
        <row r="1791">
          <cell r="A1791">
            <v>36641</v>
          </cell>
          <cell r="B1791" t="str">
            <v>POS-POWGAS-EAST</v>
          </cell>
          <cell r="C1791" t="str">
            <v>EPMI-LT-ECAR-PRC</v>
          </cell>
          <cell r="D1791" t="str">
            <v>P</v>
          </cell>
          <cell r="E1791">
            <v>36662</v>
          </cell>
          <cell r="F1791">
            <v>-3961.7779148352474</v>
          </cell>
          <cell r="G1791">
            <v>-3961.7779148352474</v>
          </cell>
        </row>
        <row r="1792">
          <cell r="A1792">
            <v>36641</v>
          </cell>
          <cell r="B1792" t="str">
            <v>POS-POWGAS-EAST</v>
          </cell>
          <cell r="C1792" t="str">
            <v>EPMI-LT-ECAR-PRC</v>
          </cell>
          <cell r="D1792" t="str">
            <v>P</v>
          </cell>
          <cell r="E1792">
            <v>36662</v>
          </cell>
          <cell r="F1792">
            <v>-3961.7779148352538</v>
          </cell>
          <cell r="G1792">
            <v>-3961.7779148352538</v>
          </cell>
        </row>
        <row r="1793">
          <cell r="A1793">
            <v>36641</v>
          </cell>
          <cell r="B1793" t="str">
            <v>POS-POWGAS-EAST</v>
          </cell>
          <cell r="C1793" t="str">
            <v>EPMI-LT-ECAR-PRC</v>
          </cell>
          <cell r="D1793" t="str">
            <v>P</v>
          </cell>
          <cell r="E1793">
            <v>36662</v>
          </cell>
          <cell r="F1793">
            <v>-792.35558296705108</v>
          </cell>
          <cell r="G1793">
            <v>-792.35558296705108</v>
          </cell>
        </row>
        <row r="1794">
          <cell r="A1794">
            <v>36641</v>
          </cell>
          <cell r="B1794" t="str">
            <v>POS-POWGAS-EAST</v>
          </cell>
          <cell r="C1794" t="str">
            <v>EPMI-LT-ECAR-PRC</v>
          </cell>
          <cell r="D1794" t="str">
            <v>P</v>
          </cell>
          <cell r="E1794">
            <v>36662</v>
          </cell>
          <cell r="F1794">
            <v>-2377.0667489011544</v>
          </cell>
          <cell r="G1794">
            <v>-2377.0667489011544</v>
          </cell>
        </row>
        <row r="1795">
          <cell r="A1795">
            <v>36641</v>
          </cell>
          <cell r="B1795" t="str">
            <v>POS-POWGAS-EAST</v>
          </cell>
          <cell r="C1795" t="str">
            <v>EPMI-LT-ECAR-PRC</v>
          </cell>
          <cell r="D1795" t="str">
            <v>P</v>
          </cell>
          <cell r="E1795">
            <v>36662</v>
          </cell>
          <cell r="F1795">
            <v>792.35558296705108</v>
          </cell>
          <cell r="G1795">
            <v>792.35558296705108</v>
          </cell>
        </row>
        <row r="1796">
          <cell r="A1796">
            <v>36641</v>
          </cell>
          <cell r="B1796" t="str">
            <v>POS-POWGAS-EAST</v>
          </cell>
          <cell r="C1796" t="str">
            <v>EPMI-LT-ECAR-PRC</v>
          </cell>
          <cell r="D1796" t="str">
            <v>P</v>
          </cell>
          <cell r="E1796">
            <v>36662</v>
          </cell>
          <cell r="F1796">
            <v>-270.72645648792701</v>
          </cell>
          <cell r="G1796">
            <v>-270.72645648792701</v>
          </cell>
        </row>
        <row r="1797">
          <cell r="A1797">
            <v>36641</v>
          </cell>
          <cell r="B1797" t="str">
            <v>POS-POWGAS-EAST</v>
          </cell>
          <cell r="C1797" t="str">
            <v>EPMI-LT-ECAR-PRC</v>
          </cell>
          <cell r="D1797" t="str">
            <v>P</v>
          </cell>
          <cell r="E1797">
            <v>36662</v>
          </cell>
          <cell r="F1797">
            <v>-8715.9114126375589</v>
          </cell>
          <cell r="G1797">
            <v>-8715.9114126375589</v>
          </cell>
        </row>
        <row r="1798">
          <cell r="A1798">
            <v>36641</v>
          </cell>
          <cell r="B1798" t="str">
            <v>POS-POWGAS-EAST</v>
          </cell>
          <cell r="C1798" t="str">
            <v>EPMI-LT-ECAR-PRC</v>
          </cell>
          <cell r="D1798" t="str">
            <v>P</v>
          </cell>
          <cell r="E1798">
            <v>36662</v>
          </cell>
          <cell r="F1798">
            <v>792.35558296704914</v>
          </cell>
          <cell r="G1798">
            <v>792.35558296704914</v>
          </cell>
        </row>
        <row r="1799">
          <cell r="A1799">
            <v>36641</v>
          </cell>
          <cell r="B1799" t="str">
            <v>POS-POWGAS-EAST</v>
          </cell>
          <cell r="C1799" t="str">
            <v>EPMI-LT-ECAR-PRC</v>
          </cell>
          <cell r="D1799" t="str">
            <v>P</v>
          </cell>
          <cell r="E1799">
            <v>36662</v>
          </cell>
          <cell r="F1799">
            <v>1584.7111659341022</v>
          </cell>
          <cell r="G1799">
            <v>1584.7111659341022</v>
          </cell>
        </row>
        <row r="1800">
          <cell r="A1800">
            <v>36641</v>
          </cell>
          <cell r="B1800" t="str">
            <v>POS-POWGAS-EAST</v>
          </cell>
          <cell r="C1800" t="str">
            <v>EPMI-LT-ECAR-PRC</v>
          </cell>
          <cell r="D1800" t="str">
            <v>P</v>
          </cell>
          <cell r="E1800">
            <v>36662</v>
          </cell>
          <cell r="F1800">
            <v>1584.7111659341022</v>
          </cell>
          <cell r="G1800">
            <v>1584.7111659341022</v>
          </cell>
        </row>
        <row r="1801">
          <cell r="A1801">
            <v>36641</v>
          </cell>
          <cell r="B1801" t="str">
            <v>POS-POWGAS-EAST</v>
          </cell>
          <cell r="C1801" t="str">
            <v>EPMI-LT-ECAR-PRC</v>
          </cell>
          <cell r="D1801" t="str">
            <v>P</v>
          </cell>
          <cell r="E1801">
            <v>36662</v>
          </cell>
          <cell r="F1801">
            <v>-3169.4223318682111</v>
          </cell>
          <cell r="G1801">
            <v>-3169.4223318682111</v>
          </cell>
        </row>
        <row r="1802">
          <cell r="A1802">
            <v>36641</v>
          </cell>
          <cell r="B1802" t="str">
            <v>POS-POWGAS-EAST</v>
          </cell>
          <cell r="C1802" t="str">
            <v>EPMI-LT-ECAR-PRC</v>
          </cell>
          <cell r="D1802" t="str">
            <v>P</v>
          </cell>
          <cell r="E1802">
            <v>36662</v>
          </cell>
          <cell r="F1802">
            <v>4754.1334978023324</v>
          </cell>
          <cell r="G1802">
            <v>4754.1334978023324</v>
          </cell>
        </row>
        <row r="1803">
          <cell r="A1803">
            <v>36641</v>
          </cell>
          <cell r="B1803" t="str">
            <v>POS-POWGAS-EAST</v>
          </cell>
          <cell r="C1803" t="str">
            <v>EPMI-LT-ECAR-PRC</v>
          </cell>
          <cell r="D1803" t="str">
            <v>P</v>
          </cell>
          <cell r="E1803">
            <v>36662</v>
          </cell>
          <cell r="F1803">
            <v>2377.0667489011498</v>
          </cell>
          <cell r="G1803">
            <v>2377.0667489011498</v>
          </cell>
        </row>
        <row r="1804">
          <cell r="A1804">
            <v>36641</v>
          </cell>
          <cell r="B1804" t="str">
            <v>POS-POWGAS-EAST</v>
          </cell>
          <cell r="C1804" t="str">
            <v>EPMI-LT-ECAR-PRC</v>
          </cell>
          <cell r="D1804" t="str">
            <v>P</v>
          </cell>
          <cell r="E1804">
            <v>36662</v>
          </cell>
          <cell r="F1804">
            <v>6338.8446637364068</v>
          </cell>
          <cell r="G1804">
            <v>6338.8446637364068</v>
          </cell>
        </row>
        <row r="1805">
          <cell r="A1805">
            <v>36641</v>
          </cell>
          <cell r="B1805" t="str">
            <v>POS-POWGAS-EAST</v>
          </cell>
          <cell r="C1805" t="str">
            <v>EPMI-LT-ECAR-PRC</v>
          </cell>
          <cell r="D1805" t="str">
            <v>P</v>
          </cell>
          <cell r="E1805">
            <v>36662</v>
          </cell>
          <cell r="F1805">
            <v>1584.7111659341003</v>
          </cell>
          <cell r="G1805">
            <v>1584.7111659341003</v>
          </cell>
        </row>
        <row r="1806">
          <cell r="A1806">
            <v>36641</v>
          </cell>
          <cell r="B1806" t="str">
            <v>POS-POWGAS-EAST</v>
          </cell>
          <cell r="C1806" t="str">
            <v>EPMI-LT-ECAR-PRC</v>
          </cell>
          <cell r="D1806" t="str">
            <v>P</v>
          </cell>
          <cell r="E1806">
            <v>36662</v>
          </cell>
          <cell r="F1806">
            <v>0</v>
          </cell>
          <cell r="G1806">
            <v>0</v>
          </cell>
        </row>
        <row r="1807">
          <cell r="A1807">
            <v>36641</v>
          </cell>
          <cell r="B1807" t="str">
            <v>POS-POWGAS-EAST</v>
          </cell>
          <cell r="C1807" t="str">
            <v>EPMI-LT-ECAR-PRC</v>
          </cell>
          <cell r="D1807" t="str">
            <v>P</v>
          </cell>
          <cell r="E1807">
            <v>36662</v>
          </cell>
          <cell r="F1807">
            <v>792.35558296705108</v>
          </cell>
          <cell r="G1807">
            <v>792.35558296705108</v>
          </cell>
        </row>
        <row r="1808">
          <cell r="A1808">
            <v>36641</v>
          </cell>
          <cell r="B1808" t="str">
            <v>POS-POWGAS-EAST</v>
          </cell>
          <cell r="C1808" t="str">
            <v>EPMI-LT-ECAR-PRC</v>
          </cell>
          <cell r="D1808" t="str">
            <v>P</v>
          </cell>
          <cell r="E1808">
            <v>36662</v>
          </cell>
          <cell r="F1808">
            <v>-2377.0667489011512</v>
          </cell>
          <cell r="G1808">
            <v>-2377.0667489011512</v>
          </cell>
        </row>
        <row r="1809">
          <cell r="A1809">
            <v>36641</v>
          </cell>
          <cell r="B1809" t="str">
            <v>POS-POWGAS-EAST</v>
          </cell>
          <cell r="C1809" t="str">
            <v>EPMI-LT-ECAR-PRC</v>
          </cell>
          <cell r="D1809" t="str">
            <v>P</v>
          </cell>
          <cell r="E1809">
            <v>36662</v>
          </cell>
          <cell r="F1809">
            <v>-5.4490359269143E-7</v>
          </cell>
          <cell r="G1809">
            <v>-5.4490359269143E-7</v>
          </cell>
        </row>
        <row r="1810">
          <cell r="A1810">
            <v>36641</v>
          </cell>
          <cell r="B1810" t="str">
            <v>POS-POWGAS-EAST</v>
          </cell>
          <cell r="C1810" t="str">
            <v>EPMI-LT-ECAR-PRC</v>
          </cell>
          <cell r="D1810" t="str">
            <v>P</v>
          </cell>
          <cell r="E1810">
            <v>36662</v>
          </cell>
          <cell r="F1810">
            <v>0</v>
          </cell>
          <cell r="G1810">
            <v>0</v>
          </cell>
        </row>
        <row r="1811">
          <cell r="A1811">
            <v>36641</v>
          </cell>
          <cell r="B1811" t="str">
            <v>POS-POWGAS-EAST</v>
          </cell>
          <cell r="C1811" t="str">
            <v>EPMI-LT-ECAR-PRC</v>
          </cell>
          <cell r="D1811" t="str">
            <v>P</v>
          </cell>
          <cell r="E1811">
            <v>36662</v>
          </cell>
          <cell r="F1811">
            <v>-1168.5186723607733</v>
          </cell>
          <cell r="G1811">
            <v>-1168.5186723607733</v>
          </cell>
        </row>
        <row r="1812">
          <cell r="A1812">
            <v>36641</v>
          </cell>
          <cell r="B1812" t="str">
            <v>POS-POWGAS-EAST</v>
          </cell>
          <cell r="C1812" t="str">
            <v>EPMI-LT-ECAR-PRC</v>
          </cell>
          <cell r="D1812" t="str">
            <v>P</v>
          </cell>
          <cell r="E1812">
            <v>36662</v>
          </cell>
          <cell r="F1812">
            <v>792.35558296705108</v>
          </cell>
          <cell r="G1812">
            <v>792.35558296705108</v>
          </cell>
        </row>
        <row r="1813">
          <cell r="A1813">
            <v>36641</v>
          </cell>
          <cell r="B1813" t="str">
            <v>POS-POWGAS-EAST</v>
          </cell>
          <cell r="C1813" t="str">
            <v>EPMI-LT-ECAR-PRC</v>
          </cell>
          <cell r="D1813" t="str">
            <v>P</v>
          </cell>
          <cell r="E1813">
            <v>36662</v>
          </cell>
          <cell r="F1813">
            <v>-792.35558296705108</v>
          </cell>
          <cell r="G1813">
            <v>-792.35558296705108</v>
          </cell>
        </row>
        <row r="1814">
          <cell r="A1814">
            <v>36641</v>
          </cell>
          <cell r="B1814" t="str">
            <v>POS-POWGAS-EAST</v>
          </cell>
          <cell r="C1814" t="str">
            <v>EPMI-LT-ECAR-PRC</v>
          </cell>
          <cell r="D1814" t="str">
            <v>P</v>
          </cell>
          <cell r="E1814">
            <v>36662</v>
          </cell>
          <cell r="F1814">
            <v>-270.72645703283064</v>
          </cell>
          <cell r="G1814">
            <v>-270.72645703283064</v>
          </cell>
        </row>
        <row r="1815">
          <cell r="A1815">
            <v>36641</v>
          </cell>
          <cell r="B1815" t="str">
            <v>POS-POWGAS-EAST</v>
          </cell>
          <cell r="C1815" t="str">
            <v>EPMI-LT-ECAR-PRC</v>
          </cell>
          <cell r="D1815" t="str">
            <v>P</v>
          </cell>
          <cell r="E1815">
            <v>36662</v>
          </cell>
          <cell r="F1815">
            <v>3961.7779148352506</v>
          </cell>
          <cell r="G1815">
            <v>3961.7779148352506</v>
          </cell>
        </row>
        <row r="1816">
          <cell r="A1816">
            <v>36641</v>
          </cell>
          <cell r="B1816" t="str">
            <v>POS-POWGAS-EAST</v>
          </cell>
          <cell r="C1816" t="str">
            <v>EPMI-LT-ECAR-PRC</v>
          </cell>
          <cell r="D1816" t="str">
            <v>P</v>
          </cell>
          <cell r="E1816">
            <v>36662</v>
          </cell>
          <cell r="F1816">
            <v>-792.35558296705108</v>
          </cell>
          <cell r="G1816">
            <v>-792.35558296705108</v>
          </cell>
        </row>
        <row r="1817">
          <cell r="A1817">
            <v>36641</v>
          </cell>
          <cell r="B1817" t="str">
            <v>POS-POWGAS-EAST</v>
          </cell>
          <cell r="C1817" t="str">
            <v>EPMI-LT-ECAR-PRC</v>
          </cell>
          <cell r="D1817" t="str">
            <v>P</v>
          </cell>
          <cell r="E1817">
            <v>36662</v>
          </cell>
          <cell r="F1817">
            <v>-3961.7779148352538</v>
          </cell>
          <cell r="G1817">
            <v>-3961.7779148352538</v>
          </cell>
        </row>
        <row r="1818">
          <cell r="A1818">
            <v>36641</v>
          </cell>
          <cell r="B1818" t="str">
            <v>POS-POWGAS-EAST</v>
          </cell>
          <cell r="C1818" t="str">
            <v>EPMI-LT-ECAR-PRC</v>
          </cell>
          <cell r="D1818" t="str">
            <v>P</v>
          </cell>
          <cell r="E1818">
            <v>36662</v>
          </cell>
          <cell r="F1818">
            <v>8715.9114126375534</v>
          </cell>
          <cell r="G1818">
            <v>8715.9114126375534</v>
          </cell>
        </row>
        <row r="1819">
          <cell r="A1819">
            <v>36641</v>
          </cell>
          <cell r="B1819" t="str">
            <v>POS-POWGAS-EAST</v>
          </cell>
          <cell r="C1819" t="str">
            <v>EPMI-LT-ECAR-PRC</v>
          </cell>
          <cell r="D1819" t="str">
            <v>P</v>
          </cell>
          <cell r="E1819">
            <v>36662</v>
          </cell>
          <cell r="F1819">
            <v>-42.984258274305404</v>
          </cell>
          <cell r="G1819">
            <v>-42.984258274305404</v>
          </cell>
        </row>
        <row r="1820">
          <cell r="A1820">
            <v>36641</v>
          </cell>
          <cell r="B1820" t="str">
            <v>POS-POWGAS-EAST</v>
          </cell>
          <cell r="C1820" t="str">
            <v>EPMI-LT-ECAR-PRC</v>
          </cell>
          <cell r="D1820" t="str">
            <v>P</v>
          </cell>
          <cell r="E1820">
            <v>36662</v>
          </cell>
          <cell r="F1820">
            <v>792.35558296705108</v>
          </cell>
          <cell r="G1820">
            <v>792.35558296705108</v>
          </cell>
        </row>
        <row r="1821">
          <cell r="A1821">
            <v>36641</v>
          </cell>
          <cell r="B1821" t="str">
            <v>POS-POWGAS-EAST</v>
          </cell>
          <cell r="C1821" t="str">
            <v>EPMI-LT-ECAR-PRC</v>
          </cell>
          <cell r="D1821" t="str">
            <v>P</v>
          </cell>
          <cell r="E1821">
            <v>36662</v>
          </cell>
          <cell r="F1821">
            <v>1709.971585336632</v>
          </cell>
          <cell r="G1821">
            <v>1709.971585336632</v>
          </cell>
        </row>
        <row r="1822">
          <cell r="A1822">
            <v>36641</v>
          </cell>
          <cell r="B1822" t="str">
            <v>POS-POWGAS-EAST</v>
          </cell>
          <cell r="C1822" t="str">
            <v>EPMI-LT-ECAR-PRC</v>
          </cell>
          <cell r="D1822" t="str">
            <v>P</v>
          </cell>
          <cell r="E1822">
            <v>36662</v>
          </cell>
          <cell r="F1822">
            <v>-6338.844663736415</v>
          </cell>
          <cell r="G1822">
            <v>-6338.844663736415</v>
          </cell>
        </row>
        <row r="1823">
          <cell r="A1823">
            <v>36641</v>
          </cell>
          <cell r="B1823" t="str">
            <v>POS-POWGAS-EAST</v>
          </cell>
          <cell r="C1823" t="str">
            <v>EPMI-LT-ECAR-PRC</v>
          </cell>
          <cell r="D1823" t="str">
            <v>P</v>
          </cell>
          <cell r="E1823">
            <v>36662</v>
          </cell>
          <cell r="F1823">
            <v>-6338.8446637364059</v>
          </cell>
          <cell r="G1823">
            <v>-6338.8446637364059</v>
          </cell>
        </row>
        <row r="1824">
          <cell r="A1824">
            <v>36641</v>
          </cell>
          <cell r="B1824" t="str">
            <v>POS-POWGAS-EAST</v>
          </cell>
          <cell r="C1824" t="str">
            <v>EPMI-LT-ECAR-PRC</v>
          </cell>
          <cell r="D1824" t="str">
            <v>P</v>
          </cell>
          <cell r="E1824">
            <v>36662</v>
          </cell>
          <cell r="F1824">
            <v>-149.68900173649499</v>
          </cell>
          <cell r="G1824">
            <v>-149.68900173649499</v>
          </cell>
        </row>
        <row r="1825">
          <cell r="A1825">
            <v>36641</v>
          </cell>
          <cell r="B1825" t="str">
            <v>POS-POWGAS-EAST</v>
          </cell>
          <cell r="C1825" t="str">
            <v>EPMI-LT-ECAR-PRC</v>
          </cell>
          <cell r="D1825" t="str">
            <v>P</v>
          </cell>
          <cell r="E1825">
            <v>36662</v>
          </cell>
          <cell r="F1825">
            <v>792.35558296705108</v>
          </cell>
          <cell r="G1825">
            <v>792.35558296705108</v>
          </cell>
        </row>
        <row r="1826">
          <cell r="A1826">
            <v>36641</v>
          </cell>
          <cell r="B1826" t="str">
            <v>POS-POWGAS-EAST</v>
          </cell>
          <cell r="C1826" t="str">
            <v>EPMI-LT-ECAR-PRC</v>
          </cell>
          <cell r="D1826" t="str">
            <v>P</v>
          </cell>
          <cell r="E1826">
            <v>36662</v>
          </cell>
          <cell r="F1826">
            <v>-1584.7111659341022</v>
          </cell>
          <cell r="G1826">
            <v>-1584.7111659341022</v>
          </cell>
        </row>
        <row r="1827">
          <cell r="A1827">
            <v>36641</v>
          </cell>
          <cell r="B1827" t="str">
            <v>POS-POWGAS-EAST</v>
          </cell>
          <cell r="C1827" t="str">
            <v>EPMI-LT-ECAR-PRC</v>
          </cell>
          <cell r="D1827" t="str">
            <v>P</v>
          </cell>
          <cell r="E1827">
            <v>36662</v>
          </cell>
          <cell r="F1827">
            <v>11885.333744505771</v>
          </cell>
          <cell r="G1827">
            <v>11885.333744505771</v>
          </cell>
        </row>
        <row r="1828">
          <cell r="A1828">
            <v>36641</v>
          </cell>
          <cell r="B1828" t="str">
            <v>POS-POWGAS-EAST</v>
          </cell>
          <cell r="C1828" t="str">
            <v>EPMI-LT-ECAR-PRC</v>
          </cell>
          <cell r="D1828" t="str">
            <v>P</v>
          </cell>
          <cell r="E1828">
            <v>36662</v>
          </cell>
          <cell r="F1828">
            <v>-792.35558296705108</v>
          </cell>
          <cell r="G1828">
            <v>-792.35558296705108</v>
          </cell>
        </row>
        <row r="1829">
          <cell r="A1829">
            <v>36641</v>
          </cell>
          <cell r="B1829" t="str">
            <v>POS-POWGAS-EAST</v>
          </cell>
          <cell r="C1829" t="str">
            <v>EPMI-LT-ECAR-PRC</v>
          </cell>
          <cell r="D1829" t="str">
            <v>P</v>
          </cell>
          <cell r="E1829">
            <v>36662</v>
          </cell>
          <cell r="F1829">
            <v>-3961.7779148352561</v>
          </cell>
          <cell r="G1829">
            <v>-3961.7779148352561</v>
          </cell>
        </row>
        <row r="1830">
          <cell r="A1830">
            <v>36641</v>
          </cell>
          <cell r="B1830" t="str">
            <v>POS-POWGAS-EAST</v>
          </cell>
          <cell r="C1830" t="str">
            <v>EPMI-LT-ECAR-PRC</v>
          </cell>
          <cell r="D1830" t="str">
            <v>P</v>
          </cell>
          <cell r="E1830">
            <v>36662</v>
          </cell>
          <cell r="F1830">
            <v>-3169.4223318682016</v>
          </cell>
          <cell r="G1830">
            <v>-3169.4223318682016</v>
          </cell>
        </row>
        <row r="1831">
          <cell r="A1831">
            <v>36641</v>
          </cell>
          <cell r="B1831" t="str">
            <v>POS-POWGAS-EAST</v>
          </cell>
          <cell r="C1831" t="str">
            <v>EPMI-LT-ECAR-PRC</v>
          </cell>
          <cell r="D1831" t="str">
            <v>P</v>
          </cell>
          <cell r="E1831">
            <v>36662</v>
          </cell>
          <cell r="F1831">
            <v>0</v>
          </cell>
          <cell r="G1831">
            <v>0</v>
          </cell>
        </row>
        <row r="1832">
          <cell r="A1832">
            <v>36641</v>
          </cell>
          <cell r="B1832" t="str">
            <v>POS-POWGAS-EAST</v>
          </cell>
          <cell r="C1832" t="str">
            <v>EPMI-LT-ECAR-PRC</v>
          </cell>
          <cell r="D1832" t="str">
            <v>P</v>
          </cell>
          <cell r="E1832">
            <v>36662</v>
          </cell>
          <cell r="F1832">
            <v>-2377.0667489011521</v>
          </cell>
          <cell r="G1832">
            <v>-2377.0667489011521</v>
          </cell>
        </row>
        <row r="1833">
          <cell r="A1833">
            <v>36641</v>
          </cell>
          <cell r="B1833" t="str">
            <v>POS-POWGAS-EAST</v>
          </cell>
          <cell r="C1833" t="str">
            <v>EPMI-LT-ECAR-PRC</v>
          </cell>
          <cell r="D1833" t="str">
            <v>P</v>
          </cell>
          <cell r="E1833">
            <v>36663</v>
          </cell>
          <cell r="F1833">
            <v>-1584.7111659341003</v>
          </cell>
          <cell r="G1833">
            <v>-1584.7111659341003</v>
          </cell>
        </row>
        <row r="1834">
          <cell r="A1834">
            <v>36641</v>
          </cell>
          <cell r="B1834" t="str">
            <v>POS-POWGAS-EAST</v>
          </cell>
          <cell r="C1834" t="str">
            <v>EPMI-LT-ECAR-PRC</v>
          </cell>
          <cell r="D1834" t="str">
            <v>P</v>
          </cell>
          <cell r="E1834">
            <v>36663</v>
          </cell>
          <cell r="F1834">
            <v>-5.4490359269143E-7</v>
          </cell>
          <cell r="G1834">
            <v>-5.4490359269143E-7</v>
          </cell>
        </row>
        <row r="1835">
          <cell r="A1835">
            <v>36641</v>
          </cell>
          <cell r="B1835" t="str">
            <v>POS-POWGAS-EAST</v>
          </cell>
          <cell r="C1835" t="str">
            <v>EPMI-LT-ECAR-PRC</v>
          </cell>
          <cell r="D1835" t="str">
            <v>P</v>
          </cell>
          <cell r="E1835">
            <v>36663</v>
          </cell>
          <cell r="F1835">
            <v>15847.111659341041</v>
          </cell>
          <cell r="G1835">
            <v>15847.111659341041</v>
          </cell>
        </row>
        <row r="1836">
          <cell r="A1836">
            <v>36641</v>
          </cell>
          <cell r="B1836" t="str">
            <v>POS-POWGAS-EAST</v>
          </cell>
          <cell r="C1836" t="str">
            <v>EPMI-LT-ECAR-PRC</v>
          </cell>
          <cell r="D1836" t="str">
            <v>P</v>
          </cell>
          <cell r="E1836">
            <v>36663</v>
          </cell>
          <cell r="F1836">
            <v>792.35558296705108</v>
          </cell>
          <cell r="G1836">
            <v>792.35558296705108</v>
          </cell>
        </row>
        <row r="1837">
          <cell r="A1837">
            <v>36641</v>
          </cell>
          <cell r="B1837" t="str">
            <v>POS-POWGAS-EAST</v>
          </cell>
          <cell r="C1837" t="str">
            <v>EPMI-LT-ECAR-PRC</v>
          </cell>
          <cell r="D1837" t="str">
            <v>P</v>
          </cell>
          <cell r="E1837">
            <v>36663</v>
          </cell>
          <cell r="F1837">
            <v>792.35558296705312</v>
          </cell>
          <cell r="G1837">
            <v>792.35558296705312</v>
          </cell>
        </row>
        <row r="1838">
          <cell r="A1838">
            <v>36641</v>
          </cell>
          <cell r="B1838" t="str">
            <v>POS-POWGAS-EAST</v>
          </cell>
          <cell r="C1838" t="str">
            <v>EPMI-LT-ECAR-PRC</v>
          </cell>
          <cell r="D1838" t="str">
            <v>P</v>
          </cell>
          <cell r="E1838">
            <v>36663</v>
          </cell>
          <cell r="F1838">
            <v>1584.7111659341022</v>
          </cell>
          <cell r="G1838">
            <v>1584.7111659341022</v>
          </cell>
        </row>
        <row r="1839">
          <cell r="A1839">
            <v>36641</v>
          </cell>
          <cell r="B1839" t="str">
            <v>POS-POWGAS-EAST</v>
          </cell>
          <cell r="C1839" t="str">
            <v>EPMI-LT-ECAR-PRC</v>
          </cell>
          <cell r="D1839" t="str">
            <v>P</v>
          </cell>
          <cell r="E1839">
            <v>36663</v>
          </cell>
          <cell r="F1839">
            <v>0</v>
          </cell>
          <cell r="G1839">
            <v>0</v>
          </cell>
        </row>
        <row r="1840">
          <cell r="A1840">
            <v>36641</v>
          </cell>
          <cell r="B1840" t="str">
            <v>POS-POWGAS-EAST</v>
          </cell>
          <cell r="C1840" t="str">
            <v>EPMI-LT-ECAR-PRC</v>
          </cell>
          <cell r="D1840" t="str">
            <v>P</v>
          </cell>
          <cell r="E1840">
            <v>36663</v>
          </cell>
          <cell r="F1840">
            <v>-2.0000000000000004E-12</v>
          </cell>
          <cell r="G1840">
            <v>-2.0000000000000004E-12</v>
          </cell>
        </row>
        <row r="1841">
          <cell r="A1841">
            <v>36641</v>
          </cell>
          <cell r="B1841" t="str">
            <v>POS-POWGAS-EAST</v>
          </cell>
          <cell r="C1841" t="str">
            <v>EPMI-LT-ECAR-PRC</v>
          </cell>
          <cell r="D1841" t="str">
            <v>P</v>
          </cell>
          <cell r="E1841">
            <v>36663</v>
          </cell>
          <cell r="F1841">
            <v>792.35558296705108</v>
          </cell>
          <cell r="G1841">
            <v>792.35558296705108</v>
          </cell>
        </row>
        <row r="1842">
          <cell r="A1842">
            <v>36641</v>
          </cell>
          <cell r="B1842" t="str">
            <v>POS-POWGAS-EAST</v>
          </cell>
          <cell r="C1842" t="str">
            <v>EPMI-LT-ECAR-PRC</v>
          </cell>
          <cell r="D1842" t="str">
            <v>P</v>
          </cell>
          <cell r="E1842">
            <v>36663</v>
          </cell>
          <cell r="F1842">
            <v>-792.35558296705801</v>
          </cell>
          <cell r="G1842">
            <v>-792.35558296705801</v>
          </cell>
        </row>
        <row r="1843">
          <cell r="A1843">
            <v>36641</v>
          </cell>
          <cell r="B1843" t="str">
            <v>POS-POWGAS-EAST</v>
          </cell>
          <cell r="C1843" t="str">
            <v>EPMI-LT-ECAR-PRC</v>
          </cell>
          <cell r="D1843" t="str">
            <v>P</v>
          </cell>
          <cell r="E1843">
            <v>36663</v>
          </cell>
          <cell r="F1843">
            <v>-7131.2002467034545</v>
          </cell>
          <cell r="G1843">
            <v>-7131.2002467034545</v>
          </cell>
        </row>
        <row r="1844">
          <cell r="A1844">
            <v>36641</v>
          </cell>
          <cell r="B1844" t="str">
            <v>POS-POWGAS-EAST</v>
          </cell>
          <cell r="C1844" t="str">
            <v>EPMI-LT-ECAR-PRC</v>
          </cell>
          <cell r="D1844" t="str">
            <v>P</v>
          </cell>
          <cell r="E1844">
            <v>36663</v>
          </cell>
          <cell r="F1844">
            <v>3169.4223318681993</v>
          </cell>
          <cell r="G1844">
            <v>3169.4223318681993</v>
          </cell>
        </row>
        <row r="1845">
          <cell r="A1845">
            <v>36641</v>
          </cell>
          <cell r="B1845" t="str">
            <v>POS-POWGAS-EAST</v>
          </cell>
          <cell r="C1845" t="str">
            <v>EPMI-LT-ECAR-PRC</v>
          </cell>
          <cell r="D1845" t="str">
            <v>P</v>
          </cell>
          <cell r="E1845">
            <v>36663</v>
          </cell>
          <cell r="F1845">
            <v>-3961.7779148352474</v>
          </cell>
          <cell r="G1845">
            <v>-3961.7779148352474</v>
          </cell>
        </row>
        <row r="1846">
          <cell r="A1846">
            <v>36641</v>
          </cell>
          <cell r="B1846" t="str">
            <v>POS-POWGAS-EAST</v>
          </cell>
          <cell r="C1846" t="str">
            <v>EPMI-LT-ECAR-PRC</v>
          </cell>
          <cell r="D1846" t="str">
            <v>P</v>
          </cell>
          <cell r="E1846">
            <v>36663</v>
          </cell>
          <cell r="F1846">
            <v>-3961.7779148352538</v>
          </cell>
          <cell r="G1846">
            <v>-3961.7779148352538</v>
          </cell>
        </row>
        <row r="1847">
          <cell r="A1847">
            <v>36641</v>
          </cell>
          <cell r="B1847" t="str">
            <v>POS-POWGAS-EAST</v>
          </cell>
          <cell r="C1847" t="str">
            <v>EPMI-LT-ECAR-PRC</v>
          </cell>
          <cell r="D1847" t="str">
            <v>P</v>
          </cell>
          <cell r="E1847">
            <v>36663</v>
          </cell>
          <cell r="F1847">
            <v>-792.35558296705108</v>
          </cell>
          <cell r="G1847">
            <v>-792.35558296705108</v>
          </cell>
        </row>
        <row r="1848">
          <cell r="A1848">
            <v>36641</v>
          </cell>
          <cell r="B1848" t="str">
            <v>POS-POWGAS-EAST</v>
          </cell>
          <cell r="C1848" t="str">
            <v>EPMI-LT-ECAR-PRC</v>
          </cell>
          <cell r="D1848" t="str">
            <v>P</v>
          </cell>
          <cell r="E1848">
            <v>36663</v>
          </cell>
          <cell r="F1848">
            <v>-2377.0667489011544</v>
          </cell>
          <cell r="G1848">
            <v>-2377.0667489011544</v>
          </cell>
        </row>
        <row r="1849">
          <cell r="A1849">
            <v>36641</v>
          </cell>
          <cell r="B1849" t="str">
            <v>POS-POWGAS-EAST</v>
          </cell>
          <cell r="C1849" t="str">
            <v>EPMI-LT-ECAR-PRC</v>
          </cell>
          <cell r="D1849" t="str">
            <v>P</v>
          </cell>
          <cell r="E1849">
            <v>36663</v>
          </cell>
          <cell r="F1849">
            <v>792.35558296705108</v>
          </cell>
          <cell r="G1849">
            <v>792.35558296705108</v>
          </cell>
        </row>
        <row r="1850">
          <cell r="A1850">
            <v>36641</v>
          </cell>
          <cell r="B1850" t="str">
            <v>POS-POWGAS-EAST</v>
          </cell>
          <cell r="C1850" t="str">
            <v>EPMI-LT-ECAR-PRC</v>
          </cell>
          <cell r="D1850" t="str">
            <v>P</v>
          </cell>
          <cell r="E1850">
            <v>36663</v>
          </cell>
          <cell r="F1850">
            <v>-272.69338960938802</v>
          </cell>
          <cell r="G1850">
            <v>-272.69338960938802</v>
          </cell>
        </row>
        <row r="1851">
          <cell r="A1851">
            <v>36641</v>
          </cell>
          <cell r="B1851" t="str">
            <v>POS-POWGAS-EAST</v>
          </cell>
          <cell r="C1851" t="str">
            <v>EPMI-LT-ECAR-PRC</v>
          </cell>
          <cell r="D1851" t="str">
            <v>P</v>
          </cell>
          <cell r="E1851">
            <v>36663</v>
          </cell>
          <cell r="F1851">
            <v>-8715.9114126375589</v>
          </cell>
          <cell r="G1851">
            <v>-8715.9114126375589</v>
          </cell>
        </row>
        <row r="1852">
          <cell r="A1852">
            <v>36641</v>
          </cell>
          <cell r="B1852" t="str">
            <v>POS-POWGAS-EAST</v>
          </cell>
          <cell r="C1852" t="str">
            <v>EPMI-LT-ECAR-PRC</v>
          </cell>
          <cell r="D1852" t="str">
            <v>P</v>
          </cell>
          <cell r="E1852">
            <v>36663</v>
          </cell>
          <cell r="F1852">
            <v>792.35558296704914</v>
          </cell>
          <cell r="G1852">
            <v>792.35558296704914</v>
          </cell>
        </row>
        <row r="1853">
          <cell r="A1853">
            <v>36641</v>
          </cell>
          <cell r="B1853" t="str">
            <v>POS-POWGAS-EAST</v>
          </cell>
          <cell r="C1853" t="str">
            <v>EPMI-LT-ECAR-PRC</v>
          </cell>
          <cell r="D1853" t="str">
            <v>P</v>
          </cell>
          <cell r="E1853">
            <v>36663</v>
          </cell>
          <cell r="F1853">
            <v>1584.7111659341022</v>
          </cell>
          <cell r="G1853">
            <v>1584.7111659341022</v>
          </cell>
        </row>
        <row r="1854">
          <cell r="A1854">
            <v>36641</v>
          </cell>
          <cell r="B1854" t="str">
            <v>POS-POWGAS-EAST</v>
          </cell>
          <cell r="C1854" t="str">
            <v>EPMI-LT-ECAR-PRC</v>
          </cell>
          <cell r="D1854" t="str">
            <v>P</v>
          </cell>
          <cell r="E1854">
            <v>36663</v>
          </cell>
          <cell r="F1854">
            <v>1584.7111659341022</v>
          </cell>
          <cell r="G1854">
            <v>1584.7111659341022</v>
          </cell>
        </row>
        <row r="1855">
          <cell r="A1855">
            <v>36641</v>
          </cell>
          <cell r="B1855" t="str">
            <v>POS-POWGAS-EAST</v>
          </cell>
          <cell r="C1855" t="str">
            <v>EPMI-LT-ECAR-PRC</v>
          </cell>
          <cell r="D1855" t="str">
            <v>P</v>
          </cell>
          <cell r="E1855">
            <v>36663</v>
          </cell>
          <cell r="F1855">
            <v>-3169.4223318682111</v>
          </cell>
          <cell r="G1855">
            <v>-3169.4223318682111</v>
          </cell>
        </row>
        <row r="1856">
          <cell r="A1856">
            <v>36641</v>
          </cell>
          <cell r="B1856" t="str">
            <v>POS-POWGAS-EAST</v>
          </cell>
          <cell r="C1856" t="str">
            <v>EPMI-LT-ECAR-PRC</v>
          </cell>
          <cell r="D1856" t="str">
            <v>P</v>
          </cell>
          <cell r="E1856">
            <v>36663</v>
          </cell>
          <cell r="F1856">
            <v>4754.1334978023324</v>
          </cell>
          <cell r="G1856">
            <v>4754.1334978023324</v>
          </cell>
        </row>
        <row r="1857">
          <cell r="A1857">
            <v>36641</v>
          </cell>
          <cell r="B1857" t="str">
            <v>POS-POWGAS-EAST</v>
          </cell>
          <cell r="C1857" t="str">
            <v>EPMI-LT-ECAR-PRC</v>
          </cell>
          <cell r="D1857" t="str">
            <v>P</v>
          </cell>
          <cell r="E1857">
            <v>36663</v>
          </cell>
          <cell r="F1857">
            <v>2377.0667489011498</v>
          </cell>
          <cell r="G1857">
            <v>2377.0667489011498</v>
          </cell>
        </row>
        <row r="1858">
          <cell r="A1858">
            <v>36641</v>
          </cell>
          <cell r="B1858" t="str">
            <v>POS-POWGAS-EAST</v>
          </cell>
          <cell r="C1858" t="str">
            <v>EPMI-LT-ECAR-PRC</v>
          </cell>
          <cell r="D1858" t="str">
            <v>P</v>
          </cell>
          <cell r="E1858">
            <v>36663</v>
          </cell>
          <cell r="F1858">
            <v>6338.8446637364068</v>
          </cell>
          <cell r="G1858">
            <v>6338.8446637364068</v>
          </cell>
        </row>
        <row r="1859">
          <cell r="A1859">
            <v>36641</v>
          </cell>
          <cell r="B1859" t="str">
            <v>POS-POWGAS-EAST</v>
          </cell>
          <cell r="C1859" t="str">
            <v>EPMI-LT-ECAR-PRC</v>
          </cell>
          <cell r="D1859" t="str">
            <v>P</v>
          </cell>
          <cell r="E1859">
            <v>36663</v>
          </cell>
          <cell r="F1859">
            <v>1584.7111659341003</v>
          </cell>
          <cell r="G1859">
            <v>1584.7111659341003</v>
          </cell>
        </row>
        <row r="1860">
          <cell r="A1860">
            <v>36641</v>
          </cell>
          <cell r="B1860" t="str">
            <v>POS-POWGAS-EAST</v>
          </cell>
          <cell r="C1860" t="str">
            <v>EPMI-LT-ECAR-PRC</v>
          </cell>
          <cell r="D1860" t="str">
            <v>P</v>
          </cell>
          <cell r="E1860">
            <v>36663</v>
          </cell>
          <cell r="F1860">
            <v>0</v>
          </cell>
          <cell r="G1860">
            <v>0</v>
          </cell>
        </row>
        <row r="1861">
          <cell r="A1861">
            <v>36641</v>
          </cell>
          <cell r="B1861" t="str">
            <v>POS-POWGAS-EAST</v>
          </cell>
          <cell r="C1861" t="str">
            <v>EPMI-LT-ECAR-PRC</v>
          </cell>
          <cell r="D1861" t="str">
            <v>P</v>
          </cell>
          <cell r="E1861">
            <v>36663</v>
          </cell>
          <cell r="F1861">
            <v>792.35558296705108</v>
          </cell>
          <cell r="G1861">
            <v>792.35558296705108</v>
          </cell>
        </row>
        <row r="1862">
          <cell r="A1862">
            <v>36641</v>
          </cell>
          <cell r="B1862" t="str">
            <v>POS-POWGAS-EAST</v>
          </cell>
          <cell r="C1862" t="str">
            <v>EPMI-LT-ECAR-PRC</v>
          </cell>
          <cell r="D1862" t="str">
            <v>P</v>
          </cell>
          <cell r="E1862">
            <v>36663</v>
          </cell>
          <cell r="F1862">
            <v>-2377.0667489011512</v>
          </cell>
          <cell r="G1862">
            <v>-2377.0667489011512</v>
          </cell>
        </row>
        <row r="1863">
          <cell r="A1863">
            <v>36641</v>
          </cell>
          <cell r="B1863" t="str">
            <v>POS-POWGAS-EAST</v>
          </cell>
          <cell r="C1863" t="str">
            <v>EPMI-LT-ECAR-PRC</v>
          </cell>
          <cell r="D1863" t="str">
            <v>P</v>
          </cell>
          <cell r="E1863">
            <v>36663</v>
          </cell>
          <cell r="F1863">
            <v>-5.4490359269143E-7</v>
          </cell>
          <cell r="G1863">
            <v>-5.4490359269143E-7</v>
          </cell>
        </row>
        <row r="1864">
          <cell r="A1864">
            <v>36641</v>
          </cell>
          <cell r="B1864" t="str">
            <v>POS-POWGAS-EAST</v>
          </cell>
          <cell r="C1864" t="str">
            <v>EPMI-LT-ECAR-PRC</v>
          </cell>
          <cell r="D1864" t="str">
            <v>P</v>
          </cell>
          <cell r="E1864">
            <v>36663</v>
          </cell>
          <cell r="F1864">
            <v>0</v>
          </cell>
          <cell r="G1864">
            <v>0</v>
          </cell>
        </row>
        <row r="1865">
          <cell r="A1865">
            <v>36641</v>
          </cell>
          <cell r="B1865" t="str">
            <v>POS-POWGAS-EAST</v>
          </cell>
          <cell r="C1865" t="str">
            <v>EPMI-LT-ECAR-PRC</v>
          </cell>
          <cell r="D1865" t="str">
            <v>P</v>
          </cell>
          <cell r="E1865">
            <v>36663</v>
          </cell>
          <cell r="F1865">
            <v>-1187.9979812709303</v>
          </cell>
          <cell r="G1865">
            <v>-1187.9979812709303</v>
          </cell>
        </row>
        <row r="1866">
          <cell r="A1866">
            <v>36641</v>
          </cell>
          <cell r="B1866" t="str">
            <v>POS-POWGAS-EAST</v>
          </cell>
          <cell r="C1866" t="str">
            <v>EPMI-LT-ECAR-PRC</v>
          </cell>
          <cell r="D1866" t="str">
            <v>P</v>
          </cell>
          <cell r="E1866">
            <v>36663</v>
          </cell>
          <cell r="F1866">
            <v>792.35558296705108</v>
          </cell>
          <cell r="G1866">
            <v>792.35558296705108</v>
          </cell>
        </row>
        <row r="1867">
          <cell r="A1867">
            <v>36641</v>
          </cell>
          <cell r="B1867" t="str">
            <v>POS-POWGAS-EAST</v>
          </cell>
          <cell r="C1867" t="str">
            <v>EPMI-LT-ECAR-PRC</v>
          </cell>
          <cell r="D1867" t="str">
            <v>P</v>
          </cell>
          <cell r="E1867">
            <v>36663</v>
          </cell>
          <cell r="F1867">
            <v>-792.35558296705108</v>
          </cell>
          <cell r="G1867">
            <v>-792.35558296705108</v>
          </cell>
        </row>
        <row r="1868">
          <cell r="A1868">
            <v>36641</v>
          </cell>
          <cell r="B1868" t="str">
            <v>POS-POWGAS-EAST</v>
          </cell>
          <cell r="C1868" t="str">
            <v>EPMI-LT-ECAR-PRC</v>
          </cell>
          <cell r="D1868" t="str">
            <v>P</v>
          </cell>
          <cell r="E1868">
            <v>36663</v>
          </cell>
          <cell r="F1868">
            <v>-272.69339015429165</v>
          </cell>
          <cell r="G1868">
            <v>-272.69339015429165</v>
          </cell>
        </row>
        <row r="1869">
          <cell r="A1869">
            <v>36641</v>
          </cell>
          <cell r="B1869" t="str">
            <v>POS-POWGAS-EAST</v>
          </cell>
          <cell r="C1869" t="str">
            <v>EPMI-LT-ECAR-PRC</v>
          </cell>
          <cell r="D1869" t="str">
            <v>P</v>
          </cell>
          <cell r="E1869">
            <v>36663</v>
          </cell>
          <cell r="F1869">
            <v>3961.7779148352506</v>
          </cell>
          <cell r="G1869">
            <v>3961.7779148352506</v>
          </cell>
        </row>
        <row r="1870">
          <cell r="A1870">
            <v>36641</v>
          </cell>
          <cell r="B1870" t="str">
            <v>POS-POWGAS-EAST</v>
          </cell>
          <cell r="C1870" t="str">
            <v>EPMI-LT-ECAR-PRC</v>
          </cell>
          <cell r="D1870" t="str">
            <v>P</v>
          </cell>
          <cell r="E1870">
            <v>36663</v>
          </cell>
          <cell r="F1870">
            <v>-792.35558296705108</v>
          </cell>
          <cell r="G1870">
            <v>-792.35558296705108</v>
          </cell>
        </row>
        <row r="1871">
          <cell r="A1871">
            <v>36641</v>
          </cell>
          <cell r="B1871" t="str">
            <v>POS-POWGAS-EAST</v>
          </cell>
          <cell r="C1871" t="str">
            <v>EPMI-LT-ECAR-PRC</v>
          </cell>
          <cell r="D1871" t="str">
            <v>P</v>
          </cell>
          <cell r="E1871">
            <v>36663</v>
          </cell>
          <cell r="F1871">
            <v>-3961.7779148352538</v>
          </cell>
          <cell r="G1871">
            <v>-3961.7779148352538</v>
          </cell>
        </row>
        <row r="1872">
          <cell r="A1872">
            <v>36641</v>
          </cell>
          <cell r="B1872" t="str">
            <v>POS-POWGAS-EAST</v>
          </cell>
          <cell r="C1872" t="str">
            <v>EPMI-LT-ECAR-PRC</v>
          </cell>
          <cell r="D1872" t="str">
            <v>P</v>
          </cell>
          <cell r="E1872">
            <v>36663</v>
          </cell>
          <cell r="F1872">
            <v>8715.9114126375534</v>
          </cell>
          <cell r="G1872">
            <v>8715.9114126375534</v>
          </cell>
        </row>
        <row r="1873">
          <cell r="A1873">
            <v>36641</v>
          </cell>
          <cell r="B1873" t="str">
            <v>POS-POWGAS-EAST</v>
          </cell>
          <cell r="C1873" t="str">
            <v>EPMI-LT-ECAR-PRC</v>
          </cell>
          <cell r="D1873" t="str">
            <v>P</v>
          </cell>
          <cell r="E1873">
            <v>36663</v>
          </cell>
          <cell r="F1873">
            <v>-42.984258274305404</v>
          </cell>
          <cell r="G1873">
            <v>-42.984258274305404</v>
          </cell>
        </row>
        <row r="1874">
          <cell r="A1874">
            <v>36641</v>
          </cell>
          <cell r="B1874" t="str">
            <v>POS-POWGAS-EAST</v>
          </cell>
          <cell r="C1874" t="str">
            <v>EPMI-LT-ECAR-PRC</v>
          </cell>
          <cell r="D1874" t="str">
            <v>P</v>
          </cell>
          <cell r="E1874">
            <v>36663</v>
          </cell>
          <cell r="F1874">
            <v>792.35558296705108</v>
          </cell>
          <cell r="G1874">
            <v>792.35558296705108</v>
          </cell>
        </row>
        <row r="1875">
          <cell r="A1875">
            <v>36641</v>
          </cell>
          <cell r="B1875" t="str">
            <v>POS-POWGAS-EAST</v>
          </cell>
          <cell r="C1875" t="str">
            <v>EPMI-LT-ECAR-PRC</v>
          </cell>
          <cell r="D1875" t="str">
            <v>P</v>
          </cell>
          <cell r="E1875">
            <v>36663</v>
          </cell>
          <cell r="F1875">
            <v>1733.3847604897035</v>
          </cell>
          <cell r="G1875">
            <v>1733.3847604897035</v>
          </cell>
        </row>
        <row r="1876">
          <cell r="A1876">
            <v>36641</v>
          </cell>
          <cell r="B1876" t="str">
            <v>POS-POWGAS-EAST</v>
          </cell>
          <cell r="C1876" t="str">
            <v>EPMI-LT-ECAR-PRC</v>
          </cell>
          <cell r="D1876" t="str">
            <v>P</v>
          </cell>
          <cell r="E1876">
            <v>36663</v>
          </cell>
          <cell r="F1876">
            <v>-6338.844663736415</v>
          </cell>
          <cell r="G1876">
            <v>-6338.844663736415</v>
          </cell>
        </row>
        <row r="1877">
          <cell r="A1877">
            <v>36641</v>
          </cell>
          <cell r="B1877" t="str">
            <v>POS-POWGAS-EAST</v>
          </cell>
          <cell r="C1877" t="str">
            <v>EPMI-LT-ECAR-PRC</v>
          </cell>
          <cell r="D1877" t="str">
            <v>P</v>
          </cell>
          <cell r="E1877">
            <v>36663</v>
          </cell>
          <cell r="F1877">
            <v>-6338.8446637364059</v>
          </cell>
          <cell r="G1877">
            <v>-6338.8446637364059</v>
          </cell>
        </row>
        <row r="1878">
          <cell r="A1878">
            <v>36641</v>
          </cell>
          <cell r="B1878" t="str">
            <v>POS-POWGAS-EAST</v>
          </cell>
          <cell r="C1878" t="str">
            <v>EPMI-LT-ECAR-PRC</v>
          </cell>
          <cell r="D1878" t="str">
            <v>P</v>
          </cell>
          <cell r="E1878">
            <v>36663</v>
          </cell>
          <cell r="F1878">
            <v>-149.68900173649601</v>
          </cell>
          <cell r="G1878">
            <v>-149.68900173649601</v>
          </cell>
        </row>
        <row r="1879">
          <cell r="A1879">
            <v>36641</v>
          </cell>
          <cell r="B1879" t="str">
            <v>POS-POWGAS-EAST</v>
          </cell>
          <cell r="C1879" t="str">
            <v>EPMI-LT-ECAR-PRC</v>
          </cell>
          <cell r="D1879" t="str">
            <v>P</v>
          </cell>
          <cell r="E1879">
            <v>36663</v>
          </cell>
          <cell r="F1879">
            <v>792.35558296705108</v>
          </cell>
          <cell r="G1879">
            <v>792.35558296705108</v>
          </cell>
        </row>
        <row r="1880">
          <cell r="A1880">
            <v>36641</v>
          </cell>
          <cell r="B1880" t="str">
            <v>POS-POWGAS-EAST</v>
          </cell>
          <cell r="C1880" t="str">
            <v>EPMI-LT-ECAR-PRC</v>
          </cell>
          <cell r="D1880" t="str">
            <v>P</v>
          </cell>
          <cell r="E1880">
            <v>36663</v>
          </cell>
          <cell r="F1880">
            <v>-1584.7111659341022</v>
          </cell>
          <cell r="G1880">
            <v>-1584.7111659341022</v>
          </cell>
        </row>
        <row r="1881">
          <cell r="A1881">
            <v>36641</v>
          </cell>
          <cell r="B1881" t="str">
            <v>POS-POWGAS-EAST</v>
          </cell>
          <cell r="C1881" t="str">
            <v>EPMI-LT-ECAR-PRC</v>
          </cell>
          <cell r="D1881" t="str">
            <v>P</v>
          </cell>
          <cell r="E1881">
            <v>36663</v>
          </cell>
          <cell r="F1881">
            <v>11885.333744505771</v>
          </cell>
          <cell r="G1881">
            <v>11885.333744505771</v>
          </cell>
        </row>
        <row r="1882">
          <cell r="A1882">
            <v>36641</v>
          </cell>
          <cell r="B1882" t="str">
            <v>POS-POWGAS-EAST</v>
          </cell>
          <cell r="C1882" t="str">
            <v>EPMI-LT-ECAR-PRC</v>
          </cell>
          <cell r="D1882" t="str">
            <v>P</v>
          </cell>
          <cell r="E1882">
            <v>36663</v>
          </cell>
          <cell r="F1882">
            <v>-792.35558296705108</v>
          </cell>
          <cell r="G1882">
            <v>-792.35558296705108</v>
          </cell>
        </row>
        <row r="1883">
          <cell r="A1883">
            <v>36641</v>
          </cell>
          <cell r="B1883" t="str">
            <v>POS-POWGAS-EAST</v>
          </cell>
          <cell r="C1883" t="str">
            <v>EPMI-LT-ECAR-PRC</v>
          </cell>
          <cell r="D1883" t="str">
            <v>P</v>
          </cell>
          <cell r="E1883">
            <v>36663</v>
          </cell>
          <cell r="F1883">
            <v>-3961.7779148352561</v>
          </cell>
          <cell r="G1883">
            <v>-3961.7779148352561</v>
          </cell>
        </row>
        <row r="1884">
          <cell r="A1884">
            <v>36641</v>
          </cell>
          <cell r="B1884" t="str">
            <v>POS-POWGAS-EAST</v>
          </cell>
          <cell r="C1884" t="str">
            <v>EPMI-LT-ECAR-PRC</v>
          </cell>
          <cell r="D1884" t="str">
            <v>P</v>
          </cell>
          <cell r="E1884">
            <v>36663</v>
          </cell>
          <cell r="F1884">
            <v>-3169.4223318682016</v>
          </cell>
          <cell r="G1884">
            <v>-3169.4223318682016</v>
          </cell>
        </row>
        <row r="1885">
          <cell r="A1885">
            <v>36641</v>
          </cell>
          <cell r="B1885" t="str">
            <v>POS-POWGAS-EAST</v>
          </cell>
          <cell r="C1885" t="str">
            <v>EPMI-LT-ECAR-PRC</v>
          </cell>
          <cell r="D1885" t="str">
            <v>P</v>
          </cell>
          <cell r="E1885">
            <v>36663</v>
          </cell>
          <cell r="F1885">
            <v>0</v>
          </cell>
          <cell r="G1885">
            <v>0</v>
          </cell>
        </row>
        <row r="1886">
          <cell r="A1886">
            <v>36641</v>
          </cell>
          <cell r="B1886" t="str">
            <v>POS-POWGAS-EAST</v>
          </cell>
          <cell r="C1886" t="str">
            <v>EPMI-LT-ECAR-PRC</v>
          </cell>
          <cell r="D1886" t="str">
            <v>P</v>
          </cell>
          <cell r="E1886">
            <v>36663</v>
          </cell>
          <cell r="F1886">
            <v>-2377.0667489011521</v>
          </cell>
          <cell r="G1886">
            <v>-2377.0667489011521</v>
          </cell>
        </row>
        <row r="1887">
          <cell r="A1887">
            <v>36641</v>
          </cell>
          <cell r="B1887" t="str">
            <v>POS-POWGAS-EAST</v>
          </cell>
          <cell r="C1887" t="str">
            <v>EPMI-LT-ECAR-PRC</v>
          </cell>
          <cell r="D1887" t="str">
            <v>P</v>
          </cell>
          <cell r="E1887">
            <v>36664</v>
          </cell>
          <cell r="F1887">
            <v>-1584.7111659341003</v>
          </cell>
          <cell r="G1887">
            <v>-1584.7111659341003</v>
          </cell>
        </row>
        <row r="1888">
          <cell r="A1888">
            <v>36641</v>
          </cell>
          <cell r="B1888" t="str">
            <v>POS-POWGAS-EAST</v>
          </cell>
          <cell r="C1888" t="str">
            <v>EPMI-LT-ECAR-PRC</v>
          </cell>
          <cell r="D1888" t="str">
            <v>P</v>
          </cell>
          <cell r="E1888">
            <v>36664</v>
          </cell>
          <cell r="F1888">
            <v>-5.4490359269143E-7</v>
          </cell>
          <cell r="G1888">
            <v>-5.4490359269143E-7</v>
          </cell>
        </row>
        <row r="1889">
          <cell r="A1889">
            <v>36641</v>
          </cell>
          <cell r="B1889" t="str">
            <v>POS-POWGAS-EAST</v>
          </cell>
          <cell r="C1889" t="str">
            <v>EPMI-LT-ECAR-PRC</v>
          </cell>
          <cell r="D1889" t="str">
            <v>P</v>
          </cell>
          <cell r="E1889">
            <v>36664</v>
          </cell>
          <cell r="F1889">
            <v>15847.111659341041</v>
          </cell>
          <cell r="G1889">
            <v>15847.111659341041</v>
          </cell>
        </row>
        <row r="1890">
          <cell r="A1890">
            <v>36641</v>
          </cell>
          <cell r="B1890" t="str">
            <v>POS-POWGAS-EAST</v>
          </cell>
          <cell r="C1890" t="str">
            <v>EPMI-LT-ECAR-PRC</v>
          </cell>
          <cell r="D1890" t="str">
            <v>P</v>
          </cell>
          <cell r="E1890">
            <v>36664</v>
          </cell>
          <cell r="F1890">
            <v>792.35558296705108</v>
          </cell>
          <cell r="G1890">
            <v>792.35558296705108</v>
          </cell>
        </row>
        <row r="1891">
          <cell r="A1891">
            <v>36641</v>
          </cell>
          <cell r="B1891" t="str">
            <v>POS-POWGAS-EAST</v>
          </cell>
          <cell r="C1891" t="str">
            <v>EPMI-LT-ECAR-PRC</v>
          </cell>
          <cell r="D1891" t="str">
            <v>P</v>
          </cell>
          <cell r="E1891">
            <v>36664</v>
          </cell>
          <cell r="F1891">
            <v>792.35558296705312</v>
          </cell>
          <cell r="G1891">
            <v>792.35558296705312</v>
          </cell>
        </row>
        <row r="1892">
          <cell r="A1892">
            <v>36641</v>
          </cell>
          <cell r="B1892" t="str">
            <v>POS-POWGAS-EAST</v>
          </cell>
          <cell r="C1892" t="str">
            <v>EPMI-LT-ECAR-PRC</v>
          </cell>
          <cell r="D1892" t="str">
            <v>P</v>
          </cell>
          <cell r="E1892">
            <v>36664</v>
          </cell>
          <cell r="F1892">
            <v>1584.7111659341022</v>
          </cell>
          <cell r="G1892">
            <v>1584.7111659341022</v>
          </cell>
        </row>
        <row r="1893">
          <cell r="A1893">
            <v>36641</v>
          </cell>
          <cell r="B1893" t="str">
            <v>POS-POWGAS-EAST</v>
          </cell>
          <cell r="C1893" t="str">
            <v>EPMI-LT-ECAR-PRC</v>
          </cell>
          <cell r="D1893" t="str">
            <v>P</v>
          </cell>
          <cell r="E1893">
            <v>36664</v>
          </cell>
          <cell r="F1893">
            <v>0</v>
          </cell>
          <cell r="G1893">
            <v>0</v>
          </cell>
        </row>
        <row r="1894">
          <cell r="A1894">
            <v>36641</v>
          </cell>
          <cell r="B1894" t="str">
            <v>POS-POWGAS-EAST</v>
          </cell>
          <cell r="C1894" t="str">
            <v>EPMI-LT-ECAR-PRC</v>
          </cell>
          <cell r="D1894" t="str">
            <v>P</v>
          </cell>
          <cell r="E1894">
            <v>36664</v>
          </cell>
          <cell r="F1894">
            <v>-2.0000000000000004E-12</v>
          </cell>
          <cell r="G1894">
            <v>-2.0000000000000004E-12</v>
          </cell>
        </row>
        <row r="1895">
          <cell r="A1895">
            <v>36641</v>
          </cell>
          <cell r="B1895" t="str">
            <v>POS-POWGAS-EAST</v>
          </cell>
          <cell r="C1895" t="str">
            <v>EPMI-LT-ECAR-PRC</v>
          </cell>
          <cell r="D1895" t="str">
            <v>P</v>
          </cell>
          <cell r="E1895">
            <v>36664</v>
          </cell>
          <cell r="F1895">
            <v>792.35558296705108</v>
          </cell>
          <cell r="G1895">
            <v>792.35558296705108</v>
          </cell>
        </row>
        <row r="1896">
          <cell r="A1896">
            <v>36641</v>
          </cell>
          <cell r="B1896" t="str">
            <v>POS-POWGAS-EAST</v>
          </cell>
          <cell r="C1896" t="str">
            <v>EPMI-LT-ECAR-PRC</v>
          </cell>
          <cell r="D1896" t="str">
            <v>P</v>
          </cell>
          <cell r="E1896">
            <v>36664</v>
          </cell>
          <cell r="F1896">
            <v>-792.35558296704812</v>
          </cell>
          <cell r="G1896">
            <v>-792.35558296704812</v>
          </cell>
        </row>
        <row r="1897">
          <cell r="A1897">
            <v>36641</v>
          </cell>
          <cell r="B1897" t="str">
            <v>POS-POWGAS-EAST</v>
          </cell>
          <cell r="C1897" t="str">
            <v>EPMI-LT-ECAR-PRC</v>
          </cell>
          <cell r="D1897" t="str">
            <v>P</v>
          </cell>
          <cell r="E1897">
            <v>36664</v>
          </cell>
          <cell r="F1897">
            <v>-7131.2002467034545</v>
          </cell>
          <cell r="G1897">
            <v>-7131.2002467034545</v>
          </cell>
        </row>
        <row r="1898">
          <cell r="A1898">
            <v>36641</v>
          </cell>
          <cell r="B1898" t="str">
            <v>POS-POWGAS-EAST</v>
          </cell>
          <cell r="C1898" t="str">
            <v>EPMI-LT-ECAR-PRC</v>
          </cell>
          <cell r="D1898" t="str">
            <v>P</v>
          </cell>
          <cell r="E1898">
            <v>36664</v>
          </cell>
          <cell r="F1898">
            <v>3169.4223318682093</v>
          </cell>
          <cell r="G1898">
            <v>3169.4223318682093</v>
          </cell>
        </row>
        <row r="1899">
          <cell r="A1899">
            <v>36641</v>
          </cell>
          <cell r="B1899" t="str">
            <v>POS-POWGAS-EAST</v>
          </cell>
          <cell r="C1899" t="str">
            <v>EPMI-LT-ECAR-PRC</v>
          </cell>
          <cell r="D1899" t="str">
            <v>P</v>
          </cell>
          <cell r="E1899">
            <v>36664</v>
          </cell>
          <cell r="F1899">
            <v>-3961.7779148352474</v>
          </cell>
          <cell r="G1899">
            <v>-3961.7779148352474</v>
          </cell>
        </row>
        <row r="1900">
          <cell r="A1900">
            <v>36641</v>
          </cell>
          <cell r="B1900" t="str">
            <v>POS-POWGAS-EAST</v>
          </cell>
          <cell r="C1900" t="str">
            <v>EPMI-LT-ECAR-PRC</v>
          </cell>
          <cell r="D1900" t="str">
            <v>P</v>
          </cell>
          <cell r="E1900">
            <v>36664</v>
          </cell>
          <cell r="F1900">
            <v>-3961.7779148352538</v>
          </cell>
          <cell r="G1900">
            <v>-3961.7779148352538</v>
          </cell>
        </row>
        <row r="1901">
          <cell r="A1901">
            <v>36641</v>
          </cell>
          <cell r="B1901" t="str">
            <v>POS-POWGAS-EAST</v>
          </cell>
          <cell r="C1901" t="str">
            <v>EPMI-LT-ECAR-PRC</v>
          </cell>
          <cell r="D1901" t="str">
            <v>P</v>
          </cell>
          <cell r="E1901">
            <v>36664</v>
          </cell>
          <cell r="F1901">
            <v>-792.35558296705108</v>
          </cell>
          <cell r="G1901">
            <v>-792.35558296705108</v>
          </cell>
        </row>
        <row r="1902">
          <cell r="A1902">
            <v>36641</v>
          </cell>
          <cell r="B1902" t="str">
            <v>POS-POWGAS-EAST</v>
          </cell>
          <cell r="C1902" t="str">
            <v>EPMI-LT-ECAR-PRC</v>
          </cell>
          <cell r="D1902" t="str">
            <v>P</v>
          </cell>
          <cell r="E1902">
            <v>36664</v>
          </cell>
          <cell r="F1902">
            <v>-2377.0667489011439</v>
          </cell>
          <cell r="G1902">
            <v>-2377.0667489011439</v>
          </cell>
        </row>
        <row r="1903">
          <cell r="A1903">
            <v>36641</v>
          </cell>
          <cell r="B1903" t="str">
            <v>POS-POWGAS-EAST</v>
          </cell>
          <cell r="C1903" t="str">
            <v>EPMI-LT-ECAR-PRC</v>
          </cell>
          <cell r="D1903" t="str">
            <v>P</v>
          </cell>
          <cell r="E1903">
            <v>36664</v>
          </cell>
          <cell r="F1903">
            <v>792.35558296705108</v>
          </cell>
          <cell r="G1903">
            <v>792.35558296705108</v>
          </cell>
        </row>
        <row r="1904">
          <cell r="A1904">
            <v>36641</v>
          </cell>
          <cell r="B1904" t="str">
            <v>POS-POWGAS-EAST</v>
          </cell>
          <cell r="C1904" t="str">
            <v>EPMI-LT-ECAR-PRC</v>
          </cell>
          <cell r="D1904" t="str">
            <v>P</v>
          </cell>
          <cell r="E1904">
            <v>36664</v>
          </cell>
          <cell r="F1904">
            <v>-274.70431222167809</v>
          </cell>
          <cell r="G1904">
            <v>-274.70431222167809</v>
          </cell>
        </row>
        <row r="1905">
          <cell r="A1905">
            <v>36641</v>
          </cell>
          <cell r="B1905" t="str">
            <v>POS-POWGAS-EAST</v>
          </cell>
          <cell r="C1905" t="str">
            <v>EPMI-LT-ECAR-PRC</v>
          </cell>
          <cell r="D1905" t="str">
            <v>P</v>
          </cell>
          <cell r="E1905">
            <v>36664</v>
          </cell>
          <cell r="F1905">
            <v>-8715.9114126375589</v>
          </cell>
          <cell r="G1905">
            <v>-8715.9114126375589</v>
          </cell>
        </row>
        <row r="1906">
          <cell r="A1906">
            <v>36641</v>
          </cell>
          <cell r="B1906" t="str">
            <v>POS-POWGAS-EAST</v>
          </cell>
          <cell r="C1906" t="str">
            <v>EPMI-LT-ECAR-PRC</v>
          </cell>
          <cell r="D1906" t="str">
            <v>P</v>
          </cell>
          <cell r="E1906">
            <v>36664</v>
          </cell>
          <cell r="F1906">
            <v>792.35558296704914</v>
          </cell>
          <cell r="G1906">
            <v>792.35558296704914</v>
          </cell>
        </row>
        <row r="1907">
          <cell r="A1907">
            <v>36641</v>
          </cell>
          <cell r="B1907" t="str">
            <v>POS-POWGAS-EAST</v>
          </cell>
          <cell r="C1907" t="str">
            <v>EPMI-LT-ECAR-PRC</v>
          </cell>
          <cell r="D1907" t="str">
            <v>P</v>
          </cell>
          <cell r="E1907">
            <v>36664</v>
          </cell>
          <cell r="F1907">
            <v>1584.7111659341022</v>
          </cell>
          <cell r="G1907">
            <v>1584.7111659341022</v>
          </cell>
        </row>
        <row r="1908">
          <cell r="A1908">
            <v>36641</v>
          </cell>
          <cell r="B1908" t="str">
            <v>POS-POWGAS-EAST</v>
          </cell>
          <cell r="C1908" t="str">
            <v>EPMI-LT-ECAR-PRC</v>
          </cell>
          <cell r="D1908" t="str">
            <v>P</v>
          </cell>
          <cell r="E1908">
            <v>36664</v>
          </cell>
          <cell r="F1908">
            <v>1584.7111659341022</v>
          </cell>
          <cell r="G1908">
            <v>1584.7111659341022</v>
          </cell>
        </row>
        <row r="1909">
          <cell r="A1909">
            <v>36641</v>
          </cell>
          <cell r="B1909" t="str">
            <v>POS-POWGAS-EAST</v>
          </cell>
          <cell r="C1909" t="str">
            <v>EPMI-LT-ECAR-PRC</v>
          </cell>
          <cell r="D1909" t="str">
            <v>P</v>
          </cell>
          <cell r="E1909">
            <v>36664</v>
          </cell>
          <cell r="F1909">
            <v>-3169.4223318682111</v>
          </cell>
          <cell r="G1909">
            <v>-3169.4223318682111</v>
          </cell>
        </row>
        <row r="1910">
          <cell r="A1910">
            <v>36641</v>
          </cell>
          <cell r="B1910" t="str">
            <v>POS-POWGAS-EAST</v>
          </cell>
          <cell r="C1910" t="str">
            <v>EPMI-LT-ECAR-PRC</v>
          </cell>
          <cell r="D1910" t="str">
            <v>P</v>
          </cell>
          <cell r="E1910">
            <v>36664</v>
          </cell>
          <cell r="F1910">
            <v>4754.1334978023324</v>
          </cell>
          <cell r="G1910">
            <v>4754.1334978023324</v>
          </cell>
        </row>
        <row r="1911">
          <cell r="A1911">
            <v>36641</v>
          </cell>
          <cell r="B1911" t="str">
            <v>POS-POWGAS-EAST</v>
          </cell>
          <cell r="C1911" t="str">
            <v>EPMI-LT-ECAR-PRC</v>
          </cell>
          <cell r="D1911" t="str">
            <v>P</v>
          </cell>
          <cell r="E1911">
            <v>36664</v>
          </cell>
          <cell r="F1911">
            <v>2377.0667489011607</v>
          </cell>
          <cell r="G1911">
            <v>2377.0667489011607</v>
          </cell>
        </row>
        <row r="1912">
          <cell r="A1912">
            <v>36641</v>
          </cell>
          <cell r="B1912" t="str">
            <v>POS-POWGAS-EAST</v>
          </cell>
          <cell r="C1912" t="str">
            <v>EPMI-LT-ECAR-PRC</v>
          </cell>
          <cell r="D1912" t="str">
            <v>P</v>
          </cell>
          <cell r="E1912">
            <v>36664</v>
          </cell>
          <cell r="F1912">
            <v>6338.8446637364068</v>
          </cell>
          <cell r="G1912">
            <v>6338.8446637364068</v>
          </cell>
        </row>
        <row r="1913">
          <cell r="A1913">
            <v>36641</v>
          </cell>
          <cell r="B1913" t="str">
            <v>POS-POWGAS-EAST</v>
          </cell>
          <cell r="C1913" t="str">
            <v>EPMI-LT-ECAR-PRC</v>
          </cell>
          <cell r="D1913" t="str">
            <v>P</v>
          </cell>
          <cell r="E1913">
            <v>36664</v>
          </cell>
          <cell r="F1913">
            <v>1584.7111659341003</v>
          </cell>
          <cell r="G1913">
            <v>1584.7111659341003</v>
          </cell>
        </row>
        <row r="1914">
          <cell r="A1914">
            <v>36641</v>
          </cell>
          <cell r="B1914" t="str">
            <v>POS-POWGAS-EAST</v>
          </cell>
          <cell r="C1914" t="str">
            <v>EPMI-LT-ECAR-PRC</v>
          </cell>
          <cell r="D1914" t="str">
            <v>P</v>
          </cell>
          <cell r="E1914">
            <v>36664</v>
          </cell>
          <cell r="F1914">
            <v>0</v>
          </cell>
          <cell r="G1914">
            <v>0</v>
          </cell>
        </row>
        <row r="1915">
          <cell r="A1915">
            <v>36641</v>
          </cell>
          <cell r="B1915" t="str">
            <v>POS-POWGAS-EAST</v>
          </cell>
          <cell r="C1915" t="str">
            <v>EPMI-LT-ECAR-PRC</v>
          </cell>
          <cell r="D1915" t="str">
            <v>P</v>
          </cell>
          <cell r="E1915">
            <v>36664</v>
          </cell>
          <cell r="F1915">
            <v>792.35558296705108</v>
          </cell>
          <cell r="G1915">
            <v>792.35558296705108</v>
          </cell>
        </row>
        <row r="1916">
          <cell r="A1916">
            <v>36641</v>
          </cell>
          <cell r="B1916" t="str">
            <v>POS-POWGAS-EAST</v>
          </cell>
          <cell r="C1916" t="str">
            <v>EPMI-LT-ECAR-PRC</v>
          </cell>
          <cell r="D1916" t="str">
            <v>P</v>
          </cell>
          <cell r="E1916">
            <v>36664</v>
          </cell>
          <cell r="F1916">
            <v>-2377.0667489011512</v>
          </cell>
          <cell r="G1916">
            <v>-2377.0667489011512</v>
          </cell>
        </row>
        <row r="1917">
          <cell r="A1917">
            <v>36641</v>
          </cell>
          <cell r="B1917" t="str">
            <v>POS-POWGAS-EAST</v>
          </cell>
          <cell r="C1917" t="str">
            <v>EPMI-LT-ECAR-PRC</v>
          </cell>
          <cell r="D1917" t="str">
            <v>P</v>
          </cell>
          <cell r="E1917">
            <v>36664</v>
          </cell>
          <cell r="F1917">
            <v>-5.4490359269143E-7</v>
          </cell>
          <cell r="G1917">
            <v>-5.4490359269143E-7</v>
          </cell>
        </row>
        <row r="1918">
          <cell r="A1918">
            <v>36641</v>
          </cell>
          <cell r="B1918" t="str">
            <v>POS-POWGAS-EAST</v>
          </cell>
          <cell r="C1918" t="str">
            <v>EPMI-LT-ECAR-PRC</v>
          </cell>
          <cell r="D1918" t="str">
            <v>P</v>
          </cell>
          <cell r="E1918">
            <v>36664</v>
          </cell>
          <cell r="F1918">
            <v>0</v>
          </cell>
          <cell r="G1918">
            <v>0</v>
          </cell>
        </row>
        <row r="1919">
          <cell r="A1919">
            <v>36641</v>
          </cell>
          <cell r="B1919" t="str">
            <v>POS-POWGAS-EAST</v>
          </cell>
          <cell r="C1919" t="str">
            <v>EPMI-LT-ECAR-PRC</v>
          </cell>
          <cell r="D1919" t="str">
            <v>P</v>
          </cell>
          <cell r="E1919">
            <v>36664</v>
          </cell>
          <cell r="F1919">
            <v>-1206.838643820103</v>
          </cell>
          <cell r="G1919">
            <v>-1206.838643820103</v>
          </cell>
        </row>
        <row r="1920">
          <cell r="A1920">
            <v>36641</v>
          </cell>
          <cell r="B1920" t="str">
            <v>POS-POWGAS-EAST</v>
          </cell>
          <cell r="C1920" t="str">
            <v>EPMI-LT-ECAR-PRC</v>
          </cell>
          <cell r="D1920" t="str">
            <v>P</v>
          </cell>
          <cell r="E1920">
            <v>36664</v>
          </cell>
          <cell r="F1920">
            <v>792.35558296705108</v>
          </cell>
          <cell r="G1920">
            <v>792.35558296705108</v>
          </cell>
        </row>
        <row r="1921">
          <cell r="A1921">
            <v>36641</v>
          </cell>
          <cell r="B1921" t="str">
            <v>POS-POWGAS-EAST</v>
          </cell>
          <cell r="C1921" t="str">
            <v>EPMI-LT-ECAR-PRC</v>
          </cell>
          <cell r="D1921" t="str">
            <v>P</v>
          </cell>
          <cell r="E1921">
            <v>36664</v>
          </cell>
          <cell r="F1921">
            <v>-792.35558296705108</v>
          </cell>
          <cell r="G1921">
            <v>-792.35558296705108</v>
          </cell>
        </row>
        <row r="1922">
          <cell r="A1922">
            <v>36641</v>
          </cell>
          <cell r="B1922" t="str">
            <v>POS-POWGAS-EAST</v>
          </cell>
          <cell r="C1922" t="str">
            <v>EPMI-LT-ECAR-PRC</v>
          </cell>
          <cell r="D1922" t="str">
            <v>P</v>
          </cell>
          <cell r="E1922">
            <v>36664</v>
          </cell>
          <cell r="F1922">
            <v>-274.70431276658161</v>
          </cell>
          <cell r="G1922">
            <v>-274.70431276658161</v>
          </cell>
        </row>
        <row r="1923">
          <cell r="A1923">
            <v>36641</v>
          </cell>
          <cell r="B1923" t="str">
            <v>POS-POWGAS-EAST</v>
          </cell>
          <cell r="C1923" t="str">
            <v>EPMI-LT-ECAR-PRC</v>
          </cell>
          <cell r="D1923" t="str">
            <v>P</v>
          </cell>
          <cell r="E1923">
            <v>36664</v>
          </cell>
          <cell r="F1923">
            <v>3961.7779148352602</v>
          </cell>
          <cell r="G1923">
            <v>3961.7779148352602</v>
          </cell>
        </row>
        <row r="1924">
          <cell r="A1924">
            <v>36641</v>
          </cell>
          <cell r="B1924" t="str">
            <v>POS-POWGAS-EAST</v>
          </cell>
          <cell r="C1924" t="str">
            <v>EPMI-LT-ECAR-PRC</v>
          </cell>
          <cell r="D1924" t="str">
            <v>P</v>
          </cell>
          <cell r="E1924">
            <v>36664</v>
          </cell>
          <cell r="F1924">
            <v>-792.35558296705108</v>
          </cell>
          <cell r="G1924">
            <v>-792.35558296705108</v>
          </cell>
        </row>
        <row r="1925">
          <cell r="A1925">
            <v>36641</v>
          </cell>
          <cell r="B1925" t="str">
            <v>POS-POWGAS-EAST</v>
          </cell>
          <cell r="C1925" t="str">
            <v>EPMI-LT-ECAR-PRC</v>
          </cell>
          <cell r="D1925" t="str">
            <v>P</v>
          </cell>
          <cell r="E1925">
            <v>36664</v>
          </cell>
          <cell r="F1925">
            <v>-3961.7779148352538</v>
          </cell>
          <cell r="G1925">
            <v>-3961.7779148352538</v>
          </cell>
        </row>
        <row r="1926">
          <cell r="A1926">
            <v>36641</v>
          </cell>
          <cell r="B1926" t="str">
            <v>POS-POWGAS-EAST</v>
          </cell>
          <cell r="C1926" t="str">
            <v>EPMI-LT-ECAR-PRC</v>
          </cell>
          <cell r="D1926" t="str">
            <v>P</v>
          </cell>
          <cell r="E1926">
            <v>36664</v>
          </cell>
          <cell r="F1926">
            <v>8715.9114126375534</v>
          </cell>
          <cell r="G1926">
            <v>8715.9114126375534</v>
          </cell>
        </row>
        <row r="1927">
          <cell r="A1927">
            <v>36641</v>
          </cell>
          <cell r="B1927" t="str">
            <v>POS-POWGAS-EAST</v>
          </cell>
          <cell r="C1927" t="str">
            <v>EPMI-LT-ECAR-PRC</v>
          </cell>
          <cell r="D1927" t="str">
            <v>P</v>
          </cell>
          <cell r="E1927">
            <v>36664</v>
          </cell>
          <cell r="F1927">
            <v>-42.984258274305404</v>
          </cell>
          <cell r="G1927">
            <v>-42.984258274305404</v>
          </cell>
        </row>
        <row r="1928">
          <cell r="A1928">
            <v>36641</v>
          </cell>
          <cell r="B1928" t="str">
            <v>POS-POWGAS-EAST</v>
          </cell>
          <cell r="C1928" t="str">
            <v>EPMI-LT-ECAR-PRC</v>
          </cell>
          <cell r="D1928" t="str">
            <v>P</v>
          </cell>
          <cell r="E1928">
            <v>36664</v>
          </cell>
          <cell r="F1928">
            <v>792.35558296705108</v>
          </cell>
          <cell r="G1928">
            <v>792.35558296705108</v>
          </cell>
        </row>
        <row r="1929">
          <cell r="A1929">
            <v>36641</v>
          </cell>
          <cell r="B1929" t="str">
            <v>POS-POWGAS-EAST</v>
          </cell>
          <cell r="C1929" t="str">
            <v>EPMI-LT-ECAR-PRC</v>
          </cell>
          <cell r="D1929" t="str">
            <v>P</v>
          </cell>
          <cell r="E1929">
            <v>36664</v>
          </cell>
          <cell r="F1929">
            <v>1756.2472682634593</v>
          </cell>
          <cell r="G1929">
            <v>1756.2472682634593</v>
          </cell>
        </row>
        <row r="1930">
          <cell r="A1930">
            <v>36641</v>
          </cell>
          <cell r="B1930" t="str">
            <v>POS-POWGAS-EAST</v>
          </cell>
          <cell r="C1930" t="str">
            <v>EPMI-LT-ECAR-PRC</v>
          </cell>
          <cell r="D1930" t="str">
            <v>P</v>
          </cell>
          <cell r="E1930">
            <v>36664</v>
          </cell>
          <cell r="F1930">
            <v>-6338.844663736425</v>
          </cell>
          <cell r="G1930">
            <v>-6338.844663736425</v>
          </cell>
        </row>
        <row r="1931">
          <cell r="A1931">
            <v>36641</v>
          </cell>
          <cell r="B1931" t="str">
            <v>POS-POWGAS-EAST</v>
          </cell>
          <cell r="C1931" t="str">
            <v>EPMI-LT-ECAR-PRC</v>
          </cell>
          <cell r="D1931" t="str">
            <v>P</v>
          </cell>
          <cell r="E1931">
            <v>36664</v>
          </cell>
          <cell r="F1931">
            <v>-6338.844663736415</v>
          </cell>
          <cell r="G1931">
            <v>-6338.844663736415</v>
          </cell>
        </row>
        <row r="1932">
          <cell r="A1932">
            <v>36641</v>
          </cell>
          <cell r="B1932" t="str">
            <v>POS-POWGAS-EAST</v>
          </cell>
          <cell r="C1932" t="str">
            <v>EPMI-LT-ECAR-PRC</v>
          </cell>
          <cell r="D1932" t="str">
            <v>P</v>
          </cell>
          <cell r="E1932">
            <v>36664</v>
          </cell>
          <cell r="F1932">
            <v>-149.68900173649499</v>
          </cell>
          <cell r="G1932">
            <v>-149.68900173649499</v>
          </cell>
        </row>
        <row r="1933">
          <cell r="A1933">
            <v>36641</v>
          </cell>
          <cell r="B1933" t="str">
            <v>POS-POWGAS-EAST</v>
          </cell>
          <cell r="C1933" t="str">
            <v>EPMI-LT-ECAR-PRC</v>
          </cell>
          <cell r="D1933" t="str">
            <v>P</v>
          </cell>
          <cell r="E1933">
            <v>36664</v>
          </cell>
          <cell r="F1933">
            <v>792.35558296705108</v>
          </cell>
          <cell r="G1933">
            <v>792.35558296705108</v>
          </cell>
        </row>
        <row r="1934">
          <cell r="A1934">
            <v>36641</v>
          </cell>
          <cell r="B1934" t="str">
            <v>POS-POWGAS-EAST</v>
          </cell>
          <cell r="C1934" t="str">
            <v>EPMI-LT-ECAR-PRC</v>
          </cell>
          <cell r="D1934" t="str">
            <v>P</v>
          </cell>
          <cell r="E1934">
            <v>36664</v>
          </cell>
          <cell r="F1934">
            <v>-1584.7111659341022</v>
          </cell>
          <cell r="G1934">
            <v>-1584.7111659341022</v>
          </cell>
        </row>
        <row r="1935">
          <cell r="A1935">
            <v>36641</v>
          </cell>
          <cell r="B1935" t="str">
            <v>POS-POWGAS-EAST</v>
          </cell>
          <cell r="C1935" t="str">
            <v>EPMI-LT-ECAR-PRC</v>
          </cell>
          <cell r="D1935" t="str">
            <v>P</v>
          </cell>
          <cell r="E1935">
            <v>36664</v>
          </cell>
          <cell r="F1935">
            <v>11885.333744505771</v>
          </cell>
          <cell r="G1935">
            <v>11885.333744505771</v>
          </cell>
        </row>
        <row r="1936">
          <cell r="A1936">
            <v>36641</v>
          </cell>
          <cell r="B1936" t="str">
            <v>POS-POWGAS-EAST</v>
          </cell>
          <cell r="C1936" t="str">
            <v>EPMI-LT-ECAR-PRC</v>
          </cell>
          <cell r="D1936" t="str">
            <v>P</v>
          </cell>
          <cell r="E1936">
            <v>36664</v>
          </cell>
          <cell r="F1936">
            <v>-792.35558296705108</v>
          </cell>
          <cell r="G1936">
            <v>-792.35558296705108</v>
          </cell>
        </row>
        <row r="1937">
          <cell r="A1937">
            <v>36641</v>
          </cell>
          <cell r="B1937" t="str">
            <v>POS-POWGAS-EAST</v>
          </cell>
          <cell r="C1937" t="str">
            <v>EPMI-LT-ECAR-PRC</v>
          </cell>
          <cell r="D1937" t="str">
            <v>P</v>
          </cell>
          <cell r="E1937">
            <v>36664</v>
          </cell>
          <cell r="F1937">
            <v>-3961.7779148352561</v>
          </cell>
          <cell r="G1937">
            <v>-3961.7779148352561</v>
          </cell>
        </row>
        <row r="1938">
          <cell r="A1938">
            <v>36641</v>
          </cell>
          <cell r="B1938" t="str">
            <v>POS-POWGAS-EAST</v>
          </cell>
          <cell r="C1938" t="str">
            <v>EPMI-LT-ECAR-PRC</v>
          </cell>
          <cell r="D1938" t="str">
            <v>P</v>
          </cell>
          <cell r="E1938">
            <v>36664</v>
          </cell>
          <cell r="F1938">
            <v>-3169.4223318682016</v>
          </cell>
          <cell r="G1938">
            <v>-3169.4223318682016</v>
          </cell>
        </row>
        <row r="1939">
          <cell r="A1939">
            <v>36641</v>
          </cell>
          <cell r="B1939" t="str">
            <v>POS-POWGAS-EAST</v>
          </cell>
          <cell r="C1939" t="str">
            <v>EPMI-LT-ECAR-PRC</v>
          </cell>
          <cell r="D1939" t="str">
            <v>P</v>
          </cell>
          <cell r="E1939">
            <v>36664</v>
          </cell>
          <cell r="F1939">
            <v>0</v>
          </cell>
          <cell r="G1939">
            <v>0</v>
          </cell>
        </row>
        <row r="1940">
          <cell r="A1940">
            <v>36641</v>
          </cell>
          <cell r="B1940" t="str">
            <v>POS-POWGAS-EAST</v>
          </cell>
          <cell r="C1940" t="str">
            <v>EPMI-LT-ECAR-PRC</v>
          </cell>
          <cell r="D1940" t="str">
            <v>P</v>
          </cell>
          <cell r="E1940">
            <v>36664</v>
          </cell>
          <cell r="F1940">
            <v>-2377.0667489011626</v>
          </cell>
          <cell r="G1940">
            <v>-2377.0667489011626</v>
          </cell>
        </row>
        <row r="1941">
          <cell r="A1941">
            <v>36641</v>
          </cell>
          <cell r="B1941" t="str">
            <v>POS-POWGAS-EAST</v>
          </cell>
          <cell r="C1941" t="str">
            <v>EPMI-LT-ECAR-PRC</v>
          </cell>
          <cell r="D1941" t="str">
            <v>P</v>
          </cell>
          <cell r="E1941">
            <v>36665</v>
          </cell>
          <cell r="F1941">
            <v>-1584.7111659341003</v>
          </cell>
          <cell r="G1941">
            <v>-1584.7111659341003</v>
          </cell>
        </row>
        <row r="1942">
          <cell r="A1942">
            <v>36641</v>
          </cell>
          <cell r="B1942" t="str">
            <v>POS-POWGAS-EAST</v>
          </cell>
          <cell r="C1942" t="str">
            <v>EPMI-LT-ECAR-PRC</v>
          </cell>
          <cell r="D1942" t="str">
            <v>P</v>
          </cell>
          <cell r="E1942">
            <v>36665</v>
          </cell>
          <cell r="F1942">
            <v>-5.4490359269143E-7</v>
          </cell>
          <cell r="G1942">
            <v>-5.4490359269143E-7</v>
          </cell>
        </row>
        <row r="1943">
          <cell r="A1943">
            <v>36641</v>
          </cell>
          <cell r="B1943" t="str">
            <v>POS-POWGAS-EAST</v>
          </cell>
          <cell r="C1943" t="str">
            <v>EPMI-LT-ECAR-PRC</v>
          </cell>
          <cell r="D1943" t="str">
            <v>P</v>
          </cell>
          <cell r="E1943">
            <v>36665</v>
          </cell>
          <cell r="F1943">
            <v>15847.111659341041</v>
          </cell>
          <cell r="G1943">
            <v>15847.111659341041</v>
          </cell>
        </row>
        <row r="1944">
          <cell r="A1944">
            <v>36641</v>
          </cell>
          <cell r="B1944" t="str">
            <v>POS-POWGAS-EAST</v>
          </cell>
          <cell r="C1944" t="str">
            <v>EPMI-LT-ECAR-PRC</v>
          </cell>
          <cell r="D1944" t="str">
            <v>P</v>
          </cell>
          <cell r="E1944">
            <v>36665</v>
          </cell>
          <cell r="F1944">
            <v>792.35558296705108</v>
          </cell>
          <cell r="G1944">
            <v>792.35558296705108</v>
          </cell>
        </row>
        <row r="1945">
          <cell r="A1945">
            <v>36641</v>
          </cell>
          <cell r="B1945" t="str">
            <v>POS-POWGAS-EAST</v>
          </cell>
          <cell r="C1945" t="str">
            <v>EPMI-LT-ECAR-PRC</v>
          </cell>
          <cell r="D1945" t="str">
            <v>P</v>
          </cell>
          <cell r="E1945">
            <v>36665</v>
          </cell>
          <cell r="F1945">
            <v>792.35558296705312</v>
          </cell>
          <cell r="G1945">
            <v>792.35558296705312</v>
          </cell>
        </row>
        <row r="1946">
          <cell r="A1946">
            <v>36641</v>
          </cell>
          <cell r="B1946" t="str">
            <v>POS-POWGAS-EAST</v>
          </cell>
          <cell r="C1946" t="str">
            <v>EPMI-LT-ECAR-PRC</v>
          </cell>
          <cell r="D1946" t="str">
            <v>P</v>
          </cell>
          <cell r="E1946">
            <v>36665</v>
          </cell>
          <cell r="F1946">
            <v>1584.7111659341022</v>
          </cell>
          <cell r="G1946">
            <v>1584.7111659341022</v>
          </cell>
        </row>
        <row r="1947">
          <cell r="A1947">
            <v>36641</v>
          </cell>
          <cell r="B1947" t="str">
            <v>POS-POWGAS-EAST</v>
          </cell>
          <cell r="C1947" t="str">
            <v>EPMI-LT-ECAR-PRC</v>
          </cell>
          <cell r="D1947" t="str">
            <v>P</v>
          </cell>
          <cell r="E1947">
            <v>36665</v>
          </cell>
          <cell r="F1947">
            <v>0</v>
          </cell>
          <cell r="G1947">
            <v>0</v>
          </cell>
        </row>
        <row r="1948">
          <cell r="A1948">
            <v>36641</v>
          </cell>
          <cell r="B1948" t="str">
            <v>POS-POWGAS-EAST</v>
          </cell>
          <cell r="C1948" t="str">
            <v>EPMI-LT-ECAR-PRC</v>
          </cell>
          <cell r="D1948" t="str">
            <v>P</v>
          </cell>
          <cell r="E1948">
            <v>36665</v>
          </cell>
          <cell r="F1948">
            <v>-2.0000000000000004E-12</v>
          </cell>
          <cell r="G1948">
            <v>-2.0000000000000004E-12</v>
          </cell>
        </row>
        <row r="1949">
          <cell r="A1949">
            <v>36641</v>
          </cell>
          <cell r="B1949" t="str">
            <v>POS-POWGAS-EAST</v>
          </cell>
          <cell r="C1949" t="str">
            <v>EPMI-LT-ECAR-PRC</v>
          </cell>
          <cell r="D1949" t="str">
            <v>P</v>
          </cell>
          <cell r="E1949">
            <v>36665</v>
          </cell>
          <cell r="F1949">
            <v>792.35558296705108</v>
          </cell>
          <cell r="G1949">
            <v>792.35558296705108</v>
          </cell>
        </row>
        <row r="1950">
          <cell r="A1950">
            <v>36641</v>
          </cell>
          <cell r="B1950" t="str">
            <v>POS-POWGAS-EAST</v>
          </cell>
          <cell r="C1950" t="str">
            <v>EPMI-LT-ECAR-PRC</v>
          </cell>
          <cell r="D1950" t="str">
            <v>P</v>
          </cell>
          <cell r="E1950">
            <v>36665</v>
          </cell>
          <cell r="F1950">
            <v>-792.35558296705801</v>
          </cell>
          <cell r="G1950">
            <v>-792.35558296705801</v>
          </cell>
        </row>
        <row r="1951">
          <cell r="A1951">
            <v>36641</v>
          </cell>
          <cell r="B1951" t="str">
            <v>POS-POWGAS-EAST</v>
          </cell>
          <cell r="C1951" t="str">
            <v>EPMI-LT-ECAR-PRC</v>
          </cell>
          <cell r="D1951" t="str">
            <v>P</v>
          </cell>
          <cell r="E1951">
            <v>36665</v>
          </cell>
          <cell r="F1951">
            <v>-7131.2002467034545</v>
          </cell>
          <cell r="G1951">
            <v>-7131.2002467034545</v>
          </cell>
        </row>
        <row r="1952">
          <cell r="A1952">
            <v>36641</v>
          </cell>
          <cell r="B1952" t="str">
            <v>POS-POWGAS-EAST</v>
          </cell>
          <cell r="C1952" t="str">
            <v>EPMI-LT-ECAR-PRC</v>
          </cell>
          <cell r="D1952" t="str">
            <v>P</v>
          </cell>
          <cell r="E1952">
            <v>36665</v>
          </cell>
          <cell r="F1952">
            <v>3169.4223318681993</v>
          </cell>
          <cell r="G1952">
            <v>3169.4223318681993</v>
          </cell>
        </row>
        <row r="1953">
          <cell r="A1953">
            <v>36641</v>
          </cell>
          <cell r="B1953" t="str">
            <v>POS-POWGAS-EAST</v>
          </cell>
          <cell r="C1953" t="str">
            <v>EPMI-LT-ECAR-PRC</v>
          </cell>
          <cell r="D1953" t="str">
            <v>P</v>
          </cell>
          <cell r="E1953">
            <v>36665</v>
          </cell>
          <cell r="F1953">
            <v>-3961.7779148352474</v>
          </cell>
          <cell r="G1953">
            <v>-3961.7779148352474</v>
          </cell>
        </row>
        <row r="1954">
          <cell r="A1954">
            <v>36641</v>
          </cell>
          <cell r="B1954" t="str">
            <v>POS-POWGAS-EAST</v>
          </cell>
          <cell r="C1954" t="str">
            <v>EPMI-LT-ECAR-PRC</v>
          </cell>
          <cell r="D1954" t="str">
            <v>P</v>
          </cell>
          <cell r="E1954">
            <v>36665</v>
          </cell>
          <cell r="F1954">
            <v>-3961.7779148352538</v>
          </cell>
          <cell r="G1954">
            <v>-3961.7779148352538</v>
          </cell>
        </row>
        <row r="1955">
          <cell r="A1955">
            <v>36641</v>
          </cell>
          <cell r="B1955" t="str">
            <v>POS-POWGAS-EAST</v>
          </cell>
          <cell r="C1955" t="str">
            <v>EPMI-LT-ECAR-PRC</v>
          </cell>
          <cell r="D1955" t="str">
            <v>P</v>
          </cell>
          <cell r="E1955">
            <v>36665</v>
          </cell>
          <cell r="F1955">
            <v>-792.35558296705108</v>
          </cell>
          <cell r="G1955">
            <v>-792.35558296705108</v>
          </cell>
        </row>
        <row r="1956">
          <cell r="A1956">
            <v>36641</v>
          </cell>
          <cell r="B1956" t="str">
            <v>POS-POWGAS-EAST</v>
          </cell>
          <cell r="C1956" t="str">
            <v>EPMI-LT-ECAR-PRC</v>
          </cell>
          <cell r="D1956" t="str">
            <v>P</v>
          </cell>
          <cell r="E1956">
            <v>36665</v>
          </cell>
          <cell r="F1956">
            <v>-2377.0667489011544</v>
          </cell>
          <cell r="G1956">
            <v>-2377.0667489011544</v>
          </cell>
        </row>
        <row r="1957">
          <cell r="A1957">
            <v>36641</v>
          </cell>
          <cell r="B1957" t="str">
            <v>POS-POWGAS-EAST</v>
          </cell>
          <cell r="C1957" t="str">
            <v>EPMI-LT-ECAR-PRC</v>
          </cell>
          <cell r="D1957" t="str">
            <v>P</v>
          </cell>
          <cell r="E1957">
            <v>36665</v>
          </cell>
          <cell r="F1957">
            <v>792.35558296705108</v>
          </cell>
          <cell r="G1957">
            <v>792.35558296705108</v>
          </cell>
        </row>
        <row r="1958">
          <cell r="A1958">
            <v>36641</v>
          </cell>
          <cell r="B1958" t="str">
            <v>POS-POWGAS-EAST</v>
          </cell>
          <cell r="C1958" t="str">
            <v>EPMI-LT-ECAR-PRC</v>
          </cell>
          <cell r="D1958" t="str">
            <v>P</v>
          </cell>
          <cell r="E1958">
            <v>36665</v>
          </cell>
          <cell r="F1958">
            <v>-276.74961448124606</v>
          </cell>
          <cell r="G1958">
            <v>-276.74961448124606</v>
          </cell>
        </row>
        <row r="1959">
          <cell r="A1959">
            <v>36641</v>
          </cell>
          <cell r="B1959" t="str">
            <v>POS-POWGAS-EAST</v>
          </cell>
          <cell r="C1959" t="str">
            <v>EPMI-LT-ECAR-PRC</v>
          </cell>
          <cell r="D1959" t="str">
            <v>P</v>
          </cell>
          <cell r="E1959">
            <v>36665</v>
          </cell>
          <cell r="F1959">
            <v>-8715.9114126375589</v>
          </cell>
          <cell r="G1959">
            <v>-8715.9114126375589</v>
          </cell>
        </row>
        <row r="1960">
          <cell r="A1960">
            <v>36641</v>
          </cell>
          <cell r="B1960" t="str">
            <v>POS-POWGAS-EAST</v>
          </cell>
          <cell r="C1960" t="str">
            <v>EPMI-LT-ECAR-PRC</v>
          </cell>
          <cell r="D1960" t="str">
            <v>P</v>
          </cell>
          <cell r="E1960">
            <v>36665</v>
          </cell>
          <cell r="F1960">
            <v>792.35558296704914</v>
          </cell>
          <cell r="G1960">
            <v>792.35558296704914</v>
          </cell>
        </row>
        <row r="1961">
          <cell r="A1961">
            <v>36641</v>
          </cell>
          <cell r="B1961" t="str">
            <v>POS-POWGAS-EAST</v>
          </cell>
          <cell r="C1961" t="str">
            <v>EPMI-LT-ECAR-PRC</v>
          </cell>
          <cell r="D1961" t="str">
            <v>P</v>
          </cell>
          <cell r="E1961">
            <v>36665</v>
          </cell>
          <cell r="F1961">
            <v>1584.7111659341022</v>
          </cell>
          <cell r="G1961">
            <v>1584.7111659341022</v>
          </cell>
        </row>
        <row r="1962">
          <cell r="A1962">
            <v>36641</v>
          </cell>
          <cell r="B1962" t="str">
            <v>POS-POWGAS-EAST</v>
          </cell>
          <cell r="C1962" t="str">
            <v>EPMI-LT-ECAR-PRC</v>
          </cell>
          <cell r="D1962" t="str">
            <v>P</v>
          </cell>
          <cell r="E1962">
            <v>36665</v>
          </cell>
          <cell r="F1962">
            <v>1584.7111659341022</v>
          </cell>
          <cell r="G1962">
            <v>1584.7111659341022</v>
          </cell>
        </row>
        <row r="1963">
          <cell r="A1963">
            <v>36641</v>
          </cell>
          <cell r="B1963" t="str">
            <v>POS-POWGAS-EAST</v>
          </cell>
          <cell r="C1963" t="str">
            <v>EPMI-LT-ECAR-PRC</v>
          </cell>
          <cell r="D1963" t="str">
            <v>P</v>
          </cell>
          <cell r="E1963">
            <v>36665</v>
          </cell>
          <cell r="F1963">
            <v>-3169.4223318682111</v>
          </cell>
          <cell r="G1963">
            <v>-3169.4223318682111</v>
          </cell>
        </row>
        <row r="1964">
          <cell r="A1964">
            <v>36641</v>
          </cell>
          <cell r="B1964" t="str">
            <v>POS-POWGAS-EAST</v>
          </cell>
          <cell r="C1964" t="str">
            <v>EPMI-LT-ECAR-PRC</v>
          </cell>
          <cell r="D1964" t="str">
            <v>P</v>
          </cell>
          <cell r="E1964">
            <v>36665</v>
          </cell>
          <cell r="F1964">
            <v>4754.1334978023324</v>
          </cell>
          <cell r="G1964">
            <v>4754.1334978023324</v>
          </cell>
        </row>
        <row r="1965">
          <cell r="A1965">
            <v>36641</v>
          </cell>
          <cell r="B1965" t="str">
            <v>POS-POWGAS-EAST</v>
          </cell>
          <cell r="C1965" t="str">
            <v>EPMI-LT-ECAR-PRC</v>
          </cell>
          <cell r="D1965" t="str">
            <v>P</v>
          </cell>
          <cell r="E1965">
            <v>36665</v>
          </cell>
          <cell r="F1965">
            <v>2377.0667489011498</v>
          </cell>
          <cell r="G1965">
            <v>2377.0667489011498</v>
          </cell>
        </row>
        <row r="1966">
          <cell r="A1966">
            <v>36641</v>
          </cell>
          <cell r="B1966" t="str">
            <v>POS-POWGAS-EAST</v>
          </cell>
          <cell r="C1966" t="str">
            <v>EPMI-LT-ECAR-PRC</v>
          </cell>
          <cell r="D1966" t="str">
            <v>P</v>
          </cell>
          <cell r="E1966">
            <v>36665</v>
          </cell>
          <cell r="F1966">
            <v>6338.8446637364068</v>
          </cell>
          <cell r="G1966">
            <v>6338.8446637364068</v>
          </cell>
        </row>
        <row r="1967">
          <cell r="A1967">
            <v>36641</v>
          </cell>
          <cell r="B1967" t="str">
            <v>POS-POWGAS-EAST</v>
          </cell>
          <cell r="C1967" t="str">
            <v>EPMI-LT-ECAR-PRC</v>
          </cell>
          <cell r="D1967" t="str">
            <v>P</v>
          </cell>
          <cell r="E1967">
            <v>36665</v>
          </cell>
          <cell r="F1967">
            <v>1584.7111659341003</v>
          </cell>
          <cell r="G1967">
            <v>1584.7111659341003</v>
          </cell>
        </row>
        <row r="1968">
          <cell r="A1968">
            <v>36641</v>
          </cell>
          <cell r="B1968" t="str">
            <v>POS-POWGAS-EAST</v>
          </cell>
          <cell r="C1968" t="str">
            <v>EPMI-LT-ECAR-PRC</v>
          </cell>
          <cell r="D1968" t="str">
            <v>P</v>
          </cell>
          <cell r="E1968">
            <v>36665</v>
          </cell>
          <cell r="F1968">
            <v>0</v>
          </cell>
          <cell r="G1968">
            <v>0</v>
          </cell>
        </row>
        <row r="1969">
          <cell r="A1969">
            <v>36641</v>
          </cell>
          <cell r="B1969" t="str">
            <v>POS-POWGAS-EAST</v>
          </cell>
          <cell r="C1969" t="str">
            <v>EPMI-LT-ECAR-PRC</v>
          </cell>
          <cell r="D1969" t="str">
            <v>P</v>
          </cell>
          <cell r="E1969">
            <v>36665</v>
          </cell>
          <cell r="F1969">
            <v>792.35558296705108</v>
          </cell>
          <cell r="G1969">
            <v>792.35558296705108</v>
          </cell>
        </row>
        <row r="1970">
          <cell r="A1970">
            <v>36641</v>
          </cell>
          <cell r="B1970" t="str">
            <v>POS-POWGAS-EAST</v>
          </cell>
          <cell r="C1970" t="str">
            <v>EPMI-LT-ECAR-PRC</v>
          </cell>
          <cell r="D1970" t="str">
            <v>P</v>
          </cell>
          <cell r="E1970">
            <v>36665</v>
          </cell>
          <cell r="F1970">
            <v>-2377.0667489011512</v>
          </cell>
          <cell r="G1970">
            <v>-2377.0667489011512</v>
          </cell>
        </row>
        <row r="1971">
          <cell r="A1971">
            <v>36641</v>
          </cell>
          <cell r="B1971" t="str">
            <v>POS-POWGAS-EAST</v>
          </cell>
          <cell r="C1971" t="str">
            <v>EPMI-LT-ECAR-PRC</v>
          </cell>
          <cell r="D1971" t="str">
            <v>P</v>
          </cell>
          <cell r="E1971">
            <v>36665</v>
          </cell>
          <cell r="F1971">
            <v>-5.4490359269143E-7</v>
          </cell>
          <cell r="G1971">
            <v>-5.4490359269143E-7</v>
          </cell>
        </row>
        <row r="1972">
          <cell r="A1972">
            <v>36641</v>
          </cell>
          <cell r="B1972" t="str">
            <v>POS-POWGAS-EAST</v>
          </cell>
          <cell r="C1972" t="str">
            <v>EPMI-LT-ECAR-PRC</v>
          </cell>
          <cell r="D1972" t="str">
            <v>P</v>
          </cell>
          <cell r="E1972">
            <v>36665</v>
          </cell>
          <cell r="F1972">
            <v>0</v>
          </cell>
          <cell r="G1972">
            <v>0</v>
          </cell>
        </row>
        <row r="1973">
          <cell r="A1973">
            <v>36641</v>
          </cell>
          <cell r="B1973" t="str">
            <v>POS-POWGAS-EAST</v>
          </cell>
          <cell r="C1973" t="str">
            <v>EPMI-LT-ECAR-PRC</v>
          </cell>
          <cell r="D1973" t="str">
            <v>P</v>
          </cell>
          <cell r="E1973">
            <v>36665</v>
          </cell>
          <cell r="F1973">
            <v>-1225.0843757858793</v>
          </cell>
          <cell r="G1973">
            <v>-1225.0843757858793</v>
          </cell>
        </row>
        <row r="1974">
          <cell r="A1974">
            <v>36641</v>
          </cell>
          <cell r="B1974" t="str">
            <v>POS-POWGAS-EAST</v>
          </cell>
          <cell r="C1974" t="str">
            <v>EPMI-LT-ECAR-PRC</v>
          </cell>
          <cell r="D1974" t="str">
            <v>P</v>
          </cell>
          <cell r="E1974">
            <v>36665</v>
          </cell>
          <cell r="F1974">
            <v>792.35558296705108</v>
          </cell>
          <cell r="G1974">
            <v>792.35558296705108</v>
          </cell>
        </row>
        <row r="1975">
          <cell r="A1975">
            <v>36641</v>
          </cell>
          <cell r="B1975" t="str">
            <v>POS-POWGAS-EAST</v>
          </cell>
          <cell r="C1975" t="str">
            <v>EPMI-LT-ECAR-PRC</v>
          </cell>
          <cell r="D1975" t="str">
            <v>P</v>
          </cell>
          <cell r="E1975">
            <v>36665</v>
          </cell>
          <cell r="F1975">
            <v>-792.35558296705108</v>
          </cell>
          <cell r="G1975">
            <v>-792.35558296705108</v>
          </cell>
        </row>
        <row r="1976">
          <cell r="A1976">
            <v>36641</v>
          </cell>
          <cell r="B1976" t="str">
            <v>POS-POWGAS-EAST</v>
          </cell>
          <cell r="C1976" t="str">
            <v>EPMI-LT-ECAR-PRC</v>
          </cell>
          <cell r="D1976" t="str">
            <v>P</v>
          </cell>
          <cell r="E1976">
            <v>36665</v>
          </cell>
          <cell r="F1976">
            <v>-276.74961502614974</v>
          </cell>
          <cell r="G1976">
            <v>-276.74961502614974</v>
          </cell>
        </row>
        <row r="1977">
          <cell r="A1977">
            <v>36641</v>
          </cell>
          <cell r="B1977" t="str">
            <v>POS-POWGAS-EAST</v>
          </cell>
          <cell r="C1977" t="str">
            <v>EPMI-LT-ECAR-PRC</v>
          </cell>
          <cell r="D1977" t="str">
            <v>P</v>
          </cell>
          <cell r="E1977">
            <v>36665</v>
          </cell>
          <cell r="F1977">
            <v>3961.7779148352506</v>
          </cell>
          <cell r="G1977">
            <v>3961.7779148352506</v>
          </cell>
        </row>
        <row r="1978">
          <cell r="A1978">
            <v>36641</v>
          </cell>
          <cell r="B1978" t="str">
            <v>POS-POWGAS-EAST</v>
          </cell>
          <cell r="C1978" t="str">
            <v>EPMI-LT-ECAR-PRC</v>
          </cell>
          <cell r="D1978" t="str">
            <v>P</v>
          </cell>
          <cell r="E1978">
            <v>36665</v>
          </cell>
          <cell r="F1978">
            <v>-792.35558296705108</v>
          </cell>
          <cell r="G1978">
            <v>-792.35558296705108</v>
          </cell>
        </row>
        <row r="1979">
          <cell r="A1979">
            <v>36641</v>
          </cell>
          <cell r="B1979" t="str">
            <v>POS-POWGAS-EAST</v>
          </cell>
          <cell r="C1979" t="str">
            <v>EPMI-LT-ECAR-PRC</v>
          </cell>
          <cell r="D1979" t="str">
            <v>P</v>
          </cell>
          <cell r="E1979">
            <v>36665</v>
          </cell>
          <cell r="F1979">
            <v>-3961.7779148352538</v>
          </cell>
          <cell r="G1979">
            <v>-3961.7779148352538</v>
          </cell>
        </row>
        <row r="1980">
          <cell r="A1980">
            <v>36641</v>
          </cell>
          <cell r="B1980" t="str">
            <v>POS-POWGAS-EAST</v>
          </cell>
          <cell r="C1980" t="str">
            <v>EPMI-LT-ECAR-PRC</v>
          </cell>
          <cell r="D1980" t="str">
            <v>P</v>
          </cell>
          <cell r="E1980">
            <v>36665</v>
          </cell>
          <cell r="F1980">
            <v>8715.9114126375534</v>
          </cell>
          <cell r="G1980">
            <v>8715.9114126375534</v>
          </cell>
        </row>
        <row r="1981">
          <cell r="A1981">
            <v>36641</v>
          </cell>
          <cell r="B1981" t="str">
            <v>POS-POWGAS-EAST</v>
          </cell>
          <cell r="C1981" t="str">
            <v>EPMI-LT-ECAR-PRC</v>
          </cell>
          <cell r="D1981" t="str">
            <v>P</v>
          </cell>
          <cell r="E1981">
            <v>36665</v>
          </cell>
          <cell r="F1981">
            <v>-42.984258274305404</v>
          </cell>
          <cell r="G1981">
            <v>-42.984258274305404</v>
          </cell>
        </row>
        <row r="1982">
          <cell r="A1982">
            <v>36641</v>
          </cell>
          <cell r="B1982" t="str">
            <v>POS-POWGAS-EAST</v>
          </cell>
          <cell r="C1982" t="str">
            <v>EPMI-LT-ECAR-PRC</v>
          </cell>
          <cell r="D1982" t="str">
            <v>P</v>
          </cell>
          <cell r="E1982">
            <v>36665</v>
          </cell>
          <cell r="F1982">
            <v>792.35558296705108</v>
          </cell>
          <cell r="G1982">
            <v>792.35558296705108</v>
          </cell>
        </row>
        <row r="1983">
          <cell r="A1983">
            <v>36641</v>
          </cell>
          <cell r="B1983" t="str">
            <v>POS-POWGAS-EAST</v>
          </cell>
          <cell r="C1983" t="str">
            <v>EPMI-LT-ECAR-PRC</v>
          </cell>
          <cell r="D1983" t="str">
            <v>P</v>
          </cell>
          <cell r="E1983">
            <v>36665</v>
          </cell>
          <cell r="F1983">
            <v>1778.5836047483804</v>
          </cell>
          <cell r="G1983">
            <v>1778.5836047483804</v>
          </cell>
        </row>
        <row r="1984">
          <cell r="A1984">
            <v>36641</v>
          </cell>
          <cell r="B1984" t="str">
            <v>POS-POWGAS-EAST</v>
          </cell>
          <cell r="C1984" t="str">
            <v>EPMI-LT-ECAR-PRC</v>
          </cell>
          <cell r="D1984" t="str">
            <v>P</v>
          </cell>
          <cell r="E1984">
            <v>36665</v>
          </cell>
          <cell r="F1984">
            <v>-6338.844663736415</v>
          </cell>
          <cell r="G1984">
            <v>-6338.844663736415</v>
          </cell>
        </row>
        <row r="1985">
          <cell r="A1985">
            <v>36641</v>
          </cell>
          <cell r="B1985" t="str">
            <v>POS-POWGAS-EAST</v>
          </cell>
          <cell r="C1985" t="str">
            <v>EPMI-LT-ECAR-PRC</v>
          </cell>
          <cell r="D1985" t="str">
            <v>P</v>
          </cell>
          <cell r="E1985">
            <v>36665</v>
          </cell>
          <cell r="F1985">
            <v>-6338.8446637364059</v>
          </cell>
          <cell r="G1985">
            <v>-6338.8446637364059</v>
          </cell>
        </row>
        <row r="1986">
          <cell r="A1986">
            <v>36641</v>
          </cell>
          <cell r="B1986" t="str">
            <v>POS-POWGAS-EAST</v>
          </cell>
          <cell r="C1986" t="str">
            <v>EPMI-LT-ECAR-PRC</v>
          </cell>
          <cell r="D1986" t="str">
            <v>P</v>
          </cell>
          <cell r="E1986">
            <v>36665</v>
          </cell>
          <cell r="F1986">
            <v>-149.68900173649499</v>
          </cell>
          <cell r="G1986">
            <v>-149.68900173649499</v>
          </cell>
        </row>
        <row r="1987">
          <cell r="A1987">
            <v>36641</v>
          </cell>
          <cell r="B1987" t="str">
            <v>POS-POWGAS-EAST</v>
          </cell>
          <cell r="C1987" t="str">
            <v>EPMI-LT-ECAR-PRC</v>
          </cell>
          <cell r="D1987" t="str">
            <v>P</v>
          </cell>
          <cell r="E1987">
            <v>36665</v>
          </cell>
          <cell r="F1987">
            <v>792.35558296705108</v>
          </cell>
          <cell r="G1987">
            <v>792.35558296705108</v>
          </cell>
        </row>
        <row r="1988">
          <cell r="A1988">
            <v>36641</v>
          </cell>
          <cell r="B1988" t="str">
            <v>POS-POWGAS-EAST</v>
          </cell>
          <cell r="C1988" t="str">
            <v>EPMI-LT-ECAR-PRC</v>
          </cell>
          <cell r="D1988" t="str">
            <v>P</v>
          </cell>
          <cell r="E1988">
            <v>36665</v>
          </cell>
          <cell r="F1988">
            <v>-1584.7111659341022</v>
          </cell>
          <cell r="G1988">
            <v>-1584.7111659341022</v>
          </cell>
        </row>
        <row r="1989">
          <cell r="A1989">
            <v>36641</v>
          </cell>
          <cell r="B1989" t="str">
            <v>POS-POWGAS-EAST</v>
          </cell>
          <cell r="C1989" t="str">
            <v>EPMI-LT-ECAR-PRC</v>
          </cell>
          <cell r="D1989" t="str">
            <v>P</v>
          </cell>
          <cell r="E1989">
            <v>36665</v>
          </cell>
          <cell r="F1989">
            <v>11885.333744505771</v>
          </cell>
          <cell r="G1989">
            <v>11885.333744505771</v>
          </cell>
        </row>
        <row r="1990">
          <cell r="A1990">
            <v>36641</v>
          </cell>
          <cell r="B1990" t="str">
            <v>POS-POWGAS-EAST</v>
          </cell>
          <cell r="C1990" t="str">
            <v>EPMI-LT-ECAR-PRC</v>
          </cell>
          <cell r="D1990" t="str">
            <v>P</v>
          </cell>
          <cell r="E1990">
            <v>36665</v>
          </cell>
          <cell r="F1990">
            <v>-792.35558296705108</v>
          </cell>
          <cell r="G1990">
            <v>-792.35558296705108</v>
          </cell>
        </row>
        <row r="1991">
          <cell r="A1991">
            <v>36641</v>
          </cell>
          <cell r="B1991" t="str">
            <v>POS-POWGAS-EAST</v>
          </cell>
          <cell r="C1991" t="str">
            <v>EPMI-LT-ECAR-PRC</v>
          </cell>
          <cell r="D1991" t="str">
            <v>P</v>
          </cell>
          <cell r="E1991">
            <v>36665</v>
          </cell>
          <cell r="F1991">
            <v>-3961.7779148352561</v>
          </cell>
          <cell r="G1991">
            <v>-3961.7779148352561</v>
          </cell>
        </row>
        <row r="1992">
          <cell r="A1992">
            <v>36641</v>
          </cell>
          <cell r="B1992" t="str">
            <v>POS-POWGAS-EAST</v>
          </cell>
          <cell r="C1992" t="str">
            <v>EPMI-LT-ECAR-PRC</v>
          </cell>
          <cell r="D1992" t="str">
            <v>P</v>
          </cell>
          <cell r="E1992">
            <v>36665</v>
          </cell>
          <cell r="F1992">
            <v>-3169.4223318682016</v>
          </cell>
          <cell r="G1992">
            <v>-3169.4223318682016</v>
          </cell>
        </row>
        <row r="1993">
          <cell r="A1993">
            <v>36641</v>
          </cell>
          <cell r="B1993" t="str">
            <v>POS-POWGAS-EAST</v>
          </cell>
          <cell r="C1993" t="str">
            <v>EPMI-LT-ECAR-PRC</v>
          </cell>
          <cell r="D1993" t="str">
            <v>P</v>
          </cell>
          <cell r="E1993">
            <v>36665</v>
          </cell>
          <cell r="F1993">
            <v>0</v>
          </cell>
          <cell r="G1993">
            <v>0</v>
          </cell>
        </row>
        <row r="1994">
          <cell r="A1994">
            <v>36641</v>
          </cell>
          <cell r="B1994" t="str">
            <v>POS-POWGAS-EAST</v>
          </cell>
          <cell r="C1994" t="str">
            <v>EPMI-LT-ECAR-PRC</v>
          </cell>
          <cell r="D1994" t="str">
            <v>P</v>
          </cell>
          <cell r="E1994">
            <v>36665</v>
          </cell>
          <cell r="F1994">
            <v>-2377.0667489011521</v>
          </cell>
          <cell r="G1994">
            <v>-2377.0667489011521</v>
          </cell>
        </row>
        <row r="1995">
          <cell r="A1995">
            <v>36641</v>
          </cell>
          <cell r="B1995" t="str">
            <v>POS-POWGAS-EAST</v>
          </cell>
          <cell r="C1995" t="str">
            <v>EPMI-LT-ECAR-PRC</v>
          </cell>
          <cell r="D1995" t="str">
            <v>P</v>
          </cell>
          <cell r="E1995">
            <v>36668</v>
          </cell>
          <cell r="F1995">
            <v>-1584.7111659341003</v>
          </cell>
          <cell r="G1995">
            <v>-1584.7111659341003</v>
          </cell>
        </row>
        <row r="1996">
          <cell r="A1996">
            <v>36641</v>
          </cell>
          <cell r="B1996" t="str">
            <v>POS-POWGAS-EAST</v>
          </cell>
          <cell r="C1996" t="str">
            <v>EPMI-LT-ECAR-PRC</v>
          </cell>
          <cell r="D1996" t="str">
            <v>P</v>
          </cell>
          <cell r="E1996">
            <v>36668</v>
          </cell>
          <cell r="F1996">
            <v>-5.4490359269143E-7</v>
          </cell>
          <cell r="G1996">
            <v>-5.4490359269143E-7</v>
          </cell>
        </row>
        <row r="1997">
          <cell r="A1997">
            <v>36641</v>
          </cell>
          <cell r="B1997" t="str">
            <v>POS-POWGAS-EAST</v>
          </cell>
          <cell r="C1997" t="str">
            <v>EPMI-LT-ECAR-PRC</v>
          </cell>
          <cell r="D1997" t="str">
            <v>P</v>
          </cell>
          <cell r="E1997">
            <v>36668</v>
          </cell>
          <cell r="F1997">
            <v>15847.111659341041</v>
          </cell>
          <cell r="G1997">
            <v>15847.111659341041</v>
          </cell>
        </row>
        <row r="1998">
          <cell r="A1998">
            <v>36641</v>
          </cell>
          <cell r="B1998" t="str">
            <v>POS-POWGAS-EAST</v>
          </cell>
          <cell r="C1998" t="str">
            <v>EPMI-LT-ECAR-PRC</v>
          </cell>
          <cell r="D1998" t="str">
            <v>P</v>
          </cell>
          <cell r="E1998">
            <v>36668</v>
          </cell>
          <cell r="F1998">
            <v>792.35558296705108</v>
          </cell>
          <cell r="G1998">
            <v>792.35558296705108</v>
          </cell>
        </row>
        <row r="1999">
          <cell r="A1999">
            <v>36641</v>
          </cell>
          <cell r="B1999" t="str">
            <v>POS-POWGAS-EAST</v>
          </cell>
          <cell r="C1999" t="str">
            <v>EPMI-LT-ECAR-PRC</v>
          </cell>
          <cell r="D1999" t="str">
            <v>P</v>
          </cell>
          <cell r="E1999">
            <v>36668</v>
          </cell>
          <cell r="F1999">
            <v>792.35558296705312</v>
          </cell>
          <cell r="G1999">
            <v>792.35558296705312</v>
          </cell>
        </row>
        <row r="2000">
          <cell r="A2000">
            <v>36641</v>
          </cell>
          <cell r="B2000" t="str">
            <v>POS-POWGAS-EAST</v>
          </cell>
          <cell r="C2000" t="str">
            <v>EPMI-LT-ECAR-PRC</v>
          </cell>
          <cell r="D2000" t="str">
            <v>P</v>
          </cell>
          <cell r="E2000">
            <v>36668</v>
          </cell>
          <cell r="F2000">
            <v>1584.7111659341022</v>
          </cell>
          <cell r="G2000">
            <v>1584.7111659341022</v>
          </cell>
        </row>
        <row r="2001">
          <cell r="A2001">
            <v>36641</v>
          </cell>
          <cell r="B2001" t="str">
            <v>POS-POWGAS-EAST</v>
          </cell>
          <cell r="C2001" t="str">
            <v>EPMI-LT-ECAR-PRC</v>
          </cell>
          <cell r="D2001" t="str">
            <v>P</v>
          </cell>
          <cell r="E2001">
            <v>36668</v>
          </cell>
          <cell r="F2001">
            <v>0</v>
          </cell>
          <cell r="G2001">
            <v>0</v>
          </cell>
        </row>
        <row r="2002">
          <cell r="A2002">
            <v>36641</v>
          </cell>
          <cell r="B2002" t="str">
            <v>POS-POWGAS-EAST</v>
          </cell>
          <cell r="C2002" t="str">
            <v>EPMI-LT-ECAR-PRC</v>
          </cell>
          <cell r="D2002" t="str">
            <v>P</v>
          </cell>
          <cell r="E2002">
            <v>36668</v>
          </cell>
          <cell r="F2002">
            <v>-2.0000000000000004E-12</v>
          </cell>
          <cell r="G2002">
            <v>-2.0000000000000004E-12</v>
          </cell>
        </row>
        <row r="2003">
          <cell r="A2003">
            <v>36641</v>
          </cell>
          <cell r="B2003" t="str">
            <v>POS-POWGAS-EAST</v>
          </cell>
          <cell r="C2003" t="str">
            <v>EPMI-LT-ECAR-PRC</v>
          </cell>
          <cell r="D2003" t="str">
            <v>P</v>
          </cell>
          <cell r="E2003">
            <v>36668</v>
          </cell>
          <cell r="F2003">
            <v>792.35558296705108</v>
          </cell>
          <cell r="G2003">
            <v>792.35558296705108</v>
          </cell>
        </row>
        <row r="2004">
          <cell r="A2004">
            <v>36641</v>
          </cell>
          <cell r="B2004" t="str">
            <v>POS-POWGAS-EAST</v>
          </cell>
          <cell r="C2004" t="str">
            <v>EPMI-LT-ECAR-PRC</v>
          </cell>
          <cell r="D2004" t="str">
            <v>P</v>
          </cell>
          <cell r="E2004">
            <v>36668</v>
          </cell>
          <cell r="F2004">
            <v>-792.35558296705801</v>
          </cell>
          <cell r="G2004">
            <v>-792.35558296705801</v>
          </cell>
        </row>
        <row r="2005">
          <cell r="A2005">
            <v>36641</v>
          </cell>
          <cell r="B2005" t="str">
            <v>POS-POWGAS-EAST</v>
          </cell>
          <cell r="C2005" t="str">
            <v>EPMI-LT-ECAR-PRC</v>
          </cell>
          <cell r="D2005" t="str">
            <v>P</v>
          </cell>
          <cell r="E2005">
            <v>36668</v>
          </cell>
          <cell r="F2005">
            <v>-7131.2002467034545</v>
          </cell>
          <cell r="G2005">
            <v>-7131.2002467034545</v>
          </cell>
        </row>
        <row r="2006">
          <cell r="A2006">
            <v>36641</v>
          </cell>
          <cell r="B2006" t="str">
            <v>POS-POWGAS-EAST</v>
          </cell>
          <cell r="C2006" t="str">
            <v>EPMI-LT-ECAR-PRC</v>
          </cell>
          <cell r="D2006" t="str">
            <v>P</v>
          </cell>
          <cell r="E2006">
            <v>36668</v>
          </cell>
          <cell r="F2006">
            <v>3169.4223318681993</v>
          </cell>
          <cell r="G2006">
            <v>3169.4223318681993</v>
          </cell>
        </row>
        <row r="2007">
          <cell r="A2007">
            <v>36641</v>
          </cell>
          <cell r="B2007" t="str">
            <v>POS-POWGAS-EAST</v>
          </cell>
          <cell r="C2007" t="str">
            <v>EPMI-LT-ECAR-PRC</v>
          </cell>
          <cell r="D2007" t="str">
            <v>P</v>
          </cell>
          <cell r="E2007">
            <v>36668</v>
          </cell>
          <cell r="F2007">
            <v>-3961.7779148352474</v>
          </cell>
          <cell r="G2007">
            <v>-3961.7779148352474</v>
          </cell>
        </row>
        <row r="2008">
          <cell r="A2008">
            <v>36641</v>
          </cell>
          <cell r="B2008" t="str">
            <v>POS-POWGAS-EAST</v>
          </cell>
          <cell r="C2008" t="str">
            <v>EPMI-LT-ECAR-PRC</v>
          </cell>
          <cell r="D2008" t="str">
            <v>P</v>
          </cell>
          <cell r="E2008">
            <v>36668</v>
          </cell>
          <cell r="F2008">
            <v>-3961.7779148352538</v>
          </cell>
          <cell r="G2008">
            <v>-3961.7779148352538</v>
          </cell>
        </row>
        <row r="2009">
          <cell r="A2009">
            <v>36641</v>
          </cell>
          <cell r="B2009" t="str">
            <v>POS-POWGAS-EAST</v>
          </cell>
          <cell r="C2009" t="str">
            <v>EPMI-LT-ECAR-PRC</v>
          </cell>
          <cell r="D2009" t="str">
            <v>P</v>
          </cell>
          <cell r="E2009">
            <v>36668</v>
          </cell>
          <cell r="F2009">
            <v>-792.35558296705108</v>
          </cell>
          <cell r="G2009">
            <v>-792.35558296705108</v>
          </cell>
        </row>
        <row r="2010">
          <cell r="A2010">
            <v>36641</v>
          </cell>
          <cell r="B2010" t="str">
            <v>POS-POWGAS-EAST</v>
          </cell>
          <cell r="C2010" t="str">
            <v>EPMI-LT-ECAR-PRC</v>
          </cell>
          <cell r="D2010" t="str">
            <v>P</v>
          </cell>
          <cell r="E2010">
            <v>36668</v>
          </cell>
          <cell r="F2010">
            <v>-2377.0667489011544</v>
          </cell>
          <cell r="G2010">
            <v>-2377.0667489011544</v>
          </cell>
        </row>
        <row r="2011">
          <cell r="A2011">
            <v>36641</v>
          </cell>
          <cell r="B2011" t="str">
            <v>POS-POWGAS-EAST</v>
          </cell>
          <cell r="C2011" t="str">
            <v>EPMI-LT-ECAR-PRC</v>
          </cell>
          <cell r="D2011" t="str">
            <v>P</v>
          </cell>
          <cell r="E2011">
            <v>36668</v>
          </cell>
          <cell r="F2011">
            <v>792.35558296705108</v>
          </cell>
          <cell r="G2011">
            <v>792.35558296705108</v>
          </cell>
        </row>
        <row r="2012">
          <cell r="A2012">
            <v>36641</v>
          </cell>
          <cell r="B2012" t="str">
            <v>POS-POWGAS-EAST</v>
          </cell>
          <cell r="C2012" t="str">
            <v>EPMI-LT-ECAR-PRC</v>
          </cell>
          <cell r="D2012" t="str">
            <v>P</v>
          </cell>
          <cell r="E2012">
            <v>36668</v>
          </cell>
          <cell r="F2012">
            <v>-278.821379642718</v>
          </cell>
          <cell r="G2012">
            <v>-278.821379642718</v>
          </cell>
        </row>
        <row r="2013">
          <cell r="A2013">
            <v>36641</v>
          </cell>
          <cell r="B2013" t="str">
            <v>POS-POWGAS-EAST</v>
          </cell>
          <cell r="C2013" t="str">
            <v>EPMI-LT-ECAR-PRC</v>
          </cell>
          <cell r="D2013" t="str">
            <v>P</v>
          </cell>
          <cell r="E2013">
            <v>36668</v>
          </cell>
          <cell r="F2013">
            <v>-8715.9114126375589</v>
          </cell>
          <cell r="G2013">
            <v>-8715.9114126375589</v>
          </cell>
        </row>
        <row r="2014">
          <cell r="A2014">
            <v>36641</v>
          </cell>
          <cell r="B2014" t="str">
            <v>POS-POWGAS-EAST</v>
          </cell>
          <cell r="C2014" t="str">
            <v>EPMI-LT-ECAR-PRC</v>
          </cell>
          <cell r="D2014" t="str">
            <v>P</v>
          </cell>
          <cell r="E2014">
            <v>36668</v>
          </cell>
          <cell r="F2014">
            <v>792.35558296704914</v>
          </cell>
          <cell r="G2014">
            <v>792.35558296704914</v>
          </cell>
        </row>
        <row r="2015">
          <cell r="A2015">
            <v>36641</v>
          </cell>
          <cell r="B2015" t="str">
            <v>POS-POWGAS-EAST</v>
          </cell>
          <cell r="C2015" t="str">
            <v>EPMI-LT-ECAR-PRC</v>
          </cell>
          <cell r="D2015" t="str">
            <v>P</v>
          </cell>
          <cell r="E2015">
            <v>36668</v>
          </cell>
          <cell r="F2015">
            <v>1584.7111659341022</v>
          </cell>
          <cell r="G2015">
            <v>1584.7111659341022</v>
          </cell>
        </row>
        <row r="2016">
          <cell r="A2016">
            <v>36641</v>
          </cell>
          <cell r="B2016" t="str">
            <v>POS-POWGAS-EAST</v>
          </cell>
          <cell r="C2016" t="str">
            <v>EPMI-LT-ECAR-PRC</v>
          </cell>
          <cell r="D2016" t="str">
            <v>P</v>
          </cell>
          <cell r="E2016">
            <v>36668</v>
          </cell>
          <cell r="F2016">
            <v>1584.7111659341022</v>
          </cell>
          <cell r="G2016">
            <v>1584.7111659341022</v>
          </cell>
        </row>
        <row r="2017">
          <cell r="A2017">
            <v>36641</v>
          </cell>
          <cell r="B2017" t="str">
            <v>POS-POWGAS-EAST</v>
          </cell>
          <cell r="C2017" t="str">
            <v>EPMI-LT-ECAR-PRC</v>
          </cell>
          <cell r="D2017" t="str">
            <v>P</v>
          </cell>
          <cell r="E2017">
            <v>36668</v>
          </cell>
          <cell r="F2017">
            <v>-3169.4223318682111</v>
          </cell>
          <cell r="G2017">
            <v>-3169.4223318682111</v>
          </cell>
        </row>
        <row r="2018">
          <cell r="A2018">
            <v>36641</v>
          </cell>
          <cell r="B2018" t="str">
            <v>POS-POWGAS-EAST</v>
          </cell>
          <cell r="C2018" t="str">
            <v>EPMI-LT-ECAR-PRC</v>
          </cell>
          <cell r="D2018" t="str">
            <v>P</v>
          </cell>
          <cell r="E2018">
            <v>36668</v>
          </cell>
          <cell r="F2018">
            <v>4754.1334978023324</v>
          </cell>
          <cell r="G2018">
            <v>4754.1334978023324</v>
          </cell>
        </row>
        <row r="2019">
          <cell r="A2019">
            <v>36641</v>
          </cell>
          <cell r="B2019" t="str">
            <v>POS-POWGAS-EAST</v>
          </cell>
          <cell r="C2019" t="str">
            <v>EPMI-LT-ECAR-PRC</v>
          </cell>
          <cell r="D2019" t="str">
            <v>P</v>
          </cell>
          <cell r="E2019">
            <v>36668</v>
          </cell>
          <cell r="F2019">
            <v>2377.0667489011498</v>
          </cell>
          <cell r="G2019">
            <v>2377.0667489011498</v>
          </cell>
        </row>
        <row r="2020">
          <cell r="A2020">
            <v>36641</v>
          </cell>
          <cell r="B2020" t="str">
            <v>POS-POWGAS-EAST</v>
          </cell>
          <cell r="C2020" t="str">
            <v>EPMI-LT-ECAR-PRC</v>
          </cell>
          <cell r="D2020" t="str">
            <v>P</v>
          </cell>
          <cell r="E2020">
            <v>36668</v>
          </cell>
          <cell r="F2020">
            <v>6338.8446637364068</v>
          </cell>
          <cell r="G2020">
            <v>6338.8446637364068</v>
          </cell>
        </row>
        <row r="2021">
          <cell r="A2021">
            <v>36641</v>
          </cell>
          <cell r="B2021" t="str">
            <v>POS-POWGAS-EAST</v>
          </cell>
          <cell r="C2021" t="str">
            <v>EPMI-LT-ECAR-PRC</v>
          </cell>
          <cell r="D2021" t="str">
            <v>P</v>
          </cell>
          <cell r="E2021">
            <v>36668</v>
          </cell>
          <cell r="F2021">
            <v>1584.7111659341003</v>
          </cell>
          <cell r="G2021">
            <v>1584.7111659341003</v>
          </cell>
        </row>
        <row r="2022">
          <cell r="A2022">
            <v>36641</v>
          </cell>
          <cell r="B2022" t="str">
            <v>POS-POWGAS-EAST</v>
          </cell>
          <cell r="C2022" t="str">
            <v>EPMI-LT-ECAR-PRC</v>
          </cell>
          <cell r="D2022" t="str">
            <v>P</v>
          </cell>
          <cell r="E2022">
            <v>36668</v>
          </cell>
          <cell r="F2022">
            <v>0</v>
          </cell>
          <cell r="G2022">
            <v>0</v>
          </cell>
        </row>
        <row r="2023">
          <cell r="A2023">
            <v>36641</v>
          </cell>
          <cell r="B2023" t="str">
            <v>POS-POWGAS-EAST</v>
          </cell>
          <cell r="C2023" t="str">
            <v>EPMI-LT-ECAR-PRC</v>
          </cell>
          <cell r="D2023" t="str">
            <v>P</v>
          </cell>
          <cell r="E2023">
            <v>36668</v>
          </cell>
          <cell r="F2023">
            <v>792.35558296705108</v>
          </cell>
          <cell r="G2023">
            <v>792.35558296705108</v>
          </cell>
        </row>
        <row r="2024">
          <cell r="A2024">
            <v>36641</v>
          </cell>
          <cell r="B2024" t="str">
            <v>POS-POWGAS-EAST</v>
          </cell>
          <cell r="C2024" t="str">
            <v>EPMI-LT-ECAR-PRC</v>
          </cell>
          <cell r="D2024" t="str">
            <v>P</v>
          </cell>
          <cell r="E2024">
            <v>36668</v>
          </cell>
          <cell r="F2024">
            <v>-2377.0667489011512</v>
          </cell>
          <cell r="G2024">
            <v>-2377.0667489011512</v>
          </cell>
        </row>
        <row r="2025">
          <cell r="A2025">
            <v>36641</v>
          </cell>
          <cell r="B2025" t="str">
            <v>POS-POWGAS-EAST</v>
          </cell>
          <cell r="C2025" t="str">
            <v>EPMI-LT-ECAR-PRC</v>
          </cell>
          <cell r="D2025" t="str">
            <v>P</v>
          </cell>
          <cell r="E2025">
            <v>36668</v>
          </cell>
          <cell r="F2025">
            <v>-5.4490359269143E-7</v>
          </cell>
          <cell r="G2025">
            <v>-5.4490359269143E-7</v>
          </cell>
        </row>
        <row r="2026">
          <cell r="A2026">
            <v>36641</v>
          </cell>
          <cell r="B2026" t="str">
            <v>POS-POWGAS-EAST</v>
          </cell>
          <cell r="C2026" t="str">
            <v>EPMI-LT-ECAR-PRC</v>
          </cell>
          <cell r="D2026" t="str">
            <v>P</v>
          </cell>
          <cell r="E2026">
            <v>36668</v>
          </cell>
          <cell r="F2026">
            <v>0</v>
          </cell>
          <cell r="G2026">
            <v>0</v>
          </cell>
        </row>
        <row r="2027">
          <cell r="A2027">
            <v>36641</v>
          </cell>
          <cell r="B2027" t="str">
            <v>POS-POWGAS-EAST</v>
          </cell>
          <cell r="C2027" t="str">
            <v>EPMI-LT-ECAR-PRC</v>
          </cell>
          <cell r="D2027" t="str">
            <v>P</v>
          </cell>
          <cell r="E2027">
            <v>36668</v>
          </cell>
          <cell r="F2027">
            <v>-1268.232682576594</v>
          </cell>
          <cell r="G2027">
            <v>-1268.232682576594</v>
          </cell>
        </row>
        <row r="2028">
          <cell r="A2028">
            <v>36641</v>
          </cell>
          <cell r="B2028" t="str">
            <v>POS-POWGAS-EAST</v>
          </cell>
          <cell r="C2028" t="str">
            <v>EPMI-LT-ECAR-PRC</v>
          </cell>
          <cell r="D2028" t="str">
            <v>P</v>
          </cell>
          <cell r="E2028">
            <v>36668</v>
          </cell>
          <cell r="F2028">
            <v>792.35558296705108</v>
          </cell>
          <cell r="G2028">
            <v>792.35558296705108</v>
          </cell>
        </row>
        <row r="2029">
          <cell r="A2029">
            <v>36641</v>
          </cell>
          <cell r="B2029" t="str">
            <v>POS-POWGAS-EAST</v>
          </cell>
          <cell r="C2029" t="str">
            <v>EPMI-LT-ECAR-PRC</v>
          </cell>
          <cell r="D2029" t="str">
            <v>P</v>
          </cell>
          <cell r="E2029">
            <v>36668</v>
          </cell>
          <cell r="F2029">
            <v>-792.35558296705108</v>
          </cell>
          <cell r="G2029">
            <v>-792.35558296705108</v>
          </cell>
        </row>
        <row r="2030">
          <cell r="A2030">
            <v>36641</v>
          </cell>
          <cell r="B2030" t="str">
            <v>POS-POWGAS-EAST</v>
          </cell>
          <cell r="C2030" t="str">
            <v>EPMI-LT-ECAR-PRC</v>
          </cell>
          <cell r="D2030" t="str">
            <v>P</v>
          </cell>
          <cell r="E2030">
            <v>36668</v>
          </cell>
          <cell r="F2030">
            <v>-278.82138018762163</v>
          </cell>
          <cell r="G2030">
            <v>-278.82138018762163</v>
          </cell>
        </row>
        <row r="2031">
          <cell r="A2031">
            <v>36641</v>
          </cell>
          <cell r="B2031" t="str">
            <v>POS-POWGAS-EAST</v>
          </cell>
          <cell r="C2031" t="str">
            <v>EPMI-LT-ECAR-PRC</v>
          </cell>
          <cell r="D2031" t="str">
            <v>P</v>
          </cell>
          <cell r="E2031">
            <v>36668</v>
          </cell>
          <cell r="F2031">
            <v>3961.7779148352506</v>
          </cell>
          <cell r="G2031">
            <v>3961.7779148352506</v>
          </cell>
        </row>
        <row r="2032">
          <cell r="A2032">
            <v>36641</v>
          </cell>
          <cell r="B2032" t="str">
            <v>POS-POWGAS-EAST</v>
          </cell>
          <cell r="C2032" t="str">
            <v>EPMI-LT-ECAR-PRC</v>
          </cell>
          <cell r="D2032" t="str">
            <v>P</v>
          </cell>
          <cell r="E2032">
            <v>36668</v>
          </cell>
          <cell r="F2032">
            <v>-792.35558296705108</v>
          </cell>
          <cell r="G2032">
            <v>-792.35558296705108</v>
          </cell>
        </row>
        <row r="2033">
          <cell r="A2033">
            <v>36641</v>
          </cell>
          <cell r="B2033" t="str">
            <v>POS-POWGAS-EAST</v>
          </cell>
          <cell r="C2033" t="str">
            <v>EPMI-LT-ECAR-PRC</v>
          </cell>
          <cell r="D2033" t="str">
            <v>P</v>
          </cell>
          <cell r="E2033">
            <v>36668</v>
          </cell>
          <cell r="F2033">
            <v>-3961.7779148352538</v>
          </cell>
          <cell r="G2033">
            <v>-3961.7779148352538</v>
          </cell>
        </row>
        <row r="2034">
          <cell r="A2034">
            <v>36641</v>
          </cell>
          <cell r="B2034" t="str">
            <v>POS-POWGAS-EAST</v>
          </cell>
          <cell r="C2034" t="str">
            <v>EPMI-LT-ECAR-PRC</v>
          </cell>
          <cell r="D2034" t="str">
            <v>P</v>
          </cell>
          <cell r="E2034">
            <v>36668</v>
          </cell>
          <cell r="F2034">
            <v>8715.9114126375534</v>
          </cell>
          <cell r="G2034">
            <v>8715.9114126375534</v>
          </cell>
        </row>
        <row r="2035">
          <cell r="A2035">
            <v>36641</v>
          </cell>
          <cell r="B2035" t="str">
            <v>POS-POWGAS-EAST</v>
          </cell>
          <cell r="C2035" t="str">
            <v>EPMI-LT-ECAR-PRC</v>
          </cell>
          <cell r="D2035" t="str">
            <v>P</v>
          </cell>
          <cell r="E2035">
            <v>36668</v>
          </cell>
          <cell r="F2035">
            <v>-42.984258274305404</v>
          </cell>
          <cell r="G2035">
            <v>-42.984258274305404</v>
          </cell>
        </row>
        <row r="2036">
          <cell r="A2036">
            <v>36641</v>
          </cell>
          <cell r="B2036" t="str">
            <v>POS-POWGAS-EAST</v>
          </cell>
          <cell r="C2036" t="str">
            <v>EPMI-LT-ECAR-PRC</v>
          </cell>
          <cell r="D2036" t="str">
            <v>P</v>
          </cell>
          <cell r="E2036">
            <v>36668</v>
          </cell>
          <cell r="F2036">
            <v>792.35558296705108</v>
          </cell>
          <cell r="G2036">
            <v>792.35558296705108</v>
          </cell>
        </row>
        <row r="2037">
          <cell r="A2037">
            <v>36641</v>
          </cell>
          <cell r="B2037" t="str">
            <v>POS-POWGAS-EAST</v>
          </cell>
          <cell r="C2037" t="str">
            <v>EPMI-LT-ECAR-PRC</v>
          </cell>
          <cell r="D2037" t="str">
            <v>P</v>
          </cell>
          <cell r="E2037">
            <v>36668</v>
          </cell>
          <cell r="F2037">
            <v>1825.875441862029</v>
          </cell>
          <cell r="G2037">
            <v>1825.875441862029</v>
          </cell>
        </row>
        <row r="2038">
          <cell r="A2038">
            <v>36641</v>
          </cell>
          <cell r="B2038" t="str">
            <v>POS-POWGAS-EAST</v>
          </cell>
          <cell r="C2038" t="str">
            <v>EPMI-LT-ECAR-PRC</v>
          </cell>
          <cell r="D2038" t="str">
            <v>P</v>
          </cell>
          <cell r="E2038">
            <v>36668</v>
          </cell>
          <cell r="F2038">
            <v>-6338.844663736415</v>
          </cell>
          <cell r="G2038">
            <v>-6338.844663736415</v>
          </cell>
        </row>
        <row r="2039">
          <cell r="A2039">
            <v>36641</v>
          </cell>
          <cell r="B2039" t="str">
            <v>POS-POWGAS-EAST</v>
          </cell>
          <cell r="C2039" t="str">
            <v>EPMI-LT-ECAR-PRC</v>
          </cell>
          <cell r="D2039" t="str">
            <v>P</v>
          </cell>
          <cell r="E2039">
            <v>36668</v>
          </cell>
          <cell r="F2039">
            <v>-6338.8446637364059</v>
          </cell>
          <cell r="G2039">
            <v>-6338.8446637364059</v>
          </cell>
        </row>
        <row r="2040">
          <cell r="A2040">
            <v>36641</v>
          </cell>
          <cell r="B2040" t="str">
            <v>POS-POWGAS-EAST</v>
          </cell>
          <cell r="C2040" t="str">
            <v>EPMI-LT-ECAR-PRC</v>
          </cell>
          <cell r="D2040" t="str">
            <v>P</v>
          </cell>
          <cell r="E2040">
            <v>36668</v>
          </cell>
          <cell r="F2040">
            <v>-149.68900173649499</v>
          </cell>
          <cell r="G2040">
            <v>-149.68900173649499</v>
          </cell>
        </row>
        <row r="2041">
          <cell r="A2041">
            <v>36641</v>
          </cell>
          <cell r="B2041" t="str">
            <v>POS-POWGAS-EAST</v>
          </cell>
          <cell r="C2041" t="str">
            <v>EPMI-LT-ECAR-PRC</v>
          </cell>
          <cell r="D2041" t="str">
            <v>P</v>
          </cell>
          <cell r="E2041">
            <v>36668</v>
          </cell>
          <cell r="F2041">
            <v>792.35558296705108</v>
          </cell>
          <cell r="G2041">
            <v>792.35558296705108</v>
          </cell>
        </row>
        <row r="2042">
          <cell r="A2042">
            <v>36641</v>
          </cell>
          <cell r="B2042" t="str">
            <v>POS-POWGAS-EAST</v>
          </cell>
          <cell r="C2042" t="str">
            <v>EPMI-LT-ECAR-PRC</v>
          </cell>
          <cell r="D2042" t="str">
            <v>P</v>
          </cell>
          <cell r="E2042">
            <v>36668</v>
          </cell>
          <cell r="F2042">
            <v>-1584.7111659341022</v>
          </cell>
          <cell r="G2042">
            <v>-1584.7111659341022</v>
          </cell>
        </row>
        <row r="2043">
          <cell r="A2043">
            <v>36641</v>
          </cell>
          <cell r="B2043" t="str">
            <v>POS-POWGAS-EAST</v>
          </cell>
          <cell r="C2043" t="str">
            <v>EPMI-LT-ECAR-PRC</v>
          </cell>
          <cell r="D2043" t="str">
            <v>P</v>
          </cell>
          <cell r="E2043">
            <v>36668</v>
          </cell>
          <cell r="F2043">
            <v>11885.333744505771</v>
          </cell>
          <cell r="G2043">
            <v>11885.333744505771</v>
          </cell>
        </row>
        <row r="2044">
          <cell r="A2044">
            <v>36641</v>
          </cell>
          <cell r="B2044" t="str">
            <v>POS-POWGAS-EAST</v>
          </cell>
          <cell r="C2044" t="str">
            <v>EPMI-LT-ECAR-PRC</v>
          </cell>
          <cell r="D2044" t="str">
            <v>P</v>
          </cell>
          <cell r="E2044">
            <v>36668</v>
          </cell>
          <cell r="F2044">
            <v>-792.35558296705108</v>
          </cell>
          <cell r="G2044">
            <v>-792.35558296705108</v>
          </cell>
        </row>
        <row r="2045">
          <cell r="A2045">
            <v>36641</v>
          </cell>
          <cell r="B2045" t="str">
            <v>POS-POWGAS-EAST</v>
          </cell>
          <cell r="C2045" t="str">
            <v>EPMI-LT-ECAR-PRC</v>
          </cell>
          <cell r="D2045" t="str">
            <v>P</v>
          </cell>
          <cell r="E2045">
            <v>36668</v>
          </cell>
          <cell r="F2045">
            <v>-3961.7779148352561</v>
          </cell>
          <cell r="G2045">
            <v>-3961.7779148352561</v>
          </cell>
        </row>
        <row r="2046">
          <cell r="A2046">
            <v>36641</v>
          </cell>
          <cell r="B2046" t="str">
            <v>POS-POWGAS-EAST</v>
          </cell>
          <cell r="C2046" t="str">
            <v>EPMI-LT-ECAR-PRC</v>
          </cell>
          <cell r="D2046" t="str">
            <v>P</v>
          </cell>
          <cell r="E2046">
            <v>36668</v>
          </cell>
          <cell r="F2046">
            <v>-3169.4223318682016</v>
          </cell>
          <cell r="G2046">
            <v>-3169.4223318682016</v>
          </cell>
        </row>
        <row r="2047">
          <cell r="A2047">
            <v>36641</v>
          </cell>
          <cell r="B2047" t="str">
            <v>POS-POWGAS-EAST</v>
          </cell>
          <cell r="C2047" t="str">
            <v>EPMI-LT-ECAR-PRC</v>
          </cell>
          <cell r="D2047" t="str">
            <v>P</v>
          </cell>
          <cell r="E2047">
            <v>36668</v>
          </cell>
          <cell r="F2047">
            <v>0</v>
          </cell>
          <cell r="G2047">
            <v>0</v>
          </cell>
        </row>
        <row r="2048">
          <cell r="A2048">
            <v>36641</v>
          </cell>
          <cell r="B2048" t="str">
            <v>POS-POWGAS-EAST</v>
          </cell>
          <cell r="C2048" t="str">
            <v>EPMI-LT-ECAR-PRC</v>
          </cell>
          <cell r="D2048" t="str">
            <v>P</v>
          </cell>
          <cell r="E2048">
            <v>36668</v>
          </cell>
          <cell r="F2048">
            <v>-2377.0667489011521</v>
          </cell>
          <cell r="G2048">
            <v>-2377.0667489011521</v>
          </cell>
        </row>
        <row r="2049">
          <cell r="A2049">
            <v>36641</v>
          </cell>
          <cell r="B2049" t="str">
            <v>POS-POWGAS-EAST</v>
          </cell>
          <cell r="C2049" t="str">
            <v>EPMI-LT-ECAR-PRC</v>
          </cell>
          <cell r="D2049" t="str">
            <v>P</v>
          </cell>
          <cell r="E2049">
            <v>36669</v>
          </cell>
          <cell r="F2049">
            <v>-1584.7111659341003</v>
          </cell>
          <cell r="G2049">
            <v>-1584.7111659341003</v>
          </cell>
        </row>
        <row r="2050">
          <cell r="A2050">
            <v>36641</v>
          </cell>
          <cell r="B2050" t="str">
            <v>POS-POWGAS-EAST</v>
          </cell>
          <cell r="C2050" t="str">
            <v>EPMI-LT-ECAR-PRC</v>
          </cell>
          <cell r="D2050" t="str">
            <v>P</v>
          </cell>
          <cell r="E2050">
            <v>36669</v>
          </cell>
          <cell r="F2050">
            <v>-5.4490359269143E-7</v>
          </cell>
          <cell r="G2050">
            <v>-5.4490359269143E-7</v>
          </cell>
        </row>
        <row r="2051">
          <cell r="A2051">
            <v>36641</v>
          </cell>
          <cell r="B2051" t="str">
            <v>POS-POWGAS-EAST</v>
          </cell>
          <cell r="C2051" t="str">
            <v>EPMI-LT-ECAR-PRC</v>
          </cell>
          <cell r="D2051" t="str">
            <v>P</v>
          </cell>
          <cell r="E2051">
            <v>36669</v>
          </cell>
          <cell r="F2051">
            <v>15847.111659341124</v>
          </cell>
          <cell r="G2051">
            <v>15847.111659341124</v>
          </cell>
        </row>
        <row r="2052">
          <cell r="A2052">
            <v>36641</v>
          </cell>
          <cell r="B2052" t="str">
            <v>POS-POWGAS-EAST</v>
          </cell>
          <cell r="C2052" t="str">
            <v>EPMI-LT-ECAR-PRC</v>
          </cell>
          <cell r="D2052" t="str">
            <v>P</v>
          </cell>
          <cell r="E2052">
            <v>36669</v>
          </cell>
          <cell r="F2052">
            <v>792.35558296705108</v>
          </cell>
          <cell r="G2052">
            <v>792.35558296705108</v>
          </cell>
        </row>
        <row r="2053">
          <cell r="A2053">
            <v>36641</v>
          </cell>
          <cell r="B2053" t="str">
            <v>POS-POWGAS-EAST</v>
          </cell>
          <cell r="C2053" t="str">
            <v>EPMI-LT-ECAR-PRC</v>
          </cell>
          <cell r="D2053" t="str">
            <v>P</v>
          </cell>
          <cell r="E2053">
            <v>36669</v>
          </cell>
          <cell r="F2053">
            <v>792.35558296705312</v>
          </cell>
          <cell r="G2053">
            <v>792.35558296705312</v>
          </cell>
        </row>
        <row r="2054">
          <cell r="A2054">
            <v>36641</v>
          </cell>
          <cell r="B2054" t="str">
            <v>POS-POWGAS-EAST</v>
          </cell>
          <cell r="C2054" t="str">
            <v>EPMI-LT-ECAR-PRC</v>
          </cell>
          <cell r="D2054" t="str">
            <v>P</v>
          </cell>
          <cell r="E2054">
            <v>36669</v>
          </cell>
          <cell r="F2054">
            <v>1584.7111659341022</v>
          </cell>
          <cell r="G2054">
            <v>1584.7111659341022</v>
          </cell>
        </row>
        <row r="2055">
          <cell r="A2055">
            <v>36641</v>
          </cell>
          <cell r="B2055" t="str">
            <v>POS-POWGAS-EAST</v>
          </cell>
          <cell r="C2055" t="str">
            <v>EPMI-LT-ECAR-PRC</v>
          </cell>
          <cell r="D2055" t="str">
            <v>P</v>
          </cell>
          <cell r="E2055">
            <v>36669</v>
          </cell>
          <cell r="F2055">
            <v>0</v>
          </cell>
          <cell r="G2055">
            <v>0</v>
          </cell>
        </row>
        <row r="2056">
          <cell r="A2056">
            <v>36641</v>
          </cell>
          <cell r="B2056" t="str">
            <v>POS-POWGAS-EAST</v>
          </cell>
          <cell r="C2056" t="str">
            <v>EPMI-LT-ECAR-PRC</v>
          </cell>
          <cell r="D2056" t="str">
            <v>P</v>
          </cell>
          <cell r="E2056">
            <v>36669</v>
          </cell>
          <cell r="F2056">
            <v>-2.0000000000000004E-12</v>
          </cell>
          <cell r="G2056">
            <v>-2.0000000000000004E-12</v>
          </cell>
        </row>
        <row r="2057">
          <cell r="A2057">
            <v>36641</v>
          </cell>
          <cell r="B2057" t="str">
            <v>POS-POWGAS-EAST</v>
          </cell>
          <cell r="C2057" t="str">
            <v>EPMI-LT-ECAR-PRC</v>
          </cell>
          <cell r="D2057" t="str">
            <v>P</v>
          </cell>
          <cell r="E2057">
            <v>36669</v>
          </cell>
          <cell r="F2057">
            <v>792.35558296705108</v>
          </cell>
          <cell r="G2057">
            <v>792.35558296705108</v>
          </cell>
        </row>
        <row r="2058">
          <cell r="A2058">
            <v>36641</v>
          </cell>
          <cell r="B2058" t="str">
            <v>POS-POWGAS-EAST</v>
          </cell>
          <cell r="C2058" t="str">
            <v>EPMI-LT-ECAR-PRC</v>
          </cell>
          <cell r="D2058" t="str">
            <v>P</v>
          </cell>
          <cell r="E2058">
            <v>36669</v>
          </cell>
          <cell r="F2058">
            <v>-792.35558296705801</v>
          </cell>
          <cell r="G2058">
            <v>-792.35558296705801</v>
          </cell>
        </row>
        <row r="2059">
          <cell r="A2059">
            <v>36641</v>
          </cell>
          <cell r="B2059" t="str">
            <v>POS-POWGAS-EAST</v>
          </cell>
          <cell r="C2059" t="str">
            <v>EPMI-LT-ECAR-PRC</v>
          </cell>
          <cell r="D2059" t="str">
            <v>P</v>
          </cell>
          <cell r="E2059">
            <v>36669</v>
          </cell>
          <cell r="F2059">
            <v>-7131.2002467034545</v>
          </cell>
          <cell r="G2059">
            <v>-7131.2002467034545</v>
          </cell>
        </row>
        <row r="2060">
          <cell r="A2060">
            <v>36641</v>
          </cell>
          <cell r="B2060" t="str">
            <v>POS-POWGAS-EAST</v>
          </cell>
          <cell r="C2060" t="str">
            <v>EPMI-LT-ECAR-PRC</v>
          </cell>
          <cell r="D2060" t="str">
            <v>P</v>
          </cell>
          <cell r="E2060">
            <v>36669</v>
          </cell>
          <cell r="F2060">
            <v>3169.4223318681993</v>
          </cell>
          <cell r="G2060">
            <v>3169.4223318681993</v>
          </cell>
        </row>
        <row r="2061">
          <cell r="A2061">
            <v>36641</v>
          </cell>
          <cell r="B2061" t="str">
            <v>POS-POWGAS-EAST</v>
          </cell>
          <cell r="C2061" t="str">
            <v>EPMI-LT-ECAR-PRC</v>
          </cell>
          <cell r="D2061" t="str">
            <v>P</v>
          </cell>
          <cell r="E2061">
            <v>36669</v>
          </cell>
          <cell r="F2061">
            <v>-3961.7779148352474</v>
          </cell>
          <cell r="G2061">
            <v>-3961.7779148352474</v>
          </cell>
        </row>
        <row r="2062">
          <cell r="A2062">
            <v>36641</v>
          </cell>
          <cell r="B2062" t="str">
            <v>POS-POWGAS-EAST</v>
          </cell>
          <cell r="C2062" t="str">
            <v>EPMI-LT-ECAR-PRC</v>
          </cell>
          <cell r="D2062" t="str">
            <v>P</v>
          </cell>
          <cell r="E2062">
            <v>36669</v>
          </cell>
          <cell r="F2062">
            <v>-3961.7779148352538</v>
          </cell>
          <cell r="G2062">
            <v>-3961.7779148352538</v>
          </cell>
        </row>
        <row r="2063">
          <cell r="A2063">
            <v>36641</v>
          </cell>
          <cell r="B2063" t="str">
            <v>POS-POWGAS-EAST</v>
          </cell>
          <cell r="C2063" t="str">
            <v>EPMI-LT-ECAR-PRC</v>
          </cell>
          <cell r="D2063" t="str">
            <v>P</v>
          </cell>
          <cell r="E2063">
            <v>36669</v>
          </cell>
          <cell r="F2063">
            <v>-792.35558296705108</v>
          </cell>
          <cell r="G2063">
            <v>-792.35558296705108</v>
          </cell>
        </row>
        <row r="2064">
          <cell r="A2064">
            <v>36641</v>
          </cell>
          <cell r="B2064" t="str">
            <v>POS-POWGAS-EAST</v>
          </cell>
          <cell r="C2064" t="str">
            <v>EPMI-LT-ECAR-PRC</v>
          </cell>
          <cell r="D2064" t="str">
            <v>P</v>
          </cell>
          <cell r="E2064">
            <v>36669</v>
          </cell>
          <cell r="F2064">
            <v>-2377.0667489011544</v>
          </cell>
          <cell r="G2064">
            <v>-2377.0667489011544</v>
          </cell>
        </row>
        <row r="2065">
          <cell r="A2065">
            <v>36641</v>
          </cell>
          <cell r="B2065" t="str">
            <v>POS-POWGAS-EAST</v>
          </cell>
          <cell r="C2065" t="str">
            <v>EPMI-LT-ECAR-PRC</v>
          </cell>
          <cell r="D2065" t="str">
            <v>P</v>
          </cell>
          <cell r="E2065">
            <v>36669</v>
          </cell>
          <cell r="F2065">
            <v>792.35558296705108</v>
          </cell>
          <cell r="G2065">
            <v>792.35558296705108</v>
          </cell>
        </row>
        <row r="2066">
          <cell r="A2066">
            <v>36641</v>
          </cell>
          <cell r="B2066" t="str">
            <v>POS-POWGAS-EAST</v>
          </cell>
          <cell r="C2066" t="str">
            <v>EPMI-LT-ECAR-PRC</v>
          </cell>
          <cell r="D2066" t="str">
            <v>P</v>
          </cell>
          <cell r="E2066">
            <v>36669</v>
          </cell>
          <cell r="F2066">
            <v>-285.13516612358507</v>
          </cell>
          <cell r="G2066">
            <v>-285.13516612358507</v>
          </cell>
        </row>
        <row r="2067">
          <cell r="A2067">
            <v>36641</v>
          </cell>
          <cell r="B2067" t="str">
            <v>POS-POWGAS-EAST</v>
          </cell>
          <cell r="C2067" t="str">
            <v>EPMI-LT-ECAR-PRC</v>
          </cell>
          <cell r="D2067" t="str">
            <v>P</v>
          </cell>
          <cell r="E2067">
            <v>36669</v>
          </cell>
          <cell r="F2067">
            <v>-8715.9114126375589</v>
          </cell>
          <cell r="G2067">
            <v>-8715.9114126375589</v>
          </cell>
        </row>
        <row r="2068">
          <cell r="A2068">
            <v>36641</v>
          </cell>
          <cell r="B2068" t="str">
            <v>POS-POWGAS-EAST</v>
          </cell>
          <cell r="C2068" t="str">
            <v>EPMI-LT-ECAR-PRC</v>
          </cell>
          <cell r="D2068" t="str">
            <v>P</v>
          </cell>
          <cell r="E2068">
            <v>36669</v>
          </cell>
          <cell r="F2068">
            <v>792.35558296704914</v>
          </cell>
          <cell r="G2068">
            <v>792.35558296704914</v>
          </cell>
        </row>
        <row r="2069">
          <cell r="A2069">
            <v>36641</v>
          </cell>
          <cell r="B2069" t="str">
            <v>POS-POWGAS-EAST</v>
          </cell>
          <cell r="C2069" t="str">
            <v>EPMI-LT-ECAR-PRC</v>
          </cell>
          <cell r="D2069" t="str">
            <v>P</v>
          </cell>
          <cell r="E2069">
            <v>36669</v>
          </cell>
          <cell r="F2069">
            <v>1584.7111659341022</v>
          </cell>
          <cell r="G2069">
            <v>1584.7111659341022</v>
          </cell>
        </row>
        <row r="2070">
          <cell r="A2070">
            <v>36641</v>
          </cell>
          <cell r="B2070" t="str">
            <v>POS-POWGAS-EAST</v>
          </cell>
          <cell r="C2070" t="str">
            <v>EPMI-LT-ECAR-PRC</v>
          </cell>
          <cell r="D2070" t="str">
            <v>P</v>
          </cell>
          <cell r="E2070">
            <v>36669</v>
          </cell>
          <cell r="F2070">
            <v>1584.7111659341022</v>
          </cell>
          <cell r="G2070">
            <v>1584.7111659341022</v>
          </cell>
        </row>
        <row r="2071">
          <cell r="A2071">
            <v>36641</v>
          </cell>
          <cell r="B2071" t="str">
            <v>POS-POWGAS-EAST</v>
          </cell>
          <cell r="C2071" t="str">
            <v>EPMI-LT-ECAR-PRC</v>
          </cell>
          <cell r="D2071" t="str">
            <v>P</v>
          </cell>
          <cell r="E2071">
            <v>36669</v>
          </cell>
          <cell r="F2071">
            <v>-3169.4223318682111</v>
          </cell>
          <cell r="G2071">
            <v>-3169.4223318682111</v>
          </cell>
        </row>
        <row r="2072">
          <cell r="A2072">
            <v>36641</v>
          </cell>
          <cell r="B2072" t="str">
            <v>POS-POWGAS-EAST</v>
          </cell>
          <cell r="C2072" t="str">
            <v>EPMI-LT-ECAR-PRC</v>
          </cell>
          <cell r="D2072" t="str">
            <v>P</v>
          </cell>
          <cell r="E2072">
            <v>36669</v>
          </cell>
          <cell r="F2072">
            <v>4754.1334978023324</v>
          </cell>
          <cell r="G2072">
            <v>4754.1334978023324</v>
          </cell>
        </row>
        <row r="2073">
          <cell r="A2073">
            <v>36641</v>
          </cell>
          <cell r="B2073" t="str">
            <v>POS-POWGAS-EAST</v>
          </cell>
          <cell r="C2073" t="str">
            <v>EPMI-LT-ECAR-PRC</v>
          </cell>
          <cell r="D2073" t="str">
            <v>P</v>
          </cell>
          <cell r="E2073">
            <v>36669</v>
          </cell>
          <cell r="F2073">
            <v>2377.0667489011498</v>
          </cell>
          <cell r="G2073">
            <v>2377.0667489011498</v>
          </cell>
        </row>
        <row r="2074">
          <cell r="A2074">
            <v>36641</v>
          </cell>
          <cell r="B2074" t="str">
            <v>POS-POWGAS-EAST</v>
          </cell>
          <cell r="C2074" t="str">
            <v>EPMI-LT-ECAR-PRC</v>
          </cell>
          <cell r="D2074" t="str">
            <v>P</v>
          </cell>
          <cell r="E2074">
            <v>36669</v>
          </cell>
          <cell r="F2074">
            <v>6338.8446637364068</v>
          </cell>
          <cell r="G2074">
            <v>6338.8446637364068</v>
          </cell>
        </row>
        <row r="2075">
          <cell r="A2075">
            <v>36641</v>
          </cell>
          <cell r="B2075" t="str">
            <v>POS-POWGAS-EAST</v>
          </cell>
          <cell r="C2075" t="str">
            <v>EPMI-LT-ECAR-PRC</v>
          </cell>
          <cell r="D2075" t="str">
            <v>P</v>
          </cell>
          <cell r="E2075">
            <v>36669</v>
          </cell>
          <cell r="F2075">
            <v>1584.7111659341003</v>
          </cell>
          <cell r="G2075">
            <v>1584.7111659341003</v>
          </cell>
        </row>
        <row r="2076">
          <cell r="A2076">
            <v>36641</v>
          </cell>
          <cell r="B2076" t="str">
            <v>POS-POWGAS-EAST</v>
          </cell>
          <cell r="C2076" t="str">
            <v>EPMI-LT-ECAR-PRC</v>
          </cell>
          <cell r="D2076" t="str">
            <v>P</v>
          </cell>
          <cell r="E2076">
            <v>36669</v>
          </cell>
          <cell r="F2076">
            <v>0</v>
          </cell>
          <cell r="G2076">
            <v>0</v>
          </cell>
        </row>
        <row r="2077">
          <cell r="A2077">
            <v>36641</v>
          </cell>
          <cell r="B2077" t="str">
            <v>POS-POWGAS-EAST</v>
          </cell>
          <cell r="C2077" t="str">
            <v>EPMI-LT-ECAR-PRC</v>
          </cell>
          <cell r="D2077" t="str">
            <v>P</v>
          </cell>
          <cell r="E2077">
            <v>36669</v>
          </cell>
          <cell r="F2077">
            <v>792.35558296705108</v>
          </cell>
          <cell r="G2077">
            <v>792.35558296705108</v>
          </cell>
        </row>
        <row r="2078">
          <cell r="A2078">
            <v>36641</v>
          </cell>
          <cell r="B2078" t="str">
            <v>POS-POWGAS-EAST</v>
          </cell>
          <cell r="C2078" t="str">
            <v>EPMI-LT-ECAR-PRC</v>
          </cell>
          <cell r="D2078" t="str">
            <v>P</v>
          </cell>
          <cell r="E2078">
            <v>36669</v>
          </cell>
          <cell r="F2078">
            <v>-2377.0667489011512</v>
          </cell>
          <cell r="G2078">
            <v>-2377.0667489011512</v>
          </cell>
        </row>
        <row r="2079">
          <cell r="A2079">
            <v>36641</v>
          </cell>
          <cell r="B2079" t="str">
            <v>POS-POWGAS-EAST</v>
          </cell>
          <cell r="C2079" t="str">
            <v>EPMI-LT-ECAR-PRC</v>
          </cell>
          <cell r="D2079" t="str">
            <v>P</v>
          </cell>
          <cell r="E2079">
            <v>36669</v>
          </cell>
          <cell r="F2079">
            <v>-5.4490359269143E-7</v>
          </cell>
          <cell r="G2079">
            <v>-5.4490359269143E-7</v>
          </cell>
        </row>
        <row r="2080">
          <cell r="A2080">
            <v>36641</v>
          </cell>
          <cell r="B2080" t="str">
            <v>POS-POWGAS-EAST</v>
          </cell>
          <cell r="C2080" t="str">
            <v>EPMI-LT-ECAR-PRC</v>
          </cell>
          <cell r="D2080" t="str">
            <v>P</v>
          </cell>
          <cell r="E2080">
            <v>36669</v>
          </cell>
          <cell r="F2080">
            <v>0</v>
          </cell>
          <cell r="G2080">
            <v>0</v>
          </cell>
        </row>
        <row r="2081">
          <cell r="A2081">
            <v>36641</v>
          </cell>
          <cell r="B2081" t="str">
            <v>POS-POWGAS-EAST</v>
          </cell>
          <cell r="C2081" t="str">
            <v>EPMI-LT-ECAR-PRC</v>
          </cell>
          <cell r="D2081" t="str">
            <v>P</v>
          </cell>
          <cell r="E2081">
            <v>36669</v>
          </cell>
          <cell r="F2081">
            <v>-1292.8533834306743</v>
          </cell>
          <cell r="G2081">
            <v>-1292.8533834306743</v>
          </cell>
        </row>
        <row r="2082">
          <cell r="A2082">
            <v>36641</v>
          </cell>
          <cell r="B2082" t="str">
            <v>POS-POWGAS-EAST</v>
          </cell>
          <cell r="C2082" t="str">
            <v>EPMI-LT-ECAR-PRC</v>
          </cell>
          <cell r="D2082" t="str">
            <v>P</v>
          </cell>
          <cell r="E2082">
            <v>36669</v>
          </cell>
          <cell r="F2082">
            <v>792.35558296705108</v>
          </cell>
          <cell r="G2082">
            <v>792.35558296705108</v>
          </cell>
        </row>
        <row r="2083">
          <cell r="A2083">
            <v>36641</v>
          </cell>
          <cell r="B2083" t="str">
            <v>POS-POWGAS-EAST</v>
          </cell>
          <cell r="C2083" t="str">
            <v>EPMI-LT-ECAR-PRC</v>
          </cell>
          <cell r="D2083" t="str">
            <v>P</v>
          </cell>
          <cell r="E2083">
            <v>36669</v>
          </cell>
          <cell r="F2083">
            <v>-792.35558296705108</v>
          </cell>
          <cell r="G2083">
            <v>-792.35558296705108</v>
          </cell>
        </row>
        <row r="2084">
          <cell r="A2084">
            <v>36641</v>
          </cell>
          <cell r="B2084" t="str">
            <v>POS-POWGAS-EAST</v>
          </cell>
          <cell r="C2084" t="str">
            <v>EPMI-LT-ECAR-PRC</v>
          </cell>
          <cell r="D2084" t="str">
            <v>P</v>
          </cell>
          <cell r="E2084">
            <v>36669</v>
          </cell>
          <cell r="F2084">
            <v>-285.13516666848864</v>
          </cell>
          <cell r="G2084">
            <v>-285.13516666848864</v>
          </cell>
        </row>
        <row r="2085">
          <cell r="A2085">
            <v>36641</v>
          </cell>
          <cell r="B2085" t="str">
            <v>POS-POWGAS-EAST</v>
          </cell>
          <cell r="C2085" t="str">
            <v>EPMI-LT-ECAR-PRC</v>
          </cell>
          <cell r="D2085" t="str">
            <v>P</v>
          </cell>
          <cell r="E2085">
            <v>36669</v>
          </cell>
          <cell r="F2085">
            <v>3961.7779148352506</v>
          </cell>
          <cell r="G2085">
            <v>3961.7779148352506</v>
          </cell>
        </row>
        <row r="2086">
          <cell r="A2086">
            <v>36641</v>
          </cell>
          <cell r="B2086" t="str">
            <v>POS-POWGAS-EAST</v>
          </cell>
          <cell r="C2086" t="str">
            <v>EPMI-LT-ECAR-PRC</v>
          </cell>
          <cell r="D2086" t="str">
            <v>P</v>
          </cell>
          <cell r="E2086">
            <v>36669</v>
          </cell>
          <cell r="F2086">
            <v>-792.35558296705108</v>
          </cell>
          <cell r="G2086">
            <v>-792.35558296705108</v>
          </cell>
        </row>
        <row r="2087">
          <cell r="A2087">
            <v>36641</v>
          </cell>
          <cell r="B2087" t="str">
            <v>POS-POWGAS-EAST</v>
          </cell>
          <cell r="C2087" t="str">
            <v>EPMI-LT-ECAR-PRC</v>
          </cell>
          <cell r="D2087" t="str">
            <v>P</v>
          </cell>
          <cell r="E2087">
            <v>36669</v>
          </cell>
          <cell r="F2087">
            <v>-3961.7779148352538</v>
          </cell>
          <cell r="G2087">
            <v>-3961.7779148352538</v>
          </cell>
        </row>
        <row r="2088">
          <cell r="A2088">
            <v>36641</v>
          </cell>
          <cell r="B2088" t="str">
            <v>POS-POWGAS-EAST</v>
          </cell>
          <cell r="C2088" t="str">
            <v>EPMI-LT-ECAR-PRC</v>
          </cell>
          <cell r="D2088" t="str">
            <v>P</v>
          </cell>
          <cell r="E2088">
            <v>36669</v>
          </cell>
          <cell r="F2088">
            <v>8715.9114126375953</v>
          </cell>
          <cell r="G2088">
            <v>8715.9114126375953</v>
          </cell>
        </row>
        <row r="2089">
          <cell r="A2089">
            <v>36641</v>
          </cell>
          <cell r="B2089" t="str">
            <v>POS-POWGAS-EAST</v>
          </cell>
          <cell r="C2089" t="str">
            <v>EPMI-LT-ECAR-PRC</v>
          </cell>
          <cell r="D2089" t="str">
            <v>P</v>
          </cell>
          <cell r="E2089">
            <v>36669</v>
          </cell>
          <cell r="F2089">
            <v>-42.984258274305404</v>
          </cell>
          <cell r="G2089">
            <v>-42.984258274305404</v>
          </cell>
        </row>
        <row r="2090">
          <cell r="A2090">
            <v>36641</v>
          </cell>
          <cell r="B2090" t="str">
            <v>POS-POWGAS-EAST</v>
          </cell>
          <cell r="C2090" t="str">
            <v>EPMI-LT-ECAR-PRC</v>
          </cell>
          <cell r="D2090" t="str">
            <v>P</v>
          </cell>
          <cell r="E2090">
            <v>36669</v>
          </cell>
          <cell r="F2090">
            <v>792.35558296705108</v>
          </cell>
          <cell r="G2090">
            <v>792.35558296705108</v>
          </cell>
        </row>
        <row r="2091">
          <cell r="A2091">
            <v>36641</v>
          </cell>
          <cell r="B2091" t="str">
            <v>POS-POWGAS-EAST</v>
          </cell>
          <cell r="C2091" t="str">
            <v>EPMI-LT-ECAR-PRC</v>
          </cell>
          <cell r="D2091" t="str">
            <v>P</v>
          </cell>
          <cell r="E2091">
            <v>36669</v>
          </cell>
          <cell r="F2091">
            <v>1863.1237156778511</v>
          </cell>
          <cell r="G2091">
            <v>1863.1237156778511</v>
          </cell>
        </row>
        <row r="2092">
          <cell r="A2092">
            <v>36641</v>
          </cell>
          <cell r="B2092" t="str">
            <v>POS-POWGAS-EAST</v>
          </cell>
          <cell r="C2092" t="str">
            <v>EPMI-LT-ECAR-PRC</v>
          </cell>
          <cell r="D2092" t="str">
            <v>P</v>
          </cell>
          <cell r="E2092">
            <v>36669</v>
          </cell>
          <cell r="F2092">
            <v>-6338.844663736415</v>
          </cell>
          <cell r="G2092">
            <v>-6338.844663736415</v>
          </cell>
        </row>
        <row r="2093">
          <cell r="A2093">
            <v>36641</v>
          </cell>
          <cell r="B2093" t="str">
            <v>POS-POWGAS-EAST</v>
          </cell>
          <cell r="C2093" t="str">
            <v>EPMI-LT-ECAR-PRC</v>
          </cell>
          <cell r="D2093" t="str">
            <v>P</v>
          </cell>
          <cell r="E2093">
            <v>36669</v>
          </cell>
          <cell r="F2093">
            <v>-6338.8446637364059</v>
          </cell>
          <cell r="G2093">
            <v>-6338.8446637364059</v>
          </cell>
        </row>
        <row r="2094">
          <cell r="A2094">
            <v>36641</v>
          </cell>
          <cell r="B2094" t="str">
            <v>POS-POWGAS-EAST</v>
          </cell>
          <cell r="C2094" t="str">
            <v>EPMI-LT-ECAR-PRC</v>
          </cell>
          <cell r="D2094" t="str">
            <v>P</v>
          </cell>
          <cell r="E2094">
            <v>36669</v>
          </cell>
          <cell r="F2094">
            <v>-149.68900173649499</v>
          </cell>
          <cell r="G2094">
            <v>-149.68900173649499</v>
          </cell>
        </row>
        <row r="2095">
          <cell r="A2095">
            <v>36641</v>
          </cell>
          <cell r="B2095" t="str">
            <v>POS-POWGAS-EAST</v>
          </cell>
          <cell r="C2095" t="str">
            <v>EPMI-LT-ECAR-PRC</v>
          </cell>
          <cell r="D2095" t="str">
            <v>P</v>
          </cell>
          <cell r="E2095">
            <v>36669</v>
          </cell>
          <cell r="F2095">
            <v>792.35558296705108</v>
          </cell>
          <cell r="G2095">
            <v>792.35558296705108</v>
          </cell>
        </row>
        <row r="2096">
          <cell r="A2096">
            <v>36641</v>
          </cell>
          <cell r="B2096" t="str">
            <v>POS-POWGAS-EAST</v>
          </cell>
          <cell r="C2096" t="str">
            <v>EPMI-LT-ECAR-PRC</v>
          </cell>
          <cell r="D2096" t="str">
            <v>P</v>
          </cell>
          <cell r="E2096">
            <v>36669</v>
          </cell>
          <cell r="F2096">
            <v>-1584.7111659341022</v>
          </cell>
          <cell r="G2096">
            <v>-1584.7111659341022</v>
          </cell>
        </row>
        <row r="2097">
          <cell r="A2097">
            <v>36641</v>
          </cell>
          <cell r="B2097" t="str">
            <v>POS-POWGAS-EAST</v>
          </cell>
          <cell r="C2097" t="str">
            <v>EPMI-LT-ECAR-PRC</v>
          </cell>
          <cell r="D2097" t="str">
            <v>P</v>
          </cell>
          <cell r="E2097">
            <v>36669</v>
          </cell>
          <cell r="F2097">
            <v>11885.333744505771</v>
          </cell>
          <cell r="G2097">
            <v>11885.333744505771</v>
          </cell>
        </row>
        <row r="2098">
          <cell r="A2098">
            <v>36641</v>
          </cell>
          <cell r="B2098" t="str">
            <v>POS-POWGAS-EAST</v>
          </cell>
          <cell r="C2098" t="str">
            <v>EPMI-LT-ECAR-PRC</v>
          </cell>
          <cell r="D2098" t="str">
            <v>P</v>
          </cell>
          <cell r="E2098">
            <v>36669</v>
          </cell>
          <cell r="F2098">
            <v>-792.35558296705108</v>
          </cell>
          <cell r="G2098">
            <v>-792.35558296705108</v>
          </cell>
        </row>
        <row r="2099">
          <cell r="A2099">
            <v>36641</v>
          </cell>
          <cell r="B2099" t="str">
            <v>POS-POWGAS-EAST</v>
          </cell>
          <cell r="C2099" t="str">
            <v>EPMI-LT-ECAR-PRC</v>
          </cell>
          <cell r="D2099" t="str">
            <v>P</v>
          </cell>
          <cell r="E2099">
            <v>36669</v>
          </cell>
          <cell r="F2099">
            <v>-3961.7779148352561</v>
          </cell>
          <cell r="G2099">
            <v>-3961.7779148352561</v>
          </cell>
        </row>
        <row r="2100">
          <cell r="A2100">
            <v>36641</v>
          </cell>
          <cell r="B2100" t="str">
            <v>POS-POWGAS-EAST</v>
          </cell>
          <cell r="C2100" t="str">
            <v>EPMI-LT-ECAR-PRC</v>
          </cell>
          <cell r="D2100" t="str">
            <v>P</v>
          </cell>
          <cell r="E2100">
            <v>36669</v>
          </cell>
          <cell r="F2100">
            <v>-3169.4223318682016</v>
          </cell>
          <cell r="G2100">
            <v>-3169.4223318682016</v>
          </cell>
        </row>
        <row r="2101">
          <cell r="A2101">
            <v>36641</v>
          </cell>
          <cell r="B2101" t="str">
            <v>POS-POWGAS-EAST</v>
          </cell>
          <cell r="C2101" t="str">
            <v>EPMI-LT-ECAR-PRC</v>
          </cell>
          <cell r="D2101" t="str">
            <v>P</v>
          </cell>
          <cell r="E2101">
            <v>36669</v>
          </cell>
          <cell r="F2101">
            <v>0</v>
          </cell>
          <cell r="G2101">
            <v>0</v>
          </cell>
        </row>
        <row r="2102">
          <cell r="A2102">
            <v>36641</v>
          </cell>
          <cell r="B2102" t="str">
            <v>POS-POWGAS-EAST</v>
          </cell>
          <cell r="C2102" t="str">
            <v>EPMI-LT-ECAR-PRC</v>
          </cell>
          <cell r="D2102" t="str">
            <v>P</v>
          </cell>
          <cell r="E2102">
            <v>36669</v>
          </cell>
          <cell r="F2102">
            <v>-2377.0667489011521</v>
          </cell>
          <cell r="G2102">
            <v>-2377.0667489011521</v>
          </cell>
        </row>
        <row r="2103">
          <cell r="A2103">
            <v>36641</v>
          </cell>
          <cell r="B2103" t="str">
            <v>POS-POWGAS-EAST</v>
          </cell>
          <cell r="C2103" t="str">
            <v>EPMI-LT-ECAR-PRC</v>
          </cell>
          <cell r="D2103" t="str">
            <v>P</v>
          </cell>
          <cell r="E2103">
            <v>36670</v>
          </cell>
          <cell r="F2103">
            <v>-1584.7111659341003</v>
          </cell>
          <cell r="G2103">
            <v>-1584.7111659341003</v>
          </cell>
        </row>
        <row r="2104">
          <cell r="A2104">
            <v>36641</v>
          </cell>
          <cell r="B2104" t="str">
            <v>POS-POWGAS-EAST</v>
          </cell>
          <cell r="C2104" t="str">
            <v>EPMI-LT-ECAR-PRC</v>
          </cell>
          <cell r="D2104" t="str">
            <v>P</v>
          </cell>
          <cell r="E2104">
            <v>36670</v>
          </cell>
          <cell r="F2104">
            <v>-5.4490359269143E-7</v>
          </cell>
          <cell r="G2104">
            <v>-5.4490359269143E-7</v>
          </cell>
        </row>
        <row r="2105">
          <cell r="A2105">
            <v>36641</v>
          </cell>
          <cell r="B2105" t="str">
            <v>POS-POWGAS-EAST</v>
          </cell>
          <cell r="C2105" t="str">
            <v>EPMI-LT-ECAR-PRC</v>
          </cell>
          <cell r="D2105" t="str">
            <v>P</v>
          </cell>
          <cell r="E2105">
            <v>36670</v>
          </cell>
          <cell r="F2105">
            <v>15847.111659341041</v>
          </cell>
          <cell r="G2105">
            <v>15847.111659341041</v>
          </cell>
        </row>
        <row r="2106">
          <cell r="A2106">
            <v>36641</v>
          </cell>
          <cell r="B2106" t="str">
            <v>POS-POWGAS-EAST</v>
          </cell>
          <cell r="C2106" t="str">
            <v>EPMI-LT-ECAR-PRC</v>
          </cell>
          <cell r="D2106" t="str">
            <v>P</v>
          </cell>
          <cell r="E2106">
            <v>36670</v>
          </cell>
          <cell r="F2106">
            <v>792.35558296705108</v>
          </cell>
          <cell r="G2106">
            <v>792.35558296705108</v>
          </cell>
        </row>
        <row r="2107">
          <cell r="A2107">
            <v>36641</v>
          </cell>
          <cell r="B2107" t="str">
            <v>POS-POWGAS-EAST</v>
          </cell>
          <cell r="C2107" t="str">
            <v>EPMI-LT-ECAR-PRC</v>
          </cell>
          <cell r="D2107" t="str">
            <v>P</v>
          </cell>
          <cell r="E2107">
            <v>36670</v>
          </cell>
          <cell r="F2107">
            <v>792.35558296705312</v>
          </cell>
          <cell r="G2107">
            <v>792.35558296705312</v>
          </cell>
        </row>
        <row r="2108">
          <cell r="A2108">
            <v>36641</v>
          </cell>
          <cell r="B2108" t="str">
            <v>POS-POWGAS-EAST</v>
          </cell>
          <cell r="C2108" t="str">
            <v>EPMI-LT-ECAR-PRC</v>
          </cell>
          <cell r="D2108" t="str">
            <v>P</v>
          </cell>
          <cell r="E2108">
            <v>36670</v>
          </cell>
          <cell r="F2108">
            <v>1584.7111659341022</v>
          </cell>
          <cell r="G2108">
            <v>1584.7111659341022</v>
          </cell>
        </row>
        <row r="2109">
          <cell r="A2109">
            <v>36641</v>
          </cell>
          <cell r="B2109" t="str">
            <v>POS-POWGAS-EAST</v>
          </cell>
          <cell r="C2109" t="str">
            <v>EPMI-LT-ECAR-PRC</v>
          </cell>
          <cell r="D2109" t="str">
            <v>P</v>
          </cell>
          <cell r="E2109">
            <v>36670</v>
          </cell>
          <cell r="F2109">
            <v>0</v>
          </cell>
          <cell r="G2109">
            <v>0</v>
          </cell>
        </row>
        <row r="2110">
          <cell r="A2110">
            <v>36641</v>
          </cell>
          <cell r="B2110" t="str">
            <v>POS-POWGAS-EAST</v>
          </cell>
          <cell r="C2110" t="str">
            <v>EPMI-LT-ECAR-PRC</v>
          </cell>
          <cell r="D2110" t="str">
            <v>P</v>
          </cell>
          <cell r="E2110">
            <v>36670</v>
          </cell>
          <cell r="F2110">
            <v>-2.0000000000000004E-12</v>
          </cell>
          <cell r="G2110">
            <v>-2.0000000000000004E-12</v>
          </cell>
        </row>
        <row r="2111">
          <cell r="A2111">
            <v>36641</v>
          </cell>
          <cell r="B2111" t="str">
            <v>POS-POWGAS-EAST</v>
          </cell>
          <cell r="C2111" t="str">
            <v>EPMI-LT-ECAR-PRC</v>
          </cell>
          <cell r="D2111" t="str">
            <v>P</v>
          </cell>
          <cell r="E2111">
            <v>36670</v>
          </cell>
          <cell r="F2111">
            <v>792.35558296705108</v>
          </cell>
          <cell r="G2111">
            <v>792.35558296705108</v>
          </cell>
        </row>
        <row r="2112">
          <cell r="A2112">
            <v>36641</v>
          </cell>
          <cell r="B2112" t="str">
            <v>POS-POWGAS-EAST</v>
          </cell>
          <cell r="C2112" t="str">
            <v>EPMI-LT-ECAR-PRC</v>
          </cell>
          <cell r="D2112" t="str">
            <v>P</v>
          </cell>
          <cell r="E2112">
            <v>36670</v>
          </cell>
          <cell r="F2112">
            <v>-792.35558296705801</v>
          </cell>
          <cell r="G2112">
            <v>-792.35558296705801</v>
          </cell>
        </row>
        <row r="2113">
          <cell r="A2113">
            <v>36641</v>
          </cell>
          <cell r="B2113" t="str">
            <v>POS-POWGAS-EAST</v>
          </cell>
          <cell r="C2113" t="str">
            <v>EPMI-LT-ECAR-PRC</v>
          </cell>
          <cell r="D2113" t="str">
            <v>P</v>
          </cell>
          <cell r="E2113">
            <v>36670</v>
          </cell>
          <cell r="F2113">
            <v>-7131.2002467034545</v>
          </cell>
          <cell r="G2113">
            <v>-7131.2002467034545</v>
          </cell>
        </row>
        <row r="2114">
          <cell r="A2114">
            <v>36641</v>
          </cell>
          <cell r="B2114" t="str">
            <v>POS-POWGAS-EAST</v>
          </cell>
          <cell r="C2114" t="str">
            <v>EPMI-LT-ECAR-PRC</v>
          </cell>
          <cell r="D2114" t="str">
            <v>P</v>
          </cell>
          <cell r="E2114">
            <v>36670</v>
          </cell>
          <cell r="F2114">
            <v>3169.4223318681993</v>
          </cell>
          <cell r="G2114">
            <v>3169.4223318681993</v>
          </cell>
        </row>
        <row r="2115">
          <cell r="A2115">
            <v>36641</v>
          </cell>
          <cell r="B2115" t="str">
            <v>POS-POWGAS-EAST</v>
          </cell>
          <cell r="C2115" t="str">
            <v>EPMI-LT-ECAR-PRC</v>
          </cell>
          <cell r="D2115" t="str">
            <v>P</v>
          </cell>
          <cell r="E2115">
            <v>36670</v>
          </cell>
          <cell r="F2115">
            <v>-3961.7779148352474</v>
          </cell>
          <cell r="G2115">
            <v>-3961.7779148352474</v>
          </cell>
        </row>
        <row r="2116">
          <cell r="A2116">
            <v>36641</v>
          </cell>
          <cell r="B2116" t="str">
            <v>POS-POWGAS-EAST</v>
          </cell>
          <cell r="C2116" t="str">
            <v>EPMI-LT-ECAR-PRC</v>
          </cell>
          <cell r="D2116" t="str">
            <v>P</v>
          </cell>
          <cell r="E2116">
            <v>36670</v>
          </cell>
          <cell r="F2116">
            <v>-3961.7779148352538</v>
          </cell>
          <cell r="G2116">
            <v>-3961.7779148352538</v>
          </cell>
        </row>
        <row r="2117">
          <cell r="A2117">
            <v>36641</v>
          </cell>
          <cell r="B2117" t="str">
            <v>POS-POWGAS-EAST</v>
          </cell>
          <cell r="C2117" t="str">
            <v>EPMI-LT-ECAR-PRC</v>
          </cell>
          <cell r="D2117" t="str">
            <v>P</v>
          </cell>
          <cell r="E2117">
            <v>36670</v>
          </cell>
          <cell r="F2117">
            <v>-792.35558296705108</v>
          </cell>
          <cell r="G2117">
            <v>-792.35558296705108</v>
          </cell>
        </row>
        <row r="2118">
          <cell r="A2118">
            <v>36641</v>
          </cell>
          <cell r="B2118" t="str">
            <v>POS-POWGAS-EAST</v>
          </cell>
          <cell r="C2118" t="str">
            <v>EPMI-LT-ECAR-PRC</v>
          </cell>
          <cell r="D2118" t="str">
            <v>P</v>
          </cell>
          <cell r="E2118">
            <v>36670</v>
          </cell>
          <cell r="F2118">
            <v>-2377.0667489011544</v>
          </cell>
          <cell r="G2118">
            <v>-2377.0667489011544</v>
          </cell>
        </row>
        <row r="2119">
          <cell r="A2119">
            <v>36641</v>
          </cell>
          <cell r="B2119" t="str">
            <v>POS-POWGAS-EAST</v>
          </cell>
          <cell r="C2119" t="str">
            <v>EPMI-LT-ECAR-PRC</v>
          </cell>
          <cell r="D2119" t="str">
            <v>P</v>
          </cell>
          <cell r="E2119">
            <v>36670</v>
          </cell>
          <cell r="F2119">
            <v>792.35558296705108</v>
          </cell>
          <cell r="G2119">
            <v>792.35558296705108</v>
          </cell>
        </row>
        <row r="2120">
          <cell r="A2120">
            <v>36641</v>
          </cell>
          <cell r="B2120" t="str">
            <v>POS-POWGAS-EAST</v>
          </cell>
          <cell r="C2120" t="str">
            <v>EPMI-LT-ECAR-PRC</v>
          </cell>
          <cell r="D2120" t="str">
            <v>P</v>
          </cell>
          <cell r="E2120">
            <v>36670</v>
          </cell>
          <cell r="F2120">
            <v>-287.25722191663306</v>
          </cell>
          <cell r="G2120">
            <v>-287.25722191663306</v>
          </cell>
        </row>
        <row r="2121">
          <cell r="A2121">
            <v>36641</v>
          </cell>
          <cell r="B2121" t="str">
            <v>POS-POWGAS-EAST</v>
          </cell>
          <cell r="C2121" t="str">
            <v>EPMI-LT-ECAR-PRC</v>
          </cell>
          <cell r="D2121" t="str">
            <v>P</v>
          </cell>
          <cell r="E2121">
            <v>36670</v>
          </cell>
          <cell r="F2121">
            <v>-8715.9114126375589</v>
          </cell>
          <cell r="G2121">
            <v>-8715.9114126375589</v>
          </cell>
        </row>
        <row r="2122">
          <cell r="A2122">
            <v>36641</v>
          </cell>
          <cell r="B2122" t="str">
            <v>POS-POWGAS-EAST</v>
          </cell>
          <cell r="C2122" t="str">
            <v>EPMI-LT-ECAR-PRC</v>
          </cell>
          <cell r="D2122" t="str">
            <v>P</v>
          </cell>
          <cell r="E2122">
            <v>36670</v>
          </cell>
          <cell r="F2122">
            <v>792.35558296704914</v>
          </cell>
          <cell r="G2122">
            <v>792.35558296704914</v>
          </cell>
        </row>
        <row r="2123">
          <cell r="A2123">
            <v>36641</v>
          </cell>
          <cell r="B2123" t="str">
            <v>POS-POWGAS-EAST</v>
          </cell>
          <cell r="C2123" t="str">
            <v>EPMI-LT-ECAR-PRC</v>
          </cell>
          <cell r="D2123" t="str">
            <v>P</v>
          </cell>
          <cell r="E2123">
            <v>36670</v>
          </cell>
          <cell r="F2123">
            <v>1584.7111659341022</v>
          </cell>
          <cell r="G2123">
            <v>1584.7111659341022</v>
          </cell>
        </row>
        <row r="2124">
          <cell r="A2124">
            <v>36641</v>
          </cell>
          <cell r="B2124" t="str">
            <v>POS-POWGAS-EAST</v>
          </cell>
          <cell r="C2124" t="str">
            <v>EPMI-LT-ECAR-PRC</v>
          </cell>
          <cell r="D2124" t="str">
            <v>P</v>
          </cell>
          <cell r="E2124">
            <v>36670</v>
          </cell>
          <cell r="F2124">
            <v>1584.7111659341022</v>
          </cell>
          <cell r="G2124">
            <v>1584.7111659341022</v>
          </cell>
        </row>
        <row r="2125">
          <cell r="A2125">
            <v>36641</v>
          </cell>
          <cell r="B2125" t="str">
            <v>POS-POWGAS-EAST</v>
          </cell>
          <cell r="C2125" t="str">
            <v>EPMI-LT-ECAR-PRC</v>
          </cell>
          <cell r="D2125" t="str">
            <v>P</v>
          </cell>
          <cell r="E2125">
            <v>36670</v>
          </cell>
          <cell r="F2125">
            <v>-3169.4223318682111</v>
          </cell>
          <cell r="G2125">
            <v>-3169.4223318682111</v>
          </cell>
        </row>
        <row r="2126">
          <cell r="A2126">
            <v>36641</v>
          </cell>
          <cell r="B2126" t="str">
            <v>POS-POWGAS-EAST</v>
          </cell>
          <cell r="C2126" t="str">
            <v>EPMI-LT-ECAR-PRC</v>
          </cell>
          <cell r="D2126" t="str">
            <v>P</v>
          </cell>
          <cell r="E2126">
            <v>36670</v>
          </cell>
          <cell r="F2126">
            <v>4754.1334978023324</v>
          </cell>
          <cell r="G2126">
            <v>4754.1334978023324</v>
          </cell>
        </row>
        <row r="2127">
          <cell r="A2127">
            <v>36641</v>
          </cell>
          <cell r="B2127" t="str">
            <v>POS-POWGAS-EAST</v>
          </cell>
          <cell r="C2127" t="str">
            <v>EPMI-LT-ECAR-PRC</v>
          </cell>
          <cell r="D2127" t="str">
            <v>P</v>
          </cell>
          <cell r="E2127">
            <v>36670</v>
          </cell>
          <cell r="F2127">
            <v>2377.0667489011498</v>
          </cell>
          <cell r="G2127">
            <v>2377.0667489011498</v>
          </cell>
        </row>
        <row r="2128">
          <cell r="A2128">
            <v>36641</v>
          </cell>
          <cell r="B2128" t="str">
            <v>POS-POWGAS-EAST</v>
          </cell>
          <cell r="C2128" t="str">
            <v>EPMI-LT-ECAR-PRC</v>
          </cell>
          <cell r="D2128" t="str">
            <v>P</v>
          </cell>
          <cell r="E2128">
            <v>36670</v>
          </cell>
          <cell r="F2128">
            <v>6338.8446637364068</v>
          </cell>
          <cell r="G2128">
            <v>6338.8446637364068</v>
          </cell>
        </row>
        <row r="2129">
          <cell r="A2129">
            <v>36641</v>
          </cell>
          <cell r="B2129" t="str">
            <v>POS-POWGAS-EAST</v>
          </cell>
          <cell r="C2129" t="str">
            <v>EPMI-LT-ECAR-PRC</v>
          </cell>
          <cell r="D2129" t="str">
            <v>P</v>
          </cell>
          <cell r="E2129">
            <v>36670</v>
          </cell>
          <cell r="F2129">
            <v>1584.7111659341003</v>
          </cell>
          <cell r="G2129">
            <v>1584.7111659341003</v>
          </cell>
        </row>
        <row r="2130">
          <cell r="A2130">
            <v>36641</v>
          </cell>
          <cell r="B2130" t="str">
            <v>POS-POWGAS-EAST</v>
          </cell>
          <cell r="C2130" t="str">
            <v>EPMI-LT-ECAR-PRC</v>
          </cell>
          <cell r="D2130" t="str">
            <v>P</v>
          </cell>
          <cell r="E2130">
            <v>36670</v>
          </cell>
          <cell r="F2130">
            <v>0</v>
          </cell>
          <cell r="G2130">
            <v>0</v>
          </cell>
        </row>
        <row r="2131">
          <cell r="A2131">
            <v>36641</v>
          </cell>
          <cell r="B2131" t="str">
            <v>POS-POWGAS-EAST</v>
          </cell>
          <cell r="C2131" t="str">
            <v>EPMI-LT-ECAR-PRC</v>
          </cell>
          <cell r="D2131" t="str">
            <v>P</v>
          </cell>
          <cell r="E2131">
            <v>36670</v>
          </cell>
          <cell r="F2131">
            <v>792.35558296705108</v>
          </cell>
          <cell r="G2131">
            <v>792.35558296705108</v>
          </cell>
        </row>
        <row r="2132">
          <cell r="A2132">
            <v>36641</v>
          </cell>
          <cell r="B2132" t="str">
            <v>POS-POWGAS-EAST</v>
          </cell>
          <cell r="C2132" t="str">
            <v>EPMI-LT-ECAR-PRC</v>
          </cell>
          <cell r="D2132" t="str">
            <v>P</v>
          </cell>
          <cell r="E2132">
            <v>36670</v>
          </cell>
          <cell r="F2132">
            <v>-2377.0667489011512</v>
          </cell>
          <cell r="G2132">
            <v>-2377.0667489011512</v>
          </cell>
        </row>
        <row r="2133">
          <cell r="A2133">
            <v>36641</v>
          </cell>
          <cell r="B2133" t="str">
            <v>POS-POWGAS-EAST</v>
          </cell>
          <cell r="C2133" t="str">
            <v>EPMI-LT-ECAR-PRC</v>
          </cell>
          <cell r="D2133" t="str">
            <v>P</v>
          </cell>
          <cell r="E2133">
            <v>36670</v>
          </cell>
          <cell r="F2133">
            <v>-5.4490359269143E-7</v>
          </cell>
          <cell r="G2133">
            <v>-5.4490359269143E-7</v>
          </cell>
        </row>
        <row r="2134">
          <cell r="A2134">
            <v>36641</v>
          </cell>
          <cell r="B2134" t="str">
            <v>POS-POWGAS-EAST</v>
          </cell>
          <cell r="C2134" t="str">
            <v>EPMI-LT-ECAR-PRC</v>
          </cell>
          <cell r="D2134" t="str">
            <v>P</v>
          </cell>
          <cell r="E2134">
            <v>36670</v>
          </cell>
          <cell r="F2134">
            <v>0</v>
          </cell>
          <cell r="G2134">
            <v>0</v>
          </cell>
        </row>
        <row r="2135">
          <cell r="A2135">
            <v>36641</v>
          </cell>
          <cell r="B2135" t="str">
            <v>POS-POWGAS-EAST</v>
          </cell>
          <cell r="C2135" t="str">
            <v>EPMI-LT-ECAR-PRC</v>
          </cell>
          <cell r="D2135" t="str">
            <v>P</v>
          </cell>
          <cell r="E2135">
            <v>36670</v>
          </cell>
          <cell r="F2135">
            <v>-1308.6473225226921</v>
          </cell>
          <cell r="G2135">
            <v>-1308.6473225226921</v>
          </cell>
        </row>
        <row r="2136">
          <cell r="A2136">
            <v>36641</v>
          </cell>
          <cell r="B2136" t="str">
            <v>POS-POWGAS-EAST</v>
          </cell>
          <cell r="C2136" t="str">
            <v>EPMI-LT-ECAR-PRC</v>
          </cell>
          <cell r="D2136" t="str">
            <v>P</v>
          </cell>
          <cell r="E2136">
            <v>36670</v>
          </cell>
          <cell r="F2136">
            <v>792.35558296705108</v>
          </cell>
          <cell r="G2136">
            <v>792.35558296705108</v>
          </cell>
        </row>
        <row r="2137">
          <cell r="A2137">
            <v>36641</v>
          </cell>
          <cell r="B2137" t="str">
            <v>POS-POWGAS-EAST</v>
          </cell>
          <cell r="C2137" t="str">
            <v>EPMI-LT-ECAR-PRC</v>
          </cell>
          <cell r="D2137" t="str">
            <v>P</v>
          </cell>
          <cell r="E2137">
            <v>36670</v>
          </cell>
          <cell r="F2137">
            <v>-792.35558296705108</v>
          </cell>
          <cell r="G2137">
            <v>-792.35558296705108</v>
          </cell>
        </row>
        <row r="2138">
          <cell r="A2138">
            <v>36641</v>
          </cell>
          <cell r="B2138" t="str">
            <v>POS-POWGAS-EAST</v>
          </cell>
          <cell r="C2138" t="str">
            <v>EPMI-LT-ECAR-PRC</v>
          </cell>
          <cell r="D2138" t="str">
            <v>P</v>
          </cell>
          <cell r="E2138">
            <v>36670</v>
          </cell>
          <cell r="F2138">
            <v>-287.25722246153668</v>
          </cell>
          <cell r="G2138">
            <v>-287.25722246153668</v>
          </cell>
        </row>
        <row r="2139">
          <cell r="A2139">
            <v>36641</v>
          </cell>
          <cell r="B2139" t="str">
            <v>POS-POWGAS-EAST</v>
          </cell>
          <cell r="C2139" t="str">
            <v>EPMI-LT-ECAR-PRC</v>
          </cell>
          <cell r="D2139" t="str">
            <v>P</v>
          </cell>
          <cell r="E2139">
            <v>36670</v>
          </cell>
          <cell r="F2139">
            <v>3961.7779148352506</v>
          </cell>
          <cell r="G2139">
            <v>3961.7779148352506</v>
          </cell>
        </row>
        <row r="2140">
          <cell r="A2140">
            <v>36641</v>
          </cell>
          <cell r="B2140" t="str">
            <v>POS-POWGAS-EAST</v>
          </cell>
          <cell r="C2140" t="str">
            <v>EPMI-LT-ECAR-PRC</v>
          </cell>
          <cell r="D2140" t="str">
            <v>P</v>
          </cell>
          <cell r="E2140">
            <v>36670</v>
          </cell>
          <cell r="F2140">
            <v>-792.35558296705108</v>
          </cell>
          <cell r="G2140">
            <v>-792.35558296705108</v>
          </cell>
        </row>
        <row r="2141">
          <cell r="A2141">
            <v>36641</v>
          </cell>
          <cell r="B2141" t="str">
            <v>POS-POWGAS-EAST</v>
          </cell>
          <cell r="C2141" t="str">
            <v>EPMI-LT-ECAR-PRC</v>
          </cell>
          <cell r="D2141" t="str">
            <v>P</v>
          </cell>
          <cell r="E2141">
            <v>36670</v>
          </cell>
          <cell r="F2141">
            <v>-3961.7779148352538</v>
          </cell>
          <cell r="G2141">
            <v>-3961.7779148352538</v>
          </cell>
        </row>
        <row r="2142">
          <cell r="A2142">
            <v>36641</v>
          </cell>
          <cell r="B2142" t="str">
            <v>POS-POWGAS-EAST</v>
          </cell>
          <cell r="C2142" t="str">
            <v>EPMI-LT-ECAR-PRC</v>
          </cell>
          <cell r="D2142" t="str">
            <v>P</v>
          </cell>
          <cell r="E2142">
            <v>36670</v>
          </cell>
          <cell r="F2142">
            <v>8715.9114126375534</v>
          </cell>
          <cell r="G2142">
            <v>8715.9114126375534</v>
          </cell>
        </row>
        <row r="2143">
          <cell r="A2143">
            <v>36641</v>
          </cell>
          <cell r="B2143" t="str">
            <v>POS-POWGAS-EAST</v>
          </cell>
          <cell r="C2143" t="str">
            <v>EPMI-LT-ECAR-PRC</v>
          </cell>
          <cell r="D2143" t="str">
            <v>P</v>
          </cell>
          <cell r="E2143">
            <v>36670</v>
          </cell>
          <cell r="F2143">
            <v>-42.984258274305404</v>
          </cell>
          <cell r="G2143">
            <v>-42.984258274305404</v>
          </cell>
        </row>
        <row r="2144">
          <cell r="A2144">
            <v>36641</v>
          </cell>
          <cell r="B2144" t="str">
            <v>POS-POWGAS-EAST</v>
          </cell>
          <cell r="C2144" t="str">
            <v>EPMI-LT-ECAR-PRC</v>
          </cell>
          <cell r="D2144" t="str">
            <v>P</v>
          </cell>
          <cell r="E2144">
            <v>36670</v>
          </cell>
          <cell r="F2144">
            <v>792.35558296705108</v>
          </cell>
          <cell r="G2144">
            <v>792.35558296705108</v>
          </cell>
        </row>
        <row r="2145">
          <cell r="A2145">
            <v>36641</v>
          </cell>
          <cell r="B2145" t="str">
            <v>POS-POWGAS-EAST</v>
          </cell>
          <cell r="C2145" t="str">
            <v>EPMI-LT-ECAR-PRC</v>
          </cell>
          <cell r="D2145" t="str">
            <v>P</v>
          </cell>
          <cell r="E2145">
            <v>36670</v>
          </cell>
          <cell r="F2145">
            <v>1883.1617663559593</v>
          </cell>
          <cell r="G2145">
            <v>1883.1617663559593</v>
          </cell>
        </row>
        <row r="2146">
          <cell r="A2146">
            <v>36641</v>
          </cell>
          <cell r="B2146" t="str">
            <v>POS-POWGAS-EAST</v>
          </cell>
          <cell r="C2146" t="str">
            <v>EPMI-LT-ECAR-PRC</v>
          </cell>
          <cell r="D2146" t="str">
            <v>P</v>
          </cell>
          <cell r="E2146">
            <v>36670</v>
          </cell>
          <cell r="F2146">
            <v>-6338.844663736415</v>
          </cell>
          <cell r="G2146">
            <v>-6338.844663736415</v>
          </cell>
        </row>
        <row r="2147">
          <cell r="A2147">
            <v>36641</v>
          </cell>
          <cell r="B2147" t="str">
            <v>POS-POWGAS-EAST</v>
          </cell>
          <cell r="C2147" t="str">
            <v>EPMI-LT-ECAR-PRC</v>
          </cell>
          <cell r="D2147" t="str">
            <v>P</v>
          </cell>
          <cell r="E2147">
            <v>36670</v>
          </cell>
          <cell r="F2147">
            <v>-6338.8446637364059</v>
          </cell>
          <cell r="G2147">
            <v>-6338.8446637364059</v>
          </cell>
        </row>
        <row r="2148">
          <cell r="A2148">
            <v>36641</v>
          </cell>
          <cell r="B2148" t="str">
            <v>POS-POWGAS-EAST</v>
          </cell>
          <cell r="C2148" t="str">
            <v>EPMI-LT-ECAR-PRC</v>
          </cell>
          <cell r="D2148" t="str">
            <v>P</v>
          </cell>
          <cell r="E2148">
            <v>36670</v>
          </cell>
          <cell r="F2148">
            <v>-149.68900173649499</v>
          </cell>
          <cell r="G2148">
            <v>-149.68900173649499</v>
          </cell>
        </row>
        <row r="2149">
          <cell r="A2149">
            <v>36641</v>
          </cell>
          <cell r="B2149" t="str">
            <v>POS-POWGAS-EAST</v>
          </cell>
          <cell r="C2149" t="str">
            <v>EPMI-LT-ECAR-PRC</v>
          </cell>
          <cell r="D2149" t="str">
            <v>P</v>
          </cell>
          <cell r="E2149">
            <v>36670</v>
          </cell>
          <cell r="F2149">
            <v>792.35558296705108</v>
          </cell>
          <cell r="G2149">
            <v>792.35558296705108</v>
          </cell>
        </row>
        <row r="2150">
          <cell r="A2150">
            <v>36641</v>
          </cell>
          <cell r="B2150" t="str">
            <v>POS-POWGAS-EAST</v>
          </cell>
          <cell r="C2150" t="str">
            <v>EPMI-LT-ECAR-PRC</v>
          </cell>
          <cell r="D2150" t="str">
            <v>P</v>
          </cell>
          <cell r="E2150">
            <v>36670</v>
          </cell>
          <cell r="F2150">
            <v>-1584.7111659341022</v>
          </cell>
          <cell r="G2150">
            <v>-1584.7111659341022</v>
          </cell>
        </row>
        <row r="2151">
          <cell r="A2151">
            <v>36641</v>
          </cell>
          <cell r="B2151" t="str">
            <v>POS-POWGAS-EAST</v>
          </cell>
          <cell r="C2151" t="str">
            <v>EPMI-LT-ECAR-PRC</v>
          </cell>
          <cell r="D2151" t="str">
            <v>P</v>
          </cell>
          <cell r="E2151">
            <v>36670</v>
          </cell>
          <cell r="F2151">
            <v>11885.333744505771</v>
          </cell>
          <cell r="G2151">
            <v>11885.333744505771</v>
          </cell>
        </row>
        <row r="2152">
          <cell r="A2152">
            <v>36641</v>
          </cell>
          <cell r="B2152" t="str">
            <v>POS-POWGAS-EAST</v>
          </cell>
          <cell r="C2152" t="str">
            <v>EPMI-LT-ECAR-PRC</v>
          </cell>
          <cell r="D2152" t="str">
            <v>P</v>
          </cell>
          <cell r="E2152">
            <v>36670</v>
          </cell>
          <cell r="F2152">
            <v>-792.35558296705108</v>
          </cell>
          <cell r="G2152">
            <v>-792.35558296705108</v>
          </cell>
        </row>
        <row r="2153">
          <cell r="A2153">
            <v>36641</v>
          </cell>
          <cell r="B2153" t="str">
            <v>POS-POWGAS-EAST</v>
          </cell>
          <cell r="C2153" t="str">
            <v>EPMI-LT-ECAR-PRC</v>
          </cell>
          <cell r="D2153" t="str">
            <v>P</v>
          </cell>
          <cell r="E2153">
            <v>36670</v>
          </cell>
          <cell r="F2153">
            <v>-3961.7779148352561</v>
          </cell>
          <cell r="G2153">
            <v>-3961.7779148352561</v>
          </cell>
        </row>
        <row r="2154">
          <cell r="A2154">
            <v>36641</v>
          </cell>
          <cell r="B2154" t="str">
            <v>POS-POWGAS-EAST</v>
          </cell>
          <cell r="C2154" t="str">
            <v>EPMI-LT-ECAR-PRC</v>
          </cell>
          <cell r="D2154" t="str">
            <v>P</v>
          </cell>
          <cell r="E2154">
            <v>36670</v>
          </cell>
          <cell r="F2154">
            <v>-3169.4223318682016</v>
          </cell>
          <cell r="G2154">
            <v>-3169.4223318682016</v>
          </cell>
        </row>
        <row r="2155">
          <cell r="A2155">
            <v>36641</v>
          </cell>
          <cell r="B2155" t="str">
            <v>POS-POWGAS-EAST</v>
          </cell>
          <cell r="C2155" t="str">
            <v>EPMI-LT-ECAR-PRC</v>
          </cell>
          <cell r="D2155" t="str">
            <v>P</v>
          </cell>
          <cell r="E2155">
            <v>36670</v>
          </cell>
          <cell r="F2155">
            <v>0</v>
          </cell>
          <cell r="G2155">
            <v>0</v>
          </cell>
        </row>
        <row r="2156">
          <cell r="A2156">
            <v>36641</v>
          </cell>
          <cell r="B2156" t="str">
            <v>POS-POWGAS-EAST</v>
          </cell>
          <cell r="C2156" t="str">
            <v>EPMI-LT-ECAR-PRC</v>
          </cell>
          <cell r="D2156" t="str">
            <v>P</v>
          </cell>
          <cell r="E2156">
            <v>36670</v>
          </cell>
          <cell r="F2156">
            <v>-2377.0667489011521</v>
          </cell>
          <cell r="G2156">
            <v>-2377.0667489011521</v>
          </cell>
        </row>
        <row r="2157">
          <cell r="A2157">
            <v>36641</v>
          </cell>
          <cell r="B2157" t="str">
            <v>POS-POWGAS-EAST</v>
          </cell>
          <cell r="C2157" t="str">
            <v>EPMI-LT-ECAR-PRC</v>
          </cell>
          <cell r="D2157" t="str">
            <v>P</v>
          </cell>
          <cell r="E2157">
            <v>36671</v>
          </cell>
          <cell r="F2157">
            <v>-1584.7111659341003</v>
          </cell>
          <cell r="G2157">
            <v>-1584.7111659341003</v>
          </cell>
        </row>
        <row r="2158">
          <cell r="A2158">
            <v>36641</v>
          </cell>
          <cell r="B2158" t="str">
            <v>POS-POWGAS-EAST</v>
          </cell>
          <cell r="C2158" t="str">
            <v>EPMI-LT-ECAR-PRC</v>
          </cell>
          <cell r="D2158" t="str">
            <v>P</v>
          </cell>
          <cell r="E2158">
            <v>36671</v>
          </cell>
          <cell r="F2158">
            <v>-5.4490359269143E-7</v>
          </cell>
          <cell r="G2158">
            <v>-5.4490359269143E-7</v>
          </cell>
        </row>
        <row r="2159">
          <cell r="A2159">
            <v>36641</v>
          </cell>
          <cell r="B2159" t="str">
            <v>POS-POWGAS-EAST</v>
          </cell>
          <cell r="C2159" t="str">
            <v>EPMI-LT-ECAR-PRC</v>
          </cell>
          <cell r="D2159" t="str">
            <v>P</v>
          </cell>
          <cell r="E2159">
            <v>36671</v>
          </cell>
          <cell r="F2159">
            <v>15847.111659341041</v>
          </cell>
          <cell r="G2159">
            <v>15847.111659341041</v>
          </cell>
        </row>
        <row r="2160">
          <cell r="A2160">
            <v>36641</v>
          </cell>
          <cell r="B2160" t="str">
            <v>POS-POWGAS-EAST</v>
          </cell>
          <cell r="C2160" t="str">
            <v>EPMI-LT-ECAR-PRC</v>
          </cell>
          <cell r="D2160" t="str">
            <v>P</v>
          </cell>
          <cell r="E2160">
            <v>36671</v>
          </cell>
          <cell r="F2160">
            <v>792.35558296705108</v>
          </cell>
          <cell r="G2160">
            <v>792.35558296705108</v>
          </cell>
        </row>
        <row r="2161">
          <cell r="A2161">
            <v>36641</v>
          </cell>
          <cell r="B2161" t="str">
            <v>POS-POWGAS-EAST</v>
          </cell>
          <cell r="C2161" t="str">
            <v>EPMI-LT-ECAR-PRC</v>
          </cell>
          <cell r="D2161" t="str">
            <v>P</v>
          </cell>
          <cell r="E2161">
            <v>36671</v>
          </cell>
          <cell r="F2161">
            <v>792.35558296705312</v>
          </cell>
          <cell r="G2161">
            <v>792.35558296705312</v>
          </cell>
        </row>
        <row r="2162">
          <cell r="A2162">
            <v>36641</v>
          </cell>
          <cell r="B2162" t="str">
            <v>POS-POWGAS-EAST</v>
          </cell>
          <cell r="C2162" t="str">
            <v>EPMI-LT-ECAR-PRC</v>
          </cell>
          <cell r="D2162" t="str">
            <v>P</v>
          </cell>
          <cell r="E2162">
            <v>36671</v>
          </cell>
          <cell r="F2162">
            <v>1584.7111659341022</v>
          </cell>
          <cell r="G2162">
            <v>1584.7111659341022</v>
          </cell>
        </row>
        <row r="2163">
          <cell r="A2163">
            <v>36641</v>
          </cell>
          <cell r="B2163" t="str">
            <v>POS-POWGAS-EAST</v>
          </cell>
          <cell r="C2163" t="str">
            <v>EPMI-LT-ECAR-PRC</v>
          </cell>
          <cell r="D2163" t="str">
            <v>P</v>
          </cell>
          <cell r="E2163">
            <v>36671</v>
          </cell>
          <cell r="F2163">
            <v>0</v>
          </cell>
          <cell r="G2163">
            <v>0</v>
          </cell>
        </row>
        <row r="2164">
          <cell r="A2164">
            <v>36641</v>
          </cell>
          <cell r="B2164" t="str">
            <v>POS-POWGAS-EAST</v>
          </cell>
          <cell r="C2164" t="str">
            <v>EPMI-LT-ECAR-PRC</v>
          </cell>
          <cell r="D2164" t="str">
            <v>P</v>
          </cell>
          <cell r="E2164">
            <v>36671</v>
          </cell>
          <cell r="F2164">
            <v>-2.0000000000000004E-12</v>
          </cell>
          <cell r="G2164">
            <v>-2.0000000000000004E-12</v>
          </cell>
        </row>
        <row r="2165">
          <cell r="A2165">
            <v>36641</v>
          </cell>
          <cell r="B2165" t="str">
            <v>POS-POWGAS-EAST</v>
          </cell>
          <cell r="C2165" t="str">
            <v>EPMI-LT-ECAR-PRC</v>
          </cell>
          <cell r="D2165" t="str">
            <v>P</v>
          </cell>
          <cell r="E2165">
            <v>36671</v>
          </cell>
          <cell r="F2165">
            <v>792.35558296705108</v>
          </cell>
          <cell r="G2165">
            <v>792.35558296705108</v>
          </cell>
        </row>
        <row r="2166">
          <cell r="A2166">
            <v>36641</v>
          </cell>
          <cell r="B2166" t="str">
            <v>POS-POWGAS-EAST</v>
          </cell>
          <cell r="C2166" t="str">
            <v>EPMI-LT-ECAR-PRC</v>
          </cell>
          <cell r="D2166" t="str">
            <v>P</v>
          </cell>
          <cell r="E2166">
            <v>36671</v>
          </cell>
          <cell r="F2166">
            <v>-792.35558296705801</v>
          </cell>
          <cell r="G2166">
            <v>-792.35558296705801</v>
          </cell>
        </row>
        <row r="2167">
          <cell r="A2167">
            <v>36641</v>
          </cell>
          <cell r="B2167" t="str">
            <v>POS-POWGAS-EAST</v>
          </cell>
          <cell r="C2167" t="str">
            <v>EPMI-LT-ECAR-PRC</v>
          </cell>
          <cell r="D2167" t="str">
            <v>P</v>
          </cell>
          <cell r="E2167">
            <v>36671</v>
          </cell>
          <cell r="F2167">
            <v>-7131.2002467034545</v>
          </cell>
          <cell r="G2167">
            <v>-7131.2002467034545</v>
          </cell>
        </row>
        <row r="2168">
          <cell r="A2168">
            <v>36641</v>
          </cell>
          <cell r="B2168" t="str">
            <v>POS-POWGAS-EAST</v>
          </cell>
          <cell r="C2168" t="str">
            <v>EPMI-LT-ECAR-PRC</v>
          </cell>
          <cell r="D2168" t="str">
            <v>P</v>
          </cell>
          <cell r="E2168">
            <v>36671</v>
          </cell>
          <cell r="F2168">
            <v>3169.4223318681993</v>
          </cell>
          <cell r="G2168">
            <v>3169.4223318681993</v>
          </cell>
        </row>
        <row r="2169">
          <cell r="A2169">
            <v>36641</v>
          </cell>
          <cell r="B2169" t="str">
            <v>POS-POWGAS-EAST</v>
          </cell>
          <cell r="C2169" t="str">
            <v>EPMI-LT-ECAR-PRC</v>
          </cell>
          <cell r="D2169" t="str">
            <v>P</v>
          </cell>
          <cell r="E2169">
            <v>36671</v>
          </cell>
          <cell r="F2169">
            <v>-3961.7779148352474</v>
          </cell>
          <cell r="G2169">
            <v>-3961.7779148352474</v>
          </cell>
        </row>
        <row r="2170">
          <cell r="A2170">
            <v>36641</v>
          </cell>
          <cell r="B2170" t="str">
            <v>POS-POWGAS-EAST</v>
          </cell>
          <cell r="C2170" t="str">
            <v>EPMI-LT-ECAR-PRC</v>
          </cell>
          <cell r="D2170" t="str">
            <v>P</v>
          </cell>
          <cell r="E2170">
            <v>36671</v>
          </cell>
          <cell r="F2170">
            <v>-3961.7779148352538</v>
          </cell>
          <cell r="G2170">
            <v>-3961.7779148352538</v>
          </cell>
        </row>
        <row r="2171">
          <cell r="A2171">
            <v>36641</v>
          </cell>
          <cell r="B2171" t="str">
            <v>POS-POWGAS-EAST</v>
          </cell>
          <cell r="C2171" t="str">
            <v>EPMI-LT-ECAR-PRC</v>
          </cell>
          <cell r="D2171" t="str">
            <v>P</v>
          </cell>
          <cell r="E2171">
            <v>36671</v>
          </cell>
          <cell r="F2171">
            <v>-792.35558296705108</v>
          </cell>
          <cell r="G2171">
            <v>-792.35558296705108</v>
          </cell>
        </row>
        <row r="2172">
          <cell r="A2172">
            <v>36641</v>
          </cell>
          <cell r="B2172" t="str">
            <v>POS-POWGAS-EAST</v>
          </cell>
          <cell r="C2172" t="str">
            <v>EPMI-LT-ECAR-PRC</v>
          </cell>
          <cell r="D2172" t="str">
            <v>P</v>
          </cell>
          <cell r="E2172">
            <v>36671</v>
          </cell>
          <cell r="F2172">
            <v>-2377.0667489011544</v>
          </cell>
          <cell r="G2172">
            <v>-2377.0667489011544</v>
          </cell>
        </row>
        <row r="2173">
          <cell r="A2173">
            <v>36641</v>
          </cell>
          <cell r="B2173" t="str">
            <v>POS-POWGAS-EAST</v>
          </cell>
          <cell r="C2173" t="str">
            <v>EPMI-LT-ECAR-PRC</v>
          </cell>
          <cell r="D2173" t="str">
            <v>P</v>
          </cell>
          <cell r="E2173">
            <v>36671</v>
          </cell>
          <cell r="F2173">
            <v>792.35558296705108</v>
          </cell>
          <cell r="G2173">
            <v>792.35558296705108</v>
          </cell>
        </row>
        <row r="2174">
          <cell r="A2174">
            <v>36641</v>
          </cell>
          <cell r="B2174" t="str">
            <v>POS-POWGAS-EAST</v>
          </cell>
          <cell r="C2174" t="str">
            <v>EPMI-LT-ECAR-PRC</v>
          </cell>
          <cell r="D2174" t="str">
            <v>P</v>
          </cell>
          <cell r="E2174">
            <v>36671</v>
          </cell>
          <cell r="F2174">
            <v>-289.382112588795</v>
          </cell>
          <cell r="G2174">
            <v>-289.382112588795</v>
          </cell>
        </row>
        <row r="2175">
          <cell r="A2175">
            <v>36641</v>
          </cell>
          <cell r="B2175" t="str">
            <v>POS-POWGAS-EAST</v>
          </cell>
          <cell r="C2175" t="str">
            <v>EPMI-LT-ECAR-PRC</v>
          </cell>
          <cell r="D2175" t="str">
            <v>P</v>
          </cell>
          <cell r="E2175">
            <v>36671</v>
          </cell>
          <cell r="F2175">
            <v>-8715.9114126375589</v>
          </cell>
          <cell r="G2175">
            <v>-8715.9114126375589</v>
          </cell>
        </row>
        <row r="2176">
          <cell r="A2176">
            <v>36641</v>
          </cell>
          <cell r="B2176" t="str">
            <v>POS-POWGAS-EAST</v>
          </cell>
          <cell r="C2176" t="str">
            <v>EPMI-LT-ECAR-PRC</v>
          </cell>
          <cell r="D2176" t="str">
            <v>P</v>
          </cell>
          <cell r="E2176">
            <v>36671</v>
          </cell>
          <cell r="F2176">
            <v>792.35558296704914</v>
          </cell>
          <cell r="G2176">
            <v>792.35558296704914</v>
          </cell>
        </row>
        <row r="2177">
          <cell r="A2177">
            <v>36641</v>
          </cell>
          <cell r="B2177" t="str">
            <v>POS-POWGAS-EAST</v>
          </cell>
          <cell r="C2177" t="str">
            <v>EPMI-LT-ECAR-PRC</v>
          </cell>
          <cell r="D2177" t="str">
            <v>P</v>
          </cell>
          <cell r="E2177">
            <v>36671</v>
          </cell>
          <cell r="F2177">
            <v>1584.7111659341022</v>
          </cell>
          <cell r="G2177">
            <v>1584.7111659341022</v>
          </cell>
        </row>
        <row r="2178">
          <cell r="A2178">
            <v>36641</v>
          </cell>
          <cell r="B2178" t="str">
            <v>POS-POWGAS-EAST</v>
          </cell>
          <cell r="C2178" t="str">
            <v>EPMI-LT-ECAR-PRC</v>
          </cell>
          <cell r="D2178" t="str">
            <v>P</v>
          </cell>
          <cell r="E2178">
            <v>36671</v>
          </cell>
          <cell r="F2178">
            <v>1584.7111659341022</v>
          </cell>
          <cell r="G2178">
            <v>1584.7111659341022</v>
          </cell>
        </row>
        <row r="2179">
          <cell r="A2179">
            <v>36641</v>
          </cell>
          <cell r="B2179" t="str">
            <v>POS-POWGAS-EAST</v>
          </cell>
          <cell r="C2179" t="str">
            <v>EPMI-LT-ECAR-PRC</v>
          </cell>
          <cell r="D2179" t="str">
            <v>P</v>
          </cell>
          <cell r="E2179">
            <v>36671</v>
          </cell>
          <cell r="F2179">
            <v>-3169.4223318682111</v>
          </cell>
          <cell r="G2179">
            <v>-3169.4223318682111</v>
          </cell>
        </row>
        <row r="2180">
          <cell r="A2180">
            <v>36641</v>
          </cell>
          <cell r="B2180" t="str">
            <v>POS-POWGAS-EAST</v>
          </cell>
          <cell r="C2180" t="str">
            <v>EPMI-LT-ECAR-PRC</v>
          </cell>
          <cell r="D2180" t="str">
            <v>P</v>
          </cell>
          <cell r="E2180">
            <v>36671</v>
          </cell>
          <cell r="F2180">
            <v>4754.1334978023324</v>
          </cell>
          <cell r="G2180">
            <v>4754.1334978023324</v>
          </cell>
        </row>
        <row r="2181">
          <cell r="A2181">
            <v>36641</v>
          </cell>
          <cell r="B2181" t="str">
            <v>POS-POWGAS-EAST</v>
          </cell>
          <cell r="C2181" t="str">
            <v>EPMI-LT-ECAR-PRC</v>
          </cell>
          <cell r="D2181" t="str">
            <v>P</v>
          </cell>
          <cell r="E2181">
            <v>36671</v>
          </cell>
          <cell r="F2181">
            <v>2377.0667489011498</v>
          </cell>
          <cell r="G2181">
            <v>2377.0667489011498</v>
          </cell>
        </row>
        <row r="2182">
          <cell r="A2182">
            <v>36641</v>
          </cell>
          <cell r="B2182" t="str">
            <v>POS-POWGAS-EAST</v>
          </cell>
          <cell r="C2182" t="str">
            <v>EPMI-LT-ECAR-PRC</v>
          </cell>
          <cell r="D2182" t="str">
            <v>P</v>
          </cell>
          <cell r="E2182">
            <v>36671</v>
          </cell>
          <cell r="F2182">
            <v>6338.8446637364068</v>
          </cell>
          <cell r="G2182">
            <v>6338.8446637364068</v>
          </cell>
        </row>
        <row r="2183">
          <cell r="A2183">
            <v>36641</v>
          </cell>
          <cell r="B2183" t="str">
            <v>POS-POWGAS-EAST</v>
          </cell>
          <cell r="C2183" t="str">
            <v>EPMI-LT-ECAR-PRC</v>
          </cell>
          <cell r="D2183" t="str">
            <v>P</v>
          </cell>
          <cell r="E2183">
            <v>36671</v>
          </cell>
          <cell r="F2183">
            <v>1584.7111659341003</v>
          </cell>
          <cell r="G2183">
            <v>1584.7111659341003</v>
          </cell>
        </row>
        <row r="2184">
          <cell r="A2184">
            <v>36641</v>
          </cell>
          <cell r="B2184" t="str">
            <v>POS-POWGAS-EAST</v>
          </cell>
          <cell r="C2184" t="str">
            <v>EPMI-LT-ECAR-PRC</v>
          </cell>
          <cell r="D2184" t="str">
            <v>P</v>
          </cell>
          <cell r="E2184">
            <v>36671</v>
          </cell>
          <cell r="F2184">
            <v>0</v>
          </cell>
          <cell r="G2184">
            <v>0</v>
          </cell>
        </row>
        <row r="2185">
          <cell r="A2185">
            <v>36641</v>
          </cell>
          <cell r="B2185" t="str">
            <v>POS-POWGAS-EAST</v>
          </cell>
          <cell r="C2185" t="str">
            <v>EPMI-LT-ECAR-PRC</v>
          </cell>
          <cell r="D2185" t="str">
            <v>P</v>
          </cell>
          <cell r="E2185">
            <v>36671</v>
          </cell>
          <cell r="F2185">
            <v>792.35558296705108</v>
          </cell>
          <cell r="G2185">
            <v>792.35558296705108</v>
          </cell>
        </row>
        <row r="2186">
          <cell r="A2186">
            <v>36641</v>
          </cell>
          <cell r="B2186" t="str">
            <v>POS-POWGAS-EAST</v>
          </cell>
          <cell r="C2186" t="str">
            <v>EPMI-LT-ECAR-PRC</v>
          </cell>
          <cell r="D2186" t="str">
            <v>P</v>
          </cell>
          <cell r="E2186">
            <v>36671</v>
          </cell>
          <cell r="F2186">
            <v>-2377.0667489011512</v>
          </cell>
          <cell r="G2186">
            <v>-2377.0667489011512</v>
          </cell>
        </row>
        <row r="2187">
          <cell r="A2187">
            <v>36641</v>
          </cell>
          <cell r="B2187" t="str">
            <v>POS-POWGAS-EAST</v>
          </cell>
          <cell r="C2187" t="str">
            <v>EPMI-LT-ECAR-PRC</v>
          </cell>
          <cell r="D2187" t="str">
            <v>P</v>
          </cell>
          <cell r="E2187">
            <v>36671</v>
          </cell>
          <cell r="F2187">
            <v>-5.4490359269143E-7</v>
          </cell>
          <cell r="G2187">
            <v>-5.4490359269143E-7</v>
          </cell>
        </row>
        <row r="2188">
          <cell r="A2188">
            <v>36641</v>
          </cell>
          <cell r="B2188" t="str">
            <v>POS-POWGAS-EAST</v>
          </cell>
          <cell r="C2188" t="str">
            <v>EPMI-LT-ECAR-PRC</v>
          </cell>
          <cell r="D2188" t="str">
            <v>P</v>
          </cell>
          <cell r="E2188">
            <v>36671</v>
          </cell>
          <cell r="F2188">
            <v>0</v>
          </cell>
          <cell r="G2188">
            <v>0</v>
          </cell>
        </row>
        <row r="2189">
          <cell r="A2189">
            <v>36641</v>
          </cell>
          <cell r="B2189" t="str">
            <v>POS-POWGAS-EAST</v>
          </cell>
          <cell r="C2189" t="str">
            <v>EPMI-LT-ECAR-PRC</v>
          </cell>
          <cell r="D2189" t="str">
            <v>P</v>
          </cell>
          <cell r="E2189">
            <v>36671</v>
          </cell>
          <cell r="F2189">
            <v>-1324.034534500332</v>
          </cell>
          <cell r="G2189">
            <v>-1324.034534500332</v>
          </cell>
        </row>
        <row r="2190">
          <cell r="A2190">
            <v>36641</v>
          </cell>
          <cell r="B2190" t="str">
            <v>POS-POWGAS-EAST</v>
          </cell>
          <cell r="C2190" t="str">
            <v>EPMI-LT-ECAR-PRC</v>
          </cell>
          <cell r="D2190" t="str">
            <v>P</v>
          </cell>
          <cell r="E2190">
            <v>36671</v>
          </cell>
          <cell r="F2190">
            <v>792.35558296705108</v>
          </cell>
          <cell r="G2190">
            <v>792.35558296705108</v>
          </cell>
        </row>
        <row r="2191">
          <cell r="A2191">
            <v>36641</v>
          </cell>
          <cell r="B2191" t="str">
            <v>POS-POWGAS-EAST</v>
          </cell>
          <cell r="C2191" t="str">
            <v>EPMI-LT-ECAR-PRC</v>
          </cell>
          <cell r="D2191" t="str">
            <v>P</v>
          </cell>
          <cell r="E2191">
            <v>36671</v>
          </cell>
          <cell r="F2191">
            <v>-792.35558296705108</v>
          </cell>
          <cell r="G2191">
            <v>-792.35558296705108</v>
          </cell>
        </row>
        <row r="2192">
          <cell r="A2192">
            <v>36641</v>
          </cell>
          <cell r="B2192" t="str">
            <v>POS-POWGAS-EAST</v>
          </cell>
          <cell r="C2192" t="str">
            <v>EPMI-LT-ECAR-PRC</v>
          </cell>
          <cell r="D2192" t="str">
            <v>P</v>
          </cell>
          <cell r="E2192">
            <v>36671</v>
          </cell>
          <cell r="F2192">
            <v>-289.38211313369868</v>
          </cell>
          <cell r="G2192">
            <v>-289.38211313369868</v>
          </cell>
        </row>
        <row r="2193">
          <cell r="A2193">
            <v>36641</v>
          </cell>
          <cell r="B2193" t="str">
            <v>POS-POWGAS-EAST</v>
          </cell>
          <cell r="C2193" t="str">
            <v>EPMI-LT-ECAR-PRC</v>
          </cell>
          <cell r="D2193" t="str">
            <v>P</v>
          </cell>
          <cell r="E2193">
            <v>36671</v>
          </cell>
          <cell r="F2193">
            <v>3961.7779148352506</v>
          </cell>
          <cell r="G2193">
            <v>3961.7779148352506</v>
          </cell>
        </row>
        <row r="2194">
          <cell r="A2194">
            <v>36641</v>
          </cell>
          <cell r="B2194" t="str">
            <v>POS-POWGAS-EAST</v>
          </cell>
          <cell r="C2194" t="str">
            <v>EPMI-LT-ECAR-PRC</v>
          </cell>
          <cell r="D2194" t="str">
            <v>P</v>
          </cell>
          <cell r="E2194">
            <v>36671</v>
          </cell>
          <cell r="F2194">
            <v>-792.35558296705108</v>
          </cell>
          <cell r="G2194">
            <v>-792.35558296705108</v>
          </cell>
        </row>
        <row r="2195">
          <cell r="A2195">
            <v>36641</v>
          </cell>
          <cell r="B2195" t="str">
            <v>POS-POWGAS-EAST</v>
          </cell>
          <cell r="C2195" t="str">
            <v>EPMI-LT-ECAR-PRC</v>
          </cell>
          <cell r="D2195" t="str">
            <v>P</v>
          </cell>
          <cell r="E2195">
            <v>36671</v>
          </cell>
          <cell r="F2195">
            <v>-3961.7779148352538</v>
          </cell>
          <cell r="G2195">
            <v>-3961.7779148352538</v>
          </cell>
        </row>
        <row r="2196">
          <cell r="A2196">
            <v>36641</v>
          </cell>
          <cell r="B2196" t="str">
            <v>POS-POWGAS-EAST</v>
          </cell>
          <cell r="C2196" t="str">
            <v>EPMI-LT-ECAR-PRC</v>
          </cell>
          <cell r="D2196" t="str">
            <v>P</v>
          </cell>
          <cell r="E2196">
            <v>36671</v>
          </cell>
          <cell r="F2196">
            <v>8715.9114126375534</v>
          </cell>
          <cell r="G2196">
            <v>8715.9114126375534</v>
          </cell>
        </row>
        <row r="2197">
          <cell r="A2197">
            <v>36641</v>
          </cell>
          <cell r="B2197" t="str">
            <v>POS-POWGAS-EAST</v>
          </cell>
          <cell r="C2197" t="str">
            <v>EPMI-LT-ECAR-PRC</v>
          </cell>
          <cell r="D2197" t="str">
            <v>P</v>
          </cell>
          <cell r="E2197">
            <v>36671</v>
          </cell>
          <cell r="F2197">
            <v>-42.984258274305404</v>
          </cell>
          <cell r="G2197">
            <v>-42.984258274305404</v>
          </cell>
        </row>
        <row r="2198">
          <cell r="A2198">
            <v>36641</v>
          </cell>
          <cell r="B2198" t="str">
            <v>POS-POWGAS-EAST</v>
          </cell>
          <cell r="C2198" t="str">
            <v>EPMI-LT-ECAR-PRC</v>
          </cell>
          <cell r="D2198" t="str">
            <v>P</v>
          </cell>
          <cell r="E2198">
            <v>36671</v>
          </cell>
          <cell r="F2198">
            <v>792.35558296705108</v>
          </cell>
          <cell r="G2198">
            <v>792.35558296705108</v>
          </cell>
        </row>
        <row r="2199">
          <cell r="A2199">
            <v>36641</v>
          </cell>
          <cell r="B2199" t="str">
            <v>POS-POWGAS-EAST</v>
          </cell>
          <cell r="C2199" t="str">
            <v>EPMI-LT-ECAR-PRC</v>
          </cell>
          <cell r="D2199" t="str">
            <v>P</v>
          </cell>
          <cell r="E2199">
            <v>36671</v>
          </cell>
          <cell r="F2199">
            <v>1902.798759677934</v>
          </cell>
          <cell r="G2199">
            <v>1902.798759677934</v>
          </cell>
        </row>
        <row r="2200">
          <cell r="A2200">
            <v>36641</v>
          </cell>
          <cell r="B2200" t="str">
            <v>POS-POWGAS-EAST</v>
          </cell>
          <cell r="C2200" t="str">
            <v>EPMI-LT-ECAR-PRC</v>
          </cell>
          <cell r="D2200" t="str">
            <v>P</v>
          </cell>
          <cell r="E2200">
            <v>36671</v>
          </cell>
          <cell r="F2200">
            <v>-6338.844663736415</v>
          </cell>
          <cell r="G2200">
            <v>-6338.844663736415</v>
          </cell>
        </row>
        <row r="2201">
          <cell r="A2201">
            <v>36641</v>
          </cell>
          <cell r="B2201" t="str">
            <v>POS-POWGAS-EAST</v>
          </cell>
          <cell r="C2201" t="str">
            <v>EPMI-LT-ECAR-PRC</v>
          </cell>
          <cell r="D2201" t="str">
            <v>P</v>
          </cell>
          <cell r="E2201">
            <v>36671</v>
          </cell>
          <cell r="F2201">
            <v>-6338.8446637364059</v>
          </cell>
          <cell r="G2201">
            <v>-6338.8446637364059</v>
          </cell>
        </row>
        <row r="2202">
          <cell r="A2202">
            <v>36641</v>
          </cell>
          <cell r="B2202" t="str">
            <v>POS-POWGAS-EAST</v>
          </cell>
          <cell r="C2202" t="str">
            <v>EPMI-LT-ECAR-PRC</v>
          </cell>
          <cell r="D2202" t="str">
            <v>P</v>
          </cell>
          <cell r="E2202">
            <v>36671</v>
          </cell>
          <cell r="F2202">
            <v>-149.68900173649601</v>
          </cell>
          <cell r="G2202">
            <v>-149.68900173649601</v>
          </cell>
        </row>
        <row r="2203">
          <cell r="A2203">
            <v>36641</v>
          </cell>
          <cell r="B2203" t="str">
            <v>POS-POWGAS-EAST</v>
          </cell>
          <cell r="C2203" t="str">
            <v>EPMI-LT-ECAR-PRC</v>
          </cell>
          <cell r="D2203" t="str">
            <v>P</v>
          </cell>
          <cell r="E2203">
            <v>36671</v>
          </cell>
          <cell r="F2203">
            <v>792.35558296705108</v>
          </cell>
          <cell r="G2203">
            <v>792.35558296705108</v>
          </cell>
        </row>
        <row r="2204">
          <cell r="A2204">
            <v>36641</v>
          </cell>
          <cell r="B2204" t="str">
            <v>POS-POWGAS-EAST</v>
          </cell>
          <cell r="C2204" t="str">
            <v>EPMI-LT-ECAR-PRC</v>
          </cell>
          <cell r="D2204" t="str">
            <v>P</v>
          </cell>
          <cell r="E2204">
            <v>36671</v>
          </cell>
          <cell r="F2204">
            <v>-1584.7111659341022</v>
          </cell>
          <cell r="G2204">
            <v>-1584.7111659341022</v>
          </cell>
        </row>
        <row r="2205">
          <cell r="A2205">
            <v>36641</v>
          </cell>
          <cell r="B2205" t="str">
            <v>POS-POWGAS-EAST</v>
          </cell>
          <cell r="C2205" t="str">
            <v>EPMI-LT-ECAR-PRC</v>
          </cell>
          <cell r="D2205" t="str">
            <v>P</v>
          </cell>
          <cell r="E2205">
            <v>36671</v>
          </cell>
          <cell r="F2205">
            <v>11885.333744505771</v>
          </cell>
          <cell r="G2205">
            <v>11885.333744505771</v>
          </cell>
        </row>
        <row r="2206">
          <cell r="A2206">
            <v>36641</v>
          </cell>
          <cell r="B2206" t="str">
            <v>POS-POWGAS-EAST</v>
          </cell>
          <cell r="C2206" t="str">
            <v>EPMI-LT-ECAR-PRC</v>
          </cell>
          <cell r="D2206" t="str">
            <v>P</v>
          </cell>
          <cell r="E2206">
            <v>36671</v>
          </cell>
          <cell r="F2206">
            <v>-792.35558296705108</v>
          </cell>
          <cell r="G2206">
            <v>-792.35558296705108</v>
          </cell>
        </row>
        <row r="2207">
          <cell r="A2207">
            <v>36641</v>
          </cell>
          <cell r="B2207" t="str">
            <v>POS-POWGAS-EAST</v>
          </cell>
          <cell r="C2207" t="str">
            <v>EPMI-LT-ECAR-PRC</v>
          </cell>
          <cell r="D2207" t="str">
            <v>P</v>
          </cell>
          <cell r="E2207">
            <v>36671</v>
          </cell>
          <cell r="F2207">
            <v>-3961.7779148352561</v>
          </cell>
          <cell r="G2207">
            <v>-3961.7779148352561</v>
          </cell>
        </row>
        <row r="2208">
          <cell r="A2208">
            <v>36641</v>
          </cell>
          <cell r="B2208" t="str">
            <v>POS-POWGAS-EAST</v>
          </cell>
          <cell r="C2208" t="str">
            <v>EPMI-LT-ECAR-PRC</v>
          </cell>
          <cell r="D2208" t="str">
            <v>P</v>
          </cell>
          <cell r="E2208">
            <v>36671</v>
          </cell>
          <cell r="F2208">
            <v>-3169.4223318682016</v>
          </cell>
          <cell r="G2208">
            <v>-3169.4223318682016</v>
          </cell>
        </row>
        <row r="2209">
          <cell r="A2209">
            <v>36641</v>
          </cell>
          <cell r="B2209" t="str">
            <v>POS-POWGAS-EAST</v>
          </cell>
          <cell r="C2209" t="str">
            <v>EPMI-LT-ECAR-PRC</v>
          </cell>
          <cell r="D2209" t="str">
            <v>P</v>
          </cell>
          <cell r="E2209">
            <v>36671</v>
          </cell>
          <cell r="F2209">
            <v>0</v>
          </cell>
          <cell r="G2209">
            <v>0</v>
          </cell>
        </row>
        <row r="2210">
          <cell r="A2210">
            <v>36641</v>
          </cell>
          <cell r="B2210" t="str">
            <v>POS-POWGAS-EAST</v>
          </cell>
          <cell r="C2210" t="str">
            <v>EPMI-LT-ECAR-PRC</v>
          </cell>
          <cell r="D2210" t="str">
            <v>P</v>
          </cell>
          <cell r="E2210">
            <v>36671</v>
          </cell>
          <cell r="F2210">
            <v>-2377.0667489011521</v>
          </cell>
          <cell r="G2210">
            <v>-2377.0667489011521</v>
          </cell>
        </row>
        <row r="2211">
          <cell r="A2211">
            <v>36641</v>
          </cell>
          <cell r="B2211" t="str">
            <v>POS-POWGAS-EAST</v>
          </cell>
          <cell r="C2211" t="str">
            <v>EPMI-LT-ECAR-PRC</v>
          </cell>
          <cell r="D2211" t="str">
            <v>P</v>
          </cell>
          <cell r="E2211">
            <v>36672</v>
          </cell>
          <cell r="F2211">
            <v>-1584.7111659341003</v>
          </cell>
          <cell r="G2211">
            <v>-1584.7111659341003</v>
          </cell>
        </row>
        <row r="2212">
          <cell r="A2212">
            <v>36641</v>
          </cell>
          <cell r="B2212" t="str">
            <v>POS-POWGAS-EAST</v>
          </cell>
          <cell r="C2212" t="str">
            <v>EPMI-LT-ECAR-PRC</v>
          </cell>
          <cell r="D2212" t="str">
            <v>P</v>
          </cell>
          <cell r="E2212">
            <v>36672</v>
          </cell>
          <cell r="F2212">
            <v>-5.4490359269143E-7</v>
          </cell>
          <cell r="G2212">
            <v>-5.4490359269143E-7</v>
          </cell>
        </row>
        <row r="2213">
          <cell r="A2213">
            <v>36641</v>
          </cell>
          <cell r="B2213" t="str">
            <v>POS-POWGAS-EAST</v>
          </cell>
          <cell r="C2213" t="str">
            <v>EPMI-LT-ECAR-PRC</v>
          </cell>
          <cell r="D2213" t="str">
            <v>P</v>
          </cell>
          <cell r="E2213">
            <v>36672</v>
          </cell>
          <cell r="F2213">
            <v>15847.111659341041</v>
          </cell>
          <cell r="G2213">
            <v>15847.111659341041</v>
          </cell>
        </row>
        <row r="2214">
          <cell r="A2214">
            <v>36641</v>
          </cell>
          <cell r="B2214" t="str">
            <v>POS-POWGAS-EAST</v>
          </cell>
          <cell r="C2214" t="str">
            <v>EPMI-LT-ECAR-PRC</v>
          </cell>
          <cell r="D2214" t="str">
            <v>P</v>
          </cell>
          <cell r="E2214">
            <v>36672</v>
          </cell>
          <cell r="F2214">
            <v>792.35558296705108</v>
          </cell>
          <cell r="G2214">
            <v>792.35558296705108</v>
          </cell>
        </row>
        <row r="2215">
          <cell r="A2215">
            <v>36641</v>
          </cell>
          <cell r="B2215" t="str">
            <v>POS-POWGAS-EAST</v>
          </cell>
          <cell r="C2215" t="str">
            <v>EPMI-LT-ECAR-PRC</v>
          </cell>
          <cell r="D2215" t="str">
            <v>P</v>
          </cell>
          <cell r="E2215">
            <v>36672</v>
          </cell>
          <cell r="F2215">
            <v>792.35558296705312</v>
          </cell>
          <cell r="G2215">
            <v>792.35558296705312</v>
          </cell>
        </row>
        <row r="2216">
          <cell r="A2216">
            <v>36641</v>
          </cell>
          <cell r="B2216" t="str">
            <v>POS-POWGAS-EAST</v>
          </cell>
          <cell r="C2216" t="str">
            <v>EPMI-LT-ECAR-PRC</v>
          </cell>
          <cell r="D2216" t="str">
            <v>P</v>
          </cell>
          <cell r="E2216">
            <v>36672</v>
          </cell>
          <cell r="F2216">
            <v>1584.7111659341022</v>
          </cell>
          <cell r="G2216">
            <v>1584.7111659341022</v>
          </cell>
        </row>
        <row r="2217">
          <cell r="A2217">
            <v>36641</v>
          </cell>
          <cell r="B2217" t="str">
            <v>POS-POWGAS-EAST</v>
          </cell>
          <cell r="C2217" t="str">
            <v>EPMI-LT-ECAR-PRC</v>
          </cell>
          <cell r="D2217" t="str">
            <v>P</v>
          </cell>
          <cell r="E2217">
            <v>36672</v>
          </cell>
          <cell r="F2217">
            <v>0</v>
          </cell>
          <cell r="G2217">
            <v>0</v>
          </cell>
        </row>
        <row r="2218">
          <cell r="A2218">
            <v>36641</v>
          </cell>
          <cell r="B2218" t="str">
            <v>POS-POWGAS-EAST</v>
          </cell>
          <cell r="C2218" t="str">
            <v>EPMI-LT-ECAR-PRC</v>
          </cell>
          <cell r="D2218" t="str">
            <v>P</v>
          </cell>
          <cell r="E2218">
            <v>36672</v>
          </cell>
          <cell r="F2218">
            <v>-2.0000000000000004E-12</v>
          </cell>
          <cell r="G2218">
            <v>-2.0000000000000004E-12</v>
          </cell>
        </row>
        <row r="2219">
          <cell r="A2219">
            <v>36641</v>
          </cell>
          <cell r="B2219" t="str">
            <v>POS-POWGAS-EAST</v>
          </cell>
          <cell r="C2219" t="str">
            <v>EPMI-LT-ECAR-PRC</v>
          </cell>
          <cell r="D2219" t="str">
            <v>P</v>
          </cell>
          <cell r="E2219">
            <v>36672</v>
          </cell>
          <cell r="F2219">
            <v>792.35558296705108</v>
          </cell>
          <cell r="G2219">
            <v>792.35558296705108</v>
          </cell>
        </row>
        <row r="2220">
          <cell r="A2220">
            <v>36641</v>
          </cell>
          <cell r="B2220" t="str">
            <v>POS-POWGAS-EAST</v>
          </cell>
          <cell r="C2220" t="str">
            <v>EPMI-LT-ECAR-PRC</v>
          </cell>
          <cell r="D2220" t="str">
            <v>P</v>
          </cell>
          <cell r="E2220">
            <v>36672</v>
          </cell>
          <cell r="F2220">
            <v>-792.35558296705801</v>
          </cell>
          <cell r="G2220">
            <v>-792.35558296705801</v>
          </cell>
        </row>
        <row r="2221">
          <cell r="A2221">
            <v>36641</v>
          </cell>
          <cell r="B2221" t="str">
            <v>POS-POWGAS-EAST</v>
          </cell>
          <cell r="C2221" t="str">
            <v>EPMI-LT-ECAR-PRC</v>
          </cell>
          <cell r="D2221" t="str">
            <v>P</v>
          </cell>
          <cell r="E2221">
            <v>36672</v>
          </cell>
          <cell r="F2221">
            <v>-7131.2002467034545</v>
          </cell>
          <cell r="G2221">
            <v>-7131.2002467034545</v>
          </cell>
        </row>
        <row r="2222">
          <cell r="A2222">
            <v>36641</v>
          </cell>
          <cell r="B2222" t="str">
            <v>POS-POWGAS-EAST</v>
          </cell>
          <cell r="C2222" t="str">
            <v>EPMI-LT-ECAR-PRC</v>
          </cell>
          <cell r="D2222" t="str">
            <v>P</v>
          </cell>
          <cell r="E2222">
            <v>36672</v>
          </cell>
          <cell r="F2222">
            <v>3169.4223318681993</v>
          </cell>
          <cell r="G2222">
            <v>3169.4223318681993</v>
          </cell>
        </row>
        <row r="2223">
          <cell r="A2223">
            <v>36641</v>
          </cell>
          <cell r="B2223" t="str">
            <v>POS-POWGAS-EAST</v>
          </cell>
          <cell r="C2223" t="str">
            <v>EPMI-LT-ECAR-PRC</v>
          </cell>
          <cell r="D2223" t="str">
            <v>P</v>
          </cell>
          <cell r="E2223">
            <v>36672</v>
          </cell>
          <cell r="F2223">
            <v>-3961.7779148352474</v>
          </cell>
          <cell r="G2223">
            <v>-3961.7779148352474</v>
          </cell>
        </row>
        <row r="2224">
          <cell r="A2224">
            <v>36641</v>
          </cell>
          <cell r="B2224" t="str">
            <v>POS-POWGAS-EAST</v>
          </cell>
          <cell r="C2224" t="str">
            <v>EPMI-LT-ECAR-PRC</v>
          </cell>
          <cell r="D2224" t="str">
            <v>P</v>
          </cell>
          <cell r="E2224">
            <v>36672</v>
          </cell>
          <cell r="F2224">
            <v>-3961.7779148352538</v>
          </cell>
          <cell r="G2224">
            <v>-3961.7779148352538</v>
          </cell>
        </row>
        <row r="2225">
          <cell r="A2225">
            <v>36641</v>
          </cell>
          <cell r="B2225" t="str">
            <v>POS-POWGAS-EAST</v>
          </cell>
          <cell r="C2225" t="str">
            <v>EPMI-LT-ECAR-PRC</v>
          </cell>
          <cell r="D2225" t="str">
            <v>P</v>
          </cell>
          <cell r="E2225">
            <v>36672</v>
          </cell>
          <cell r="F2225">
            <v>-792.35558296705108</v>
          </cell>
          <cell r="G2225">
            <v>-792.35558296705108</v>
          </cell>
        </row>
        <row r="2226">
          <cell r="A2226">
            <v>36641</v>
          </cell>
          <cell r="B2226" t="str">
            <v>POS-POWGAS-EAST</v>
          </cell>
          <cell r="C2226" t="str">
            <v>EPMI-LT-ECAR-PRC</v>
          </cell>
          <cell r="D2226" t="str">
            <v>P</v>
          </cell>
          <cell r="E2226">
            <v>36672</v>
          </cell>
          <cell r="F2226">
            <v>-2377.0667489011544</v>
          </cell>
          <cell r="G2226">
            <v>-2377.0667489011544</v>
          </cell>
        </row>
        <row r="2227">
          <cell r="A2227">
            <v>36641</v>
          </cell>
          <cell r="B2227" t="str">
            <v>POS-POWGAS-EAST</v>
          </cell>
          <cell r="C2227" t="str">
            <v>EPMI-LT-ECAR-PRC</v>
          </cell>
          <cell r="D2227" t="str">
            <v>P</v>
          </cell>
          <cell r="E2227">
            <v>36672</v>
          </cell>
          <cell r="F2227">
            <v>792.35558296705108</v>
          </cell>
          <cell r="G2227">
            <v>792.35558296705108</v>
          </cell>
        </row>
        <row r="2228">
          <cell r="A2228">
            <v>36641</v>
          </cell>
          <cell r="B2228" t="str">
            <v>POS-POWGAS-EAST</v>
          </cell>
          <cell r="C2228" t="str">
            <v>EPMI-LT-ECAR-PRC</v>
          </cell>
          <cell r="D2228" t="str">
            <v>P</v>
          </cell>
          <cell r="E2228">
            <v>36672</v>
          </cell>
          <cell r="F2228">
            <v>-291.50712087387905</v>
          </cell>
          <cell r="G2228">
            <v>-291.50712087387905</v>
          </cell>
        </row>
        <row r="2229">
          <cell r="A2229">
            <v>36641</v>
          </cell>
          <cell r="B2229" t="str">
            <v>POS-POWGAS-EAST</v>
          </cell>
          <cell r="C2229" t="str">
            <v>EPMI-LT-ECAR-PRC</v>
          </cell>
          <cell r="D2229" t="str">
            <v>P</v>
          </cell>
          <cell r="E2229">
            <v>36672</v>
          </cell>
          <cell r="F2229">
            <v>-8715.9114126375589</v>
          </cell>
          <cell r="G2229">
            <v>-8715.9114126375589</v>
          </cell>
        </row>
        <row r="2230">
          <cell r="A2230">
            <v>36641</v>
          </cell>
          <cell r="B2230" t="str">
            <v>POS-POWGAS-EAST</v>
          </cell>
          <cell r="C2230" t="str">
            <v>EPMI-LT-ECAR-PRC</v>
          </cell>
          <cell r="D2230" t="str">
            <v>P</v>
          </cell>
          <cell r="E2230">
            <v>36672</v>
          </cell>
          <cell r="F2230">
            <v>792.35558296704914</v>
          </cell>
          <cell r="G2230">
            <v>792.35558296704914</v>
          </cell>
        </row>
        <row r="2231">
          <cell r="A2231">
            <v>36641</v>
          </cell>
          <cell r="B2231" t="str">
            <v>POS-POWGAS-EAST</v>
          </cell>
          <cell r="C2231" t="str">
            <v>EPMI-LT-ECAR-PRC</v>
          </cell>
          <cell r="D2231" t="str">
            <v>P</v>
          </cell>
          <cell r="E2231">
            <v>36672</v>
          </cell>
          <cell r="F2231">
            <v>1584.7111659341022</v>
          </cell>
          <cell r="G2231">
            <v>1584.7111659341022</v>
          </cell>
        </row>
        <row r="2232">
          <cell r="A2232">
            <v>36641</v>
          </cell>
          <cell r="B2232" t="str">
            <v>POS-POWGAS-EAST</v>
          </cell>
          <cell r="C2232" t="str">
            <v>EPMI-LT-ECAR-PRC</v>
          </cell>
          <cell r="D2232" t="str">
            <v>P</v>
          </cell>
          <cell r="E2232">
            <v>36672</v>
          </cell>
          <cell r="F2232">
            <v>1584.7111659341022</v>
          </cell>
          <cell r="G2232">
            <v>1584.7111659341022</v>
          </cell>
        </row>
        <row r="2233">
          <cell r="A2233">
            <v>36641</v>
          </cell>
          <cell r="B2233" t="str">
            <v>POS-POWGAS-EAST</v>
          </cell>
          <cell r="C2233" t="str">
            <v>EPMI-LT-ECAR-PRC</v>
          </cell>
          <cell r="D2233" t="str">
            <v>P</v>
          </cell>
          <cell r="E2233">
            <v>36672</v>
          </cell>
          <cell r="F2233">
            <v>-3169.4223318682111</v>
          </cell>
          <cell r="G2233">
            <v>-3169.4223318682111</v>
          </cell>
        </row>
        <row r="2234">
          <cell r="A2234">
            <v>36641</v>
          </cell>
          <cell r="B2234" t="str">
            <v>POS-POWGAS-EAST</v>
          </cell>
          <cell r="C2234" t="str">
            <v>EPMI-LT-ECAR-PRC</v>
          </cell>
          <cell r="D2234" t="str">
            <v>P</v>
          </cell>
          <cell r="E2234">
            <v>36672</v>
          </cell>
          <cell r="F2234">
            <v>4754.1334978023324</v>
          </cell>
          <cell r="G2234">
            <v>4754.1334978023324</v>
          </cell>
        </row>
        <row r="2235">
          <cell r="A2235">
            <v>36641</v>
          </cell>
          <cell r="B2235" t="str">
            <v>POS-POWGAS-EAST</v>
          </cell>
          <cell r="C2235" t="str">
            <v>EPMI-LT-ECAR-PRC</v>
          </cell>
          <cell r="D2235" t="str">
            <v>P</v>
          </cell>
          <cell r="E2235">
            <v>36672</v>
          </cell>
          <cell r="F2235">
            <v>2377.0667489011498</v>
          </cell>
          <cell r="G2235">
            <v>2377.0667489011498</v>
          </cell>
        </row>
        <row r="2236">
          <cell r="A2236">
            <v>36641</v>
          </cell>
          <cell r="B2236" t="str">
            <v>POS-POWGAS-EAST</v>
          </cell>
          <cell r="C2236" t="str">
            <v>EPMI-LT-ECAR-PRC</v>
          </cell>
          <cell r="D2236" t="str">
            <v>P</v>
          </cell>
          <cell r="E2236">
            <v>36672</v>
          </cell>
          <cell r="F2236">
            <v>6338.8446637364068</v>
          </cell>
          <cell r="G2236">
            <v>6338.8446637364068</v>
          </cell>
        </row>
        <row r="2237">
          <cell r="A2237">
            <v>36641</v>
          </cell>
          <cell r="B2237" t="str">
            <v>POS-POWGAS-EAST</v>
          </cell>
          <cell r="C2237" t="str">
            <v>EPMI-LT-ECAR-PRC</v>
          </cell>
          <cell r="D2237" t="str">
            <v>P</v>
          </cell>
          <cell r="E2237">
            <v>36672</v>
          </cell>
          <cell r="F2237">
            <v>1584.7111659341003</v>
          </cell>
          <cell r="G2237">
            <v>1584.7111659341003</v>
          </cell>
        </row>
        <row r="2238">
          <cell r="A2238">
            <v>36641</v>
          </cell>
          <cell r="B2238" t="str">
            <v>POS-POWGAS-EAST</v>
          </cell>
          <cell r="C2238" t="str">
            <v>EPMI-LT-ECAR-PRC</v>
          </cell>
          <cell r="D2238" t="str">
            <v>P</v>
          </cell>
          <cell r="E2238">
            <v>36672</v>
          </cell>
          <cell r="F2238">
            <v>0</v>
          </cell>
          <cell r="G2238">
            <v>0</v>
          </cell>
        </row>
        <row r="2239">
          <cell r="A2239">
            <v>36641</v>
          </cell>
          <cell r="B2239" t="str">
            <v>POS-POWGAS-EAST</v>
          </cell>
          <cell r="C2239" t="str">
            <v>EPMI-LT-ECAR-PRC</v>
          </cell>
          <cell r="D2239" t="str">
            <v>P</v>
          </cell>
          <cell r="E2239">
            <v>36672</v>
          </cell>
          <cell r="F2239">
            <v>792.35558296705108</v>
          </cell>
          <cell r="G2239">
            <v>792.35558296705108</v>
          </cell>
        </row>
        <row r="2240">
          <cell r="A2240">
            <v>36641</v>
          </cell>
          <cell r="B2240" t="str">
            <v>POS-POWGAS-EAST</v>
          </cell>
          <cell r="C2240" t="str">
            <v>EPMI-LT-ECAR-PRC</v>
          </cell>
          <cell r="D2240" t="str">
            <v>P</v>
          </cell>
          <cell r="E2240">
            <v>36672</v>
          </cell>
          <cell r="F2240">
            <v>-2377.0667489011512</v>
          </cell>
          <cell r="G2240">
            <v>-2377.0667489011512</v>
          </cell>
        </row>
        <row r="2241">
          <cell r="A2241">
            <v>36641</v>
          </cell>
          <cell r="B2241" t="str">
            <v>POS-POWGAS-EAST</v>
          </cell>
          <cell r="C2241" t="str">
            <v>EPMI-LT-ECAR-PRC</v>
          </cell>
          <cell r="D2241" t="str">
            <v>P</v>
          </cell>
          <cell r="E2241">
            <v>36672</v>
          </cell>
          <cell r="F2241">
            <v>-5.4490359269143E-7</v>
          </cell>
          <cell r="G2241">
            <v>-5.4490359269143E-7</v>
          </cell>
        </row>
        <row r="2242">
          <cell r="A2242">
            <v>36641</v>
          </cell>
          <cell r="B2242" t="str">
            <v>POS-POWGAS-EAST</v>
          </cell>
          <cell r="C2242" t="str">
            <v>EPMI-LT-ECAR-PRC</v>
          </cell>
          <cell r="D2242" t="str">
            <v>P</v>
          </cell>
          <cell r="E2242">
            <v>36672</v>
          </cell>
          <cell r="F2242">
            <v>0</v>
          </cell>
          <cell r="G2242">
            <v>0</v>
          </cell>
        </row>
        <row r="2243">
          <cell r="A2243">
            <v>36641</v>
          </cell>
          <cell r="B2243" t="str">
            <v>POS-POWGAS-EAST</v>
          </cell>
          <cell r="C2243" t="str">
            <v>EPMI-LT-ECAR-PRC</v>
          </cell>
          <cell r="D2243" t="str">
            <v>P</v>
          </cell>
          <cell r="E2243">
            <v>36672</v>
          </cell>
          <cell r="F2243">
            <v>-1339.03740481676</v>
          </cell>
          <cell r="G2243">
            <v>-1339.03740481676</v>
          </cell>
        </row>
        <row r="2244">
          <cell r="A2244">
            <v>36641</v>
          </cell>
          <cell r="B2244" t="str">
            <v>POS-POWGAS-EAST</v>
          </cell>
          <cell r="C2244" t="str">
            <v>EPMI-LT-ECAR-PRC</v>
          </cell>
          <cell r="D2244" t="str">
            <v>P</v>
          </cell>
          <cell r="E2244">
            <v>36672</v>
          </cell>
          <cell r="F2244">
            <v>792.35558296705108</v>
          </cell>
          <cell r="G2244">
            <v>792.35558296705108</v>
          </cell>
        </row>
        <row r="2245">
          <cell r="A2245">
            <v>36641</v>
          </cell>
          <cell r="B2245" t="str">
            <v>POS-POWGAS-EAST</v>
          </cell>
          <cell r="C2245" t="str">
            <v>EPMI-LT-ECAR-PRC</v>
          </cell>
          <cell r="D2245" t="str">
            <v>P</v>
          </cell>
          <cell r="E2245">
            <v>36672</v>
          </cell>
          <cell r="F2245">
            <v>-792.35558296705108</v>
          </cell>
          <cell r="G2245">
            <v>-792.35558296705108</v>
          </cell>
        </row>
        <row r="2246">
          <cell r="A2246">
            <v>36641</v>
          </cell>
          <cell r="B2246" t="str">
            <v>POS-POWGAS-EAST</v>
          </cell>
          <cell r="C2246" t="str">
            <v>EPMI-LT-ECAR-PRC</v>
          </cell>
          <cell r="D2246" t="str">
            <v>P</v>
          </cell>
          <cell r="E2246">
            <v>36672</v>
          </cell>
          <cell r="F2246">
            <v>-291.50712141878267</v>
          </cell>
          <cell r="G2246">
            <v>-291.50712141878267</v>
          </cell>
        </row>
        <row r="2247">
          <cell r="A2247">
            <v>36641</v>
          </cell>
          <cell r="B2247" t="str">
            <v>POS-POWGAS-EAST</v>
          </cell>
          <cell r="C2247" t="str">
            <v>EPMI-LT-ECAR-PRC</v>
          </cell>
          <cell r="D2247" t="str">
            <v>P</v>
          </cell>
          <cell r="E2247">
            <v>36672</v>
          </cell>
          <cell r="F2247">
            <v>3961.7779148352506</v>
          </cell>
          <cell r="G2247">
            <v>3961.7779148352506</v>
          </cell>
        </row>
        <row r="2248">
          <cell r="A2248">
            <v>36641</v>
          </cell>
          <cell r="B2248" t="str">
            <v>POS-POWGAS-EAST</v>
          </cell>
          <cell r="C2248" t="str">
            <v>EPMI-LT-ECAR-PRC</v>
          </cell>
          <cell r="D2248" t="str">
            <v>P</v>
          </cell>
          <cell r="E2248">
            <v>36672</v>
          </cell>
          <cell r="F2248">
            <v>-792.35558296705108</v>
          </cell>
          <cell r="G2248">
            <v>-792.35558296705108</v>
          </cell>
        </row>
        <row r="2249">
          <cell r="A2249">
            <v>36641</v>
          </cell>
          <cell r="B2249" t="str">
            <v>POS-POWGAS-EAST</v>
          </cell>
          <cell r="C2249" t="str">
            <v>EPMI-LT-ECAR-PRC</v>
          </cell>
          <cell r="D2249" t="str">
            <v>P</v>
          </cell>
          <cell r="E2249">
            <v>36672</v>
          </cell>
          <cell r="F2249">
            <v>-3961.7779148352538</v>
          </cell>
          <cell r="G2249">
            <v>-3961.7779148352538</v>
          </cell>
        </row>
        <row r="2250">
          <cell r="A2250">
            <v>36641</v>
          </cell>
          <cell r="B2250" t="str">
            <v>POS-POWGAS-EAST</v>
          </cell>
          <cell r="C2250" t="str">
            <v>EPMI-LT-ECAR-PRC</v>
          </cell>
          <cell r="D2250" t="str">
            <v>P</v>
          </cell>
          <cell r="E2250">
            <v>36672</v>
          </cell>
          <cell r="F2250">
            <v>8715.9114126375534</v>
          </cell>
          <cell r="G2250">
            <v>8715.9114126375534</v>
          </cell>
        </row>
        <row r="2251">
          <cell r="A2251">
            <v>36641</v>
          </cell>
          <cell r="B2251" t="str">
            <v>POS-POWGAS-EAST</v>
          </cell>
          <cell r="C2251" t="str">
            <v>EPMI-LT-ECAR-PRC</v>
          </cell>
          <cell r="D2251" t="str">
            <v>P</v>
          </cell>
          <cell r="E2251">
            <v>36672</v>
          </cell>
          <cell r="F2251">
            <v>-42.984258274305404</v>
          </cell>
          <cell r="G2251">
            <v>-42.984258274305404</v>
          </cell>
        </row>
        <row r="2252">
          <cell r="A2252">
            <v>36641</v>
          </cell>
          <cell r="B2252" t="str">
            <v>POS-POWGAS-EAST</v>
          </cell>
          <cell r="C2252" t="str">
            <v>EPMI-LT-ECAR-PRC</v>
          </cell>
          <cell r="D2252" t="str">
            <v>P</v>
          </cell>
          <cell r="E2252">
            <v>36672</v>
          </cell>
          <cell r="F2252">
            <v>792.35558296705108</v>
          </cell>
          <cell r="G2252">
            <v>792.35558296705108</v>
          </cell>
        </row>
        <row r="2253">
          <cell r="A2253">
            <v>36641</v>
          </cell>
          <cell r="B2253" t="str">
            <v>POS-POWGAS-EAST</v>
          </cell>
          <cell r="C2253" t="str">
            <v>EPMI-LT-ECAR-PRC</v>
          </cell>
          <cell r="D2253" t="str">
            <v>P</v>
          </cell>
          <cell r="E2253">
            <v>36672</v>
          </cell>
          <cell r="F2253">
            <v>1922.0516465645251</v>
          </cell>
          <cell r="G2253">
            <v>1922.0516465645251</v>
          </cell>
        </row>
        <row r="2254">
          <cell r="A2254">
            <v>36641</v>
          </cell>
          <cell r="B2254" t="str">
            <v>POS-POWGAS-EAST</v>
          </cell>
          <cell r="C2254" t="str">
            <v>EPMI-LT-ECAR-PRC</v>
          </cell>
          <cell r="D2254" t="str">
            <v>P</v>
          </cell>
          <cell r="E2254">
            <v>36672</v>
          </cell>
          <cell r="F2254">
            <v>-6338.844663736415</v>
          </cell>
          <cell r="G2254">
            <v>-6338.844663736415</v>
          </cell>
        </row>
        <row r="2255">
          <cell r="A2255">
            <v>36641</v>
          </cell>
          <cell r="B2255" t="str">
            <v>POS-POWGAS-EAST</v>
          </cell>
          <cell r="C2255" t="str">
            <v>EPMI-LT-ECAR-PRC</v>
          </cell>
          <cell r="D2255" t="str">
            <v>P</v>
          </cell>
          <cell r="E2255">
            <v>36672</v>
          </cell>
          <cell r="F2255">
            <v>-6338.8446637364059</v>
          </cell>
          <cell r="G2255">
            <v>-6338.8446637364059</v>
          </cell>
        </row>
        <row r="2256">
          <cell r="A2256">
            <v>36641</v>
          </cell>
          <cell r="B2256" t="str">
            <v>POS-POWGAS-EAST</v>
          </cell>
          <cell r="C2256" t="str">
            <v>EPMI-LT-ECAR-PRC</v>
          </cell>
          <cell r="D2256" t="str">
            <v>P</v>
          </cell>
          <cell r="E2256">
            <v>36672</v>
          </cell>
          <cell r="F2256">
            <v>-149.68900173649402</v>
          </cell>
          <cell r="G2256">
            <v>-149.68900173649402</v>
          </cell>
        </row>
        <row r="2257">
          <cell r="A2257">
            <v>36641</v>
          </cell>
          <cell r="B2257" t="str">
            <v>POS-POWGAS-EAST</v>
          </cell>
          <cell r="C2257" t="str">
            <v>EPMI-LT-ECAR-PRC</v>
          </cell>
          <cell r="D2257" t="str">
            <v>P</v>
          </cell>
          <cell r="E2257">
            <v>36672</v>
          </cell>
          <cell r="F2257">
            <v>792.35558296705108</v>
          </cell>
          <cell r="G2257">
            <v>792.35558296705108</v>
          </cell>
        </row>
        <row r="2258">
          <cell r="A2258">
            <v>36641</v>
          </cell>
          <cell r="B2258" t="str">
            <v>POS-POWGAS-EAST</v>
          </cell>
          <cell r="C2258" t="str">
            <v>EPMI-LT-ECAR-PRC</v>
          </cell>
          <cell r="D2258" t="str">
            <v>P</v>
          </cell>
          <cell r="E2258">
            <v>36672</v>
          </cell>
          <cell r="F2258">
            <v>-1584.7111659341022</v>
          </cell>
          <cell r="G2258">
            <v>-1584.7111659341022</v>
          </cell>
        </row>
        <row r="2259">
          <cell r="A2259">
            <v>36641</v>
          </cell>
          <cell r="B2259" t="str">
            <v>POS-POWGAS-EAST</v>
          </cell>
          <cell r="C2259" t="str">
            <v>EPMI-LT-ECAR-PRC</v>
          </cell>
          <cell r="D2259" t="str">
            <v>P</v>
          </cell>
          <cell r="E2259">
            <v>36672</v>
          </cell>
          <cell r="F2259">
            <v>11885.333744505771</v>
          </cell>
          <cell r="G2259">
            <v>11885.333744505771</v>
          </cell>
        </row>
        <row r="2260">
          <cell r="A2260">
            <v>36641</v>
          </cell>
          <cell r="B2260" t="str">
            <v>POS-POWGAS-EAST</v>
          </cell>
          <cell r="C2260" t="str">
            <v>EPMI-LT-ECAR-PRC</v>
          </cell>
          <cell r="D2260" t="str">
            <v>P</v>
          </cell>
          <cell r="E2260">
            <v>36672</v>
          </cell>
          <cell r="F2260">
            <v>-792.35558296705108</v>
          </cell>
          <cell r="G2260">
            <v>-792.35558296705108</v>
          </cell>
        </row>
        <row r="2261">
          <cell r="A2261">
            <v>36641</v>
          </cell>
          <cell r="B2261" t="str">
            <v>POS-POWGAS-EAST</v>
          </cell>
          <cell r="C2261" t="str">
            <v>EPMI-LT-ECAR-PRC</v>
          </cell>
          <cell r="D2261" t="str">
            <v>P</v>
          </cell>
          <cell r="E2261">
            <v>36672</v>
          </cell>
          <cell r="F2261">
            <v>-3961.7779148352561</v>
          </cell>
          <cell r="G2261">
            <v>-3961.7779148352561</v>
          </cell>
        </row>
        <row r="2262">
          <cell r="A2262">
            <v>36641</v>
          </cell>
          <cell r="B2262" t="str">
            <v>POS-POWGAS-EAST</v>
          </cell>
          <cell r="C2262" t="str">
            <v>EPMI-LT-ECAR-PRC</v>
          </cell>
          <cell r="D2262" t="str">
            <v>P</v>
          </cell>
          <cell r="E2262">
            <v>36672</v>
          </cell>
          <cell r="F2262">
            <v>-3169.4223318682016</v>
          </cell>
          <cell r="G2262">
            <v>-3169.4223318682016</v>
          </cell>
        </row>
        <row r="2263">
          <cell r="A2263">
            <v>36641</v>
          </cell>
          <cell r="B2263" t="str">
            <v>POS-POWGAS-EAST</v>
          </cell>
          <cell r="C2263" t="str">
            <v>EPMI-LT-ECAR-PRC</v>
          </cell>
          <cell r="D2263" t="str">
            <v>P</v>
          </cell>
          <cell r="E2263">
            <v>36672</v>
          </cell>
          <cell r="F2263">
            <v>0</v>
          </cell>
          <cell r="G2263">
            <v>0</v>
          </cell>
        </row>
        <row r="2264">
          <cell r="A2264">
            <v>36641</v>
          </cell>
          <cell r="B2264" t="str">
            <v>POS-POWGAS-EAST</v>
          </cell>
          <cell r="C2264" t="str">
            <v>EPMI-LT-ECAR-PRC</v>
          </cell>
          <cell r="D2264" t="str">
            <v>P</v>
          </cell>
          <cell r="E2264">
            <v>36672</v>
          </cell>
          <cell r="F2264">
            <v>-2377.0667489011521</v>
          </cell>
          <cell r="G2264">
            <v>-2377.0667489011521</v>
          </cell>
        </row>
        <row r="2265">
          <cell r="A2265">
            <v>36641</v>
          </cell>
          <cell r="B2265" t="str">
            <v>POS-POWGAS-EAST</v>
          </cell>
          <cell r="C2265" t="str">
            <v>EPMI-LT-ECAR-PRC</v>
          </cell>
          <cell r="D2265" t="str">
            <v>P</v>
          </cell>
          <cell r="E2265">
            <v>36677</v>
          </cell>
          <cell r="F2265">
            <v>-3169.4223318682107</v>
          </cell>
          <cell r="G2265">
            <v>-3169.4223318682107</v>
          </cell>
        </row>
        <row r="2266">
          <cell r="A2266">
            <v>36641</v>
          </cell>
          <cell r="B2266" t="str">
            <v>POS-POWGAS-EAST</v>
          </cell>
          <cell r="C2266" t="str">
            <v>EPMI-LT-ECAR-PRC</v>
          </cell>
          <cell r="D2266" t="str">
            <v>P</v>
          </cell>
          <cell r="E2266">
            <v>36677</v>
          </cell>
          <cell r="F2266">
            <v>-1.08980718538286E-6</v>
          </cell>
          <cell r="G2266">
            <v>-1.08980718538286E-6</v>
          </cell>
        </row>
        <row r="2267">
          <cell r="A2267">
            <v>36641</v>
          </cell>
          <cell r="B2267" t="str">
            <v>POS-POWGAS-EAST</v>
          </cell>
          <cell r="C2267" t="str">
            <v>EPMI-LT-ECAR-PRC</v>
          </cell>
          <cell r="D2267" t="str">
            <v>P</v>
          </cell>
          <cell r="E2267">
            <v>36677</v>
          </cell>
          <cell r="F2267">
            <v>31694.223318682081</v>
          </cell>
          <cell r="G2267">
            <v>31694.223318682081</v>
          </cell>
        </row>
        <row r="2268">
          <cell r="A2268">
            <v>36641</v>
          </cell>
          <cell r="B2268" t="str">
            <v>POS-POWGAS-EAST</v>
          </cell>
          <cell r="C2268" t="str">
            <v>EPMI-LT-ECAR-PRC</v>
          </cell>
          <cell r="D2268" t="str">
            <v>P</v>
          </cell>
          <cell r="E2268">
            <v>36677</v>
          </cell>
          <cell r="F2268">
            <v>1584.7111659341003</v>
          </cell>
          <cell r="G2268">
            <v>1584.7111659341003</v>
          </cell>
        </row>
        <row r="2269">
          <cell r="A2269">
            <v>36641</v>
          </cell>
          <cell r="B2269" t="str">
            <v>POS-POWGAS-EAST</v>
          </cell>
          <cell r="C2269" t="str">
            <v>EPMI-LT-ECAR-PRC</v>
          </cell>
          <cell r="D2269" t="str">
            <v>P</v>
          </cell>
          <cell r="E2269">
            <v>36677</v>
          </cell>
          <cell r="F2269">
            <v>1584.7111659340901</v>
          </cell>
          <cell r="G2269">
            <v>1584.7111659340901</v>
          </cell>
        </row>
        <row r="2270">
          <cell r="A2270">
            <v>36641</v>
          </cell>
          <cell r="B2270" t="str">
            <v>POS-POWGAS-EAST</v>
          </cell>
          <cell r="C2270" t="str">
            <v>EPMI-LT-ECAR-PRC</v>
          </cell>
          <cell r="D2270" t="str">
            <v>P</v>
          </cell>
          <cell r="E2270">
            <v>36677</v>
          </cell>
          <cell r="F2270">
            <v>3169.4223318682007</v>
          </cell>
          <cell r="G2270">
            <v>3169.4223318682007</v>
          </cell>
        </row>
        <row r="2271">
          <cell r="A2271">
            <v>36641</v>
          </cell>
          <cell r="B2271" t="str">
            <v>POS-POWGAS-EAST</v>
          </cell>
          <cell r="C2271" t="str">
            <v>EPMI-LT-ECAR-PRC</v>
          </cell>
          <cell r="D2271" t="str">
            <v>P</v>
          </cell>
          <cell r="E2271">
            <v>36677</v>
          </cell>
          <cell r="F2271">
            <v>0</v>
          </cell>
          <cell r="G2271">
            <v>0</v>
          </cell>
        </row>
        <row r="2272">
          <cell r="A2272">
            <v>36641</v>
          </cell>
          <cell r="B2272" t="str">
            <v>POS-POWGAS-EAST</v>
          </cell>
          <cell r="C2272" t="str">
            <v>EPMI-LT-ECAR-PRC</v>
          </cell>
          <cell r="D2272" t="str">
            <v>P</v>
          </cell>
          <cell r="E2272">
            <v>36677</v>
          </cell>
          <cell r="F2272">
            <v>1.0000000000000001E-11</v>
          </cell>
          <cell r="G2272">
            <v>1.0000000000000001E-11</v>
          </cell>
        </row>
        <row r="2273">
          <cell r="A2273">
            <v>36641</v>
          </cell>
          <cell r="B2273" t="str">
            <v>POS-POWGAS-EAST</v>
          </cell>
          <cell r="C2273" t="str">
            <v>EPMI-LT-ECAR-PRC</v>
          </cell>
          <cell r="D2273" t="str">
            <v>P</v>
          </cell>
          <cell r="E2273">
            <v>36677</v>
          </cell>
          <cell r="F2273">
            <v>1584.7111659341003</v>
          </cell>
          <cell r="G2273">
            <v>1584.7111659341003</v>
          </cell>
        </row>
        <row r="2274">
          <cell r="A2274">
            <v>36641</v>
          </cell>
          <cell r="B2274" t="str">
            <v>POS-POWGAS-EAST</v>
          </cell>
          <cell r="C2274" t="str">
            <v>EPMI-LT-ECAR-PRC</v>
          </cell>
          <cell r="D2274" t="str">
            <v>P</v>
          </cell>
          <cell r="E2274">
            <v>36677</v>
          </cell>
          <cell r="F2274">
            <v>-1584.7111659341101</v>
          </cell>
          <cell r="G2274">
            <v>-1584.7111659341101</v>
          </cell>
        </row>
        <row r="2275">
          <cell r="A2275">
            <v>36641</v>
          </cell>
          <cell r="B2275" t="str">
            <v>POS-POWGAS-EAST</v>
          </cell>
          <cell r="C2275" t="str">
            <v>EPMI-LT-ECAR-PRC</v>
          </cell>
          <cell r="D2275" t="str">
            <v>P</v>
          </cell>
          <cell r="E2275">
            <v>36677</v>
          </cell>
          <cell r="F2275">
            <v>-14262.40049340692</v>
          </cell>
          <cell r="G2275">
            <v>-14262.40049340692</v>
          </cell>
        </row>
        <row r="2276">
          <cell r="A2276">
            <v>36641</v>
          </cell>
          <cell r="B2276" t="str">
            <v>POS-POWGAS-EAST</v>
          </cell>
          <cell r="C2276" t="str">
            <v>EPMI-LT-ECAR-PRC</v>
          </cell>
          <cell r="D2276" t="str">
            <v>P</v>
          </cell>
          <cell r="E2276">
            <v>36677</v>
          </cell>
          <cell r="F2276">
            <v>6338.8446637364214</v>
          </cell>
          <cell r="G2276">
            <v>6338.8446637364214</v>
          </cell>
        </row>
        <row r="2277">
          <cell r="A2277">
            <v>36641</v>
          </cell>
          <cell r="B2277" t="str">
            <v>POS-POWGAS-EAST</v>
          </cell>
          <cell r="C2277" t="str">
            <v>EPMI-LT-ECAR-PRC</v>
          </cell>
          <cell r="D2277" t="str">
            <v>P</v>
          </cell>
          <cell r="E2277">
            <v>36677</v>
          </cell>
          <cell r="F2277">
            <v>-7923.5558296705012</v>
          </cell>
          <cell r="G2277">
            <v>-7923.5558296705012</v>
          </cell>
        </row>
        <row r="2278">
          <cell r="A2278">
            <v>36641</v>
          </cell>
          <cell r="B2278" t="str">
            <v>POS-POWGAS-EAST</v>
          </cell>
          <cell r="C2278" t="str">
            <v>EPMI-LT-ECAR-PRC</v>
          </cell>
          <cell r="D2278" t="str">
            <v>P</v>
          </cell>
          <cell r="E2278">
            <v>36677</v>
          </cell>
          <cell r="F2278">
            <v>-7923.5558296705121</v>
          </cell>
          <cell r="G2278">
            <v>-7923.5558296705121</v>
          </cell>
        </row>
        <row r="2279">
          <cell r="A2279">
            <v>36641</v>
          </cell>
          <cell r="B2279" t="str">
            <v>POS-POWGAS-EAST</v>
          </cell>
          <cell r="C2279" t="str">
            <v>EPMI-LT-ECAR-PRC</v>
          </cell>
          <cell r="D2279" t="str">
            <v>P</v>
          </cell>
          <cell r="E2279">
            <v>36677</v>
          </cell>
          <cell r="F2279">
            <v>-1584.7111659341003</v>
          </cell>
          <cell r="G2279">
            <v>-1584.7111659341003</v>
          </cell>
        </row>
        <row r="2280">
          <cell r="A2280">
            <v>36641</v>
          </cell>
          <cell r="B2280" t="str">
            <v>POS-POWGAS-EAST</v>
          </cell>
          <cell r="C2280" t="str">
            <v>EPMI-LT-ECAR-PRC</v>
          </cell>
          <cell r="D2280" t="str">
            <v>P</v>
          </cell>
          <cell r="E2280">
            <v>36677</v>
          </cell>
          <cell r="F2280">
            <v>-4754.1334978022605</v>
          </cell>
          <cell r="G2280">
            <v>-4754.1334978022605</v>
          </cell>
        </row>
        <row r="2281">
          <cell r="A2281">
            <v>36641</v>
          </cell>
          <cell r="B2281" t="str">
            <v>POS-POWGAS-EAST</v>
          </cell>
          <cell r="C2281" t="str">
            <v>EPMI-LT-ECAR-PRC</v>
          </cell>
          <cell r="D2281" t="str">
            <v>P</v>
          </cell>
          <cell r="E2281">
            <v>36677</v>
          </cell>
          <cell r="F2281">
            <v>1584.7111659341003</v>
          </cell>
          <cell r="G2281">
            <v>1584.7111659341003</v>
          </cell>
        </row>
        <row r="2282">
          <cell r="A2282">
            <v>36641</v>
          </cell>
          <cell r="B2282" t="str">
            <v>POS-POWGAS-EAST</v>
          </cell>
          <cell r="C2282" t="str">
            <v>EPMI-LT-ECAR-PRC</v>
          </cell>
          <cell r="D2282" t="str">
            <v>P</v>
          </cell>
          <cell r="E2282">
            <v>36677</v>
          </cell>
          <cell r="F2282">
            <v>-645.77631047873217</v>
          </cell>
          <cell r="G2282">
            <v>-645.77631047873217</v>
          </cell>
        </row>
        <row r="2283">
          <cell r="A2283">
            <v>36641</v>
          </cell>
          <cell r="B2283" t="str">
            <v>POS-POWGAS-EAST</v>
          </cell>
          <cell r="C2283" t="str">
            <v>EPMI-LT-ECAR-PRC</v>
          </cell>
          <cell r="D2283" t="str">
            <v>P</v>
          </cell>
          <cell r="E2283">
            <v>36677</v>
          </cell>
          <cell r="F2283">
            <v>-17431.822825275125</v>
          </cell>
          <cell r="G2283">
            <v>-17431.822825275125</v>
          </cell>
        </row>
        <row r="2284">
          <cell r="A2284">
            <v>36641</v>
          </cell>
          <cell r="B2284" t="str">
            <v>POS-POWGAS-EAST</v>
          </cell>
          <cell r="C2284" t="str">
            <v>EPMI-LT-ECAR-PRC</v>
          </cell>
          <cell r="D2284" t="str">
            <v>P</v>
          </cell>
          <cell r="E2284">
            <v>36677</v>
          </cell>
          <cell r="F2284">
            <v>1584.7111659341101</v>
          </cell>
          <cell r="G2284">
            <v>1584.7111659341101</v>
          </cell>
        </row>
        <row r="2285">
          <cell r="A2285">
            <v>36641</v>
          </cell>
          <cell r="B2285" t="str">
            <v>POS-POWGAS-EAST</v>
          </cell>
          <cell r="C2285" t="str">
            <v>EPMI-LT-ECAR-PRC</v>
          </cell>
          <cell r="D2285" t="str">
            <v>P</v>
          </cell>
          <cell r="E2285">
            <v>36677</v>
          </cell>
          <cell r="F2285">
            <v>3169.4223318682007</v>
          </cell>
          <cell r="G2285">
            <v>3169.4223318682007</v>
          </cell>
        </row>
        <row r="2286">
          <cell r="A2286">
            <v>36641</v>
          </cell>
          <cell r="B2286" t="str">
            <v>POS-POWGAS-EAST</v>
          </cell>
          <cell r="C2286" t="str">
            <v>EPMI-LT-ECAR-PRC</v>
          </cell>
          <cell r="D2286" t="str">
            <v>P</v>
          </cell>
          <cell r="E2286">
            <v>36677</v>
          </cell>
          <cell r="F2286">
            <v>3169.4223318682007</v>
          </cell>
          <cell r="G2286">
            <v>3169.4223318682007</v>
          </cell>
        </row>
        <row r="2287">
          <cell r="A2287">
            <v>36641</v>
          </cell>
          <cell r="B2287" t="str">
            <v>POS-POWGAS-EAST</v>
          </cell>
          <cell r="C2287" t="str">
            <v>EPMI-LT-ECAR-PRC</v>
          </cell>
          <cell r="D2287" t="str">
            <v>P</v>
          </cell>
          <cell r="E2287">
            <v>36677</v>
          </cell>
          <cell r="F2287">
            <v>-6338.8446637364596</v>
          </cell>
          <cell r="G2287">
            <v>-6338.8446637364596</v>
          </cell>
        </row>
        <row r="2288">
          <cell r="A2288">
            <v>36641</v>
          </cell>
          <cell r="B2288" t="str">
            <v>POS-POWGAS-EAST</v>
          </cell>
          <cell r="C2288" t="str">
            <v>EPMI-LT-ECAR-PRC</v>
          </cell>
          <cell r="D2288" t="str">
            <v>P</v>
          </cell>
          <cell r="E2288">
            <v>36677</v>
          </cell>
          <cell r="F2288">
            <v>9508.2669956045811</v>
          </cell>
          <cell r="G2288">
            <v>9508.2669956045811</v>
          </cell>
        </row>
        <row r="2289">
          <cell r="A2289">
            <v>36641</v>
          </cell>
          <cell r="B2289" t="str">
            <v>POS-POWGAS-EAST</v>
          </cell>
          <cell r="C2289" t="str">
            <v>EPMI-LT-ECAR-PRC</v>
          </cell>
          <cell r="D2289" t="str">
            <v>P</v>
          </cell>
          <cell r="E2289">
            <v>36677</v>
          </cell>
          <cell r="F2289">
            <v>4754.1334978023106</v>
          </cell>
          <cell r="G2289">
            <v>4754.1334978023106</v>
          </cell>
        </row>
        <row r="2290">
          <cell r="A2290">
            <v>36641</v>
          </cell>
          <cell r="B2290" t="str">
            <v>POS-POWGAS-EAST</v>
          </cell>
          <cell r="C2290" t="str">
            <v>EPMI-LT-ECAR-PRC</v>
          </cell>
          <cell r="D2290" t="str">
            <v>P</v>
          </cell>
          <cell r="E2290">
            <v>36677</v>
          </cell>
          <cell r="F2290">
            <v>12677.689327472812</v>
          </cell>
          <cell r="G2290">
            <v>12677.689327472812</v>
          </cell>
        </row>
        <row r="2291">
          <cell r="A2291">
            <v>36641</v>
          </cell>
          <cell r="B2291" t="str">
            <v>POS-POWGAS-EAST</v>
          </cell>
          <cell r="C2291" t="str">
            <v>EPMI-LT-ECAR-PRC</v>
          </cell>
          <cell r="D2291" t="str">
            <v>P</v>
          </cell>
          <cell r="E2291">
            <v>36677</v>
          </cell>
          <cell r="F2291">
            <v>3169.4223318682107</v>
          </cell>
          <cell r="G2291">
            <v>3169.4223318682107</v>
          </cell>
        </row>
        <row r="2292">
          <cell r="A2292">
            <v>36641</v>
          </cell>
          <cell r="B2292" t="str">
            <v>POS-POWGAS-EAST</v>
          </cell>
          <cell r="C2292" t="str">
            <v>EPMI-LT-ECAR-PRC</v>
          </cell>
          <cell r="D2292" t="str">
            <v>P</v>
          </cell>
          <cell r="E2292">
            <v>36677</v>
          </cell>
          <cell r="F2292">
            <v>0</v>
          </cell>
          <cell r="G2292">
            <v>0</v>
          </cell>
        </row>
        <row r="2293">
          <cell r="A2293">
            <v>36641</v>
          </cell>
          <cell r="B2293" t="str">
            <v>POS-POWGAS-EAST</v>
          </cell>
          <cell r="C2293" t="str">
            <v>EPMI-LT-ECAR-PRC</v>
          </cell>
          <cell r="D2293" t="str">
            <v>P</v>
          </cell>
          <cell r="E2293">
            <v>36677</v>
          </cell>
          <cell r="F2293">
            <v>1584.7111659341003</v>
          </cell>
          <cell r="G2293">
            <v>1584.7111659341003</v>
          </cell>
        </row>
        <row r="2294">
          <cell r="A2294">
            <v>36641</v>
          </cell>
          <cell r="B2294" t="str">
            <v>POS-POWGAS-EAST</v>
          </cell>
          <cell r="C2294" t="str">
            <v>EPMI-LT-ECAR-PRC</v>
          </cell>
          <cell r="D2294" t="str">
            <v>P</v>
          </cell>
          <cell r="E2294">
            <v>36677</v>
          </cell>
          <cell r="F2294">
            <v>-4754.1334978023106</v>
          </cell>
          <cell r="G2294">
            <v>-4754.1334978023106</v>
          </cell>
        </row>
        <row r="2295">
          <cell r="A2295">
            <v>36641</v>
          </cell>
          <cell r="B2295" t="str">
            <v>POS-POWGAS-EAST</v>
          </cell>
          <cell r="C2295" t="str">
            <v>EPMI-LT-ECAR-PRC</v>
          </cell>
          <cell r="D2295" t="str">
            <v>P</v>
          </cell>
          <cell r="E2295">
            <v>36677</v>
          </cell>
          <cell r="F2295">
            <v>-1.08980718538286E-6</v>
          </cell>
          <cell r="G2295">
            <v>-1.08980718538286E-6</v>
          </cell>
        </row>
        <row r="2296">
          <cell r="A2296">
            <v>36641</v>
          </cell>
          <cell r="B2296" t="str">
            <v>POS-POWGAS-EAST</v>
          </cell>
          <cell r="C2296" t="str">
            <v>EPMI-LT-ECAR-PRC</v>
          </cell>
          <cell r="D2296" t="str">
            <v>P</v>
          </cell>
          <cell r="E2296">
            <v>36677</v>
          </cell>
          <cell r="F2296">
            <v>0</v>
          </cell>
          <cell r="G2296">
            <v>0</v>
          </cell>
        </row>
        <row r="2297">
          <cell r="A2297">
            <v>36641</v>
          </cell>
          <cell r="B2297" t="str">
            <v>POS-POWGAS-EAST</v>
          </cell>
          <cell r="C2297" t="str">
            <v>EPMI-LT-ECAR-PRC</v>
          </cell>
          <cell r="D2297" t="str">
            <v>P</v>
          </cell>
          <cell r="E2297">
            <v>36677</v>
          </cell>
          <cell r="F2297">
            <v>-2932.8912209818227</v>
          </cell>
          <cell r="G2297">
            <v>-2932.8912209818227</v>
          </cell>
        </row>
        <row r="2298">
          <cell r="A2298">
            <v>36641</v>
          </cell>
          <cell r="B2298" t="str">
            <v>POS-POWGAS-EAST</v>
          </cell>
          <cell r="C2298" t="str">
            <v>EPMI-LT-ECAR-PRC</v>
          </cell>
          <cell r="D2298" t="str">
            <v>P</v>
          </cell>
          <cell r="E2298">
            <v>36677</v>
          </cell>
          <cell r="F2298">
            <v>1584.7111659341003</v>
          </cell>
          <cell r="G2298">
            <v>1584.7111659341003</v>
          </cell>
        </row>
        <row r="2299">
          <cell r="A2299">
            <v>36641</v>
          </cell>
          <cell r="B2299" t="str">
            <v>POS-POWGAS-EAST</v>
          </cell>
          <cell r="C2299" t="str">
            <v>EPMI-LT-ECAR-PRC</v>
          </cell>
          <cell r="D2299" t="str">
            <v>P</v>
          </cell>
          <cell r="E2299">
            <v>36677</v>
          </cell>
          <cell r="F2299">
            <v>-1584.7111659341003</v>
          </cell>
          <cell r="G2299">
            <v>-1584.7111659341003</v>
          </cell>
        </row>
        <row r="2300">
          <cell r="A2300">
            <v>36641</v>
          </cell>
          <cell r="B2300" t="str">
            <v>POS-POWGAS-EAST</v>
          </cell>
          <cell r="C2300" t="str">
            <v>EPMI-LT-ECAR-PRC</v>
          </cell>
          <cell r="D2300" t="str">
            <v>P</v>
          </cell>
          <cell r="E2300">
            <v>36677</v>
          </cell>
          <cell r="F2300">
            <v>-645.77631156853931</v>
          </cell>
          <cell r="G2300">
            <v>-645.77631156853931</v>
          </cell>
        </row>
        <row r="2301">
          <cell r="A2301">
            <v>36641</v>
          </cell>
          <cell r="B2301" t="str">
            <v>POS-POWGAS-EAST</v>
          </cell>
          <cell r="C2301" t="str">
            <v>EPMI-LT-ECAR-PRC</v>
          </cell>
          <cell r="D2301" t="str">
            <v>P</v>
          </cell>
          <cell r="E2301">
            <v>36677</v>
          </cell>
          <cell r="F2301">
            <v>7923.5558296705203</v>
          </cell>
          <cell r="G2301">
            <v>7923.5558296705203</v>
          </cell>
        </row>
        <row r="2302">
          <cell r="A2302">
            <v>36641</v>
          </cell>
          <cell r="B2302" t="str">
            <v>POS-POWGAS-EAST</v>
          </cell>
          <cell r="C2302" t="str">
            <v>EPMI-LT-ECAR-PRC</v>
          </cell>
          <cell r="D2302" t="str">
            <v>P</v>
          </cell>
          <cell r="E2302">
            <v>36677</v>
          </cell>
          <cell r="F2302">
            <v>-1584.7111659341003</v>
          </cell>
          <cell r="G2302">
            <v>-1584.7111659341003</v>
          </cell>
        </row>
        <row r="2303">
          <cell r="A2303">
            <v>36641</v>
          </cell>
          <cell r="B2303" t="str">
            <v>POS-POWGAS-EAST</v>
          </cell>
          <cell r="C2303" t="str">
            <v>EPMI-LT-ECAR-PRC</v>
          </cell>
          <cell r="D2303" t="str">
            <v>P</v>
          </cell>
          <cell r="E2303">
            <v>36677</v>
          </cell>
          <cell r="F2303">
            <v>-7923.5558296705121</v>
          </cell>
          <cell r="G2303">
            <v>-7923.5558296705121</v>
          </cell>
        </row>
        <row r="2304">
          <cell r="A2304">
            <v>36641</v>
          </cell>
          <cell r="B2304" t="str">
            <v>POS-POWGAS-EAST</v>
          </cell>
          <cell r="C2304" t="str">
            <v>EPMI-LT-ECAR-PRC</v>
          </cell>
          <cell r="D2304" t="str">
            <v>P</v>
          </cell>
          <cell r="E2304">
            <v>36677</v>
          </cell>
          <cell r="F2304">
            <v>17431.822825275147</v>
          </cell>
          <cell r="G2304">
            <v>17431.822825275147</v>
          </cell>
        </row>
        <row r="2305">
          <cell r="A2305">
            <v>36641</v>
          </cell>
          <cell r="B2305" t="str">
            <v>POS-POWGAS-EAST</v>
          </cell>
          <cell r="C2305" t="str">
            <v>EPMI-LT-ECAR-PRC</v>
          </cell>
          <cell r="D2305" t="str">
            <v>P</v>
          </cell>
          <cell r="E2305">
            <v>36677</v>
          </cell>
          <cell r="F2305">
            <v>-85.968516548610808</v>
          </cell>
          <cell r="G2305">
            <v>-85.968516548610808</v>
          </cell>
        </row>
        <row r="2306">
          <cell r="A2306">
            <v>36641</v>
          </cell>
          <cell r="B2306" t="str">
            <v>POS-POWGAS-EAST</v>
          </cell>
          <cell r="C2306" t="str">
            <v>EPMI-LT-ECAR-PRC</v>
          </cell>
          <cell r="D2306" t="str">
            <v>P</v>
          </cell>
          <cell r="E2306">
            <v>36677</v>
          </cell>
          <cell r="F2306">
            <v>1584.7111659341003</v>
          </cell>
          <cell r="G2306">
            <v>1584.7111659341003</v>
          </cell>
        </row>
        <row r="2307">
          <cell r="A2307">
            <v>36641</v>
          </cell>
          <cell r="B2307" t="str">
            <v>POS-POWGAS-EAST</v>
          </cell>
          <cell r="C2307" t="str">
            <v>EPMI-LT-ECAR-PRC</v>
          </cell>
          <cell r="D2307" t="str">
            <v>P</v>
          </cell>
          <cell r="E2307">
            <v>36677</v>
          </cell>
          <cell r="F2307">
            <v>4224.44384193929</v>
          </cell>
          <cell r="G2307">
            <v>4224.44384193929</v>
          </cell>
        </row>
        <row r="2308">
          <cell r="A2308">
            <v>36641</v>
          </cell>
          <cell r="B2308" t="str">
            <v>POS-POWGAS-EAST</v>
          </cell>
          <cell r="C2308" t="str">
            <v>EPMI-LT-ECAR-PRC</v>
          </cell>
          <cell r="D2308" t="str">
            <v>P</v>
          </cell>
          <cell r="E2308">
            <v>36677</v>
          </cell>
          <cell r="F2308">
            <v>-12677.689327472794</v>
          </cell>
          <cell r="G2308">
            <v>-12677.689327472794</v>
          </cell>
        </row>
        <row r="2309">
          <cell r="A2309">
            <v>36641</v>
          </cell>
          <cell r="B2309" t="str">
            <v>POS-POWGAS-EAST</v>
          </cell>
          <cell r="C2309" t="str">
            <v>EPMI-LT-ECAR-PRC</v>
          </cell>
          <cell r="D2309" t="str">
            <v>P</v>
          </cell>
          <cell r="E2309">
            <v>36677</v>
          </cell>
          <cell r="F2309">
            <v>-12677.689327472812</v>
          </cell>
          <cell r="G2309">
            <v>-12677.689327472812</v>
          </cell>
        </row>
        <row r="2310">
          <cell r="A2310">
            <v>36641</v>
          </cell>
          <cell r="B2310" t="str">
            <v>POS-POWGAS-EAST</v>
          </cell>
          <cell r="C2310" t="str">
            <v>EPMI-LT-ECAR-PRC</v>
          </cell>
          <cell r="D2310" t="str">
            <v>P</v>
          </cell>
          <cell r="E2310">
            <v>36677</v>
          </cell>
          <cell r="F2310">
            <v>-299.37800347298804</v>
          </cell>
          <cell r="G2310">
            <v>-299.37800347298804</v>
          </cell>
        </row>
        <row r="2311">
          <cell r="A2311">
            <v>36641</v>
          </cell>
          <cell r="B2311" t="str">
            <v>POS-POWGAS-EAST</v>
          </cell>
          <cell r="C2311" t="str">
            <v>EPMI-LT-ECAR-PRC</v>
          </cell>
          <cell r="D2311" t="str">
            <v>P</v>
          </cell>
          <cell r="E2311">
            <v>36677</v>
          </cell>
          <cell r="F2311">
            <v>1584.7111659341003</v>
          </cell>
          <cell r="G2311">
            <v>1584.7111659341003</v>
          </cell>
        </row>
        <row r="2312">
          <cell r="A2312">
            <v>36641</v>
          </cell>
          <cell r="B2312" t="str">
            <v>POS-POWGAS-EAST</v>
          </cell>
          <cell r="C2312" t="str">
            <v>EPMI-LT-ECAR-PRC</v>
          </cell>
          <cell r="D2312" t="str">
            <v>P</v>
          </cell>
          <cell r="E2312">
            <v>36677</v>
          </cell>
          <cell r="F2312">
            <v>-3169.4223318682007</v>
          </cell>
          <cell r="G2312">
            <v>-3169.4223318682007</v>
          </cell>
        </row>
        <row r="2313">
          <cell r="A2313">
            <v>36641</v>
          </cell>
          <cell r="B2313" t="str">
            <v>POS-POWGAS-EAST</v>
          </cell>
          <cell r="C2313" t="str">
            <v>EPMI-LT-ECAR-PRC</v>
          </cell>
          <cell r="D2313" t="str">
            <v>P</v>
          </cell>
          <cell r="E2313">
            <v>36677</v>
          </cell>
          <cell r="F2313">
            <v>23770.667489011517</v>
          </cell>
          <cell r="G2313">
            <v>23770.667489011517</v>
          </cell>
        </row>
        <row r="2314">
          <cell r="A2314">
            <v>36641</v>
          </cell>
          <cell r="B2314" t="str">
            <v>POS-POWGAS-EAST</v>
          </cell>
          <cell r="C2314" t="str">
            <v>EPMI-LT-ECAR-PRC</v>
          </cell>
          <cell r="D2314" t="str">
            <v>P</v>
          </cell>
          <cell r="E2314">
            <v>36677</v>
          </cell>
          <cell r="F2314">
            <v>-1584.7111659341003</v>
          </cell>
          <cell r="G2314">
            <v>-1584.7111659341003</v>
          </cell>
        </row>
        <row r="2315">
          <cell r="A2315">
            <v>36641</v>
          </cell>
          <cell r="B2315" t="str">
            <v>POS-POWGAS-EAST</v>
          </cell>
          <cell r="C2315" t="str">
            <v>EPMI-LT-ECAR-PRC</v>
          </cell>
          <cell r="D2315" t="str">
            <v>P</v>
          </cell>
          <cell r="E2315">
            <v>36677</v>
          </cell>
          <cell r="F2315">
            <v>-7923.5558296705012</v>
          </cell>
          <cell r="G2315">
            <v>-7923.5558296705012</v>
          </cell>
        </row>
        <row r="2316">
          <cell r="A2316">
            <v>36641</v>
          </cell>
          <cell r="B2316" t="str">
            <v>POS-POWGAS-EAST</v>
          </cell>
          <cell r="C2316" t="str">
            <v>EPMI-LT-ECAR-PRC</v>
          </cell>
          <cell r="D2316" t="str">
            <v>P</v>
          </cell>
          <cell r="E2316">
            <v>36677</v>
          </cell>
          <cell r="F2316">
            <v>-6338.8446637364104</v>
          </cell>
          <cell r="G2316">
            <v>-6338.8446637364104</v>
          </cell>
        </row>
        <row r="2317">
          <cell r="A2317">
            <v>36641</v>
          </cell>
          <cell r="B2317" t="str">
            <v>POS-POWGAS-EAST</v>
          </cell>
          <cell r="C2317" t="str">
            <v>EPMI-LT-ECAR-PRC</v>
          </cell>
          <cell r="D2317" t="str">
            <v>P</v>
          </cell>
          <cell r="E2317">
            <v>36677</v>
          </cell>
          <cell r="F2317">
            <v>0</v>
          </cell>
          <cell r="G2317">
            <v>0</v>
          </cell>
        </row>
        <row r="2318">
          <cell r="A2318">
            <v>36641</v>
          </cell>
          <cell r="B2318" t="str">
            <v>POS-POWGAS-EAST</v>
          </cell>
          <cell r="C2318" t="str">
            <v>EPMI-LT-ECAR-PRC</v>
          </cell>
          <cell r="D2318" t="str">
            <v>P</v>
          </cell>
          <cell r="E2318">
            <v>36677</v>
          </cell>
          <cell r="F2318">
            <v>-4754.1334978022996</v>
          </cell>
          <cell r="G2318">
            <v>-4754.1334978022996</v>
          </cell>
        </row>
        <row r="2319">
          <cell r="A2319">
            <v>36641</v>
          </cell>
          <cell r="B2319" t="str">
            <v>POS-POWGAS-EAST</v>
          </cell>
          <cell r="C2319" t="str">
            <v>EPMI-LT-ECAR-PRC</v>
          </cell>
          <cell r="D2319" t="str">
            <v>P</v>
          </cell>
          <cell r="E2319">
            <v>36678</v>
          </cell>
          <cell r="F2319">
            <v>0</v>
          </cell>
          <cell r="G2319">
            <v>0</v>
          </cell>
        </row>
        <row r="2320">
          <cell r="A2320">
            <v>36641</v>
          </cell>
          <cell r="B2320" t="str">
            <v>POS-POWGAS-EAST</v>
          </cell>
          <cell r="C2320" t="str">
            <v>EPMI-LT-ECAR-PRC</v>
          </cell>
          <cell r="D2320" t="str">
            <v>P</v>
          </cell>
          <cell r="E2320">
            <v>36678</v>
          </cell>
          <cell r="F2320">
            <v>-19731.387833236404</v>
          </cell>
          <cell r="G2320">
            <v>-19731.387833236404</v>
          </cell>
        </row>
        <row r="2321">
          <cell r="A2321">
            <v>36641</v>
          </cell>
          <cell r="B2321" t="str">
            <v>POS-POWGAS-EAST</v>
          </cell>
          <cell r="C2321" t="str">
            <v>EPMI-LT-ECAR-PRC</v>
          </cell>
          <cell r="D2321" t="str">
            <v>P</v>
          </cell>
          <cell r="E2321">
            <v>36678</v>
          </cell>
          <cell r="F2321">
            <v>-86698.018552408495</v>
          </cell>
          <cell r="G2321">
            <v>-86698.018552408495</v>
          </cell>
        </row>
        <row r="2322">
          <cell r="A2322">
            <v>36641</v>
          </cell>
          <cell r="B2322" t="str">
            <v>POS-POWGAS-EAST</v>
          </cell>
          <cell r="C2322" t="str">
            <v>EPMI-LT-ECAR-PRC</v>
          </cell>
          <cell r="D2322" t="str">
            <v>P</v>
          </cell>
          <cell r="E2322">
            <v>36678</v>
          </cell>
          <cell r="F2322">
            <v>-17339.603710481701</v>
          </cell>
          <cell r="G2322">
            <v>-17339.603710481701</v>
          </cell>
        </row>
        <row r="2323">
          <cell r="A2323">
            <v>36641</v>
          </cell>
          <cell r="B2323" t="str">
            <v>POS-POWGAS-EAST</v>
          </cell>
          <cell r="C2323" t="str">
            <v>EPMI-LT-ECAR-PRC</v>
          </cell>
          <cell r="D2323" t="str">
            <v>P</v>
          </cell>
          <cell r="E2323">
            <v>36678</v>
          </cell>
          <cell r="F2323">
            <v>-69358.414841926802</v>
          </cell>
          <cell r="G2323">
            <v>-69358.414841926802</v>
          </cell>
        </row>
        <row r="2324">
          <cell r="A2324">
            <v>36641</v>
          </cell>
          <cell r="B2324" t="str">
            <v>POS-POWGAS-EAST</v>
          </cell>
          <cell r="C2324" t="str">
            <v>EPMI-LT-ECAR-PRC</v>
          </cell>
          <cell r="D2324" t="str">
            <v>P</v>
          </cell>
          <cell r="E2324">
            <v>36678</v>
          </cell>
          <cell r="F2324">
            <v>-34679.207420963401</v>
          </cell>
          <cell r="G2324">
            <v>-34679.207420963401</v>
          </cell>
        </row>
        <row r="2325">
          <cell r="A2325">
            <v>36641</v>
          </cell>
          <cell r="B2325" t="str">
            <v>POS-POWGAS-EAST</v>
          </cell>
          <cell r="C2325" t="str">
            <v>EPMI-LT-ECAR-PRC</v>
          </cell>
          <cell r="D2325" t="str">
            <v>P</v>
          </cell>
          <cell r="E2325">
            <v>36678</v>
          </cell>
          <cell r="F2325">
            <v>0</v>
          </cell>
          <cell r="G2325">
            <v>0</v>
          </cell>
        </row>
        <row r="2326">
          <cell r="A2326">
            <v>36641</v>
          </cell>
          <cell r="B2326" t="str">
            <v>POS-POWGAS-EAST</v>
          </cell>
          <cell r="C2326" t="str">
            <v>EPMI-LT-ECAR-PRC</v>
          </cell>
          <cell r="D2326" t="str">
            <v>P</v>
          </cell>
          <cell r="E2326">
            <v>36678</v>
          </cell>
          <cell r="F2326">
            <v>17339.603710481701</v>
          </cell>
          <cell r="G2326">
            <v>17339.603710481701</v>
          </cell>
        </row>
        <row r="2327">
          <cell r="A2327">
            <v>36641</v>
          </cell>
          <cell r="B2327" t="str">
            <v>POS-POWGAS-EAST</v>
          </cell>
          <cell r="C2327" t="str">
            <v>EPMI-LT-ECAR-PRC</v>
          </cell>
          <cell r="D2327" t="str">
            <v>P</v>
          </cell>
          <cell r="E2327">
            <v>36678</v>
          </cell>
          <cell r="F2327">
            <v>-17339.603710481701</v>
          </cell>
          <cell r="G2327">
            <v>-17339.603710481701</v>
          </cell>
        </row>
        <row r="2328">
          <cell r="A2328">
            <v>36641</v>
          </cell>
          <cell r="B2328" t="str">
            <v>POS-POWGAS-EAST</v>
          </cell>
          <cell r="C2328" t="str">
            <v>EPMI-LT-ECAR-PRC</v>
          </cell>
          <cell r="D2328" t="str">
            <v>P</v>
          </cell>
          <cell r="E2328">
            <v>36678</v>
          </cell>
          <cell r="F2328">
            <v>17339.603710481701</v>
          </cell>
          <cell r="G2328">
            <v>17339.603710481701</v>
          </cell>
        </row>
        <row r="2329">
          <cell r="A2329">
            <v>36641</v>
          </cell>
          <cell r="B2329" t="str">
            <v>POS-POWGAS-EAST</v>
          </cell>
          <cell r="C2329" t="str">
            <v>EPMI-LT-ECAR-PRC</v>
          </cell>
          <cell r="D2329" t="str">
            <v>P</v>
          </cell>
          <cell r="E2329">
            <v>36678</v>
          </cell>
          <cell r="F2329">
            <v>-17339.603710481701</v>
          </cell>
          <cell r="G2329">
            <v>-17339.603710481701</v>
          </cell>
        </row>
        <row r="2330">
          <cell r="A2330">
            <v>36641</v>
          </cell>
          <cell r="B2330" t="str">
            <v>POS-POWGAS-EAST</v>
          </cell>
          <cell r="C2330" t="str">
            <v>EPMI-LT-ECAR-PRC</v>
          </cell>
          <cell r="D2330" t="str">
            <v>P</v>
          </cell>
          <cell r="E2330">
            <v>36678</v>
          </cell>
          <cell r="F2330">
            <v>-104037.62226289012</v>
          </cell>
          <cell r="G2330">
            <v>-104037.62226289012</v>
          </cell>
        </row>
        <row r="2331">
          <cell r="A2331">
            <v>36641</v>
          </cell>
          <cell r="B2331" t="str">
            <v>POS-POWGAS-EAST</v>
          </cell>
          <cell r="C2331" t="str">
            <v>EPMI-LT-ECAR-PRC</v>
          </cell>
          <cell r="D2331" t="str">
            <v>P</v>
          </cell>
          <cell r="E2331">
            <v>36678</v>
          </cell>
          <cell r="F2331">
            <v>0</v>
          </cell>
          <cell r="G2331">
            <v>0</v>
          </cell>
        </row>
        <row r="2332">
          <cell r="A2332">
            <v>36641</v>
          </cell>
          <cell r="B2332" t="str">
            <v>POS-POWGAS-EAST</v>
          </cell>
          <cell r="C2332" t="str">
            <v>EPMI-LT-ECAR-PRC</v>
          </cell>
          <cell r="D2332" t="str">
            <v>P</v>
          </cell>
          <cell r="E2332">
            <v>36678</v>
          </cell>
          <cell r="F2332">
            <v>0</v>
          </cell>
          <cell r="G2332">
            <v>0</v>
          </cell>
        </row>
        <row r="2333">
          <cell r="A2333">
            <v>36641</v>
          </cell>
          <cell r="B2333" t="str">
            <v>POS-POWGAS-EAST</v>
          </cell>
          <cell r="C2333" t="str">
            <v>EPMI-LT-ECAR-PRC</v>
          </cell>
          <cell r="D2333" t="str">
            <v>P</v>
          </cell>
          <cell r="E2333">
            <v>36678</v>
          </cell>
          <cell r="F2333">
            <v>8925.3151520659812</v>
          </cell>
          <cell r="G2333">
            <v>8925.3151520659812</v>
          </cell>
        </row>
        <row r="2334">
          <cell r="A2334">
            <v>36641</v>
          </cell>
          <cell r="B2334" t="str">
            <v>POS-POWGAS-EAST</v>
          </cell>
          <cell r="C2334" t="str">
            <v>EPMI-LT-ECAR-PRC</v>
          </cell>
          <cell r="D2334" t="str">
            <v>P</v>
          </cell>
          <cell r="E2334">
            <v>36678</v>
          </cell>
          <cell r="F2334">
            <v>-69358.414841926802</v>
          </cell>
          <cell r="G2334">
            <v>-69358.414841926802</v>
          </cell>
        </row>
        <row r="2335">
          <cell r="A2335">
            <v>36641</v>
          </cell>
          <cell r="B2335" t="str">
            <v>POS-POWGAS-EAST</v>
          </cell>
          <cell r="C2335" t="str">
            <v>EPMI-LT-ECAR-PRC</v>
          </cell>
          <cell r="D2335" t="str">
            <v>P</v>
          </cell>
          <cell r="E2335">
            <v>36678</v>
          </cell>
          <cell r="F2335">
            <v>-10287.169660340101</v>
          </cell>
          <cell r="G2335">
            <v>-10287.169660340101</v>
          </cell>
        </row>
        <row r="2336">
          <cell r="A2336">
            <v>36641</v>
          </cell>
          <cell r="B2336" t="str">
            <v>POS-POWGAS-EAST</v>
          </cell>
          <cell r="C2336" t="str">
            <v>EPMI-LT-ECAR-PRC</v>
          </cell>
          <cell r="D2336" t="str">
            <v>P</v>
          </cell>
          <cell r="E2336">
            <v>36678</v>
          </cell>
          <cell r="F2336">
            <v>69358.414841926802</v>
          </cell>
          <cell r="G2336">
            <v>69358.414841926802</v>
          </cell>
        </row>
        <row r="2337">
          <cell r="A2337">
            <v>36641</v>
          </cell>
          <cell r="B2337" t="str">
            <v>POS-POWGAS-EAST</v>
          </cell>
          <cell r="C2337" t="str">
            <v>EPMI-LT-ECAR-PRC</v>
          </cell>
          <cell r="D2337" t="str">
            <v>P</v>
          </cell>
          <cell r="E2337">
            <v>36678</v>
          </cell>
          <cell r="F2337">
            <v>-17339.603710481701</v>
          </cell>
          <cell r="G2337">
            <v>-17339.603710481701</v>
          </cell>
        </row>
        <row r="2338">
          <cell r="A2338">
            <v>36641</v>
          </cell>
          <cell r="B2338" t="str">
            <v>POS-POWGAS-EAST</v>
          </cell>
          <cell r="C2338" t="str">
            <v>EPMI-LT-ECAR-PRC</v>
          </cell>
          <cell r="D2338" t="str">
            <v>P</v>
          </cell>
          <cell r="E2338">
            <v>36678</v>
          </cell>
          <cell r="F2338">
            <v>3766.6256055155</v>
          </cell>
          <cell r="G2338">
            <v>3766.6256055155</v>
          </cell>
        </row>
        <row r="2339">
          <cell r="A2339">
            <v>36641</v>
          </cell>
          <cell r="B2339" t="str">
            <v>POS-POWGAS-EAST</v>
          </cell>
          <cell r="C2339" t="str">
            <v>EPMI-LT-ECAR-PRC</v>
          </cell>
          <cell r="D2339" t="str">
            <v>P</v>
          </cell>
          <cell r="E2339">
            <v>36678</v>
          </cell>
          <cell r="F2339">
            <v>104037.62226289019</v>
          </cell>
          <cell r="G2339">
            <v>104037.62226289019</v>
          </cell>
        </row>
        <row r="2340">
          <cell r="A2340">
            <v>36641</v>
          </cell>
          <cell r="B2340" t="str">
            <v>POS-POWGAS-EAST</v>
          </cell>
          <cell r="C2340" t="str">
            <v>EPMI-LT-ECAR-PRC</v>
          </cell>
          <cell r="D2340" t="str">
            <v>P</v>
          </cell>
          <cell r="E2340">
            <v>36678</v>
          </cell>
          <cell r="F2340">
            <v>-17339.603710481701</v>
          </cell>
          <cell r="G2340">
            <v>-17339.603710481701</v>
          </cell>
        </row>
        <row r="2341">
          <cell r="A2341">
            <v>36641</v>
          </cell>
          <cell r="B2341" t="str">
            <v>POS-POWGAS-EAST</v>
          </cell>
          <cell r="C2341" t="str">
            <v>EPMI-LT-ECAR-PRC</v>
          </cell>
          <cell r="D2341" t="str">
            <v>P</v>
          </cell>
          <cell r="E2341">
            <v>36678</v>
          </cell>
          <cell r="F2341">
            <v>-34679.207420963401</v>
          </cell>
          <cell r="G2341">
            <v>-34679.207420963401</v>
          </cell>
        </row>
        <row r="2342">
          <cell r="A2342">
            <v>36641</v>
          </cell>
          <cell r="B2342" t="str">
            <v>POS-POWGAS-EAST</v>
          </cell>
          <cell r="C2342" t="str">
            <v>EPMI-LT-ECAR-PRC</v>
          </cell>
          <cell r="D2342" t="str">
            <v>P</v>
          </cell>
          <cell r="E2342">
            <v>36678</v>
          </cell>
          <cell r="F2342">
            <v>1.0000000000000002E-10</v>
          </cell>
          <cell r="G2342">
            <v>1.0000000000000002E-10</v>
          </cell>
        </row>
        <row r="2343">
          <cell r="A2343">
            <v>36641</v>
          </cell>
          <cell r="B2343" t="str">
            <v>POS-POWGAS-EAST</v>
          </cell>
          <cell r="C2343" t="str">
            <v>EPMI-LT-ECAR-PRC</v>
          </cell>
          <cell r="D2343" t="str">
            <v>P</v>
          </cell>
          <cell r="E2343">
            <v>36678</v>
          </cell>
          <cell r="F2343">
            <v>69358.414841926802</v>
          </cell>
          <cell r="G2343">
            <v>69358.414841926802</v>
          </cell>
        </row>
        <row r="2344">
          <cell r="A2344">
            <v>36641</v>
          </cell>
          <cell r="B2344" t="str">
            <v>POS-POWGAS-EAST</v>
          </cell>
          <cell r="C2344" t="str">
            <v>EPMI-LT-ECAR-PRC</v>
          </cell>
          <cell r="D2344" t="str">
            <v>P</v>
          </cell>
          <cell r="E2344">
            <v>36678</v>
          </cell>
          <cell r="F2344">
            <v>69358.414841926802</v>
          </cell>
          <cell r="G2344">
            <v>69358.414841926802</v>
          </cell>
        </row>
        <row r="2345">
          <cell r="A2345">
            <v>36641</v>
          </cell>
          <cell r="B2345" t="str">
            <v>POS-POWGAS-EAST</v>
          </cell>
          <cell r="C2345" t="str">
            <v>EPMI-LT-ECAR-PRC</v>
          </cell>
          <cell r="D2345" t="str">
            <v>P</v>
          </cell>
          <cell r="E2345">
            <v>36678</v>
          </cell>
          <cell r="F2345">
            <v>0</v>
          </cell>
          <cell r="G2345">
            <v>0</v>
          </cell>
        </row>
        <row r="2346">
          <cell r="A2346">
            <v>36641</v>
          </cell>
          <cell r="B2346" t="str">
            <v>POS-POWGAS-EAST</v>
          </cell>
          <cell r="C2346" t="str">
            <v>EPMI-LT-ECAR-PRC</v>
          </cell>
          <cell r="D2346" t="str">
            <v>P</v>
          </cell>
          <cell r="E2346">
            <v>36678</v>
          </cell>
          <cell r="F2346">
            <v>17339.603710481701</v>
          </cell>
          <cell r="G2346">
            <v>17339.603710481701</v>
          </cell>
        </row>
        <row r="2347">
          <cell r="A2347">
            <v>36641</v>
          </cell>
          <cell r="B2347" t="str">
            <v>POS-POWGAS-EAST</v>
          </cell>
          <cell r="C2347" t="str">
            <v>EPMI-LT-ECAR-PRC</v>
          </cell>
          <cell r="D2347" t="str">
            <v>P</v>
          </cell>
          <cell r="E2347">
            <v>36678</v>
          </cell>
          <cell r="F2347">
            <v>-17339.603710481701</v>
          </cell>
          <cell r="G2347">
            <v>-17339.603710481701</v>
          </cell>
        </row>
        <row r="2348">
          <cell r="A2348">
            <v>36641</v>
          </cell>
          <cell r="B2348" t="str">
            <v>POS-POWGAS-EAST</v>
          </cell>
          <cell r="C2348" t="str">
            <v>EPMI-LT-ECAR-PRC</v>
          </cell>
          <cell r="D2348" t="str">
            <v>P</v>
          </cell>
          <cell r="E2348">
            <v>36678</v>
          </cell>
          <cell r="F2348">
            <v>173396.03710481699</v>
          </cell>
          <cell r="G2348">
            <v>173396.03710481699</v>
          </cell>
        </row>
        <row r="2349">
          <cell r="A2349">
            <v>36641</v>
          </cell>
          <cell r="B2349" t="str">
            <v>POS-POWGAS-EAST</v>
          </cell>
          <cell r="C2349" t="str">
            <v>EPMI-LT-ECAR-PRC</v>
          </cell>
          <cell r="D2349" t="str">
            <v>P</v>
          </cell>
          <cell r="E2349">
            <v>36678</v>
          </cell>
          <cell r="F2349">
            <v>-86698.018552408612</v>
          </cell>
          <cell r="G2349">
            <v>-86698.018552408612</v>
          </cell>
        </row>
        <row r="2350">
          <cell r="A2350">
            <v>36641</v>
          </cell>
          <cell r="B2350" t="str">
            <v>POS-POWGAS-EAST</v>
          </cell>
          <cell r="C2350" t="str">
            <v>EPMI-LT-ECAR-PRC</v>
          </cell>
          <cell r="D2350" t="str">
            <v>P</v>
          </cell>
          <cell r="E2350">
            <v>36678</v>
          </cell>
          <cell r="F2350">
            <v>17339.603710481701</v>
          </cell>
          <cell r="G2350">
            <v>17339.603710481701</v>
          </cell>
        </row>
        <row r="2351">
          <cell r="A2351">
            <v>36641</v>
          </cell>
          <cell r="B2351" t="str">
            <v>POS-POWGAS-EAST</v>
          </cell>
          <cell r="C2351" t="str">
            <v>EPMI-LT-ECAR-PRC</v>
          </cell>
          <cell r="D2351" t="str">
            <v>P</v>
          </cell>
          <cell r="E2351">
            <v>36678</v>
          </cell>
          <cell r="F2351">
            <v>0</v>
          </cell>
          <cell r="G2351">
            <v>0</v>
          </cell>
        </row>
        <row r="2352">
          <cell r="A2352">
            <v>36641</v>
          </cell>
          <cell r="B2352" t="str">
            <v>POS-POWGAS-EAST</v>
          </cell>
          <cell r="C2352" t="str">
            <v>EPMI-LT-ECAR-PRC</v>
          </cell>
          <cell r="D2352" t="str">
            <v>P</v>
          </cell>
          <cell r="E2352">
            <v>36678</v>
          </cell>
          <cell r="F2352">
            <v>86698.018552408612</v>
          </cell>
          <cell r="G2352">
            <v>86698.018552408612</v>
          </cell>
        </row>
        <row r="2353">
          <cell r="A2353">
            <v>36641</v>
          </cell>
          <cell r="B2353" t="str">
            <v>POS-POWGAS-EAST</v>
          </cell>
          <cell r="C2353" t="str">
            <v>EPMI-LT-ECAR-PRC</v>
          </cell>
          <cell r="D2353" t="str">
            <v>P</v>
          </cell>
          <cell r="E2353">
            <v>36678</v>
          </cell>
          <cell r="F2353">
            <v>0</v>
          </cell>
          <cell r="G2353">
            <v>0</v>
          </cell>
        </row>
        <row r="2354">
          <cell r="A2354">
            <v>36641</v>
          </cell>
          <cell r="B2354" t="str">
            <v>POS-POWGAS-EAST</v>
          </cell>
          <cell r="C2354" t="str">
            <v>EPMI-LT-ECAR-PRC</v>
          </cell>
          <cell r="D2354" t="str">
            <v>P</v>
          </cell>
          <cell r="E2354">
            <v>36678</v>
          </cell>
          <cell r="F2354">
            <v>-352.56021396680603</v>
          </cell>
          <cell r="G2354">
            <v>-352.56021396680603</v>
          </cell>
        </row>
        <row r="2355">
          <cell r="A2355">
            <v>36641</v>
          </cell>
          <cell r="B2355" t="str">
            <v>POS-POWGAS-EAST</v>
          </cell>
          <cell r="C2355" t="str">
            <v>EPMI-LT-ECAR-PRC</v>
          </cell>
          <cell r="D2355" t="str">
            <v>P</v>
          </cell>
          <cell r="E2355">
            <v>36678</v>
          </cell>
          <cell r="F2355">
            <v>-34679.207420963401</v>
          </cell>
          <cell r="G2355">
            <v>-34679.207420963401</v>
          </cell>
        </row>
        <row r="2356">
          <cell r="A2356">
            <v>36641</v>
          </cell>
          <cell r="B2356" t="str">
            <v>POS-POWGAS-EAST</v>
          </cell>
          <cell r="C2356" t="str">
            <v>EPMI-LT-ECAR-PRC</v>
          </cell>
          <cell r="D2356" t="str">
            <v>P</v>
          </cell>
          <cell r="E2356">
            <v>36678</v>
          </cell>
          <cell r="F2356">
            <v>-36609.477360578974</v>
          </cell>
          <cell r="G2356">
            <v>-36609.477360578974</v>
          </cell>
        </row>
        <row r="2357">
          <cell r="A2357">
            <v>36641</v>
          </cell>
          <cell r="B2357" t="str">
            <v>POS-POWGAS-EAST</v>
          </cell>
          <cell r="C2357" t="str">
            <v>EPMI-LT-ECAR-PRC</v>
          </cell>
          <cell r="D2357" t="str">
            <v>P</v>
          </cell>
          <cell r="E2357">
            <v>36678</v>
          </cell>
          <cell r="F2357">
            <v>-52018.811131445094</v>
          </cell>
          <cell r="G2357">
            <v>-52018.811131445094</v>
          </cell>
        </row>
        <row r="2358">
          <cell r="A2358">
            <v>36641</v>
          </cell>
          <cell r="B2358" t="str">
            <v>POS-POWGAS-EAST</v>
          </cell>
          <cell r="C2358" t="str">
            <v>EPMI-LT-ECAR-PRC</v>
          </cell>
          <cell r="D2358" t="str">
            <v>P</v>
          </cell>
          <cell r="E2358">
            <v>36678</v>
          </cell>
          <cell r="F2358">
            <v>0</v>
          </cell>
          <cell r="G2358">
            <v>0</v>
          </cell>
        </row>
        <row r="2359">
          <cell r="A2359">
            <v>36641</v>
          </cell>
          <cell r="B2359" t="str">
            <v>POS-POWGAS-EAST</v>
          </cell>
          <cell r="C2359" t="str">
            <v>EPMI-LT-ECAR-PRC</v>
          </cell>
          <cell r="D2359" t="str">
            <v>P</v>
          </cell>
          <cell r="E2359">
            <v>36678</v>
          </cell>
          <cell r="F2359">
            <v>-34679.207420963401</v>
          </cell>
          <cell r="G2359">
            <v>-34679.207420963401</v>
          </cell>
        </row>
        <row r="2360">
          <cell r="A2360">
            <v>36641</v>
          </cell>
          <cell r="B2360" t="str">
            <v>POS-POWGAS-EAST</v>
          </cell>
          <cell r="C2360" t="str">
            <v>EPMI-LT-ECAR-PRC</v>
          </cell>
          <cell r="D2360" t="str">
            <v>P</v>
          </cell>
          <cell r="E2360">
            <v>36678</v>
          </cell>
          <cell r="F2360">
            <v>4649.2212330068814</v>
          </cell>
          <cell r="G2360">
            <v>4649.2212330068814</v>
          </cell>
        </row>
        <row r="2361">
          <cell r="A2361">
            <v>36641</v>
          </cell>
          <cell r="B2361" t="str">
            <v>POS-POWGAS-EAST</v>
          </cell>
          <cell r="C2361" t="str">
            <v>EPMI-LT-ECAR-PRC</v>
          </cell>
          <cell r="D2361" t="str">
            <v>P</v>
          </cell>
          <cell r="E2361">
            <v>36678</v>
          </cell>
          <cell r="F2361">
            <v>-17339.603710481701</v>
          </cell>
          <cell r="G2361">
            <v>-17339.603710481701</v>
          </cell>
        </row>
        <row r="2362">
          <cell r="A2362">
            <v>36641</v>
          </cell>
          <cell r="B2362" t="str">
            <v>POS-POWGAS-EAST</v>
          </cell>
          <cell r="C2362" t="str">
            <v>EPMI-LT-ECAR-PRC</v>
          </cell>
          <cell r="D2362" t="str">
            <v>P</v>
          </cell>
          <cell r="E2362">
            <v>36678</v>
          </cell>
          <cell r="F2362">
            <v>0</v>
          </cell>
          <cell r="G2362">
            <v>0</v>
          </cell>
        </row>
        <row r="2363">
          <cell r="A2363">
            <v>36641</v>
          </cell>
          <cell r="B2363" t="str">
            <v>POS-POWGAS-EAST</v>
          </cell>
          <cell r="C2363" t="str">
            <v>EPMI-LT-ECAR-PRC</v>
          </cell>
          <cell r="D2363" t="str">
            <v>P</v>
          </cell>
          <cell r="E2363">
            <v>36678</v>
          </cell>
          <cell r="F2363">
            <v>34679.207420963401</v>
          </cell>
          <cell r="G2363">
            <v>34679.207420963401</v>
          </cell>
        </row>
        <row r="2364">
          <cell r="A2364">
            <v>36641</v>
          </cell>
          <cell r="B2364" t="str">
            <v>POS-POWGAS-EAST</v>
          </cell>
          <cell r="C2364" t="str">
            <v>EPMI-LT-ECAR-PRC</v>
          </cell>
          <cell r="D2364" t="str">
            <v>P</v>
          </cell>
          <cell r="E2364">
            <v>36678</v>
          </cell>
          <cell r="F2364">
            <v>52018.811131445094</v>
          </cell>
          <cell r="G2364">
            <v>52018.811131445094</v>
          </cell>
        </row>
        <row r="2365">
          <cell r="A2365">
            <v>36641</v>
          </cell>
          <cell r="B2365" t="str">
            <v>POS-POWGAS-EAST</v>
          </cell>
          <cell r="C2365" t="str">
            <v>EPMI-LT-ECAR-PRC</v>
          </cell>
          <cell r="D2365" t="str">
            <v>P</v>
          </cell>
          <cell r="E2365">
            <v>36678</v>
          </cell>
          <cell r="F2365">
            <v>-17339.603710481701</v>
          </cell>
          <cell r="G2365">
            <v>-17339.603710481701</v>
          </cell>
        </row>
        <row r="2366">
          <cell r="A2366">
            <v>36641</v>
          </cell>
          <cell r="B2366" t="str">
            <v>POS-POWGAS-EAST</v>
          </cell>
          <cell r="C2366" t="str">
            <v>EPMI-LT-ECAR-PRC</v>
          </cell>
          <cell r="D2366" t="str">
            <v>P</v>
          </cell>
          <cell r="E2366">
            <v>36678</v>
          </cell>
          <cell r="F2366">
            <v>-52018.811131445094</v>
          </cell>
          <cell r="G2366">
            <v>-52018.811131445094</v>
          </cell>
        </row>
        <row r="2367">
          <cell r="A2367">
            <v>36641</v>
          </cell>
          <cell r="B2367" t="str">
            <v>POS-POWGAS-EAST</v>
          </cell>
          <cell r="C2367" t="str">
            <v>EPMI-LT-ECAR-PRC</v>
          </cell>
          <cell r="D2367" t="str">
            <v>P</v>
          </cell>
          <cell r="E2367">
            <v>36678</v>
          </cell>
          <cell r="F2367">
            <v>-34679.207420963401</v>
          </cell>
          <cell r="G2367">
            <v>-34679.207420963401</v>
          </cell>
        </row>
        <row r="2368">
          <cell r="A2368">
            <v>36641</v>
          </cell>
          <cell r="B2368" t="str">
            <v>POS-POWGAS-EAST</v>
          </cell>
          <cell r="C2368" t="str">
            <v>EPMI-LT-ECAR-PRC</v>
          </cell>
          <cell r="D2368" t="str">
            <v>P</v>
          </cell>
          <cell r="E2368">
            <v>36678</v>
          </cell>
          <cell r="F2368">
            <v>156056.43339433536</v>
          </cell>
          <cell r="G2368">
            <v>156056.43339433536</v>
          </cell>
        </row>
        <row r="2369">
          <cell r="A2369">
            <v>36641</v>
          </cell>
          <cell r="B2369" t="str">
            <v>POS-POWGAS-EAST</v>
          </cell>
          <cell r="C2369" t="str">
            <v>EPMI-LT-ECAR-PRC</v>
          </cell>
          <cell r="D2369" t="str">
            <v>P</v>
          </cell>
          <cell r="E2369">
            <v>36678</v>
          </cell>
          <cell r="F2369">
            <v>-19731.387833236404</v>
          </cell>
          <cell r="G2369">
            <v>-19731.387833236404</v>
          </cell>
        </row>
        <row r="2370">
          <cell r="A2370">
            <v>36641</v>
          </cell>
          <cell r="B2370" t="str">
            <v>POS-POWGAS-EAST</v>
          </cell>
          <cell r="C2370" t="str">
            <v>EPMI-LT-ECAR-PRC</v>
          </cell>
          <cell r="D2370" t="str">
            <v>P</v>
          </cell>
          <cell r="E2370">
            <v>36678</v>
          </cell>
          <cell r="F2370">
            <v>-69358.414841926802</v>
          </cell>
          <cell r="G2370">
            <v>-69358.414841926802</v>
          </cell>
        </row>
        <row r="2371">
          <cell r="A2371">
            <v>36641</v>
          </cell>
          <cell r="B2371" t="str">
            <v>POS-POWGAS-EAST</v>
          </cell>
          <cell r="C2371" t="str">
            <v>EPMI-LT-ECAR-PRC</v>
          </cell>
          <cell r="D2371" t="str">
            <v>P</v>
          </cell>
          <cell r="E2371">
            <v>36678</v>
          </cell>
          <cell r="F2371">
            <v>5046.8350934301507</v>
          </cell>
          <cell r="G2371">
            <v>5046.8350934301507</v>
          </cell>
        </row>
        <row r="2372">
          <cell r="A2372">
            <v>36641</v>
          </cell>
          <cell r="B2372" t="str">
            <v>POS-POWGAS-EAST</v>
          </cell>
          <cell r="C2372" t="str">
            <v>EPMI-LT-ECAR-PRC</v>
          </cell>
          <cell r="D2372" t="str">
            <v>P</v>
          </cell>
          <cell r="E2372">
            <v>36678</v>
          </cell>
          <cell r="F2372">
            <v>52018.811131445094</v>
          </cell>
          <cell r="G2372">
            <v>52018.811131445094</v>
          </cell>
        </row>
        <row r="2373">
          <cell r="A2373">
            <v>36641</v>
          </cell>
          <cell r="B2373" t="str">
            <v>POS-POWGAS-EAST</v>
          </cell>
          <cell r="C2373" t="str">
            <v>EPMI-LT-ECAR-PRC</v>
          </cell>
          <cell r="D2373" t="str">
            <v>P</v>
          </cell>
          <cell r="E2373">
            <v>36678</v>
          </cell>
          <cell r="F2373">
            <v>-69358.414841926802</v>
          </cell>
          <cell r="G2373">
            <v>-69358.414841926802</v>
          </cell>
        </row>
        <row r="2374">
          <cell r="A2374">
            <v>36641</v>
          </cell>
          <cell r="B2374" t="str">
            <v>POS-POWGAS-EAST</v>
          </cell>
          <cell r="C2374" t="str">
            <v>EPMI-LT-ECAR-PRC</v>
          </cell>
          <cell r="D2374" t="str">
            <v>P</v>
          </cell>
          <cell r="E2374">
            <v>36678</v>
          </cell>
          <cell r="F2374">
            <v>-69358.414841926802</v>
          </cell>
          <cell r="G2374">
            <v>-69358.414841926802</v>
          </cell>
        </row>
        <row r="2375">
          <cell r="A2375">
            <v>36641</v>
          </cell>
          <cell r="B2375" t="str">
            <v>POS-POWGAS-EAST</v>
          </cell>
          <cell r="C2375" t="str">
            <v>EPMI-LT-ECAR-PRC</v>
          </cell>
          <cell r="D2375" t="str">
            <v>P</v>
          </cell>
          <cell r="E2375">
            <v>36678</v>
          </cell>
          <cell r="F2375">
            <v>-17339.603710481701</v>
          </cell>
          <cell r="G2375">
            <v>-17339.603710481701</v>
          </cell>
        </row>
        <row r="2376">
          <cell r="A2376">
            <v>36641</v>
          </cell>
          <cell r="B2376" t="str">
            <v>POS-POWGAS-EAST</v>
          </cell>
          <cell r="C2376" t="str">
            <v>EPMI-LT-ECAR-PRC</v>
          </cell>
          <cell r="D2376" t="str">
            <v>P</v>
          </cell>
          <cell r="E2376">
            <v>36678</v>
          </cell>
          <cell r="F2376">
            <v>352.56021396680705</v>
          </cell>
          <cell r="G2376">
            <v>352.56021396680705</v>
          </cell>
        </row>
        <row r="2377">
          <cell r="A2377">
            <v>36641</v>
          </cell>
          <cell r="B2377" t="str">
            <v>POS-POWGAS-EAST</v>
          </cell>
          <cell r="C2377" t="str">
            <v>EPMI-LT-ECAR-PRC</v>
          </cell>
          <cell r="D2377" t="str">
            <v>P</v>
          </cell>
          <cell r="E2377">
            <v>36678</v>
          </cell>
          <cell r="F2377">
            <v>0</v>
          </cell>
          <cell r="G2377">
            <v>0</v>
          </cell>
        </row>
        <row r="2378">
          <cell r="A2378">
            <v>36641</v>
          </cell>
          <cell r="B2378" t="str">
            <v>POS-POWGAS-EAST</v>
          </cell>
          <cell r="C2378" t="str">
            <v>EPMI-LT-ECAR-PRC</v>
          </cell>
          <cell r="D2378" t="str">
            <v>P</v>
          </cell>
          <cell r="E2378">
            <v>36708</v>
          </cell>
          <cell r="F2378">
            <v>-31348.463581843997</v>
          </cell>
          <cell r="G2378">
            <v>-31348.463581843997</v>
          </cell>
        </row>
        <row r="2379">
          <cell r="A2379">
            <v>36641</v>
          </cell>
          <cell r="B2379" t="str">
            <v>POS-POWGAS-EAST</v>
          </cell>
          <cell r="C2379" t="str">
            <v>EPMI-LT-ECAR-PRC</v>
          </cell>
          <cell r="D2379" t="str">
            <v>P</v>
          </cell>
          <cell r="E2379">
            <v>36708</v>
          </cell>
          <cell r="F2379">
            <v>-9604.1433435470299</v>
          </cell>
          <cell r="G2379">
            <v>-9604.1433435470299</v>
          </cell>
        </row>
        <row r="2380">
          <cell r="A2380">
            <v>36641</v>
          </cell>
          <cell r="B2380" t="str">
            <v>POS-POWGAS-EAST</v>
          </cell>
          <cell r="C2380" t="str">
            <v>EPMI-LT-ECAR-PRC</v>
          </cell>
          <cell r="D2380" t="str">
            <v>P</v>
          </cell>
          <cell r="E2380">
            <v>36708</v>
          </cell>
          <cell r="F2380">
            <v>-31348.463581843997</v>
          </cell>
          <cell r="G2380">
            <v>-31348.463581843997</v>
          </cell>
        </row>
        <row r="2381">
          <cell r="A2381">
            <v>36641</v>
          </cell>
          <cell r="B2381" t="str">
            <v>POS-POWGAS-EAST</v>
          </cell>
          <cell r="C2381" t="str">
            <v>EPMI-LT-ECAR-PRC</v>
          </cell>
          <cell r="D2381" t="str">
            <v>P</v>
          </cell>
          <cell r="E2381">
            <v>36708</v>
          </cell>
          <cell r="F2381">
            <v>-22787.925578217204</v>
          </cell>
          <cell r="G2381">
            <v>-22787.925578217204</v>
          </cell>
        </row>
        <row r="2382">
          <cell r="A2382">
            <v>36641</v>
          </cell>
          <cell r="B2382" t="str">
            <v>POS-POWGAS-EAST</v>
          </cell>
          <cell r="C2382" t="str">
            <v>EPMI-LT-ECAR-PRC</v>
          </cell>
          <cell r="D2382" t="str">
            <v>P</v>
          </cell>
          <cell r="E2382">
            <v>36708</v>
          </cell>
          <cell r="F2382">
            <v>15674.231790921998</v>
          </cell>
          <cell r="G2382">
            <v>15674.231790921998</v>
          </cell>
        </row>
        <row r="2383">
          <cell r="A2383">
            <v>36641</v>
          </cell>
          <cell r="B2383" t="str">
            <v>POS-POWGAS-EAST</v>
          </cell>
          <cell r="C2383" t="str">
            <v>EPMI-LT-ECAR-PRC</v>
          </cell>
          <cell r="D2383" t="str">
            <v>P</v>
          </cell>
          <cell r="E2383">
            <v>36708</v>
          </cell>
          <cell r="F2383">
            <v>0</v>
          </cell>
          <cell r="G2383">
            <v>0</v>
          </cell>
        </row>
        <row r="2384">
          <cell r="A2384">
            <v>36641</v>
          </cell>
          <cell r="B2384" t="str">
            <v>POS-POWGAS-EAST</v>
          </cell>
          <cell r="C2384" t="str">
            <v>EPMI-LT-ECAR-PRC</v>
          </cell>
          <cell r="D2384" t="str">
            <v>P</v>
          </cell>
          <cell r="E2384">
            <v>36708</v>
          </cell>
          <cell r="F2384">
            <v>47022.695372766007</v>
          </cell>
          <cell r="G2384">
            <v>47022.695372766007</v>
          </cell>
        </row>
        <row r="2385">
          <cell r="A2385">
            <v>36641</v>
          </cell>
          <cell r="B2385" t="str">
            <v>POS-POWGAS-EAST</v>
          </cell>
          <cell r="C2385" t="str">
            <v>EPMI-LT-ECAR-PRC</v>
          </cell>
          <cell r="D2385" t="str">
            <v>P</v>
          </cell>
          <cell r="E2385">
            <v>36708</v>
          </cell>
          <cell r="F2385">
            <v>-15674.231790921998</v>
          </cell>
          <cell r="G2385">
            <v>-15674.231790921998</v>
          </cell>
        </row>
        <row r="2386">
          <cell r="A2386">
            <v>36641</v>
          </cell>
          <cell r="B2386" t="str">
            <v>POS-POWGAS-EAST</v>
          </cell>
          <cell r="C2386" t="str">
            <v>EPMI-LT-ECAR-PRC</v>
          </cell>
          <cell r="D2386" t="str">
            <v>P</v>
          </cell>
          <cell r="E2386">
            <v>36708</v>
          </cell>
          <cell r="F2386">
            <v>0</v>
          </cell>
          <cell r="G2386">
            <v>0</v>
          </cell>
        </row>
        <row r="2387">
          <cell r="A2387">
            <v>36641</v>
          </cell>
          <cell r="B2387" t="str">
            <v>POS-POWGAS-EAST</v>
          </cell>
          <cell r="C2387" t="str">
            <v>EPMI-LT-ECAR-PRC</v>
          </cell>
          <cell r="D2387" t="str">
            <v>P</v>
          </cell>
          <cell r="E2387">
            <v>36708</v>
          </cell>
          <cell r="F2387">
            <v>31348.463581843997</v>
          </cell>
          <cell r="G2387">
            <v>31348.463581843997</v>
          </cell>
        </row>
        <row r="2388">
          <cell r="A2388">
            <v>36641</v>
          </cell>
          <cell r="B2388" t="str">
            <v>POS-POWGAS-EAST</v>
          </cell>
          <cell r="C2388" t="str">
            <v>EPMI-LT-ECAR-PRC</v>
          </cell>
          <cell r="D2388" t="str">
            <v>P</v>
          </cell>
          <cell r="E2388">
            <v>36708</v>
          </cell>
          <cell r="F2388">
            <v>-15674.231790921998</v>
          </cell>
          <cell r="G2388">
            <v>-15674.231790921998</v>
          </cell>
        </row>
        <row r="2389">
          <cell r="A2389">
            <v>36641</v>
          </cell>
          <cell r="B2389" t="str">
            <v>POS-POWGAS-EAST</v>
          </cell>
          <cell r="C2389" t="str">
            <v>EPMI-LT-ECAR-PRC</v>
          </cell>
          <cell r="D2389" t="str">
            <v>P</v>
          </cell>
          <cell r="E2389">
            <v>36708</v>
          </cell>
          <cell r="F2389">
            <v>-15674.231790921998</v>
          </cell>
          <cell r="G2389">
            <v>-15674.231790921998</v>
          </cell>
        </row>
        <row r="2390">
          <cell r="A2390">
            <v>36641</v>
          </cell>
          <cell r="B2390" t="str">
            <v>POS-POWGAS-EAST</v>
          </cell>
          <cell r="C2390" t="str">
            <v>EPMI-LT-ECAR-PRC</v>
          </cell>
          <cell r="D2390" t="str">
            <v>P</v>
          </cell>
          <cell r="E2390">
            <v>36708</v>
          </cell>
          <cell r="F2390">
            <v>-15674.231790921998</v>
          </cell>
          <cell r="G2390">
            <v>-15674.231790921998</v>
          </cell>
        </row>
        <row r="2391">
          <cell r="A2391">
            <v>36641</v>
          </cell>
          <cell r="B2391" t="str">
            <v>POS-POWGAS-EAST</v>
          </cell>
          <cell r="C2391" t="str">
            <v>EPMI-LT-ECAR-PRC</v>
          </cell>
          <cell r="D2391" t="str">
            <v>P</v>
          </cell>
          <cell r="E2391">
            <v>36708</v>
          </cell>
          <cell r="F2391">
            <v>-219439.24507290803</v>
          </cell>
          <cell r="G2391">
            <v>-219439.24507290803</v>
          </cell>
        </row>
        <row r="2392">
          <cell r="A2392">
            <v>36641</v>
          </cell>
          <cell r="B2392" t="str">
            <v>POS-POWGAS-EAST</v>
          </cell>
          <cell r="C2392" t="str">
            <v>EPMI-LT-ECAR-PRC</v>
          </cell>
          <cell r="D2392" t="str">
            <v>P</v>
          </cell>
          <cell r="E2392">
            <v>36708</v>
          </cell>
          <cell r="F2392">
            <v>15674.231790921998</v>
          </cell>
          <cell r="G2392">
            <v>15674.231790921998</v>
          </cell>
        </row>
        <row r="2393">
          <cell r="A2393">
            <v>36641</v>
          </cell>
          <cell r="B2393" t="str">
            <v>POS-POWGAS-EAST</v>
          </cell>
          <cell r="C2393" t="str">
            <v>EPMI-LT-ECAR-PRC</v>
          </cell>
          <cell r="D2393" t="str">
            <v>P</v>
          </cell>
          <cell r="E2393">
            <v>36708</v>
          </cell>
          <cell r="F2393">
            <v>94045.390745532102</v>
          </cell>
          <cell r="G2393">
            <v>94045.390745532102</v>
          </cell>
        </row>
        <row r="2394">
          <cell r="A2394">
            <v>36641</v>
          </cell>
          <cell r="B2394" t="str">
            <v>POS-POWGAS-EAST</v>
          </cell>
          <cell r="C2394" t="str">
            <v>EPMI-LT-ECAR-PRC</v>
          </cell>
          <cell r="D2394" t="str">
            <v>P</v>
          </cell>
          <cell r="E2394">
            <v>36708</v>
          </cell>
          <cell r="F2394">
            <v>5774.7687682858004</v>
          </cell>
          <cell r="G2394">
            <v>5774.7687682858004</v>
          </cell>
        </row>
        <row r="2395">
          <cell r="A2395">
            <v>36641</v>
          </cell>
          <cell r="B2395" t="str">
            <v>POS-POWGAS-EAST</v>
          </cell>
          <cell r="C2395" t="str">
            <v>EPMI-LT-ECAR-PRC</v>
          </cell>
          <cell r="D2395" t="str">
            <v>P</v>
          </cell>
          <cell r="E2395">
            <v>36708</v>
          </cell>
          <cell r="F2395">
            <v>47022.695372766007</v>
          </cell>
          <cell r="G2395">
            <v>47022.695372766007</v>
          </cell>
        </row>
        <row r="2396">
          <cell r="A2396">
            <v>36641</v>
          </cell>
          <cell r="B2396" t="str">
            <v>POS-POWGAS-EAST</v>
          </cell>
          <cell r="C2396" t="str">
            <v>EPMI-LT-ECAR-PRC</v>
          </cell>
          <cell r="D2396" t="str">
            <v>P</v>
          </cell>
          <cell r="E2396">
            <v>36708</v>
          </cell>
          <cell r="F2396">
            <v>141068.086118298</v>
          </cell>
          <cell r="G2396">
            <v>141068.086118298</v>
          </cell>
        </row>
        <row r="2397">
          <cell r="A2397">
            <v>36641</v>
          </cell>
          <cell r="B2397" t="str">
            <v>POS-POWGAS-EAST</v>
          </cell>
          <cell r="C2397" t="str">
            <v>EPMI-LT-ECAR-PRC</v>
          </cell>
          <cell r="D2397" t="str">
            <v>P</v>
          </cell>
          <cell r="E2397">
            <v>36708</v>
          </cell>
          <cell r="F2397">
            <v>15674.231790921998</v>
          </cell>
          <cell r="G2397">
            <v>15674.231790921998</v>
          </cell>
        </row>
        <row r="2398">
          <cell r="A2398">
            <v>36641</v>
          </cell>
          <cell r="B2398" t="str">
            <v>POS-POWGAS-EAST</v>
          </cell>
          <cell r="C2398" t="str">
            <v>EPMI-LT-ECAR-PRC</v>
          </cell>
          <cell r="D2398" t="str">
            <v>P</v>
          </cell>
          <cell r="E2398">
            <v>36708</v>
          </cell>
          <cell r="F2398">
            <v>526.02223138139016</v>
          </cell>
          <cell r="G2398">
            <v>526.02223138139016</v>
          </cell>
        </row>
        <row r="2399">
          <cell r="A2399">
            <v>36641</v>
          </cell>
          <cell r="B2399" t="str">
            <v>POS-POWGAS-EAST</v>
          </cell>
          <cell r="C2399" t="str">
            <v>EPMI-LT-ECAR-PRC</v>
          </cell>
          <cell r="D2399" t="str">
            <v>P</v>
          </cell>
          <cell r="E2399">
            <v>36708</v>
          </cell>
          <cell r="F2399">
            <v>-7837.1158954610119</v>
          </cell>
          <cell r="G2399">
            <v>-7837.1158954610119</v>
          </cell>
        </row>
        <row r="2400">
          <cell r="A2400">
            <v>36641</v>
          </cell>
          <cell r="B2400" t="str">
            <v>POS-POWGAS-EAST</v>
          </cell>
          <cell r="C2400" t="str">
            <v>EPMI-LT-ECAR-PRC</v>
          </cell>
          <cell r="D2400" t="str">
            <v>P</v>
          </cell>
          <cell r="E2400">
            <v>36708</v>
          </cell>
          <cell r="F2400">
            <v>-109719.62253645402</v>
          </cell>
          <cell r="G2400">
            <v>-109719.62253645402</v>
          </cell>
        </row>
        <row r="2401">
          <cell r="A2401">
            <v>36641</v>
          </cell>
          <cell r="B2401" t="str">
            <v>POS-POWGAS-EAST</v>
          </cell>
          <cell r="C2401" t="str">
            <v>EPMI-LT-ECAR-PRC</v>
          </cell>
          <cell r="D2401" t="str">
            <v>P</v>
          </cell>
          <cell r="E2401">
            <v>36708</v>
          </cell>
          <cell r="F2401">
            <v>-11170.644482470401</v>
          </cell>
          <cell r="G2401">
            <v>-11170.644482470401</v>
          </cell>
        </row>
        <row r="2402">
          <cell r="A2402">
            <v>36641</v>
          </cell>
          <cell r="B2402" t="str">
            <v>POS-POWGAS-EAST</v>
          </cell>
          <cell r="C2402" t="str">
            <v>EPMI-LT-ECAR-PRC</v>
          </cell>
          <cell r="D2402" t="str">
            <v>P</v>
          </cell>
          <cell r="E2402">
            <v>36708</v>
          </cell>
          <cell r="F2402">
            <v>-15674.231790921998</v>
          </cell>
          <cell r="G2402">
            <v>-15674.231790921998</v>
          </cell>
        </row>
        <row r="2403">
          <cell r="A2403">
            <v>36641</v>
          </cell>
          <cell r="B2403" t="str">
            <v>POS-POWGAS-EAST</v>
          </cell>
          <cell r="C2403" t="str">
            <v>EPMI-LT-ECAR-PRC</v>
          </cell>
          <cell r="D2403" t="str">
            <v>P</v>
          </cell>
          <cell r="E2403">
            <v>36708</v>
          </cell>
          <cell r="F2403">
            <v>-22477.067189220303</v>
          </cell>
          <cell r="G2403">
            <v>-22477.067189220303</v>
          </cell>
        </row>
        <row r="2404">
          <cell r="A2404">
            <v>36641</v>
          </cell>
          <cell r="B2404" t="str">
            <v>POS-POWGAS-EAST</v>
          </cell>
          <cell r="C2404" t="str">
            <v>EPMI-LT-ECAR-PRC</v>
          </cell>
          <cell r="D2404" t="str">
            <v>P</v>
          </cell>
          <cell r="E2404">
            <v>36708</v>
          </cell>
          <cell r="F2404">
            <v>-47022.695372766109</v>
          </cell>
          <cell r="G2404">
            <v>-47022.695372766109</v>
          </cell>
        </row>
        <row r="2405">
          <cell r="A2405">
            <v>36641</v>
          </cell>
          <cell r="B2405" t="str">
            <v>POS-POWGAS-EAST</v>
          </cell>
          <cell r="C2405" t="str">
            <v>EPMI-LT-ECAR-PRC</v>
          </cell>
          <cell r="D2405" t="str">
            <v>P</v>
          </cell>
          <cell r="E2405">
            <v>36708</v>
          </cell>
          <cell r="F2405">
            <v>-15674.231790921998</v>
          </cell>
          <cell r="G2405">
            <v>-15674.231790921998</v>
          </cell>
        </row>
        <row r="2406">
          <cell r="A2406">
            <v>36641</v>
          </cell>
          <cell r="B2406" t="str">
            <v>POS-POWGAS-EAST</v>
          </cell>
          <cell r="C2406" t="str">
            <v>EPMI-LT-ECAR-PRC</v>
          </cell>
          <cell r="D2406" t="str">
            <v>P</v>
          </cell>
          <cell r="E2406">
            <v>36708</v>
          </cell>
          <cell r="F2406">
            <v>33783.1283464343</v>
          </cell>
          <cell r="G2406">
            <v>33783.1283464343</v>
          </cell>
        </row>
        <row r="2407">
          <cell r="A2407">
            <v>36641</v>
          </cell>
          <cell r="B2407" t="str">
            <v>POS-POWGAS-EAST</v>
          </cell>
          <cell r="C2407" t="str">
            <v>EPMI-LT-ECAR-PRC</v>
          </cell>
          <cell r="D2407" t="str">
            <v>P</v>
          </cell>
          <cell r="E2407">
            <v>36708</v>
          </cell>
          <cell r="F2407">
            <v>23511.347686383011</v>
          </cell>
          <cell r="G2407">
            <v>23511.347686383011</v>
          </cell>
        </row>
        <row r="2408">
          <cell r="A2408">
            <v>36641</v>
          </cell>
          <cell r="B2408" t="str">
            <v>POS-POWGAS-EAST</v>
          </cell>
          <cell r="C2408" t="str">
            <v>EPMI-LT-ECAR-PRC</v>
          </cell>
          <cell r="D2408" t="str">
            <v>P</v>
          </cell>
          <cell r="E2408">
            <v>36708</v>
          </cell>
          <cell r="F2408">
            <v>0</v>
          </cell>
          <cell r="G2408">
            <v>0</v>
          </cell>
        </row>
        <row r="2409">
          <cell r="A2409">
            <v>36641</v>
          </cell>
          <cell r="B2409" t="str">
            <v>POS-POWGAS-EAST</v>
          </cell>
          <cell r="C2409" t="str">
            <v>EPMI-LT-ECAR-PRC</v>
          </cell>
          <cell r="D2409" t="str">
            <v>P</v>
          </cell>
          <cell r="E2409">
            <v>36708</v>
          </cell>
          <cell r="F2409">
            <v>15674.231790921998</v>
          </cell>
          <cell r="G2409">
            <v>15674.231790921998</v>
          </cell>
        </row>
        <row r="2410">
          <cell r="A2410">
            <v>36641</v>
          </cell>
          <cell r="B2410" t="str">
            <v>POS-POWGAS-EAST</v>
          </cell>
          <cell r="C2410" t="str">
            <v>EPMI-LT-ECAR-PRC</v>
          </cell>
          <cell r="D2410" t="str">
            <v>P</v>
          </cell>
          <cell r="E2410">
            <v>36708</v>
          </cell>
          <cell r="F2410">
            <v>0</v>
          </cell>
          <cell r="G2410">
            <v>0</v>
          </cell>
        </row>
        <row r="2411">
          <cell r="A2411">
            <v>36641</v>
          </cell>
          <cell r="B2411" t="str">
            <v>POS-POWGAS-EAST</v>
          </cell>
          <cell r="C2411" t="str">
            <v>EPMI-LT-ECAR-PRC</v>
          </cell>
          <cell r="D2411" t="str">
            <v>P</v>
          </cell>
          <cell r="E2411">
            <v>36708</v>
          </cell>
          <cell r="F2411">
            <v>-47022.695372766007</v>
          </cell>
          <cell r="G2411">
            <v>-47022.695372766007</v>
          </cell>
        </row>
        <row r="2412">
          <cell r="A2412">
            <v>36641</v>
          </cell>
          <cell r="B2412" t="str">
            <v>POS-POWGAS-EAST</v>
          </cell>
          <cell r="C2412" t="str">
            <v>EPMI-LT-ECAR-PRC</v>
          </cell>
          <cell r="D2412" t="str">
            <v>P</v>
          </cell>
          <cell r="E2412">
            <v>36708</v>
          </cell>
          <cell r="F2412">
            <v>-31348.463581843997</v>
          </cell>
          <cell r="G2412">
            <v>-31348.463581843997</v>
          </cell>
        </row>
        <row r="2413">
          <cell r="A2413">
            <v>36641</v>
          </cell>
          <cell r="B2413" t="str">
            <v>POS-POWGAS-EAST</v>
          </cell>
          <cell r="C2413" t="str">
            <v>EPMI-LT-ECAR-PRC</v>
          </cell>
          <cell r="D2413" t="str">
            <v>P</v>
          </cell>
          <cell r="E2413">
            <v>36708</v>
          </cell>
          <cell r="F2413">
            <v>-94045.390745532015</v>
          </cell>
          <cell r="G2413">
            <v>-94045.390745532015</v>
          </cell>
        </row>
        <row r="2414">
          <cell r="A2414">
            <v>36641</v>
          </cell>
          <cell r="B2414" t="str">
            <v>POS-POWGAS-EAST</v>
          </cell>
          <cell r="C2414" t="str">
            <v>EPMI-LT-ECAR-PRC</v>
          </cell>
          <cell r="D2414" t="str">
            <v>P</v>
          </cell>
          <cell r="E2414">
            <v>36708</v>
          </cell>
          <cell r="F2414">
            <v>282136.17223659705</v>
          </cell>
          <cell r="G2414">
            <v>282136.17223659705</v>
          </cell>
        </row>
        <row r="2415">
          <cell r="A2415">
            <v>36641</v>
          </cell>
          <cell r="B2415" t="str">
            <v>POS-POWGAS-EAST</v>
          </cell>
          <cell r="C2415" t="str">
            <v>EPMI-LT-ECAR-PRC</v>
          </cell>
          <cell r="D2415" t="str">
            <v>P</v>
          </cell>
          <cell r="E2415">
            <v>36708</v>
          </cell>
          <cell r="F2415">
            <v>141068.086118298</v>
          </cell>
          <cell r="G2415">
            <v>141068.086118298</v>
          </cell>
        </row>
        <row r="2416">
          <cell r="A2416">
            <v>36641</v>
          </cell>
          <cell r="B2416" t="str">
            <v>POS-POWGAS-EAST</v>
          </cell>
          <cell r="C2416" t="str">
            <v>EPMI-LT-ECAR-PRC</v>
          </cell>
          <cell r="D2416" t="str">
            <v>P</v>
          </cell>
          <cell r="E2416">
            <v>36708</v>
          </cell>
          <cell r="F2416">
            <v>7837.1158954610119</v>
          </cell>
          <cell r="G2416">
            <v>7837.1158954610119</v>
          </cell>
        </row>
        <row r="2417">
          <cell r="A2417">
            <v>36641</v>
          </cell>
          <cell r="B2417" t="str">
            <v>POS-POWGAS-EAST</v>
          </cell>
          <cell r="C2417" t="str">
            <v>EPMI-LT-ECAR-PRC</v>
          </cell>
          <cell r="D2417" t="str">
            <v>P</v>
          </cell>
          <cell r="E2417">
            <v>36708</v>
          </cell>
          <cell r="F2417">
            <v>0</v>
          </cell>
          <cell r="G2417">
            <v>0</v>
          </cell>
        </row>
        <row r="2418">
          <cell r="A2418">
            <v>36641</v>
          </cell>
          <cell r="B2418" t="str">
            <v>POS-POWGAS-EAST</v>
          </cell>
          <cell r="C2418" t="str">
            <v>EPMI-LT-ECAR-PRC</v>
          </cell>
          <cell r="D2418" t="str">
            <v>P</v>
          </cell>
          <cell r="E2418">
            <v>36708</v>
          </cell>
          <cell r="F2418">
            <v>15674.231790921998</v>
          </cell>
          <cell r="G2418">
            <v>15674.231790921998</v>
          </cell>
        </row>
        <row r="2419">
          <cell r="A2419">
            <v>36641</v>
          </cell>
          <cell r="B2419" t="str">
            <v>POS-POWGAS-EAST</v>
          </cell>
          <cell r="C2419" t="str">
            <v>EPMI-LT-ECAR-PRC</v>
          </cell>
          <cell r="D2419" t="str">
            <v>P</v>
          </cell>
          <cell r="E2419">
            <v>36708</v>
          </cell>
          <cell r="F2419">
            <v>-8174.1291474863792</v>
          </cell>
          <cell r="G2419">
            <v>-8174.1291474863792</v>
          </cell>
        </row>
        <row r="2420">
          <cell r="A2420">
            <v>36641</v>
          </cell>
          <cell r="B2420" t="str">
            <v>POS-POWGAS-EAST</v>
          </cell>
          <cell r="C2420" t="str">
            <v>EPMI-LT-ECAR-PRC</v>
          </cell>
          <cell r="D2420" t="str">
            <v>P</v>
          </cell>
          <cell r="E2420">
            <v>36708</v>
          </cell>
          <cell r="F2420">
            <v>47022.695372766007</v>
          </cell>
          <cell r="G2420">
            <v>47022.695372766007</v>
          </cell>
        </row>
        <row r="2421">
          <cell r="A2421">
            <v>36641</v>
          </cell>
          <cell r="B2421" t="str">
            <v>POS-POWGAS-EAST</v>
          </cell>
          <cell r="C2421" t="str">
            <v>EPMI-LT-ECAR-PRC</v>
          </cell>
          <cell r="D2421" t="str">
            <v>P</v>
          </cell>
          <cell r="E2421">
            <v>36708</v>
          </cell>
          <cell r="F2421">
            <v>-44953.772828904701</v>
          </cell>
          <cell r="G2421">
            <v>-44953.772828904701</v>
          </cell>
        </row>
        <row r="2422">
          <cell r="A2422">
            <v>36641</v>
          </cell>
          <cell r="B2422" t="str">
            <v>POS-POWGAS-EAST</v>
          </cell>
          <cell r="C2422" t="str">
            <v>EPMI-LT-ECAR-PRC</v>
          </cell>
          <cell r="D2422" t="str">
            <v>P</v>
          </cell>
          <cell r="E2422">
            <v>36708</v>
          </cell>
          <cell r="F2422">
            <v>0</v>
          </cell>
          <cell r="G2422">
            <v>0</v>
          </cell>
        </row>
        <row r="2423">
          <cell r="A2423">
            <v>36641</v>
          </cell>
          <cell r="B2423" t="str">
            <v>POS-POWGAS-EAST</v>
          </cell>
          <cell r="C2423" t="str">
            <v>EPMI-LT-ECAR-PRC</v>
          </cell>
          <cell r="D2423" t="str">
            <v>P</v>
          </cell>
          <cell r="E2423">
            <v>36708</v>
          </cell>
          <cell r="F2423">
            <v>15674.231790921998</v>
          </cell>
          <cell r="G2423">
            <v>15674.231790921998</v>
          </cell>
        </row>
        <row r="2424">
          <cell r="A2424">
            <v>36641</v>
          </cell>
          <cell r="B2424" t="str">
            <v>POS-POWGAS-EAST</v>
          </cell>
          <cell r="C2424" t="str">
            <v>EPMI-LT-ECAR-PRC</v>
          </cell>
          <cell r="D2424" t="str">
            <v>P</v>
          </cell>
          <cell r="E2424">
            <v>36708</v>
          </cell>
          <cell r="F2424">
            <v>-15674.231790921998</v>
          </cell>
          <cell r="G2424">
            <v>-15674.231790921998</v>
          </cell>
        </row>
        <row r="2425">
          <cell r="A2425">
            <v>36641</v>
          </cell>
          <cell r="B2425" t="str">
            <v>POS-POWGAS-EAST</v>
          </cell>
          <cell r="C2425" t="str">
            <v>EPMI-LT-ECAR-PRC</v>
          </cell>
          <cell r="D2425" t="str">
            <v>P</v>
          </cell>
          <cell r="E2425">
            <v>36708</v>
          </cell>
          <cell r="F2425">
            <v>15674.231790921998</v>
          </cell>
          <cell r="G2425">
            <v>15674.231790921998</v>
          </cell>
        </row>
        <row r="2426">
          <cell r="A2426">
            <v>36641</v>
          </cell>
          <cell r="B2426" t="str">
            <v>POS-POWGAS-EAST</v>
          </cell>
          <cell r="C2426" t="str">
            <v>EPMI-LT-ECAR-PRC</v>
          </cell>
          <cell r="D2426" t="str">
            <v>P</v>
          </cell>
          <cell r="E2426">
            <v>36708</v>
          </cell>
          <cell r="F2426">
            <v>-23511.347686383106</v>
          </cell>
          <cell r="G2426">
            <v>-23511.347686383106</v>
          </cell>
        </row>
        <row r="2427">
          <cell r="A2427">
            <v>36641</v>
          </cell>
          <cell r="B2427" t="str">
            <v>POS-POWGAS-EAST</v>
          </cell>
          <cell r="C2427" t="str">
            <v>EPMI-LT-ECAR-PRC</v>
          </cell>
          <cell r="D2427" t="str">
            <v>P</v>
          </cell>
          <cell r="E2427">
            <v>36708</v>
          </cell>
          <cell r="F2427">
            <v>0</v>
          </cell>
          <cell r="G2427">
            <v>0</v>
          </cell>
        </row>
        <row r="2428">
          <cell r="A2428">
            <v>36641</v>
          </cell>
          <cell r="B2428" t="str">
            <v>POS-POWGAS-EAST</v>
          </cell>
          <cell r="C2428" t="str">
            <v>EPMI-LT-ECAR-PRC</v>
          </cell>
          <cell r="D2428" t="str">
            <v>P</v>
          </cell>
          <cell r="E2428">
            <v>36708</v>
          </cell>
          <cell r="F2428">
            <v>15674.231790921998</v>
          </cell>
          <cell r="G2428">
            <v>15674.231790921998</v>
          </cell>
        </row>
        <row r="2429">
          <cell r="A2429">
            <v>36641</v>
          </cell>
          <cell r="B2429" t="str">
            <v>POS-POWGAS-EAST</v>
          </cell>
          <cell r="C2429" t="str">
            <v>EPMI-LT-ECAR-PRC</v>
          </cell>
          <cell r="D2429" t="str">
            <v>P</v>
          </cell>
          <cell r="E2429">
            <v>36708</v>
          </cell>
          <cell r="F2429">
            <v>-47022.695372766007</v>
          </cell>
          <cell r="G2429">
            <v>-47022.695372766007</v>
          </cell>
        </row>
        <row r="2430">
          <cell r="A2430">
            <v>36641</v>
          </cell>
          <cell r="B2430" t="str">
            <v>POS-POWGAS-EAST</v>
          </cell>
          <cell r="C2430" t="str">
            <v>EPMI-LT-ECAR-PRC</v>
          </cell>
          <cell r="D2430" t="str">
            <v>P</v>
          </cell>
          <cell r="E2430">
            <v>36708</v>
          </cell>
          <cell r="F2430">
            <v>381.35462882456409</v>
          </cell>
          <cell r="G2430">
            <v>381.35462882456409</v>
          </cell>
        </row>
        <row r="2431">
          <cell r="A2431">
            <v>36641</v>
          </cell>
          <cell r="B2431" t="str">
            <v>POS-POWGAS-EAST</v>
          </cell>
          <cell r="C2431" t="str">
            <v>EPMI-LT-ECAR-PRC</v>
          </cell>
          <cell r="D2431" t="str">
            <v>P</v>
          </cell>
          <cell r="E2431">
            <v>36708</v>
          </cell>
          <cell r="F2431">
            <v>-15674.231790921998</v>
          </cell>
          <cell r="G2431">
            <v>-15674.231790921998</v>
          </cell>
        </row>
        <row r="2432">
          <cell r="A2432">
            <v>36641</v>
          </cell>
          <cell r="B2432" t="str">
            <v>POS-POWGAS-EAST</v>
          </cell>
          <cell r="C2432" t="str">
            <v>EPMI-LT-ECAR-PRC</v>
          </cell>
          <cell r="D2432" t="str">
            <v>P</v>
          </cell>
          <cell r="E2432">
            <v>36708</v>
          </cell>
          <cell r="F2432">
            <v>-4757.5250813628209</v>
          </cell>
          <cell r="G2432">
            <v>-4757.5250813628209</v>
          </cell>
        </row>
        <row r="2433">
          <cell r="A2433">
            <v>36641</v>
          </cell>
          <cell r="B2433" t="str">
            <v>POS-POWGAS-EAST</v>
          </cell>
          <cell r="C2433" t="str">
            <v>EPMI-LT-ECAR-PRC</v>
          </cell>
          <cell r="D2433" t="str">
            <v>P</v>
          </cell>
          <cell r="E2433">
            <v>36708</v>
          </cell>
          <cell r="F2433">
            <v>-23511.347686383036</v>
          </cell>
          <cell r="G2433">
            <v>-23511.347686383036</v>
          </cell>
        </row>
        <row r="2434">
          <cell r="A2434">
            <v>36641</v>
          </cell>
          <cell r="B2434" t="str">
            <v>POS-POWGAS-EAST</v>
          </cell>
          <cell r="C2434" t="str">
            <v>EPMI-LT-ECAR-PRC</v>
          </cell>
          <cell r="D2434" t="str">
            <v>P</v>
          </cell>
          <cell r="E2434">
            <v>36708</v>
          </cell>
          <cell r="F2434">
            <v>-31348.463581843997</v>
          </cell>
          <cell r="G2434">
            <v>-31348.463581843997</v>
          </cell>
        </row>
        <row r="2435">
          <cell r="A2435">
            <v>36641</v>
          </cell>
          <cell r="B2435" t="str">
            <v>POS-POWGAS-EAST</v>
          </cell>
          <cell r="C2435" t="str">
            <v>EPMI-LT-ECAR-PRC</v>
          </cell>
          <cell r="D2435" t="str">
            <v>P</v>
          </cell>
          <cell r="E2435">
            <v>36708</v>
          </cell>
          <cell r="F2435">
            <v>0</v>
          </cell>
          <cell r="G2435">
            <v>0</v>
          </cell>
        </row>
        <row r="2436">
          <cell r="A2436">
            <v>36641</v>
          </cell>
          <cell r="B2436" t="str">
            <v>POS-POWGAS-EAST</v>
          </cell>
          <cell r="C2436" t="str">
            <v>EPMI-LT-ECAR-PRC</v>
          </cell>
          <cell r="D2436" t="str">
            <v>P</v>
          </cell>
          <cell r="E2436">
            <v>36708</v>
          </cell>
          <cell r="F2436">
            <v>23511.347686383106</v>
          </cell>
          <cell r="G2436">
            <v>23511.347686383106</v>
          </cell>
        </row>
        <row r="2437">
          <cell r="A2437">
            <v>36641</v>
          </cell>
          <cell r="B2437" t="str">
            <v>POS-POWGAS-EAST</v>
          </cell>
          <cell r="C2437" t="str">
            <v>EPMI-LT-ECAR-PRC</v>
          </cell>
          <cell r="D2437" t="str">
            <v>P</v>
          </cell>
          <cell r="E2437">
            <v>36708</v>
          </cell>
          <cell r="F2437">
            <v>-15674.2317909221</v>
          </cell>
          <cell r="G2437">
            <v>-15674.2317909221</v>
          </cell>
        </row>
        <row r="2438">
          <cell r="A2438">
            <v>36641</v>
          </cell>
          <cell r="B2438" t="str">
            <v>POS-POWGAS-EAST</v>
          </cell>
          <cell r="C2438" t="str">
            <v>EPMI-LT-ECAR-PRC</v>
          </cell>
          <cell r="D2438" t="str">
            <v>P</v>
          </cell>
          <cell r="E2438">
            <v>36708</v>
          </cell>
          <cell r="F2438">
            <v>4757.5250813628209</v>
          </cell>
          <cell r="G2438">
            <v>4757.5250813628209</v>
          </cell>
        </row>
        <row r="2439">
          <cell r="A2439">
            <v>36641</v>
          </cell>
          <cell r="B2439" t="str">
            <v>POS-POWGAS-EAST</v>
          </cell>
          <cell r="C2439" t="str">
            <v>EPMI-LT-ECAR-PRC</v>
          </cell>
          <cell r="D2439" t="str">
            <v>P</v>
          </cell>
          <cell r="E2439">
            <v>36708</v>
          </cell>
          <cell r="F2439">
            <v>-15674.2317909221</v>
          </cell>
          <cell r="G2439">
            <v>-15674.2317909221</v>
          </cell>
        </row>
        <row r="2440">
          <cell r="A2440">
            <v>36641</v>
          </cell>
          <cell r="B2440" t="str">
            <v>POS-POWGAS-EAST</v>
          </cell>
          <cell r="C2440" t="str">
            <v>EPMI-LT-ECAR-PRC</v>
          </cell>
          <cell r="D2440" t="str">
            <v>P</v>
          </cell>
          <cell r="E2440">
            <v>36708</v>
          </cell>
          <cell r="F2440">
            <v>3133.0022778467805</v>
          </cell>
          <cell r="G2440">
            <v>3133.0022778467805</v>
          </cell>
        </row>
        <row r="2441">
          <cell r="A2441">
            <v>36641</v>
          </cell>
          <cell r="B2441" t="str">
            <v>POS-POWGAS-EAST</v>
          </cell>
          <cell r="C2441" t="str">
            <v>EPMI-LT-ECAR-PRC</v>
          </cell>
          <cell r="D2441" t="str">
            <v>P</v>
          </cell>
          <cell r="E2441">
            <v>36708</v>
          </cell>
          <cell r="F2441">
            <v>15674.231790921998</v>
          </cell>
          <cell r="G2441">
            <v>15674.231790921998</v>
          </cell>
        </row>
        <row r="2442">
          <cell r="A2442">
            <v>36641</v>
          </cell>
          <cell r="B2442" t="str">
            <v>POS-POWGAS-EAST</v>
          </cell>
          <cell r="C2442" t="str">
            <v>EPMI-LT-ECAR-PRC</v>
          </cell>
          <cell r="D2442" t="str">
            <v>P</v>
          </cell>
          <cell r="E2442">
            <v>36708</v>
          </cell>
          <cell r="F2442">
            <v>15674.231790921998</v>
          </cell>
          <cell r="G2442">
            <v>15674.231790921998</v>
          </cell>
        </row>
        <row r="2443">
          <cell r="A2443">
            <v>36641</v>
          </cell>
          <cell r="B2443" t="str">
            <v>POS-POWGAS-EAST</v>
          </cell>
          <cell r="C2443" t="str">
            <v>EPMI-LT-ECAR-PRC</v>
          </cell>
          <cell r="D2443" t="str">
            <v>P</v>
          </cell>
          <cell r="E2443">
            <v>36708</v>
          </cell>
          <cell r="F2443">
            <v>15674.231790921998</v>
          </cell>
          <cell r="G2443">
            <v>15674.231790921998</v>
          </cell>
        </row>
        <row r="2444">
          <cell r="A2444">
            <v>36641</v>
          </cell>
          <cell r="B2444" t="str">
            <v>POS-POWGAS-EAST</v>
          </cell>
          <cell r="C2444" t="str">
            <v>EPMI-LT-ECAR-PRC</v>
          </cell>
          <cell r="D2444" t="str">
            <v>P</v>
          </cell>
          <cell r="E2444">
            <v>36708</v>
          </cell>
          <cell r="F2444">
            <v>-381.35462882456409</v>
          </cell>
          <cell r="G2444">
            <v>-381.35462882456409</v>
          </cell>
        </row>
        <row r="2445">
          <cell r="A2445">
            <v>36641</v>
          </cell>
          <cell r="B2445" t="str">
            <v>POS-POWGAS-EAST</v>
          </cell>
          <cell r="C2445" t="str">
            <v>EPMI-LT-ECAR-PRC</v>
          </cell>
          <cell r="D2445" t="str">
            <v>P</v>
          </cell>
          <cell r="E2445">
            <v>36708</v>
          </cell>
          <cell r="F2445">
            <v>-31348.463581843997</v>
          </cell>
          <cell r="G2445">
            <v>-31348.463581843997</v>
          </cell>
        </row>
        <row r="2446">
          <cell r="A2446">
            <v>36641</v>
          </cell>
          <cell r="B2446" t="str">
            <v>POS-POWGAS-EAST</v>
          </cell>
          <cell r="C2446" t="str">
            <v>EPMI-LT-ECAR-PRC</v>
          </cell>
          <cell r="D2446" t="str">
            <v>P</v>
          </cell>
          <cell r="E2446">
            <v>36708</v>
          </cell>
          <cell r="F2446">
            <v>-11261.042782144801</v>
          </cell>
          <cell r="G2446">
            <v>-11261.042782144801</v>
          </cell>
        </row>
        <row r="2447">
          <cell r="A2447">
            <v>36641</v>
          </cell>
          <cell r="B2447" t="str">
            <v>POS-POWGAS-EAST</v>
          </cell>
          <cell r="C2447" t="str">
            <v>EPMI-LT-ECAR-PRC</v>
          </cell>
          <cell r="D2447" t="str">
            <v>P</v>
          </cell>
          <cell r="E2447">
            <v>36708</v>
          </cell>
          <cell r="F2447">
            <v>0</v>
          </cell>
          <cell r="G2447">
            <v>0</v>
          </cell>
        </row>
        <row r="2448">
          <cell r="A2448">
            <v>36641</v>
          </cell>
          <cell r="B2448" t="str">
            <v>POS-POWGAS-EAST</v>
          </cell>
          <cell r="C2448" t="str">
            <v>EPMI-LT-ECAR-PRC</v>
          </cell>
          <cell r="D2448" t="str">
            <v>P</v>
          </cell>
          <cell r="E2448">
            <v>36708</v>
          </cell>
          <cell r="F2448">
            <v>32267.5331705391</v>
          </cell>
          <cell r="G2448">
            <v>32267.5331705391</v>
          </cell>
        </row>
        <row r="2449">
          <cell r="A2449">
            <v>36641</v>
          </cell>
          <cell r="B2449" t="str">
            <v>POS-POWGAS-EAST</v>
          </cell>
          <cell r="C2449" t="str">
            <v>EPMI-LT-ECAR-PRC</v>
          </cell>
          <cell r="D2449" t="str">
            <v>P</v>
          </cell>
          <cell r="E2449">
            <v>36708</v>
          </cell>
          <cell r="F2449">
            <v>-31348.463581843997</v>
          </cell>
          <cell r="G2449">
            <v>-31348.463581843997</v>
          </cell>
        </row>
        <row r="2450">
          <cell r="A2450">
            <v>36641</v>
          </cell>
          <cell r="B2450" t="str">
            <v>POS-POWGAS-EAST</v>
          </cell>
          <cell r="C2450" t="str">
            <v>EPMI-LT-ECAR-PRC</v>
          </cell>
          <cell r="D2450" t="str">
            <v>P</v>
          </cell>
          <cell r="E2450">
            <v>36739</v>
          </cell>
          <cell r="F2450">
            <v>-35841.988758952612</v>
          </cell>
          <cell r="G2450">
            <v>-35841.988758952612</v>
          </cell>
        </row>
        <row r="2451">
          <cell r="A2451">
            <v>36641</v>
          </cell>
          <cell r="B2451" t="str">
            <v>POS-POWGAS-EAST</v>
          </cell>
          <cell r="C2451" t="str">
            <v>EPMI-LT-ECAR-PRC</v>
          </cell>
          <cell r="D2451" t="str">
            <v>P</v>
          </cell>
          <cell r="E2451">
            <v>36739</v>
          </cell>
          <cell r="F2451">
            <v>-10690.69979625725</v>
          </cell>
          <cell r="G2451">
            <v>-10690.69979625725</v>
          </cell>
        </row>
        <row r="2452">
          <cell r="A2452">
            <v>36641</v>
          </cell>
          <cell r="B2452" t="str">
            <v>POS-POWGAS-EAST</v>
          </cell>
          <cell r="C2452" t="str">
            <v>EPMI-LT-ECAR-PRC</v>
          </cell>
          <cell r="D2452" t="str">
            <v>P</v>
          </cell>
          <cell r="E2452">
            <v>36739</v>
          </cell>
          <cell r="F2452">
            <v>-35841.988758952612</v>
          </cell>
          <cell r="G2452">
            <v>-35841.988758952612</v>
          </cell>
        </row>
        <row r="2453">
          <cell r="A2453">
            <v>36641</v>
          </cell>
          <cell r="B2453" t="str">
            <v>POS-POWGAS-EAST</v>
          </cell>
          <cell r="C2453" t="str">
            <v>EPMI-LT-ECAR-PRC</v>
          </cell>
          <cell r="D2453" t="str">
            <v>P</v>
          </cell>
          <cell r="E2453">
            <v>36739</v>
          </cell>
          <cell r="F2453">
            <v>-26177.662614864606</v>
          </cell>
          <cell r="G2453">
            <v>-26177.662614864606</v>
          </cell>
        </row>
        <row r="2454">
          <cell r="A2454">
            <v>36641</v>
          </cell>
          <cell r="B2454" t="str">
            <v>POS-POWGAS-EAST</v>
          </cell>
          <cell r="C2454" t="str">
            <v>EPMI-LT-ECAR-PRC</v>
          </cell>
          <cell r="D2454" t="str">
            <v>P</v>
          </cell>
          <cell r="E2454">
            <v>36739</v>
          </cell>
          <cell r="F2454">
            <v>17920.994379476306</v>
          </cell>
          <cell r="G2454">
            <v>17920.994379476306</v>
          </cell>
        </row>
        <row r="2455">
          <cell r="A2455">
            <v>36641</v>
          </cell>
          <cell r="B2455" t="str">
            <v>POS-POWGAS-EAST</v>
          </cell>
          <cell r="C2455" t="str">
            <v>EPMI-LT-ECAR-PRC</v>
          </cell>
          <cell r="D2455" t="str">
            <v>P</v>
          </cell>
          <cell r="E2455">
            <v>36739</v>
          </cell>
          <cell r="F2455">
            <v>4.0000000000000004E-11</v>
          </cell>
          <cell r="G2455">
            <v>4.0000000000000004E-11</v>
          </cell>
        </row>
        <row r="2456">
          <cell r="A2456">
            <v>36641</v>
          </cell>
          <cell r="B2456" t="str">
            <v>POS-POWGAS-EAST</v>
          </cell>
          <cell r="C2456" t="str">
            <v>EPMI-LT-ECAR-PRC</v>
          </cell>
          <cell r="D2456" t="str">
            <v>P</v>
          </cell>
          <cell r="E2456">
            <v>36739</v>
          </cell>
          <cell r="F2456">
            <v>53762.983138428892</v>
          </cell>
          <cell r="G2456">
            <v>53762.983138428892</v>
          </cell>
        </row>
        <row r="2457">
          <cell r="A2457">
            <v>36641</v>
          </cell>
          <cell r="B2457" t="str">
            <v>POS-POWGAS-EAST</v>
          </cell>
          <cell r="C2457" t="str">
            <v>EPMI-LT-ECAR-PRC</v>
          </cell>
          <cell r="D2457" t="str">
            <v>P</v>
          </cell>
          <cell r="E2457">
            <v>36739</v>
          </cell>
          <cell r="F2457">
            <v>-17920.994379476306</v>
          </cell>
          <cell r="G2457">
            <v>-17920.994379476306</v>
          </cell>
        </row>
        <row r="2458">
          <cell r="A2458">
            <v>36641</v>
          </cell>
          <cell r="B2458" t="str">
            <v>POS-POWGAS-EAST</v>
          </cell>
          <cell r="C2458" t="str">
            <v>EPMI-LT-ECAR-PRC</v>
          </cell>
          <cell r="D2458" t="str">
            <v>P</v>
          </cell>
          <cell r="E2458">
            <v>36739</v>
          </cell>
          <cell r="F2458">
            <v>0</v>
          </cell>
          <cell r="G2458">
            <v>0</v>
          </cell>
        </row>
        <row r="2459">
          <cell r="A2459">
            <v>36641</v>
          </cell>
          <cell r="B2459" t="str">
            <v>POS-POWGAS-EAST</v>
          </cell>
          <cell r="C2459" t="str">
            <v>EPMI-LT-ECAR-PRC</v>
          </cell>
          <cell r="D2459" t="str">
            <v>P</v>
          </cell>
          <cell r="E2459">
            <v>36739</v>
          </cell>
          <cell r="F2459">
            <v>35841.988758952612</v>
          </cell>
          <cell r="G2459">
            <v>35841.988758952612</v>
          </cell>
        </row>
        <row r="2460">
          <cell r="A2460">
            <v>36641</v>
          </cell>
          <cell r="B2460" t="str">
            <v>POS-POWGAS-EAST</v>
          </cell>
          <cell r="C2460" t="str">
            <v>EPMI-LT-ECAR-PRC</v>
          </cell>
          <cell r="D2460" t="str">
            <v>P</v>
          </cell>
          <cell r="E2460">
            <v>36739</v>
          </cell>
          <cell r="F2460">
            <v>-17920.994379476306</v>
          </cell>
          <cell r="G2460">
            <v>-17920.994379476306</v>
          </cell>
        </row>
        <row r="2461">
          <cell r="A2461">
            <v>36641</v>
          </cell>
          <cell r="B2461" t="str">
            <v>POS-POWGAS-EAST</v>
          </cell>
          <cell r="C2461" t="str">
            <v>EPMI-LT-ECAR-PRC</v>
          </cell>
          <cell r="D2461" t="str">
            <v>P</v>
          </cell>
          <cell r="E2461">
            <v>36739</v>
          </cell>
          <cell r="F2461">
            <v>-17920.994379476306</v>
          </cell>
          <cell r="G2461">
            <v>-17920.994379476306</v>
          </cell>
        </row>
        <row r="2462">
          <cell r="A2462">
            <v>36641</v>
          </cell>
          <cell r="B2462" t="str">
            <v>POS-POWGAS-EAST</v>
          </cell>
          <cell r="C2462" t="str">
            <v>EPMI-LT-ECAR-PRC</v>
          </cell>
          <cell r="D2462" t="str">
            <v>P</v>
          </cell>
          <cell r="E2462">
            <v>36739</v>
          </cell>
          <cell r="F2462">
            <v>-17920.994379476306</v>
          </cell>
          <cell r="G2462">
            <v>-17920.994379476306</v>
          </cell>
        </row>
        <row r="2463">
          <cell r="A2463">
            <v>36641</v>
          </cell>
          <cell r="B2463" t="str">
            <v>POS-POWGAS-EAST</v>
          </cell>
          <cell r="C2463" t="str">
            <v>EPMI-LT-ECAR-PRC</v>
          </cell>
          <cell r="D2463" t="str">
            <v>P</v>
          </cell>
          <cell r="E2463">
            <v>36739</v>
          </cell>
          <cell r="F2463">
            <v>-250893.92131266824</v>
          </cell>
          <cell r="G2463">
            <v>-250893.92131266824</v>
          </cell>
        </row>
        <row r="2464">
          <cell r="A2464">
            <v>36641</v>
          </cell>
          <cell r="B2464" t="str">
            <v>POS-POWGAS-EAST</v>
          </cell>
          <cell r="C2464" t="str">
            <v>EPMI-LT-ECAR-PRC</v>
          </cell>
          <cell r="D2464" t="str">
            <v>P</v>
          </cell>
          <cell r="E2464">
            <v>36739</v>
          </cell>
          <cell r="F2464">
            <v>17920.994379476306</v>
          </cell>
          <cell r="G2464">
            <v>17920.994379476306</v>
          </cell>
        </row>
        <row r="2465">
          <cell r="A2465">
            <v>36641</v>
          </cell>
          <cell r="B2465" t="str">
            <v>POS-POWGAS-EAST</v>
          </cell>
          <cell r="C2465" t="str">
            <v>EPMI-LT-ECAR-PRC</v>
          </cell>
          <cell r="D2465" t="str">
            <v>P</v>
          </cell>
          <cell r="E2465">
            <v>36739</v>
          </cell>
          <cell r="F2465">
            <v>107525.96627685791</v>
          </cell>
          <cell r="G2465">
            <v>107525.96627685791</v>
          </cell>
        </row>
        <row r="2466">
          <cell r="A2466">
            <v>36641</v>
          </cell>
          <cell r="B2466" t="str">
            <v>POS-POWGAS-EAST</v>
          </cell>
          <cell r="C2466" t="str">
            <v>EPMI-LT-ECAR-PRC</v>
          </cell>
          <cell r="D2466" t="str">
            <v>P</v>
          </cell>
          <cell r="E2466">
            <v>36739</v>
          </cell>
          <cell r="F2466">
            <v>6015.1034663292012</v>
          </cell>
          <cell r="G2466">
            <v>6015.1034663292012</v>
          </cell>
        </row>
        <row r="2467">
          <cell r="A2467">
            <v>36641</v>
          </cell>
          <cell r="B2467" t="str">
            <v>POS-POWGAS-EAST</v>
          </cell>
          <cell r="C2467" t="str">
            <v>EPMI-LT-ECAR-PRC</v>
          </cell>
          <cell r="D2467" t="str">
            <v>P</v>
          </cell>
          <cell r="E2467">
            <v>36739</v>
          </cell>
          <cell r="F2467">
            <v>53762.983138428892</v>
          </cell>
          <cell r="G2467">
            <v>53762.983138428892</v>
          </cell>
        </row>
        <row r="2468">
          <cell r="A2468">
            <v>36641</v>
          </cell>
          <cell r="B2468" t="str">
            <v>POS-POWGAS-EAST</v>
          </cell>
          <cell r="C2468" t="str">
            <v>EPMI-LT-ECAR-PRC</v>
          </cell>
          <cell r="D2468" t="str">
            <v>P</v>
          </cell>
          <cell r="E2468">
            <v>36739</v>
          </cell>
          <cell r="F2468">
            <v>161288.94941528735</v>
          </cell>
          <cell r="G2468">
            <v>161288.94941528735</v>
          </cell>
        </row>
        <row r="2469">
          <cell r="A2469">
            <v>36641</v>
          </cell>
          <cell r="B2469" t="str">
            <v>POS-POWGAS-EAST</v>
          </cell>
          <cell r="C2469" t="str">
            <v>EPMI-LT-ECAR-PRC</v>
          </cell>
          <cell r="D2469" t="str">
            <v>P</v>
          </cell>
          <cell r="E2469">
            <v>36739</v>
          </cell>
          <cell r="F2469">
            <v>17920.994379476306</v>
          </cell>
          <cell r="G2469">
            <v>17920.994379476306</v>
          </cell>
        </row>
        <row r="2470">
          <cell r="A2470">
            <v>36641</v>
          </cell>
          <cell r="B2470" t="str">
            <v>POS-POWGAS-EAST</v>
          </cell>
          <cell r="C2470" t="str">
            <v>EPMI-LT-ECAR-PRC</v>
          </cell>
          <cell r="D2470" t="str">
            <v>P</v>
          </cell>
          <cell r="E2470">
            <v>36739</v>
          </cell>
          <cell r="F2470">
            <v>1104.9094994635002</v>
          </cell>
          <cell r="G2470">
            <v>1104.9094994635002</v>
          </cell>
        </row>
        <row r="2471">
          <cell r="A2471">
            <v>36641</v>
          </cell>
          <cell r="B2471" t="str">
            <v>POS-POWGAS-EAST</v>
          </cell>
          <cell r="C2471" t="str">
            <v>EPMI-LT-ECAR-PRC</v>
          </cell>
          <cell r="D2471" t="str">
            <v>P</v>
          </cell>
          <cell r="E2471">
            <v>36739</v>
          </cell>
          <cell r="F2471">
            <v>-6233.3893493830701</v>
          </cell>
          <cell r="G2471">
            <v>-6233.3893493830701</v>
          </cell>
        </row>
        <row r="2472">
          <cell r="A2472">
            <v>36641</v>
          </cell>
          <cell r="B2472" t="str">
            <v>POS-POWGAS-EAST</v>
          </cell>
          <cell r="C2472" t="str">
            <v>EPMI-LT-ECAR-PRC</v>
          </cell>
          <cell r="D2472" t="str">
            <v>P</v>
          </cell>
          <cell r="E2472">
            <v>36739</v>
          </cell>
          <cell r="F2472">
            <v>-125446.96065633412</v>
          </cell>
          <cell r="G2472">
            <v>-125446.96065633412</v>
          </cell>
        </row>
        <row r="2473">
          <cell r="A2473">
            <v>36641</v>
          </cell>
          <cell r="B2473" t="str">
            <v>POS-POWGAS-EAST</v>
          </cell>
          <cell r="C2473" t="str">
            <v>EPMI-LT-ECAR-PRC</v>
          </cell>
          <cell r="D2473" t="str">
            <v>P</v>
          </cell>
          <cell r="E2473">
            <v>36739</v>
          </cell>
          <cell r="F2473">
            <v>-12837.148424074003</v>
          </cell>
          <cell r="G2473">
            <v>-12837.148424074003</v>
          </cell>
        </row>
        <row r="2474">
          <cell r="A2474">
            <v>36641</v>
          </cell>
          <cell r="B2474" t="str">
            <v>POS-POWGAS-EAST</v>
          </cell>
          <cell r="C2474" t="str">
            <v>EPMI-LT-ECAR-PRC</v>
          </cell>
          <cell r="D2474" t="str">
            <v>P</v>
          </cell>
          <cell r="E2474">
            <v>36739</v>
          </cell>
          <cell r="F2474">
            <v>-17920.994379476306</v>
          </cell>
          <cell r="G2474">
            <v>-17920.994379476306</v>
          </cell>
        </row>
        <row r="2475">
          <cell r="A2475">
            <v>36641</v>
          </cell>
          <cell r="B2475" t="str">
            <v>POS-POWGAS-EAST</v>
          </cell>
          <cell r="C2475" t="str">
            <v>EPMI-LT-ECAR-PRC</v>
          </cell>
          <cell r="D2475" t="str">
            <v>P</v>
          </cell>
          <cell r="E2475">
            <v>36739</v>
          </cell>
          <cell r="F2475">
            <v>-25827.2734898241</v>
          </cell>
          <cell r="G2475">
            <v>-25827.2734898241</v>
          </cell>
        </row>
        <row r="2476">
          <cell r="A2476">
            <v>36641</v>
          </cell>
          <cell r="B2476" t="str">
            <v>POS-POWGAS-EAST</v>
          </cell>
          <cell r="C2476" t="str">
            <v>EPMI-LT-ECAR-PRC</v>
          </cell>
          <cell r="D2476" t="str">
            <v>P</v>
          </cell>
          <cell r="E2476">
            <v>36739</v>
          </cell>
          <cell r="F2476">
            <v>-53762.983138429008</v>
          </cell>
          <cell r="G2476">
            <v>-53762.983138429008</v>
          </cell>
        </row>
        <row r="2477">
          <cell r="A2477">
            <v>36641</v>
          </cell>
          <cell r="B2477" t="str">
            <v>POS-POWGAS-EAST</v>
          </cell>
          <cell r="C2477" t="str">
            <v>EPMI-LT-ECAR-PRC</v>
          </cell>
          <cell r="D2477" t="str">
            <v>P</v>
          </cell>
          <cell r="E2477">
            <v>36739</v>
          </cell>
          <cell r="F2477">
            <v>-17920.994379476306</v>
          </cell>
          <cell r="G2477">
            <v>-17920.994379476306</v>
          </cell>
        </row>
        <row r="2478">
          <cell r="A2478">
            <v>36641</v>
          </cell>
          <cell r="B2478" t="str">
            <v>POS-POWGAS-EAST</v>
          </cell>
          <cell r="C2478" t="str">
            <v>EPMI-LT-ECAR-PRC</v>
          </cell>
          <cell r="D2478" t="str">
            <v>P</v>
          </cell>
          <cell r="E2478">
            <v>36739</v>
          </cell>
          <cell r="F2478">
            <v>38817.001085191303</v>
          </cell>
          <cell r="G2478">
            <v>38817.001085191303</v>
          </cell>
        </row>
        <row r="2479">
          <cell r="A2479">
            <v>36641</v>
          </cell>
          <cell r="B2479" t="str">
            <v>POS-POWGAS-EAST</v>
          </cell>
          <cell r="C2479" t="str">
            <v>EPMI-LT-ECAR-PRC</v>
          </cell>
          <cell r="D2479" t="str">
            <v>P</v>
          </cell>
          <cell r="E2479">
            <v>36739</v>
          </cell>
          <cell r="F2479">
            <v>18700.168048149175</v>
          </cell>
          <cell r="G2479">
            <v>18700.168048149175</v>
          </cell>
        </row>
        <row r="2480">
          <cell r="A2480">
            <v>36641</v>
          </cell>
          <cell r="B2480" t="str">
            <v>POS-POWGAS-EAST</v>
          </cell>
          <cell r="C2480" t="str">
            <v>EPMI-LT-ECAR-PRC</v>
          </cell>
          <cell r="D2480" t="str">
            <v>P</v>
          </cell>
          <cell r="E2480">
            <v>36739</v>
          </cell>
          <cell r="F2480">
            <v>0</v>
          </cell>
          <cell r="G2480">
            <v>0</v>
          </cell>
        </row>
        <row r="2481">
          <cell r="A2481">
            <v>36641</v>
          </cell>
          <cell r="B2481" t="str">
            <v>POS-POWGAS-EAST</v>
          </cell>
          <cell r="C2481" t="str">
            <v>EPMI-LT-ECAR-PRC</v>
          </cell>
          <cell r="D2481" t="str">
            <v>P</v>
          </cell>
          <cell r="E2481">
            <v>36739</v>
          </cell>
          <cell r="F2481">
            <v>17920.994379476306</v>
          </cell>
          <cell r="G2481">
            <v>17920.994379476306</v>
          </cell>
        </row>
        <row r="2482">
          <cell r="A2482">
            <v>36641</v>
          </cell>
          <cell r="B2482" t="str">
            <v>POS-POWGAS-EAST</v>
          </cell>
          <cell r="C2482" t="str">
            <v>EPMI-LT-ECAR-PRC</v>
          </cell>
          <cell r="D2482" t="str">
            <v>P</v>
          </cell>
          <cell r="E2482">
            <v>36739</v>
          </cell>
          <cell r="F2482">
            <v>0</v>
          </cell>
          <cell r="G2482">
            <v>0</v>
          </cell>
        </row>
        <row r="2483">
          <cell r="A2483">
            <v>36641</v>
          </cell>
          <cell r="B2483" t="str">
            <v>POS-POWGAS-EAST</v>
          </cell>
          <cell r="C2483" t="str">
            <v>EPMI-LT-ECAR-PRC</v>
          </cell>
          <cell r="D2483" t="str">
            <v>P</v>
          </cell>
          <cell r="E2483">
            <v>36739</v>
          </cell>
          <cell r="F2483">
            <v>-53762.983138428892</v>
          </cell>
          <cell r="G2483">
            <v>-53762.983138428892</v>
          </cell>
        </row>
        <row r="2484">
          <cell r="A2484">
            <v>36641</v>
          </cell>
          <cell r="B2484" t="str">
            <v>POS-POWGAS-EAST</v>
          </cell>
          <cell r="C2484" t="str">
            <v>EPMI-LT-ECAR-PRC</v>
          </cell>
          <cell r="D2484" t="str">
            <v>P</v>
          </cell>
          <cell r="E2484">
            <v>36739</v>
          </cell>
          <cell r="F2484">
            <v>-35841.988758952612</v>
          </cell>
          <cell r="G2484">
            <v>-35841.988758952612</v>
          </cell>
        </row>
        <row r="2485">
          <cell r="A2485">
            <v>36641</v>
          </cell>
          <cell r="B2485" t="str">
            <v>POS-POWGAS-EAST</v>
          </cell>
          <cell r="C2485" t="str">
            <v>EPMI-LT-ECAR-PRC</v>
          </cell>
          <cell r="D2485" t="str">
            <v>P</v>
          </cell>
          <cell r="E2485">
            <v>36739</v>
          </cell>
          <cell r="F2485">
            <v>-107525.96627685778</v>
          </cell>
          <cell r="G2485">
            <v>-107525.96627685778</v>
          </cell>
        </row>
        <row r="2486">
          <cell r="A2486">
            <v>36641</v>
          </cell>
          <cell r="B2486" t="str">
            <v>POS-POWGAS-EAST</v>
          </cell>
          <cell r="C2486" t="str">
            <v>EPMI-LT-ECAR-PRC</v>
          </cell>
          <cell r="D2486" t="str">
            <v>P</v>
          </cell>
          <cell r="E2486">
            <v>36739</v>
          </cell>
          <cell r="F2486">
            <v>322577.89883057406</v>
          </cell>
          <cell r="G2486">
            <v>322577.89883057406</v>
          </cell>
        </row>
        <row r="2487">
          <cell r="A2487">
            <v>36641</v>
          </cell>
          <cell r="B2487" t="str">
            <v>POS-POWGAS-EAST</v>
          </cell>
          <cell r="C2487" t="str">
            <v>EPMI-LT-ECAR-PRC</v>
          </cell>
          <cell r="D2487" t="str">
            <v>P</v>
          </cell>
          <cell r="E2487">
            <v>36739</v>
          </cell>
          <cell r="F2487">
            <v>161288.94941528703</v>
          </cell>
          <cell r="G2487">
            <v>161288.94941528703</v>
          </cell>
        </row>
        <row r="2488">
          <cell r="A2488">
            <v>36641</v>
          </cell>
          <cell r="B2488" t="str">
            <v>POS-POWGAS-EAST</v>
          </cell>
          <cell r="C2488" t="str">
            <v>EPMI-LT-ECAR-PRC</v>
          </cell>
          <cell r="D2488" t="str">
            <v>P</v>
          </cell>
          <cell r="E2488">
            <v>36739</v>
          </cell>
          <cell r="F2488">
            <v>6233.3893493830701</v>
          </cell>
          <cell r="G2488">
            <v>6233.3893493830701</v>
          </cell>
        </row>
        <row r="2489">
          <cell r="A2489">
            <v>36641</v>
          </cell>
          <cell r="B2489" t="str">
            <v>POS-POWGAS-EAST</v>
          </cell>
          <cell r="C2489" t="str">
            <v>EPMI-LT-ECAR-PRC</v>
          </cell>
          <cell r="D2489" t="str">
            <v>P</v>
          </cell>
          <cell r="E2489">
            <v>36739</v>
          </cell>
          <cell r="F2489">
            <v>0</v>
          </cell>
          <cell r="G2489">
            <v>0</v>
          </cell>
        </row>
        <row r="2490">
          <cell r="A2490">
            <v>36641</v>
          </cell>
          <cell r="B2490" t="str">
            <v>POS-POWGAS-EAST</v>
          </cell>
          <cell r="C2490" t="str">
            <v>EPMI-LT-ECAR-PRC</v>
          </cell>
          <cell r="D2490" t="str">
            <v>P</v>
          </cell>
          <cell r="E2490">
            <v>36739</v>
          </cell>
          <cell r="F2490">
            <v>17920.994379476306</v>
          </cell>
          <cell r="G2490">
            <v>17920.994379476306</v>
          </cell>
        </row>
        <row r="2491">
          <cell r="A2491">
            <v>36641</v>
          </cell>
          <cell r="B2491" t="str">
            <v>POS-POWGAS-EAST</v>
          </cell>
          <cell r="C2491" t="str">
            <v>EPMI-LT-ECAR-PRC</v>
          </cell>
          <cell r="D2491" t="str">
            <v>P</v>
          </cell>
          <cell r="E2491">
            <v>36739</v>
          </cell>
          <cell r="F2491">
            <v>-9603.2978690893106</v>
          </cell>
          <cell r="G2491">
            <v>-9603.2978690893106</v>
          </cell>
        </row>
        <row r="2492">
          <cell r="A2492">
            <v>36641</v>
          </cell>
          <cell r="B2492" t="str">
            <v>POS-POWGAS-EAST</v>
          </cell>
          <cell r="C2492" t="str">
            <v>EPMI-LT-ECAR-PRC</v>
          </cell>
          <cell r="D2492" t="str">
            <v>P</v>
          </cell>
          <cell r="E2492">
            <v>36739</v>
          </cell>
          <cell r="F2492">
            <v>53762.983138428892</v>
          </cell>
          <cell r="G2492">
            <v>53762.983138428892</v>
          </cell>
        </row>
        <row r="2493">
          <cell r="A2493">
            <v>36641</v>
          </cell>
          <cell r="B2493" t="str">
            <v>POS-POWGAS-EAST</v>
          </cell>
          <cell r="C2493" t="str">
            <v>EPMI-LT-ECAR-PRC</v>
          </cell>
          <cell r="D2493" t="str">
            <v>P</v>
          </cell>
          <cell r="E2493">
            <v>36739</v>
          </cell>
          <cell r="F2493">
            <v>-51654.149509265306</v>
          </cell>
          <cell r="G2493">
            <v>-51654.149509265306</v>
          </cell>
        </row>
        <row r="2494">
          <cell r="A2494">
            <v>36641</v>
          </cell>
          <cell r="B2494" t="str">
            <v>POS-POWGAS-EAST</v>
          </cell>
          <cell r="C2494" t="str">
            <v>EPMI-LT-ECAR-PRC</v>
          </cell>
          <cell r="D2494" t="str">
            <v>P</v>
          </cell>
          <cell r="E2494">
            <v>36739</v>
          </cell>
          <cell r="F2494">
            <v>0</v>
          </cell>
          <cell r="G2494">
            <v>0</v>
          </cell>
        </row>
        <row r="2495">
          <cell r="A2495">
            <v>36641</v>
          </cell>
          <cell r="B2495" t="str">
            <v>POS-POWGAS-EAST</v>
          </cell>
          <cell r="C2495" t="str">
            <v>EPMI-LT-ECAR-PRC</v>
          </cell>
          <cell r="D2495" t="str">
            <v>P</v>
          </cell>
          <cell r="E2495">
            <v>36739</v>
          </cell>
          <cell r="F2495">
            <v>17920.994379476306</v>
          </cell>
          <cell r="G2495">
            <v>17920.994379476306</v>
          </cell>
        </row>
        <row r="2496">
          <cell r="A2496">
            <v>36641</v>
          </cell>
          <cell r="B2496" t="str">
            <v>POS-POWGAS-EAST</v>
          </cell>
          <cell r="C2496" t="str">
            <v>EPMI-LT-ECAR-PRC</v>
          </cell>
          <cell r="D2496" t="str">
            <v>P</v>
          </cell>
          <cell r="E2496">
            <v>36739</v>
          </cell>
          <cell r="F2496">
            <v>-17920.994379476306</v>
          </cell>
          <cell r="G2496">
            <v>-17920.994379476306</v>
          </cell>
        </row>
        <row r="2497">
          <cell r="A2497">
            <v>36641</v>
          </cell>
          <cell r="B2497" t="str">
            <v>POS-POWGAS-EAST</v>
          </cell>
          <cell r="C2497" t="str">
            <v>EPMI-LT-ECAR-PRC</v>
          </cell>
          <cell r="D2497" t="str">
            <v>P</v>
          </cell>
          <cell r="E2497">
            <v>36739</v>
          </cell>
          <cell r="F2497">
            <v>17920.994379476306</v>
          </cell>
          <cell r="G2497">
            <v>17920.994379476306</v>
          </cell>
        </row>
        <row r="2498">
          <cell r="A2498">
            <v>36641</v>
          </cell>
          <cell r="B2498" t="str">
            <v>POS-POWGAS-EAST</v>
          </cell>
          <cell r="C2498" t="str">
            <v>EPMI-LT-ECAR-PRC</v>
          </cell>
          <cell r="D2498" t="str">
            <v>P</v>
          </cell>
          <cell r="E2498">
            <v>36739</v>
          </cell>
          <cell r="F2498">
            <v>-18700.1680481492</v>
          </cell>
          <cell r="G2498">
            <v>-18700.1680481492</v>
          </cell>
        </row>
        <row r="2499">
          <cell r="A2499">
            <v>36641</v>
          </cell>
          <cell r="B2499" t="str">
            <v>POS-POWGAS-EAST</v>
          </cell>
          <cell r="C2499" t="str">
            <v>EPMI-LT-ECAR-PRC</v>
          </cell>
          <cell r="D2499" t="str">
            <v>P</v>
          </cell>
          <cell r="E2499">
            <v>36739</v>
          </cell>
          <cell r="F2499">
            <v>0</v>
          </cell>
          <cell r="G2499">
            <v>0</v>
          </cell>
        </row>
        <row r="2500">
          <cell r="A2500">
            <v>36641</v>
          </cell>
          <cell r="B2500" t="str">
            <v>POS-POWGAS-EAST</v>
          </cell>
          <cell r="C2500" t="str">
            <v>EPMI-LT-ECAR-PRC</v>
          </cell>
          <cell r="D2500" t="str">
            <v>P</v>
          </cell>
          <cell r="E2500">
            <v>36739</v>
          </cell>
          <cell r="F2500">
            <v>17920.994379476306</v>
          </cell>
          <cell r="G2500">
            <v>17920.994379476306</v>
          </cell>
        </row>
        <row r="2501">
          <cell r="A2501">
            <v>36641</v>
          </cell>
          <cell r="B2501" t="str">
            <v>POS-POWGAS-EAST</v>
          </cell>
          <cell r="C2501" t="str">
            <v>EPMI-LT-ECAR-PRC</v>
          </cell>
          <cell r="D2501" t="str">
            <v>P</v>
          </cell>
          <cell r="E2501">
            <v>36739</v>
          </cell>
          <cell r="F2501">
            <v>-53762.983138428892</v>
          </cell>
          <cell r="G2501">
            <v>-53762.983138428892</v>
          </cell>
        </row>
        <row r="2502">
          <cell r="A2502">
            <v>36641</v>
          </cell>
          <cell r="B2502" t="str">
            <v>POS-POWGAS-EAST</v>
          </cell>
          <cell r="C2502" t="str">
            <v>EPMI-LT-ECAR-PRC</v>
          </cell>
          <cell r="D2502" t="str">
            <v>P</v>
          </cell>
          <cell r="E2502">
            <v>36739</v>
          </cell>
          <cell r="F2502">
            <v>659.31531683267508</v>
          </cell>
          <cell r="G2502">
            <v>659.31531683267508</v>
          </cell>
        </row>
        <row r="2503">
          <cell r="A2503">
            <v>36641</v>
          </cell>
          <cell r="B2503" t="str">
            <v>POS-POWGAS-EAST</v>
          </cell>
          <cell r="C2503" t="str">
            <v>EPMI-LT-ECAR-PRC</v>
          </cell>
          <cell r="D2503" t="str">
            <v>P</v>
          </cell>
          <cell r="E2503">
            <v>36739</v>
          </cell>
          <cell r="F2503">
            <v>-17920.994379476306</v>
          </cell>
          <cell r="G2503">
            <v>-17920.994379476306</v>
          </cell>
        </row>
        <row r="2504">
          <cell r="A2504">
            <v>36641</v>
          </cell>
          <cell r="B2504" t="str">
            <v>POS-POWGAS-EAST</v>
          </cell>
          <cell r="C2504" t="str">
            <v>EPMI-LT-ECAR-PRC</v>
          </cell>
          <cell r="D2504" t="str">
            <v>P</v>
          </cell>
          <cell r="E2504">
            <v>36739</v>
          </cell>
          <cell r="F2504">
            <v>-4957.7892070235212</v>
          </cell>
          <cell r="G2504">
            <v>-4957.7892070235212</v>
          </cell>
        </row>
        <row r="2505">
          <cell r="A2505">
            <v>36641</v>
          </cell>
          <cell r="B2505" t="str">
            <v>POS-POWGAS-EAST</v>
          </cell>
          <cell r="C2505" t="str">
            <v>EPMI-LT-ECAR-PRC</v>
          </cell>
          <cell r="D2505" t="str">
            <v>P</v>
          </cell>
          <cell r="E2505">
            <v>36739</v>
          </cell>
          <cell r="F2505">
            <v>-18700.168048149208</v>
          </cell>
          <cell r="G2505">
            <v>-18700.168048149208</v>
          </cell>
        </row>
        <row r="2506">
          <cell r="A2506">
            <v>36641</v>
          </cell>
          <cell r="B2506" t="str">
            <v>POS-POWGAS-EAST</v>
          </cell>
          <cell r="C2506" t="str">
            <v>EPMI-LT-ECAR-PRC</v>
          </cell>
          <cell r="D2506" t="str">
            <v>P</v>
          </cell>
          <cell r="E2506">
            <v>36739</v>
          </cell>
          <cell r="F2506">
            <v>-35841.988758952612</v>
          </cell>
          <cell r="G2506">
            <v>-35841.988758952612</v>
          </cell>
        </row>
        <row r="2507">
          <cell r="A2507">
            <v>36641</v>
          </cell>
          <cell r="B2507" t="str">
            <v>POS-POWGAS-EAST</v>
          </cell>
          <cell r="C2507" t="str">
            <v>EPMI-LT-ECAR-PRC</v>
          </cell>
          <cell r="D2507" t="str">
            <v>P</v>
          </cell>
          <cell r="E2507">
            <v>36739</v>
          </cell>
          <cell r="F2507">
            <v>0</v>
          </cell>
          <cell r="G2507">
            <v>0</v>
          </cell>
        </row>
        <row r="2508">
          <cell r="A2508">
            <v>36641</v>
          </cell>
          <cell r="B2508" t="str">
            <v>POS-POWGAS-EAST</v>
          </cell>
          <cell r="C2508" t="str">
            <v>EPMI-LT-ECAR-PRC</v>
          </cell>
          <cell r="D2508" t="str">
            <v>P</v>
          </cell>
          <cell r="E2508">
            <v>36739</v>
          </cell>
          <cell r="F2508">
            <v>18700.1680481492</v>
          </cell>
          <cell r="G2508">
            <v>18700.1680481492</v>
          </cell>
        </row>
        <row r="2509">
          <cell r="A2509">
            <v>36641</v>
          </cell>
          <cell r="B2509" t="str">
            <v>POS-POWGAS-EAST</v>
          </cell>
          <cell r="C2509" t="str">
            <v>EPMI-LT-ECAR-PRC</v>
          </cell>
          <cell r="D2509" t="str">
            <v>P</v>
          </cell>
          <cell r="E2509">
            <v>36739</v>
          </cell>
          <cell r="F2509">
            <v>-17920.994379476502</v>
          </cell>
          <cell r="G2509">
            <v>-17920.994379476502</v>
          </cell>
        </row>
        <row r="2510">
          <cell r="A2510">
            <v>36641</v>
          </cell>
          <cell r="B2510" t="str">
            <v>POS-POWGAS-EAST</v>
          </cell>
          <cell r="C2510" t="str">
            <v>EPMI-LT-ECAR-PRC</v>
          </cell>
          <cell r="D2510" t="str">
            <v>P</v>
          </cell>
          <cell r="E2510">
            <v>36739</v>
          </cell>
          <cell r="F2510">
            <v>4957.7892070235212</v>
          </cell>
          <cell r="G2510">
            <v>4957.7892070235212</v>
          </cell>
        </row>
        <row r="2511">
          <cell r="A2511">
            <v>36641</v>
          </cell>
          <cell r="B2511" t="str">
            <v>POS-POWGAS-EAST</v>
          </cell>
          <cell r="C2511" t="str">
            <v>EPMI-LT-ECAR-PRC</v>
          </cell>
          <cell r="D2511" t="str">
            <v>P</v>
          </cell>
          <cell r="E2511">
            <v>36739</v>
          </cell>
          <cell r="F2511">
            <v>-17920.994379476306</v>
          </cell>
          <cell r="G2511">
            <v>-17920.994379476306</v>
          </cell>
        </row>
        <row r="2512">
          <cell r="A2512">
            <v>36641</v>
          </cell>
          <cell r="B2512" t="str">
            <v>POS-POWGAS-EAST</v>
          </cell>
          <cell r="C2512" t="str">
            <v>EPMI-LT-ECAR-PRC</v>
          </cell>
          <cell r="D2512" t="str">
            <v>P</v>
          </cell>
          <cell r="E2512">
            <v>36739</v>
          </cell>
          <cell r="F2512">
            <v>4292.8972556334811</v>
          </cell>
          <cell r="G2512">
            <v>4292.8972556334811</v>
          </cell>
        </row>
        <row r="2513">
          <cell r="A2513">
            <v>36641</v>
          </cell>
          <cell r="B2513" t="str">
            <v>POS-POWGAS-EAST</v>
          </cell>
          <cell r="C2513" t="str">
            <v>EPMI-LT-ECAR-PRC</v>
          </cell>
          <cell r="D2513" t="str">
            <v>P</v>
          </cell>
          <cell r="E2513">
            <v>36739</v>
          </cell>
          <cell r="F2513">
            <v>17920.994379476306</v>
          </cell>
          <cell r="G2513">
            <v>17920.994379476306</v>
          </cell>
        </row>
        <row r="2514">
          <cell r="A2514">
            <v>36641</v>
          </cell>
          <cell r="B2514" t="str">
            <v>POS-POWGAS-EAST</v>
          </cell>
          <cell r="C2514" t="str">
            <v>EPMI-LT-ECAR-PRC</v>
          </cell>
          <cell r="D2514" t="str">
            <v>P</v>
          </cell>
          <cell r="E2514">
            <v>36739</v>
          </cell>
          <cell r="F2514">
            <v>17920.994379476306</v>
          </cell>
          <cell r="G2514">
            <v>17920.994379476306</v>
          </cell>
        </row>
        <row r="2515">
          <cell r="A2515">
            <v>36641</v>
          </cell>
          <cell r="B2515" t="str">
            <v>POS-POWGAS-EAST</v>
          </cell>
          <cell r="C2515" t="str">
            <v>EPMI-LT-ECAR-PRC</v>
          </cell>
          <cell r="D2515" t="str">
            <v>P</v>
          </cell>
          <cell r="E2515">
            <v>36739</v>
          </cell>
          <cell r="F2515">
            <v>17920.994379476306</v>
          </cell>
          <cell r="G2515">
            <v>17920.994379476306</v>
          </cell>
        </row>
        <row r="2516">
          <cell r="A2516">
            <v>36641</v>
          </cell>
          <cell r="B2516" t="str">
            <v>POS-POWGAS-EAST</v>
          </cell>
          <cell r="C2516" t="str">
            <v>EPMI-LT-ECAR-PRC</v>
          </cell>
          <cell r="D2516" t="str">
            <v>P</v>
          </cell>
          <cell r="E2516">
            <v>36739</v>
          </cell>
          <cell r="F2516">
            <v>-659.31531683267508</v>
          </cell>
          <cell r="G2516">
            <v>-659.31531683267508</v>
          </cell>
        </row>
        <row r="2517">
          <cell r="A2517">
            <v>36641</v>
          </cell>
          <cell r="B2517" t="str">
            <v>POS-POWGAS-EAST</v>
          </cell>
          <cell r="C2517" t="str">
            <v>EPMI-LT-ECAR-PRC</v>
          </cell>
          <cell r="D2517" t="str">
            <v>P</v>
          </cell>
          <cell r="E2517">
            <v>36739</v>
          </cell>
          <cell r="F2517">
            <v>-35841.988758952612</v>
          </cell>
          <cell r="G2517">
            <v>-35841.988758952612</v>
          </cell>
        </row>
        <row r="2518">
          <cell r="A2518">
            <v>36641</v>
          </cell>
          <cell r="B2518" t="str">
            <v>POS-POWGAS-EAST</v>
          </cell>
          <cell r="C2518" t="str">
            <v>EPMI-LT-ECAR-PRC</v>
          </cell>
          <cell r="D2518" t="str">
            <v>P</v>
          </cell>
          <cell r="E2518">
            <v>36739</v>
          </cell>
          <cell r="F2518">
            <v>-12939.000361730401</v>
          </cell>
          <cell r="G2518">
            <v>-12939.000361730401</v>
          </cell>
        </row>
        <row r="2519">
          <cell r="A2519">
            <v>36641</v>
          </cell>
          <cell r="B2519" t="str">
            <v>POS-POWGAS-EAST</v>
          </cell>
          <cell r="C2519" t="str">
            <v>EPMI-LT-ECAR-PRC</v>
          </cell>
          <cell r="D2519" t="str">
            <v>P</v>
          </cell>
          <cell r="E2519">
            <v>36739</v>
          </cell>
          <cell r="F2519">
            <v>0</v>
          </cell>
          <cell r="G2519">
            <v>0</v>
          </cell>
        </row>
        <row r="2520">
          <cell r="A2520">
            <v>36641</v>
          </cell>
          <cell r="B2520" t="str">
            <v>POS-POWGAS-EAST</v>
          </cell>
          <cell r="C2520" t="str">
            <v>EPMI-LT-ECAR-PRC</v>
          </cell>
          <cell r="D2520" t="str">
            <v>P</v>
          </cell>
          <cell r="E2520">
            <v>36739</v>
          </cell>
          <cell r="F2520">
            <v>36764.259916958814</v>
          </cell>
          <cell r="G2520">
            <v>36764.259916958814</v>
          </cell>
        </row>
        <row r="2521">
          <cell r="A2521">
            <v>36641</v>
          </cell>
          <cell r="B2521" t="str">
            <v>POS-POWGAS-EAST</v>
          </cell>
          <cell r="C2521" t="str">
            <v>EPMI-LT-ECAR-PRC</v>
          </cell>
          <cell r="D2521" t="str">
            <v>P</v>
          </cell>
          <cell r="E2521">
            <v>36739</v>
          </cell>
          <cell r="F2521">
            <v>-35841.988758952612</v>
          </cell>
          <cell r="G2521">
            <v>-35841.988758952612</v>
          </cell>
        </row>
        <row r="2522">
          <cell r="A2522">
            <v>36641</v>
          </cell>
          <cell r="B2522" t="str">
            <v>POS-POWGAS-EAST</v>
          </cell>
          <cell r="C2522" t="str">
            <v>EPMI-LT-ECAR-PRC</v>
          </cell>
          <cell r="D2522" t="str">
            <v>P</v>
          </cell>
          <cell r="E2522">
            <v>36770</v>
          </cell>
          <cell r="F2522">
            <v>43054.907957156895</v>
          </cell>
          <cell r="G2522">
            <v>43054.907957156895</v>
          </cell>
        </row>
        <row r="2523">
          <cell r="A2523">
            <v>36641</v>
          </cell>
          <cell r="B2523" t="str">
            <v>POS-POWGAS-EAST</v>
          </cell>
          <cell r="C2523" t="str">
            <v>EPMI-LT-ECAR-PRC</v>
          </cell>
          <cell r="D2523" t="str">
            <v>P</v>
          </cell>
          <cell r="E2523">
            <v>36770</v>
          </cell>
          <cell r="F2523">
            <v>0</v>
          </cell>
          <cell r="G2523">
            <v>0</v>
          </cell>
        </row>
        <row r="2524">
          <cell r="A2524">
            <v>36641</v>
          </cell>
          <cell r="B2524" t="str">
            <v>POS-POWGAS-EAST</v>
          </cell>
          <cell r="C2524" t="str">
            <v>EPMI-LT-ECAR-PRC</v>
          </cell>
          <cell r="D2524" t="str">
            <v>P</v>
          </cell>
          <cell r="E2524">
            <v>36770</v>
          </cell>
          <cell r="F2524">
            <v>-30991.5756924946</v>
          </cell>
          <cell r="G2524">
            <v>-30991.5756924946</v>
          </cell>
        </row>
        <row r="2525">
          <cell r="A2525">
            <v>36641</v>
          </cell>
          <cell r="B2525" t="str">
            <v>POS-POWGAS-EAST</v>
          </cell>
          <cell r="C2525" t="str">
            <v>EPMI-LT-ECAR-PRC</v>
          </cell>
          <cell r="D2525" t="str">
            <v>P</v>
          </cell>
          <cell r="E2525">
            <v>36770</v>
          </cell>
          <cell r="F2525">
            <v>-18670.083994809411</v>
          </cell>
          <cell r="G2525">
            <v>-18670.083994809411</v>
          </cell>
        </row>
        <row r="2526">
          <cell r="A2526">
            <v>36641</v>
          </cell>
          <cell r="B2526" t="str">
            <v>POS-POWGAS-EAST</v>
          </cell>
          <cell r="C2526" t="str">
            <v>EPMI-LT-ECAR-PRC</v>
          </cell>
          <cell r="D2526" t="str">
            <v>P</v>
          </cell>
          <cell r="E2526">
            <v>36770</v>
          </cell>
          <cell r="F2526">
            <v>-402890.48400243017</v>
          </cell>
          <cell r="G2526">
            <v>-402890.48400243017</v>
          </cell>
        </row>
        <row r="2527">
          <cell r="A2527">
            <v>36641</v>
          </cell>
          <cell r="B2527" t="str">
            <v>POS-POWGAS-EAST</v>
          </cell>
          <cell r="C2527" t="str">
            <v>EPMI-LT-ECAR-PRC</v>
          </cell>
          <cell r="D2527" t="str">
            <v>P</v>
          </cell>
          <cell r="E2527">
            <v>36770</v>
          </cell>
          <cell r="F2527">
            <v>-46487.363538741905</v>
          </cell>
          <cell r="G2527">
            <v>-46487.363538741905</v>
          </cell>
        </row>
        <row r="2528">
          <cell r="A2528">
            <v>36641</v>
          </cell>
          <cell r="B2528" t="str">
            <v>POS-POWGAS-EAST</v>
          </cell>
          <cell r="C2528" t="str">
            <v>EPMI-LT-ECAR-PRC</v>
          </cell>
          <cell r="D2528" t="str">
            <v>P</v>
          </cell>
          <cell r="E2528">
            <v>36770</v>
          </cell>
          <cell r="F2528">
            <v>-30991.5756924946</v>
          </cell>
          <cell r="G2528">
            <v>-30991.5756924946</v>
          </cell>
        </row>
        <row r="2529">
          <cell r="A2529">
            <v>36641</v>
          </cell>
          <cell r="B2529" t="str">
            <v>POS-POWGAS-EAST</v>
          </cell>
          <cell r="C2529" t="str">
            <v>EPMI-LT-ECAR-PRC</v>
          </cell>
          <cell r="D2529" t="str">
            <v>P</v>
          </cell>
          <cell r="E2529">
            <v>36770</v>
          </cell>
          <cell r="F2529">
            <v>15495.7878462473</v>
          </cell>
          <cell r="G2529">
            <v>15495.7878462473</v>
          </cell>
        </row>
        <row r="2530">
          <cell r="A2530">
            <v>36641</v>
          </cell>
          <cell r="B2530" t="str">
            <v>POS-POWGAS-EAST</v>
          </cell>
          <cell r="C2530" t="str">
            <v>EPMI-LT-ECAR-PRC</v>
          </cell>
          <cell r="D2530" t="str">
            <v>P</v>
          </cell>
          <cell r="E2530">
            <v>36770</v>
          </cell>
          <cell r="F2530">
            <v>-15495.787846247404</v>
          </cell>
          <cell r="G2530">
            <v>-15495.787846247404</v>
          </cell>
        </row>
        <row r="2531">
          <cell r="A2531">
            <v>36641</v>
          </cell>
          <cell r="B2531" t="str">
            <v>POS-POWGAS-EAST</v>
          </cell>
          <cell r="C2531" t="str">
            <v>EPMI-LT-ECAR-PRC</v>
          </cell>
          <cell r="D2531" t="str">
            <v>P</v>
          </cell>
          <cell r="E2531">
            <v>36770</v>
          </cell>
          <cell r="F2531">
            <v>-77478.939231236523</v>
          </cell>
          <cell r="G2531">
            <v>-77478.939231236523</v>
          </cell>
        </row>
        <row r="2532">
          <cell r="A2532">
            <v>36641</v>
          </cell>
          <cell r="B2532" t="str">
            <v>POS-POWGAS-EAST</v>
          </cell>
          <cell r="C2532" t="str">
            <v>EPMI-LT-ECAR-PRC</v>
          </cell>
          <cell r="D2532" t="str">
            <v>P</v>
          </cell>
          <cell r="E2532">
            <v>36770</v>
          </cell>
          <cell r="F2532">
            <v>30991.5756924946</v>
          </cell>
          <cell r="G2532">
            <v>30991.5756924946</v>
          </cell>
        </row>
        <row r="2533">
          <cell r="A2533">
            <v>36641</v>
          </cell>
          <cell r="B2533" t="str">
            <v>POS-POWGAS-EAST</v>
          </cell>
          <cell r="C2533" t="str">
            <v>EPMI-LT-ECAR-PRC</v>
          </cell>
          <cell r="D2533" t="str">
            <v>P</v>
          </cell>
          <cell r="E2533">
            <v>36770</v>
          </cell>
          <cell r="F2533">
            <v>-15495.7878462473</v>
          </cell>
          <cell r="G2533">
            <v>-15495.7878462473</v>
          </cell>
        </row>
        <row r="2534">
          <cell r="A2534">
            <v>36641</v>
          </cell>
          <cell r="B2534" t="str">
            <v>POS-POWGAS-EAST</v>
          </cell>
          <cell r="C2534" t="str">
            <v>EPMI-LT-ECAR-PRC</v>
          </cell>
          <cell r="D2534" t="str">
            <v>P</v>
          </cell>
          <cell r="E2534">
            <v>36770</v>
          </cell>
          <cell r="F2534">
            <v>15495.7878462473</v>
          </cell>
          <cell r="G2534">
            <v>15495.7878462473</v>
          </cell>
        </row>
        <row r="2535">
          <cell r="A2535">
            <v>36641</v>
          </cell>
          <cell r="B2535" t="str">
            <v>POS-POWGAS-EAST</v>
          </cell>
          <cell r="C2535" t="str">
            <v>EPMI-LT-ECAR-PRC</v>
          </cell>
          <cell r="D2535" t="str">
            <v>P</v>
          </cell>
          <cell r="E2535">
            <v>36770</v>
          </cell>
          <cell r="F2535">
            <v>15495.7878462473</v>
          </cell>
          <cell r="G2535">
            <v>15495.7878462473</v>
          </cell>
        </row>
        <row r="2536">
          <cell r="A2536">
            <v>36641</v>
          </cell>
          <cell r="B2536" t="str">
            <v>POS-POWGAS-EAST</v>
          </cell>
          <cell r="C2536" t="str">
            <v>EPMI-LT-ECAR-PRC</v>
          </cell>
          <cell r="D2536" t="str">
            <v>P</v>
          </cell>
          <cell r="E2536">
            <v>36770</v>
          </cell>
          <cell r="F2536">
            <v>0</v>
          </cell>
          <cell r="G2536">
            <v>0</v>
          </cell>
        </row>
        <row r="2537">
          <cell r="A2537">
            <v>36641</v>
          </cell>
          <cell r="B2537" t="str">
            <v>POS-POWGAS-EAST</v>
          </cell>
          <cell r="C2537" t="str">
            <v>EPMI-LT-ECAR-PRC</v>
          </cell>
          <cell r="D2537" t="str">
            <v>P</v>
          </cell>
          <cell r="E2537">
            <v>36770</v>
          </cell>
          <cell r="F2537">
            <v>0</v>
          </cell>
          <cell r="G2537">
            <v>0</v>
          </cell>
        </row>
        <row r="2538">
          <cell r="A2538">
            <v>36641</v>
          </cell>
          <cell r="B2538" t="str">
            <v>POS-POWGAS-EAST</v>
          </cell>
          <cell r="C2538" t="str">
            <v>EPMI-LT-ECAR-PRC</v>
          </cell>
          <cell r="D2538" t="str">
            <v>P</v>
          </cell>
          <cell r="E2538">
            <v>36770</v>
          </cell>
          <cell r="F2538">
            <v>0</v>
          </cell>
          <cell r="G2538">
            <v>0</v>
          </cell>
        </row>
        <row r="2539">
          <cell r="A2539">
            <v>36641</v>
          </cell>
          <cell r="B2539" t="str">
            <v>POS-POWGAS-EAST</v>
          </cell>
          <cell r="C2539" t="str">
            <v>EPMI-LT-ECAR-PRC</v>
          </cell>
          <cell r="D2539" t="str">
            <v>P</v>
          </cell>
          <cell r="E2539">
            <v>36770</v>
          </cell>
          <cell r="F2539">
            <v>-15495.7878462473</v>
          </cell>
          <cell r="G2539">
            <v>-15495.7878462473</v>
          </cell>
        </row>
        <row r="2540">
          <cell r="A2540">
            <v>36641</v>
          </cell>
          <cell r="B2540" t="str">
            <v>POS-POWGAS-EAST</v>
          </cell>
          <cell r="C2540" t="str">
            <v>EPMI-LT-ECAR-PRC</v>
          </cell>
          <cell r="D2540" t="str">
            <v>P</v>
          </cell>
          <cell r="E2540">
            <v>36770</v>
          </cell>
          <cell r="F2540">
            <v>-77478.939231236611</v>
          </cell>
          <cell r="G2540">
            <v>-77478.939231236611</v>
          </cell>
        </row>
        <row r="2541">
          <cell r="A2541">
            <v>36641</v>
          </cell>
          <cell r="B2541" t="str">
            <v>POS-POWGAS-EAST</v>
          </cell>
          <cell r="C2541" t="str">
            <v>EPMI-LT-ECAR-PRC</v>
          </cell>
          <cell r="D2541" t="str">
            <v>P</v>
          </cell>
          <cell r="E2541">
            <v>36770</v>
          </cell>
          <cell r="F2541">
            <v>-77478.939231236523</v>
          </cell>
          <cell r="G2541">
            <v>-77478.939231236523</v>
          </cell>
        </row>
        <row r="2542">
          <cell r="A2542">
            <v>36641</v>
          </cell>
          <cell r="B2542" t="str">
            <v>POS-POWGAS-EAST</v>
          </cell>
          <cell r="C2542" t="str">
            <v>EPMI-LT-ECAR-PRC</v>
          </cell>
          <cell r="D2542" t="str">
            <v>P</v>
          </cell>
          <cell r="E2542">
            <v>36770</v>
          </cell>
          <cell r="F2542">
            <v>15495.7878462473</v>
          </cell>
          <cell r="G2542">
            <v>15495.7878462473</v>
          </cell>
        </row>
        <row r="2543">
          <cell r="A2543">
            <v>36641</v>
          </cell>
          <cell r="B2543" t="str">
            <v>POS-POWGAS-EAST</v>
          </cell>
          <cell r="C2543" t="str">
            <v>EPMI-LT-ECAR-PRC</v>
          </cell>
          <cell r="D2543" t="str">
            <v>P</v>
          </cell>
          <cell r="E2543">
            <v>36770</v>
          </cell>
          <cell r="F2543">
            <v>15495.7878462473</v>
          </cell>
          <cell r="G2543">
            <v>15495.7878462473</v>
          </cell>
        </row>
        <row r="2544">
          <cell r="A2544">
            <v>36641</v>
          </cell>
          <cell r="B2544" t="str">
            <v>POS-POWGAS-EAST</v>
          </cell>
          <cell r="C2544" t="str">
            <v>EPMI-LT-ECAR-PRC</v>
          </cell>
          <cell r="D2544" t="str">
            <v>P</v>
          </cell>
          <cell r="E2544">
            <v>36770</v>
          </cell>
          <cell r="F2544">
            <v>247932.605539957</v>
          </cell>
          <cell r="G2544">
            <v>247932.605539957</v>
          </cell>
        </row>
        <row r="2545">
          <cell r="A2545">
            <v>36641</v>
          </cell>
          <cell r="B2545" t="str">
            <v>POS-POWGAS-EAST</v>
          </cell>
          <cell r="C2545" t="str">
            <v>EPMI-LT-ECAR-PRC</v>
          </cell>
          <cell r="D2545" t="str">
            <v>P</v>
          </cell>
          <cell r="E2545">
            <v>36770</v>
          </cell>
          <cell r="F2545">
            <v>-15495.7878462473</v>
          </cell>
          <cell r="G2545">
            <v>-15495.7878462473</v>
          </cell>
        </row>
        <row r="2546">
          <cell r="A2546">
            <v>36641</v>
          </cell>
          <cell r="B2546" t="str">
            <v>POS-POWGAS-EAST</v>
          </cell>
          <cell r="C2546" t="str">
            <v>EPMI-LT-ECAR-PRC</v>
          </cell>
          <cell r="D2546" t="str">
            <v>P</v>
          </cell>
          <cell r="E2546">
            <v>36770</v>
          </cell>
          <cell r="F2546">
            <v>-14180.621168668982</v>
          </cell>
          <cell r="G2546">
            <v>-14180.621168668982</v>
          </cell>
        </row>
        <row r="2547">
          <cell r="A2547">
            <v>36641</v>
          </cell>
          <cell r="B2547" t="str">
            <v>POS-POWGAS-EAST</v>
          </cell>
          <cell r="C2547" t="str">
            <v>EPMI-LT-ECAR-PRC</v>
          </cell>
          <cell r="D2547" t="str">
            <v>P</v>
          </cell>
          <cell r="E2547">
            <v>36770</v>
          </cell>
          <cell r="F2547">
            <v>-15495.7878462473</v>
          </cell>
          <cell r="G2547">
            <v>-15495.7878462473</v>
          </cell>
        </row>
        <row r="2548">
          <cell r="A2548">
            <v>36641</v>
          </cell>
          <cell r="B2548" t="str">
            <v>POS-POWGAS-EAST</v>
          </cell>
          <cell r="C2548" t="str">
            <v>EPMI-LT-ECAR-PRC</v>
          </cell>
          <cell r="D2548" t="str">
            <v>P</v>
          </cell>
          <cell r="E2548">
            <v>36770</v>
          </cell>
          <cell r="F2548">
            <v>-30991.5756924946</v>
          </cell>
          <cell r="G2548">
            <v>-30991.5756924946</v>
          </cell>
        </row>
        <row r="2549">
          <cell r="A2549">
            <v>36641</v>
          </cell>
          <cell r="B2549" t="str">
            <v>POS-POWGAS-EAST</v>
          </cell>
          <cell r="C2549" t="str">
            <v>EPMI-LT-ECAR-PRC</v>
          </cell>
          <cell r="D2549" t="str">
            <v>P</v>
          </cell>
          <cell r="E2549">
            <v>36770</v>
          </cell>
          <cell r="F2549">
            <v>0</v>
          </cell>
          <cell r="G2549">
            <v>0</v>
          </cell>
        </row>
        <row r="2550">
          <cell r="A2550">
            <v>36641</v>
          </cell>
          <cell r="B2550" t="str">
            <v>POS-POWGAS-EAST</v>
          </cell>
          <cell r="C2550" t="str">
            <v>EPMI-LT-ECAR-PRC</v>
          </cell>
          <cell r="D2550" t="str">
            <v>P</v>
          </cell>
          <cell r="E2550">
            <v>36770</v>
          </cell>
          <cell r="F2550">
            <v>15495.7878462473</v>
          </cell>
          <cell r="G2550">
            <v>15495.7878462473</v>
          </cell>
        </row>
        <row r="2551">
          <cell r="A2551">
            <v>36641</v>
          </cell>
          <cell r="B2551" t="str">
            <v>POS-POWGAS-EAST</v>
          </cell>
          <cell r="C2551" t="str">
            <v>EPMI-LT-ECAR-PRC</v>
          </cell>
          <cell r="D2551" t="str">
            <v>P</v>
          </cell>
          <cell r="E2551">
            <v>36770</v>
          </cell>
          <cell r="F2551">
            <v>-46487.363538741905</v>
          </cell>
          <cell r="G2551">
            <v>-46487.363538741905</v>
          </cell>
        </row>
        <row r="2552">
          <cell r="A2552">
            <v>36641</v>
          </cell>
          <cell r="B2552" t="str">
            <v>POS-POWGAS-EAST</v>
          </cell>
          <cell r="C2552" t="str">
            <v>EPMI-LT-ECAR-PRC</v>
          </cell>
          <cell r="D2552" t="str">
            <v>P</v>
          </cell>
          <cell r="E2552">
            <v>36770</v>
          </cell>
          <cell r="F2552">
            <v>-46487.363538741796</v>
          </cell>
          <cell r="G2552">
            <v>-46487.363538741796</v>
          </cell>
        </row>
        <row r="2553">
          <cell r="A2553">
            <v>36641</v>
          </cell>
          <cell r="B2553" t="str">
            <v>POS-POWGAS-EAST</v>
          </cell>
          <cell r="C2553" t="str">
            <v>EPMI-LT-ECAR-PRC</v>
          </cell>
          <cell r="D2553" t="str">
            <v>P</v>
          </cell>
          <cell r="E2553">
            <v>36770</v>
          </cell>
          <cell r="F2553">
            <v>-15495.7878462473</v>
          </cell>
          <cell r="G2553">
            <v>-15495.7878462473</v>
          </cell>
        </row>
        <row r="2554">
          <cell r="A2554">
            <v>36641</v>
          </cell>
          <cell r="B2554" t="str">
            <v>POS-POWGAS-EAST</v>
          </cell>
          <cell r="C2554" t="str">
            <v>EPMI-LT-ECAR-PRC</v>
          </cell>
          <cell r="D2554" t="str">
            <v>P</v>
          </cell>
          <cell r="E2554">
            <v>36770</v>
          </cell>
          <cell r="F2554">
            <v>18670.083994809411</v>
          </cell>
          <cell r="G2554">
            <v>18670.083994809411</v>
          </cell>
        </row>
        <row r="2555">
          <cell r="A2555">
            <v>36641</v>
          </cell>
          <cell r="B2555" t="str">
            <v>POS-POWGAS-EAST</v>
          </cell>
          <cell r="C2555" t="str">
            <v>EPMI-LT-ECAR-PRC</v>
          </cell>
          <cell r="D2555" t="str">
            <v>P</v>
          </cell>
          <cell r="E2555">
            <v>36770</v>
          </cell>
          <cell r="F2555">
            <v>325411.54477119341</v>
          </cell>
          <cell r="G2555">
            <v>325411.54477119341</v>
          </cell>
        </row>
        <row r="2556">
          <cell r="A2556">
            <v>36641</v>
          </cell>
          <cell r="B2556" t="str">
            <v>POS-POWGAS-EAST</v>
          </cell>
          <cell r="C2556" t="str">
            <v>EPMI-LT-ECAR-PRC</v>
          </cell>
          <cell r="D2556" t="str">
            <v>P</v>
          </cell>
          <cell r="E2556">
            <v>36770</v>
          </cell>
          <cell r="F2556">
            <v>-16857.950654546501</v>
          </cell>
          <cell r="G2556">
            <v>-16857.950654546501</v>
          </cell>
        </row>
        <row r="2557">
          <cell r="A2557">
            <v>36641</v>
          </cell>
          <cell r="B2557" t="str">
            <v>POS-POWGAS-EAST</v>
          </cell>
          <cell r="C2557" t="str">
            <v>EPMI-LT-ECAR-PRC</v>
          </cell>
          <cell r="D2557" t="str">
            <v>P</v>
          </cell>
          <cell r="E2557">
            <v>36770</v>
          </cell>
          <cell r="F2557">
            <v>-46487.363538741905</v>
          </cell>
          <cell r="G2557">
            <v>-46487.363538741905</v>
          </cell>
        </row>
        <row r="2558">
          <cell r="A2558">
            <v>36641</v>
          </cell>
          <cell r="B2558" t="str">
            <v>POS-POWGAS-EAST</v>
          </cell>
          <cell r="C2558" t="str">
            <v>EPMI-LT-ECAR-PRC</v>
          </cell>
          <cell r="D2558" t="str">
            <v>P</v>
          </cell>
          <cell r="E2558">
            <v>36770</v>
          </cell>
          <cell r="F2558">
            <v>30991.5756924946</v>
          </cell>
          <cell r="G2558">
            <v>30991.5756924946</v>
          </cell>
        </row>
        <row r="2559">
          <cell r="A2559">
            <v>36641</v>
          </cell>
          <cell r="B2559" t="str">
            <v>POS-POWGAS-EAST</v>
          </cell>
          <cell r="C2559" t="str">
            <v>EPMI-LT-ECAR-PRC</v>
          </cell>
          <cell r="D2559" t="str">
            <v>P</v>
          </cell>
          <cell r="E2559">
            <v>36770</v>
          </cell>
          <cell r="F2559">
            <v>30991.5756924946</v>
          </cell>
          <cell r="G2559">
            <v>30991.5756924946</v>
          </cell>
        </row>
        <row r="2560">
          <cell r="A2560">
            <v>36641</v>
          </cell>
          <cell r="B2560" t="str">
            <v>POS-POWGAS-EAST</v>
          </cell>
          <cell r="C2560" t="str">
            <v>EPMI-LT-ECAR-PRC</v>
          </cell>
          <cell r="D2560" t="str">
            <v>P</v>
          </cell>
          <cell r="E2560">
            <v>36770</v>
          </cell>
          <cell r="F2560">
            <v>-30991.5756924946</v>
          </cell>
          <cell r="G2560">
            <v>-30991.5756924946</v>
          </cell>
        </row>
        <row r="2561">
          <cell r="A2561">
            <v>36641</v>
          </cell>
          <cell r="B2561" t="str">
            <v>POS-POWGAS-EAST</v>
          </cell>
          <cell r="C2561" t="str">
            <v>EPMI-LT-ECAR-PRC</v>
          </cell>
          <cell r="D2561" t="str">
            <v>P</v>
          </cell>
          <cell r="E2561">
            <v>36770</v>
          </cell>
          <cell r="F2561">
            <v>46487.363538741905</v>
          </cell>
          <cell r="G2561">
            <v>46487.363538741905</v>
          </cell>
        </row>
        <row r="2562">
          <cell r="A2562">
            <v>36641</v>
          </cell>
          <cell r="B2562" t="str">
            <v>POS-POWGAS-EAST</v>
          </cell>
          <cell r="C2562" t="str">
            <v>EPMI-LT-ECAR-PRC</v>
          </cell>
          <cell r="D2562" t="str">
            <v>P</v>
          </cell>
          <cell r="E2562">
            <v>36800</v>
          </cell>
          <cell r="F2562">
            <v>9878.489549805352</v>
          </cell>
          <cell r="G2562">
            <v>9878.489549805352</v>
          </cell>
        </row>
        <row r="2563">
          <cell r="A2563">
            <v>36641</v>
          </cell>
          <cell r="B2563" t="str">
            <v>POS-POWGAS-EAST</v>
          </cell>
          <cell r="C2563" t="str">
            <v>EPMI-LT-ECAR-PRC</v>
          </cell>
          <cell r="D2563" t="str">
            <v>P</v>
          </cell>
          <cell r="E2563">
            <v>36800</v>
          </cell>
          <cell r="F2563">
            <v>0</v>
          </cell>
          <cell r="G2563">
            <v>0</v>
          </cell>
        </row>
        <row r="2564">
          <cell r="A2564">
            <v>36641</v>
          </cell>
          <cell r="B2564" t="str">
            <v>POS-POWGAS-EAST</v>
          </cell>
          <cell r="C2564" t="str">
            <v>EPMI-LT-ECAR-PRC</v>
          </cell>
          <cell r="D2564" t="str">
            <v>P</v>
          </cell>
          <cell r="E2564">
            <v>36800</v>
          </cell>
          <cell r="F2564">
            <v>-16945.559182415003</v>
          </cell>
          <cell r="G2564">
            <v>-16945.559182415003</v>
          </cell>
        </row>
        <row r="2565">
          <cell r="A2565">
            <v>36641</v>
          </cell>
          <cell r="B2565" t="str">
            <v>POS-POWGAS-EAST</v>
          </cell>
          <cell r="C2565" t="str">
            <v>EPMI-LT-ECAR-PRC</v>
          </cell>
          <cell r="D2565" t="str">
            <v>P</v>
          </cell>
          <cell r="E2565">
            <v>36800</v>
          </cell>
          <cell r="F2565">
            <v>84727.795912075002</v>
          </cell>
          <cell r="G2565">
            <v>84727.795912075002</v>
          </cell>
        </row>
        <row r="2566">
          <cell r="A2566">
            <v>36641</v>
          </cell>
          <cell r="B2566" t="str">
            <v>POS-POWGAS-EAST</v>
          </cell>
          <cell r="C2566" t="str">
            <v>EPMI-LT-ECAR-PRC</v>
          </cell>
          <cell r="D2566" t="str">
            <v>P</v>
          </cell>
          <cell r="E2566">
            <v>36800</v>
          </cell>
          <cell r="F2566">
            <v>0</v>
          </cell>
          <cell r="G2566">
            <v>0</v>
          </cell>
        </row>
        <row r="2567">
          <cell r="A2567">
            <v>36641</v>
          </cell>
          <cell r="B2567" t="str">
            <v>POS-POWGAS-EAST</v>
          </cell>
          <cell r="C2567" t="str">
            <v>EPMI-LT-ECAR-PRC</v>
          </cell>
          <cell r="D2567" t="str">
            <v>P</v>
          </cell>
          <cell r="E2567">
            <v>36800</v>
          </cell>
          <cell r="F2567">
            <v>33891.118364830007</v>
          </cell>
          <cell r="G2567">
            <v>33891.118364830007</v>
          </cell>
        </row>
        <row r="2568">
          <cell r="A2568">
            <v>36641</v>
          </cell>
          <cell r="B2568" t="str">
            <v>POS-POWGAS-EAST</v>
          </cell>
          <cell r="C2568" t="str">
            <v>EPMI-LT-ECAR-PRC</v>
          </cell>
          <cell r="D2568" t="str">
            <v>P</v>
          </cell>
          <cell r="E2568">
            <v>36800</v>
          </cell>
          <cell r="F2568">
            <v>33891.118364830007</v>
          </cell>
          <cell r="G2568">
            <v>33891.118364830007</v>
          </cell>
        </row>
        <row r="2569">
          <cell r="A2569">
            <v>36641</v>
          </cell>
          <cell r="B2569" t="str">
            <v>POS-POWGAS-EAST</v>
          </cell>
          <cell r="C2569" t="str">
            <v>EPMI-LT-ECAR-PRC</v>
          </cell>
          <cell r="D2569" t="str">
            <v>P</v>
          </cell>
          <cell r="E2569">
            <v>36800</v>
          </cell>
          <cell r="F2569">
            <v>-16945.559182415102</v>
          </cell>
          <cell r="G2569">
            <v>-16945.559182415102</v>
          </cell>
        </row>
        <row r="2570">
          <cell r="A2570">
            <v>36641</v>
          </cell>
          <cell r="B2570" t="str">
            <v>POS-POWGAS-EAST</v>
          </cell>
          <cell r="C2570" t="str">
            <v>EPMI-LT-ECAR-PRC</v>
          </cell>
          <cell r="D2570" t="str">
            <v>P</v>
          </cell>
          <cell r="E2570">
            <v>36800</v>
          </cell>
          <cell r="F2570">
            <v>16945.559182415003</v>
          </cell>
          <cell r="G2570">
            <v>16945.559182415003</v>
          </cell>
        </row>
        <row r="2571">
          <cell r="A2571">
            <v>36641</v>
          </cell>
          <cell r="B2571" t="str">
            <v>POS-POWGAS-EAST</v>
          </cell>
          <cell r="C2571" t="str">
            <v>EPMI-LT-ECAR-PRC</v>
          </cell>
          <cell r="D2571" t="str">
            <v>P</v>
          </cell>
          <cell r="E2571">
            <v>36800</v>
          </cell>
          <cell r="F2571">
            <v>0</v>
          </cell>
          <cell r="G2571">
            <v>0</v>
          </cell>
        </row>
        <row r="2572">
          <cell r="A2572">
            <v>36641</v>
          </cell>
          <cell r="B2572" t="str">
            <v>POS-POWGAS-EAST</v>
          </cell>
          <cell r="C2572" t="str">
            <v>EPMI-LT-ECAR-PRC</v>
          </cell>
          <cell r="D2572" t="str">
            <v>P</v>
          </cell>
          <cell r="E2572">
            <v>36800</v>
          </cell>
          <cell r="F2572">
            <v>-16945.559182415003</v>
          </cell>
          <cell r="G2572">
            <v>-16945.559182415003</v>
          </cell>
        </row>
        <row r="2573">
          <cell r="A2573">
            <v>36641</v>
          </cell>
          <cell r="B2573" t="str">
            <v>POS-POWGAS-EAST</v>
          </cell>
          <cell r="C2573" t="str">
            <v>EPMI-LT-ECAR-PRC</v>
          </cell>
          <cell r="D2573" t="str">
            <v>P</v>
          </cell>
          <cell r="E2573">
            <v>36800</v>
          </cell>
          <cell r="F2573">
            <v>0</v>
          </cell>
          <cell r="G2573">
            <v>0</v>
          </cell>
        </row>
        <row r="2574">
          <cell r="A2574">
            <v>36641</v>
          </cell>
          <cell r="B2574" t="str">
            <v>POS-POWGAS-EAST</v>
          </cell>
          <cell r="C2574" t="str">
            <v>EPMI-LT-ECAR-PRC</v>
          </cell>
          <cell r="D2574" t="str">
            <v>P</v>
          </cell>
          <cell r="E2574">
            <v>36800</v>
          </cell>
          <cell r="F2574">
            <v>50836.67754724501</v>
          </cell>
          <cell r="G2574">
            <v>50836.67754724501</v>
          </cell>
        </row>
        <row r="2575">
          <cell r="A2575">
            <v>36641</v>
          </cell>
          <cell r="B2575" t="str">
            <v>POS-POWGAS-EAST</v>
          </cell>
          <cell r="C2575" t="str">
            <v>EPMI-LT-ECAR-PRC</v>
          </cell>
          <cell r="D2575" t="str">
            <v>P</v>
          </cell>
          <cell r="E2575">
            <v>36800</v>
          </cell>
          <cell r="F2575">
            <v>67782.236729660115</v>
          </cell>
          <cell r="G2575">
            <v>67782.236729660115</v>
          </cell>
        </row>
        <row r="2576">
          <cell r="A2576">
            <v>36641</v>
          </cell>
          <cell r="B2576" t="str">
            <v>POS-POWGAS-EAST</v>
          </cell>
          <cell r="C2576" t="str">
            <v>EPMI-LT-ECAR-PRC</v>
          </cell>
          <cell r="D2576" t="str">
            <v>P</v>
          </cell>
          <cell r="E2576">
            <v>36800</v>
          </cell>
          <cell r="F2576">
            <v>-33891.118364830007</v>
          </cell>
          <cell r="G2576">
            <v>-33891.118364830007</v>
          </cell>
        </row>
        <row r="2577">
          <cell r="A2577">
            <v>36641</v>
          </cell>
          <cell r="B2577" t="str">
            <v>POS-POWGAS-EAST</v>
          </cell>
          <cell r="C2577" t="str">
            <v>EPMI-LT-ECAR-PRC</v>
          </cell>
          <cell r="D2577" t="str">
            <v>P</v>
          </cell>
          <cell r="E2577">
            <v>36800</v>
          </cell>
          <cell r="F2577">
            <v>16945.559182415003</v>
          </cell>
          <cell r="G2577">
            <v>16945.559182415003</v>
          </cell>
        </row>
        <row r="2578">
          <cell r="A2578">
            <v>36641</v>
          </cell>
          <cell r="B2578" t="str">
            <v>POS-POWGAS-EAST</v>
          </cell>
          <cell r="C2578" t="str">
            <v>EPMI-LT-ECAR-PRC</v>
          </cell>
          <cell r="D2578" t="str">
            <v>P</v>
          </cell>
          <cell r="E2578">
            <v>36800</v>
          </cell>
          <cell r="F2578">
            <v>-9871.8261165350796</v>
          </cell>
          <cell r="G2578">
            <v>-9871.8261165350796</v>
          </cell>
        </row>
        <row r="2579">
          <cell r="A2579">
            <v>36641</v>
          </cell>
          <cell r="B2579" t="str">
            <v>POS-POWGAS-EAST</v>
          </cell>
          <cell r="C2579" t="str">
            <v>EPMI-LT-ECAR-PRC</v>
          </cell>
          <cell r="D2579" t="str">
            <v>P</v>
          </cell>
          <cell r="E2579">
            <v>36800</v>
          </cell>
          <cell r="F2579">
            <v>-16945.559182415003</v>
          </cell>
          <cell r="G2579">
            <v>-16945.559182415003</v>
          </cell>
        </row>
        <row r="2580">
          <cell r="A2580">
            <v>36641</v>
          </cell>
          <cell r="B2580" t="str">
            <v>POS-POWGAS-EAST</v>
          </cell>
          <cell r="C2580" t="str">
            <v>EPMI-LT-ECAR-PRC</v>
          </cell>
          <cell r="D2580" t="str">
            <v>P</v>
          </cell>
          <cell r="E2580">
            <v>36800</v>
          </cell>
          <cell r="F2580">
            <v>0</v>
          </cell>
          <cell r="G2580">
            <v>0</v>
          </cell>
        </row>
        <row r="2581">
          <cell r="A2581">
            <v>36641</v>
          </cell>
          <cell r="B2581" t="str">
            <v>POS-POWGAS-EAST</v>
          </cell>
          <cell r="C2581" t="str">
            <v>EPMI-LT-ECAR-PRC</v>
          </cell>
          <cell r="D2581" t="str">
            <v>P</v>
          </cell>
          <cell r="E2581">
            <v>36800</v>
          </cell>
          <cell r="F2581">
            <v>-67782.236729660013</v>
          </cell>
          <cell r="G2581">
            <v>-67782.236729660013</v>
          </cell>
        </row>
        <row r="2582">
          <cell r="A2582">
            <v>36641</v>
          </cell>
          <cell r="B2582" t="str">
            <v>POS-POWGAS-EAST</v>
          </cell>
          <cell r="C2582" t="str">
            <v>EPMI-LT-ECAR-PRC</v>
          </cell>
          <cell r="D2582" t="str">
            <v>P</v>
          </cell>
          <cell r="E2582">
            <v>36800</v>
          </cell>
          <cell r="F2582">
            <v>0</v>
          </cell>
          <cell r="G2582">
            <v>0</v>
          </cell>
        </row>
        <row r="2583">
          <cell r="A2583">
            <v>36641</v>
          </cell>
          <cell r="B2583" t="str">
            <v>POS-POWGAS-EAST</v>
          </cell>
          <cell r="C2583" t="str">
            <v>EPMI-LT-ECAR-PRC</v>
          </cell>
          <cell r="D2583" t="str">
            <v>P</v>
          </cell>
          <cell r="E2583">
            <v>36800</v>
          </cell>
          <cell r="F2583">
            <v>-67782.236729660115</v>
          </cell>
          <cell r="G2583">
            <v>-67782.236729660115</v>
          </cell>
        </row>
        <row r="2584">
          <cell r="A2584">
            <v>36641</v>
          </cell>
          <cell r="B2584" t="str">
            <v>POS-POWGAS-EAST</v>
          </cell>
          <cell r="C2584" t="str">
            <v>EPMI-LT-ECAR-PRC</v>
          </cell>
          <cell r="D2584" t="str">
            <v>P</v>
          </cell>
          <cell r="E2584">
            <v>36800</v>
          </cell>
          <cell r="F2584">
            <v>16945.559182415003</v>
          </cell>
          <cell r="G2584">
            <v>16945.559182415003</v>
          </cell>
        </row>
        <row r="2585">
          <cell r="A2585">
            <v>36641</v>
          </cell>
          <cell r="B2585" t="str">
            <v>POS-POWGAS-EAST</v>
          </cell>
          <cell r="C2585" t="str">
            <v>EPMI-LT-ECAR-PRC</v>
          </cell>
          <cell r="D2585" t="str">
            <v>P</v>
          </cell>
          <cell r="E2585">
            <v>36800</v>
          </cell>
          <cell r="F2585">
            <v>16945.559182415003</v>
          </cell>
          <cell r="G2585">
            <v>16945.559182415003</v>
          </cell>
        </row>
        <row r="2586">
          <cell r="A2586">
            <v>36641</v>
          </cell>
          <cell r="B2586" t="str">
            <v>POS-POWGAS-EAST</v>
          </cell>
          <cell r="C2586" t="str">
            <v>EPMI-LT-ECAR-PRC</v>
          </cell>
          <cell r="D2586" t="str">
            <v>P</v>
          </cell>
          <cell r="E2586">
            <v>36800</v>
          </cell>
          <cell r="F2586">
            <v>-16945.559182415003</v>
          </cell>
          <cell r="G2586">
            <v>-16945.559182415003</v>
          </cell>
        </row>
        <row r="2587">
          <cell r="A2587">
            <v>36641</v>
          </cell>
          <cell r="B2587" t="str">
            <v>POS-POWGAS-EAST</v>
          </cell>
          <cell r="C2587" t="str">
            <v>EPMI-LT-ECAR-PRC</v>
          </cell>
          <cell r="D2587" t="str">
            <v>P</v>
          </cell>
          <cell r="E2587">
            <v>36800</v>
          </cell>
          <cell r="F2587">
            <v>-50836.67754724501</v>
          </cell>
          <cell r="G2587">
            <v>-50836.67754724501</v>
          </cell>
        </row>
        <row r="2588">
          <cell r="A2588">
            <v>36641</v>
          </cell>
          <cell r="B2588" t="str">
            <v>POS-POWGAS-EAST</v>
          </cell>
          <cell r="C2588" t="str">
            <v>EPMI-LT-ECAR-PRC</v>
          </cell>
          <cell r="D2588" t="str">
            <v>P</v>
          </cell>
          <cell r="E2588">
            <v>36800</v>
          </cell>
          <cell r="F2588">
            <v>-16945.559182415003</v>
          </cell>
          <cell r="G2588">
            <v>-16945.559182415003</v>
          </cell>
        </row>
        <row r="2589">
          <cell r="A2589">
            <v>36641</v>
          </cell>
          <cell r="B2589" t="str">
            <v>POS-POWGAS-EAST</v>
          </cell>
          <cell r="C2589" t="str">
            <v>EPMI-LT-ECAR-PRC</v>
          </cell>
          <cell r="D2589" t="str">
            <v>P</v>
          </cell>
          <cell r="E2589">
            <v>36800</v>
          </cell>
          <cell r="F2589">
            <v>50836.67754724501</v>
          </cell>
          <cell r="G2589">
            <v>50836.67754724501</v>
          </cell>
        </row>
        <row r="2590">
          <cell r="A2590">
            <v>36641</v>
          </cell>
          <cell r="B2590" t="str">
            <v>POS-POWGAS-EAST</v>
          </cell>
          <cell r="C2590" t="str">
            <v>EPMI-LT-ECAR-PRC</v>
          </cell>
          <cell r="D2590" t="str">
            <v>P</v>
          </cell>
          <cell r="E2590">
            <v>36831</v>
          </cell>
          <cell r="F2590">
            <v>8979.7138484504012</v>
          </cell>
          <cell r="G2590">
            <v>8979.7138484504012</v>
          </cell>
        </row>
        <row r="2591">
          <cell r="A2591">
            <v>36641</v>
          </cell>
          <cell r="B2591" t="str">
            <v>POS-POWGAS-EAST</v>
          </cell>
          <cell r="C2591" t="str">
            <v>EPMI-LT-ECAR-PRC</v>
          </cell>
          <cell r="D2591" t="str">
            <v>P</v>
          </cell>
          <cell r="E2591">
            <v>36831</v>
          </cell>
          <cell r="F2591">
            <v>0</v>
          </cell>
          <cell r="G2591">
            <v>0</v>
          </cell>
        </row>
        <row r="2592">
          <cell r="A2592">
            <v>36641</v>
          </cell>
          <cell r="B2592" t="str">
            <v>POS-POWGAS-EAST</v>
          </cell>
          <cell r="C2592" t="str">
            <v>EPMI-LT-ECAR-PRC</v>
          </cell>
          <cell r="D2592" t="str">
            <v>P</v>
          </cell>
          <cell r="E2592">
            <v>36831</v>
          </cell>
          <cell r="F2592">
            <v>-16082.566196329501</v>
          </cell>
          <cell r="G2592">
            <v>-16082.566196329501</v>
          </cell>
        </row>
        <row r="2593">
          <cell r="A2593">
            <v>36641</v>
          </cell>
          <cell r="B2593" t="str">
            <v>POS-POWGAS-EAST</v>
          </cell>
          <cell r="C2593" t="str">
            <v>EPMI-LT-ECAR-PRC</v>
          </cell>
          <cell r="D2593" t="str">
            <v>P</v>
          </cell>
          <cell r="E2593">
            <v>36831</v>
          </cell>
          <cell r="F2593">
            <v>80412.830981647596</v>
          </cell>
          <cell r="G2593">
            <v>80412.830981647596</v>
          </cell>
        </row>
        <row r="2594">
          <cell r="A2594">
            <v>36641</v>
          </cell>
          <cell r="B2594" t="str">
            <v>POS-POWGAS-EAST</v>
          </cell>
          <cell r="C2594" t="str">
            <v>EPMI-LT-ECAR-PRC</v>
          </cell>
          <cell r="D2594" t="str">
            <v>P</v>
          </cell>
          <cell r="E2594">
            <v>36831</v>
          </cell>
          <cell r="F2594">
            <v>0</v>
          </cell>
          <cell r="G2594">
            <v>0</v>
          </cell>
        </row>
        <row r="2595">
          <cell r="A2595">
            <v>36641</v>
          </cell>
          <cell r="B2595" t="str">
            <v>POS-POWGAS-EAST</v>
          </cell>
          <cell r="C2595" t="str">
            <v>EPMI-LT-ECAR-PRC</v>
          </cell>
          <cell r="D2595" t="str">
            <v>P</v>
          </cell>
          <cell r="E2595">
            <v>36831</v>
          </cell>
          <cell r="F2595">
            <v>32165.132392659001</v>
          </cell>
          <cell r="G2595">
            <v>32165.132392659001</v>
          </cell>
        </row>
        <row r="2596">
          <cell r="A2596">
            <v>36641</v>
          </cell>
          <cell r="B2596" t="str">
            <v>POS-POWGAS-EAST</v>
          </cell>
          <cell r="C2596" t="str">
            <v>EPMI-LT-ECAR-PRC</v>
          </cell>
          <cell r="D2596" t="str">
            <v>P</v>
          </cell>
          <cell r="E2596">
            <v>36831</v>
          </cell>
          <cell r="F2596">
            <v>32165.132392659001</v>
          </cell>
          <cell r="G2596">
            <v>32165.132392659001</v>
          </cell>
        </row>
        <row r="2597">
          <cell r="A2597">
            <v>36641</v>
          </cell>
          <cell r="B2597" t="str">
            <v>POS-POWGAS-EAST</v>
          </cell>
          <cell r="C2597" t="str">
            <v>EPMI-LT-ECAR-PRC</v>
          </cell>
          <cell r="D2597" t="str">
            <v>P</v>
          </cell>
          <cell r="E2597">
            <v>36831</v>
          </cell>
          <cell r="F2597">
            <v>-16082.566196329501</v>
          </cell>
          <cell r="G2597">
            <v>-16082.566196329501</v>
          </cell>
        </row>
        <row r="2598">
          <cell r="A2598">
            <v>36641</v>
          </cell>
          <cell r="B2598" t="str">
            <v>POS-POWGAS-EAST</v>
          </cell>
          <cell r="C2598" t="str">
            <v>EPMI-LT-ECAR-PRC</v>
          </cell>
          <cell r="D2598" t="str">
            <v>P</v>
          </cell>
          <cell r="E2598">
            <v>36831</v>
          </cell>
          <cell r="F2598">
            <v>16082.566196329501</v>
          </cell>
          <cell r="G2598">
            <v>16082.566196329501</v>
          </cell>
        </row>
        <row r="2599">
          <cell r="A2599">
            <v>36641</v>
          </cell>
          <cell r="B2599" t="str">
            <v>POS-POWGAS-EAST</v>
          </cell>
          <cell r="C2599" t="str">
            <v>EPMI-LT-ECAR-PRC</v>
          </cell>
          <cell r="D2599" t="str">
            <v>P</v>
          </cell>
          <cell r="E2599">
            <v>36831</v>
          </cell>
          <cell r="F2599">
            <v>0</v>
          </cell>
          <cell r="G2599">
            <v>0</v>
          </cell>
        </row>
        <row r="2600">
          <cell r="A2600">
            <v>36641</v>
          </cell>
          <cell r="B2600" t="str">
            <v>POS-POWGAS-EAST</v>
          </cell>
          <cell r="C2600" t="str">
            <v>EPMI-LT-ECAR-PRC</v>
          </cell>
          <cell r="D2600" t="str">
            <v>P</v>
          </cell>
          <cell r="E2600">
            <v>36831</v>
          </cell>
          <cell r="F2600">
            <v>-16082.566196329401</v>
          </cell>
          <cell r="G2600">
            <v>-16082.566196329401</v>
          </cell>
        </row>
        <row r="2601">
          <cell r="A2601">
            <v>36641</v>
          </cell>
          <cell r="B2601" t="str">
            <v>POS-POWGAS-EAST</v>
          </cell>
          <cell r="C2601" t="str">
            <v>EPMI-LT-ECAR-PRC</v>
          </cell>
          <cell r="D2601" t="str">
            <v>P</v>
          </cell>
          <cell r="E2601">
            <v>36831</v>
          </cell>
          <cell r="F2601">
            <v>0</v>
          </cell>
          <cell r="G2601">
            <v>0</v>
          </cell>
        </row>
        <row r="2602">
          <cell r="A2602">
            <v>36641</v>
          </cell>
          <cell r="B2602" t="str">
            <v>POS-POWGAS-EAST</v>
          </cell>
          <cell r="C2602" t="str">
            <v>EPMI-LT-ECAR-PRC</v>
          </cell>
          <cell r="D2602" t="str">
            <v>P</v>
          </cell>
          <cell r="E2602">
            <v>36831</v>
          </cell>
          <cell r="F2602">
            <v>48247.698588988605</v>
          </cell>
          <cell r="G2602">
            <v>48247.698588988605</v>
          </cell>
        </row>
        <row r="2603">
          <cell r="A2603">
            <v>36641</v>
          </cell>
          <cell r="B2603" t="str">
            <v>POS-POWGAS-EAST</v>
          </cell>
          <cell r="C2603" t="str">
            <v>EPMI-LT-ECAR-PRC</v>
          </cell>
          <cell r="D2603" t="str">
            <v>P</v>
          </cell>
          <cell r="E2603">
            <v>36831</v>
          </cell>
          <cell r="F2603">
            <v>64330.264785318119</v>
          </cell>
          <cell r="G2603">
            <v>64330.264785318119</v>
          </cell>
        </row>
        <row r="2604">
          <cell r="A2604">
            <v>36641</v>
          </cell>
          <cell r="B2604" t="str">
            <v>POS-POWGAS-EAST</v>
          </cell>
          <cell r="C2604" t="str">
            <v>EPMI-LT-ECAR-PRC</v>
          </cell>
          <cell r="D2604" t="str">
            <v>P</v>
          </cell>
          <cell r="E2604">
            <v>36831</v>
          </cell>
          <cell r="F2604">
            <v>-32165.132392659103</v>
          </cell>
          <cell r="G2604">
            <v>-32165.132392659103</v>
          </cell>
        </row>
        <row r="2605">
          <cell r="A2605">
            <v>36641</v>
          </cell>
          <cell r="B2605" t="str">
            <v>POS-POWGAS-EAST</v>
          </cell>
          <cell r="C2605" t="str">
            <v>EPMI-LT-ECAR-PRC</v>
          </cell>
          <cell r="D2605" t="str">
            <v>P</v>
          </cell>
          <cell r="E2605">
            <v>36831</v>
          </cell>
          <cell r="F2605">
            <v>16082.566196329501</v>
          </cell>
          <cell r="G2605">
            <v>16082.566196329501</v>
          </cell>
        </row>
        <row r="2606">
          <cell r="A2606">
            <v>36641</v>
          </cell>
          <cell r="B2606" t="str">
            <v>POS-POWGAS-EAST</v>
          </cell>
          <cell r="C2606" t="str">
            <v>EPMI-LT-ECAR-PRC</v>
          </cell>
          <cell r="D2606" t="str">
            <v>P</v>
          </cell>
          <cell r="E2606">
            <v>36831</v>
          </cell>
          <cell r="F2606">
            <v>-9793.978387649142</v>
          </cell>
          <cell r="G2606">
            <v>-9793.978387649142</v>
          </cell>
        </row>
        <row r="2607">
          <cell r="A2607">
            <v>36641</v>
          </cell>
          <cell r="B2607" t="str">
            <v>POS-POWGAS-EAST</v>
          </cell>
          <cell r="C2607" t="str">
            <v>EPMI-LT-ECAR-PRC</v>
          </cell>
          <cell r="D2607" t="str">
            <v>P</v>
          </cell>
          <cell r="E2607">
            <v>36831</v>
          </cell>
          <cell r="F2607">
            <v>-16082.566196329401</v>
          </cell>
          <cell r="G2607">
            <v>-16082.566196329401</v>
          </cell>
        </row>
        <row r="2608">
          <cell r="A2608">
            <v>36641</v>
          </cell>
          <cell r="B2608" t="str">
            <v>POS-POWGAS-EAST</v>
          </cell>
          <cell r="C2608" t="str">
            <v>EPMI-LT-ECAR-PRC</v>
          </cell>
          <cell r="D2608" t="str">
            <v>P</v>
          </cell>
          <cell r="E2608">
            <v>36831</v>
          </cell>
          <cell r="F2608">
            <v>0</v>
          </cell>
          <cell r="G2608">
            <v>0</v>
          </cell>
        </row>
        <row r="2609">
          <cell r="A2609">
            <v>36641</v>
          </cell>
          <cell r="B2609" t="str">
            <v>POS-POWGAS-EAST</v>
          </cell>
          <cell r="C2609" t="str">
            <v>EPMI-LT-ECAR-PRC</v>
          </cell>
          <cell r="D2609" t="str">
            <v>P</v>
          </cell>
          <cell r="E2609">
            <v>36831</v>
          </cell>
          <cell r="F2609">
            <v>-64330.264785318119</v>
          </cell>
          <cell r="G2609">
            <v>-64330.264785318119</v>
          </cell>
        </row>
        <row r="2610">
          <cell r="A2610">
            <v>36641</v>
          </cell>
          <cell r="B2610" t="str">
            <v>POS-POWGAS-EAST</v>
          </cell>
          <cell r="C2610" t="str">
            <v>EPMI-LT-ECAR-PRC</v>
          </cell>
          <cell r="D2610" t="str">
            <v>P</v>
          </cell>
          <cell r="E2610">
            <v>36831</v>
          </cell>
          <cell r="F2610">
            <v>0</v>
          </cell>
          <cell r="G2610">
            <v>0</v>
          </cell>
        </row>
        <row r="2611">
          <cell r="A2611">
            <v>36641</v>
          </cell>
          <cell r="B2611" t="str">
            <v>POS-POWGAS-EAST</v>
          </cell>
          <cell r="C2611" t="str">
            <v>EPMI-LT-ECAR-PRC</v>
          </cell>
          <cell r="D2611" t="str">
            <v>P</v>
          </cell>
          <cell r="E2611">
            <v>36831</v>
          </cell>
          <cell r="F2611">
            <v>-64330.264785318119</v>
          </cell>
          <cell r="G2611">
            <v>-64330.264785318119</v>
          </cell>
        </row>
        <row r="2612">
          <cell r="A2612">
            <v>36641</v>
          </cell>
          <cell r="B2612" t="str">
            <v>POS-POWGAS-EAST</v>
          </cell>
          <cell r="C2612" t="str">
            <v>EPMI-LT-ECAR-PRC</v>
          </cell>
          <cell r="D2612" t="str">
            <v>P</v>
          </cell>
          <cell r="E2612">
            <v>36831</v>
          </cell>
          <cell r="F2612">
            <v>-32165.132392659201</v>
          </cell>
          <cell r="G2612">
            <v>-32165.132392659201</v>
          </cell>
        </row>
        <row r="2613">
          <cell r="A2613">
            <v>36641</v>
          </cell>
          <cell r="B2613" t="str">
            <v>POS-POWGAS-EAST</v>
          </cell>
          <cell r="C2613" t="str">
            <v>EPMI-LT-ECAR-PRC</v>
          </cell>
          <cell r="D2613" t="str">
            <v>P</v>
          </cell>
          <cell r="E2613">
            <v>36831</v>
          </cell>
          <cell r="F2613">
            <v>16082.566196329501</v>
          </cell>
          <cell r="G2613">
            <v>16082.566196329501</v>
          </cell>
        </row>
        <row r="2614">
          <cell r="A2614">
            <v>36641</v>
          </cell>
          <cell r="B2614" t="str">
            <v>POS-POWGAS-EAST</v>
          </cell>
          <cell r="C2614" t="str">
            <v>EPMI-LT-ECAR-PRC</v>
          </cell>
          <cell r="D2614" t="str">
            <v>P</v>
          </cell>
          <cell r="E2614">
            <v>36831</v>
          </cell>
          <cell r="F2614">
            <v>-16082.566196329501</v>
          </cell>
          <cell r="G2614">
            <v>-16082.566196329501</v>
          </cell>
        </row>
        <row r="2615">
          <cell r="A2615">
            <v>36641</v>
          </cell>
          <cell r="B2615" t="str">
            <v>POS-POWGAS-EAST</v>
          </cell>
          <cell r="C2615" t="str">
            <v>EPMI-LT-ECAR-PRC</v>
          </cell>
          <cell r="D2615" t="str">
            <v>P</v>
          </cell>
          <cell r="E2615">
            <v>36831</v>
          </cell>
          <cell r="F2615">
            <v>-48247.698588988511</v>
          </cell>
          <cell r="G2615">
            <v>-48247.698588988511</v>
          </cell>
        </row>
        <row r="2616">
          <cell r="A2616">
            <v>36641</v>
          </cell>
          <cell r="B2616" t="str">
            <v>POS-POWGAS-EAST</v>
          </cell>
          <cell r="C2616" t="str">
            <v>EPMI-LT-ECAR-PRC</v>
          </cell>
          <cell r="D2616" t="str">
            <v>P</v>
          </cell>
          <cell r="E2616">
            <v>36831</v>
          </cell>
          <cell r="F2616">
            <v>-16082.566196329501</v>
          </cell>
          <cell r="G2616">
            <v>-16082.566196329501</v>
          </cell>
        </row>
        <row r="2617">
          <cell r="A2617">
            <v>36641</v>
          </cell>
          <cell r="B2617" t="str">
            <v>POS-POWGAS-EAST</v>
          </cell>
          <cell r="C2617" t="str">
            <v>EPMI-LT-ECAR-PRC</v>
          </cell>
          <cell r="D2617" t="str">
            <v>P</v>
          </cell>
          <cell r="E2617">
            <v>36831</v>
          </cell>
          <cell r="F2617">
            <v>48247.698588988605</v>
          </cell>
          <cell r="G2617">
            <v>48247.698588988605</v>
          </cell>
        </row>
        <row r="2618">
          <cell r="A2618">
            <v>36641</v>
          </cell>
          <cell r="B2618" t="str">
            <v>POS-POWGAS-EAST</v>
          </cell>
          <cell r="C2618" t="str">
            <v>EPMI-LT-ECAR-PRC</v>
          </cell>
          <cell r="D2618" t="str">
            <v>P</v>
          </cell>
          <cell r="E2618">
            <v>36861</v>
          </cell>
          <cell r="F2618">
            <v>5332.1065107918903</v>
          </cell>
          <cell r="G2618">
            <v>5332.1065107918903</v>
          </cell>
        </row>
        <row r="2619">
          <cell r="A2619">
            <v>36641</v>
          </cell>
          <cell r="B2619" t="str">
            <v>POS-POWGAS-EAST</v>
          </cell>
          <cell r="C2619" t="str">
            <v>EPMI-LT-ECAR-PRC</v>
          </cell>
          <cell r="D2619" t="str">
            <v>P</v>
          </cell>
          <cell r="E2619">
            <v>36861</v>
          </cell>
          <cell r="F2619">
            <v>0</v>
          </cell>
          <cell r="G2619">
            <v>0</v>
          </cell>
        </row>
        <row r="2620">
          <cell r="A2620">
            <v>36641</v>
          </cell>
          <cell r="B2620" t="str">
            <v>POS-POWGAS-EAST</v>
          </cell>
          <cell r="C2620" t="str">
            <v>EPMI-LT-ECAR-PRC</v>
          </cell>
          <cell r="D2620" t="str">
            <v>P</v>
          </cell>
          <cell r="E2620">
            <v>36861</v>
          </cell>
          <cell r="F2620">
            <v>-15225.375261385401</v>
          </cell>
          <cell r="G2620">
            <v>-15225.375261385401</v>
          </cell>
        </row>
        <row r="2621">
          <cell r="A2621">
            <v>36641</v>
          </cell>
          <cell r="B2621" t="str">
            <v>POS-POWGAS-EAST</v>
          </cell>
          <cell r="C2621" t="str">
            <v>EPMI-LT-ECAR-PRC</v>
          </cell>
          <cell r="D2621" t="str">
            <v>P</v>
          </cell>
          <cell r="E2621">
            <v>36861</v>
          </cell>
          <cell r="F2621">
            <v>76126.876306926817</v>
          </cell>
          <cell r="G2621">
            <v>76126.876306926817</v>
          </cell>
        </row>
        <row r="2622">
          <cell r="A2622">
            <v>36641</v>
          </cell>
          <cell r="B2622" t="str">
            <v>POS-POWGAS-EAST</v>
          </cell>
          <cell r="C2622" t="str">
            <v>EPMI-LT-ECAR-PRC</v>
          </cell>
          <cell r="D2622" t="str">
            <v>P</v>
          </cell>
          <cell r="E2622">
            <v>36861</v>
          </cell>
          <cell r="F2622">
            <v>0</v>
          </cell>
          <cell r="G2622">
            <v>0</v>
          </cell>
        </row>
        <row r="2623">
          <cell r="A2623">
            <v>36641</v>
          </cell>
          <cell r="B2623" t="str">
            <v>POS-POWGAS-EAST</v>
          </cell>
          <cell r="C2623" t="str">
            <v>EPMI-LT-ECAR-PRC</v>
          </cell>
          <cell r="D2623" t="str">
            <v>P</v>
          </cell>
          <cell r="E2623">
            <v>36861</v>
          </cell>
          <cell r="F2623">
            <v>30450.750522770802</v>
          </cell>
          <cell r="G2623">
            <v>30450.750522770802</v>
          </cell>
        </row>
        <row r="2624">
          <cell r="A2624">
            <v>36641</v>
          </cell>
          <cell r="B2624" t="str">
            <v>POS-POWGAS-EAST</v>
          </cell>
          <cell r="C2624" t="str">
            <v>EPMI-LT-ECAR-PRC</v>
          </cell>
          <cell r="D2624" t="str">
            <v>P</v>
          </cell>
          <cell r="E2624">
            <v>36861</v>
          </cell>
          <cell r="F2624">
            <v>30450.750522770802</v>
          </cell>
          <cell r="G2624">
            <v>30450.750522770802</v>
          </cell>
        </row>
        <row r="2625">
          <cell r="A2625">
            <v>36641</v>
          </cell>
          <cell r="B2625" t="str">
            <v>POS-POWGAS-EAST</v>
          </cell>
          <cell r="C2625" t="str">
            <v>EPMI-LT-ECAR-PRC</v>
          </cell>
          <cell r="D2625" t="str">
            <v>P</v>
          </cell>
          <cell r="E2625">
            <v>36861</v>
          </cell>
          <cell r="F2625">
            <v>-15225.375261385301</v>
          </cell>
          <cell r="G2625">
            <v>-15225.375261385301</v>
          </cell>
        </row>
        <row r="2626">
          <cell r="A2626">
            <v>36641</v>
          </cell>
          <cell r="B2626" t="str">
            <v>POS-POWGAS-EAST</v>
          </cell>
          <cell r="C2626" t="str">
            <v>EPMI-LT-ECAR-PRC</v>
          </cell>
          <cell r="D2626" t="str">
            <v>P</v>
          </cell>
          <cell r="E2626">
            <v>36861</v>
          </cell>
          <cell r="F2626">
            <v>15225.375261385401</v>
          </cell>
          <cell r="G2626">
            <v>15225.375261385401</v>
          </cell>
        </row>
        <row r="2627">
          <cell r="A2627">
            <v>36641</v>
          </cell>
          <cell r="B2627" t="str">
            <v>POS-POWGAS-EAST</v>
          </cell>
          <cell r="C2627" t="str">
            <v>EPMI-LT-ECAR-PRC</v>
          </cell>
          <cell r="D2627" t="str">
            <v>P</v>
          </cell>
          <cell r="E2627">
            <v>36861</v>
          </cell>
          <cell r="F2627">
            <v>0</v>
          </cell>
          <cell r="G2627">
            <v>0</v>
          </cell>
        </row>
        <row r="2628">
          <cell r="A2628">
            <v>36641</v>
          </cell>
          <cell r="B2628" t="str">
            <v>POS-POWGAS-EAST</v>
          </cell>
          <cell r="C2628" t="str">
            <v>EPMI-LT-ECAR-PRC</v>
          </cell>
          <cell r="D2628" t="str">
            <v>P</v>
          </cell>
          <cell r="E2628">
            <v>36861</v>
          </cell>
          <cell r="F2628">
            <v>-15225.375261385401</v>
          </cell>
          <cell r="G2628">
            <v>-15225.375261385401</v>
          </cell>
        </row>
        <row r="2629">
          <cell r="A2629">
            <v>36641</v>
          </cell>
          <cell r="B2629" t="str">
            <v>POS-POWGAS-EAST</v>
          </cell>
          <cell r="C2629" t="str">
            <v>EPMI-LT-ECAR-PRC</v>
          </cell>
          <cell r="D2629" t="str">
            <v>P</v>
          </cell>
          <cell r="E2629">
            <v>36861</v>
          </cell>
          <cell r="F2629">
            <v>0</v>
          </cell>
          <cell r="G2629">
            <v>0</v>
          </cell>
        </row>
        <row r="2630">
          <cell r="A2630">
            <v>36641</v>
          </cell>
          <cell r="B2630" t="str">
            <v>POS-POWGAS-EAST</v>
          </cell>
          <cell r="C2630" t="str">
            <v>EPMI-LT-ECAR-PRC</v>
          </cell>
          <cell r="D2630" t="str">
            <v>P</v>
          </cell>
          <cell r="E2630">
            <v>36861</v>
          </cell>
          <cell r="F2630">
            <v>45676.125784156204</v>
          </cell>
          <cell r="G2630">
            <v>45676.125784156204</v>
          </cell>
        </row>
        <row r="2631">
          <cell r="A2631">
            <v>36641</v>
          </cell>
          <cell r="B2631" t="str">
            <v>POS-POWGAS-EAST</v>
          </cell>
          <cell r="C2631" t="str">
            <v>EPMI-LT-ECAR-PRC</v>
          </cell>
          <cell r="D2631" t="str">
            <v>P</v>
          </cell>
          <cell r="E2631">
            <v>36861</v>
          </cell>
          <cell r="F2631">
            <v>60901.501045541503</v>
          </cell>
          <cell r="G2631">
            <v>60901.501045541503</v>
          </cell>
        </row>
        <row r="2632">
          <cell r="A2632">
            <v>36641</v>
          </cell>
          <cell r="B2632" t="str">
            <v>POS-POWGAS-EAST</v>
          </cell>
          <cell r="C2632" t="str">
            <v>EPMI-LT-ECAR-PRC</v>
          </cell>
          <cell r="D2632" t="str">
            <v>P</v>
          </cell>
          <cell r="E2632">
            <v>36861</v>
          </cell>
          <cell r="F2632">
            <v>-30450.750522770802</v>
          </cell>
          <cell r="G2632">
            <v>-30450.750522770802</v>
          </cell>
        </row>
        <row r="2633">
          <cell r="A2633">
            <v>36641</v>
          </cell>
          <cell r="B2633" t="str">
            <v>POS-POWGAS-EAST</v>
          </cell>
          <cell r="C2633" t="str">
            <v>EPMI-LT-ECAR-PRC</v>
          </cell>
          <cell r="D2633" t="str">
            <v>P</v>
          </cell>
          <cell r="E2633">
            <v>36861</v>
          </cell>
          <cell r="F2633">
            <v>15225.375261385401</v>
          </cell>
          <cell r="G2633">
            <v>15225.375261385401</v>
          </cell>
        </row>
        <row r="2634">
          <cell r="A2634">
            <v>36641</v>
          </cell>
          <cell r="B2634" t="str">
            <v>POS-POWGAS-EAST</v>
          </cell>
          <cell r="C2634" t="str">
            <v>EPMI-LT-ECAR-PRC</v>
          </cell>
          <cell r="D2634" t="str">
            <v>P</v>
          </cell>
          <cell r="E2634">
            <v>36861</v>
          </cell>
          <cell r="F2634">
            <v>-9849.439213021562</v>
          </cell>
          <cell r="G2634">
            <v>-9849.439213021562</v>
          </cell>
        </row>
        <row r="2635">
          <cell r="A2635">
            <v>36641</v>
          </cell>
          <cell r="B2635" t="str">
            <v>POS-POWGAS-EAST</v>
          </cell>
          <cell r="C2635" t="str">
            <v>EPMI-LT-ECAR-PRC</v>
          </cell>
          <cell r="D2635" t="str">
            <v>P</v>
          </cell>
          <cell r="E2635">
            <v>36861</v>
          </cell>
          <cell r="F2635">
            <v>-15225.375261385401</v>
          </cell>
          <cell r="G2635">
            <v>-15225.375261385401</v>
          </cell>
        </row>
        <row r="2636">
          <cell r="A2636">
            <v>36641</v>
          </cell>
          <cell r="B2636" t="str">
            <v>POS-POWGAS-EAST</v>
          </cell>
          <cell r="C2636" t="str">
            <v>EPMI-LT-ECAR-PRC</v>
          </cell>
          <cell r="D2636" t="str">
            <v>P</v>
          </cell>
          <cell r="E2636">
            <v>36861</v>
          </cell>
          <cell r="F2636">
            <v>0</v>
          </cell>
          <cell r="G2636">
            <v>0</v>
          </cell>
        </row>
        <row r="2637">
          <cell r="A2637">
            <v>36641</v>
          </cell>
          <cell r="B2637" t="str">
            <v>POS-POWGAS-EAST</v>
          </cell>
          <cell r="C2637" t="str">
            <v>EPMI-LT-ECAR-PRC</v>
          </cell>
          <cell r="D2637" t="str">
            <v>P</v>
          </cell>
          <cell r="E2637">
            <v>36861</v>
          </cell>
          <cell r="F2637">
            <v>-60901.501045541605</v>
          </cell>
          <cell r="G2637">
            <v>-60901.501045541605</v>
          </cell>
        </row>
        <row r="2638">
          <cell r="A2638">
            <v>36641</v>
          </cell>
          <cell r="B2638" t="str">
            <v>POS-POWGAS-EAST</v>
          </cell>
          <cell r="C2638" t="str">
            <v>EPMI-LT-ECAR-PRC</v>
          </cell>
          <cell r="D2638" t="str">
            <v>P</v>
          </cell>
          <cell r="E2638">
            <v>36861</v>
          </cell>
          <cell r="F2638">
            <v>0</v>
          </cell>
          <cell r="G2638">
            <v>0</v>
          </cell>
        </row>
        <row r="2639">
          <cell r="A2639">
            <v>36641</v>
          </cell>
          <cell r="B2639" t="str">
            <v>POS-POWGAS-EAST</v>
          </cell>
          <cell r="C2639" t="str">
            <v>EPMI-LT-ECAR-PRC</v>
          </cell>
          <cell r="D2639" t="str">
            <v>P</v>
          </cell>
          <cell r="E2639">
            <v>36861</v>
          </cell>
          <cell r="F2639">
            <v>-60901.501045541503</v>
          </cell>
          <cell r="G2639">
            <v>-60901.501045541503</v>
          </cell>
        </row>
        <row r="2640">
          <cell r="A2640">
            <v>36641</v>
          </cell>
          <cell r="B2640" t="str">
            <v>POS-POWGAS-EAST</v>
          </cell>
          <cell r="C2640" t="str">
            <v>EPMI-LT-ECAR-PRC</v>
          </cell>
          <cell r="D2640" t="str">
            <v>P</v>
          </cell>
          <cell r="E2640">
            <v>36861</v>
          </cell>
          <cell r="F2640">
            <v>-30450.750522770802</v>
          </cell>
          <cell r="G2640">
            <v>-30450.750522770802</v>
          </cell>
        </row>
        <row r="2641">
          <cell r="A2641">
            <v>36641</v>
          </cell>
          <cell r="B2641" t="str">
            <v>POS-POWGAS-EAST</v>
          </cell>
          <cell r="C2641" t="str">
            <v>EPMI-LT-ECAR-PRC</v>
          </cell>
          <cell r="D2641" t="str">
            <v>P</v>
          </cell>
          <cell r="E2641">
            <v>36861</v>
          </cell>
          <cell r="F2641">
            <v>15225.375261385401</v>
          </cell>
          <cell r="G2641">
            <v>15225.375261385401</v>
          </cell>
        </row>
        <row r="2642">
          <cell r="A2642">
            <v>36641</v>
          </cell>
          <cell r="B2642" t="str">
            <v>POS-POWGAS-EAST</v>
          </cell>
          <cell r="C2642" t="str">
            <v>EPMI-LT-ECAR-PRC</v>
          </cell>
          <cell r="D2642" t="str">
            <v>P</v>
          </cell>
          <cell r="E2642">
            <v>36861</v>
          </cell>
          <cell r="F2642">
            <v>-15225.375261385401</v>
          </cell>
          <cell r="G2642">
            <v>-15225.375261385401</v>
          </cell>
        </row>
        <row r="2643">
          <cell r="A2643">
            <v>36641</v>
          </cell>
          <cell r="B2643" t="str">
            <v>POS-POWGAS-EAST</v>
          </cell>
          <cell r="C2643" t="str">
            <v>EPMI-LT-ECAR-PRC</v>
          </cell>
          <cell r="D2643" t="str">
            <v>P</v>
          </cell>
          <cell r="E2643">
            <v>36861</v>
          </cell>
          <cell r="F2643">
            <v>-45676.125784156204</v>
          </cell>
          <cell r="G2643">
            <v>-45676.125784156204</v>
          </cell>
        </row>
        <row r="2644">
          <cell r="A2644">
            <v>36641</v>
          </cell>
          <cell r="B2644" t="str">
            <v>POS-POWGAS-EAST</v>
          </cell>
          <cell r="C2644" t="str">
            <v>EPMI-LT-ECAR-PRC</v>
          </cell>
          <cell r="D2644" t="str">
            <v>P</v>
          </cell>
          <cell r="E2644">
            <v>36861</v>
          </cell>
          <cell r="F2644">
            <v>-15225.375261385401</v>
          </cell>
          <cell r="G2644">
            <v>-15225.375261385401</v>
          </cell>
        </row>
        <row r="2645">
          <cell r="A2645">
            <v>36641</v>
          </cell>
          <cell r="B2645" t="str">
            <v>POS-POWGAS-EAST</v>
          </cell>
          <cell r="C2645" t="str">
            <v>EPMI-LT-ECAR-PRC</v>
          </cell>
          <cell r="D2645" t="str">
            <v>P</v>
          </cell>
          <cell r="E2645">
            <v>36861</v>
          </cell>
          <cell r="F2645">
            <v>45676.125784156204</v>
          </cell>
          <cell r="G2645">
            <v>45676.125784156204</v>
          </cell>
        </row>
        <row r="2646">
          <cell r="A2646">
            <v>36641</v>
          </cell>
          <cell r="B2646" t="str">
            <v>POS-POWGAS-EAST</v>
          </cell>
          <cell r="C2646" t="str">
            <v>EPMI-LT-ECAR-PRC</v>
          </cell>
          <cell r="D2646" t="str">
            <v>P</v>
          </cell>
          <cell r="E2646">
            <v>36892</v>
          </cell>
          <cell r="F2646">
            <v>11820.3460178604</v>
          </cell>
          <cell r="G2646">
            <v>11820.3460178604</v>
          </cell>
        </row>
        <row r="2647">
          <cell r="A2647">
            <v>36641</v>
          </cell>
          <cell r="B2647" t="str">
            <v>POS-POWGAS-EAST</v>
          </cell>
          <cell r="C2647" t="str">
            <v>EPMI-LT-ECAR-PRC</v>
          </cell>
          <cell r="D2647" t="str">
            <v>P</v>
          </cell>
          <cell r="E2647">
            <v>36892</v>
          </cell>
          <cell r="F2647">
            <v>0</v>
          </cell>
          <cell r="G2647">
            <v>0</v>
          </cell>
        </row>
        <row r="2648">
          <cell r="A2648">
            <v>36641</v>
          </cell>
          <cell r="B2648" t="str">
            <v>POS-POWGAS-EAST</v>
          </cell>
          <cell r="C2648" t="str">
            <v>EPMI-LT-ECAR-PRC</v>
          </cell>
          <cell r="D2648" t="str">
            <v>P</v>
          </cell>
          <cell r="E2648">
            <v>36892</v>
          </cell>
          <cell r="F2648">
            <v>33294.291780304804</v>
          </cell>
          <cell r="G2648">
            <v>33294.291780304804</v>
          </cell>
        </row>
        <row r="2649">
          <cell r="A2649">
            <v>36641</v>
          </cell>
          <cell r="B2649" t="str">
            <v>POS-POWGAS-EAST</v>
          </cell>
          <cell r="C2649" t="str">
            <v>EPMI-LT-ECAR-PRC</v>
          </cell>
          <cell r="D2649" t="str">
            <v>P</v>
          </cell>
          <cell r="E2649">
            <v>36892</v>
          </cell>
          <cell r="F2649">
            <v>146494.88383334113</v>
          </cell>
          <cell r="G2649">
            <v>146494.88383334113</v>
          </cell>
        </row>
        <row r="2650">
          <cell r="A2650">
            <v>36641</v>
          </cell>
          <cell r="B2650" t="str">
            <v>POS-POWGAS-EAST</v>
          </cell>
          <cell r="C2650" t="str">
            <v>EPMI-LT-ECAR-PRC</v>
          </cell>
          <cell r="D2650" t="str">
            <v>P</v>
          </cell>
          <cell r="E2650">
            <v>36892</v>
          </cell>
          <cell r="F2650">
            <v>-16647.145890152402</v>
          </cell>
          <cell r="G2650">
            <v>-16647.145890152402</v>
          </cell>
        </row>
        <row r="2651">
          <cell r="A2651">
            <v>36641</v>
          </cell>
          <cell r="B2651" t="str">
            <v>POS-POWGAS-EAST</v>
          </cell>
          <cell r="C2651" t="str">
            <v>EPMI-LT-ECAR-PRC</v>
          </cell>
          <cell r="D2651" t="str">
            <v>P</v>
          </cell>
          <cell r="E2651">
            <v>36892</v>
          </cell>
          <cell r="F2651">
            <v>0</v>
          </cell>
          <cell r="G2651">
            <v>0</v>
          </cell>
        </row>
        <row r="2652">
          <cell r="A2652">
            <v>36641</v>
          </cell>
          <cell r="B2652" t="str">
            <v>POS-POWGAS-EAST</v>
          </cell>
          <cell r="C2652" t="str">
            <v>EPMI-LT-ECAR-PRC</v>
          </cell>
          <cell r="D2652" t="str">
            <v>P</v>
          </cell>
          <cell r="E2652">
            <v>36892</v>
          </cell>
          <cell r="F2652">
            <v>-16647.145890152402</v>
          </cell>
          <cell r="G2652">
            <v>-16647.145890152402</v>
          </cell>
        </row>
        <row r="2653">
          <cell r="A2653">
            <v>36641</v>
          </cell>
          <cell r="B2653" t="str">
            <v>POS-POWGAS-EAST</v>
          </cell>
          <cell r="C2653" t="str">
            <v>EPMI-LT-ECAR-PRC</v>
          </cell>
          <cell r="D2653" t="str">
            <v>P</v>
          </cell>
          <cell r="E2653">
            <v>36892</v>
          </cell>
          <cell r="F2653">
            <v>-33294.291780304804</v>
          </cell>
          <cell r="G2653">
            <v>-33294.291780304804</v>
          </cell>
        </row>
        <row r="2654">
          <cell r="A2654">
            <v>36641</v>
          </cell>
          <cell r="B2654" t="str">
            <v>POS-POWGAS-EAST</v>
          </cell>
          <cell r="C2654" t="str">
            <v>EPMI-LT-ECAR-PRC</v>
          </cell>
          <cell r="D2654" t="str">
            <v>P</v>
          </cell>
          <cell r="E2654">
            <v>36892</v>
          </cell>
          <cell r="F2654">
            <v>0</v>
          </cell>
          <cell r="G2654">
            <v>0</v>
          </cell>
        </row>
        <row r="2655">
          <cell r="A2655">
            <v>36641</v>
          </cell>
          <cell r="B2655" t="str">
            <v>POS-POWGAS-EAST</v>
          </cell>
          <cell r="C2655" t="str">
            <v>EPMI-LT-ECAR-PRC</v>
          </cell>
          <cell r="D2655" t="str">
            <v>P</v>
          </cell>
          <cell r="E2655">
            <v>36892</v>
          </cell>
          <cell r="F2655">
            <v>9349.06731760408</v>
          </cell>
          <cell r="G2655">
            <v>9349.06731760408</v>
          </cell>
        </row>
        <row r="2656">
          <cell r="A2656">
            <v>36641</v>
          </cell>
          <cell r="B2656" t="str">
            <v>POS-POWGAS-EAST</v>
          </cell>
          <cell r="C2656" t="str">
            <v>EPMI-LT-ECAR-PRC</v>
          </cell>
          <cell r="D2656" t="str">
            <v>P</v>
          </cell>
          <cell r="E2656">
            <v>36892</v>
          </cell>
          <cell r="F2656">
            <v>0</v>
          </cell>
          <cell r="G2656">
            <v>0</v>
          </cell>
        </row>
        <row r="2657">
          <cell r="A2657">
            <v>36641</v>
          </cell>
          <cell r="B2657" t="str">
            <v>POS-POWGAS-EAST</v>
          </cell>
          <cell r="C2657" t="str">
            <v>EPMI-LT-ECAR-PRC</v>
          </cell>
          <cell r="D2657" t="str">
            <v>P</v>
          </cell>
          <cell r="E2657">
            <v>36892</v>
          </cell>
          <cell r="F2657">
            <v>33294.291780304804</v>
          </cell>
          <cell r="G2657">
            <v>33294.291780304804</v>
          </cell>
        </row>
        <row r="2658">
          <cell r="A2658">
            <v>36641</v>
          </cell>
          <cell r="B2658" t="str">
            <v>POS-POWGAS-EAST</v>
          </cell>
          <cell r="C2658" t="str">
            <v>EPMI-LT-ECAR-PRC</v>
          </cell>
          <cell r="D2658" t="str">
            <v>P</v>
          </cell>
          <cell r="E2658">
            <v>36892</v>
          </cell>
          <cell r="F2658">
            <v>-49941.437670457206</v>
          </cell>
          <cell r="G2658">
            <v>-49941.437670457206</v>
          </cell>
        </row>
        <row r="2659">
          <cell r="A2659">
            <v>36641</v>
          </cell>
          <cell r="B2659" t="str">
            <v>POS-POWGAS-EAST</v>
          </cell>
          <cell r="C2659" t="str">
            <v>EPMI-LT-ECAR-PRC</v>
          </cell>
          <cell r="D2659" t="str">
            <v>P</v>
          </cell>
          <cell r="E2659">
            <v>36892</v>
          </cell>
          <cell r="F2659">
            <v>3329.4291780304807</v>
          </cell>
          <cell r="G2659">
            <v>3329.4291780304807</v>
          </cell>
        </row>
        <row r="2660">
          <cell r="A2660">
            <v>36641</v>
          </cell>
          <cell r="B2660" t="str">
            <v>POS-POWGAS-EAST</v>
          </cell>
          <cell r="C2660" t="str">
            <v>EPMI-LT-ECAR-PRC</v>
          </cell>
          <cell r="D2660" t="str">
            <v>P</v>
          </cell>
          <cell r="E2660">
            <v>36892</v>
          </cell>
          <cell r="F2660">
            <v>-16647.145890152402</v>
          </cell>
          <cell r="G2660">
            <v>-16647.145890152402</v>
          </cell>
        </row>
        <row r="2661">
          <cell r="A2661">
            <v>36641</v>
          </cell>
          <cell r="B2661" t="str">
            <v>POS-POWGAS-EAST</v>
          </cell>
          <cell r="C2661" t="str">
            <v>EPMI-LT-ECAR-PRC</v>
          </cell>
          <cell r="D2661" t="str">
            <v>P</v>
          </cell>
          <cell r="E2661">
            <v>36892</v>
          </cell>
          <cell r="F2661">
            <v>0</v>
          </cell>
          <cell r="G2661">
            <v>0</v>
          </cell>
        </row>
        <row r="2662">
          <cell r="A2662">
            <v>36641</v>
          </cell>
          <cell r="B2662" t="str">
            <v>POS-POWGAS-EAST</v>
          </cell>
          <cell r="C2662" t="str">
            <v>EPMI-LT-ECAR-PRC</v>
          </cell>
          <cell r="D2662" t="str">
            <v>P</v>
          </cell>
          <cell r="E2662">
            <v>36892</v>
          </cell>
          <cell r="F2662">
            <v>-16647.145890152402</v>
          </cell>
          <cell r="G2662">
            <v>-16647.145890152402</v>
          </cell>
        </row>
        <row r="2663">
          <cell r="A2663">
            <v>36641</v>
          </cell>
          <cell r="B2663" t="str">
            <v>POS-POWGAS-EAST</v>
          </cell>
          <cell r="C2663" t="str">
            <v>EPMI-LT-ECAR-PRC</v>
          </cell>
          <cell r="D2663" t="str">
            <v>P</v>
          </cell>
          <cell r="E2663">
            <v>36892</v>
          </cell>
          <cell r="F2663">
            <v>-83235.729450761908</v>
          </cell>
          <cell r="G2663">
            <v>-83235.729450761908</v>
          </cell>
        </row>
        <row r="2664">
          <cell r="A2664">
            <v>36641</v>
          </cell>
          <cell r="B2664" t="str">
            <v>POS-POWGAS-EAST</v>
          </cell>
          <cell r="C2664" t="str">
            <v>EPMI-LT-ECAR-PRC</v>
          </cell>
          <cell r="D2664" t="str">
            <v>P</v>
          </cell>
          <cell r="E2664">
            <v>36892</v>
          </cell>
          <cell r="F2664">
            <v>66588.583560609506</v>
          </cell>
          <cell r="G2664">
            <v>66588.583560609506</v>
          </cell>
        </row>
        <row r="2665">
          <cell r="A2665">
            <v>36641</v>
          </cell>
          <cell r="B2665" t="str">
            <v>POS-POWGAS-EAST</v>
          </cell>
          <cell r="C2665" t="str">
            <v>EPMI-LT-ECAR-PRC</v>
          </cell>
          <cell r="D2665" t="str">
            <v>P</v>
          </cell>
          <cell r="E2665">
            <v>36892</v>
          </cell>
          <cell r="F2665">
            <v>33294.291780304804</v>
          </cell>
          <cell r="G2665">
            <v>33294.291780304804</v>
          </cell>
        </row>
        <row r="2666">
          <cell r="A2666">
            <v>36641</v>
          </cell>
          <cell r="B2666" t="str">
            <v>POS-POWGAS-EAST</v>
          </cell>
          <cell r="C2666" t="str">
            <v>EPMI-LT-ECAR-PRC</v>
          </cell>
          <cell r="D2666" t="str">
            <v>P</v>
          </cell>
          <cell r="E2666">
            <v>36892</v>
          </cell>
          <cell r="F2666">
            <v>-49941.437670457206</v>
          </cell>
          <cell r="G2666">
            <v>-49941.437670457206</v>
          </cell>
        </row>
        <row r="2667">
          <cell r="A2667">
            <v>36641</v>
          </cell>
          <cell r="B2667" t="str">
            <v>POS-POWGAS-EAST</v>
          </cell>
          <cell r="C2667" t="str">
            <v>EPMI-LT-ECAR-PRC</v>
          </cell>
          <cell r="D2667" t="str">
            <v>P</v>
          </cell>
          <cell r="E2667">
            <v>36892</v>
          </cell>
          <cell r="F2667">
            <v>16647.145890152402</v>
          </cell>
          <cell r="G2667">
            <v>16647.145890152402</v>
          </cell>
        </row>
        <row r="2668">
          <cell r="A2668">
            <v>36641</v>
          </cell>
          <cell r="B2668" t="str">
            <v>POS-POWGAS-EAST</v>
          </cell>
          <cell r="C2668" t="str">
            <v>EPMI-LT-ECAR-PRC</v>
          </cell>
          <cell r="D2668" t="str">
            <v>P</v>
          </cell>
          <cell r="E2668">
            <v>36892</v>
          </cell>
          <cell r="F2668">
            <v>16647.145890152402</v>
          </cell>
          <cell r="G2668">
            <v>16647.145890152402</v>
          </cell>
        </row>
        <row r="2669">
          <cell r="A2669">
            <v>36641</v>
          </cell>
          <cell r="B2669" t="str">
            <v>POS-POWGAS-EAST</v>
          </cell>
          <cell r="C2669" t="str">
            <v>EPMI-LT-ECAR-PRC</v>
          </cell>
          <cell r="D2669" t="str">
            <v>P</v>
          </cell>
          <cell r="E2669">
            <v>36892</v>
          </cell>
          <cell r="F2669">
            <v>-83235.72945076201</v>
          </cell>
          <cell r="G2669">
            <v>-83235.72945076201</v>
          </cell>
        </row>
        <row r="2670">
          <cell r="A2670">
            <v>36641</v>
          </cell>
          <cell r="B2670" t="str">
            <v>POS-POWGAS-EAST</v>
          </cell>
          <cell r="C2670" t="str">
            <v>EPMI-LT-ECAR-PRC</v>
          </cell>
          <cell r="D2670" t="str">
            <v>P</v>
          </cell>
          <cell r="E2670">
            <v>36892</v>
          </cell>
          <cell r="F2670">
            <v>33294.291780304804</v>
          </cell>
          <cell r="G2670">
            <v>33294.291780304804</v>
          </cell>
        </row>
        <row r="2671">
          <cell r="A2671">
            <v>36641</v>
          </cell>
          <cell r="B2671" t="str">
            <v>POS-POWGAS-EAST</v>
          </cell>
          <cell r="C2671" t="str">
            <v>EPMI-LT-ECAR-PRC</v>
          </cell>
          <cell r="D2671" t="str">
            <v>P</v>
          </cell>
          <cell r="E2671">
            <v>36892</v>
          </cell>
          <cell r="F2671">
            <v>9349.06731760408</v>
          </cell>
          <cell r="G2671">
            <v>9349.06731760408</v>
          </cell>
        </row>
        <row r="2672">
          <cell r="A2672">
            <v>36641</v>
          </cell>
          <cell r="B2672" t="str">
            <v>POS-POWGAS-EAST</v>
          </cell>
          <cell r="C2672" t="str">
            <v>EPMI-LT-ECAR-PRC</v>
          </cell>
          <cell r="D2672" t="str">
            <v>P</v>
          </cell>
          <cell r="E2672">
            <v>36892</v>
          </cell>
          <cell r="F2672">
            <v>33294.291780304804</v>
          </cell>
          <cell r="G2672">
            <v>33294.291780304804</v>
          </cell>
        </row>
        <row r="2673">
          <cell r="A2673">
            <v>36641</v>
          </cell>
          <cell r="B2673" t="str">
            <v>POS-POWGAS-EAST</v>
          </cell>
          <cell r="C2673" t="str">
            <v>EPMI-LT-ECAR-PRC</v>
          </cell>
          <cell r="D2673" t="str">
            <v>P</v>
          </cell>
          <cell r="E2673">
            <v>36892</v>
          </cell>
          <cell r="F2673">
            <v>0</v>
          </cell>
          <cell r="G2673">
            <v>0</v>
          </cell>
        </row>
        <row r="2674">
          <cell r="A2674">
            <v>36641</v>
          </cell>
          <cell r="B2674" t="str">
            <v>POS-POWGAS-EAST</v>
          </cell>
          <cell r="C2674" t="str">
            <v>EPMI-LT-ECAR-PRC</v>
          </cell>
          <cell r="D2674" t="str">
            <v>P</v>
          </cell>
          <cell r="E2674">
            <v>36892</v>
          </cell>
          <cell r="F2674">
            <v>83235.72945076201</v>
          </cell>
          <cell r="G2674">
            <v>83235.72945076201</v>
          </cell>
        </row>
        <row r="2675">
          <cell r="A2675">
            <v>36641</v>
          </cell>
          <cell r="B2675" t="str">
            <v>POS-POWGAS-EAST</v>
          </cell>
          <cell r="C2675" t="str">
            <v>EPMI-LT-ECAR-PRC</v>
          </cell>
          <cell r="D2675" t="str">
            <v>P</v>
          </cell>
          <cell r="E2675">
            <v>36923</v>
          </cell>
          <cell r="F2675">
            <v>12333.537440131202</v>
          </cell>
          <cell r="G2675">
            <v>12333.537440131202</v>
          </cell>
        </row>
        <row r="2676">
          <cell r="A2676">
            <v>36641</v>
          </cell>
          <cell r="B2676" t="str">
            <v>POS-POWGAS-EAST</v>
          </cell>
          <cell r="C2676" t="str">
            <v>EPMI-LT-ECAR-PRC</v>
          </cell>
          <cell r="D2676" t="str">
            <v>P</v>
          </cell>
          <cell r="E2676">
            <v>36923</v>
          </cell>
          <cell r="F2676">
            <v>0</v>
          </cell>
          <cell r="G2676">
            <v>0</v>
          </cell>
        </row>
        <row r="2677">
          <cell r="A2677">
            <v>36641</v>
          </cell>
          <cell r="B2677" t="str">
            <v>POS-POWGAS-EAST</v>
          </cell>
          <cell r="C2677" t="str">
            <v>EPMI-LT-ECAR-PRC</v>
          </cell>
          <cell r="D2677" t="str">
            <v>P</v>
          </cell>
          <cell r="E2677">
            <v>36923</v>
          </cell>
          <cell r="F2677">
            <v>30102.147809302402</v>
          </cell>
          <cell r="G2677">
            <v>30102.147809302402</v>
          </cell>
        </row>
        <row r="2678">
          <cell r="A2678">
            <v>36641</v>
          </cell>
          <cell r="B2678" t="str">
            <v>POS-POWGAS-EAST</v>
          </cell>
          <cell r="C2678" t="str">
            <v>EPMI-LT-ECAR-PRC</v>
          </cell>
          <cell r="D2678" t="str">
            <v>P</v>
          </cell>
          <cell r="E2678">
            <v>36923</v>
          </cell>
          <cell r="F2678">
            <v>132449.45036093067</v>
          </cell>
          <cell r="G2678">
            <v>132449.45036093067</v>
          </cell>
        </row>
        <row r="2679">
          <cell r="A2679">
            <v>36641</v>
          </cell>
          <cell r="B2679" t="str">
            <v>POS-POWGAS-EAST</v>
          </cell>
          <cell r="C2679" t="str">
            <v>EPMI-LT-ECAR-PRC</v>
          </cell>
          <cell r="D2679" t="str">
            <v>P</v>
          </cell>
          <cell r="E2679">
            <v>36923</v>
          </cell>
          <cell r="F2679">
            <v>-15051.073904651201</v>
          </cell>
          <cell r="G2679">
            <v>-15051.073904651201</v>
          </cell>
        </row>
        <row r="2680">
          <cell r="A2680">
            <v>36641</v>
          </cell>
          <cell r="B2680" t="str">
            <v>POS-POWGAS-EAST</v>
          </cell>
          <cell r="C2680" t="str">
            <v>EPMI-LT-ECAR-PRC</v>
          </cell>
          <cell r="D2680" t="str">
            <v>P</v>
          </cell>
          <cell r="E2680">
            <v>36923</v>
          </cell>
          <cell r="F2680">
            <v>0</v>
          </cell>
          <cell r="G2680">
            <v>0</v>
          </cell>
        </row>
        <row r="2681">
          <cell r="A2681">
            <v>36641</v>
          </cell>
          <cell r="B2681" t="str">
            <v>POS-POWGAS-EAST</v>
          </cell>
          <cell r="C2681" t="str">
            <v>EPMI-LT-ECAR-PRC</v>
          </cell>
          <cell r="D2681" t="str">
            <v>P</v>
          </cell>
          <cell r="E2681">
            <v>36923</v>
          </cell>
          <cell r="F2681">
            <v>-15051.073904651201</v>
          </cell>
          <cell r="G2681">
            <v>-15051.073904651201</v>
          </cell>
        </row>
        <row r="2682">
          <cell r="A2682">
            <v>36641</v>
          </cell>
          <cell r="B2682" t="str">
            <v>POS-POWGAS-EAST</v>
          </cell>
          <cell r="C2682" t="str">
            <v>EPMI-LT-ECAR-PRC</v>
          </cell>
          <cell r="D2682" t="str">
            <v>P</v>
          </cell>
          <cell r="E2682">
            <v>36923</v>
          </cell>
          <cell r="F2682">
            <v>-30102.147809302503</v>
          </cell>
          <cell r="G2682">
            <v>-30102.147809302503</v>
          </cell>
        </row>
        <row r="2683">
          <cell r="A2683">
            <v>36641</v>
          </cell>
          <cell r="B2683" t="str">
            <v>POS-POWGAS-EAST</v>
          </cell>
          <cell r="C2683" t="str">
            <v>EPMI-LT-ECAR-PRC</v>
          </cell>
          <cell r="D2683" t="str">
            <v>P</v>
          </cell>
          <cell r="E2683">
            <v>36923</v>
          </cell>
          <cell r="F2683">
            <v>0</v>
          </cell>
          <cell r="G2683">
            <v>0</v>
          </cell>
        </row>
        <row r="2684">
          <cell r="A2684">
            <v>36641</v>
          </cell>
          <cell r="B2684" t="str">
            <v>POS-POWGAS-EAST</v>
          </cell>
          <cell r="C2684" t="str">
            <v>EPMI-LT-ECAR-PRC</v>
          </cell>
          <cell r="D2684" t="str">
            <v>P</v>
          </cell>
          <cell r="E2684">
            <v>36923</v>
          </cell>
          <cell r="F2684">
            <v>8507.7491071064123</v>
          </cell>
          <cell r="G2684">
            <v>8507.7491071064123</v>
          </cell>
        </row>
        <row r="2685">
          <cell r="A2685">
            <v>36641</v>
          </cell>
          <cell r="B2685" t="str">
            <v>POS-POWGAS-EAST</v>
          </cell>
          <cell r="C2685" t="str">
            <v>EPMI-LT-ECAR-PRC</v>
          </cell>
          <cell r="D2685" t="str">
            <v>P</v>
          </cell>
          <cell r="E2685">
            <v>36923</v>
          </cell>
          <cell r="F2685">
            <v>-2.0000000000000003E-10</v>
          </cell>
          <cell r="G2685">
            <v>-2.0000000000000003E-10</v>
          </cell>
        </row>
        <row r="2686">
          <cell r="A2686">
            <v>36641</v>
          </cell>
          <cell r="B2686" t="str">
            <v>POS-POWGAS-EAST</v>
          </cell>
          <cell r="C2686" t="str">
            <v>EPMI-LT-ECAR-PRC</v>
          </cell>
          <cell r="D2686" t="str">
            <v>P</v>
          </cell>
          <cell r="E2686">
            <v>36923</v>
          </cell>
          <cell r="F2686">
            <v>30102.147809302402</v>
          </cell>
          <cell r="G2686">
            <v>30102.147809302402</v>
          </cell>
        </row>
        <row r="2687">
          <cell r="A2687">
            <v>36641</v>
          </cell>
          <cell r="B2687" t="str">
            <v>POS-POWGAS-EAST</v>
          </cell>
          <cell r="C2687" t="str">
            <v>EPMI-LT-ECAR-PRC</v>
          </cell>
          <cell r="D2687" t="str">
            <v>P</v>
          </cell>
          <cell r="E2687">
            <v>36923</v>
          </cell>
          <cell r="F2687">
            <v>-45153.221713953608</v>
          </cell>
          <cell r="G2687">
            <v>-45153.221713953608</v>
          </cell>
        </row>
        <row r="2688">
          <cell r="A2688">
            <v>36641</v>
          </cell>
          <cell r="B2688" t="str">
            <v>POS-POWGAS-EAST</v>
          </cell>
          <cell r="C2688" t="str">
            <v>EPMI-LT-ECAR-PRC</v>
          </cell>
          <cell r="D2688" t="str">
            <v>P</v>
          </cell>
          <cell r="E2688">
            <v>36923</v>
          </cell>
          <cell r="F2688">
            <v>3010.2147809302505</v>
          </cell>
          <cell r="G2688">
            <v>3010.2147809302505</v>
          </cell>
        </row>
        <row r="2689">
          <cell r="A2689">
            <v>36641</v>
          </cell>
          <cell r="B2689" t="str">
            <v>POS-POWGAS-EAST</v>
          </cell>
          <cell r="C2689" t="str">
            <v>EPMI-LT-ECAR-PRC</v>
          </cell>
          <cell r="D2689" t="str">
            <v>P</v>
          </cell>
          <cell r="E2689">
            <v>36923</v>
          </cell>
          <cell r="F2689">
            <v>-15051.073904651201</v>
          </cell>
          <cell r="G2689">
            <v>-15051.073904651201</v>
          </cell>
        </row>
        <row r="2690">
          <cell r="A2690">
            <v>36641</v>
          </cell>
          <cell r="B2690" t="str">
            <v>POS-POWGAS-EAST</v>
          </cell>
          <cell r="C2690" t="str">
            <v>EPMI-LT-ECAR-PRC</v>
          </cell>
          <cell r="D2690" t="str">
            <v>P</v>
          </cell>
          <cell r="E2690">
            <v>36923</v>
          </cell>
          <cell r="F2690">
            <v>0</v>
          </cell>
          <cell r="G2690">
            <v>0</v>
          </cell>
        </row>
        <row r="2691">
          <cell r="A2691">
            <v>36641</v>
          </cell>
          <cell r="B2691" t="str">
            <v>POS-POWGAS-EAST</v>
          </cell>
          <cell r="C2691" t="str">
            <v>EPMI-LT-ECAR-PRC</v>
          </cell>
          <cell r="D2691" t="str">
            <v>P</v>
          </cell>
          <cell r="E2691">
            <v>36923</v>
          </cell>
          <cell r="F2691">
            <v>-15051.073904651201</v>
          </cell>
          <cell r="G2691">
            <v>-15051.073904651201</v>
          </cell>
        </row>
        <row r="2692">
          <cell r="A2692">
            <v>36641</v>
          </cell>
          <cell r="B2692" t="str">
            <v>POS-POWGAS-EAST</v>
          </cell>
          <cell r="C2692" t="str">
            <v>EPMI-LT-ECAR-PRC</v>
          </cell>
          <cell r="D2692" t="str">
            <v>P</v>
          </cell>
          <cell r="E2692">
            <v>36923</v>
          </cell>
          <cell r="F2692">
            <v>-75255.369523256202</v>
          </cell>
          <cell r="G2692">
            <v>-75255.369523256202</v>
          </cell>
        </row>
        <row r="2693">
          <cell r="A2693">
            <v>36641</v>
          </cell>
          <cell r="B2693" t="str">
            <v>POS-POWGAS-EAST</v>
          </cell>
          <cell r="C2693" t="str">
            <v>EPMI-LT-ECAR-PRC</v>
          </cell>
          <cell r="D2693" t="str">
            <v>P</v>
          </cell>
          <cell r="E2693">
            <v>36923</v>
          </cell>
          <cell r="F2693">
            <v>60204.295618605007</v>
          </cell>
          <cell r="G2693">
            <v>60204.295618605007</v>
          </cell>
        </row>
        <row r="2694">
          <cell r="A2694">
            <v>36641</v>
          </cell>
          <cell r="B2694" t="str">
            <v>POS-POWGAS-EAST</v>
          </cell>
          <cell r="C2694" t="str">
            <v>EPMI-LT-ECAR-PRC</v>
          </cell>
          <cell r="D2694" t="str">
            <v>P</v>
          </cell>
          <cell r="E2694">
            <v>36923</v>
          </cell>
          <cell r="F2694">
            <v>30102.147809302503</v>
          </cell>
          <cell r="G2694">
            <v>30102.147809302503</v>
          </cell>
        </row>
        <row r="2695">
          <cell r="A2695">
            <v>36641</v>
          </cell>
          <cell r="B2695" t="str">
            <v>POS-POWGAS-EAST</v>
          </cell>
          <cell r="C2695" t="str">
            <v>EPMI-LT-ECAR-PRC</v>
          </cell>
          <cell r="D2695" t="str">
            <v>P</v>
          </cell>
          <cell r="E2695">
            <v>36923</v>
          </cell>
          <cell r="F2695">
            <v>-45153.221713953608</v>
          </cell>
          <cell r="G2695">
            <v>-45153.221713953608</v>
          </cell>
        </row>
        <row r="2696">
          <cell r="A2696">
            <v>36641</v>
          </cell>
          <cell r="B2696" t="str">
            <v>POS-POWGAS-EAST</v>
          </cell>
          <cell r="C2696" t="str">
            <v>EPMI-LT-ECAR-PRC</v>
          </cell>
          <cell r="D2696" t="str">
            <v>P</v>
          </cell>
          <cell r="E2696">
            <v>36923</v>
          </cell>
          <cell r="F2696">
            <v>15051.073904651201</v>
          </cell>
          <cell r="G2696">
            <v>15051.073904651201</v>
          </cell>
        </row>
        <row r="2697">
          <cell r="A2697">
            <v>36641</v>
          </cell>
          <cell r="B2697" t="str">
            <v>POS-POWGAS-EAST</v>
          </cell>
          <cell r="C2697" t="str">
            <v>EPMI-LT-ECAR-PRC</v>
          </cell>
          <cell r="D2697" t="str">
            <v>P</v>
          </cell>
          <cell r="E2697">
            <v>36923</v>
          </cell>
          <cell r="F2697">
            <v>15051.073904651201</v>
          </cell>
          <cell r="G2697">
            <v>15051.073904651201</v>
          </cell>
        </row>
        <row r="2698">
          <cell r="A2698">
            <v>36641</v>
          </cell>
          <cell r="B2698" t="str">
            <v>POS-POWGAS-EAST</v>
          </cell>
          <cell r="C2698" t="str">
            <v>EPMI-LT-ECAR-PRC</v>
          </cell>
          <cell r="D2698" t="str">
            <v>P</v>
          </cell>
          <cell r="E2698">
            <v>36923</v>
          </cell>
          <cell r="F2698">
            <v>-75255.3695232561</v>
          </cell>
          <cell r="G2698">
            <v>-75255.3695232561</v>
          </cell>
        </row>
        <row r="2699">
          <cell r="A2699">
            <v>36641</v>
          </cell>
          <cell r="B2699" t="str">
            <v>POS-POWGAS-EAST</v>
          </cell>
          <cell r="C2699" t="str">
            <v>EPMI-LT-ECAR-PRC</v>
          </cell>
          <cell r="D2699" t="str">
            <v>P</v>
          </cell>
          <cell r="E2699">
            <v>36923</v>
          </cell>
          <cell r="F2699">
            <v>30102.147809302402</v>
          </cell>
          <cell r="G2699">
            <v>30102.147809302402</v>
          </cell>
        </row>
        <row r="2700">
          <cell r="A2700">
            <v>36641</v>
          </cell>
          <cell r="B2700" t="str">
            <v>POS-POWGAS-EAST</v>
          </cell>
          <cell r="C2700" t="str">
            <v>EPMI-LT-ECAR-PRC</v>
          </cell>
          <cell r="D2700" t="str">
            <v>P</v>
          </cell>
          <cell r="E2700">
            <v>36923</v>
          </cell>
          <cell r="F2700">
            <v>8507.7491071064123</v>
          </cell>
          <cell r="G2700">
            <v>8507.7491071064123</v>
          </cell>
        </row>
        <row r="2701">
          <cell r="A2701">
            <v>36641</v>
          </cell>
          <cell r="B2701" t="str">
            <v>POS-POWGAS-EAST</v>
          </cell>
          <cell r="C2701" t="str">
            <v>EPMI-LT-ECAR-PRC</v>
          </cell>
          <cell r="D2701" t="str">
            <v>P</v>
          </cell>
          <cell r="E2701">
            <v>36923</v>
          </cell>
          <cell r="F2701">
            <v>30102.147809302503</v>
          </cell>
          <cell r="G2701">
            <v>30102.147809302503</v>
          </cell>
        </row>
        <row r="2702">
          <cell r="A2702">
            <v>36641</v>
          </cell>
          <cell r="B2702" t="str">
            <v>POS-POWGAS-EAST</v>
          </cell>
          <cell r="C2702" t="str">
            <v>EPMI-LT-ECAR-PRC</v>
          </cell>
          <cell r="D2702" t="str">
            <v>P</v>
          </cell>
          <cell r="E2702">
            <v>36923</v>
          </cell>
          <cell r="F2702">
            <v>1.0000000000000002E-10</v>
          </cell>
          <cell r="G2702">
            <v>1.0000000000000002E-10</v>
          </cell>
        </row>
        <row r="2703">
          <cell r="A2703">
            <v>36641</v>
          </cell>
          <cell r="B2703" t="str">
            <v>POS-POWGAS-EAST</v>
          </cell>
          <cell r="C2703" t="str">
            <v>EPMI-LT-ECAR-PRC</v>
          </cell>
          <cell r="D2703" t="str">
            <v>P</v>
          </cell>
          <cell r="E2703">
            <v>36923</v>
          </cell>
          <cell r="F2703">
            <v>75255.369523256028</v>
          </cell>
          <cell r="G2703">
            <v>75255.369523256028</v>
          </cell>
        </row>
        <row r="2704">
          <cell r="A2704">
            <v>36641</v>
          </cell>
          <cell r="B2704" t="str">
            <v>POS-POWGAS-EAST</v>
          </cell>
          <cell r="C2704" t="str">
            <v>EPMI-LT-ECAR-PRC</v>
          </cell>
          <cell r="D2704" t="str">
            <v>P</v>
          </cell>
          <cell r="E2704">
            <v>36951</v>
          </cell>
          <cell r="F2704">
            <v>5742.1551273323803</v>
          </cell>
          <cell r="G2704">
            <v>5742.1551273323803</v>
          </cell>
        </row>
        <row r="2705">
          <cell r="A2705">
            <v>36641</v>
          </cell>
          <cell r="B2705" t="str">
            <v>POS-POWGAS-EAST</v>
          </cell>
          <cell r="C2705" t="str">
            <v>EPMI-LT-ECAR-PRC</v>
          </cell>
          <cell r="D2705" t="str">
            <v>P</v>
          </cell>
          <cell r="E2705">
            <v>36951</v>
          </cell>
          <cell r="F2705">
            <v>0</v>
          </cell>
          <cell r="G2705">
            <v>0</v>
          </cell>
        </row>
        <row r="2706">
          <cell r="A2706">
            <v>36641</v>
          </cell>
          <cell r="B2706" t="str">
            <v>POS-POWGAS-EAST</v>
          </cell>
          <cell r="C2706" t="str">
            <v>EPMI-LT-ECAR-PRC</v>
          </cell>
          <cell r="D2706" t="str">
            <v>P</v>
          </cell>
          <cell r="E2706">
            <v>36951</v>
          </cell>
          <cell r="F2706">
            <v>-3291.2715202146601</v>
          </cell>
          <cell r="G2706">
            <v>-3291.2715202146601</v>
          </cell>
        </row>
        <row r="2707">
          <cell r="A2707">
            <v>36641</v>
          </cell>
          <cell r="B2707" t="str">
            <v>POS-POWGAS-EAST</v>
          </cell>
          <cell r="C2707" t="str">
            <v>EPMI-LT-ECAR-PRC</v>
          </cell>
          <cell r="D2707" t="str">
            <v>P</v>
          </cell>
          <cell r="E2707">
            <v>36951</v>
          </cell>
          <cell r="F2707">
            <v>3291.2715202146601</v>
          </cell>
          <cell r="G2707">
            <v>3291.2715202146601</v>
          </cell>
        </row>
        <row r="2708">
          <cell r="A2708">
            <v>36641</v>
          </cell>
          <cell r="B2708" t="str">
            <v>POS-POWGAS-EAST</v>
          </cell>
          <cell r="C2708" t="str">
            <v>EPMI-LT-ECAR-PRC</v>
          </cell>
          <cell r="D2708" t="str">
            <v>P</v>
          </cell>
          <cell r="E2708">
            <v>36951</v>
          </cell>
          <cell r="F2708">
            <v>-49369.072803219904</v>
          </cell>
          <cell r="G2708">
            <v>-49369.072803219904</v>
          </cell>
        </row>
        <row r="2709">
          <cell r="A2709">
            <v>36641</v>
          </cell>
          <cell r="B2709" t="str">
            <v>POS-POWGAS-EAST</v>
          </cell>
          <cell r="C2709" t="str">
            <v>EPMI-LT-ECAR-PRC</v>
          </cell>
          <cell r="D2709" t="str">
            <v>P</v>
          </cell>
          <cell r="E2709">
            <v>36951</v>
          </cell>
          <cell r="F2709">
            <v>49369.072803219904</v>
          </cell>
          <cell r="G2709">
            <v>49369.072803219904</v>
          </cell>
        </row>
        <row r="2710">
          <cell r="A2710">
            <v>36641</v>
          </cell>
          <cell r="B2710" t="str">
            <v>POS-POWGAS-EAST</v>
          </cell>
          <cell r="C2710" t="str">
            <v>EPMI-LT-ECAR-PRC</v>
          </cell>
          <cell r="D2710" t="str">
            <v>P</v>
          </cell>
          <cell r="E2710">
            <v>36951</v>
          </cell>
          <cell r="F2710">
            <v>16456.357601073301</v>
          </cell>
          <cell r="G2710">
            <v>16456.357601073301</v>
          </cell>
        </row>
        <row r="2711">
          <cell r="A2711">
            <v>36641</v>
          </cell>
          <cell r="B2711" t="str">
            <v>POS-POWGAS-EAST</v>
          </cell>
          <cell r="C2711" t="str">
            <v>EPMI-LT-ECAR-PRC</v>
          </cell>
          <cell r="D2711" t="str">
            <v>P</v>
          </cell>
          <cell r="E2711">
            <v>36951</v>
          </cell>
          <cell r="F2711">
            <v>-16456.357601073301</v>
          </cell>
          <cell r="G2711">
            <v>-16456.357601073301</v>
          </cell>
        </row>
        <row r="2712">
          <cell r="A2712">
            <v>36641</v>
          </cell>
          <cell r="B2712" t="str">
            <v>POS-POWGAS-EAST</v>
          </cell>
          <cell r="C2712" t="str">
            <v>EPMI-LT-ECAR-PRC</v>
          </cell>
          <cell r="D2712" t="str">
            <v>P</v>
          </cell>
          <cell r="E2712">
            <v>36951</v>
          </cell>
          <cell r="F2712">
            <v>16456.357601073301</v>
          </cell>
          <cell r="G2712">
            <v>16456.357601073301</v>
          </cell>
        </row>
        <row r="2713">
          <cell r="A2713">
            <v>36641</v>
          </cell>
          <cell r="B2713" t="str">
            <v>POS-POWGAS-EAST</v>
          </cell>
          <cell r="C2713" t="str">
            <v>EPMI-LT-ECAR-PRC</v>
          </cell>
          <cell r="D2713" t="str">
            <v>P</v>
          </cell>
          <cell r="E2713">
            <v>36982</v>
          </cell>
          <cell r="F2713">
            <v>14462.006591635001</v>
          </cell>
          <cell r="G2713">
            <v>14462.006591635001</v>
          </cell>
        </row>
        <row r="2714">
          <cell r="A2714">
            <v>36641</v>
          </cell>
          <cell r="B2714" t="str">
            <v>POS-POWGAS-EAST</v>
          </cell>
          <cell r="C2714" t="str">
            <v>EPMI-LT-ECAR-PRC</v>
          </cell>
          <cell r="D2714" t="str">
            <v>P</v>
          </cell>
          <cell r="E2714">
            <v>36982</v>
          </cell>
          <cell r="F2714">
            <v>0</v>
          </cell>
          <cell r="G2714">
            <v>0</v>
          </cell>
        </row>
        <row r="2715">
          <cell r="A2715">
            <v>36641</v>
          </cell>
          <cell r="B2715" t="str">
            <v>POS-POWGAS-EAST</v>
          </cell>
          <cell r="C2715" t="str">
            <v>EPMI-LT-ECAR-PRC</v>
          </cell>
          <cell r="D2715" t="str">
            <v>P</v>
          </cell>
          <cell r="E2715">
            <v>36982</v>
          </cell>
          <cell r="F2715">
            <v>-3123.3137234915303</v>
          </cell>
          <cell r="G2715">
            <v>-3123.3137234915303</v>
          </cell>
        </row>
        <row r="2716">
          <cell r="A2716">
            <v>36641</v>
          </cell>
          <cell r="B2716" t="str">
            <v>POS-POWGAS-EAST</v>
          </cell>
          <cell r="C2716" t="str">
            <v>EPMI-LT-ECAR-PRC</v>
          </cell>
          <cell r="D2716" t="str">
            <v>P</v>
          </cell>
          <cell r="E2716">
            <v>36982</v>
          </cell>
          <cell r="F2716">
            <v>3123.3137234915303</v>
          </cell>
          <cell r="G2716">
            <v>3123.3137234915303</v>
          </cell>
        </row>
        <row r="2717">
          <cell r="A2717">
            <v>36641</v>
          </cell>
          <cell r="B2717" t="str">
            <v>POS-POWGAS-EAST</v>
          </cell>
          <cell r="C2717" t="str">
            <v>EPMI-LT-ECAR-PRC</v>
          </cell>
          <cell r="D2717" t="str">
            <v>P</v>
          </cell>
          <cell r="E2717">
            <v>36982</v>
          </cell>
          <cell r="F2717">
            <v>-46849.70585237311</v>
          </cell>
          <cell r="G2717">
            <v>-46849.70585237311</v>
          </cell>
        </row>
        <row r="2718">
          <cell r="A2718">
            <v>36641</v>
          </cell>
          <cell r="B2718" t="str">
            <v>POS-POWGAS-EAST</v>
          </cell>
          <cell r="C2718" t="str">
            <v>EPMI-LT-ECAR-PRC</v>
          </cell>
          <cell r="D2718" t="str">
            <v>P</v>
          </cell>
          <cell r="E2718">
            <v>36982</v>
          </cell>
          <cell r="F2718">
            <v>46849.705852373008</v>
          </cell>
          <cell r="G2718">
            <v>46849.705852373008</v>
          </cell>
        </row>
        <row r="2719">
          <cell r="A2719">
            <v>36641</v>
          </cell>
          <cell r="B2719" t="str">
            <v>POS-POWGAS-EAST</v>
          </cell>
          <cell r="C2719" t="str">
            <v>EPMI-LT-ECAR-PRC</v>
          </cell>
          <cell r="D2719" t="str">
            <v>P</v>
          </cell>
          <cell r="E2719">
            <v>36982</v>
          </cell>
          <cell r="F2719">
            <v>15616.5686174577</v>
          </cell>
          <cell r="G2719">
            <v>15616.5686174577</v>
          </cell>
        </row>
        <row r="2720">
          <cell r="A2720">
            <v>36641</v>
          </cell>
          <cell r="B2720" t="str">
            <v>POS-POWGAS-EAST</v>
          </cell>
          <cell r="C2720" t="str">
            <v>EPMI-LT-ECAR-PRC</v>
          </cell>
          <cell r="D2720" t="str">
            <v>P</v>
          </cell>
          <cell r="E2720">
            <v>36982</v>
          </cell>
          <cell r="F2720">
            <v>-15616.5686174577</v>
          </cell>
          <cell r="G2720">
            <v>-15616.5686174577</v>
          </cell>
        </row>
        <row r="2721">
          <cell r="A2721">
            <v>36641</v>
          </cell>
          <cell r="B2721" t="str">
            <v>POS-POWGAS-EAST</v>
          </cell>
          <cell r="C2721" t="str">
            <v>EPMI-LT-ECAR-PRC</v>
          </cell>
          <cell r="D2721" t="str">
            <v>P</v>
          </cell>
          <cell r="E2721">
            <v>36982</v>
          </cell>
          <cell r="F2721">
            <v>15616.5686174577</v>
          </cell>
          <cell r="G2721">
            <v>15616.5686174577</v>
          </cell>
        </row>
        <row r="2722">
          <cell r="A2722">
            <v>36641</v>
          </cell>
          <cell r="B2722" t="str">
            <v>POS-POWGAS-EAST</v>
          </cell>
          <cell r="C2722" t="str">
            <v>EPMI-LT-ECAR-PRC</v>
          </cell>
          <cell r="D2722" t="str">
            <v>P</v>
          </cell>
          <cell r="E2722">
            <v>37012</v>
          </cell>
          <cell r="F2722">
            <v>31311.323130267607</v>
          </cell>
          <cell r="G2722">
            <v>31311.323130267607</v>
          </cell>
        </row>
        <row r="2723">
          <cell r="A2723">
            <v>36641</v>
          </cell>
          <cell r="B2723" t="str">
            <v>POS-POWGAS-EAST</v>
          </cell>
          <cell r="C2723" t="str">
            <v>EPMI-LT-ECAR-PRC</v>
          </cell>
          <cell r="D2723" t="str">
            <v>P</v>
          </cell>
          <cell r="E2723">
            <v>37012</v>
          </cell>
          <cell r="F2723">
            <v>0</v>
          </cell>
          <cell r="G2723">
            <v>0</v>
          </cell>
        </row>
        <row r="2724">
          <cell r="A2724">
            <v>36641</v>
          </cell>
          <cell r="B2724" t="str">
            <v>POS-POWGAS-EAST</v>
          </cell>
          <cell r="C2724" t="str">
            <v>EPMI-LT-ECAR-PRC</v>
          </cell>
          <cell r="D2724" t="str">
            <v>P</v>
          </cell>
          <cell r="E2724">
            <v>37012</v>
          </cell>
          <cell r="F2724">
            <v>-19513.191250570082</v>
          </cell>
          <cell r="G2724">
            <v>-19513.191250570082</v>
          </cell>
        </row>
        <row r="2725">
          <cell r="A2725">
            <v>36641</v>
          </cell>
          <cell r="B2725" t="str">
            <v>POS-POWGAS-EAST</v>
          </cell>
          <cell r="C2725" t="str">
            <v>EPMI-LT-ECAR-PRC</v>
          </cell>
          <cell r="D2725" t="str">
            <v>P</v>
          </cell>
          <cell r="E2725">
            <v>37012</v>
          </cell>
          <cell r="F2725">
            <v>3252.1985417616811</v>
          </cell>
          <cell r="G2725">
            <v>3252.1985417616811</v>
          </cell>
        </row>
        <row r="2726">
          <cell r="A2726">
            <v>36641</v>
          </cell>
          <cell r="B2726" t="str">
            <v>POS-POWGAS-EAST</v>
          </cell>
          <cell r="C2726" t="str">
            <v>EPMI-LT-ECAR-PRC</v>
          </cell>
          <cell r="D2726" t="str">
            <v>P</v>
          </cell>
          <cell r="E2726">
            <v>37012</v>
          </cell>
          <cell r="F2726">
            <v>-48782.978126425216</v>
          </cell>
          <cell r="G2726">
            <v>-48782.978126425216</v>
          </cell>
        </row>
        <row r="2727">
          <cell r="A2727">
            <v>36641</v>
          </cell>
          <cell r="B2727" t="str">
            <v>POS-POWGAS-EAST</v>
          </cell>
          <cell r="C2727" t="str">
            <v>EPMI-LT-ECAR-PRC</v>
          </cell>
          <cell r="D2727" t="str">
            <v>P</v>
          </cell>
          <cell r="E2727">
            <v>37012</v>
          </cell>
          <cell r="F2727">
            <v>48782.978126425303</v>
          </cell>
          <cell r="G2727">
            <v>48782.978126425303</v>
          </cell>
        </row>
        <row r="2728">
          <cell r="A2728">
            <v>36641</v>
          </cell>
          <cell r="B2728" t="str">
            <v>POS-POWGAS-EAST</v>
          </cell>
          <cell r="C2728" t="str">
            <v>EPMI-LT-ECAR-PRC</v>
          </cell>
          <cell r="D2728" t="str">
            <v>P</v>
          </cell>
          <cell r="E2728">
            <v>37012</v>
          </cell>
          <cell r="F2728">
            <v>16260.992708808402</v>
          </cell>
          <cell r="G2728">
            <v>16260.992708808402</v>
          </cell>
        </row>
        <row r="2729">
          <cell r="A2729">
            <v>36641</v>
          </cell>
          <cell r="B2729" t="str">
            <v>POS-POWGAS-EAST</v>
          </cell>
          <cell r="C2729" t="str">
            <v>EPMI-LT-ECAR-PRC</v>
          </cell>
          <cell r="D2729" t="str">
            <v>P</v>
          </cell>
          <cell r="E2729">
            <v>37012</v>
          </cell>
          <cell r="F2729">
            <v>-16260.992708808402</v>
          </cell>
          <cell r="G2729">
            <v>-16260.992708808402</v>
          </cell>
        </row>
        <row r="2730">
          <cell r="A2730">
            <v>36641</v>
          </cell>
          <cell r="B2730" t="str">
            <v>POS-POWGAS-EAST</v>
          </cell>
          <cell r="C2730" t="str">
            <v>EPMI-LT-ECAR-PRC</v>
          </cell>
          <cell r="D2730" t="str">
            <v>P</v>
          </cell>
          <cell r="E2730">
            <v>37012</v>
          </cell>
          <cell r="F2730">
            <v>-16260.992708808402</v>
          </cell>
          <cell r="G2730">
            <v>-16260.992708808402</v>
          </cell>
        </row>
        <row r="2731">
          <cell r="A2731">
            <v>36641</v>
          </cell>
          <cell r="B2731" t="str">
            <v>POS-POWGAS-EAST</v>
          </cell>
          <cell r="C2731" t="str">
            <v>EPMI-LT-ECAR-PRC</v>
          </cell>
          <cell r="D2731" t="str">
            <v>P</v>
          </cell>
          <cell r="E2731">
            <v>37012</v>
          </cell>
          <cell r="F2731">
            <v>-16260.992708808402</v>
          </cell>
          <cell r="G2731">
            <v>-16260.992708808402</v>
          </cell>
        </row>
        <row r="2732">
          <cell r="A2732">
            <v>36641</v>
          </cell>
          <cell r="B2732" t="str">
            <v>POS-POWGAS-EAST</v>
          </cell>
          <cell r="C2732" t="str">
            <v>EPMI-LT-ECAR-PRC</v>
          </cell>
          <cell r="D2732" t="str">
            <v>P</v>
          </cell>
          <cell r="E2732">
            <v>37012</v>
          </cell>
          <cell r="F2732">
            <v>-16260.992708808402</v>
          </cell>
          <cell r="G2732">
            <v>-16260.992708808402</v>
          </cell>
        </row>
        <row r="2733">
          <cell r="A2733">
            <v>36641</v>
          </cell>
          <cell r="B2733" t="str">
            <v>POS-POWGAS-EAST</v>
          </cell>
          <cell r="C2733" t="str">
            <v>EPMI-LT-ECAR-PRC</v>
          </cell>
          <cell r="D2733" t="str">
            <v>P</v>
          </cell>
          <cell r="E2733">
            <v>37043</v>
          </cell>
          <cell r="F2733">
            <v>61663.0665788146</v>
          </cell>
          <cell r="G2733">
            <v>61663.0665788146</v>
          </cell>
        </row>
        <row r="2734">
          <cell r="A2734">
            <v>36641</v>
          </cell>
          <cell r="B2734" t="str">
            <v>POS-POWGAS-EAST</v>
          </cell>
          <cell r="C2734" t="str">
            <v>EPMI-LT-ECAR-PRC</v>
          </cell>
          <cell r="D2734" t="str">
            <v>P</v>
          </cell>
          <cell r="E2734">
            <v>37043</v>
          </cell>
          <cell r="F2734">
            <v>0</v>
          </cell>
          <cell r="G2734">
            <v>0</v>
          </cell>
        </row>
        <row r="2735">
          <cell r="A2735">
            <v>36641</v>
          </cell>
          <cell r="B2735" t="str">
            <v>POS-POWGAS-EAST</v>
          </cell>
          <cell r="C2735" t="str">
            <v>EPMI-LT-ECAR-PRC</v>
          </cell>
          <cell r="D2735" t="str">
            <v>P</v>
          </cell>
          <cell r="E2735">
            <v>37043</v>
          </cell>
          <cell r="F2735">
            <v>-111100.98421246812</v>
          </cell>
          <cell r="G2735">
            <v>-111100.98421246812</v>
          </cell>
        </row>
        <row r="2736">
          <cell r="A2736">
            <v>36641</v>
          </cell>
          <cell r="B2736" t="str">
            <v>POS-POWGAS-EAST</v>
          </cell>
          <cell r="C2736" t="str">
            <v>EPMI-LT-ECAR-PRC</v>
          </cell>
          <cell r="D2736" t="str">
            <v>P</v>
          </cell>
          <cell r="E2736">
            <v>37043</v>
          </cell>
          <cell r="F2736">
            <v>15430.6922517317</v>
          </cell>
          <cell r="G2736">
            <v>15430.6922517317</v>
          </cell>
        </row>
        <row r="2737">
          <cell r="A2737">
            <v>36641</v>
          </cell>
          <cell r="B2737" t="str">
            <v>POS-POWGAS-EAST</v>
          </cell>
          <cell r="C2737" t="str">
            <v>EPMI-LT-ECAR-PRC</v>
          </cell>
          <cell r="D2737" t="str">
            <v>P</v>
          </cell>
          <cell r="E2737">
            <v>37043</v>
          </cell>
          <cell r="F2737">
            <v>-15430.692251731602</v>
          </cell>
          <cell r="G2737">
            <v>-15430.692251731602</v>
          </cell>
        </row>
        <row r="2738">
          <cell r="A2738">
            <v>36641</v>
          </cell>
          <cell r="B2738" t="str">
            <v>POS-POWGAS-EAST</v>
          </cell>
          <cell r="C2738" t="str">
            <v>EPMI-LT-ECAR-PRC</v>
          </cell>
          <cell r="D2738" t="str">
            <v>P</v>
          </cell>
          <cell r="E2738">
            <v>37043</v>
          </cell>
          <cell r="F2738">
            <v>-77153.461258658397</v>
          </cell>
          <cell r="G2738">
            <v>-77153.461258658397</v>
          </cell>
        </row>
        <row r="2739">
          <cell r="A2739">
            <v>36641</v>
          </cell>
          <cell r="B2739" t="str">
            <v>POS-POWGAS-EAST</v>
          </cell>
          <cell r="C2739" t="str">
            <v>EPMI-LT-ECAR-PRC</v>
          </cell>
          <cell r="D2739" t="str">
            <v>P</v>
          </cell>
          <cell r="E2739">
            <v>37043</v>
          </cell>
          <cell r="F2739">
            <v>3086.1384503463405</v>
          </cell>
          <cell r="G2739">
            <v>3086.1384503463405</v>
          </cell>
        </row>
        <row r="2740">
          <cell r="A2740">
            <v>36641</v>
          </cell>
          <cell r="B2740" t="str">
            <v>POS-POWGAS-EAST</v>
          </cell>
          <cell r="C2740" t="str">
            <v>EPMI-LT-ECAR-PRC</v>
          </cell>
          <cell r="D2740" t="str">
            <v>P</v>
          </cell>
          <cell r="E2740">
            <v>37043</v>
          </cell>
          <cell r="F2740">
            <v>-30861.3845034634</v>
          </cell>
          <cell r="G2740">
            <v>-30861.3845034634</v>
          </cell>
        </row>
        <row r="2741">
          <cell r="A2741">
            <v>36641</v>
          </cell>
          <cell r="B2741" t="str">
            <v>POS-POWGAS-EAST</v>
          </cell>
          <cell r="C2741" t="str">
            <v>EPMI-LT-ECAR-PRC</v>
          </cell>
          <cell r="D2741" t="str">
            <v>P</v>
          </cell>
          <cell r="E2741">
            <v>37043</v>
          </cell>
          <cell r="F2741">
            <v>-46292.076755194998</v>
          </cell>
          <cell r="G2741">
            <v>-46292.076755194998</v>
          </cell>
        </row>
        <row r="2742">
          <cell r="A2742">
            <v>36641</v>
          </cell>
          <cell r="B2742" t="str">
            <v>POS-POWGAS-EAST</v>
          </cell>
          <cell r="C2742" t="str">
            <v>EPMI-LT-ECAR-PRC</v>
          </cell>
          <cell r="D2742" t="str">
            <v>P</v>
          </cell>
          <cell r="E2742">
            <v>37043</v>
          </cell>
          <cell r="F2742">
            <v>46292.076755194998</v>
          </cell>
          <cell r="G2742">
            <v>46292.076755194998</v>
          </cell>
        </row>
        <row r="2743">
          <cell r="A2743">
            <v>36641</v>
          </cell>
          <cell r="B2743" t="str">
            <v>POS-POWGAS-EAST</v>
          </cell>
          <cell r="C2743" t="str">
            <v>EPMI-LT-ECAR-PRC</v>
          </cell>
          <cell r="D2743" t="str">
            <v>P</v>
          </cell>
          <cell r="E2743">
            <v>37043</v>
          </cell>
          <cell r="F2743">
            <v>15430.6922517317</v>
          </cell>
          <cell r="G2743">
            <v>15430.6922517317</v>
          </cell>
        </row>
        <row r="2744">
          <cell r="A2744">
            <v>36641</v>
          </cell>
          <cell r="B2744" t="str">
            <v>POS-POWGAS-EAST</v>
          </cell>
          <cell r="C2744" t="str">
            <v>EPMI-LT-ECAR-PRC</v>
          </cell>
          <cell r="D2744" t="str">
            <v>P</v>
          </cell>
          <cell r="E2744">
            <v>37043</v>
          </cell>
          <cell r="F2744">
            <v>-30861.384503463309</v>
          </cell>
          <cell r="G2744">
            <v>-30861.384503463309</v>
          </cell>
        </row>
        <row r="2745">
          <cell r="A2745">
            <v>36641</v>
          </cell>
          <cell r="B2745" t="str">
            <v>POS-POWGAS-EAST</v>
          </cell>
          <cell r="C2745" t="str">
            <v>EPMI-LT-ECAR-PRC</v>
          </cell>
          <cell r="D2745" t="str">
            <v>P</v>
          </cell>
          <cell r="E2745">
            <v>37043</v>
          </cell>
          <cell r="F2745">
            <v>-30861.3845034634</v>
          </cell>
          <cell r="G2745">
            <v>-30861.3845034634</v>
          </cell>
        </row>
        <row r="2746">
          <cell r="A2746">
            <v>36641</v>
          </cell>
          <cell r="B2746" t="str">
            <v>POS-POWGAS-EAST</v>
          </cell>
          <cell r="C2746" t="str">
            <v>EPMI-LT-ECAR-PRC</v>
          </cell>
          <cell r="D2746" t="str">
            <v>P</v>
          </cell>
          <cell r="E2746">
            <v>37043</v>
          </cell>
          <cell r="F2746">
            <v>-15430.6922517317</v>
          </cell>
          <cell r="G2746">
            <v>-15430.6922517317</v>
          </cell>
        </row>
        <row r="2747">
          <cell r="A2747">
            <v>36641</v>
          </cell>
          <cell r="B2747" t="str">
            <v>POS-POWGAS-EAST</v>
          </cell>
          <cell r="C2747" t="str">
            <v>EPMI-LT-ECAR-PRC</v>
          </cell>
          <cell r="D2747" t="str">
            <v>P</v>
          </cell>
          <cell r="E2747">
            <v>37043</v>
          </cell>
          <cell r="F2747">
            <v>-15430.6922517317</v>
          </cell>
          <cell r="G2747">
            <v>-15430.6922517317</v>
          </cell>
        </row>
        <row r="2748">
          <cell r="A2748">
            <v>36641</v>
          </cell>
          <cell r="B2748" t="str">
            <v>POS-POWGAS-EAST</v>
          </cell>
          <cell r="C2748" t="str">
            <v>EPMI-LT-ECAR-PRC</v>
          </cell>
          <cell r="D2748" t="str">
            <v>P</v>
          </cell>
          <cell r="E2748">
            <v>37043</v>
          </cell>
          <cell r="F2748">
            <v>92584.153510389995</v>
          </cell>
          <cell r="G2748">
            <v>92584.153510389995</v>
          </cell>
        </row>
        <row r="2749">
          <cell r="A2749">
            <v>36641</v>
          </cell>
          <cell r="B2749" t="str">
            <v>POS-POWGAS-EAST</v>
          </cell>
          <cell r="C2749" t="str">
            <v>EPMI-LT-ECAR-PRC</v>
          </cell>
          <cell r="D2749" t="str">
            <v>P</v>
          </cell>
          <cell r="E2749">
            <v>37043</v>
          </cell>
          <cell r="F2749">
            <v>-15430.6922517317</v>
          </cell>
          <cell r="G2749">
            <v>-15430.6922517317</v>
          </cell>
        </row>
        <row r="2750">
          <cell r="A2750">
            <v>36641</v>
          </cell>
          <cell r="B2750" t="str">
            <v>POS-POWGAS-EAST</v>
          </cell>
          <cell r="C2750" t="str">
            <v>EPMI-LT-ECAR-PRC</v>
          </cell>
          <cell r="D2750" t="str">
            <v>P</v>
          </cell>
          <cell r="E2750">
            <v>37043</v>
          </cell>
          <cell r="F2750">
            <v>0</v>
          </cell>
          <cell r="G2750">
            <v>0</v>
          </cell>
        </row>
        <row r="2751">
          <cell r="A2751">
            <v>36641</v>
          </cell>
          <cell r="B2751" t="str">
            <v>POS-POWGAS-EAST</v>
          </cell>
          <cell r="C2751" t="str">
            <v>EPMI-LT-ECAR-PRC</v>
          </cell>
          <cell r="D2751" t="str">
            <v>P</v>
          </cell>
          <cell r="E2751">
            <v>37073</v>
          </cell>
          <cell r="F2751">
            <v>0</v>
          </cell>
          <cell r="G2751">
            <v>0</v>
          </cell>
        </row>
        <row r="2752">
          <cell r="A2752">
            <v>36641</v>
          </cell>
          <cell r="B2752" t="str">
            <v>POS-POWGAS-EAST</v>
          </cell>
          <cell r="C2752" t="str">
            <v>EPMI-LT-ECAR-PRC</v>
          </cell>
          <cell r="D2752" t="str">
            <v>P</v>
          </cell>
          <cell r="E2752">
            <v>37073</v>
          </cell>
          <cell r="F2752">
            <v>-30673.542160360004</v>
          </cell>
          <cell r="G2752">
            <v>-30673.542160360004</v>
          </cell>
        </row>
        <row r="2753">
          <cell r="A2753">
            <v>36641</v>
          </cell>
          <cell r="B2753" t="str">
            <v>POS-POWGAS-EAST</v>
          </cell>
          <cell r="C2753" t="str">
            <v>EPMI-LT-ECAR-PRC</v>
          </cell>
          <cell r="D2753" t="str">
            <v>P</v>
          </cell>
          <cell r="E2753">
            <v>37073</v>
          </cell>
          <cell r="F2753">
            <v>-18404.125296216</v>
          </cell>
          <cell r="G2753">
            <v>-18404.125296216</v>
          </cell>
        </row>
        <row r="2754">
          <cell r="A2754">
            <v>36641</v>
          </cell>
          <cell r="B2754" t="str">
            <v>POS-POWGAS-EAST</v>
          </cell>
          <cell r="C2754" t="str">
            <v>EPMI-LT-ECAR-PRC</v>
          </cell>
          <cell r="D2754" t="str">
            <v>P</v>
          </cell>
          <cell r="E2754">
            <v>37073</v>
          </cell>
          <cell r="F2754">
            <v>-15336.771080180002</v>
          </cell>
          <cell r="G2754">
            <v>-15336.771080180002</v>
          </cell>
        </row>
        <row r="2755">
          <cell r="A2755">
            <v>36641</v>
          </cell>
          <cell r="B2755" t="str">
            <v>POS-POWGAS-EAST</v>
          </cell>
          <cell r="C2755" t="str">
            <v>EPMI-LT-ECAR-PRC</v>
          </cell>
          <cell r="D2755" t="str">
            <v>P</v>
          </cell>
          <cell r="E2755">
            <v>37073</v>
          </cell>
          <cell r="F2755">
            <v>0</v>
          </cell>
          <cell r="G2755">
            <v>0</v>
          </cell>
        </row>
        <row r="2756">
          <cell r="A2756">
            <v>36641</v>
          </cell>
          <cell r="B2756" t="str">
            <v>POS-POWGAS-EAST</v>
          </cell>
          <cell r="C2756" t="str">
            <v>EPMI-LT-ECAR-PRC</v>
          </cell>
          <cell r="D2756" t="str">
            <v>P</v>
          </cell>
          <cell r="E2756">
            <v>37073</v>
          </cell>
          <cell r="F2756">
            <v>46010.31324054001</v>
          </cell>
          <cell r="G2756">
            <v>46010.31324054001</v>
          </cell>
        </row>
        <row r="2757">
          <cell r="A2757">
            <v>36641</v>
          </cell>
          <cell r="B2757" t="str">
            <v>POS-POWGAS-EAST</v>
          </cell>
          <cell r="C2757" t="str">
            <v>EPMI-LT-ECAR-PRC</v>
          </cell>
          <cell r="D2757" t="str">
            <v>P</v>
          </cell>
          <cell r="E2757">
            <v>37073</v>
          </cell>
          <cell r="F2757">
            <v>-15336.771080180002</v>
          </cell>
          <cell r="G2757">
            <v>-15336.771080180002</v>
          </cell>
        </row>
        <row r="2758">
          <cell r="A2758">
            <v>36641</v>
          </cell>
          <cell r="B2758" t="str">
            <v>POS-POWGAS-EAST</v>
          </cell>
          <cell r="C2758" t="str">
            <v>EPMI-LT-ECAR-PRC</v>
          </cell>
          <cell r="D2758" t="str">
            <v>P</v>
          </cell>
          <cell r="E2758">
            <v>37073</v>
          </cell>
          <cell r="F2758">
            <v>15336.771080180002</v>
          </cell>
          <cell r="G2758">
            <v>15336.771080180002</v>
          </cell>
        </row>
        <row r="2759">
          <cell r="A2759">
            <v>36641</v>
          </cell>
          <cell r="B2759" t="str">
            <v>POS-POWGAS-EAST</v>
          </cell>
          <cell r="C2759" t="str">
            <v>EPMI-LT-ECAR-PRC</v>
          </cell>
          <cell r="D2759" t="str">
            <v>P</v>
          </cell>
          <cell r="E2759">
            <v>37073</v>
          </cell>
          <cell r="F2759">
            <v>30673.542160360004</v>
          </cell>
          <cell r="G2759">
            <v>30673.542160360004</v>
          </cell>
        </row>
        <row r="2760">
          <cell r="A2760">
            <v>36641</v>
          </cell>
          <cell r="B2760" t="str">
            <v>POS-POWGAS-EAST</v>
          </cell>
          <cell r="C2760" t="str">
            <v>EPMI-LT-ECAR-PRC</v>
          </cell>
          <cell r="D2760" t="str">
            <v>P</v>
          </cell>
          <cell r="E2760">
            <v>37073</v>
          </cell>
          <cell r="F2760">
            <v>0</v>
          </cell>
          <cell r="G2760">
            <v>0</v>
          </cell>
        </row>
        <row r="2761">
          <cell r="A2761">
            <v>36641</v>
          </cell>
          <cell r="B2761" t="str">
            <v>POS-POWGAS-EAST</v>
          </cell>
          <cell r="C2761" t="str">
            <v>EPMI-LT-ECAR-PRC</v>
          </cell>
          <cell r="D2761" t="str">
            <v>P</v>
          </cell>
          <cell r="E2761">
            <v>37073</v>
          </cell>
          <cell r="F2761">
            <v>-322072.19268378004</v>
          </cell>
          <cell r="G2761">
            <v>-322072.19268378004</v>
          </cell>
        </row>
        <row r="2762">
          <cell r="A2762">
            <v>36641</v>
          </cell>
          <cell r="B2762" t="str">
            <v>POS-POWGAS-EAST</v>
          </cell>
          <cell r="C2762" t="str">
            <v>EPMI-LT-ECAR-PRC</v>
          </cell>
          <cell r="D2762" t="str">
            <v>P</v>
          </cell>
          <cell r="E2762">
            <v>37073</v>
          </cell>
          <cell r="F2762">
            <v>0</v>
          </cell>
          <cell r="G2762">
            <v>0</v>
          </cell>
        </row>
        <row r="2763">
          <cell r="A2763">
            <v>36641</v>
          </cell>
          <cell r="B2763" t="str">
            <v>POS-POWGAS-EAST</v>
          </cell>
          <cell r="C2763" t="str">
            <v>EPMI-LT-ECAR-PRC</v>
          </cell>
          <cell r="D2763" t="str">
            <v>P</v>
          </cell>
          <cell r="E2763">
            <v>37073</v>
          </cell>
          <cell r="F2763">
            <v>3067.3542160360003</v>
          </cell>
          <cell r="G2763">
            <v>3067.3542160360003</v>
          </cell>
        </row>
        <row r="2764">
          <cell r="A2764">
            <v>36641</v>
          </cell>
          <cell r="B2764" t="str">
            <v>POS-POWGAS-EAST</v>
          </cell>
          <cell r="C2764" t="str">
            <v>EPMI-LT-ECAR-PRC</v>
          </cell>
          <cell r="D2764" t="str">
            <v>P</v>
          </cell>
          <cell r="E2764">
            <v>37073</v>
          </cell>
          <cell r="F2764">
            <v>-30673.542160360004</v>
          </cell>
          <cell r="G2764">
            <v>-30673.542160360004</v>
          </cell>
        </row>
        <row r="2765">
          <cell r="A2765">
            <v>36641</v>
          </cell>
          <cell r="B2765" t="str">
            <v>POS-POWGAS-EAST</v>
          </cell>
          <cell r="C2765" t="str">
            <v>EPMI-LT-ECAR-PRC</v>
          </cell>
          <cell r="D2765" t="str">
            <v>P</v>
          </cell>
          <cell r="E2765">
            <v>37073</v>
          </cell>
          <cell r="F2765">
            <v>61347.084320720009</v>
          </cell>
          <cell r="G2765">
            <v>61347.084320720009</v>
          </cell>
        </row>
        <row r="2766">
          <cell r="A2766">
            <v>36641</v>
          </cell>
          <cell r="B2766" t="str">
            <v>POS-POWGAS-EAST</v>
          </cell>
          <cell r="C2766" t="str">
            <v>EPMI-LT-ECAR-PRC</v>
          </cell>
          <cell r="D2766" t="str">
            <v>P</v>
          </cell>
          <cell r="E2766">
            <v>37073</v>
          </cell>
          <cell r="F2766">
            <v>-92020.626481079904</v>
          </cell>
          <cell r="G2766">
            <v>-92020.626481079904</v>
          </cell>
        </row>
        <row r="2767">
          <cell r="A2767">
            <v>36641</v>
          </cell>
          <cell r="B2767" t="str">
            <v>POS-POWGAS-EAST</v>
          </cell>
          <cell r="C2767" t="str">
            <v>EPMI-LT-ECAR-PRC</v>
          </cell>
          <cell r="D2767" t="str">
            <v>P</v>
          </cell>
          <cell r="E2767">
            <v>37073</v>
          </cell>
          <cell r="F2767">
            <v>276061.87944324</v>
          </cell>
          <cell r="G2767">
            <v>276061.87944324</v>
          </cell>
        </row>
        <row r="2768">
          <cell r="A2768">
            <v>36641</v>
          </cell>
          <cell r="B2768" t="str">
            <v>POS-POWGAS-EAST</v>
          </cell>
          <cell r="C2768" t="str">
            <v>EPMI-LT-ECAR-PRC</v>
          </cell>
          <cell r="D2768" t="str">
            <v>P</v>
          </cell>
          <cell r="E2768">
            <v>37073</v>
          </cell>
          <cell r="F2768">
            <v>138030.93972162</v>
          </cell>
          <cell r="G2768">
            <v>138030.93972162</v>
          </cell>
        </row>
        <row r="2769">
          <cell r="A2769">
            <v>36641</v>
          </cell>
          <cell r="B2769" t="str">
            <v>POS-POWGAS-EAST</v>
          </cell>
          <cell r="C2769" t="str">
            <v>EPMI-LT-ECAR-PRC</v>
          </cell>
          <cell r="D2769" t="str">
            <v>P</v>
          </cell>
          <cell r="E2769">
            <v>37073</v>
          </cell>
          <cell r="F2769">
            <v>-92020.62648108002</v>
          </cell>
          <cell r="G2769">
            <v>-92020.62648108002</v>
          </cell>
        </row>
        <row r="2770">
          <cell r="A2770">
            <v>36641</v>
          </cell>
          <cell r="B2770" t="str">
            <v>POS-POWGAS-EAST</v>
          </cell>
          <cell r="C2770" t="str">
            <v>EPMI-LT-ECAR-PRC</v>
          </cell>
          <cell r="D2770" t="str">
            <v>P</v>
          </cell>
          <cell r="E2770">
            <v>37073</v>
          </cell>
          <cell r="F2770">
            <v>-30673.542160360004</v>
          </cell>
          <cell r="G2770">
            <v>-30673.542160360004</v>
          </cell>
        </row>
        <row r="2771">
          <cell r="A2771">
            <v>36641</v>
          </cell>
          <cell r="B2771" t="str">
            <v>POS-POWGAS-EAST</v>
          </cell>
          <cell r="C2771" t="str">
            <v>EPMI-LT-ECAR-PRC</v>
          </cell>
          <cell r="D2771" t="str">
            <v>P</v>
          </cell>
          <cell r="E2771">
            <v>37073</v>
          </cell>
          <cell r="F2771">
            <v>-15336.771080180002</v>
          </cell>
          <cell r="G2771">
            <v>-15336.771080180002</v>
          </cell>
        </row>
        <row r="2772">
          <cell r="A2772">
            <v>36641</v>
          </cell>
          <cell r="B2772" t="str">
            <v>POS-POWGAS-EAST</v>
          </cell>
          <cell r="C2772" t="str">
            <v>EPMI-LT-ECAR-PRC</v>
          </cell>
          <cell r="D2772" t="str">
            <v>P</v>
          </cell>
          <cell r="E2772">
            <v>37073</v>
          </cell>
          <cell r="F2772">
            <v>-15336.771080180002</v>
          </cell>
          <cell r="G2772">
            <v>-15336.771080180002</v>
          </cell>
        </row>
        <row r="2773">
          <cell r="A2773">
            <v>36641</v>
          </cell>
          <cell r="B2773" t="str">
            <v>POS-POWGAS-EAST</v>
          </cell>
          <cell r="C2773" t="str">
            <v>EPMI-LT-ECAR-PRC</v>
          </cell>
          <cell r="D2773" t="str">
            <v>P</v>
          </cell>
          <cell r="E2773">
            <v>37073</v>
          </cell>
          <cell r="F2773">
            <v>-15336.771080180002</v>
          </cell>
          <cell r="G2773">
            <v>-15336.771080180002</v>
          </cell>
        </row>
        <row r="2774">
          <cell r="A2774">
            <v>36641</v>
          </cell>
          <cell r="B2774" t="str">
            <v>POS-POWGAS-EAST</v>
          </cell>
          <cell r="C2774" t="str">
            <v>EPMI-LT-ECAR-PRC</v>
          </cell>
          <cell r="D2774" t="str">
            <v>P</v>
          </cell>
          <cell r="E2774">
            <v>37073</v>
          </cell>
          <cell r="F2774">
            <v>15336.771080180002</v>
          </cell>
          <cell r="G2774">
            <v>15336.771080180002</v>
          </cell>
        </row>
        <row r="2775">
          <cell r="A2775">
            <v>36641</v>
          </cell>
          <cell r="B2775" t="str">
            <v>POS-POWGAS-EAST</v>
          </cell>
          <cell r="C2775" t="str">
            <v>EPMI-LT-ECAR-PRC</v>
          </cell>
          <cell r="D2775" t="str">
            <v>P</v>
          </cell>
          <cell r="E2775">
            <v>37073</v>
          </cell>
          <cell r="F2775">
            <v>138030.93972162</v>
          </cell>
          <cell r="G2775">
            <v>138030.93972162</v>
          </cell>
        </row>
        <row r="2776">
          <cell r="A2776">
            <v>36641</v>
          </cell>
          <cell r="B2776" t="str">
            <v>POS-POWGAS-EAST</v>
          </cell>
          <cell r="C2776" t="str">
            <v>EPMI-LT-ECAR-PRC</v>
          </cell>
          <cell r="D2776" t="str">
            <v>P</v>
          </cell>
          <cell r="E2776">
            <v>37073</v>
          </cell>
          <cell r="F2776">
            <v>-30673.542160360004</v>
          </cell>
          <cell r="G2776">
            <v>-30673.542160360004</v>
          </cell>
        </row>
        <row r="2777">
          <cell r="A2777">
            <v>36641</v>
          </cell>
          <cell r="B2777" t="str">
            <v>POS-POWGAS-EAST</v>
          </cell>
          <cell r="C2777" t="str">
            <v>EPMI-LT-ECAR-PRC</v>
          </cell>
          <cell r="D2777" t="str">
            <v>P</v>
          </cell>
          <cell r="E2777">
            <v>37073</v>
          </cell>
          <cell r="F2777">
            <v>15336.771080180002</v>
          </cell>
          <cell r="G2777">
            <v>15336.771080180002</v>
          </cell>
        </row>
        <row r="2778">
          <cell r="A2778">
            <v>36641</v>
          </cell>
          <cell r="B2778" t="str">
            <v>POS-POWGAS-EAST</v>
          </cell>
          <cell r="C2778" t="str">
            <v>EPMI-LT-ECAR-PRC</v>
          </cell>
          <cell r="D2778" t="str">
            <v>P</v>
          </cell>
          <cell r="E2778">
            <v>37073</v>
          </cell>
          <cell r="F2778">
            <v>-15336.771080180002</v>
          </cell>
          <cell r="G2778">
            <v>-15336.771080180002</v>
          </cell>
        </row>
        <row r="2779">
          <cell r="A2779">
            <v>36641</v>
          </cell>
          <cell r="B2779" t="str">
            <v>POS-POWGAS-EAST</v>
          </cell>
          <cell r="C2779" t="str">
            <v>EPMI-LT-ECAR-PRC</v>
          </cell>
          <cell r="D2779" t="str">
            <v>P</v>
          </cell>
          <cell r="E2779">
            <v>37073</v>
          </cell>
          <cell r="F2779">
            <v>-30673.542160360004</v>
          </cell>
          <cell r="G2779">
            <v>-30673.542160360004</v>
          </cell>
        </row>
        <row r="2780">
          <cell r="A2780">
            <v>36641</v>
          </cell>
          <cell r="B2780" t="str">
            <v>POS-POWGAS-EAST</v>
          </cell>
          <cell r="C2780" t="str">
            <v>EPMI-LT-ECAR-PRC</v>
          </cell>
          <cell r="D2780" t="str">
            <v>P</v>
          </cell>
          <cell r="E2780">
            <v>37104</v>
          </cell>
          <cell r="F2780">
            <v>0</v>
          </cell>
          <cell r="G2780">
            <v>0</v>
          </cell>
        </row>
        <row r="2781">
          <cell r="A2781">
            <v>36641</v>
          </cell>
          <cell r="B2781" t="str">
            <v>POS-POWGAS-EAST</v>
          </cell>
          <cell r="C2781" t="str">
            <v>EPMI-LT-ECAR-PRC</v>
          </cell>
          <cell r="D2781" t="str">
            <v>P</v>
          </cell>
          <cell r="E2781">
            <v>37104</v>
          </cell>
          <cell r="F2781">
            <v>-33389.787479547806</v>
          </cell>
          <cell r="G2781">
            <v>-33389.787479547806</v>
          </cell>
        </row>
        <row r="2782">
          <cell r="A2782">
            <v>36641</v>
          </cell>
          <cell r="B2782" t="str">
            <v>POS-POWGAS-EAST</v>
          </cell>
          <cell r="C2782" t="str">
            <v>EPMI-LT-ECAR-PRC</v>
          </cell>
          <cell r="D2782" t="str">
            <v>P</v>
          </cell>
          <cell r="E2782">
            <v>37104</v>
          </cell>
          <cell r="F2782">
            <v>-20033.872487728673</v>
          </cell>
          <cell r="G2782">
            <v>-20033.872487728673</v>
          </cell>
        </row>
        <row r="2783">
          <cell r="A2783">
            <v>36641</v>
          </cell>
          <cell r="B2783" t="str">
            <v>POS-POWGAS-EAST</v>
          </cell>
          <cell r="C2783" t="str">
            <v>EPMI-LT-ECAR-PRC</v>
          </cell>
          <cell r="D2783" t="str">
            <v>P</v>
          </cell>
          <cell r="E2783">
            <v>37104</v>
          </cell>
          <cell r="F2783">
            <v>-16694.893739773903</v>
          </cell>
          <cell r="G2783">
            <v>-16694.893739773903</v>
          </cell>
        </row>
        <row r="2784">
          <cell r="A2784">
            <v>36641</v>
          </cell>
          <cell r="B2784" t="str">
            <v>POS-POWGAS-EAST</v>
          </cell>
          <cell r="C2784" t="str">
            <v>EPMI-LT-ECAR-PRC</v>
          </cell>
          <cell r="D2784" t="str">
            <v>P</v>
          </cell>
          <cell r="E2784">
            <v>37104</v>
          </cell>
          <cell r="F2784">
            <v>0</v>
          </cell>
          <cell r="G2784">
            <v>0</v>
          </cell>
        </row>
        <row r="2785">
          <cell r="A2785">
            <v>36641</v>
          </cell>
          <cell r="B2785" t="str">
            <v>POS-POWGAS-EAST</v>
          </cell>
          <cell r="C2785" t="str">
            <v>EPMI-LT-ECAR-PRC</v>
          </cell>
          <cell r="D2785" t="str">
            <v>P</v>
          </cell>
          <cell r="E2785">
            <v>37104</v>
          </cell>
          <cell r="F2785">
            <v>50084.681219321705</v>
          </cell>
          <cell r="G2785">
            <v>50084.681219321705</v>
          </cell>
        </row>
        <row r="2786">
          <cell r="A2786">
            <v>36641</v>
          </cell>
          <cell r="B2786" t="str">
            <v>POS-POWGAS-EAST</v>
          </cell>
          <cell r="C2786" t="str">
            <v>EPMI-LT-ECAR-PRC</v>
          </cell>
          <cell r="D2786" t="str">
            <v>P</v>
          </cell>
          <cell r="E2786">
            <v>37104</v>
          </cell>
          <cell r="F2786">
            <v>-16694.893739773903</v>
          </cell>
          <cell r="G2786">
            <v>-16694.893739773903</v>
          </cell>
        </row>
        <row r="2787">
          <cell r="A2787">
            <v>36641</v>
          </cell>
          <cell r="B2787" t="str">
            <v>POS-POWGAS-EAST</v>
          </cell>
          <cell r="C2787" t="str">
            <v>EPMI-LT-ECAR-PRC</v>
          </cell>
          <cell r="D2787" t="str">
            <v>P</v>
          </cell>
          <cell r="E2787">
            <v>37104</v>
          </cell>
          <cell r="F2787">
            <v>16694.893739773903</v>
          </cell>
          <cell r="G2787">
            <v>16694.893739773903</v>
          </cell>
        </row>
        <row r="2788">
          <cell r="A2788">
            <v>36641</v>
          </cell>
          <cell r="B2788" t="str">
            <v>POS-POWGAS-EAST</v>
          </cell>
          <cell r="C2788" t="str">
            <v>EPMI-LT-ECAR-PRC</v>
          </cell>
          <cell r="D2788" t="str">
            <v>P</v>
          </cell>
          <cell r="E2788">
            <v>37104</v>
          </cell>
          <cell r="F2788">
            <v>33389.787479547806</v>
          </cell>
          <cell r="G2788">
            <v>33389.787479547806</v>
          </cell>
        </row>
        <row r="2789">
          <cell r="A2789">
            <v>36641</v>
          </cell>
          <cell r="B2789" t="str">
            <v>POS-POWGAS-EAST</v>
          </cell>
          <cell r="C2789" t="str">
            <v>EPMI-LT-ECAR-PRC</v>
          </cell>
          <cell r="D2789" t="str">
            <v>P</v>
          </cell>
          <cell r="E2789">
            <v>37104</v>
          </cell>
          <cell r="F2789">
            <v>0</v>
          </cell>
          <cell r="G2789">
            <v>0</v>
          </cell>
        </row>
        <row r="2790">
          <cell r="A2790">
            <v>36641</v>
          </cell>
          <cell r="B2790" t="str">
            <v>POS-POWGAS-EAST</v>
          </cell>
          <cell r="C2790" t="str">
            <v>EPMI-LT-ECAR-PRC</v>
          </cell>
          <cell r="D2790" t="str">
            <v>P</v>
          </cell>
          <cell r="E2790">
            <v>37104</v>
          </cell>
          <cell r="F2790">
            <v>-350592.76853525086</v>
          </cell>
          <cell r="G2790">
            <v>-350592.76853525086</v>
          </cell>
        </row>
        <row r="2791">
          <cell r="A2791">
            <v>36641</v>
          </cell>
          <cell r="B2791" t="str">
            <v>POS-POWGAS-EAST</v>
          </cell>
          <cell r="C2791" t="str">
            <v>EPMI-LT-ECAR-PRC</v>
          </cell>
          <cell r="D2791" t="str">
            <v>P</v>
          </cell>
          <cell r="E2791">
            <v>37104</v>
          </cell>
          <cell r="F2791">
            <v>0</v>
          </cell>
          <cell r="G2791">
            <v>0</v>
          </cell>
        </row>
        <row r="2792">
          <cell r="A2792">
            <v>36641</v>
          </cell>
          <cell r="B2792" t="str">
            <v>POS-POWGAS-EAST</v>
          </cell>
          <cell r="C2792" t="str">
            <v>EPMI-LT-ECAR-PRC</v>
          </cell>
          <cell r="D2792" t="str">
            <v>P</v>
          </cell>
          <cell r="E2792">
            <v>37104</v>
          </cell>
          <cell r="F2792">
            <v>3338.9787479547704</v>
          </cell>
          <cell r="G2792">
            <v>3338.9787479547704</v>
          </cell>
        </row>
        <row r="2793">
          <cell r="A2793">
            <v>36641</v>
          </cell>
          <cell r="B2793" t="str">
            <v>POS-POWGAS-EAST</v>
          </cell>
          <cell r="C2793" t="str">
            <v>EPMI-LT-ECAR-PRC</v>
          </cell>
          <cell r="D2793" t="str">
            <v>P</v>
          </cell>
          <cell r="E2793">
            <v>37104</v>
          </cell>
          <cell r="F2793">
            <v>-33389.787479547704</v>
          </cell>
          <cell r="G2793">
            <v>-33389.787479547704</v>
          </cell>
        </row>
        <row r="2794">
          <cell r="A2794">
            <v>36641</v>
          </cell>
          <cell r="B2794" t="str">
            <v>POS-POWGAS-EAST</v>
          </cell>
          <cell r="C2794" t="str">
            <v>EPMI-LT-ECAR-PRC</v>
          </cell>
          <cell r="D2794" t="str">
            <v>P</v>
          </cell>
          <cell r="E2794">
            <v>37104</v>
          </cell>
          <cell r="F2794">
            <v>66779.574959095611</v>
          </cell>
          <cell r="G2794">
            <v>66779.574959095611</v>
          </cell>
        </row>
        <row r="2795">
          <cell r="A2795">
            <v>36641</v>
          </cell>
          <cell r="B2795" t="str">
            <v>POS-POWGAS-EAST</v>
          </cell>
          <cell r="C2795" t="str">
            <v>EPMI-LT-ECAR-PRC</v>
          </cell>
          <cell r="D2795" t="str">
            <v>P</v>
          </cell>
          <cell r="E2795">
            <v>37104</v>
          </cell>
          <cell r="F2795">
            <v>-100169.36243864312</v>
          </cell>
          <cell r="G2795">
            <v>-100169.36243864312</v>
          </cell>
        </row>
        <row r="2796">
          <cell r="A2796">
            <v>36641</v>
          </cell>
          <cell r="B2796" t="str">
            <v>POS-POWGAS-EAST</v>
          </cell>
          <cell r="C2796" t="str">
            <v>EPMI-LT-ECAR-PRC</v>
          </cell>
          <cell r="D2796" t="str">
            <v>P</v>
          </cell>
          <cell r="E2796">
            <v>37104</v>
          </cell>
          <cell r="F2796">
            <v>300508.08731592906</v>
          </cell>
          <cell r="G2796">
            <v>300508.08731592906</v>
          </cell>
        </row>
        <row r="2797">
          <cell r="A2797">
            <v>36641</v>
          </cell>
          <cell r="B2797" t="str">
            <v>POS-POWGAS-EAST</v>
          </cell>
          <cell r="C2797" t="str">
            <v>EPMI-LT-ECAR-PRC</v>
          </cell>
          <cell r="D2797" t="str">
            <v>P</v>
          </cell>
          <cell r="E2797">
            <v>37104</v>
          </cell>
          <cell r="F2797">
            <v>150254.043657965</v>
          </cell>
          <cell r="G2797">
            <v>150254.043657965</v>
          </cell>
        </row>
        <row r="2798">
          <cell r="A2798">
            <v>36641</v>
          </cell>
          <cell r="B2798" t="str">
            <v>POS-POWGAS-EAST</v>
          </cell>
          <cell r="C2798" t="str">
            <v>EPMI-LT-ECAR-PRC</v>
          </cell>
          <cell r="D2798" t="str">
            <v>P</v>
          </cell>
          <cell r="E2798">
            <v>37104</v>
          </cell>
          <cell r="F2798">
            <v>-100169.36243864321</v>
          </cell>
          <cell r="G2798">
            <v>-100169.36243864321</v>
          </cell>
        </row>
        <row r="2799">
          <cell r="A2799">
            <v>36641</v>
          </cell>
          <cell r="B2799" t="str">
            <v>POS-POWGAS-EAST</v>
          </cell>
          <cell r="C2799" t="str">
            <v>EPMI-LT-ECAR-PRC</v>
          </cell>
          <cell r="D2799" t="str">
            <v>P</v>
          </cell>
          <cell r="E2799">
            <v>37104</v>
          </cell>
          <cell r="F2799">
            <v>-33389.787479547806</v>
          </cell>
          <cell r="G2799">
            <v>-33389.787479547806</v>
          </cell>
        </row>
        <row r="2800">
          <cell r="A2800">
            <v>36641</v>
          </cell>
          <cell r="B2800" t="str">
            <v>POS-POWGAS-EAST</v>
          </cell>
          <cell r="C2800" t="str">
            <v>EPMI-LT-ECAR-PRC</v>
          </cell>
          <cell r="D2800" t="str">
            <v>P</v>
          </cell>
          <cell r="E2800">
            <v>37104</v>
          </cell>
          <cell r="F2800">
            <v>-16694.893739773903</v>
          </cell>
          <cell r="G2800">
            <v>-16694.893739773903</v>
          </cell>
        </row>
        <row r="2801">
          <cell r="A2801">
            <v>36641</v>
          </cell>
          <cell r="B2801" t="str">
            <v>POS-POWGAS-EAST</v>
          </cell>
          <cell r="C2801" t="str">
            <v>EPMI-LT-ECAR-PRC</v>
          </cell>
          <cell r="D2801" t="str">
            <v>P</v>
          </cell>
          <cell r="E2801">
            <v>37104</v>
          </cell>
          <cell r="F2801">
            <v>-16694.893739773903</v>
          </cell>
          <cell r="G2801">
            <v>-16694.893739773903</v>
          </cell>
        </row>
        <row r="2802">
          <cell r="A2802">
            <v>36641</v>
          </cell>
          <cell r="B2802" t="str">
            <v>POS-POWGAS-EAST</v>
          </cell>
          <cell r="C2802" t="str">
            <v>EPMI-LT-ECAR-PRC</v>
          </cell>
          <cell r="D2802" t="str">
            <v>P</v>
          </cell>
          <cell r="E2802">
            <v>37104</v>
          </cell>
          <cell r="F2802">
            <v>-16694.893739773903</v>
          </cell>
          <cell r="G2802">
            <v>-16694.893739773903</v>
          </cell>
        </row>
        <row r="2803">
          <cell r="A2803">
            <v>36641</v>
          </cell>
          <cell r="B2803" t="str">
            <v>POS-POWGAS-EAST</v>
          </cell>
          <cell r="C2803" t="str">
            <v>EPMI-LT-ECAR-PRC</v>
          </cell>
          <cell r="D2803" t="str">
            <v>P</v>
          </cell>
          <cell r="E2803">
            <v>37104</v>
          </cell>
          <cell r="F2803">
            <v>16694.893739773903</v>
          </cell>
          <cell r="G2803">
            <v>16694.893739773903</v>
          </cell>
        </row>
        <row r="2804">
          <cell r="A2804">
            <v>36641</v>
          </cell>
          <cell r="B2804" t="str">
            <v>POS-POWGAS-EAST</v>
          </cell>
          <cell r="C2804" t="str">
            <v>EPMI-LT-ECAR-PRC</v>
          </cell>
          <cell r="D2804" t="str">
            <v>P</v>
          </cell>
          <cell r="E2804">
            <v>37104</v>
          </cell>
          <cell r="F2804">
            <v>150254.04365796509</v>
          </cell>
          <cell r="G2804">
            <v>150254.04365796509</v>
          </cell>
        </row>
        <row r="2805">
          <cell r="A2805">
            <v>36641</v>
          </cell>
          <cell r="B2805" t="str">
            <v>POS-POWGAS-EAST</v>
          </cell>
          <cell r="C2805" t="str">
            <v>EPMI-LT-ECAR-PRC</v>
          </cell>
          <cell r="D2805" t="str">
            <v>P</v>
          </cell>
          <cell r="E2805">
            <v>37104</v>
          </cell>
          <cell r="F2805">
            <v>-33389.787479547806</v>
          </cell>
          <cell r="G2805">
            <v>-33389.787479547806</v>
          </cell>
        </row>
        <row r="2806">
          <cell r="A2806">
            <v>36641</v>
          </cell>
          <cell r="B2806" t="str">
            <v>POS-POWGAS-EAST</v>
          </cell>
          <cell r="C2806" t="str">
            <v>EPMI-LT-ECAR-PRC</v>
          </cell>
          <cell r="D2806" t="str">
            <v>P</v>
          </cell>
          <cell r="E2806">
            <v>37104</v>
          </cell>
          <cell r="F2806">
            <v>16694.893739773903</v>
          </cell>
          <cell r="G2806">
            <v>16694.893739773903</v>
          </cell>
        </row>
        <row r="2807">
          <cell r="A2807">
            <v>36641</v>
          </cell>
          <cell r="B2807" t="str">
            <v>POS-POWGAS-EAST</v>
          </cell>
          <cell r="C2807" t="str">
            <v>EPMI-LT-ECAR-PRC</v>
          </cell>
          <cell r="D2807" t="str">
            <v>P</v>
          </cell>
          <cell r="E2807">
            <v>37104</v>
          </cell>
          <cell r="F2807">
            <v>-16694.893739773903</v>
          </cell>
          <cell r="G2807">
            <v>-16694.893739773903</v>
          </cell>
        </row>
        <row r="2808">
          <cell r="A2808">
            <v>36641</v>
          </cell>
          <cell r="B2808" t="str">
            <v>POS-POWGAS-EAST</v>
          </cell>
          <cell r="C2808" t="str">
            <v>EPMI-LT-ECAR-PRC</v>
          </cell>
          <cell r="D2808" t="str">
            <v>P</v>
          </cell>
          <cell r="E2808">
            <v>37104</v>
          </cell>
          <cell r="F2808">
            <v>-33389.787479547806</v>
          </cell>
          <cell r="G2808">
            <v>-33389.787479547806</v>
          </cell>
        </row>
        <row r="2809">
          <cell r="A2809">
            <v>36641</v>
          </cell>
          <cell r="B2809" t="str">
            <v>POS-POWGAS-EAST</v>
          </cell>
          <cell r="C2809" t="str">
            <v>EPMI-LT-ECAR-PRC</v>
          </cell>
          <cell r="D2809" t="str">
            <v>P</v>
          </cell>
          <cell r="E2809">
            <v>37135</v>
          </cell>
          <cell r="F2809">
            <v>29429.463077487606</v>
          </cell>
          <cell r="G2809">
            <v>29429.463077487606</v>
          </cell>
        </row>
        <row r="2810">
          <cell r="A2810">
            <v>36641</v>
          </cell>
          <cell r="B2810" t="str">
            <v>POS-POWGAS-EAST</v>
          </cell>
          <cell r="C2810" t="str">
            <v>EPMI-LT-ECAR-PRC</v>
          </cell>
          <cell r="D2810" t="str">
            <v>P</v>
          </cell>
          <cell r="E2810">
            <v>37135</v>
          </cell>
          <cell r="F2810">
            <v>0</v>
          </cell>
          <cell r="G2810">
            <v>0</v>
          </cell>
        </row>
        <row r="2811">
          <cell r="A2811">
            <v>36641</v>
          </cell>
          <cell r="B2811" t="str">
            <v>POS-POWGAS-EAST</v>
          </cell>
          <cell r="C2811" t="str">
            <v>EPMI-LT-ECAR-PRC</v>
          </cell>
          <cell r="D2811" t="str">
            <v>P</v>
          </cell>
          <cell r="E2811">
            <v>37135</v>
          </cell>
          <cell r="F2811">
            <v>-2742.0172311681595</v>
          </cell>
          <cell r="G2811">
            <v>-2742.0172311681595</v>
          </cell>
        </row>
        <row r="2812">
          <cell r="A2812">
            <v>36641</v>
          </cell>
          <cell r="B2812" t="str">
            <v>POS-POWGAS-EAST</v>
          </cell>
          <cell r="C2812" t="str">
            <v>EPMI-LT-ECAR-PRC</v>
          </cell>
          <cell r="D2812" t="str">
            <v>P</v>
          </cell>
          <cell r="E2812">
            <v>37135</v>
          </cell>
          <cell r="F2812">
            <v>-27420.172311681607</v>
          </cell>
          <cell r="G2812">
            <v>-27420.172311681607</v>
          </cell>
        </row>
        <row r="2813">
          <cell r="A2813">
            <v>36641</v>
          </cell>
          <cell r="B2813" t="str">
            <v>POS-POWGAS-EAST</v>
          </cell>
          <cell r="C2813" t="str">
            <v>EPMI-LT-ECAR-PRC</v>
          </cell>
          <cell r="D2813" t="str">
            <v>P</v>
          </cell>
          <cell r="E2813">
            <v>37135</v>
          </cell>
          <cell r="F2813">
            <v>2742.0172311681595</v>
          </cell>
          <cell r="G2813">
            <v>2742.0172311681595</v>
          </cell>
        </row>
        <row r="2814">
          <cell r="A2814">
            <v>36641</v>
          </cell>
          <cell r="B2814" t="str">
            <v>POS-POWGAS-EAST</v>
          </cell>
          <cell r="C2814" t="str">
            <v>EPMI-LT-ECAR-PRC</v>
          </cell>
          <cell r="D2814" t="str">
            <v>P</v>
          </cell>
          <cell r="E2814">
            <v>37135</v>
          </cell>
          <cell r="F2814">
            <v>-41130.258467522406</v>
          </cell>
          <cell r="G2814">
            <v>-41130.258467522406</v>
          </cell>
        </row>
        <row r="2815">
          <cell r="A2815">
            <v>36641</v>
          </cell>
          <cell r="B2815" t="str">
            <v>POS-POWGAS-EAST</v>
          </cell>
          <cell r="C2815" t="str">
            <v>EPMI-LT-ECAR-PRC</v>
          </cell>
          <cell r="D2815" t="str">
            <v>P</v>
          </cell>
          <cell r="E2815">
            <v>37135</v>
          </cell>
          <cell r="F2815">
            <v>41130.258467522406</v>
          </cell>
          <cell r="G2815">
            <v>41130.258467522406</v>
          </cell>
        </row>
        <row r="2816">
          <cell r="A2816">
            <v>36641</v>
          </cell>
          <cell r="B2816" t="str">
            <v>POS-POWGAS-EAST</v>
          </cell>
          <cell r="C2816" t="str">
            <v>EPMI-LT-ECAR-PRC</v>
          </cell>
          <cell r="D2816" t="str">
            <v>P</v>
          </cell>
          <cell r="E2816">
            <v>37135</v>
          </cell>
          <cell r="F2816">
            <v>13710.086155840803</v>
          </cell>
          <cell r="G2816">
            <v>13710.086155840803</v>
          </cell>
        </row>
        <row r="2817">
          <cell r="A2817">
            <v>36641</v>
          </cell>
          <cell r="B2817" t="str">
            <v>POS-POWGAS-EAST</v>
          </cell>
          <cell r="C2817" t="str">
            <v>EPMI-LT-ECAR-PRC</v>
          </cell>
          <cell r="D2817" t="str">
            <v>P</v>
          </cell>
          <cell r="E2817">
            <v>37135</v>
          </cell>
          <cell r="F2817">
            <v>-13710.086155840803</v>
          </cell>
          <cell r="G2817">
            <v>-13710.086155840803</v>
          </cell>
        </row>
        <row r="2818">
          <cell r="A2818">
            <v>36641</v>
          </cell>
          <cell r="B2818" t="str">
            <v>POS-POWGAS-EAST</v>
          </cell>
          <cell r="C2818" t="str">
            <v>EPMI-LT-ECAR-PRC</v>
          </cell>
          <cell r="D2818" t="str">
            <v>P</v>
          </cell>
          <cell r="E2818">
            <v>37135</v>
          </cell>
          <cell r="F2818">
            <v>-13710.086155840803</v>
          </cell>
          <cell r="G2818">
            <v>-13710.086155840803</v>
          </cell>
        </row>
        <row r="2819">
          <cell r="A2819">
            <v>36641</v>
          </cell>
          <cell r="B2819" t="str">
            <v>POS-POWGAS-EAST</v>
          </cell>
          <cell r="C2819" t="str">
            <v>EPMI-LT-ECAR-PRC</v>
          </cell>
          <cell r="D2819" t="str">
            <v>P</v>
          </cell>
          <cell r="E2819">
            <v>37135</v>
          </cell>
          <cell r="F2819">
            <v>13710.086155840803</v>
          </cell>
          <cell r="G2819">
            <v>13710.086155840803</v>
          </cell>
        </row>
        <row r="2820">
          <cell r="A2820">
            <v>36641</v>
          </cell>
          <cell r="B2820" t="str">
            <v>POS-POWGAS-EAST</v>
          </cell>
          <cell r="C2820" t="str">
            <v>EPMI-LT-ECAR-PRC</v>
          </cell>
          <cell r="D2820" t="str">
            <v>P</v>
          </cell>
          <cell r="E2820">
            <v>37165</v>
          </cell>
          <cell r="F2820">
            <v>12735.0453799429</v>
          </cell>
          <cell r="G2820">
            <v>12735.0453799429</v>
          </cell>
        </row>
        <row r="2821">
          <cell r="A2821">
            <v>36641</v>
          </cell>
          <cell r="B2821" t="str">
            <v>POS-POWGAS-EAST</v>
          </cell>
          <cell r="C2821" t="str">
            <v>EPMI-LT-ECAR-PRC</v>
          </cell>
          <cell r="D2821" t="str">
            <v>P</v>
          </cell>
          <cell r="E2821">
            <v>37165</v>
          </cell>
          <cell r="F2821">
            <v>0</v>
          </cell>
          <cell r="G2821">
            <v>0</v>
          </cell>
        </row>
        <row r="2822">
          <cell r="A2822">
            <v>36641</v>
          </cell>
          <cell r="B2822" t="str">
            <v>POS-POWGAS-EAST</v>
          </cell>
          <cell r="C2822" t="str">
            <v>EPMI-LT-ECAR-PRC</v>
          </cell>
          <cell r="D2822" t="str">
            <v>P</v>
          </cell>
          <cell r="E2822">
            <v>37165</v>
          </cell>
          <cell r="F2822">
            <v>-3299.0257256924106</v>
          </cell>
          <cell r="G2822">
            <v>-3299.0257256924106</v>
          </cell>
        </row>
        <row r="2823">
          <cell r="A2823">
            <v>36641</v>
          </cell>
          <cell r="B2823" t="str">
            <v>POS-POWGAS-EAST</v>
          </cell>
          <cell r="C2823" t="str">
            <v>EPMI-LT-ECAR-PRC</v>
          </cell>
          <cell r="D2823" t="str">
            <v>P</v>
          </cell>
          <cell r="E2823">
            <v>37165</v>
          </cell>
          <cell r="F2823">
            <v>3299.0257256924106</v>
          </cell>
          <cell r="G2823">
            <v>3299.0257256924106</v>
          </cell>
        </row>
        <row r="2824">
          <cell r="A2824">
            <v>36641</v>
          </cell>
          <cell r="B2824" t="str">
            <v>POS-POWGAS-EAST</v>
          </cell>
          <cell r="C2824" t="str">
            <v>EPMI-LT-ECAR-PRC</v>
          </cell>
          <cell r="D2824" t="str">
            <v>P</v>
          </cell>
          <cell r="E2824">
            <v>37165</v>
          </cell>
          <cell r="F2824">
            <v>-49485.385885386197</v>
          </cell>
          <cell r="G2824">
            <v>-49485.385885386197</v>
          </cell>
        </row>
        <row r="2825">
          <cell r="A2825">
            <v>36641</v>
          </cell>
          <cell r="B2825" t="str">
            <v>POS-POWGAS-EAST</v>
          </cell>
          <cell r="C2825" t="str">
            <v>EPMI-LT-ECAR-PRC</v>
          </cell>
          <cell r="D2825" t="str">
            <v>P</v>
          </cell>
          <cell r="E2825">
            <v>37165</v>
          </cell>
          <cell r="F2825">
            <v>49485.385885386197</v>
          </cell>
          <cell r="G2825">
            <v>49485.385885386197</v>
          </cell>
        </row>
        <row r="2826">
          <cell r="A2826">
            <v>36641</v>
          </cell>
          <cell r="B2826" t="str">
            <v>POS-POWGAS-EAST</v>
          </cell>
          <cell r="C2826" t="str">
            <v>EPMI-LT-ECAR-PRC</v>
          </cell>
          <cell r="D2826" t="str">
            <v>P</v>
          </cell>
          <cell r="E2826">
            <v>37165</v>
          </cell>
          <cell r="F2826">
            <v>16495.128628462102</v>
          </cell>
          <cell r="G2826">
            <v>16495.128628462102</v>
          </cell>
        </row>
        <row r="2827">
          <cell r="A2827">
            <v>36641</v>
          </cell>
          <cell r="B2827" t="str">
            <v>POS-POWGAS-EAST</v>
          </cell>
          <cell r="C2827" t="str">
            <v>EPMI-LT-ECAR-PRC</v>
          </cell>
          <cell r="D2827" t="str">
            <v>P</v>
          </cell>
          <cell r="E2827">
            <v>37165</v>
          </cell>
          <cell r="F2827">
            <v>-16495.128628462102</v>
          </cell>
          <cell r="G2827">
            <v>-16495.128628462102</v>
          </cell>
        </row>
        <row r="2828">
          <cell r="A2828">
            <v>36641</v>
          </cell>
          <cell r="B2828" t="str">
            <v>POS-POWGAS-EAST</v>
          </cell>
          <cell r="C2828" t="str">
            <v>EPMI-LT-ECAR-PRC</v>
          </cell>
          <cell r="D2828" t="str">
            <v>P</v>
          </cell>
          <cell r="E2828">
            <v>37196</v>
          </cell>
          <cell r="F2828">
            <v>10123.731075361202</v>
          </cell>
          <cell r="G2828">
            <v>10123.731075361202</v>
          </cell>
        </row>
        <row r="2829">
          <cell r="A2829">
            <v>36641</v>
          </cell>
          <cell r="B2829" t="str">
            <v>POS-POWGAS-EAST</v>
          </cell>
          <cell r="C2829" t="str">
            <v>EPMI-LT-ECAR-PRC</v>
          </cell>
          <cell r="D2829" t="str">
            <v>P</v>
          </cell>
          <cell r="E2829">
            <v>37196</v>
          </cell>
          <cell r="F2829">
            <v>0</v>
          </cell>
          <cell r="G2829">
            <v>0</v>
          </cell>
        </row>
        <row r="2830">
          <cell r="A2830">
            <v>36641</v>
          </cell>
          <cell r="B2830" t="str">
            <v>POS-POWGAS-EAST</v>
          </cell>
          <cell r="C2830" t="str">
            <v>EPMI-LT-ECAR-PRC</v>
          </cell>
          <cell r="D2830" t="str">
            <v>P</v>
          </cell>
          <cell r="E2830">
            <v>37196</v>
          </cell>
          <cell r="F2830">
            <v>-2994.3088784338506</v>
          </cell>
          <cell r="G2830">
            <v>-2994.3088784338506</v>
          </cell>
        </row>
        <row r="2831">
          <cell r="A2831">
            <v>36641</v>
          </cell>
          <cell r="B2831" t="str">
            <v>POS-POWGAS-EAST</v>
          </cell>
          <cell r="C2831" t="str">
            <v>EPMI-LT-ECAR-PRC</v>
          </cell>
          <cell r="D2831" t="str">
            <v>P</v>
          </cell>
          <cell r="E2831">
            <v>37196</v>
          </cell>
          <cell r="F2831">
            <v>2994.3088784338506</v>
          </cell>
          <cell r="G2831">
            <v>2994.3088784338506</v>
          </cell>
        </row>
        <row r="2832">
          <cell r="A2832">
            <v>36641</v>
          </cell>
          <cell r="B2832" t="str">
            <v>POS-POWGAS-EAST</v>
          </cell>
          <cell r="C2832" t="str">
            <v>EPMI-LT-ECAR-PRC</v>
          </cell>
          <cell r="D2832" t="str">
            <v>P</v>
          </cell>
          <cell r="E2832">
            <v>37196</v>
          </cell>
          <cell r="F2832">
            <v>-44914.633176507712</v>
          </cell>
          <cell r="G2832">
            <v>-44914.633176507712</v>
          </cell>
        </row>
        <row r="2833">
          <cell r="A2833">
            <v>36641</v>
          </cell>
          <cell r="B2833" t="str">
            <v>POS-POWGAS-EAST</v>
          </cell>
          <cell r="C2833" t="str">
            <v>EPMI-LT-ECAR-PRC</v>
          </cell>
          <cell r="D2833" t="str">
            <v>P</v>
          </cell>
          <cell r="E2833">
            <v>37196</v>
          </cell>
          <cell r="F2833">
            <v>44914.633176507712</v>
          </cell>
          <cell r="G2833">
            <v>44914.633176507712</v>
          </cell>
        </row>
        <row r="2834">
          <cell r="A2834">
            <v>36641</v>
          </cell>
          <cell r="B2834" t="str">
            <v>POS-POWGAS-EAST</v>
          </cell>
          <cell r="C2834" t="str">
            <v>EPMI-LT-ECAR-PRC</v>
          </cell>
          <cell r="D2834" t="str">
            <v>P</v>
          </cell>
          <cell r="E2834">
            <v>37196</v>
          </cell>
          <cell r="F2834">
            <v>14971.5443921692</v>
          </cell>
          <cell r="G2834">
            <v>14971.5443921692</v>
          </cell>
        </row>
        <row r="2835">
          <cell r="A2835">
            <v>36641</v>
          </cell>
          <cell r="B2835" t="str">
            <v>POS-POWGAS-EAST</v>
          </cell>
          <cell r="C2835" t="str">
            <v>EPMI-LT-ECAR-PRC</v>
          </cell>
          <cell r="D2835" t="str">
            <v>P</v>
          </cell>
          <cell r="E2835">
            <v>37196</v>
          </cell>
          <cell r="F2835">
            <v>-14971.5443921692</v>
          </cell>
          <cell r="G2835">
            <v>-14971.5443921692</v>
          </cell>
        </row>
        <row r="2836">
          <cell r="A2836">
            <v>36641</v>
          </cell>
          <cell r="B2836" t="str">
            <v>POS-POWGAS-EAST</v>
          </cell>
          <cell r="C2836" t="str">
            <v>EPMI-LT-ECAR-PRC</v>
          </cell>
          <cell r="D2836" t="str">
            <v>P</v>
          </cell>
          <cell r="E2836">
            <v>37226</v>
          </cell>
          <cell r="F2836">
            <v>7198.979033633741</v>
          </cell>
          <cell r="G2836">
            <v>7198.979033633741</v>
          </cell>
        </row>
        <row r="2837">
          <cell r="A2837">
            <v>36641</v>
          </cell>
          <cell r="B2837" t="str">
            <v>POS-POWGAS-EAST</v>
          </cell>
          <cell r="C2837" t="str">
            <v>EPMI-LT-ECAR-PRC</v>
          </cell>
          <cell r="D2837" t="str">
            <v>P</v>
          </cell>
          <cell r="E2837">
            <v>37226</v>
          </cell>
          <cell r="F2837">
            <v>0</v>
          </cell>
          <cell r="G2837">
            <v>0</v>
          </cell>
        </row>
        <row r="2838">
          <cell r="A2838">
            <v>36641</v>
          </cell>
          <cell r="B2838" t="str">
            <v>POS-POWGAS-EAST</v>
          </cell>
          <cell r="C2838" t="str">
            <v>EPMI-LT-ECAR-PRC</v>
          </cell>
          <cell r="D2838" t="str">
            <v>P</v>
          </cell>
          <cell r="E2838">
            <v>37226</v>
          </cell>
          <cell r="F2838">
            <v>-2834.2361209386809</v>
          </cell>
          <cell r="G2838">
            <v>-2834.2361209386809</v>
          </cell>
        </row>
        <row r="2839">
          <cell r="A2839">
            <v>36641</v>
          </cell>
          <cell r="B2839" t="str">
            <v>POS-POWGAS-EAST</v>
          </cell>
          <cell r="C2839" t="str">
            <v>EPMI-LT-ECAR-PRC</v>
          </cell>
          <cell r="D2839" t="str">
            <v>P</v>
          </cell>
          <cell r="E2839">
            <v>37226</v>
          </cell>
          <cell r="F2839">
            <v>2834.2361209386809</v>
          </cell>
          <cell r="G2839">
            <v>2834.2361209386809</v>
          </cell>
        </row>
        <row r="2840">
          <cell r="A2840">
            <v>36641</v>
          </cell>
          <cell r="B2840" t="str">
            <v>POS-POWGAS-EAST</v>
          </cell>
          <cell r="C2840" t="str">
            <v>EPMI-LT-ECAR-PRC</v>
          </cell>
          <cell r="D2840" t="str">
            <v>P</v>
          </cell>
          <cell r="E2840">
            <v>37226</v>
          </cell>
          <cell r="F2840">
            <v>-42513.541814080207</v>
          </cell>
          <cell r="G2840">
            <v>-42513.541814080207</v>
          </cell>
        </row>
        <row r="2841">
          <cell r="A2841">
            <v>36641</v>
          </cell>
          <cell r="B2841" t="str">
            <v>POS-POWGAS-EAST</v>
          </cell>
          <cell r="C2841" t="str">
            <v>EPMI-LT-ECAR-PRC</v>
          </cell>
          <cell r="D2841" t="str">
            <v>P</v>
          </cell>
          <cell r="E2841">
            <v>37226</v>
          </cell>
          <cell r="F2841">
            <v>42513.541814080105</v>
          </cell>
          <cell r="G2841">
            <v>42513.541814080105</v>
          </cell>
        </row>
        <row r="2842">
          <cell r="A2842">
            <v>36641</v>
          </cell>
          <cell r="B2842" t="str">
            <v>POS-POWGAS-EAST</v>
          </cell>
          <cell r="C2842" t="str">
            <v>EPMI-LT-ECAR-PRC</v>
          </cell>
          <cell r="D2842" t="str">
            <v>P</v>
          </cell>
          <cell r="E2842">
            <v>37226</v>
          </cell>
          <cell r="F2842">
            <v>14171.180604693402</v>
          </cell>
          <cell r="G2842">
            <v>14171.180604693402</v>
          </cell>
        </row>
        <row r="2843">
          <cell r="A2843">
            <v>36641</v>
          </cell>
          <cell r="B2843" t="str">
            <v>POS-POWGAS-EAST</v>
          </cell>
          <cell r="C2843" t="str">
            <v>EPMI-LT-ECAR-PRC</v>
          </cell>
          <cell r="D2843" t="str">
            <v>P</v>
          </cell>
          <cell r="E2843">
            <v>37226</v>
          </cell>
          <cell r="F2843">
            <v>-14171.180604693402</v>
          </cell>
          <cell r="G2843">
            <v>-14171.180604693402</v>
          </cell>
        </row>
        <row r="2844">
          <cell r="A2844">
            <v>36641</v>
          </cell>
          <cell r="B2844" t="str">
            <v>POS-POWGAS-EAST</v>
          </cell>
          <cell r="C2844" t="str">
            <v>EPMI-LT-ECAR-PRC</v>
          </cell>
          <cell r="D2844" t="str">
            <v>P</v>
          </cell>
          <cell r="E2844">
            <v>37257</v>
          </cell>
          <cell r="F2844">
            <v>21174.684888700103</v>
          </cell>
          <cell r="G2844">
            <v>21174.684888700103</v>
          </cell>
        </row>
        <row r="2845">
          <cell r="A2845">
            <v>36641</v>
          </cell>
          <cell r="B2845" t="str">
            <v>POS-POWGAS-EAST</v>
          </cell>
          <cell r="C2845" t="str">
            <v>EPMI-LT-ECAR-PRC</v>
          </cell>
          <cell r="D2845" t="str">
            <v>P</v>
          </cell>
          <cell r="E2845">
            <v>37257</v>
          </cell>
          <cell r="F2845">
            <v>0</v>
          </cell>
          <cell r="G2845">
            <v>0</v>
          </cell>
        </row>
        <row r="2846">
          <cell r="A2846">
            <v>36641</v>
          </cell>
          <cell r="B2846" t="str">
            <v>POS-POWGAS-EAST</v>
          </cell>
          <cell r="C2846" t="str">
            <v>EPMI-LT-ECAR-PRC</v>
          </cell>
          <cell r="D2846" t="str">
            <v>P</v>
          </cell>
          <cell r="E2846">
            <v>37257</v>
          </cell>
          <cell r="F2846">
            <v>-18590.938388557792</v>
          </cell>
          <cell r="G2846">
            <v>-18590.938388557792</v>
          </cell>
        </row>
        <row r="2847">
          <cell r="A2847">
            <v>36641</v>
          </cell>
          <cell r="B2847" t="str">
            <v>POS-POWGAS-EAST</v>
          </cell>
          <cell r="C2847" t="str">
            <v>EPMI-LT-ECAR-PRC</v>
          </cell>
          <cell r="D2847" t="str">
            <v>P</v>
          </cell>
          <cell r="E2847">
            <v>37257</v>
          </cell>
          <cell r="F2847">
            <v>15492.448657131503</v>
          </cell>
          <cell r="G2847">
            <v>15492.448657131503</v>
          </cell>
        </row>
        <row r="2848">
          <cell r="A2848">
            <v>36641</v>
          </cell>
          <cell r="B2848" t="str">
            <v>POS-POWGAS-EAST</v>
          </cell>
          <cell r="C2848" t="str">
            <v>EPMI-LT-ECAR-PRC</v>
          </cell>
          <cell r="D2848" t="str">
            <v>P</v>
          </cell>
          <cell r="E2848">
            <v>37257</v>
          </cell>
          <cell r="F2848">
            <v>3098.4897314262903</v>
          </cell>
          <cell r="G2848">
            <v>3098.4897314262903</v>
          </cell>
        </row>
        <row r="2849">
          <cell r="A2849">
            <v>36641</v>
          </cell>
          <cell r="B2849" t="str">
            <v>POS-POWGAS-EAST</v>
          </cell>
          <cell r="C2849" t="str">
            <v>EPMI-LT-ECAR-PRC</v>
          </cell>
          <cell r="D2849" t="str">
            <v>P</v>
          </cell>
          <cell r="E2849">
            <v>37257</v>
          </cell>
          <cell r="F2849">
            <v>-61969.794628525808</v>
          </cell>
          <cell r="G2849">
            <v>-61969.794628525808</v>
          </cell>
        </row>
        <row r="2850">
          <cell r="A2850">
            <v>36641</v>
          </cell>
          <cell r="B2850" t="str">
            <v>POS-POWGAS-EAST</v>
          </cell>
          <cell r="C2850" t="str">
            <v>EPMI-LT-ECAR-PRC</v>
          </cell>
          <cell r="D2850" t="str">
            <v>P</v>
          </cell>
          <cell r="E2850">
            <v>37257</v>
          </cell>
          <cell r="F2850">
            <v>46477.345971394403</v>
          </cell>
          <cell r="G2850">
            <v>46477.345971394403</v>
          </cell>
        </row>
        <row r="2851">
          <cell r="A2851">
            <v>36641</v>
          </cell>
          <cell r="B2851" t="str">
            <v>POS-POWGAS-EAST</v>
          </cell>
          <cell r="C2851" t="str">
            <v>EPMI-LT-ECAR-PRC</v>
          </cell>
          <cell r="D2851" t="str">
            <v>P</v>
          </cell>
          <cell r="E2851">
            <v>37257</v>
          </cell>
          <cell r="F2851">
            <v>30984.897314262904</v>
          </cell>
          <cell r="G2851">
            <v>30984.897314262904</v>
          </cell>
        </row>
        <row r="2852">
          <cell r="A2852">
            <v>36641</v>
          </cell>
          <cell r="B2852" t="str">
            <v>POS-POWGAS-EAST</v>
          </cell>
          <cell r="C2852" t="str">
            <v>EPMI-LT-ECAR-PRC</v>
          </cell>
          <cell r="D2852" t="str">
            <v>P</v>
          </cell>
          <cell r="E2852">
            <v>37288</v>
          </cell>
          <cell r="F2852">
            <v>20710.454282750103</v>
          </cell>
          <cell r="G2852">
            <v>20710.454282750103</v>
          </cell>
        </row>
        <row r="2853">
          <cell r="A2853">
            <v>36641</v>
          </cell>
          <cell r="B2853" t="str">
            <v>POS-POWGAS-EAST</v>
          </cell>
          <cell r="C2853" t="str">
            <v>EPMI-LT-ECAR-PRC</v>
          </cell>
          <cell r="D2853" t="str">
            <v>P</v>
          </cell>
          <cell r="E2853">
            <v>37288</v>
          </cell>
          <cell r="F2853">
            <v>0</v>
          </cell>
          <cell r="G2853">
            <v>0</v>
          </cell>
        </row>
        <row r="2854">
          <cell r="A2854">
            <v>36641</v>
          </cell>
          <cell r="B2854" t="str">
            <v>POS-POWGAS-EAST</v>
          </cell>
          <cell r="C2854" t="str">
            <v>EPMI-LT-ECAR-PRC</v>
          </cell>
          <cell r="D2854" t="str">
            <v>P</v>
          </cell>
          <cell r="E2854">
            <v>37288</v>
          </cell>
          <cell r="F2854">
            <v>-16807.141297005735</v>
          </cell>
          <cell r="G2854">
            <v>-16807.141297005735</v>
          </cell>
        </row>
        <row r="2855">
          <cell r="A2855">
            <v>36641</v>
          </cell>
          <cell r="B2855" t="str">
            <v>POS-POWGAS-EAST</v>
          </cell>
          <cell r="C2855" t="str">
            <v>EPMI-LT-ECAR-PRC</v>
          </cell>
          <cell r="D2855" t="str">
            <v>P</v>
          </cell>
          <cell r="E2855">
            <v>37288</v>
          </cell>
          <cell r="F2855">
            <v>14005.951080838102</v>
          </cell>
          <cell r="G2855">
            <v>14005.951080838102</v>
          </cell>
        </row>
        <row r="2856">
          <cell r="A2856">
            <v>36641</v>
          </cell>
          <cell r="B2856" t="str">
            <v>POS-POWGAS-EAST</v>
          </cell>
          <cell r="C2856" t="str">
            <v>EPMI-LT-ECAR-PRC</v>
          </cell>
          <cell r="D2856" t="str">
            <v>P</v>
          </cell>
          <cell r="E2856">
            <v>37288</v>
          </cell>
          <cell r="F2856">
            <v>2801.1902161676303</v>
          </cell>
          <cell r="G2856">
            <v>2801.1902161676303</v>
          </cell>
        </row>
        <row r="2857">
          <cell r="A2857">
            <v>36641</v>
          </cell>
          <cell r="B2857" t="str">
            <v>POS-POWGAS-EAST</v>
          </cell>
          <cell r="C2857" t="str">
            <v>EPMI-LT-ECAR-PRC</v>
          </cell>
          <cell r="D2857" t="str">
            <v>P</v>
          </cell>
          <cell r="E2857">
            <v>37288</v>
          </cell>
          <cell r="F2857">
            <v>-56023.804323352604</v>
          </cell>
          <cell r="G2857">
            <v>-56023.804323352604</v>
          </cell>
        </row>
        <row r="2858">
          <cell r="A2858">
            <v>36641</v>
          </cell>
          <cell r="B2858" t="str">
            <v>POS-POWGAS-EAST</v>
          </cell>
          <cell r="C2858" t="str">
            <v>EPMI-LT-ECAR-PRC</v>
          </cell>
          <cell r="D2858" t="str">
            <v>P</v>
          </cell>
          <cell r="E2858">
            <v>37288</v>
          </cell>
          <cell r="F2858">
            <v>42017.853242514393</v>
          </cell>
          <cell r="G2858">
            <v>42017.853242514393</v>
          </cell>
        </row>
        <row r="2859">
          <cell r="A2859">
            <v>36641</v>
          </cell>
          <cell r="B2859" t="str">
            <v>POS-POWGAS-EAST</v>
          </cell>
          <cell r="C2859" t="str">
            <v>EPMI-LT-ECAR-PRC</v>
          </cell>
          <cell r="D2859" t="str">
            <v>P</v>
          </cell>
          <cell r="E2859">
            <v>37288</v>
          </cell>
          <cell r="F2859">
            <v>28011.902161676302</v>
          </cell>
          <cell r="G2859">
            <v>28011.902161676302</v>
          </cell>
        </row>
        <row r="2860">
          <cell r="A2860">
            <v>36641</v>
          </cell>
          <cell r="B2860" t="str">
            <v>POS-POWGAS-EAST</v>
          </cell>
          <cell r="C2860" t="str">
            <v>EPMI-LT-ECAR-PRC</v>
          </cell>
          <cell r="D2860" t="str">
            <v>P</v>
          </cell>
          <cell r="E2860">
            <v>37316</v>
          </cell>
          <cell r="F2860">
            <v>13623.216722410903</v>
          </cell>
          <cell r="G2860">
            <v>13623.216722410903</v>
          </cell>
        </row>
        <row r="2861">
          <cell r="A2861">
            <v>36641</v>
          </cell>
          <cell r="B2861" t="str">
            <v>POS-POWGAS-EAST</v>
          </cell>
          <cell r="C2861" t="str">
            <v>EPMI-LT-ECAR-PRC</v>
          </cell>
          <cell r="D2861" t="str">
            <v>P</v>
          </cell>
          <cell r="E2861">
            <v>37316</v>
          </cell>
          <cell r="F2861">
            <v>0</v>
          </cell>
          <cell r="G2861">
            <v>0</v>
          </cell>
        </row>
        <row r="2862">
          <cell r="A2862">
            <v>36641</v>
          </cell>
          <cell r="B2862" t="str">
            <v>POS-POWGAS-EAST</v>
          </cell>
          <cell r="C2862" t="str">
            <v>EPMI-LT-ECAR-PRC</v>
          </cell>
          <cell r="D2862" t="str">
            <v>P</v>
          </cell>
          <cell r="E2862">
            <v>37316</v>
          </cell>
          <cell r="F2862">
            <v>-17539.982255854924</v>
          </cell>
          <cell r="G2862">
            <v>-17539.982255854924</v>
          </cell>
        </row>
        <row r="2863">
          <cell r="A2863">
            <v>36641</v>
          </cell>
          <cell r="B2863" t="str">
            <v>POS-POWGAS-EAST</v>
          </cell>
          <cell r="C2863" t="str">
            <v>EPMI-LT-ECAR-PRC</v>
          </cell>
          <cell r="D2863" t="str">
            <v>P</v>
          </cell>
          <cell r="E2863">
            <v>37316</v>
          </cell>
          <cell r="F2863">
            <v>14616.651879879098</v>
          </cell>
          <cell r="G2863">
            <v>14616.651879879098</v>
          </cell>
        </row>
        <row r="2864">
          <cell r="A2864">
            <v>36641</v>
          </cell>
          <cell r="B2864" t="str">
            <v>POS-POWGAS-EAST</v>
          </cell>
          <cell r="C2864" t="str">
            <v>EPMI-LT-ECAR-PRC</v>
          </cell>
          <cell r="D2864" t="str">
            <v>P</v>
          </cell>
          <cell r="E2864">
            <v>37316</v>
          </cell>
          <cell r="F2864">
            <v>2923.3303759758196</v>
          </cell>
          <cell r="G2864">
            <v>2923.3303759758196</v>
          </cell>
        </row>
        <row r="2865">
          <cell r="A2865">
            <v>36641</v>
          </cell>
          <cell r="B2865" t="str">
            <v>POS-POWGAS-EAST</v>
          </cell>
          <cell r="C2865" t="str">
            <v>EPMI-LT-ECAR-PRC</v>
          </cell>
          <cell r="D2865" t="str">
            <v>P</v>
          </cell>
          <cell r="E2865">
            <v>37316</v>
          </cell>
          <cell r="F2865">
            <v>-29233.303759758197</v>
          </cell>
          <cell r="G2865">
            <v>-29233.303759758197</v>
          </cell>
        </row>
        <row r="2866">
          <cell r="A2866">
            <v>36641</v>
          </cell>
          <cell r="B2866" t="str">
            <v>POS-POWGAS-EAST</v>
          </cell>
          <cell r="C2866" t="str">
            <v>EPMI-LT-ECAR-PRC</v>
          </cell>
          <cell r="D2866" t="str">
            <v>P</v>
          </cell>
          <cell r="E2866">
            <v>37316</v>
          </cell>
          <cell r="F2866">
            <v>29233.303759758197</v>
          </cell>
          <cell r="G2866">
            <v>29233.303759758197</v>
          </cell>
        </row>
        <row r="2867">
          <cell r="A2867">
            <v>36641</v>
          </cell>
          <cell r="B2867" t="str">
            <v>POS-POWGAS-EAST</v>
          </cell>
          <cell r="C2867" t="str">
            <v>EPMI-LT-ECAR-PRC</v>
          </cell>
          <cell r="D2867" t="str">
            <v>P</v>
          </cell>
          <cell r="E2867">
            <v>37316</v>
          </cell>
          <cell r="F2867">
            <v>14616.651879879098</v>
          </cell>
          <cell r="G2867">
            <v>14616.651879879098</v>
          </cell>
        </row>
        <row r="2868">
          <cell r="A2868">
            <v>36641</v>
          </cell>
          <cell r="B2868" t="str">
            <v>POS-POWGAS-EAST</v>
          </cell>
          <cell r="C2868" t="str">
            <v>EPMI-LT-ECAR-PRC</v>
          </cell>
          <cell r="D2868" t="str">
            <v>P</v>
          </cell>
          <cell r="E2868">
            <v>37347</v>
          </cell>
          <cell r="F2868">
            <v>23699.173325817803</v>
          </cell>
          <cell r="G2868">
            <v>23699.173325817803</v>
          </cell>
        </row>
        <row r="2869">
          <cell r="A2869">
            <v>36641</v>
          </cell>
          <cell r="B2869" t="str">
            <v>POS-POWGAS-EAST</v>
          </cell>
          <cell r="C2869" t="str">
            <v>EPMI-LT-ECAR-PRC</v>
          </cell>
          <cell r="D2869" t="str">
            <v>P</v>
          </cell>
          <cell r="E2869">
            <v>37347</v>
          </cell>
          <cell r="F2869">
            <v>0</v>
          </cell>
          <cell r="G2869">
            <v>0</v>
          </cell>
        </row>
        <row r="2870">
          <cell r="A2870">
            <v>36641</v>
          </cell>
          <cell r="B2870" t="str">
            <v>POS-POWGAS-EAST</v>
          </cell>
          <cell r="C2870" t="str">
            <v>EPMI-LT-ECAR-PRC</v>
          </cell>
          <cell r="D2870" t="str">
            <v>P</v>
          </cell>
          <cell r="E2870">
            <v>37347</v>
          </cell>
          <cell r="F2870">
            <v>-18267.171436683129</v>
          </cell>
          <cell r="G2870">
            <v>-18267.171436683129</v>
          </cell>
        </row>
        <row r="2871">
          <cell r="A2871">
            <v>36641</v>
          </cell>
          <cell r="B2871" t="str">
            <v>POS-POWGAS-EAST</v>
          </cell>
          <cell r="C2871" t="str">
            <v>EPMI-LT-ECAR-PRC</v>
          </cell>
          <cell r="D2871" t="str">
            <v>P</v>
          </cell>
          <cell r="E2871">
            <v>37347</v>
          </cell>
          <cell r="F2871">
            <v>15222.642863902602</v>
          </cell>
          <cell r="G2871">
            <v>15222.642863902602</v>
          </cell>
        </row>
        <row r="2872">
          <cell r="A2872">
            <v>36641</v>
          </cell>
          <cell r="B2872" t="str">
            <v>POS-POWGAS-EAST</v>
          </cell>
          <cell r="C2872" t="str">
            <v>EPMI-LT-ECAR-PRC</v>
          </cell>
          <cell r="D2872" t="str">
            <v>P</v>
          </cell>
          <cell r="E2872">
            <v>37347</v>
          </cell>
          <cell r="F2872">
            <v>3044.5285727805308</v>
          </cell>
          <cell r="G2872">
            <v>3044.5285727805308</v>
          </cell>
        </row>
        <row r="2873">
          <cell r="A2873">
            <v>36641</v>
          </cell>
          <cell r="B2873" t="str">
            <v>POS-POWGAS-EAST</v>
          </cell>
          <cell r="C2873" t="str">
            <v>EPMI-LT-ECAR-PRC</v>
          </cell>
          <cell r="D2873" t="str">
            <v>P</v>
          </cell>
          <cell r="E2873">
            <v>37347</v>
          </cell>
          <cell r="F2873">
            <v>-30445.285727805305</v>
          </cell>
          <cell r="G2873">
            <v>-30445.285727805305</v>
          </cell>
        </row>
        <row r="2874">
          <cell r="A2874">
            <v>36641</v>
          </cell>
          <cell r="B2874" t="str">
            <v>POS-POWGAS-EAST</v>
          </cell>
          <cell r="C2874" t="str">
            <v>EPMI-LT-ECAR-PRC</v>
          </cell>
          <cell r="D2874" t="str">
            <v>P</v>
          </cell>
          <cell r="E2874">
            <v>37347</v>
          </cell>
          <cell r="F2874">
            <v>30445.285727805305</v>
          </cell>
          <cell r="G2874">
            <v>30445.285727805305</v>
          </cell>
        </row>
        <row r="2875">
          <cell r="A2875">
            <v>36641</v>
          </cell>
          <cell r="B2875" t="str">
            <v>POS-POWGAS-EAST</v>
          </cell>
          <cell r="C2875" t="str">
            <v>EPMI-LT-ECAR-PRC</v>
          </cell>
          <cell r="D2875" t="str">
            <v>P</v>
          </cell>
          <cell r="E2875">
            <v>37347</v>
          </cell>
          <cell r="F2875">
            <v>15222.642863902602</v>
          </cell>
          <cell r="G2875">
            <v>15222.642863902602</v>
          </cell>
        </row>
        <row r="2876">
          <cell r="A2876">
            <v>36641</v>
          </cell>
          <cell r="B2876" t="str">
            <v>POS-POWGAS-EAST</v>
          </cell>
          <cell r="C2876" t="str">
            <v>EPMI-LT-ECAR-PRC</v>
          </cell>
          <cell r="D2876" t="str">
            <v>P</v>
          </cell>
          <cell r="E2876">
            <v>37377</v>
          </cell>
          <cell r="F2876">
            <v>41584.797260113803</v>
          </cell>
          <cell r="G2876">
            <v>41584.797260113803</v>
          </cell>
        </row>
        <row r="2877">
          <cell r="A2877">
            <v>36641</v>
          </cell>
          <cell r="B2877" t="str">
            <v>POS-POWGAS-EAST</v>
          </cell>
          <cell r="C2877" t="str">
            <v>EPMI-LT-ECAR-PRC</v>
          </cell>
          <cell r="D2877" t="str">
            <v>P</v>
          </cell>
          <cell r="E2877">
            <v>37377</v>
          </cell>
          <cell r="F2877">
            <v>0</v>
          </cell>
          <cell r="G2877">
            <v>0</v>
          </cell>
        </row>
        <row r="2878">
          <cell r="A2878">
            <v>36641</v>
          </cell>
          <cell r="B2878" t="str">
            <v>POS-POWGAS-EAST</v>
          </cell>
          <cell r="C2878" t="str">
            <v>EPMI-LT-ECAR-PRC</v>
          </cell>
          <cell r="D2878" t="str">
            <v>P</v>
          </cell>
          <cell r="E2878">
            <v>37377</v>
          </cell>
          <cell r="F2878">
            <v>-18156.175844372287</v>
          </cell>
          <cell r="G2878">
            <v>-18156.175844372287</v>
          </cell>
        </row>
        <row r="2879">
          <cell r="A2879">
            <v>36641</v>
          </cell>
          <cell r="B2879" t="str">
            <v>POS-POWGAS-EAST</v>
          </cell>
          <cell r="C2879" t="str">
            <v>EPMI-LT-ECAR-PRC</v>
          </cell>
          <cell r="D2879" t="str">
            <v>P</v>
          </cell>
          <cell r="E2879">
            <v>37377</v>
          </cell>
          <cell r="F2879">
            <v>15130.146536976899</v>
          </cell>
          <cell r="G2879">
            <v>15130.146536976899</v>
          </cell>
        </row>
        <row r="2880">
          <cell r="A2880">
            <v>36641</v>
          </cell>
          <cell r="B2880" t="str">
            <v>POS-POWGAS-EAST</v>
          </cell>
          <cell r="C2880" t="str">
            <v>EPMI-LT-ECAR-PRC</v>
          </cell>
          <cell r="D2880" t="str">
            <v>P</v>
          </cell>
          <cell r="E2880">
            <v>37377</v>
          </cell>
          <cell r="F2880">
            <v>3026.0293073953903</v>
          </cell>
          <cell r="G2880">
            <v>3026.0293073953903</v>
          </cell>
        </row>
        <row r="2881">
          <cell r="A2881">
            <v>36641</v>
          </cell>
          <cell r="B2881" t="str">
            <v>POS-POWGAS-EAST</v>
          </cell>
          <cell r="C2881" t="str">
            <v>EPMI-LT-ECAR-PRC</v>
          </cell>
          <cell r="D2881" t="str">
            <v>P</v>
          </cell>
          <cell r="E2881">
            <v>37377</v>
          </cell>
          <cell r="F2881">
            <v>-30260.293073953904</v>
          </cell>
          <cell r="G2881">
            <v>-30260.293073953904</v>
          </cell>
        </row>
        <row r="2882">
          <cell r="A2882">
            <v>36641</v>
          </cell>
          <cell r="B2882" t="str">
            <v>POS-POWGAS-EAST</v>
          </cell>
          <cell r="C2882" t="str">
            <v>EPMI-LT-ECAR-PRC</v>
          </cell>
          <cell r="D2882" t="str">
            <v>P</v>
          </cell>
          <cell r="E2882">
            <v>37377</v>
          </cell>
          <cell r="F2882">
            <v>30260.293073953904</v>
          </cell>
          <cell r="G2882">
            <v>30260.293073953904</v>
          </cell>
        </row>
        <row r="2883">
          <cell r="A2883">
            <v>36641</v>
          </cell>
          <cell r="B2883" t="str">
            <v>POS-POWGAS-EAST</v>
          </cell>
          <cell r="C2883" t="str">
            <v>EPMI-LT-ECAR-PRC</v>
          </cell>
          <cell r="D2883" t="str">
            <v>P</v>
          </cell>
          <cell r="E2883">
            <v>37377</v>
          </cell>
          <cell r="F2883">
            <v>15130.146536976899</v>
          </cell>
          <cell r="G2883">
            <v>15130.146536976899</v>
          </cell>
        </row>
        <row r="2884">
          <cell r="A2884">
            <v>36641</v>
          </cell>
          <cell r="B2884" t="str">
            <v>POS-POWGAS-EAST</v>
          </cell>
          <cell r="C2884" t="str">
            <v>EPMI-LT-ECAR-PRC</v>
          </cell>
          <cell r="D2884" t="str">
            <v>P</v>
          </cell>
          <cell r="E2884">
            <v>37408</v>
          </cell>
          <cell r="F2884">
            <v>63674.929303802601</v>
          </cell>
          <cell r="G2884">
            <v>63674.929303802601</v>
          </cell>
        </row>
        <row r="2885">
          <cell r="A2885">
            <v>36641</v>
          </cell>
          <cell r="B2885" t="str">
            <v>POS-POWGAS-EAST</v>
          </cell>
          <cell r="C2885" t="str">
            <v>EPMI-LT-ECAR-PRC</v>
          </cell>
          <cell r="D2885" t="str">
            <v>P</v>
          </cell>
          <cell r="E2885">
            <v>37408</v>
          </cell>
          <cell r="F2885">
            <v>0</v>
          </cell>
          <cell r="G2885">
            <v>0</v>
          </cell>
        </row>
        <row r="2886">
          <cell r="A2886">
            <v>36641</v>
          </cell>
          <cell r="B2886" t="str">
            <v>POS-POWGAS-EAST</v>
          </cell>
          <cell r="C2886" t="str">
            <v>EPMI-LT-ECAR-PRC</v>
          </cell>
          <cell r="D2886" t="str">
            <v>P</v>
          </cell>
          <cell r="E2886">
            <v>37408</v>
          </cell>
          <cell r="F2886">
            <v>-16408.781341619535</v>
          </cell>
          <cell r="G2886">
            <v>-16408.781341619535</v>
          </cell>
        </row>
        <row r="2887">
          <cell r="A2887">
            <v>36641</v>
          </cell>
          <cell r="B2887" t="str">
            <v>POS-POWGAS-EAST</v>
          </cell>
          <cell r="C2887" t="str">
            <v>EPMI-LT-ECAR-PRC</v>
          </cell>
          <cell r="D2887" t="str">
            <v>P</v>
          </cell>
          <cell r="E2887">
            <v>37408</v>
          </cell>
          <cell r="F2887">
            <v>13673.984451349601</v>
          </cell>
          <cell r="G2887">
            <v>13673.984451349601</v>
          </cell>
        </row>
        <row r="2888">
          <cell r="A2888">
            <v>36641</v>
          </cell>
          <cell r="B2888" t="str">
            <v>POS-POWGAS-EAST</v>
          </cell>
          <cell r="C2888" t="str">
            <v>EPMI-LT-ECAR-PRC</v>
          </cell>
          <cell r="D2888" t="str">
            <v>P</v>
          </cell>
          <cell r="E2888">
            <v>37408</v>
          </cell>
          <cell r="F2888">
            <v>0</v>
          </cell>
          <cell r="G2888">
            <v>0</v>
          </cell>
        </row>
        <row r="2889">
          <cell r="A2889">
            <v>36641</v>
          </cell>
          <cell r="B2889" t="str">
            <v>POS-POWGAS-EAST</v>
          </cell>
          <cell r="C2889" t="str">
            <v>EPMI-LT-ECAR-PRC</v>
          </cell>
          <cell r="D2889" t="str">
            <v>P</v>
          </cell>
          <cell r="E2889">
            <v>37408</v>
          </cell>
          <cell r="F2889">
            <v>2734.7968902699308</v>
          </cell>
          <cell r="G2889">
            <v>2734.7968902699308</v>
          </cell>
        </row>
        <row r="2890">
          <cell r="A2890">
            <v>36641</v>
          </cell>
          <cell r="B2890" t="str">
            <v>POS-POWGAS-EAST</v>
          </cell>
          <cell r="C2890" t="str">
            <v>EPMI-LT-ECAR-PRC</v>
          </cell>
          <cell r="D2890" t="str">
            <v>P</v>
          </cell>
          <cell r="E2890">
            <v>37408</v>
          </cell>
          <cell r="F2890">
            <v>-27347.968902699304</v>
          </cell>
          <cell r="G2890">
            <v>-27347.968902699304</v>
          </cell>
        </row>
        <row r="2891">
          <cell r="A2891">
            <v>36641</v>
          </cell>
          <cell r="B2891" t="str">
            <v>POS-POWGAS-EAST</v>
          </cell>
          <cell r="C2891" t="str">
            <v>EPMI-LT-ECAR-PRC</v>
          </cell>
          <cell r="D2891" t="str">
            <v>P</v>
          </cell>
          <cell r="E2891">
            <v>37408</v>
          </cell>
          <cell r="F2891">
            <v>-27347.968902699304</v>
          </cell>
          <cell r="G2891">
            <v>-27347.968902699304</v>
          </cell>
        </row>
        <row r="2892">
          <cell r="A2892">
            <v>36641</v>
          </cell>
          <cell r="B2892" t="str">
            <v>POS-POWGAS-EAST</v>
          </cell>
          <cell r="C2892" t="str">
            <v>EPMI-LT-ECAR-PRC</v>
          </cell>
          <cell r="D2892" t="str">
            <v>P</v>
          </cell>
          <cell r="E2892">
            <v>37408</v>
          </cell>
          <cell r="F2892">
            <v>27347.968902699304</v>
          </cell>
          <cell r="G2892">
            <v>27347.968902699304</v>
          </cell>
        </row>
        <row r="2893">
          <cell r="A2893">
            <v>36641</v>
          </cell>
          <cell r="B2893" t="str">
            <v>POS-POWGAS-EAST</v>
          </cell>
          <cell r="C2893" t="str">
            <v>EPMI-LT-ECAR-PRC</v>
          </cell>
          <cell r="D2893" t="str">
            <v>P</v>
          </cell>
          <cell r="E2893">
            <v>37408</v>
          </cell>
          <cell r="F2893">
            <v>13673.984451349601</v>
          </cell>
          <cell r="G2893">
            <v>13673.984451349601</v>
          </cell>
        </row>
        <row r="2894">
          <cell r="A2894">
            <v>36641</v>
          </cell>
          <cell r="B2894" t="str">
            <v>POS-POWGAS-EAST</v>
          </cell>
          <cell r="C2894" t="str">
            <v>EPMI-LT-ECAR-PRC</v>
          </cell>
          <cell r="D2894" t="str">
            <v>P</v>
          </cell>
          <cell r="E2894">
            <v>37408</v>
          </cell>
          <cell r="F2894">
            <v>-82043.9067080979</v>
          </cell>
          <cell r="G2894">
            <v>-82043.9067080979</v>
          </cell>
        </row>
        <row r="2895">
          <cell r="A2895">
            <v>36641</v>
          </cell>
          <cell r="B2895" t="str">
            <v>POS-POWGAS-EAST</v>
          </cell>
          <cell r="C2895" t="str">
            <v>EPMI-LT-ECAR-PRC</v>
          </cell>
          <cell r="D2895" t="str">
            <v>P</v>
          </cell>
          <cell r="E2895">
            <v>37408</v>
          </cell>
          <cell r="F2895">
            <v>27347.968902699202</v>
          </cell>
          <cell r="G2895">
            <v>27347.968902699202</v>
          </cell>
        </row>
        <row r="2896">
          <cell r="A2896">
            <v>36641</v>
          </cell>
          <cell r="B2896" t="str">
            <v>POS-POWGAS-EAST</v>
          </cell>
          <cell r="C2896" t="str">
            <v>EPMI-LT-ECAR-PRC</v>
          </cell>
          <cell r="D2896" t="str">
            <v>P</v>
          </cell>
          <cell r="E2896">
            <v>37408</v>
          </cell>
          <cell r="F2896">
            <v>-13673.984451349601</v>
          </cell>
          <cell r="G2896">
            <v>-13673.984451349601</v>
          </cell>
        </row>
        <row r="2897">
          <cell r="A2897">
            <v>36641</v>
          </cell>
          <cell r="B2897" t="str">
            <v>POS-POWGAS-EAST</v>
          </cell>
          <cell r="C2897" t="str">
            <v>EPMI-LT-ECAR-PRC</v>
          </cell>
          <cell r="D2897" t="str">
            <v>P</v>
          </cell>
          <cell r="E2897">
            <v>37408</v>
          </cell>
          <cell r="F2897">
            <v>-13673.984451349601</v>
          </cell>
          <cell r="G2897">
            <v>-13673.984451349601</v>
          </cell>
        </row>
        <row r="2898">
          <cell r="A2898">
            <v>36641</v>
          </cell>
          <cell r="B2898" t="str">
            <v>POS-POWGAS-EAST</v>
          </cell>
          <cell r="C2898" t="str">
            <v>EPMI-LT-ECAR-PRC</v>
          </cell>
          <cell r="D2898" t="str">
            <v>P</v>
          </cell>
          <cell r="E2898">
            <v>37438</v>
          </cell>
          <cell r="F2898">
            <v>0</v>
          </cell>
          <cell r="G2898">
            <v>0</v>
          </cell>
        </row>
        <row r="2899">
          <cell r="A2899">
            <v>36641</v>
          </cell>
          <cell r="B2899" t="str">
            <v>POS-POWGAS-EAST</v>
          </cell>
          <cell r="C2899" t="str">
            <v>EPMI-LT-ECAR-PRC</v>
          </cell>
          <cell r="D2899" t="str">
            <v>P</v>
          </cell>
          <cell r="E2899">
            <v>37438</v>
          </cell>
          <cell r="F2899">
            <v>-17940.289978954683</v>
          </cell>
          <cell r="G2899">
            <v>-17940.289978954683</v>
          </cell>
        </row>
        <row r="2900">
          <cell r="A2900">
            <v>36641</v>
          </cell>
          <cell r="B2900" t="str">
            <v>POS-POWGAS-EAST</v>
          </cell>
          <cell r="C2900" t="str">
            <v>EPMI-LT-ECAR-PRC</v>
          </cell>
          <cell r="D2900" t="str">
            <v>P</v>
          </cell>
          <cell r="E2900">
            <v>37438</v>
          </cell>
          <cell r="F2900">
            <v>14950.241649128902</v>
          </cell>
          <cell r="G2900">
            <v>14950.241649128902</v>
          </cell>
        </row>
        <row r="2901">
          <cell r="A2901">
            <v>36641</v>
          </cell>
          <cell r="B2901" t="str">
            <v>POS-POWGAS-EAST</v>
          </cell>
          <cell r="C2901" t="str">
            <v>EPMI-LT-ECAR-PRC</v>
          </cell>
          <cell r="D2901" t="str">
            <v>P</v>
          </cell>
          <cell r="E2901">
            <v>37438</v>
          </cell>
          <cell r="F2901">
            <v>-299004.83298257797</v>
          </cell>
          <cell r="G2901">
            <v>-299004.83298257797</v>
          </cell>
        </row>
        <row r="2902">
          <cell r="A2902">
            <v>36641</v>
          </cell>
          <cell r="B2902" t="str">
            <v>POS-POWGAS-EAST</v>
          </cell>
          <cell r="C2902" t="str">
            <v>EPMI-LT-ECAR-PRC</v>
          </cell>
          <cell r="D2902" t="str">
            <v>P</v>
          </cell>
          <cell r="E2902">
            <v>37438</v>
          </cell>
          <cell r="F2902">
            <v>-14950.241649128902</v>
          </cell>
          <cell r="G2902">
            <v>-14950.241649128902</v>
          </cell>
        </row>
        <row r="2903">
          <cell r="A2903">
            <v>36641</v>
          </cell>
          <cell r="B2903" t="str">
            <v>POS-POWGAS-EAST</v>
          </cell>
          <cell r="C2903" t="str">
            <v>EPMI-LT-ECAR-PRC</v>
          </cell>
          <cell r="D2903" t="str">
            <v>P</v>
          </cell>
          <cell r="E2903">
            <v>37438</v>
          </cell>
          <cell r="F2903">
            <v>2990.0483298257795</v>
          </cell>
          <cell r="G2903">
            <v>2990.0483298257795</v>
          </cell>
        </row>
        <row r="2904">
          <cell r="A2904">
            <v>36641</v>
          </cell>
          <cell r="B2904" t="str">
            <v>POS-POWGAS-EAST</v>
          </cell>
          <cell r="C2904" t="str">
            <v>EPMI-LT-ECAR-PRC</v>
          </cell>
          <cell r="D2904" t="str">
            <v>P</v>
          </cell>
          <cell r="E2904">
            <v>37438</v>
          </cell>
          <cell r="F2904">
            <v>-29900.483298257805</v>
          </cell>
          <cell r="G2904">
            <v>-29900.483298257805</v>
          </cell>
        </row>
        <row r="2905">
          <cell r="A2905">
            <v>36641</v>
          </cell>
          <cell r="B2905" t="str">
            <v>POS-POWGAS-EAST</v>
          </cell>
          <cell r="C2905" t="str">
            <v>EPMI-LT-ECAR-PRC</v>
          </cell>
          <cell r="D2905" t="str">
            <v>P</v>
          </cell>
          <cell r="E2905">
            <v>37438</v>
          </cell>
          <cell r="F2905">
            <v>-104651.69154390231</v>
          </cell>
          <cell r="G2905">
            <v>-104651.69154390231</v>
          </cell>
        </row>
        <row r="2906">
          <cell r="A2906">
            <v>36641</v>
          </cell>
          <cell r="B2906" t="str">
            <v>POS-POWGAS-EAST</v>
          </cell>
          <cell r="C2906" t="str">
            <v>EPMI-LT-ECAR-PRC</v>
          </cell>
          <cell r="D2906" t="str">
            <v>P</v>
          </cell>
          <cell r="E2906">
            <v>37438</v>
          </cell>
          <cell r="F2906">
            <v>284054.59133344906</v>
          </cell>
          <cell r="G2906">
            <v>284054.59133344906</v>
          </cell>
        </row>
        <row r="2907">
          <cell r="A2907">
            <v>36641</v>
          </cell>
          <cell r="B2907" t="str">
            <v>POS-POWGAS-EAST</v>
          </cell>
          <cell r="C2907" t="str">
            <v>EPMI-LT-ECAR-PRC</v>
          </cell>
          <cell r="D2907" t="str">
            <v>P</v>
          </cell>
          <cell r="E2907">
            <v>37438</v>
          </cell>
          <cell r="F2907">
            <v>134552.17484216002</v>
          </cell>
          <cell r="G2907">
            <v>134552.17484216002</v>
          </cell>
        </row>
        <row r="2908">
          <cell r="A2908">
            <v>36641</v>
          </cell>
          <cell r="B2908" t="str">
            <v>POS-POWGAS-EAST</v>
          </cell>
          <cell r="C2908" t="str">
            <v>EPMI-LT-ECAR-PRC</v>
          </cell>
          <cell r="D2908" t="str">
            <v>P</v>
          </cell>
          <cell r="E2908">
            <v>37438</v>
          </cell>
          <cell r="F2908">
            <v>-14950.241649128902</v>
          </cell>
          <cell r="G2908">
            <v>-14950.241649128902</v>
          </cell>
        </row>
        <row r="2909">
          <cell r="A2909">
            <v>36641</v>
          </cell>
          <cell r="B2909" t="str">
            <v>POS-POWGAS-EAST</v>
          </cell>
          <cell r="C2909" t="str">
            <v>EPMI-LT-ECAR-PRC</v>
          </cell>
          <cell r="D2909" t="str">
            <v>P</v>
          </cell>
          <cell r="E2909">
            <v>37438</v>
          </cell>
          <cell r="F2909">
            <v>29900.483298257805</v>
          </cell>
          <cell r="G2909">
            <v>29900.483298257805</v>
          </cell>
        </row>
        <row r="2910">
          <cell r="A2910">
            <v>36641</v>
          </cell>
          <cell r="B2910" t="str">
            <v>POS-POWGAS-EAST</v>
          </cell>
          <cell r="C2910" t="str">
            <v>EPMI-LT-ECAR-PRC</v>
          </cell>
          <cell r="D2910" t="str">
            <v>P</v>
          </cell>
          <cell r="E2910">
            <v>37438</v>
          </cell>
          <cell r="F2910">
            <v>89701.449894773425</v>
          </cell>
          <cell r="G2910">
            <v>89701.449894773425</v>
          </cell>
        </row>
        <row r="2911">
          <cell r="A2911">
            <v>36641</v>
          </cell>
          <cell r="B2911" t="str">
            <v>POS-POWGAS-EAST</v>
          </cell>
          <cell r="C2911" t="str">
            <v>EPMI-LT-ECAR-PRC</v>
          </cell>
          <cell r="D2911" t="str">
            <v>P</v>
          </cell>
          <cell r="E2911">
            <v>37438</v>
          </cell>
          <cell r="F2911">
            <v>-14950.241649128902</v>
          </cell>
          <cell r="G2911">
            <v>-14950.241649128902</v>
          </cell>
        </row>
        <row r="2912">
          <cell r="A2912">
            <v>36641</v>
          </cell>
          <cell r="B2912" t="str">
            <v>POS-POWGAS-EAST</v>
          </cell>
          <cell r="C2912" t="str">
            <v>EPMI-LT-ECAR-PRC</v>
          </cell>
          <cell r="D2912" t="str">
            <v>P</v>
          </cell>
          <cell r="E2912">
            <v>37438</v>
          </cell>
          <cell r="F2912">
            <v>-14950.241649128902</v>
          </cell>
          <cell r="G2912">
            <v>-14950.241649128902</v>
          </cell>
        </row>
        <row r="2913">
          <cell r="A2913">
            <v>36641</v>
          </cell>
          <cell r="B2913" t="str">
            <v>POS-POWGAS-EAST</v>
          </cell>
          <cell r="C2913" t="str">
            <v>EPMI-LT-ECAR-PRC</v>
          </cell>
          <cell r="D2913" t="str">
            <v>P</v>
          </cell>
          <cell r="E2913">
            <v>37438</v>
          </cell>
          <cell r="F2913">
            <v>-14950.241649128902</v>
          </cell>
          <cell r="G2913">
            <v>-14950.241649128902</v>
          </cell>
        </row>
        <row r="2914">
          <cell r="A2914">
            <v>36641</v>
          </cell>
          <cell r="B2914" t="str">
            <v>POS-POWGAS-EAST</v>
          </cell>
          <cell r="C2914" t="str">
            <v>EPMI-LT-ECAR-PRC</v>
          </cell>
          <cell r="D2914" t="str">
            <v>P</v>
          </cell>
          <cell r="E2914">
            <v>37438</v>
          </cell>
          <cell r="F2914">
            <v>-29900.483298257805</v>
          </cell>
          <cell r="G2914">
            <v>-29900.483298257805</v>
          </cell>
        </row>
        <row r="2915">
          <cell r="A2915">
            <v>36641</v>
          </cell>
          <cell r="B2915" t="str">
            <v>POS-POWGAS-EAST</v>
          </cell>
          <cell r="C2915" t="str">
            <v>EPMI-LT-ECAR-PRC</v>
          </cell>
          <cell r="D2915" t="str">
            <v>P</v>
          </cell>
          <cell r="E2915">
            <v>37469</v>
          </cell>
          <cell r="F2915">
            <v>0</v>
          </cell>
          <cell r="G2915">
            <v>0</v>
          </cell>
        </row>
        <row r="2916">
          <cell r="A2916">
            <v>36641</v>
          </cell>
          <cell r="B2916" t="str">
            <v>POS-POWGAS-EAST</v>
          </cell>
          <cell r="C2916" t="str">
            <v>EPMI-LT-ECAR-PRC</v>
          </cell>
          <cell r="D2916" t="str">
            <v>P</v>
          </cell>
          <cell r="E2916">
            <v>37469</v>
          </cell>
          <cell r="F2916">
            <v>-17831.588178670336</v>
          </cell>
          <cell r="G2916">
            <v>-17831.588178670336</v>
          </cell>
        </row>
        <row r="2917">
          <cell r="A2917">
            <v>36641</v>
          </cell>
          <cell r="B2917" t="str">
            <v>POS-POWGAS-EAST</v>
          </cell>
          <cell r="C2917" t="str">
            <v>EPMI-LT-ECAR-PRC</v>
          </cell>
          <cell r="D2917" t="str">
            <v>P</v>
          </cell>
          <cell r="E2917">
            <v>37469</v>
          </cell>
          <cell r="F2917">
            <v>14859.656815558599</v>
          </cell>
          <cell r="G2917">
            <v>14859.656815558599</v>
          </cell>
        </row>
        <row r="2918">
          <cell r="A2918">
            <v>36641</v>
          </cell>
          <cell r="B2918" t="str">
            <v>POS-POWGAS-EAST</v>
          </cell>
          <cell r="C2918" t="str">
            <v>EPMI-LT-ECAR-PRC</v>
          </cell>
          <cell r="D2918" t="str">
            <v>P</v>
          </cell>
          <cell r="E2918">
            <v>37469</v>
          </cell>
          <cell r="F2918">
            <v>-297193.13631117309</v>
          </cell>
          <cell r="G2918">
            <v>-297193.13631117309</v>
          </cell>
        </row>
        <row r="2919">
          <cell r="A2919">
            <v>36641</v>
          </cell>
          <cell r="B2919" t="str">
            <v>POS-POWGAS-EAST</v>
          </cell>
          <cell r="C2919" t="str">
            <v>EPMI-LT-ECAR-PRC</v>
          </cell>
          <cell r="D2919" t="str">
            <v>P</v>
          </cell>
          <cell r="E2919">
            <v>37469</v>
          </cell>
          <cell r="F2919">
            <v>-14859.656815558599</v>
          </cell>
          <cell r="G2919">
            <v>-14859.656815558599</v>
          </cell>
        </row>
        <row r="2920">
          <cell r="A2920">
            <v>36641</v>
          </cell>
          <cell r="B2920" t="str">
            <v>POS-POWGAS-EAST</v>
          </cell>
          <cell r="C2920" t="str">
            <v>EPMI-LT-ECAR-PRC</v>
          </cell>
          <cell r="D2920" t="str">
            <v>P</v>
          </cell>
          <cell r="E2920">
            <v>37469</v>
          </cell>
          <cell r="F2920">
            <v>2971.9313631117311</v>
          </cell>
          <cell r="G2920">
            <v>2971.9313631117311</v>
          </cell>
        </row>
        <row r="2921">
          <cell r="A2921">
            <v>36641</v>
          </cell>
          <cell r="B2921" t="str">
            <v>POS-POWGAS-EAST</v>
          </cell>
          <cell r="C2921" t="str">
            <v>EPMI-LT-ECAR-PRC</v>
          </cell>
          <cell r="D2921" t="str">
            <v>P</v>
          </cell>
          <cell r="E2921">
            <v>37469</v>
          </cell>
          <cell r="F2921">
            <v>-29719.313631117304</v>
          </cell>
          <cell r="G2921">
            <v>-29719.313631117304</v>
          </cell>
        </row>
        <row r="2922">
          <cell r="A2922">
            <v>36641</v>
          </cell>
          <cell r="B2922" t="str">
            <v>POS-POWGAS-EAST</v>
          </cell>
          <cell r="C2922" t="str">
            <v>EPMI-LT-ECAR-PRC</v>
          </cell>
          <cell r="D2922" t="str">
            <v>P</v>
          </cell>
          <cell r="E2922">
            <v>37469</v>
          </cell>
          <cell r="F2922">
            <v>-104017.59770891051</v>
          </cell>
          <cell r="G2922">
            <v>-104017.59770891051</v>
          </cell>
        </row>
        <row r="2923">
          <cell r="A2923">
            <v>36641</v>
          </cell>
          <cell r="B2923" t="str">
            <v>POS-POWGAS-EAST</v>
          </cell>
          <cell r="C2923" t="str">
            <v>EPMI-LT-ECAR-PRC</v>
          </cell>
          <cell r="D2923" t="str">
            <v>P</v>
          </cell>
          <cell r="E2923">
            <v>37469</v>
          </cell>
          <cell r="F2923">
            <v>282333.47949561401</v>
          </cell>
          <cell r="G2923">
            <v>282333.47949561401</v>
          </cell>
        </row>
        <row r="2924">
          <cell r="A2924">
            <v>36641</v>
          </cell>
          <cell r="B2924" t="str">
            <v>POS-POWGAS-EAST</v>
          </cell>
          <cell r="C2924" t="str">
            <v>EPMI-LT-ECAR-PRC</v>
          </cell>
          <cell r="D2924" t="str">
            <v>P</v>
          </cell>
          <cell r="E2924">
            <v>37469</v>
          </cell>
          <cell r="F2924">
            <v>133736.91134002802</v>
          </cell>
          <cell r="G2924">
            <v>133736.91134002802</v>
          </cell>
        </row>
        <row r="2925">
          <cell r="A2925">
            <v>36641</v>
          </cell>
          <cell r="B2925" t="str">
            <v>POS-POWGAS-EAST</v>
          </cell>
          <cell r="C2925" t="str">
            <v>EPMI-LT-ECAR-PRC</v>
          </cell>
          <cell r="D2925" t="str">
            <v>P</v>
          </cell>
          <cell r="E2925">
            <v>37469</v>
          </cell>
          <cell r="F2925">
            <v>-14859.656815558599</v>
          </cell>
          <cell r="G2925">
            <v>-14859.656815558599</v>
          </cell>
        </row>
        <row r="2926">
          <cell r="A2926">
            <v>36641</v>
          </cell>
          <cell r="B2926" t="str">
            <v>POS-POWGAS-EAST</v>
          </cell>
          <cell r="C2926" t="str">
            <v>EPMI-LT-ECAR-PRC</v>
          </cell>
          <cell r="D2926" t="str">
            <v>P</v>
          </cell>
          <cell r="E2926">
            <v>37469</v>
          </cell>
          <cell r="F2926">
            <v>29719.313631117304</v>
          </cell>
          <cell r="G2926">
            <v>29719.313631117304</v>
          </cell>
        </row>
        <row r="2927">
          <cell r="A2927">
            <v>36641</v>
          </cell>
          <cell r="B2927" t="str">
            <v>POS-POWGAS-EAST</v>
          </cell>
          <cell r="C2927" t="str">
            <v>EPMI-LT-ECAR-PRC</v>
          </cell>
          <cell r="D2927" t="str">
            <v>P</v>
          </cell>
          <cell r="E2927">
            <v>37469</v>
          </cell>
          <cell r="F2927">
            <v>89157.940893351697</v>
          </cell>
          <cell r="G2927">
            <v>89157.940893351697</v>
          </cell>
        </row>
        <row r="2928">
          <cell r="A2928">
            <v>36641</v>
          </cell>
          <cell r="B2928" t="str">
            <v>POS-POWGAS-EAST</v>
          </cell>
          <cell r="C2928" t="str">
            <v>EPMI-LT-ECAR-PRC</v>
          </cell>
          <cell r="D2928" t="str">
            <v>P</v>
          </cell>
          <cell r="E2928">
            <v>37469</v>
          </cell>
          <cell r="F2928">
            <v>-14859.656815558599</v>
          </cell>
          <cell r="G2928">
            <v>-14859.656815558599</v>
          </cell>
        </row>
        <row r="2929">
          <cell r="A2929">
            <v>36641</v>
          </cell>
          <cell r="B2929" t="str">
            <v>POS-POWGAS-EAST</v>
          </cell>
          <cell r="C2929" t="str">
            <v>EPMI-LT-ECAR-PRC</v>
          </cell>
          <cell r="D2929" t="str">
            <v>P</v>
          </cell>
          <cell r="E2929">
            <v>37469</v>
          </cell>
          <cell r="F2929">
            <v>-14859.656815558599</v>
          </cell>
          <cell r="G2929">
            <v>-14859.656815558599</v>
          </cell>
        </row>
        <row r="2930">
          <cell r="A2930">
            <v>36641</v>
          </cell>
          <cell r="B2930" t="str">
            <v>POS-POWGAS-EAST</v>
          </cell>
          <cell r="C2930" t="str">
            <v>EPMI-LT-ECAR-PRC</v>
          </cell>
          <cell r="D2930" t="str">
            <v>P</v>
          </cell>
          <cell r="E2930">
            <v>37469</v>
          </cell>
          <cell r="F2930">
            <v>-14859.656815558599</v>
          </cell>
          <cell r="G2930">
            <v>-14859.656815558599</v>
          </cell>
        </row>
        <row r="2931">
          <cell r="A2931">
            <v>36641</v>
          </cell>
          <cell r="B2931" t="str">
            <v>POS-POWGAS-EAST</v>
          </cell>
          <cell r="C2931" t="str">
            <v>EPMI-LT-ECAR-PRC</v>
          </cell>
          <cell r="D2931" t="str">
            <v>P</v>
          </cell>
          <cell r="E2931">
            <v>37469</v>
          </cell>
          <cell r="F2931">
            <v>-29719.313631117198</v>
          </cell>
          <cell r="G2931">
            <v>-29719.313631117198</v>
          </cell>
        </row>
        <row r="2932">
          <cell r="A2932">
            <v>36641</v>
          </cell>
          <cell r="B2932" t="str">
            <v>POS-POWGAS-EAST</v>
          </cell>
          <cell r="C2932" t="str">
            <v>EPMI-LT-ECAR-PRC</v>
          </cell>
          <cell r="D2932" t="str">
            <v>P</v>
          </cell>
          <cell r="E2932">
            <v>37500</v>
          </cell>
          <cell r="F2932">
            <v>38194.428728234401</v>
          </cell>
          <cell r="G2932">
            <v>38194.428728234401</v>
          </cell>
        </row>
        <row r="2933">
          <cell r="A2933">
            <v>36641</v>
          </cell>
          <cell r="B2933" t="str">
            <v>POS-POWGAS-EAST</v>
          </cell>
          <cell r="C2933" t="str">
            <v>EPMI-LT-ECAR-PRC</v>
          </cell>
          <cell r="D2933" t="str">
            <v>P</v>
          </cell>
          <cell r="E2933">
            <v>37500</v>
          </cell>
          <cell r="F2933">
            <v>0</v>
          </cell>
          <cell r="G2933">
            <v>0</v>
          </cell>
        </row>
        <row r="2934">
          <cell r="A2934">
            <v>36641</v>
          </cell>
          <cell r="B2934" t="str">
            <v>POS-POWGAS-EAST</v>
          </cell>
          <cell r="C2934" t="str">
            <v>EPMI-LT-ECAR-PRC</v>
          </cell>
          <cell r="D2934" t="str">
            <v>P</v>
          </cell>
          <cell r="E2934">
            <v>37500</v>
          </cell>
          <cell r="F2934">
            <v>-16115.635770355813</v>
          </cell>
          <cell r="G2934">
            <v>-16115.635770355813</v>
          </cell>
        </row>
        <row r="2935">
          <cell r="A2935">
            <v>36641</v>
          </cell>
          <cell r="B2935" t="str">
            <v>POS-POWGAS-EAST</v>
          </cell>
          <cell r="C2935" t="str">
            <v>EPMI-LT-ECAR-PRC</v>
          </cell>
          <cell r="D2935" t="str">
            <v>P</v>
          </cell>
          <cell r="E2935">
            <v>37500</v>
          </cell>
          <cell r="F2935">
            <v>13429.6964752965</v>
          </cell>
          <cell r="G2935">
            <v>13429.6964752965</v>
          </cell>
        </row>
        <row r="2936">
          <cell r="A2936">
            <v>36641</v>
          </cell>
          <cell r="B2936" t="str">
            <v>POS-POWGAS-EAST</v>
          </cell>
          <cell r="C2936" t="str">
            <v>EPMI-LT-ECAR-PRC</v>
          </cell>
          <cell r="D2936" t="str">
            <v>P</v>
          </cell>
          <cell r="E2936">
            <v>37500</v>
          </cell>
          <cell r="F2936">
            <v>2685.939295059311</v>
          </cell>
          <cell r="G2936">
            <v>2685.939295059311</v>
          </cell>
        </row>
        <row r="2937">
          <cell r="A2937">
            <v>36641</v>
          </cell>
          <cell r="B2937" t="str">
            <v>POS-POWGAS-EAST</v>
          </cell>
          <cell r="C2937" t="str">
            <v>EPMI-LT-ECAR-PRC</v>
          </cell>
          <cell r="D2937" t="str">
            <v>P</v>
          </cell>
          <cell r="E2937">
            <v>37500</v>
          </cell>
          <cell r="F2937">
            <v>-26859.392950593105</v>
          </cell>
          <cell r="G2937">
            <v>-26859.392950593105</v>
          </cell>
        </row>
        <row r="2938">
          <cell r="A2938">
            <v>36641</v>
          </cell>
          <cell r="B2938" t="str">
            <v>POS-POWGAS-EAST</v>
          </cell>
          <cell r="C2938" t="str">
            <v>EPMI-LT-ECAR-PRC</v>
          </cell>
          <cell r="D2938" t="str">
            <v>P</v>
          </cell>
          <cell r="E2938">
            <v>37500</v>
          </cell>
          <cell r="F2938">
            <v>26859.392950593105</v>
          </cell>
          <cell r="G2938">
            <v>26859.392950593105</v>
          </cell>
        </row>
        <row r="2939">
          <cell r="A2939">
            <v>36641</v>
          </cell>
          <cell r="B2939" t="str">
            <v>POS-POWGAS-EAST</v>
          </cell>
          <cell r="C2939" t="str">
            <v>EPMI-LT-ECAR-PRC</v>
          </cell>
          <cell r="D2939" t="str">
            <v>P</v>
          </cell>
          <cell r="E2939">
            <v>37500</v>
          </cell>
          <cell r="F2939">
            <v>13429.6964752965</v>
          </cell>
          <cell r="G2939">
            <v>13429.6964752965</v>
          </cell>
        </row>
        <row r="2940">
          <cell r="A2940">
            <v>36641</v>
          </cell>
          <cell r="B2940" t="str">
            <v>POS-POWGAS-EAST</v>
          </cell>
          <cell r="C2940" t="str">
            <v>EPMI-LT-ECAR-PRC</v>
          </cell>
          <cell r="D2940" t="str">
            <v>P</v>
          </cell>
          <cell r="E2940">
            <v>37530</v>
          </cell>
          <cell r="F2940">
            <v>15969.563452416798</v>
          </cell>
          <cell r="G2940">
            <v>15969.563452416798</v>
          </cell>
        </row>
        <row r="2941">
          <cell r="A2941">
            <v>36641</v>
          </cell>
          <cell r="B2941" t="str">
            <v>POS-POWGAS-EAST</v>
          </cell>
          <cell r="C2941" t="str">
            <v>EPMI-LT-ECAR-PRC</v>
          </cell>
          <cell r="D2941" t="str">
            <v>P</v>
          </cell>
          <cell r="E2941">
            <v>37530</v>
          </cell>
          <cell r="F2941">
            <v>0</v>
          </cell>
          <cell r="G2941">
            <v>0</v>
          </cell>
        </row>
        <row r="2942">
          <cell r="A2942">
            <v>36641</v>
          </cell>
          <cell r="B2942" t="str">
            <v>POS-POWGAS-EAST</v>
          </cell>
          <cell r="C2942" t="str">
            <v>EPMI-LT-ECAR-PRC</v>
          </cell>
          <cell r="D2942" t="str">
            <v>P</v>
          </cell>
          <cell r="E2942">
            <v>37530</v>
          </cell>
          <cell r="F2942">
            <v>-18420.903935960512</v>
          </cell>
          <cell r="G2942">
            <v>-18420.903935960512</v>
          </cell>
        </row>
        <row r="2943">
          <cell r="A2943">
            <v>36641</v>
          </cell>
          <cell r="B2943" t="str">
            <v>POS-POWGAS-EAST</v>
          </cell>
          <cell r="C2943" t="str">
            <v>EPMI-LT-ECAR-PRC</v>
          </cell>
          <cell r="D2943" t="str">
            <v>P</v>
          </cell>
          <cell r="E2943">
            <v>37530</v>
          </cell>
          <cell r="F2943">
            <v>15350.753279967101</v>
          </cell>
          <cell r="G2943">
            <v>15350.753279967101</v>
          </cell>
        </row>
        <row r="2944">
          <cell r="A2944">
            <v>36641</v>
          </cell>
          <cell r="B2944" t="str">
            <v>POS-POWGAS-EAST</v>
          </cell>
          <cell r="C2944" t="str">
            <v>EPMI-LT-ECAR-PRC</v>
          </cell>
          <cell r="D2944" t="str">
            <v>P</v>
          </cell>
          <cell r="E2944">
            <v>37530</v>
          </cell>
          <cell r="F2944">
            <v>3070.1506559934101</v>
          </cell>
          <cell r="G2944">
            <v>3070.1506559934101</v>
          </cell>
        </row>
        <row r="2945">
          <cell r="A2945">
            <v>36641</v>
          </cell>
          <cell r="B2945" t="str">
            <v>POS-POWGAS-EAST</v>
          </cell>
          <cell r="C2945" t="str">
            <v>EPMI-LT-ECAR-PRC</v>
          </cell>
          <cell r="D2945" t="str">
            <v>P</v>
          </cell>
          <cell r="E2945">
            <v>37530</v>
          </cell>
          <cell r="F2945">
            <v>-30701.506559934103</v>
          </cell>
          <cell r="G2945">
            <v>-30701.506559934103</v>
          </cell>
        </row>
        <row r="2946">
          <cell r="A2946">
            <v>36641</v>
          </cell>
          <cell r="B2946" t="str">
            <v>POS-POWGAS-EAST</v>
          </cell>
          <cell r="C2946" t="str">
            <v>EPMI-LT-ECAR-PRC</v>
          </cell>
          <cell r="D2946" t="str">
            <v>P</v>
          </cell>
          <cell r="E2946">
            <v>37530</v>
          </cell>
          <cell r="F2946">
            <v>30701.506559934103</v>
          </cell>
          <cell r="G2946">
            <v>30701.506559934103</v>
          </cell>
        </row>
        <row r="2947">
          <cell r="A2947">
            <v>36641</v>
          </cell>
          <cell r="B2947" t="str">
            <v>POS-POWGAS-EAST</v>
          </cell>
          <cell r="C2947" t="str">
            <v>EPMI-LT-ECAR-PRC</v>
          </cell>
          <cell r="D2947" t="str">
            <v>P</v>
          </cell>
          <cell r="E2947">
            <v>37530</v>
          </cell>
          <cell r="F2947">
            <v>15350.753279967101</v>
          </cell>
          <cell r="G2947">
            <v>15350.753279967101</v>
          </cell>
        </row>
        <row r="2948">
          <cell r="A2948">
            <v>36641</v>
          </cell>
          <cell r="B2948" t="str">
            <v>POS-POWGAS-EAST</v>
          </cell>
          <cell r="C2948" t="str">
            <v>EPMI-LT-ECAR-PRC</v>
          </cell>
          <cell r="D2948" t="str">
            <v>P</v>
          </cell>
          <cell r="E2948">
            <v>37561</v>
          </cell>
          <cell r="F2948">
            <v>11262.565251451302</v>
          </cell>
          <cell r="G2948">
            <v>11262.565251451302</v>
          </cell>
        </row>
        <row r="2949">
          <cell r="A2949">
            <v>36641</v>
          </cell>
          <cell r="B2949" t="str">
            <v>POS-POWGAS-EAST</v>
          </cell>
          <cell r="C2949" t="str">
            <v>EPMI-LT-ECAR-PRC</v>
          </cell>
          <cell r="D2949" t="str">
            <v>P</v>
          </cell>
          <cell r="E2949">
            <v>37561</v>
          </cell>
          <cell r="F2949">
            <v>0</v>
          </cell>
          <cell r="G2949">
            <v>0</v>
          </cell>
        </row>
        <row r="2950">
          <cell r="A2950">
            <v>36641</v>
          </cell>
          <cell r="B2950" t="str">
            <v>POS-POWGAS-EAST</v>
          </cell>
          <cell r="C2950" t="str">
            <v>EPMI-LT-ECAR-PRC</v>
          </cell>
          <cell r="D2950" t="str">
            <v>P</v>
          </cell>
          <cell r="E2950">
            <v>37561</v>
          </cell>
          <cell r="F2950">
            <v>-15924.285318726599</v>
          </cell>
          <cell r="G2950">
            <v>-15924.285318726599</v>
          </cell>
        </row>
        <row r="2951">
          <cell r="A2951">
            <v>36641</v>
          </cell>
          <cell r="B2951" t="str">
            <v>POS-POWGAS-EAST</v>
          </cell>
          <cell r="C2951" t="str">
            <v>EPMI-LT-ECAR-PRC</v>
          </cell>
          <cell r="D2951" t="str">
            <v>P</v>
          </cell>
          <cell r="E2951">
            <v>37561</v>
          </cell>
          <cell r="F2951">
            <v>13270.237765605503</v>
          </cell>
          <cell r="G2951">
            <v>13270.237765605503</v>
          </cell>
        </row>
        <row r="2952">
          <cell r="A2952">
            <v>36641</v>
          </cell>
          <cell r="B2952" t="str">
            <v>POS-POWGAS-EAST</v>
          </cell>
          <cell r="C2952" t="str">
            <v>EPMI-LT-ECAR-PRC</v>
          </cell>
          <cell r="D2952" t="str">
            <v>P</v>
          </cell>
          <cell r="E2952">
            <v>37561</v>
          </cell>
          <cell r="F2952">
            <v>2654.0475531211009</v>
          </cell>
          <cell r="G2952">
            <v>2654.0475531211009</v>
          </cell>
        </row>
        <row r="2953">
          <cell r="A2953">
            <v>36641</v>
          </cell>
          <cell r="B2953" t="str">
            <v>POS-POWGAS-EAST</v>
          </cell>
          <cell r="C2953" t="str">
            <v>EPMI-LT-ECAR-PRC</v>
          </cell>
          <cell r="D2953" t="str">
            <v>P</v>
          </cell>
          <cell r="E2953">
            <v>37561</v>
          </cell>
          <cell r="F2953">
            <v>-26540.475531211006</v>
          </cell>
          <cell r="G2953">
            <v>-26540.475531211006</v>
          </cell>
        </row>
        <row r="2954">
          <cell r="A2954">
            <v>36641</v>
          </cell>
          <cell r="B2954" t="str">
            <v>POS-POWGAS-EAST</v>
          </cell>
          <cell r="C2954" t="str">
            <v>EPMI-LT-ECAR-PRC</v>
          </cell>
          <cell r="D2954" t="str">
            <v>P</v>
          </cell>
          <cell r="E2954">
            <v>37561</v>
          </cell>
          <cell r="F2954">
            <v>26540.475531211006</v>
          </cell>
          <cell r="G2954">
            <v>26540.475531211006</v>
          </cell>
        </row>
        <row r="2955">
          <cell r="A2955">
            <v>36641</v>
          </cell>
          <cell r="B2955" t="str">
            <v>POS-POWGAS-EAST</v>
          </cell>
          <cell r="C2955" t="str">
            <v>EPMI-LT-ECAR-PRC</v>
          </cell>
          <cell r="D2955" t="str">
            <v>P</v>
          </cell>
          <cell r="E2955">
            <v>37561</v>
          </cell>
          <cell r="F2955">
            <v>13270.237765605503</v>
          </cell>
          <cell r="G2955">
            <v>13270.237765605503</v>
          </cell>
        </row>
        <row r="2956">
          <cell r="A2956">
            <v>36641</v>
          </cell>
          <cell r="B2956" t="str">
            <v>POS-POWGAS-EAST</v>
          </cell>
          <cell r="C2956" t="str">
            <v>EPMI-LT-ECAR-PRC</v>
          </cell>
          <cell r="D2956" t="str">
            <v>P</v>
          </cell>
          <cell r="E2956">
            <v>37591</v>
          </cell>
          <cell r="F2956">
            <v>9428.7508500572912</v>
          </cell>
          <cell r="G2956">
            <v>9428.7508500572912</v>
          </cell>
        </row>
        <row r="2957">
          <cell r="A2957">
            <v>36641</v>
          </cell>
          <cell r="B2957" t="str">
            <v>POS-POWGAS-EAST</v>
          </cell>
          <cell r="C2957" t="str">
            <v>EPMI-LT-ECAR-PRC</v>
          </cell>
          <cell r="D2957" t="str">
            <v>P</v>
          </cell>
          <cell r="E2957">
            <v>37591</v>
          </cell>
          <cell r="F2957">
            <v>0</v>
          </cell>
          <cell r="G2957">
            <v>0</v>
          </cell>
        </row>
        <row r="2958">
          <cell r="A2958">
            <v>36641</v>
          </cell>
          <cell r="B2958" t="str">
            <v>POS-POWGAS-EAST</v>
          </cell>
          <cell r="C2958" t="str">
            <v>EPMI-LT-ECAR-PRC</v>
          </cell>
          <cell r="D2958" t="str">
            <v>P</v>
          </cell>
          <cell r="E2958">
            <v>37591</v>
          </cell>
          <cell r="F2958">
            <v>-16619.035839202559</v>
          </cell>
          <cell r="G2958">
            <v>-16619.035839202559</v>
          </cell>
        </row>
        <row r="2959">
          <cell r="A2959">
            <v>36641</v>
          </cell>
          <cell r="B2959" t="str">
            <v>POS-POWGAS-EAST</v>
          </cell>
          <cell r="C2959" t="str">
            <v>EPMI-LT-ECAR-PRC</v>
          </cell>
          <cell r="D2959" t="str">
            <v>P</v>
          </cell>
          <cell r="E2959">
            <v>37591</v>
          </cell>
          <cell r="F2959">
            <v>13849.196532668802</v>
          </cell>
          <cell r="G2959">
            <v>13849.196532668802</v>
          </cell>
        </row>
        <row r="2960">
          <cell r="A2960">
            <v>36641</v>
          </cell>
          <cell r="B2960" t="str">
            <v>POS-POWGAS-EAST</v>
          </cell>
          <cell r="C2960" t="str">
            <v>EPMI-LT-ECAR-PRC</v>
          </cell>
          <cell r="D2960" t="str">
            <v>P</v>
          </cell>
          <cell r="E2960">
            <v>37591</v>
          </cell>
          <cell r="F2960">
            <v>2769.8393065337605</v>
          </cell>
          <cell r="G2960">
            <v>2769.8393065337605</v>
          </cell>
        </row>
        <row r="2961">
          <cell r="A2961">
            <v>36641</v>
          </cell>
          <cell r="B2961" t="str">
            <v>POS-POWGAS-EAST</v>
          </cell>
          <cell r="C2961" t="str">
            <v>EPMI-LT-ECAR-PRC</v>
          </cell>
          <cell r="D2961" t="str">
            <v>P</v>
          </cell>
          <cell r="E2961">
            <v>37591</v>
          </cell>
          <cell r="F2961">
            <v>-27698.393065337605</v>
          </cell>
          <cell r="G2961">
            <v>-27698.393065337605</v>
          </cell>
        </row>
        <row r="2962">
          <cell r="A2962">
            <v>36641</v>
          </cell>
          <cell r="B2962" t="str">
            <v>POS-POWGAS-EAST</v>
          </cell>
          <cell r="C2962" t="str">
            <v>EPMI-LT-ECAR-PRC</v>
          </cell>
          <cell r="D2962" t="str">
            <v>P</v>
          </cell>
          <cell r="E2962">
            <v>37591</v>
          </cell>
          <cell r="F2962">
            <v>27698.393065337605</v>
          </cell>
          <cell r="G2962">
            <v>27698.393065337605</v>
          </cell>
        </row>
        <row r="2963">
          <cell r="A2963">
            <v>36641</v>
          </cell>
          <cell r="B2963" t="str">
            <v>POS-POWGAS-EAST</v>
          </cell>
          <cell r="C2963" t="str">
            <v>EPMI-LT-ECAR-PRC</v>
          </cell>
          <cell r="D2963" t="str">
            <v>P</v>
          </cell>
          <cell r="E2963">
            <v>37591</v>
          </cell>
          <cell r="F2963">
            <v>13849.196532668802</v>
          </cell>
          <cell r="G2963">
            <v>13849.196532668802</v>
          </cell>
        </row>
        <row r="2964">
          <cell r="A2964">
            <v>36641</v>
          </cell>
          <cell r="B2964" t="str">
            <v>POS-POWGAS-EAST</v>
          </cell>
          <cell r="C2964" t="str">
            <v>EPMI-LT-ECAR-PRC</v>
          </cell>
          <cell r="D2964" t="str">
            <v>P</v>
          </cell>
          <cell r="E2964">
            <v>37622</v>
          </cell>
          <cell r="F2964">
            <v>25970.1968765563</v>
          </cell>
          <cell r="G2964">
            <v>25970.1968765563</v>
          </cell>
        </row>
        <row r="2965">
          <cell r="A2965">
            <v>36641</v>
          </cell>
          <cell r="B2965" t="str">
            <v>POS-POWGAS-EAST</v>
          </cell>
          <cell r="C2965" t="str">
            <v>EPMI-LT-ECAR-PRC</v>
          </cell>
          <cell r="D2965" t="str">
            <v>P</v>
          </cell>
          <cell r="E2965">
            <v>37622</v>
          </cell>
          <cell r="F2965">
            <v>0</v>
          </cell>
          <cell r="G2965">
            <v>0</v>
          </cell>
        </row>
        <row r="2966">
          <cell r="A2966">
            <v>36641</v>
          </cell>
          <cell r="B2966" t="str">
            <v>POS-POWGAS-EAST</v>
          </cell>
          <cell r="C2966" t="str">
            <v>EPMI-LT-ECAR-PRC</v>
          </cell>
          <cell r="D2966" t="str">
            <v>P</v>
          </cell>
          <cell r="E2966">
            <v>37622</v>
          </cell>
          <cell r="F2966">
            <v>-2884.1021525989299</v>
          </cell>
          <cell r="G2966">
            <v>-2884.1021525989299</v>
          </cell>
        </row>
        <row r="2967">
          <cell r="A2967">
            <v>36641</v>
          </cell>
          <cell r="B2967" t="str">
            <v>POS-POWGAS-EAST</v>
          </cell>
          <cell r="C2967" t="str">
            <v>EPMI-LT-ECAR-PRC</v>
          </cell>
          <cell r="D2967" t="str">
            <v>P</v>
          </cell>
          <cell r="E2967">
            <v>37622</v>
          </cell>
          <cell r="F2967">
            <v>2884.1021525989299</v>
          </cell>
          <cell r="G2967">
            <v>2884.1021525989299</v>
          </cell>
        </row>
        <row r="2968">
          <cell r="A2968">
            <v>36641</v>
          </cell>
          <cell r="B2968" t="str">
            <v>POS-POWGAS-EAST</v>
          </cell>
          <cell r="C2968" t="str">
            <v>EPMI-LT-ECAR-PRC</v>
          </cell>
          <cell r="D2968" t="str">
            <v>P</v>
          </cell>
          <cell r="E2968">
            <v>37622</v>
          </cell>
          <cell r="F2968">
            <v>-57682.04305197861</v>
          </cell>
          <cell r="G2968">
            <v>-57682.04305197861</v>
          </cell>
        </row>
        <row r="2969">
          <cell r="A2969">
            <v>36641</v>
          </cell>
          <cell r="B2969" t="str">
            <v>POS-POWGAS-EAST</v>
          </cell>
          <cell r="C2969" t="str">
            <v>EPMI-LT-ECAR-PRC</v>
          </cell>
          <cell r="D2969" t="str">
            <v>P</v>
          </cell>
          <cell r="E2969">
            <v>37622</v>
          </cell>
          <cell r="F2969">
            <v>43261.532288984003</v>
          </cell>
          <cell r="G2969">
            <v>43261.532288984003</v>
          </cell>
        </row>
        <row r="2970">
          <cell r="A2970">
            <v>36641</v>
          </cell>
          <cell r="B2970" t="str">
            <v>POS-POWGAS-EAST</v>
          </cell>
          <cell r="C2970" t="str">
            <v>EPMI-LT-ECAR-PRC</v>
          </cell>
          <cell r="D2970" t="str">
            <v>P</v>
          </cell>
          <cell r="E2970">
            <v>37622</v>
          </cell>
          <cell r="F2970">
            <v>14420.510762994702</v>
          </cell>
          <cell r="G2970">
            <v>14420.510762994702</v>
          </cell>
        </row>
        <row r="2971">
          <cell r="A2971">
            <v>36641</v>
          </cell>
          <cell r="B2971" t="str">
            <v>POS-POWGAS-EAST</v>
          </cell>
          <cell r="C2971" t="str">
            <v>EPMI-LT-ECAR-PRC</v>
          </cell>
          <cell r="D2971" t="str">
            <v>P</v>
          </cell>
          <cell r="E2971">
            <v>37653</v>
          </cell>
          <cell r="F2971">
            <v>25204.2793482548</v>
          </cell>
          <cell r="G2971">
            <v>25204.2793482548</v>
          </cell>
        </row>
        <row r="2972">
          <cell r="A2972">
            <v>36641</v>
          </cell>
          <cell r="B2972" t="str">
            <v>POS-POWGAS-EAST</v>
          </cell>
          <cell r="C2972" t="str">
            <v>EPMI-LT-ECAR-PRC</v>
          </cell>
          <cell r="D2972" t="str">
            <v>P</v>
          </cell>
          <cell r="E2972">
            <v>37653</v>
          </cell>
          <cell r="F2972">
            <v>0</v>
          </cell>
          <cell r="G2972">
            <v>0</v>
          </cell>
        </row>
        <row r="2973">
          <cell r="A2973">
            <v>36641</v>
          </cell>
          <cell r="B2973" t="str">
            <v>POS-POWGAS-EAST</v>
          </cell>
          <cell r="C2973" t="str">
            <v>EPMI-LT-ECAR-PRC</v>
          </cell>
          <cell r="D2973" t="str">
            <v>P</v>
          </cell>
          <cell r="E2973">
            <v>37653</v>
          </cell>
          <cell r="F2973">
            <v>-2607.5448760568202</v>
          </cell>
          <cell r="G2973">
            <v>-2607.5448760568202</v>
          </cell>
        </row>
        <row r="2974">
          <cell r="A2974">
            <v>36641</v>
          </cell>
          <cell r="B2974" t="str">
            <v>POS-POWGAS-EAST</v>
          </cell>
          <cell r="C2974" t="str">
            <v>EPMI-LT-ECAR-PRC</v>
          </cell>
          <cell r="D2974" t="str">
            <v>P</v>
          </cell>
          <cell r="E2974">
            <v>37653</v>
          </cell>
          <cell r="F2974">
            <v>2607.5448760568202</v>
          </cell>
          <cell r="G2974">
            <v>2607.5448760568202</v>
          </cell>
        </row>
        <row r="2975">
          <cell r="A2975">
            <v>36641</v>
          </cell>
          <cell r="B2975" t="str">
            <v>POS-POWGAS-EAST</v>
          </cell>
          <cell r="C2975" t="str">
            <v>EPMI-LT-ECAR-PRC</v>
          </cell>
          <cell r="D2975" t="str">
            <v>P</v>
          </cell>
          <cell r="E2975">
            <v>37653</v>
          </cell>
          <cell r="F2975">
            <v>-52150.897521136394</v>
          </cell>
          <cell r="G2975">
            <v>-52150.897521136394</v>
          </cell>
        </row>
        <row r="2976">
          <cell r="A2976">
            <v>36641</v>
          </cell>
          <cell r="B2976" t="str">
            <v>POS-POWGAS-EAST</v>
          </cell>
          <cell r="C2976" t="str">
            <v>EPMI-LT-ECAR-PRC</v>
          </cell>
          <cell r="D2976" t="str">
            <v>P</v>
          </cell>
          <cell r="E2976">
            <v>37653</v>
          </cell>
          <cell r="F2976">
            <v>39113.173140852305</v>
          </cell>
          <cell r="G2976">
            <v>39113.173140852305</v>
          </cell>
        </row>
        <row r="2977">
          <cell r="A2977">
            <v>36641</v>
          </cell>
          <cell r="B2977" t="str">
            <v>POS-POWGAS-EAST</v>
          </cell>
          <cell r="C2977" t="str">
            <v>EPMI-LT-ECAR-PRC</v>
          </cell>
          <cell r="D2977" t="str">
            <v>P</v>
          </cell>
          <cell r="E2977">
            <v>37653</v>
          </cell>
          <cell r="F2977">
            <v>13037.724380284099</v>
          </cell>
          <cell r="G2977">
            <v>13037.724380284099</v>
          </cell>
        </row>
        <row r="2978">
          <cell r="A2978">
            <v>36641</v>
          </cell>
          <cell r="B2978" t="str">
            <v>POS-POWGAS-EAST</v>
          </cell>
          <cell r="C2978" t="str">
            <v>EPMI-LT-ECAR-PRC</v>
          </cell>
          <cell r="D2978" t="str">
            <v>P</v>
          </cell>
          <cell r="E2978">
            <v>37681</v>
          </cell>
          <cell r="F2978">
            <v>20726.543679104401</v>
          </cell>
          <cell r="G2978">
            <v>20726.543679104401</v>
          </cell>
        </row>
        <row r="2979">
          <cell r="A2979">
            <v>36641</v>
          </cell>
          <cell r="B2979" t="str">
            <v>POS-POWGAS-EAST</v>
          </cell>
          <cell r="C2979" t="str">
            <v>EPMI-LT-ECAR-PRC</v>
          </cell>
          <cell r="D2979" t="str">
            <v>P</v>
          </cell>
          <cell r="E2979">
            <v>37681</v>
          </cell>
          <cell r="F2979">
            <v>0</v>
          </cell>
          <cell r="G2979">
            <v>0</v>
          </cell>
        </row>
        <row r="2980">
          <cell r="A2980">
            <v>36641</v>
          </cell>
          <cell r="B2980" t="str">
            <v>POS-POWGAS-EAST</v>
          </cell>
          <cell r="C2980" t="str">
            <v>EPMI-LT-ECAR-PRC</v>
          </cell>
          <cell r="D2980" t="str">
            <v>P</v>
          </cell>
          <cell r="E2980">
            <v>37681</v>
          </cell>
          <cell r="F2980">
            <v>-2721.3937857801297</v>
          </cell>
          <cell r="G2980">
            <v>-2721.3937857801297</v>
          </cell>
        </row>
        <row r="2981">
          <cell r="A2981">
            <v>36641</v>
          </cell>
          <cell r="B2981" t="str">
            <v>POS-POWGAS-EAST</v>
          </cell>
          <cell r="C2981" t="str">
            <v>EPMI-LT-ECAR-PRC</v>
          </cell>
          <cell r="D2981" t="str">
            <v>P</v>
          </cell>
          <cell r="E2981">
            <v>37681</v>
          </cell>
          <cell r="F2981">
            <v>2721.3937857801297</v>
          </cell>
          <cell r="G2981">
            <v>2721.3937857801297</v>
          </cell>
        </row>
        <row r="2982">
          <cell r="A2982">
            <v>36641</v>
          </cell>
          <cell r="B2982" t="str">
            <v>POS-POWGAS-EAST</v>
          </cell>
          <cell r="C2982" t="str">
            <v>EPMI-LT-ECAR-PRC</v>
          </cell>
          <cell r="D2982" t="str">
            <v>P</v>
          </cell>
          <cell r="E2982">
            <v>37712</v>
          </cell>
          <cell r="F2982">
            <v>34011.171001025199</v>
          </cell>
          <cell r="G2982">
            <v>34011.171001025199</v>
          </cell>
        </row>
        <row r="2983">
          <cell r="A2983">
            <v>36641</v>
          </cell>
          <cell r="B2983" t="str">
            <v>POS-POWGAS-EAST</v>
          </cell>
          <cell r="C2983" t="str">
            <v>EPMI-LT-ECAR-PRC</v>
          </cell>
          <cell r="D2983" t="str">
            <v>P</v>
          </cell>
          <cell r="E2983">
            <v>37712</v>
          </cell>
          <cell r="F2983">
            <v>0</v>
          </cell>
          <cell r="G2983">
            <v>0</v>
          </cell>
        </row>
        <row r="2984">
          <cell r="A2984">
            <v>36641</v>
          </cell>
          <cell r="B2984" t="str">
            <v>POS-POWGAS-EAST</v>
          </cell>
          <cell r="C2984" t="str">
            <v>EPMI-LT-ECAR-PRC</v>
          </cell>
          <cell r="D2984" t="str">
            <v>P</v>
          </cell>
          <cell r="E2984">
            <v>37712</v>
          </cell>
          <cell r="F2984">
            <v>-2834.35964595925</v>
          </cell>
          <cell r="G2984">
            <v>-2834.35964595925</v>
          </cell>
        </row>
        <row r="2985">
          <cell r="A2985">
            <v>36641</v>
          </cell>
          <cell r="B2985" t="str">
            <v>POS-POWGAS-EAST</v>
          </cell>
          <cell r="C2985" t="str">
            <v>EPMI-LT-ECAR-PRC</v>
          </cell>
          <cell r="D2985" t="str">
            <v>P</v>
          </cell>
          <cell r="E2985">
            <v>37712</v>
          </cell>
          <cell r="F2985">
            <v>2834.35964595925</v>
          </cell>
          <cell r="G2985">
            <v>2834.35964595925</v>
          </cell>
        </row>
        <row r="2986">
          <cell r="A2986">
            <v>36641</v>
          </cell>
          <cell r="B2986" t="str">
            <v>POS-POWGAS-EAST</v>
          </cell>
          <cell r="C2986" t="str">
            <v>EPMI-LT-ECAR-PRC</v>
          </cell>
          <cell r="D2986" t="str">
            <v>P</v>
          </cell>
          <cell r="E2986">
            <v>37742</v>
          </cell>
          <cell r="F2986">
            <v>53857.083973704102</v>
          </cell>
          <cell r="G2986">
            <v>53857.083973704102</v>
          </cell>
        </row>
        <row r="2987">
          <cell r="A2987">
            <v>36641</v>
          </cell>
          <cell r="B2987" t="str">
            <v>POS-POWGAS-EAST</v>
          </cell>
          <cell r="C2987" t="str">
            <v>EPMI-LT-ECAR-PRC</v>
          </cell>
          <cell r="D2987" t="str">
            <v>P</v>
          </cell>
          <cell r="E2987">
            <v>37742</v>
          </cell>
          <cell r="F2987">
            <v>0</v>
          </cell>
          <cell r="G2987">
            <v>0</v>
          </cell>
        </row>
        <row r="2988">
          <cell r="A2988">
            <v>36641</v>
          </cell>
          <cell r="B2988" t="str">
            <v>POS-POWGAS-EAST</v>
          </cell>
          <cell r="C2988" t="str">
            <v>EPMI-LT-ECAR-PRC</v>
          </cell>
          <cell r="D2988" t="str">
            <v>P</v>
          </cell>
          <cell r="E2988">
            <v>37742</v>
          </cell>
          <cell r="F2988">
            <v>-2689.2161184444308</v>
          </cell>
          <cell r="G2988">
            <v>-2689.2161184444308</v>
          </cell>
        </row>
        <row r="2989">
          <cell r="A2989">
            <v>36641</v>
          </cell>
          <cell r="B2989" t="str">
            <v>POS-POWGAS-EAST</v>
          </cell>
          <cell r="C2989" t="str">
            <v>EPMI-LT-ECAR-PRC</v>
          </cell>
          <cell r="D2989" t="str">
            <v>P</v>
          </cell>
          <cell r="E2989">
            <v>37742</v>
          </cell>
          <cell r="F2989">
            <v>2689.2161184444308</v>
          </cell>
          <cell r="G2989">
            <v>2689.2161184444308</v>
          </cell>
        </row>
        <row r="2990">
          <cell r="A2990">
            <v>36641</v>
          </cell>
          <cell r="B2990" t="str">
            <v>POS-POWGAS-EAST</v>
          </cell>
          <cell r="C2990" t="str">
            <v>EPMI-LT-ECAR-PRC</v>
          </cell>
          <cell r="D2990" t="str">
            <v>P</v>
          </cell>
          <cell r="E2990">
            <v>37773</v>
          </cell>
          <cell r="F2990">
            <v>89945.87155310002</v>
          </cell>
          <cell r="G2990">
            <v>89945.87155310002</v>
          </cell>
        </row>
        <row r="2991">
          <cell r="A2991">
            <v>36641</v>
          </cell>
          <cell r="B2991" t="str">
            <v>POS-POWGAS-EAST</v>
          </cell>
          <cell r="C2991" t="str">
            <v>EPMI-LT-ECAR-PRC</v>
          </cell>
          <cell r="D2991" t="str">
            <v>P</v>
          </cell>
          <cell r="E2991">
            <v>37773</v>
          </cell>
          <cell r="F2991">
            <v>0</v>
          </cell>
          <cell r="G2991">
            <v>0</v>
          </cell>
        </row>
        <row r="2992">
          <cell r="A2992">
            <v>36641</v>
          </cell>
          <cell r="B2992" t="str">
            <v>POS-POWGAS-EAST</v>
          </cell>
          <cell r="C2992" t="str">
            <v>EPMI-LT-ECAR-PRC</v>
          </cell>
          <cell r="D2992" t="str">
            <v>P</v>
          </cell>
          <cell r="E2992">
            <v>37773</v>
          </cell>
          <cell r="F2992">
            <v>-29408.68494008292</v>
          </cell>
          <cell r="G2992">
            <v>-29408.68494008292</v>
          </cell>
        </row>
        <row r="2993">
          <cell r="A2993">
            <v>36641</v>
          </cell>
          <cell r="B2993" t="str">
            <v>POS-POWGAS-EAST</v>
          </cell>
          <cell r="C2993" t="str">
            <v>EPMI-LT-ECAR-PRC</v>
          </cell>
          <cell r="D2993" t="str">
            <v>P</v>
          </cell>
          <cell r="E2993">
            <v>37773</v>
          </cell>
          <cell r="F2993">
            <v>13367.584063674003</v>
          </cell>
          <cell r="G2993">
            <v>13367.584063674003</v>
          </cell>
        </row>
        <row r="2994">
          <cell r="A2994">
            <v>36641</v>
          </cell>
          <cell r="B2994" t="str">
            <v>POS-POWGAS-EAST</v>
          </cell>
          <cell r="C2994" t="str">
            <v>EPMI-LT-ECAR-PRC</v>
          </cell>
          <cell r="D2994" t="str">
            <v>P</v>
          </cell>
          <cell r="E2994">
            <v>37773</v>
          </cell>
          <cell r="F2994">
            <v>2673.5168127348106</v>
          </cell>
          <cell r="G2994">
            <v>2673.5168127348106</v>
          </cell>
        </row>
        <row r="2995">
          <cell r="A2995">
            <v>36641</v>
          </cell>
          <cell r="B2995" t="str">
            <v>POS-POWGAS-EAST</v>
          </cell>
          <cell r="C2995" t="str">
            <v>EPMI-LT-ECAR-PRC</v>
          </cell>
          <cell r="D2995" t="str">
            <v>P</v>
          </cell>
          <cell r="E2995">
            <v>37773</v>
          </cell>
          <cell r="F2995">
            <v>-26735.168127348108</v>
          </cell>
          <cell r="G2995">
            <v>-26735.168127348108</v>
          </cell>
        </row>
        <row r="2996">
          <cell r="A2996">
            <v>36641</v>
          </cell>
          <cell r="B2996" t="str">
            <v>POS-POWGAS-EAST</v>
          </cell>
          <cell r="C2996" t="str">
            <v>EPMI-LT-ECAR-PRC</v>
          </cell>
          <cell r="D2996" t="str">
            <v>P</v>
          </cell>
          <cell r="E2996">
            <v>37773</v>
          </cell>
          <cell r="F2996">
            <v>-40102.752191022206</v>
          </cell>
          <cell r="G2996">
            <v>-40102.752191022206</v>
          </cell>
        </row>
        <row r="2997">
          <cell r="A2997">
            <v>36641</v>
          </cell>
          <cell r="B2997" t="str">
            <v>POS-POWGAS-EAST</v>
          </cell>
          <cell r="C2997" t="str">
            <v>EPMI-LT-ECAR-PRC</v>
          </cell>
          <cell r="D2997" t="str">
            <v>P</v>
          </cell>
          <cell r="E2997">
            <v>37773</v>
          </cell>
          <cell r="F2997">
            <v>40102.752191022104</v>
          </cell>
          <cell r="G2997">
            <v>40102.752191022104</v>
          </cell>
        </row>
        <row r="2998">
          <cell r="A2998">
            <v>36641</v>
          </cell>
          <cell r="B2998" t="str">
            <v>POS-POWGAS-EAST</v>
          </cell>
          <cell r="C2998" t="str">
            <v>EPMI-LT-ECAR-PRC</v>
          </cell>
          <cell r="D2998" t="str">
            <v>P</v>
          </cell>
          <cell r="E2998">
            <v>37773</v>
          </cell>
          <cell r="F2998">
            <v>-13367.584063674003</v>
          </cell>
          <cell r="G2998">
            <v>-13367.584063674003</v>
          </cell>
        </row>
        <row r="2999">
          <cell r="A2999">
            <v>36641</v>
          </cell>
          <cell r="B2999" t="str">
            <v>POS-POWGAS-EAST</v>
          </cell>
          <cell r="C2999" t="str">
            <v>EPMI-LT-ECAR-PRC</v>
          </cell>
          <cell r="D2999" t="str">
            <v>P</v>
          </cell>
          <cell r="E2999">
            <v>37773</v>
          </cell>
          <cell r="F2999">
            <v>-13367.584063674003</v>
          </cell>
          <cell r="G2999">
            <v>-13367.584063674003</v>
          </cell>
        </row>
        <row r="3000">
          <cell r="A3000">
            <v>36641</v>
          </cell>
          <cell r="B3000" t="str">
            <v>POS-POWGAS-EAST</v>
          </cell>
          <cell r="C3000" t="str">
            <v>EPMI-LT-ECAR-PRC</v>
          </cell>
          <cell r="D3000" t="str">
            <v>P</v>
          </cell>
          <cell r="E3000">
            <v>37803</v>
          </cell>
          <cell r="F3000">
            <v>113519.521756813</v>
          </cell>
          <cell r="G3000">
            <v>113519.521756813</v>
          </cell>
        </row>
        <row r="3001">
          <cell r="A3001">
            <v>36641</v>
          </cell>
          <cell r="B3001" t="str">
            <v>POS-POWGAS-EAST</v>
          </cell>
          <cell r="C3001" t="str">
            <v>EPMI-LT-ECAR-PRC</v>
          </cell>
          <cell r="D3001" t="str">
            <v>P</v>
          </cell>
          <cell r="E3001">
            <v>37803</v>
          </cell>
          <cell r="F3001">
            <v>0</v>
          </cell>
          <cell r="G3001">
            <v>0</v>
          </cell>
        </row>
        <row r="3002">
          <cell r="A3002">
            <v>36641</v>
          </cell>
          <cell r="B3002" t="str">
            <v>POS-POWGAS-EAST</v>
          </cell>
          <cell r="C3002" t="str">
            <v>EPMI-LT-ECAR-PRC</v>
          </cell>
          <cell r="D3002" t="str">
            <v>P</v>
          </cell>
          <cell r="E3002">
            <v>37803</v>
          </cell>
          <cell r="F3002">
            <v>-2783.9239333331802</v>
          </cell>
          <cell r="G3002">
            <v>-2783.9239333331802</v>
          </cell>
        </row>
        <row r="3003">
          <cell r="A3003">
            <v>36641</v>
          </cell>
          <cell r="B3003" t="str">
            <v>POS-POWGAS-EAST</v>
          </cell>
          <cell r="C3003" t="str">
            <v>EPMI-LT-ECAR-PRC</v>
          </cell>
          <cell r="D3003" t="str">
            <v>P</v>
          </cell>
          <cell r="E3003">
            <v>37803</v>
          </cell>
          <cell r="F3003">
            <v>0</v>
          </cell>
          <cell r="G3003">
            <v>0</v>
          </cell>
        </row>
        <row r="3004">
          <cell r="A3004">
            <v>36641</v>
          </cell>
          <cell r="B3004" t="str">
            <v>POS-POWGAS-EAST</v>
          </cell>
          <cell r="C3004" t="str">
            <v>EPMI-LT-ECAR-PRC</v>
          </cell>
          <cell r="D3004" t="str">
            <v>P</v>
          </cell>
          <cell r="E3004">
            <v>37803</v>
          </cell>
          <cell r="F3004">
            <v>2783.9239333331802</v>
          </cell>
          <cell r="G3004">
            <v>2783.9239333331802</v>
          </cell>
        </row>
        <row r="3005">
          <cell r="A3005">
            <v>36641</v>
          </cell>
          <cell r="B3005" t="str">
            <v>POS-POWGAS-EAST</v>
          </cell>
          <cell r="C3005" t="str">
            <v>EPMI-LT-ECAR-PRC</v>
          </cell>
          <cell r="D3005" t="str">
            <v>P</v>
          </cell>
          <cell r="E3005">
            <v>37803</v>
          </cell>
          <cell r="F3005">
            <v>-27839.239333331803</v>
          </cell>
          <cell r="G3005">
            <v>-27839.239333331803</v>
          </cell>
        </row>
        <row r="3006">
          <cell r="A3006">
            <v>36641</v>
          </cell>
          <cell r="B3006" t="str">
            <v>POS-POWGAS-EAST</v>
          </cell>
          <cell r="C3006" t="str">
            <v>EPMI-LT-ECAR-PRC</v>
          </cell>
          <cell r="D3006" t="str">
            <v>P</v>
          </cell>
          <cell r="E3006">
            <v>37803</v>
          </cell>
          <cell r="F3006">
            <v>-27839.239333331803</v>
          </cell>
          <cell r="G3006">
            <v>-27839.239333331803</v>
          </cell>
        </row>
        <row r="3007">
          <cell r="A3007">
            <v>36641</v>
          </cell>
          <cell r="B3007" t="str">
            <v>POS-POWGAS-EAST</v>
          </cell>
          <cell r="C3007" t="str">
            <v>EPMI-LT-ECAR-PRC</v>
          </cell>
          <cell r="D3007" t="str">
            <v>P</v>
          </cell>
          <cell r="E3007">
            <v>37803</v>
          </cell>
          <cell r="F3007">
            <v>-13919.619666665902</v>
          </cell>
          <cell r="G3007">
            <v>-13919.619666665902</v>
          </cell>
        </row>
        <row r="3008">
          <cell r="A3008">
            <v>36641</v>
          </cell>
          <cell r="B3008" t="str">
            <v>POS-POWGAS-EAST</v>
          </cell>
          <cell r="C3008" t="str">
            <v>EPMI-LT-ECAR-PRC</v>
          </cell>
          <cell r="D3008" t="str">
            <v>P</v>
          </cell>
          <cell r="E3008">
            <v>37803</v>
          </cell>
          <cell r="F3008">
            <v>55678.478666663606</v>
          </cell>
          <cell r="G3008">
            <v>55678.478666663606</v>
          </cell>
        </row>
        <row r="3009">
          <cell r="A3009">
            <v>36641</v>
          </cell>
          <cell r="B3009" t="str">
            <v>POS-POWGAS-EAST</v>
          </cell>
          <cell r="C3009" t="str">
            <v>EPMI-LT-ECAR-PRC</v>
          </cell>
          <cell r="D3009" t="str">
            <v>P</v>
          </cell>
          <cell r="E3009">
            <v>37803</v>
          </cell>
          <cell r="F3009">
            <v>-13919.619666665902</v>
          </cell>
          <cell r="G3009">
            <v>-13919.619666665902</v>
          </cell>
        </row>
        <row r="3010">
          <cell r="A3010">
            <v>36641</v>
          </cell>
          <cell r="B3010" t="str">
            <v>POS-POWGAS-EAST</v>
          </cell>
          <cell r="C3010" t="str">
            <v>EPMI-LT-ECAR-PRC</v>
          </cell>
          <cell r="D3010" t="str">
            <v>P</v>
          </cell>
          <cell r="E3010">
            <v>37803</v>
          </cell>
          <cell r="F3010">
            <v>-13919.619666665902</v>
          </cell>
          <cell r="G3010">
            <v>-13919.619666665902</v>
          </cell>
        </row>
        <row r="3011">
          <cell r="A3011">
            <v>36641</v>
          </cell>
          <cell r="B3011" t="str">
            <v>POS-POWGAS-EAST</v>
          </cell>
          <cell r="C3011" t="str">
            <v>EPMI-LT-ECAR-PRC</v>
          </cell>
          <cell r="D3011" t="str">
            <v>P</v>
          </cell>
          <cell r="E3011">
            <v>37834</v>
          </cell>
          <cell r="F3011">
            <v>107656.47256133899</v>
          </cell>
          <cell r="G3011">
            <v>107656.47256133899</v>
          </cell>
        </row>
        <row r="3012">
          <cell r="A3012">
            <v>36641</v>
          </cell>
          <cell r="B3012" t="str">
            <v>POS-POWGAS-EAST</v>
          </cell>
          <cell r="C3012" t="str">
            <v>EPMI-LT-ECAR-PRC</v>
          </cell>
          <cell r="D3012" t="str">
            <v>P</v>
          </cell>
          <cell r="E3012">
            <v>37834</v>
          </cell>
          <cell r="F3012">
            <v>0</v>
          </cell>
          <cell r="G3012">
            <v>0</v>
          </cell>
        </row>
        <row r="3013">
          <cell r="A3013">
            <v>36641</v>
          </cell>
          <cell r="B3013" t="str">
            <v>POS-POWGAS-EAST</v>
          </cell>
          <cell r="C3013" t="str">
            <v>EPMI-LT-ECAR-PRC</v>
          </cell>
          <cell r="D3013" t="str">
            <v>P</v>
          </cell>
          <cell r="E3013">
            <v>37834</v>
          </cell>
          <cell r="F3013">
            <v>-2641.3434598479698</v>
          </cell>
          <cell r="G3013">
            <v>-2641.3434598479698</v>
          </cell>
        </row>
        <row r="3014">
          <cell r="A3014">
            <v>36641</v>
          </cell>
          <cell r="B3014" t="str">
            <v>POS-POWGAS-EAST</v>
          </cell>
          <cell r="C3014" t="str">
            <v>EPMI-LT-ECAR-PRC</v>
          </cell>
          <cell r="D3014" t="str">
            <v>P</v>
          </cell>
          <cell r="E3014">
            <v>37834</v>
          </cell>
          <cell r="F3014">
            <v>0</v>
          </cell>
          <cell r="G3014">
            <v>0</v>
          </cell>
        </row>
        <row r="3015">
          <cell r="A3015">
            <v>36641</v>
          </cell>
          <cell r="B3015" t="str">
            <v>POS-POWGAS-EAST</v>
          </cell>
          <cell r="C3015" t="str">
            <v>EPMI-LT-ECAR-PRC</v>
          </cell>
          <cell r="D3015" t="str">
            <v>P</v>
          </cell>
          <cell r="E3015">
            <v>37834</v>
          </cell>
          <cell r="F3015">
            <v>2641.3434598479698</v>
          </cell>
          <cell r="G3015">
            <v>2641.3434598479698</v>
          </cell>
        </row>
        <row r="3016">
          <cell r="A3016">
            <v>36641</v>
          </cell>
          <cell r="B3016" t="str">
            <v>POS-POWGAS-EAST</v>
          </cell>
          <cell r="C3016" t="str">
            <v>EPMI-LT-ECAR-PRC</v>
          </cell>
          <cell r="D3016" t="str">
            <v>P</v>
          </cell>
          <cell r="E3016">
            <v>37834</v>
          </cell>
          <cell r="F3016">
            <v>-26413.434598479704</v>
          </cell>
          <cell r="G3016">
            <v>-26413.434598479704</v>
          </cell>
        </row>
        <row r="3017">
          <cell r="A3017">
            <v>36641</v>
          </cell>
          <cell r="B3017" t="str">
            <v>POS-POWGAS-EAST</v>
          </cell>
          <cell r="C3017" t="str">
            <v>EPMI-LT-ECAR-PRC</v>
          </cell>
          <cell r="D3017" t="str">
            <v>P</v>
          </cell>
          <cell r="E3017">
            <v>37834</v>
          </cell>
          <cell r="F3017">
            <v>-26413.434598479704</v>
          </cell>
          <cell r="G3017">
            <v>-26413.434598479704</v>
          </cell>
        </row>
        <row r="3018">
          <cell r="A3018">
            <v>36641</v>
          </cell>
          <cell r="B3018" t="str">
            <v>POS-POWGAS-EAST</v>
          </cell>
          <cell r="C3018" t="str">
            <v>EPMI-LT-ECAR-PRC</v>
          </cell>
          <cell r="D3018" t="str">
            <v>P</v>
          </cell>
          <cell r="E3018">
            <v>37834</v>
          </cell>
          <cell r="F3018">
            <v>-13206.717299239901</v>
          </cell>
          <cell r="G3018">
            <v>-13206.717299239901</v>
          </cell>
        </row>
        <row r="3019">
          <cell r="A3019">
            <v>36641</v>
          </cell>
          <cell r="B3019" t="str">
            <v>POS-POWGAS-EAST</v>
          </cell>
          <cell r="C3019" t="str">
            <v>EPMI-LT-ECAR-PRC</v>
          </cell>
          <cell r="D3019" t="str">
            <v>P</v>
          </cell>
          <cell r="E3019">
            <v>37834</v>
          </cell>
          <cell r="F3019">
            <v>52826.869196959502</v>
          </cell>
          <cell r="G3019">
            <v>52826.869196959502</v>
          </cell>
        </row>
        <row r="3020">
          <cell r="A3020">
            <v>36641</v>
          </cell>
          <cell r="B3020" t="str">
            <v>POS-POWGAS-EAST</v>
          </cell>
          <cell r="C3020" t="str">
            <v>EPMI-LT-ECAR-PRC</v>
          </cell>
          <cell r="D3020" t="str">
            <v>P</v>
          </cell>
          <cell r="E3020">
            <v>37834</v>
          </cell>
          <cell r="F3020">
            <v>-13206.717299239901</v>
          </cell>
          <cell r="G3020">
            <v>-13206.717299239901</v>
          </cell>
        </row>
        <row r="3021">
          <cell r="A3021">
            <v>36641</v>
          </cell>
          <cell r="B3021" t="str">
            <v>POS-POWGAS-EAST</v>
          </cell>
          <cell r="C3021" t="str">
            <v>EPMI-LT-ECAR-PRC</v>
          </cell>
          <cell r="D3021" t="str">
            <v>P</v>
          </cell>
          <cell r="E3021">
            <v>37834</v>
          </cell>
          <cell r="F3021">
            <v>-13206.717299239901</v>
          </cell>
          <cell r="G3021">
            <v>-13206.717299239901</v>
          </cell>
        </row>
        <row r="3022">
          <cell r="A3022">
            <v>36641</v>
          </cell>
          <cell r="B3022" t="str">
            <v>POS-POWGAS-EAST</v>
          </cell>
          <cell r="C3022" t="str">
            <v>EPMI-LT-ECAR-PRC</v>
          </cell>
          <cell r="D3022" t="str">
            <v>P</v>
          </cell>
          <cell r="E3022">
            <v>37865</v>
          </cell>
          <cell r="F3022">
            <v>54605.395549574008</v>
          </cell>
          <cell r="G3022">
            <v>54605.395549574008</v>
          </cell>
        </row>
        <row r="3023">
          <cell r="A3023">
            <v>36641</v>
          </cell>
          <cell r="B3023" t="str">
            <v>POS-POWGAS-EAST</v>
          </cell>
          <cell r="C3023" t="str">
            <v>EPMI-LT-ECAR-PRC</v>
          </cell>
          <cell r="D3023" t="str">
            <v>P</v>
          </cell>
          <cell r="E3023">
            <v>37865</v>
          </cell>
          <cell r="F3023">
            <v>0</v>
          </cell>
          <cell r="G3023">
            <v>0</v>
          </cell>
        </row>
        <row r="3024">
          <cell r="A3024">
            <v>36641</v>
          </cell>
          <cell r="B3024" t="str">
            <v>POS-POWGAS-EAST</v>
          </cell>
          <cell r="C3024" t="str">
            <v>EPMI-LT-ECAR-PRC</v>
          </cell>
          <cell r="D3024" t="str">
            <v>P</v>
          </cell>
          <cell r="E3024">
            <v>37865</v>
          </cell>
          <cell r="F3024">
            <v>-2625.9197113505707</v>
          </cell>
          <cell r="G3024">
            <v>-2625.9197113505707</v>
          </cell>
        </row>
        <row r="3025">
          <cell r="A3025">
            <v>36641</v>
          </cell>
          <cell r="B3025" t="str">
            <v>POS-POWGAS-EAST</v>
          </cell>
          <cell r="C3025" t="str">
            <v>EPMI-LT-ECAR-PRC</v>
          </cell>
          <cell r="D3025" t="str">
            <v>P</v>
          </cell>
          <cell r="E3025">
            <v>37865</v>
          </cell>
          <cell r="F3025">
            <v>2625.9197113505707</v>
          </cell>
          <cell r="G3025">
            <v>2625.9197113505707</v>
          </cell>
        </row>
        <row r="3026">
          <cell r="A3026">
            <v>36641</v>
          </cell>
          <cell r="B3026" t="str">
            <v>POS-POWGAS-EAST</v>
          </cell>
          <cell r="C3026" t="str">
            <v>EPMI-LT-ECAR-PRC</v>
          </cell>
          <cell r="D3026" t="str">
            <v>P</v>
          </cell>
          <cell r="E3026">
            <v>37895</v>
          </cell>
          <cell r="F3026">
            <v>21928.306829824505</v>
          </cell>
          <cell r="G3026">
            <v>21928.306829824505</v>
          </cell>
        </row>
        <row r="3027">
          <cell r="A3027">
            <v>36641</v>
          </cell>
          <cell r="B3027" t="str">
            <v>POS-POWGAS-EAST</v>
          </cell>
          <cell r="C3027" t="str">
            <v>EPMI-LT-ECAR-PRC</v>
          </cell>
          <cell r="D3027" t="str">
            <v>P</v>
          </cell>
          <cell r="E3027">
            <v>37895</v>
          </cell>
          <cell r="F3027">
            <v>0</v>
          </cell>
          <cell r="G3027">
            <v>0</v>
          </cell>
        </row>
        <row r="3028">
          <cell r="A3028">
            <v>36641</v>
          </cell>
          <cell r="B3028" t="str">
            <v>POS-POWGAS-EAST</v>
          </cell>
          <cell r="C3028" t="str">
            <v>EPMI-LT-ECAR-PRC</v>
          </cell>
          <cell r="D3028" t="str">
            <v>P</v>
          </cell>
          <cell r="E3028">
            <v>37895</v>
          </cell>
          <cell r="F3028">
            <v>-2858.6535784494108</v>
          </cell>
          <cell r="G3028">
            <v>-2858.6535784494108</v>
          </cell>
        </row>
        <row r="3029">
          <cell r="A3029">
            <v>36641</v>
          </cell>
          <cell r="B3029" t="str">
            <v>POS-POWGAS-EAST</v>
          </cell>
          <cell r="C3029" t="str">
            <v>EPMI-LT-ECAR-PRC</v>
          </cell>
          <cell r="D3029" t="str">
            <v>P</v>
          </cell>
          <cell r="E3029">
            <v>37895</v>
          </cell>
          <cell r="F3029">
            <v>2858.6535784494108</v>
          </cell>
          <cell r="G3029">
            <v>2858.6535784494108</v>
          </cell>
        </row>
        <row r="3030">
          <cell r="A3030">
            <v>36641</v>
          </cell>
          <cell r="B3030" t="str">
            <v>POS-POWGAS-EAST</v>
          </cell>
          <cell r="C3030" t="str">
            <v>EPMI-LT-ECAR-PRC</v>
          </cell>
          <cell r="D3030" t="str">
            <v>P</v>
          </cell>
          <cell r="E3030">
            <v>37926</v>
          </cell>
          <cell r="F3030">
            <v>15448.988657893802</v>
          </cell>
          <cell r="G3030">
            <v>15448.988657893802</v>
          </cell>
        </row>
        <row r="3031">
          <cell r="A3031">
            <v>36641</v>
          </cell>
          <cell r="B3031" t="str">
            <v>POS-POWGAS-EAST</v>
          </cell>
          <cell r="C3031" t="str">
            <v>EPMI-LT-ECAR-PRC</v>
          </cell>
          <cell r="D3031" t="str">
            <v>P</v>
          </cell>
          <cell r="E3031">
            <v>37926</v>
          </cell>
          <cell r="F3031">
            <v>0</v>
          </cell>
          <cell r="G3031">
            <v>0</v>
          </cell>
        </row>
        <row r="3032">
          <cell r="A3032">
            <v>36641</v>
          </cell>
          <cell r="B3032" t="str">
            <v>POS-POWGAS-EAST</v>
          </cell>
          <cell r="C3032" t="str">
            <v>EPMI-LT-ECAR-PRC</v>
          </cell>
          <cell r="D3032" t="str">
            <v>P</v>
          </cell>
          <cell r="E3032">
            <v>37926</v>
          </cell>
          <cell r="F3032">
            <v>-2347.6788144500201</v>
          </cell>
          <cell r="G3032">
            <v>-2347.6788144500201</v>
          </cell>
        </row>
        <row r="3033">
          <cell r="A3033">
            <v>36641</v>
          </cell>
          <cell r="B3033" t="str">
            <v>POS-POWGAS-EAST</v>
          </cell>
          <cell r="C3033" t="str">
            <v>EPMI-LT-ECAR-PRC</v>
          </cell>
          <cell r="D3033" t="str">
            <v>P</v>
          </cell>
          <cell r="E3033">
            <v>37926</v>
          </cell>
          <cell r="F3033">
            <v>2347.6788144500201</v>
          </cell>
          <cell r="G3033">
            <v>2347.6788144500201</v>
          </cell>
        </row>
        <row r="3034">
          <cell r="A3034">
            <v>36641</v>
          </cell>
          <cell r="B3034" t="str">
            <v>POS-POWGAS-EAST</v>
          </cell>
          <cell r="C3034" t="str">
            <v>EPMI-LT-ECAR-PRC</v>
          </cell>
          <cell r="D3034" t="str">
            <v>P</v>
          </cell>
          <cell r="E3034">
            <v>37956</v>
          </cell>
          <cell r="F3034">
            <v>14938.948284432101</v>
          </cell>
          <cell r="G3034">
            <v>14938.948284432101</v>
          </cell>
        </row>
        <row r="3035">
          <cell r="A3035">
            <v>36641</v>
          </cell>
          <cell r="B3035" t="str">
            <v>POS-POWGAS-EAST</v>
          </cell>
          <cell r="C3035" t="str">
            <v>EPMI-LT-ECAR-PRC</v>
          </cell>
          <cell r="D3035" t="str">
            <v>P</v>
          </cell>
          <cell r="E3035">
            <v>37956</v>
          </cell>
          <cell r="F3035">
            <v>0</v>
          </cell>
          <cell r="G3035">
            <v>0</v>
          </cell>
        </row>
        <row r="3036">
          <cell r="A3036">
            <v>36641</v>
          </cell>
          <cell r="B3036" t="str">
            <v>POS-POWGAS-EAST</v>
          </cell>
          <cell r="C3036" t="str">
            <v>EPMI-LT-ECAR-PRC</v>
          </cell>
          <cell r="D3036" t="str">
            <v>P</v>
          </cell>
          <cell r="E3036">
            <v>37956</v>
          </cell>
          <cell r="F3036">
            <v>-2701.8810618118605</v>
          </cell>
          <cell r="G3036">
            <v>-2701.8810618118605</v>
          </cell>
        </row>
        <row r="3037">
          <cell r="A3037">
            <v>36641</v>
          </cell>
          <cell r="B3037" t="str">
            <v>POS-POWGAS-EAST</v>
          </cell>
          <cell r="C3037" t="str">
            <v>EPMI-LT-ECAR-PRC</v>
          </cell>
          <cell r="D3037" t="str">
            <v>P</v>
          </cell>
          <cell r="E3037">
            <v>37956</v>
          </cell>
          <cell r="F3037">
            <v>2701.8810618118605</v>
          </cell>
          <cell r="G3037">
            <v>2701.8810618118605</v>
          </cell>
        </row>
        <row r="3038">
          <cell r="A3038">
            <v>36641</v>
          </cell>
          <cell r="B3038" t="str">
            <v>POS-POWGAS-EAST</v>
          </cell>
          <cell r="C3038" t="str">
            <v>EPMI-LT-ECAR-PRC</v>
          </cell>
          <cell r="D3038" t="str">
            <v>P</v>
          </cell>
          <cell r="E3038">
            <v>37987</v>
          </cell>
          <cell r="F3038">
            <v>37414.082240723605</v>
          </cell>
          <cell r="G3038">
            <v>37414.082240723605</v>
          </cell>
        </row>
        <row r="3039">
          <cell r="A3039">
            <v>36641</v>
          </cell>
          <cell r="B3039" t="str">
            <v>POS-POWGAS-EAST</v>
          </cell>
          <cell r="C3039" t="str">
            <v>EPMI-LT-ECAR-PRC</v>
          </cell>
          <cell r="D3039" t="str">
            <v>P</v>
          </cell>
          <cell r="E3039">
            <v>37987</v>
          </cell>
          <cell r="F3039">
            <v>0</v>
          </cell>
          <cell r="G3039">
            <v>0</v>
          </cell>
        </row>
        <row r="3040">
          <cell r="A3040">
            <v>36641</v>
          </cell>
          <cell r="B3040" t="str">
            <v>POS-POWGAS-EAST</v>
          </cell>
          <cell r="C3040" t="str">
            <v>EPMI-LT-ECAR-PRC</v>
          </cell>
          <cell r="D3040" t="str">
            <v>P</v>
          </cell>
          <cell r="E3040">
            <v>37987</v>
          </cell>
          <cell r="F3040">
            <v>-2563.4035836149901</v>
          </cell>
          <cell r="G3040">
            <v>-2563.4035836149901</v>
          </cell>
        </row>
        <row r="3041">
          <cell r="A3041">
            <v>36641</v>
          </cell>
          <cell r="B3041" t="str">
            <v>POS-POWGAS-EAST</v>
          </cell>
          <cell r="C3041" t="str">
            <v>EPMI-LT-ECAR-PRC</v>
          </cell>
          <cell r="D3041" t="str">
            <v>P</v>
          </cell>
          <cell r="E3041">
            <v>37987</v>
          </cell>
          <cell r="F3041">
            <v>2563.4035836149901</v>
          </cell>
          <cell r="G3041">
            <v>2563.4035836149901</v>
          </cell>
        </row>
        <row r="3042">
          <cell r="A3042">
            <v>36641</v>
          </cell>
          <cell r="B3042" t="str">
            <v>POS-POWGAS-EAST</v>
          </cell>
          <cell r="C3042" t="str">
            <v>EPMI-LT-ECAR-PRC</v>
          </cell>
          <cell r="D3042" t="str">
            <v>P</v>
          </cell>
          <cell r="E3042">
            <v>38018</v>
          </cell>
          <cell r="F3042">
            <v>38267.490635026101</v>
          </cell>
          <cell r="G3042">
            <v>38267.490635026101</v>
          </cell>
        </row>
        <row r="3043">
          <cell r="A3043">
            <v>36641</v>
          </cell>
          <cell r="B3043" t="str">
            <v>POS-POWGAS-EAST</v>
          </cell>
          <cell r="C3043" t="str">
            <v>EPMI-LT-ECAR-PRC</v>
          </cell>
          <cell r="D3043" t="str">
            <v>P</v>
          </cell>
          <cell r="E3043">
            <v>38018</v>
          </cell>
          <cell r="F3043">
            <v>0</v>
          </cell>
          <cell r="G3043">
            <v>0</v>
          </cell>
        </row>
        <row r="3044">
          <cell r="A3044">
            <v>36641</v>
          </cell>
          <cell r="B3044" t="str">
            <v>POS-POWGAS-EAST</v>
          </cell>
          <cell r="C3044" t="str">
            <v>EPMI-LT-ECAR-PRC</v>
          </cell>
          <cell r="D3044" t="str">
            <v>P</v>
          </cell>
          <cell r="E3044">
            <v>38018</v>
          </cell>
          <cell r="F3044">
            <v>-2427.4569663265702</v>
          </cell>
          <cell r="G3044">
            <v>-2427.4569663265702</v>
          </cell>
        </row>
        <row r="3045">
          <cell r="A3045">
            <v>36641</v>
          </cell>
          <cell r="B3045" t="str">
            <v>POS-POWGAS-EAST</v>
          </cell>
          <cell r="C3045" t="str">
            <v>EPMI-LT-ECAR-PRC</v>
          </cell>
          <cell r="D3045" t="str">
            <v>P</v>
          </cell>
          <cell r="E3045">
            <v>38018</v>
          </cell>
          <cell r="F3045">
            <v>2427.4569663265702</v>
          </cell>
          <cell r="G3045">
            <v>2427.4569663265702</v>
          </cell>
        </row>
        <row r="3046">
          <cell r="A3046">
            <v>36641</v>
          </cell>
          <cell r="B3046" t="str">
            <v>POS-POWGAS-EAST</v>
          </cell>
          <cell r="C3046" t="str">
            <v>EPMI-LT-ECAR-PRC</v>
          </cell>
          <cell r="D3046" t="str">
            <v>P</v>
          </cell>
          <cell r="E3046">
            <v>38047</v>
          </cell>
          <cell r="F3046">
            <v>21078.929502023802</v>
          </cell>
          <cell r="G3046">
            <v>21078.929502023802</v>
          </cell>
        </row>
        <row r="3047">
          <cell r="A3047">
            <v>36641</v>
          </cell>
          <cell r="B3047" t="str">
            <v>POS-POWGAS-EAST</v>
          </cell>
          <cell r="C3047" t="str">
            <v>EPMI-LT-ECAR-PRC</v>
          </cell>
          <cell r="D3047" t="str">
            <v>P</v>
          </cell>
          <cell r="E3047">
            <v>38047</v>
          </cell>
          <cell r="F3047">
            <v>0</v>
          </cell>
          <cell r="G3047">
            <v>0</v>
          </cell>
        </row>
        <row r="3048">
          <cell r="A3048">
            <v>36641</v>
          </cell>
          <cell r="B3048" t="str">
            <v>POS-POWGAS-EAST</v>
          </cell>
          <cell r="C3048" t="str">
            <v>EPMI-LT-ECAR-PRC</v>
          </cell>
          <cell r="D3048" t="str">
            <v>P</v>
          </cell>
          <cell r="E3048">
            <v>38047</v>
          </cell>
          <cell r="F3048">
            <v>-2774.6085048479904</v>
          </cell>
          <cell r="G3048">
            <v>-2774.6085048479904</v>
          </cell>
        </row>
        <row r="3049">
          <cell r="A3049">
            <v>36641</v>
          </cell>
          <cell r="B3049" t="str">
            <v>POS-POWGAS-EAST</v>
          </cell>
          <cell r="C3049" t="str">
            <v>EPMI-LT-ECAR-PRC</v>
          </cell>
          <cell r="D3049" t="str">
            <v>P</v>
          </cell>
          <cell r="E3049">
            <v>38047</v>
          </cell>
          <cell r="F3049">
            <v>2774.6085048479904</v>
          </cell>
          <cell r="G3049">
            <v>2774.6085048479904</v>
          </cell>
        </row>
        <row r="3050">
          <cell r="A3050">
            <v>36641</v>
          </cell>
          <cell r="B3050" t="str">
            <v>POS-POWGAS-EAST</v>
          </cell>
          <cell r="C3050" t="str">
            <v>EPMI-LT-ECAR-PRC</v>
          </cell>
          <cell r="D3050" t="str">
            <v>P</v>
          </cell>
          <cell r="E3050">
            <v>38078</v>
          </cell>
          <cell r="F3050">
            <v>31412.206194275899</v>
          </cell>
          <cell r="G3050">
            <v>31412.206194275899</v>
          </cell>
        </row>
        <row r="3051">
          <cell r="A3051">
            <v>36641</v>
          </cell>
          <cell r="B3051" t="str">
            <v>POS-POWGAS-EAST</v>
          </cell>
          <cell r="C3051" t="str">
            <v>EPMI-LT-ECAR-PRC</v>
          </cell>
          <cell r="D3051" t="str">
            <v>P</v>
          </cell>
          <cell r="E3051">
            <v>38078</v>
          </cell>
          <cell r="F3051">
            <v>0</v>
          </cell>
          <cell r="G3051">
            <v>0</v>
          </cell>
        </row>
        <row r="3052">
          <cell r="A3052">
            <v>36641</v>
          </cell>
          <cell r="B3052" t="str">
            <v>POS-POWGAS-EAST</v>
          </cell>
          <cell r="C3052" t="str">
            <v>EPMI-LT-ECAR-PRC</v>
          </cell>
          <cell r="D3052" t="str">
            <v>P</v>
          </cell>
          <cell r="E3052">
            <v>38078</v>
          </cell>
          <cell r="F3052">
            <v>-2638.3543633336899</v>
          </cell>
          <cell r="G3052">
            <v>-2638.3543633336899</v>
          </cell>
        </row>
        <row r="3053">
          <cell r="A3053">
            <v>36641</v>
          </cell>
          <cell r="B3053" t="str">
            <v>POS-POWGAS-EAST</v>
          </cell>
          <cell r="C3053" t="str">
            <v>EPMI-LT-ECAR-PRC</v>
          </cell>
          <cell r="D3053" t="str">
            <v>P</v>
          </cell>
          <cell r="E3053">
            <v>38078</v>
          </cell>
          <cell r="F3053">
            <v>2638.3543633336899</v>
          </cell>
          <cell r="G3053">
            <v>2638.3543633336899</v>
          </cell>
        </row>
        <row r="3054">
          <cell r="A3054">
            <v>36641</v>
          </cell>
          <cell r="B3054" t="str">
            <v>POS-POWGAS-EAST</v>
          </cell>
          <cell r="C3054" t="str">
            <v>EPMI-LT-ECAR-PRC</v>
          </cell>
          <cell r="D3054" t="str">
            <v>P</v>
          </cell>
          <cell r="E3054">
            <v>38108</v>
          </cell>
          <cell r="F3054">
            <v>42732.939396365909</v>
          </cell>
          <cell r="G3054">
            <v>42732.939396365909</v>
          </cell>
        </row>
        <row r="3055">
          <cell r="A3055">
            <v>36641</v>
          </cell>
          <cell r="B3055" t="str">
            <v>POS-POWGAS-EAST</v>
          </cell>
          <cell r="C3055" t="str">
            <v>EPMI-LT-ECAR-PRC</v>
          </cell>
          <cell r="D3055" t="str">
            <v>P</v>
          </cell>
          <cell r="E3055">
            <v>38108</v>
          </cell>
          <cell r="F3055">
            <v>0</v>
          </cell>
          <cell r="G3055">
            <v>0</v>
          </cell>
        </row>
        <row r="3056">
          <cell r="A3056">
            <v>36641</v>
          </cell>
          <cell r="B3056" t="str">
            <v>POS-POWGAS-EAST</v>
          </cell>
          <cell r="C3056" t="str">
            <v>EPMI-LT-ECAR-PRC</v>
          </cell>
          <cell r="D3056" t="str">
            <v>P</v>
          </cell>
          <cell r="E3056">
            <v>38108</v>
          </cell>
          <cell r="F3056">
            <v>-2383.9108960912004</v>
          </cell>
          <cell r="G3056">
            <v>-2383.9108960912004</v>
          </cell>
        </row>
        <row r="3057">
          <cell r="A3057">
            <v>36641</v>
          </cell>
          <cell r="B3057" t="str">
            <v>POS-POWGAS-EAST</v>
          </cell>
          <cell r="C3057" t="str">
            <v>EPMI-LT-ECAR-PRC</v>
          </cell>
          <cell r="D3057" t="str">
            <v>P</v>
          </cell>
          <cell r="E3057">
            <v>38108</v>
          </cell>
          <cell r="F3057">
            <v>2383.9108960912004</v>
          </cell>
          <cell r="G3057">
            <v>2383.9108960912004</v>
          </cell>
        </row>
        <row r="3058">
          <cell r="A3058">
            <v>36641</v>
          </cell>
          <cell r="B3058" t="str">
            <v>POS-POWGAS-EAST</v>
          </cell>
          <cell r="C3058" t="str">
            <v>EPMI-LT-ECAR-PRC</v>
          </cell>
          <cell r="D3058" t="str">
            <v>P</v>
          </cell>
          <cell r="E3058">
            <v>38139</v>
          </cell>
          <cell r="F3058">
            <v>82399.693192263017</v>
          </cell>
          <cell r="G3058">
            <v>82399.693192263017</v>
          </cell>
        </row>
        <row r="3059">
          <cell r="A3059">
            <v>36641</v>
          </cell>
          <cell r="B3059" t="str">
            <v>POS-POWGAS-EAST</v>
          </cell>
          <cell r="C3059" t="str">
            <v>EPMI-LT-ECAR-PRC</v>
          </cell>
          <cell r="D3059" t="str">
            <v>P</v>
          </cell>
          <cell r="E3059">
            <v>38139</v>
          </cell>
          <cell r="F3059">
            <v>0</v>
          </cell>
          <cell r="G3059">
            <v>0</v>
          </cell>
        </row>
        <row r="3060">
          <cell r="A3060">
            <v>36641</v>
          </cell>
          <cell r="B3060" t="str">
            <v>POS-POWGAS-EAST</v>
          </cell>
          <cell r="C3060" t="str">
            <v>EPMI-LT-ECAR-PRC</v>
          </cell>
          <cell r="D3060" t="str">
            <v>P</v>
          </cell>
          <cell r="E3060">
            <v>38139</v>
          </cell>
          <cell r="F3060">
            <v>-2606.8514619727703</v>
          </cell>
          <cell r="G3060">
            <v>-2606.8514619727703</v>
          </cell>
        </row>
        <row r="3061">
          <cell r="A3061">
            <v>36641</v>
          </cell>
          <cell r="B3061" t="str">
            <v>POS-POWGAS-EAST</v>
          </cell>
          <cell r="C3061" t="str">
            <v>EPMI-LT-ECAR-PRC</v>
          </cell>
          <cell r="D3061" t="str">
            <v>P</v>
          </cell>
          <cell r="E3061">
            <v>38139</v>
          </cell>
          <cell r="F3061">
            <v>13034.2573098639</v>
          </cell>
          <cell r="G3061">
            <v>13034.2573098639</v>
          </cell>
        </row>
        <row r="3062">
          <cell r="A3062">
            <v>36641</v>
          </cell>
          <cell r="B3062" t="str">
            <v>POS-POWGAS-EAST</v>
          </cell>
          <cell r="C3062" t="str">
            <v>EPMI-LT-ECAR-PRC</v>
          </cell>
          <cell r="D3062" t="str">
            <v>P</v>
          </cell>
          <cell r="E3062">
            <v>38139</v>
          </cell>
          <cell r="F3062">
            <v>-10427.405847891132</v>
          </cell>
          <cell r="G3062">
            <v>-10427.405847891132</v>
          </cell>
        </row>
        <row r="3063">
          <cell r="A3063">
            <v>36641</v>
          </cell>
          <cell r="B3063" t="str">
            <v>POS-POWGAS-EAST</v>
          </cell>
          <cell r="C3063" t="str">
            <v>EPMI-LT-ECAR-PRC</v>
          </cell>
          <cell r="D3063" t="str">
            <v>P</v>
          </cell>
          <cell r="E3063">
            <v>38139</v>
          </cell>
          <cell r="F3063">
            <v>-26068.514619727703</v>
          </cell>
          <cell r="G3063">
            <v>-26068.514619727703</v>
          </cell>
        </row>
        <row r="3064">
          <cell r="A3064">
            <v>36641</v>
          </cell>
          <cell r="B3064" t="str">
            <v>POS-POWGAS-EAST</v>
          </cell>
          <cell r="C3064" t="str">
            <v>EPMI-LT-ECAR-PRC</v>
          </cell>
          <cell r="D3064" t="str">
            <v>P</v>
          </cell>
          <cell r="E3064">
            <v>38139</v>
          </cell>
          <cell r="F3064">
            <v>39102.77192959161</v>
          </cell>
          <cell r="G3064">
            <v>39102.77192959161</v>
          </cell>
        </row>
        <row r="3065">
          <cell r="A3065">
            <v>36641</v>
          </cell>
          <cell r="B3065" t="str">
            <v>POS-POWGAS-EAST</v>
          </cell>
          <cell r="C3065" t="str">
            <v>EPMI-LT-ECAR-PRC</v>
          </cell>
          <cell r="D3065" t="str">
            <v>P</v>
          </cell>
          <cell r="E3065">
            <v>38139</v>
          </cell>
          <cell r="F3065">
            <v>-13034.2573098639</v>
          </cell>
          <cell r="G3065">
            <v>-13034.2573098639</v>
          </cell>
        </row>
        <row r="3066">
          <cell r="A3066">
            <v>36641</v>
          </cell>
          <cell r="B3066" t="str">
            <v>POS-POWGAS-EAST</v>
          </cell>
          <cell r="C3066" t="str">
            <v>EPMI-LT-ECAR-PRC</v>
          </cell>
          <cell r="D3066" t="str">
            <v>P</v>
          </cell>
          <cell r="E3066">
            <v>38139</v>
          </cell>
          <cell r="F3066">
            <v>-13034.2573098639</v>
          </cell>
          <cell r="G3066">
            <v>-13034.2573098639</v>
          </cell>
        </row>
        <row r="3067">
          <cell r="A3067">
            <v>36641</v>
          </cell>
          <cell r="B3067" t="str">
            <v>POS-POWGAS-EAST</v>
          </cell>
          <cell r="C3067" t="str">
            <v>EPMI-LT-ECAR-PRC</v>
          </cell>
          <cell r="D3067" t="str">
            <v>P</v>
          </cell>
          <cell r="E3067">
            <v>38169</v>
          </cell>
          <cell r="F3067">
            <v>100067.503077685</v>
          </cell>
          <cell r="G3067">
            <v>100067.503077685</v>
          </cell>
        </row>
        <row r="3068">
          <cell r="A3068">
            <v>36641</v>
          </cell>
          <cell r="B3068" t="str">
            <v>POS-POWGAS-EAST</v>
          </cell>
          <cell r="C3068" t="str">
            <v>EPMI-LT-ECAR-PRC</v>
          </cell>
          <cell r="D3068" t="str">
            <v>P</v>
          </cell>
          <cell r="E3068">
            <v>38169</v>
          </cell>
          <cell r="F3068">
            <v>0</v>
          </cell>
          <cell r="G3068">
            <v>0</v>
          </cell>
        </row>
        <row r="3069">
          <cell r="A3069">
            <v>36641</v>
          </cell>
          <cell r="B3069" t="str">
            <v>POS-POWGAS-EAST</v>
          </cell>
          <cell r="C3069" t="str">
            <v>EPMI-LT-ECAR-PRC</v>
          </cell>
          <cell r="D3069" t="str">
            <v>P</v>
          </cell>
          <cell r="E3069">
            <v>38169</v>
          </cell>
          <cell r="F3069">
            <v>-2473.2008760022004</v>
          </cell>
          <cell r="G3069">
            <v>-2473.2008760022004</v>
          </cell>
        </row>
        <row r="3070">
          <cell r="A3070">
            <v>36641</v>
          </cell>
          <cell r="B3070" t="str">
            <v>POS-POWGAS-EAST</v>
          </cell>
          <cell r="C3070" t="str">
            <v>EPMI-LT-ECAR-PRC</v>
          </cell>
          <cell r="D3070" t="str">
            <v>P</v>
          </cell>
          <cell r="E3070">
            <v>38169</v>
          </cell>
          <cell r="F3070">
            <v>12366.004380011002</v>
          </cell>
          <cell r="G3070">
            <v>12366.004380011002</v>
          </cell>
        </row>
        <row r="3071">
          <cell r="A3071">
            <v>36641</v>
          </cell>
          <cell r="B3071" t="str">
            <v>POS-POWGAS-EAST</v>
          </cell>
          <cell r="C3071" t="str">
            <v>EPMI-LT-ECAR-PRC</v>
          </cell>
          <cell r="D3071" t="str">
            <v>P</v>
          </cell>
          <cell r="E3071">
            <v>38169</v>
          </cell>
          <cell r="F3071">
            <v>-9892.8035040088016</v>
          </cell>
          <cell r="G3071">
            <v>-9892.8035040088016</v>
          </cell>
        </row>
        <row r="3072">
          <cell r="A3072">
            <v>36641</v>
          </cell>
          <cell r="B3072" t="str">
            <v>POS-POWGAS-EAST</v>
          </cell>
          <cell r="C3072" t="str">
            <v>EPMI-LT-ECAR-PRC</v>
          </cell>
          <cell r="D3072" t="str">
            <v>P</v>
          </cell>
          <cell r="E3072">
            <v>38169</v>
          </cell>
          <cell r="F3072">
            <v>-24732.008760022003</v>
          </cell>
          <cell r="G3072">
            <v>-24732.008760022003</v>
          </cell>
        </row>
        <row r="3073">
          <cell r="A3073">
            <v>36641</v>
          </cell>
          <cell r="B3073" t="str">
            <v>POS-POWGAS-EAST</v>
          </cell>
          <cell r="C3073" t="str">
            <v>EPMI-LT-ECAR-PRC</v>
          </cell>
          <cell r="D3073" t="str">
            <v>P</v>
          </cell>
          <cell r="E3073">
            <v>38169</v>
          </cell>
          <cell r="F3073">
            <v>-24732.008760022003</v>
          </cell>
          <cell r="G3073">
            <v>-24732.008760022003</v>
          </cell>
        </row>
        <row r="3074">
          <cell r="A3074">
            <v>36641</v>
          </cell>
          <cell r="B3074" t="str">
            <v>POS-POWGAS-EAST</v>
          </cell>
          <cell r="C3074" t="str">
            <v>EPMI-LT-ECAR-PRC</v>
          </cell>
          <cell r="D3074" t="str">
            <v>P</v>
          </cell>
          <cell r="E3074">
            <v>38169</v>
          </cell>
          <cell r="F3074">
            <v>37098.013140033006</v>
          </cell>
          <cell r="G3074">
            <v>37098.013140033006</v>
          </cell>
        </row>
        <row r="3075">
          <cell r="A3075">
            <v>36641</v>
          </cell>
          <cell r="B3075" t="str">
            <v>POS-POWGAS-EAST</v>
          </cell>
          <cell r="C3075" t="str">
            <v>EPMI-LT-ECAR-PRC</v>
          </cell>
          <cell r="D3075" t="str">
            <v>P</v>
          </cell>
          <cell r="E3075">
            <v>38169</v>
          </cell>
          <cell r="F3075">
            <v>-12366.004380011002</v>
          </cell>
          <cell r="G3075">
            <v>-12366.004380011002</v>
          </cell>
        </row>
        <row r="3076">
          <cell r="A3076">
            <v>36641</v>
          </cell>
          <cell r="B3076" t="str">
            <v>POS-POWGAS-EAST</v>
          </cell>
          <cell r="C3076" t="str">
            <v>EPMI-LT-ECAR-PRC</v>
          </cell>
          <cell r="D3076" t="str">
            <v>P</v>
          </cell>
          <cell r="E3076">
            <v>38169</v>
          </cell>
          <cell r="F3076">
            <v>-12366.004380011002</v>
          </cell>
          <cell r="G3076">
            <v>-12366.004380011002</v>
          </cell>
        </row>
        <row r="3077">
          <cell r="A3077">
            <v>36641</v>
          </cell>
          <cell r="B3077" t="str">
            <v>POS-POWGAS-EAST</v>
          </cell>
          <cell r="C3077" t="str">
            <v>EPMI-LT-ECAR-PRC</v>
          </cell>
          <cell r="D3077" t="str">
            <v>P</v>
          </cell>
          <cell r="E3077">
            <v>38200</v>
          </cell>
          <cell r="F3077">
            <v>104149.53405534002</v>
          </cell>
          <cell r="G3077">
            <v>104149.53405534002</v>
          </cell>
        </row>
        <row r="3078">
          <cell r="A3078">
            <v>36641</v>
          </cell>
          <cell r="B3078" t="str">
            <v>POS-POWGAS-EAST</v>
          </cell>
          <cell r="C3078" t="str">
            <v>EPMI-LT-ECAR-PRC</v>
          </cell>
          <cell r="D3078" t="str">
            <v>P</v>
          </cell>
          <cell r="E3078">
            <v>38200</v>
          </cell>
          <cell r="F3078">
            <v>0</v>
          </cell>
          <cell r="G3078">
            <v>0</v>
          </cell>
        </row>
        <row r="3079">
          <cell r="A3079">
            <v>36641</v>
          </cell>
          <cell r="B3079" t="str">
            <v>POS-POWGAS-EAST</v>
          </cell>
          <cell r="C3079" t="str">
            <v>EPMI-LT-ECAR-PRC</v>
          </cell>
          <cell r="D3079" t="str">
            <v>P</v>
          </cell>
          <cell r="E3079">
            <v>38200</v>
          </cell>
          <cell r="F3079">
            <v>-2575.1806568198199</v>
          </cell>
          <cell r="G3079">
            <v>-2575.1806568198199</v>
          </cell>
        </row>
        <row r="3080">
          <cell r="A3080">
            <v>36641</v>
          </cell>
          <cell r="B3080" t="str">
            <v>POS-POWGAS-EAST</v>
          </cell>
          <cell r="C3080" t="str">
            <v>EPMI-LT-ECAR-PRC</v>
          </cell>
          <cell r="D3080" t="str">
            <v>P</v>
          </cell>
          <cell r="E3080">
            <v>38200</v>
          </cell>
          <cell r="F3080">
            <v>12875.9032840991</v>
          </cell>
          <cell r="G3080">
            <v>12875.9032840991</v>
          </cell>
        </row>
        <row r="3081">
          <cell r="A3081">
            <v>36641</v>
          </cell>
          <cell r="B3081" t="str">
            <v>POS-POWGAS-EAST</v>
          </cell>
          <cell r="C3081" t="str">
            <v>EPMI-LT-ECAR-PRC</v>
          </cell>
          <cell r="D3081" t="str">
            <v>P</v>
          </cell>
          <cell r="E3081">
            <v>38200</v>
          </cell>
          <cell r="F3081">
            <v>-10300.72262727928</v>
          </cell>
          <cell r="G3081">
            <v>-10300.72262727928</v>
          </cell>
        </row>
        <row r="3082">
          <cell r="A3082">
            <v>36641</v>
          </cell>
          <cell r="B3082" t="str">
            <v>POS-POWGAS-EAST</v>
          </cell>
          <cell r="C3082" t="str">
            <v>EPMI-LT-ECAR-PRC</v>
          </cell>
          <cell r="D3082" t="str">
            <v>P</v>
          </cell>
          <cell r="E3082">
            <v>38200</v>
          </cell>
          <cell r="F3082">
            <v>-25751.806568198201</v>
          </cell>
          <cell r="G3082">
            <v>-25751.806568198201</v>
          </cell>
        </row>
        <row r="3083">
          <cell r="A3083">
            <v>36641</v>
          </cell>
          <cell r="B3083" t="str">
            <v>POS-POWGAS-EAST</v>
          </cell>
          <cell r="C3083" t="str">
            <v>EPMI-LT-ECAR-PRC</v>
          </cell>
          <cell r="D3083" t="str">
            <v>P</v>
          </cell>
          <cell r="E3083">
            <v>38200</v>
          </cell>
          <cell r="F3083">
            <v>-25751.806568198201</v>
          </cell>
          <cell r="G3083">
            <v>-25751.806568198201</v>
          </cell>
        </row>
        <row r="3084">
          <cell r="A3084">
            <v>36641</v>
          </cell>
          <cell r="B3084" t="str">
            <v>POS-POWGAS-EAST</v>
          </cell>
          <cell r="C3084" t="str">
            <v>EPMI-LT-ECAR-PRC</v>
          </cell>
          <cell r="D3084" t="str">
            <v>P</v>
          </cell>
          <cell r="E3084">
            <v>38200</v>
          </cell>
          <cell r="F3084">
            <v>38627.709852297303</v>
          </cell>
          <cell r="G3084">
            <v>38627.709852297303</v>
          </cell>
        </row>
        <row r="3085">
          <cell r="A3085">
            <v>36641</v>
          </cell>
          <cell r="B3085" t="str">
            <v>POS-POWGAS-EAST</v>
          </cell>
          <cell r="C3085" t="str">
            <v>EPMI-LT-ECAR-PRC</v>
          </cell>
          <cell r="D3085" t="str">
            <v>P</v>
          </cell>
          <cell r="E3085">
            <v>38200</v>
          </cell>
          <cell r="F3085">
            <v>-12875.9032840991</v>
          </cell>
          <cell r="G3085">
            <v>-12875.9032840991</v>
          </cell>
        </row>
        <row r="3086">
          <cell r="A3086">
            <v>36641</v>
          </cell>
          <cell r="B3086" t="str">
            <v>POS-POWGAS-EAST</v>
          </cell>
          <cell r="C3086" t="str">
            <v>EPMI-LT-ECAR-PRC</v>
          </cell>
          <cell r="D3086" t="str">
            <v>P</v>
          </cell>
          <cell r="E3086">
            <v>38200</v>
          </cell>
          <cell r="F3086">
            <v>-12875.9032840991</v>
          </cell>
          <cell r="G3086">
            <v>-12875.9032840991</v>
          </cell>
        </row>
        <row r="3087">
          <cell r="A3087">
            <v>36641</v>
          </cell>
          <cell r="B3087" t="str">
            <v>POS-POWGAS-EAST</v>
          </cell>
          <cell r="C3087" t="str">
            <v>EPMI-LT-ECAR-PRC</v>
          </cell>
          <cell r="D3087" t="str">
            <v>P</v>
          </cell>
          <cell r="E3087">
            <v>38231</v>
          </cell>
          <cell r="F3087">
            <v>-2443.6184405292802</v>
          </cell>
          <cell r="G3087">
            <v>-2443.6184405292802</v>
          </cell>
        </row>
        <row r="3088">
          <cell r="A3088">
            <v>36641</v>
          </cell>
          <cell r="B3088" t="str">
            <v>POS-POWGAS-EAST</v>
          </cell>
          <cell r="C3088" t="str">
            <v>EPMI-LT-ECAR-PRC</v>
          </cell>
          <cell r="D3088" t="str">
            <v>P</v>
          </cell>
          <cell r="E3088">
            <v>38231</v>
          </cell>
          <cell r="F3088">
            <v>2443.6184405292802</v>
          </cell>
          <cell r="G3088">
            <v>2443.6184405292802</v>
          </cell>
        </row>
        <row r="3089">
          <cell r="A3089">
            <v>36641</v>
          </cell>
          <cell r="B3089" t="str">
            <v>POS-POWGAS-EAST</v>
          </cell>
          <cell r="C3089" t="str">
            <v>EPMI-LT-ECAR-PRC</v>
          </cell>
          <cell r="D3089" t="str">
            <v>P</v>
          </cell>
          <cell r="E3089">
            <v>38261</v>
          </cell>
          <cell r="F3089">
            <v>-2428.7076013038304</v>
          </cell>
          <cell r="G3089">
            <v>-2428.7076013038304</v>
          </cell>
        </row>
        <row r="3090">
          <cell r="A3090">
            <v>36641</v>
          </cell>
          <cell r="B3090" t="str">
            <v>POS-POWGAS-EAST</v>
          </cell>
          <cell r="C3090" t="str">
            <v>EPMI-LT-ECAR-PRC</v>
          </cell>
          <cell r="D3090" t="str">
            <v>P</v>
          </cell>
          <cell r="E3090">
            <v>38261</v>
          </cell>
          <cell r="F3090">
            <v>2428.7076013038304</v>
          </cell>
          <cell r="G3090">
            <v>2428.7076013038304</v>
          </cell>
        </row>
        <row r="3091">
          <cell r="A3091">
            <v>36641</v>
          </cell>
          <cell r="B3091" t="str">
            <v>POS-POWGAS-EAST</v>
          </cell>
          <cell r="C3091" t="str">
            <v>EPMI-LT-ECAR-PRC</v>
          </cell>
          <cell r="D3091" t="str">
            <v>P</v>
          </cell>
          <cell r="E3091">
            <v>38292</v>
          </cell>
          <cell r="F3091">
            <v>-2414.3560927360504</v>
          </cell>
          <cell r="G3091">
            <v>-2414.3560927360504</v>
          </cell>
        </row>
        <row r="3092">
          <cell r="A3092">
            <v>36641</v>
          </cell>
          <cell r="B3092" t="str">
            <v>POS-POWGAS-EAST</v>
          </cell>
          <cell r="C3092" t="str">
            <v>EPMI-LT-ECAR-PRC</v>
          </cell>
          <cell r="D3092" t="str">
            <v>P</v>
          </cell>
          <cell r="E3092">
            <v>38292</v>
          </cell>
          <cell r="F3092">
            <v>2414.3560927360504</v>
          </cell>
          <cell r="G3092">
            <v>2414.3560927360504</v>
          </cell>
        </row>
        <row r="3093">
          <cell r="A3093">
            <v>36641</v>
          </cell>
          <cell r="B3093" t="str">
            <v>POS-POWGAS-EAST</v>
          </cell>
          <cell r="C3093" t="str">
            <v>EPMI-LT-ECAR-PRC</v>
          </cell>
          <cell r="D3093" t="str">
            <v>P</v>
          </cell>
          <cell r="E3093">
            <v>38322</v>
          </cell>
          <cell r="F3093">
            <v>-2628.1407401141801</v>
          </cell>
          <cell r="G3093">
            <v>-2628.1407401141801</v>
          </cell>
        </row>
        <row r="3094">
          <cell r="A3094">
            <v>36641</v>
          </cell>
          <cell r="B3094" t="str">
            <v>POS-POWGAS-EAST</v>
          </cell>
          <cell r="C3094" t="str">
            <v>EPMI-LT-ECAR-PRC</v>
          </cell>
          <cell r="D3094" t="str">
            <v>P</v>
          </cell>
          <cell r="E3094">
            <v>38322</v>
          </cell>
          <cell r="F3094">
            <v>2628.1407401141801</v>
          </cell>
          <cell r="G3094">
            <v>2628.1407401141801</v>
          </cell>
        </row>
        <row r="3095">
          <cell r="A3095">
            <v>36641</v>
          </cell>
          <cell r="B3095" t="str">
            <v>POS-POWGAS-EAST</v>
          </cell>
          <cell r="C3095" t="str">
            <v>EPMI-LT-ECAR-PRC</v>
          </cell>
          <cell r="D3095" t="str">
            <v>P</v>
          </cell>
          <cell r="E3095">
            <v>38353</v>
          </cell>
          <cell r="F3095">
            <v>2384.9389258596111</v>
          </cell>
          <cell r="G3095">
            <v>2384.9389258596111</v>
          </cell>
        </row>
        <row r="3096">
          <cell r="A3096">
            <v>36641</v>
          </cell>
          <cell r="B3096" t="str">
            <v>POS-POWGAS-EAST</v>
          </cell>
          <cell r="C3096" t="str">
            <v>EPMI-LT-ECAR-PRC</v>
          </cell>
          <cell r="D3096" t="str">
            <v>P</v>
          </cell>
          <cell r="E3096">
            <v>38353</v>
          </cell>
          <cell r="F3096">
            <v>-2384.9389258596111</v>
          </cell>
          <cell r="G3096">
            <v>-2384.9389258596111</v>
          </cell>
        </row>
        <row r="3097">
          <cell r="A3097">
            <v>36641</v>
          </cell>
          <cell r="B3097" t="str">
            <v>POS-POWGAS-EAST</v>
          </cell>
          <cell r="C3097" t="str">
            <v>EPMI-LT-ECAR-PRC</v>
          </cell>
          <cell r="D3097" t="str">
            <v>P</v>
          </cell>
          <cell r="E3097">
            <v>38384</v>
          </cell>
          <cell r="F3097">
            <v>2258.8193102596606</v>
          </cell>
          <cell r="G3097">
            <v>2258.8193102596606</v>
          </cell>
        </row>
        <row r="3098">
          <cell r="A3098">
            <v>36641</v>
          </cell>
          <cell r="B3098" t="str">
            <v>POS-POWGAS-EAST</v>
          </cell>
          <cell r="C3098" t="str">
            <v>EPMI-LT-ECAR-PRC</v>
          </cell>
          <cell r="D3098" t="str">
            <v>P</v>
          </cell>
          <cell r="E3098">
            <v>38384</v>
          </cell>
          <cell r="F3098">
            <v>-2258.8193102596606</v>
          </cell>
          <cell r="G3098">
            <v>-2258.8193102596606</v>
          </cell>
        </row>
        <row r="3099">
          <cell r="A3099">
            <v>36641</v>
          </cell>
          <cell r="B3099" t="str">
            <v>POS-POWGAS-EAST</v>
          </cell>
          <cell r="C3099" t="str">
            <v>EPMI-LT-ECAR-PRC</v>
          </cell>
          <cell r="D3099" t="str">
            <v>P</v>
          </cell>
          <cell r="E3099">
            <v>38412</v>
          </cell>
          <cell r="F3099">
            <v>2581.7469354663908</v>
          </cell>
          <cell r="G3099">
            <v>2581.7469354663908</v>
          </cell>
        </row>
        <row r="3100">
          <cell r="A3100">
            <v>36641</v>
          </cell>
          <cell r="B3100" t="str">
            <v>POS-POWGAS-EAST</v>
          </cell>
          <cell r="C3100" t="str">
            <v>EPMI-LT-ECAR-PRC</v>
          </cell>
          <cell r="D3100" t="str">
            <v>P</v>
          </cell>
          <cell r="E3100">
            <v>38412</v>
          </cell>
          <cell r="F3100">
            <v>-2581.7469354663908</v>
          </cell>
          <cell r="G3100">
            <v>-2581.7469354663908</v>
          </cell>
        </row>
        <row r="3101">
          <cell r="A3101">
            <v>36641</v>
          </cell>
          <cell r="B3101" t="str">
            <v>POS-POWGAS-EAST</v>
          </cell>
          <cell r="C3101" t="str">
            <v>EPMI-LT-ECAR-PRC</v>
          </cell>
          <cell r="D3101" t="str">
            <v>P</v>
          </cell>
          <cell r="E3101">
            <v>38443</v>
          </cell>
          <cell r="F3101">
            <v>2343.2841829713502</v>
          </cell>
          <cell r="G3101">
            <v>2343.2841829713502</v>
          </cell>
        </row>
        <row r="3102">
          <cell r="A3102">
            <v>36641</v>
          </cell>
          <cell r="B3102" t="str">
            <v>POS-POWGAS-EAST</v>
          </cell>
          <cell r="C3102" t="str">
            <v>EPMI-LT-ECAR-PRC</v>
          </cell>
          <cell r="D3102" t="str">
            <v>P</v>
          </cell>
          <cell r="E3102">
            <v>38443</v>
          </cell>
          <cell r="F3102">
            <v>-2343.2841829713502</v>
          </cell>
          <cell r="G3102">
            <v>-2343.2841829713502</v>
          </cell>
        </row>
        <row r="3103">
          <cell r="A3103">
            <v>36641</v>
          </cell>
          <cell r="B3103" t="str">
            <v>POS-POWGAS-EAST</v>
          </cell>
          <cell r="C3103" t="str">
            <v>EPMI-LT-ECAR-PRC</v>
          </cell>
          <cell r="D3103" t="str">
            <v>P</v>
          </cell>
          <cell r="E3103">
            <v>38473</v>
          </cell>
          <cell r="F3103">
            <v>2328.9375104374699</v>
          </cell>
          <cell r="G3103">
            <v>2328.9375104374699</v>
          </cell>
        </row>
        <row r="3104">
          <cell r="A3104">
            <v>36641</v>
          </cell>
          <cell r="B3104" t="str">
            <v>POS-POWGAS-EAST</v>
          </cell>
          <cell r="C3104" t="str">
            <v>EPMI-LT-ECAR-PRC</v>
          </cell>
          <cell r="D3104" t="str">
            <v>P</v>
          </cell>
          <cell r="E3104">
            <v>38473</v>
          </cell>
          <cell r="F3104">
            <v>-2328.9375104374699</v>
          </cell>
          <cell r="G3104">
            <v>-2328.9375104374699</v>
          </cell>
        </row>
        <row r="3105">
          <cell r="A3105">
            <v>36641</v>
          </cell>
          <cell r="B3105" t="str">
            <v>POS-POWGAS-EAST</v>
          </cell>
          <cell r="C3105" t="str">
            <v>EPMI-LT-ECAR-PRC</v>
          </cell>
          <cell r="D3105" t="str">
            <v>P</v>
          </cell>
          <cell r="E3105">
            <v>38504</v>
          </cell>
          <cell r="F3105">
            <v>2425.3738712258305</v>
          </cell>
          <cell r="G3105">
            <v>2425.3738712258305</v>
          </cell>
        </row>
        <row r="3106">
          <cell r="A3106">
            <v>36641</v>
          </cell>
          <cell r="B3106" t="str">
            <v>POS-POWGAS-EAST</v>
          </cell>
          <cell r="C3106" t="str">
            <v>EPMI-LT-ECAR-PRC</v>
          </cell>
          <cell r="D3106" t="str">
            <v>P</v>
          </cell>
          <cell r="E3106">
            <v>38504</v>
          </cell>
          <cell r="F3106">
            <v>12126.8693561291</v>
          </cell>
          <cell r="G3106">
            <v>12126.8693561291</v>
          </cell>
        </row>
        <row r="3107">
          <cell r="A3107">
            <v>36641</v>
          </cell>
          <cell r="B3107" t="str">
            <v>POS-POWGAS-EAST</v>
          </cell>
          <cell r="C3107" t="str">
            <v>EPMI-LT-ECAR-PRC</v>
          </cell>
          <cell r="D3107" t="str">
            <v>P</v>
          </cell>
          <cell r="E3107">
            <v>38504</v>
          </cell>
          <cell r="F3107">
            <v>-2425.3738712258305</v>
          </cell>
          <cell r="G3107">
            <v>-2425.3738712258305</v>
          </cell>
        </row>
        <row r="3108">
          <cell r="A3108">
            <v>36641</v>
          </cell>
          <cell r="B3108" t="str">
            <v>POS-POWGAS-EAST</v>
          </cell>
          <cell r="C3108" t="str">
            <v>EPMI-LT-ECAR-PRC</v>
          </cell>
          <cell r="D3108" t="str">
            <v>P</v>
          </cell>
          <cell r="E3108">
            <v>38504</v>
          </cell>
          <cell r="F3108">
            <v>12126.8693561291</v>
          </cell>
          <cell r="G3108">
            <v>12126.8693561291</v>
          </cell>
        </row>
        <row r="3109">
          <cell r="A3109">
            <v>36641</v>
          </cell>
          <cell r="B3109" t="str">
            <v>POS-POWGAS-EAST</v>
          </cell>
          <cell r="C3109" t="str">
            <v>EPMI-LT-ECAR-PRC</v>
          </cell>
          <cell r="D3109" t="str">
            <v>P</v>
          </cell>
          <cell r="E3109">
            <v>38504</v>
          </cell>
          <cell r="F3109">
            <v>-12126.8693561291</v>
          </cell>
          <cell r="G3109">
            <v>-12126.8693561291</v>
          </cell>
        </row>
        <row r="3110">
          <cell r="A3110">
            <v>36641</v>
          </cell>
          <cell r="B3110" t="str">
            <v>POS-POWGAS-EAST</v>
          </cell>
          <cell r="C3110" t="str">
            <v>EPMI-LT-ECAR-PRC</v>
          </cell>
          <cell r="D3110" t="str">
            <v>P</v>
          </cell>
          <cell r="E3110">
            <v>38504</v>
          </cell>
          <cell r="F3110">
            <v>-12126.8693561291</v>
          </cell>
          <cell r="G3110">
            <v>-12126.8693561291</v>
          </cell>
        </row>
        <row r="3111">
          <cell r="A3111">
            <v>36641</v>
          </cell>
          <cell r="B3111" t="str">
            <v>POS-POWGAS-EAST</v>
          </cell>
          <cell r="C3111" t="str">
            <v>EPMI-LT-ECAR-PRC</v>
          </cell>
          <cell r="D3111" t="str">
            <v>P</v>
          </cell>
          <cell r="E3111">
            <v>38534</v>
          </cell>
          <cell r="F3111">
            <v>2191.371007938591</v>
          </cell>
          <cell r="G3111">
            <v>2191.371007938591</v>
          </cell>
        </row>
        <row r="3112">
          <cell r="A3112">
            <v>36641</v>
          </cell>
          <cell r="B3112" t="str">
            <v>POS-POWGAS-EAST</v>
          </cell>
          <cell r="C3112" t="str">
            <v>EPMI-LT-ECAR-PRC</v>
          </cell>
          <cell r="D3112" t="str">
            <v>P</v>
          </cell>
          <cell r="E3112">
            <v>38534</v>
          </cell>
          <cell r="F3112">
            <v>10956.855039693</v>
          </cell>
          <cell r="G3112">
            <v>10956.855039693</v>
          </cell>
        </row>
        <row r="3113">
          <cell r="A3113">
            <v>36641</v>
          </cell>
          <cell r="B3113" t="str">
            <v>POS-POWGAS-EAST</v>
          </cell>
          <cell r="C3113" t="str">
            <v>EPMI-LT-ECAR-PRC</v>
          </cell>
          <cell r="D3113" t="str">
            <v>P</v>
          </cell>
          <cell r="E3113">
            <v>38534</v>
          </cell>
          <cell r="F3113">
            <v>-2191.371007938591</v>
          </cell>
          <cell r="G3113">
            <v>-2191.371007938591</v>
          </cell>
        </row>
        <row r="3114">
          <cell r="A3114">
            <v>36641</v>
          </cell>
          <cell r="B3114" t="str">
            <v>POS-POWGAS-EAST</v>
          </cell>
          <cell r="C3114" t="str">
            <v>EPMI-LT-ECAR-PRC</v>
          </cell>
          <cell r="D3114" t="str">
            <v>P</v>
          </cell>
          <cell r="E3114">
            <v>38534</v>
          </cell>
          <cell r="F3114">
            <v>-10956.855039693</v>
          </cell>
          <cell r="G3114">
            <v>-10956.855039693</v>
          </cell>
        </row>
        <row r="3115">
          <cell r="A3115">
            <v>36641</v>
          </cell>
          <cell r="B3115" t="str">
            <v>POS-POWGAS-EAST</v>
          </cell>
          <cell r="C3115" t="str">
            <v>EPMI-LT-ECAR-PRC</v>
          </cell>
          <cell r="D3115" t="str">
            <v>P</v>
          </cell>
          <cell r="E3115">
            <v>38534</v>
          </cell>
          <cell r="F3115">
            <v>10956.855039693</v>
          </cell>
          <cell r="G3115">
            <v>10956.855039693</v>
          </cell>
        </row>
        <row r="3116">
          <cell r="A3116">
            <v>36641</v>
          </cell>
          <cell r="B3116" t="str">
            <v>POS-POWGAS-EAST</v>
          </cell>
          <cell r="C3116" t="str">
            <v>EPMI-LT-ECAR-PRC</v>
          </cell>
          <cell r="D3116" t="str">
            <v>P</v>
          </cell>
          <cell r="E3116">
            <v>38534</v>
          </cell>
          <cell r="F3116">
            <v>-10956.855039693</v>
          </cell>
          <cell r="G3116">
            <v>-10956.855039693</v>
          </cell>
        </row>
        <row r="3117">
          <cell r="A3117">
            <v>36641</v>
          </cell>
          <cell r="B3117" t="str">
            <v>POS-POWGAS-EAST</v>
          </cell>
          <cell r="C3117" t="str">
            <v>EPMI-LT-ECAR-PRC</v>
          </cell>
          <cell r="D3117" t="str">
            <v>P</v>
          </cell>
          <cell r="E3117">
            <v>38534</v>
          </cell>
          <cell r="F3117">
            <v>-10956.855039693</v>
          </cell>
          <cell r="G3117">
            <v>-10956.855039693</v>
          </cell>
        </row>
        <row r="3118">
          <cell r="A3118">
            <v>36641</v>
          </cell>
          <cell r="B3118" t="str">
            <v>POS-POWGAS-EAST</v>
          </cell>
          <cell r="C3118" t="str">
            <v>EPMI-LT-ECAR-PRC</v>
          </cell>
          <cell r="D3118" t="str">
            <v>P</v>
          </cell>
          <cell r="E3118">
            <v>38565</v>
          </cell>
          <cell r="F3118">
            <v>2504.6217262299606</v>
          </cell>
          <cell r="G3118">
            <v>2504.6217262299606</v>
          </cell>
        </row>
        <row r="3119">
          <cell r="A3119">
            <v>36641</v>
          </cell>
          <cell r="B3119" t="str">
            <v>POS-POWGAS-EAST</v>
          </cell>
          <cell r="C3119" t="str">
            <v>EPMI-LT-ECAR-PRC</v>
          </cell>
          <cell r="D3119" t="str">
            <v>P</v>
          </cell>
          <cell r="E3119">
            <v>38565</v>
          </cell>
          <cell r="F3119">
            <v>12523.1086311498</v>
          </cell>
          <cell r="G3119">
            <v>12523.1086311498</v>
          </cell>
        </row>
        <row r="3120">
          <cell r="A3120">
            <v>36641</v>
          </cell>
          <cell r="B3120" t="str">
            <v>POS-POWGAS-EAST</v>
          </cell>
          <cell r="C3120" t="str">
            <v>EPMI-LT-ECAR-PRC</v>
          </cell>
          <cell r="D3120" t="str">
            <v>P</v>
          </cell>
          <cell r="E3120">
            <v>38565</v>
          </cell>
          <cell r="F3120">
            <v>-2504.6217262299606</v>
          </cell>
          <cell r="G3120">
            <v>-2504.6217262299606</v>
          </cell>
        </row>
        <row r="3121">
          <cell r="A3121">
            <v>36641</v>
          </cell>
          <cell r="B3121" t="str">
            <v>POS-POWGAS-EAST</v>
          </cell>
          <cell r="C3121" t="str">
            <v>EPMI-LT-ECAR-PRC</v>
          </cell>
          <cell r="D3121" t="str">
            <v>P</v>
          </cell>
          <cell r="E3121">
            <v>38565</v>
          </cell>
          <cell r="F3121">
            <v>-12523.1086311498</v>
          </cell>
          <cell r="G3121">
            <v>-12523.1086311498</v>
          </cell>
        </row>
        <row r="3122">
          <cell r="A3122">
            <v>36641</v>
          </cell>
          <cell r="B3122" t="str">
            <v>POS-POWGAS-EAST</v>
          </cell>
          <cell r="C3122" t="str">
            <v>EPMI-LT-ECAR-PRC</v>
          </cell>
          <cell r="D3122" t="str">
            <v>P</v>
          </cell>
          <cell r="E3122">
            <v>38565</v>
          </cell>
          <cell r="F3122">
            <v>12523.1086311498</v>
          </cell>
          <cell r="G3122">
            <v>12523.1086311498</v>
          </cell>
        </row>
        <row r="3123">
          <cell r="A3123">
            <v>36641</v>
          </cell>
          <cell r="B3123" t="str">
            <v>POS-POWGAS-EAST</v>
          </cell>
          <cell r="C3123" t="str">
            <v>EPMI-LT-ECAR-PRC</v>
          </cell>
          <cell r="D3123" t="str">
            <v>P</v>
          </cell>
          <cell r="E3123">
            <v>38565</v>
          </cell>
          <cell r="F3123">
            <v>-12523.1086311498</v>
          </cell>
          <cell r="G3123">
            <v>-12523.1086311498</v>
          </cell>
        </row>
        <row r="3124">
          <cell r="A3124">
            <v>36641</v>
          </cell>
          <cell r="B3124" t="str">
            <v>POS-POWGAS-EAST</v>
          </cell>
          <cell r="C3124" t="str">
            <v>EPMI-LT-ECAR-PRC</v>
          </cell>
          <cell r="D3124" t="str">
            <v>P</v>
          </cell>
          <cell r="E3124">
            <v>38565</v>
          </cell>
          <cell r="F3124">
            <v>-12523.1086311498</v>
          </cell>
          <cell r="G3124">
            <v>-12523.1086311498</v>
          </cell>
        </row>
        <row r="3125">
          <cell r="A3125">
            <v>36641</v>
          </cell>
          <cell r="B3125" t="str">
            <v>POS-POWGAS-EAST</v>
          </cell>
          <cell r="C3125" t="str">
            <v>EPMI-LT-ECAR-PRC</v>
          </cell>
          <cell r="D3125" t="str">
            <v>P</v>
          </cell>
          <cell r="E3125">
            <v>38596</v>
          </cell>
          <cell r="F3125">
            <v>2273.2475750338203</v>
          </cell>
          <cell r="G3125">
            <v>2273.2475750338203</v>
          </cell>
        </row>
        <row r="3126">
          <cell r="A3126">
            <v>36641</v>
          </cell>
          <cell r="B3126" t="str">
            <v>POS-POWGAS-EAST</v>
          </cell>
          <cell r="C3126" t="str">
            <v>EPMI-LT-ECAR-PRC</v>
          </cell>
          <cell r="D3126" t="str">
            <v>P</v>
          </cell>
          <cell r="E3126">
            <v>38596</v>
          </cell>
          <cell r="F3126">
            <v>-2273.2475750338203</v>
          </cell>
          <cell r="G3126">
            <v>-2273.2475750338203</v>
          </cell>
        </row>
        <row r="3127">
          <cell r="A3127">
            <v>36641</v>
          </cell>
          <cell r="B3127" t="str">
            <v>POS-POWGAS-EAST</v>
          </cell>
          <cell r="C3127" t="str">
            <v>EPMI-LT-ECAR-PRC</v>
          </cell>
          <cell r="D3127" t="str">
            <v>P</v>
          </cell>
          <cell r="E3127">
            <v>38626</v>
          </cell>
          <cell r="F3127">
            <v>2259.2909135152704</v>
          </cell>
          <cell r="G3127">
            <v>2259.2909135152704</v>
          </cell>
        </row>
        <row r="3128">
          <cell r="A3128">
            <v>36641</v>
          </cell>
          <cell r="B3128" t="str">
            <v>POS-POWGAS-EAST</v>
          </cell>
          <cell r="C3128" t="str">
            <v>EPMI-LT-ECAR-PRC</v>
          </cell>
          <cell r="D3128" t="str">
            <v>P</v>
          </cell>
          <cell r="E3128">
            <v>38626</v>
          </cell>
          <cell r="F3128">
            <v>-2259.2909135152704</v>
          </cell>
          <cell r="G3128">
            <v>-2259.2909135152704</v>
          </cell>
        </row>
        <row r="3129">
          <cell r="A3129">
            <v>36641</v>
          </cell>
          <cell r="B3129" t="str">
            <v>POS-POWGAS-EAST</v>
          </cell>
          <cell r="C3129" t="str">
            <v>EPMI-LT-ECAR-PRC</v>
          </cell>
          <cell r="D3129" t="str">
            <v>P</v>
          </cell>
          <cell r="E3129">
            <v>38657</v>
          </cell>
          <cell r="F3129">
            <v>2245.85862050275</v>
          </cell>
          <cell r="G3129">
            <v>2245.85862050275</v>
          </cell>
        </row>
        <row r="3130">
          <cell r="A3130">
            <v>36641</v>
          </cell>
          <cell r="B3130" t="str">
            <v>POS-POWGAS-EAST</v>
          </cell>
          <cell r="C3130" t="str">
            <v>EPMI-LT-ECAR-PRC</v>
          </cell>
          <cell r="D3130" t="str">
            <v>P</v>
          </cell>
          <cell r="E3130">
            <v>38657</v>
          </cell>
          <cell r="F3130">
            <v>-2245.85862050275</v>
          </cell>
          <cell r="G3130">
            <v>-2245.85862050275</v>
          </cell>
        </row>
        <row r="3131">
          <cell r="A3131">
            <v>36641</v>
          </cell>
          <cell r="B3131" t="str">
            <v>POS-POWGAS-EAST</v>
          </cell>
          <cell r="C3131" t="str">
            <v>EPMI-LT-ECAR-PRC</v>
          </cell>
          <cell r="D3131" t="str">
            <v>P</v>
          </cell>
          <cell r="E3131">
            <v>38687</v>
          </cell>
          <cell r="F3131">
            <v>2232.0548379417505</v>
          </cell>
          <cell r="G3131">
            <v>2232.0548379417505</v>
          </cell>
        </row>
        <row r="3132">
          <cell r="A3132">
            <v>36641</v>
          </cell>
          <cell r="B3132" t="str">
            <v>POS-POWGAS-EAST</v>
          </cell>
          <cell r="C3132" t="str">
            <v>EPMI-LT-ECAR-PRC</v>
          </cell>
          <cell r="D3132" t="str">
            <v>P</v>
          </cell>
          <cell r="E3132">
            <v>38687</v>
          </cell>
          <cell r="F3132">
            <v>-2232.0548379417505</v>
          </cell>
          <cell r="G3132">
            <v>-2232.0548379417505</v>
          </cell>
        </row>
        <row r="3133">
          <cell r="A3133">
            <v>36641</v>
          </cell>
          <cell r="B3133" t="str">
            <v>POS-POWGAS-EAST</v>
          </cell>
          <cell r="C3133" t="str">
            <v>EPMI-LT-ECAR-PRC</v>
          </cell>
          <cell r="D3133" t="str">
            <v>P</v>
          </cell>
          <cell r="E3133">
            <v>38718</v>
          </cell>
          <cell r="F3133">
            <v>2218.3281825515801</v>
          </cell>
          <cell r="G3133">
            <v>2218.3281825515801</v>
          </cell>
        </row>
        <row r="3134">
          <cell r="A3134">
            <v>36641</v>
          </cell>
          <cell r="B3134" t="str">
            <v>POS-POWGAS-EAST</v>
          </cell>
          <cell r="C3134" t="str">
            <v>EPMI-LT-ECAR-PRC</v>
          </cell>
          <cell r="D3134" t="str">
            <v>P</v>
          </cell>
          <cell r="E3134">
            <v>38718</v>
          </cell>
          <cell r="F3134">
            <v>-2218.3281825515801</v>
          </cell>
          <cell r="G3134">
            <v>-2218.3281825515801</v>
          </cell>
        </row>
        <row r="3135">
          <cell r="A3135">
            <v>36641</v>
          </cell>
          <cell r="B3135" t="str">
            <v>POS-POWGAS-EAST</v>
          </cell>
          <cell r="C3135" t="str">
            <v>EPMI-LT-ECAR-PRC</v>
          </cell>
          <cell r="D3135" t="str">
            <v>P</v>
          </cell>
          <cell r="E3135">
            <v>38749</v>
          </cell>
          <cell r="F3135">
            <v>2100.9484669784406</v>
          </cell>
          <cell r="G3135">
            <v>2100.9484669784406</v>
          </cell>
        </row>
        <row r="3136">
          <cell r="A3136">
            <v>36641</v>
          </cell>
          <cell r="B3136" t="str">
            <v>POS-POWGAS-EAST</v>
          </cell>
          <cell r="C3136" t="str">
            <v>EPMI-LT-ECAR-PRC</v>
          </cell>
          <cell r="D3136" t="str">
            <v>P</v>
          </cell>
          <cell r="E3136">
            <v>38749</v>
          </cell>
          <cell r="F3136">
            <v>-2100.9484669784406</v>
          </cell>
          <cell r="G3136">
            <v>-2100.9484669784406</v>
          </cell>
        </row>
        <row r="3137">
          <cell r="A3137">
            <v>36641</v>
          </cell>
          <cell r="B3137" t="str">
            <v>POS-POWGAS-EAST</v>
          </cell>
          <cell r="C3137" t="str">
            <v>EPMI-LT-ECAR-PRC</v>
          </cell>
          <cell r="D3137" t="str">
            <v>P</v>
          </cell>
          <cell r="E3137">
            <v>38777</v>
          </cell>
          <cell r="F3137">
            <v>2401.2164061500303</v>
          </cell>
          <cell r="G3137">
            <v>2401.2164061500303</v>
          </cell>
        </row>
        <row r="3138">
          <cell r="A3138">
            <v>36641</v>
          </cell>
          <cell r="B3138" t="str">
            <v>POS-POWGAS-EAST</v>
          </cell>
          <cell r="C3138" t="str">
            <v>EPMI-LT-ECAR-PRC</v>
          </cell>
          <cell r="D3138" t="str">
            <v>P</v>
          </cell>
          <cell r="E3138">
            <v>38777</v>
          </cell>
          <cell r="F3138">
            <v>-2401.2164061500303</v>
          </cell>
          <cell r="G3138">
            <v>-2401.2164061500303</v>
          </cell>
        </row>
        <row r="3139">
          <cell r="A3139">
            <v>36641</v>
          </cell>
          <cell r="B3139" t="str">
            <v>POS-POWGAS-EAST</v>
          </cell>
          <cell r="C3139" t="str">
            <v>EPMI-LT-ECAR-PRC</v>
          </cell>
          <cell r="D3139" t="str">
            <v>P</v>
          </cell>
          <cell r="E3139">
            <v>38808</v>
          </cell>
          <cell r="F3139">
            <v>2075.5662458586003</v>
          </cell>
          <cell r="G3139">
            <v>2075.5662458586003</v>
          </cell>
        </row>
        <row r="3140">
          <cell r="A3140">
            <v>36641</v>
          </cell>
          <cell r="B3140" t="str">
            <v>POS-POWGAS-EAST</v>
          </cell>
          <cell r="C3140" t="str">
            <v>EPMI-LT-ECAR-PRC</v>
          </cell>
          <cell r="D3140" t="str">
            <v>P</v>
          </cell>
          <cell r="E3140">
            <v>38808</v>
          </cell>
          <cell r="F3140">
            <v>-2075.5662458586003</v>
          </cell>
          <cell r="G3140">
            <v>-2075.5662458586003</v>
          </cell>
        </row>
        <row r="3141">
          <cell r="A3141">
            <v>36641</v>
          </cell>
          <cell r="B3141" t="str">
            <v>POS-POWGAS-EAST</v>
          </cell>
          <cell r="C3141" t="str">
            <v>EPMI-LT-ECAR-PRC</v>
          </cell>
          <cell r="D3141" t="str">
            <v>P</v>
          </cell>
          <cell r="E3141">
            <v>38838</v>
          </cell>
          <cell r="F3141">
            <v>2269.0516097096202</v>
          </cell>
          <cell r="G3141">
            <v>2269.0516097096202</v>
          </cell>
        </row>
        <row r="3142">
          <cell r="A3142">
            <v>36641</v>
          </cell>
          <cell r="B3142" t="str">
            <v>POS-POWGAS-EAST</v>
          </cell>
          <cell r="C3142" t="str">
            <v>EPMI-LT-ECAR-PRC</v>
          </cell>
          <cell r="D3142" t="str">
            <v>P</v>
          </cell>
          <cell r="E3142">
            <v>38838</v>
          </cell>
          <cell r="F3142">
            <v>-2269.0516097096202</v>
          </cell>
          <cell r="G3142">
            <v>-2269.0516097096202</v>
          </cell>
        </row>
        <row r="3143">
          <cell r="A3143">
            <v>36641</v>
          </cell>
          <cell r="B3143" t="str">
            <v>POS-POWGAS-EAST</v>
          </cell>
          <cell r="C3143" t="str">
            <v>EPMI-LT-ECAR-PRC</v>
          </cell>
          <cell r="D3143" t="str">
            <v>P</v>
          </cell>
          <cell r="E3143">
            <v>38869</v>
          </cell>
          <cell r="F3143">
            <v>2255.5093697490202</v>
          </cell>
          <cell r="G3143">
            <v>2255.5093697490202</v>
          </cell>
        </row>
        <row r="3144">
          <cell r="A3144">
            <v>36641</v>
          </cell>
          <cell r="B3144" t="str">
            <v>POS-POWGAS-EAST</v>
          </cell>
          <cell r="C3144" t="str">
            <v>EPMI-LT-ECAR-PRC</v>
          </cell>
          <cell r="D3144" t="str">
            <v>P</v>
          </cell>
          <cell r="E3144">
            <v>38869</v>
          </cell>
          <cell r="F3144">
            <v>-2255.5093697490202</v>
          </cell>
          <cell r="G3144">
            <v>-2255.5093697490202</v>
          </cell>
        </row>
        <row r="3145">
          <cell r="A3145">
            <v>36641</v>
          </cell>
          <cell r="B3145" t="str">
            <v>POS-POWGAS-EAST</v>
          </cell>
          <cell r="C3145" t="str">
            <v>EPMI-LT-ECAR-PRC</v>
          </cell>
          <cell r="D3145" t="str">
            <v>P</v>
          </cell>
          <cell r="E3145">
            <v>38899</v>
          </cell>
          <cell r="F3145">
            <v>2037.81177786596</v>
          </cell>
          <cell r="G3145">
            <v>2037.81177786596</v>
          </cell>
        </row>
        <row r="3146">
          <cell r="A3146">
            <v>36641</v>
          </cell>
          <cell r="B3146" t="str">
            <v>POS-POWGAS-EAST</v>
          </cell>
          <cell r="C3146" t="str">
            <v>EPMI-LT-ECAR-PRC</v>
          </cell>
          <cell r="D3146" t="str">
            <v>P</v>
          </cell>
          <cell r="E3146">
            <v>38899</v>
          </cell>
          <cell r="F3146">
            <v>-2037.81177786596</v>
          </cell>
          <cell r="G3146">
            <v>-2037.81177786596</v>
          </cell>
        </row>
        <row r="3147">
          <cell r="A3147">
            <v>36641</v>
          </cell>
          <cell r="B3147" t="str">
            <v>POS-POWGAS-EAST</v>
          </cell>
          <cell r="C3147" t="str">
            <v>EPMI-LT-ECAR-PRC</v>
          </cell>
          <cell r="D3147" t="str">
            <v>P</v>
          </cell>
          <cell r="E3147">
            <v>38930</v>
          </cell>
          <cell r="F3147">
            <v>2329.0162333389808</v>
          </cell>
          <cell r="G3147">
            <v>2329.0162333389808</v>
          </cell>
        </row>
        <row r="3148">
          <cell r="A3148">
            <v>36641</v>
          </cell>
          <cell r="B3148" t="str">
            <v>POS-POWGAS-EAST</v>
          </cell>
          <cell r="C3148" t="str">
            <v>EPMI-LT-ECAR-PRC</v>
          </cell>
          <cell r="D3148" t="str">
            <v>P</v>
          </cell>
          <cell r="E3148">
            <v>38930</v>
          </cell>
          <cell r="F3148">
            <v>-2329.0162333389808</v>
          </cell>
          <cell r="G3148">
            <v>-2329.0162333389808</v>
          </cell>
        </row>
        <row r="3149">
          <cell r="A3149">
            <v>36641</v>
          </cell>
          <cell r="B3149" t="str">
            <v>POS-POWGAS-EAST</v>
          </cell>
          <cell r="C3149" t="str">
            <v>EPMI-LT-ECAR-PRC</v>
          </cell>
          <cell r="D3149" t="str">
            <v>P</v>
          </cell>
          <cell r="E3149">
            <v>38961</v>
          </cell>
          <cell r="F3149">
            <v>2013.1243368071903</v>
          </cell>
          <cell r="G3149">
            <v>2013.1243368071903</v>
          </cell>
        </row>
        <row r="3150">
          <cell r="A3150">
            <v>36641</v>
          </cell>
          <cell r="B3150" t="str">
            <v>POS-POWGAS-EAST</v>
          </cell>
          <cell r="C3150" t="str">
            <v>EPMI-LT-ECAR-PRC</v>
          </cell>
          <cell r="D3150" t="str">
            <v>P</v>
          </cell>
          <cell r="E3150">
            <v>38961</v>
          </cell>
          <cell r="F3150">
            <v>-2013.1243368071903</v>
          </cell>
          <cell r="G3150">
            <v>-2013.1243368071903</v>
          </cell>
        </row>
        <row r="3151">
          <cell r="A3151">
            <v>36641</v>
          </cell>
          <cell r="B3151" t="str">
            <v>POS-POWGAS-EAST</v>
          </cell>
          <cell r="C3151" t="str">
            <v>EPMI-LT-ECAR-PRC</v>
          </cell>
          <cell r="D3151" t="str">
            <v>P</v>
          </cell>
          <cell r="E3151">
            <v>38991</v>
          </cell>
          <cell r="F3151">
            <v>2200.7510596676402</v>
          </cell>
          <cell r="G3151">
            <v>2200.7510596676402</v>
          </cell>
        </row>
        <row r="3152">
          <cell r="A3152">
            <v>36641</v>
          </cell>
          <cell r="B3152" t="str">
            <v>POS-POWGAS-EAST</v>
          </cell>
          <cell r="C3152" t="str">
            <v>EPMI-LT-ECAR-PRC</v>
          </cell>
          <cell r="D3152" t="str">
            <v>P</v>
          </cell>
          <cell r="E3152">
            <v>38991</v>
          </cell>
          <cell r="F3152">
            <v>-2200.7510596676402</v>
          </cell>
          <cell r="G3152">
            <v>-2200.7510596676402</v>
          </cell>
        </row>
        <row r="3153">
          <cell r="A3153">
            <v>36641</v>
          </cell>
          <cell r="B3153" t="str">
            <v>POS-POWGAS-EAST</v>
          </cell>
          <cell r="C3153" t="str">
            <v>EPMI-LT-ECAR-PRC</v>
          </cell>
          <cell r="D3153" t="str">
            <v>P</v>
          </cell>
          <cell r="E3153">
            <v>39022</v>
          </cell>
          <cell r="F3153">
            <v>2088.1446578043006</v>
          </cell>
          <cell r="G3153">
            <v>2088.1446578043006</v>
          </cell>
        </row>
        <row r="3154">
          <cell r="A3154">
            <v>36641</v>
          </cell>
          <cell r="B3154" t="str">
            <v>POS-POWGAS-EAST</v>
          </cell>
          <cell r="C3154" t="str">
            <v>EPMI-LT-ECAR-PRC</v>
          </cell>
          <cell r="D3154" t="str">
            <v>P</v>
          </cell>
          <cell r="E3154">
            <v>39022</v>
          </cell>
          <cell r="F3154">
            <v>-2088.1446578043006</v>
          </cell>
          <cell r="G3154">
            <v>-2088.1446578043006</v>
          </cell>
        </row>
        <row r="3155">
          <cell r="A3155">
            <v>36641</v>
          </cell>
          <cell r="B3155" t="str">
            <v>POS-POWGAS-EAST</v>
          </cell>
          <cell r="C3155" t="str">
            <v>EPMI-LT-ECAR-PRC</v>
          </cell>
          <cell r="D3155" t="str">
            <v>P</v>
          </cell>
          <cell r="E3155">
            <v>39052</v>
          </cell>
          <cell r="F3155">
            <v>1976.4050094864806</v>
          </cell>
          <cell r="G3155">
            <v>1976.4050094864806</v>
          </cell>
        </row>
        <row r="3156">
          <cell r="A3156">
            <v>36641</v>
          </cell>
          <cell r="B3156" t="str">
            <v>POS-POWGAS-EAST</v>
          </cell>
          <cell r="C3156" t="str">
            <v>EPMI-LT-ECAR-PRC</v>
          </cell>
          <cell r="D3156" t="str">
            <v>P</v>
          </cell>
          <cell r="E3156">
            <v>39052</v>
          </cell>
          <cell r="F3156">
            <v>-1976.4050094864806</v>
          </cell>
          <cell r="G3156">
            <v>-1976.4050094864806</v>
          </cell>
        </row>
        <row r="3157">
          <cell r="A3157">
            <v>36641</v>
          </cell>
          <cell r="B3157" t="str">
            <v>POS-POWGAS-EAST</v>
          </cell>
          <cell r="C3157" t="str">
            <v>EPMI-LT-ECAR-PRC</v>
          </cell>
          <cell r="D3157" t="str">
            <v>P</v>
          </cell>
          <cell r="E3157">
            <v>39083</v>
          </cell>
          <cell r="F3157">
            <v>2160.5871288755907</v>
          </cell>
          <cell r="G3157">
            <v>2160.5871288755907</v>
          </cell>
        </row>
        <row r="3158">
          <cell r="A3158">
            <v>36641</v>
          </cell>
          <cell r="B3158" t="str">
            <v>POS-POWGAS-EAST</v>
          </cell>
          <cell r="C3158" t="str">
            <v>EPMI-LT-ECAR-PRC</v>
          </cell>
          <cell r="D3158" t="str">
            <v>P</v>
          </cell>
          <cell r="E3158">
            <v>39083</v>
          </cell>
          <cell r="F3158">
            <v>-2160.5871288755907</v>
          </cell>
          <cell r="G3158">
            <v>-2160.5871288755907</v>
          </cell>
        </row>
        <row r="3159">
          <cell r="A3159">
            <v>36641</v>
          </cell>
          <cell r="B3159" t="str">
            <v>POS-POWGAS-EAST</v>
          </cell>
          <cell r="C3159" t="str">
            <v>EPMI-LT-ECAR-PRC</v>
          </cell>
          <cell r="D3159" t="str">
            <v>P</v>
          </cell>
          <cell r="E3159">
            <v>39114</v>
          </cell>
          <cell r="F3159">
            <v>1953.17852194031</v>
          </cell>
          <cell r="G3159">
            <v>1953.17852194031</v>
          </cell>
        </row>
        <row r="3160">
          <cell r="A3160">
            <v>36641</v>
          </cell>
          <cell r="B3160" t="str">
            <v>POS-POWGAS-EAST</v>
          </cell>
          <cell r="C3160" t="str">
            <v>EPMI-LT-ECAR-PRC</v>
          </cell>
          <cell r="D3160" t="str">
            <v>P</v>
          </cell>
          <cell r="E3160">
            <v>39114</v>
          </cell>
          <cell r="F3160">
            <v>-1953.17852194031</v>
          </cell>
          <cell r="G3160">
            <v>-1953.17852194031</v>
          </cell>
        </row>
        <row r="3161">
          <cell r="A3161">
            <v>36641</v>
          </cell>
          <cell r="B3161" t="str">
            <v>POS-POWGAS-EAST</v>
          </cell>
          <cell r="C3161" t="str">
            <v>EPMI-LT-ECAR-PRC</v>
          </cell>
          <cell r="D3161" t="str">
            <v>P</v>
          </cell>
          <cell r="E3161">
            <v>39142</v>
          </cell>
          <cell r="F3161">
            <v>2135.1940551241305</v>
          </cell>
          <cell r="G3161">
            <v>2135.1940551241305</v>
          </cell>
        </row>
        <row r="3162">
          <cell r="A3162">
            <v>36641</v>
          </cell>
          <cell r="B3162" t="str">
            <v>POS-POWGAS-EAST</v>
          </cell>
          <cell r="C3162" t="str">
            <v>EPMI-LT-ECAR-PRC</v>
          </cell>
          <cell r="D3162" t="str">
            <v>P</v>
          </cell>
          <cell r="E3162">
            <v>39142</v>
          </cell>
          <cell r="F3162">
            <v>-2135.1940551241305</v>
          </cell>
          <cell r="G3162">
            <v>-2135.1940551241305</v>
          </cell>
        </row>
        <row r="3163">
          <cell r="A3163">
            <v>36641</v>
          </cell>
          <cell r="B3163" t="str">
            <v>POS-POWGAS-EAST</v>
          </cell>
          <cell r="C3163" t="str">
            <v>EPMI-LT-ECAR-PRC</v>
          </cell>
          <cell r="D3163" t="str">
            <v>P</v>
          </cell>
          <cell r="E3163">
            <v>39173</v>
          </cell>
          <cell r="F3163">
            <v>2026.0022691265701</v>
          </cell>
          <cell r="G3163">
            <v>2026.0022691265701</v>
          </cell>
        </row>
        <row r="3164">
          <cell r="A3164">
            <v>36641</v>
          </cell>
          <cell r="B3164" t="str">
            <v>POS-POWGAS-EAST</v>
          </cell>
          <cell r="C3164" t="str">
            <v>EPMI-LT-ECAR-PRC</v>
          </cell>
          <cell r="D3164" t="str">
            <v>P</v>
          </cell>
          <cell r="E3164">
            <v>39173</v>
          </cell>
          <cell r="F3164">
            <v>-2026.0022691265701</v>
          </cell>
          <cell r="G3164">
            <v>-2026.0022691265701</v>
          </cell>
        </row>
        <row r="3165">
          <cell r="A3165">
            <v>36641</v>
          </cell>
          <cell r="B3165" t="str">
            <v>POS-POWGAS-EAST</v>
          </cell>
          <cell r="C3165" t="str">
            <v>EPMI-LT-ECAR-PRC</v>
          </cell>
          <cell r="D3165" t="str">
            <v>P</v>
          </cell>
          <cell r="E3165">
            <v>39203</v>
          </cell>
          <cell r="F3165">
            <v>2109.4612597560108</v>
          </cell>
          <cell r="G3165">
            <v>2109.4612597560108</v>
          </cell>
        </row>
        <row r="3166">
          <cell r="A3166">
            <v>36641</v>
          </cell>
          <cell r="B3166" t="str">
            <v>POS-POWGAS-EAST</v>
          </cell>
          <cell r="C3166" t="str">
            <v>EPMI-LT-ECAR-PRC</v>
          </cell>
          <cell r="D3166" t="str">
            <v>P</v>
          </cell>
          <cell r="E3166">
            <v>39203</v>
          </cell>
          <cell r="F3166">
            <v>-2109.4612597560108</v>
          </cell>
          <cell r="G3166">
            <v>-2109.4612597560108</v>
          </cell>
        </row>
        <row r="3167">
          <cell r="A3167">
            <v>36641</v>
          </cell>
          <cell r="B3167" t="str">
            <v>POS-POWGAS-EAST</v>
          </cell>
          <cell r="C3167" t="str">
            <v>EPMI-LT-ECAR-PRC</v>
          </cell>
          <cell r="D3167" t="str">
            <v>P</v>
          </cell>
          <cell r="E3167">
            <v>39234</v>
          </cell>
          <cell r="F3167">
            <v>2001.6210003541303</v>
          </cell>
          <cell r="G3167">
            <v>2001.6210003541303</v>
          </cell>
        </row>
        <row r="3168">
          <cell r="A3168">
            <v>36641</v>
          </cell>
          <cell r="B3168" t="str">
            <v>POS-POWGAS-EAST</v>
          </cell>
          <cell r="C3168" t="str">
            <v>EPMI-LT-ECAR-PRC</v>
          </cell>
          <cell r="D3168" t="str">
            <v>P</v>
          </cell>
          <cell r="E3168">
            <v>39234</v>
          </cell>
          <cell r="F3168">
            <v>-2001.6210003541303</v>
          </cell>
          <cell r="G3168">
            <v>-2001.6210003541303</v>
          </cell>
        </row>
        <row r="3169">
          <cell r="A3169">
            <v>36641</v>
          </cell>
          <cell r="B3169" t="str">
            <v>POS-POWGAS-EAST</v>
          </cell>
          <cell r="C3169" t="str">
            <v>EPMI-LT-ECAR-PRC</v>
          </cell>
          <cell r="D3169" t="str">
            <v>P</v>
          </cell>
          <cell r="E3169">
            <v>39264</v>
          </cell>
          <cell r="F3169">
            <v>1989.3378649956198</v>
          </cell>
          <cell r="G3169">
            <v>1989.3378649956198</v>
          </cell>
        </row>
        <row r="3170">
          <cell r="A3170">
            <v>36641</v>
          </cell>
          <cell r="B3170" t="str">
            <v>POS-POWGAS-EAST</v>
          </cell>
          <cell r="C3170" t="str">
            <v>EPMI-LT-ECAR-PRC</v>
          </cell>
          <cell r="D3170" t="str">
            <v>P</v>
          </cell>
          <cell r="E3170">
            <v>39264</v>
          </cell>
          <cell r="F3170">
            <v>-1989.3378649956198</v>
          </cell>
          <cell r="G3170">
            <v>-1989.3378649956198</v>
          </cell>
        </row>
        <row r="3171">
          <cell r="A3171">
            <v>36641</v>
          </cell>
          <cell r="B3171" t="str">
            <v>POS-POWGAS-EAST</v>
          </cell>
          <cell r="C3171" t="str">
            <v>EPMI-LT-ECAR-PRC</v>
          </cell>
          <cell r="D3171" t="str">
            <v>P</v>
          </cell>
          <cell r="E3171">
            <v>39295</v>
          </cell>
          <cell r="F3171">
            <v>2165.4243088198609</v>
          </cell>
          <cell r="G3171">
            <v>2165.4243088198609</v>
          </cell>
        </row>
        <row r="3172">
          <cell r="A3172">
            <v>36641</v>
          </cell>
          <cell r="B3172" t="str">
            <v>POS-POWGAS-EAST</v>
          </cell>
          <cell r="C3172" t="str">
            <v>EPMI-LT-ECAR-PRC</v>
          </cell>
          <cell r="D3172" t="str">
            <v>P</v>
          </cell>
          <cell r="E3172">
            <v>39295</v>
          </cell>
          <cell r="F3172">
            <v>-2165.4243088198609</v>
          </cell>
          <cell r="G3172">
            <v>-2165.4243088198609</v>
          </cell>
        </row>
        <row r="3173">
          <cell r="A3173">
            <v>36641</v>
          </cell>
          <cell r="B3173" t="str">
            <v>POS-POWGAS-EAST</v>
          </cell>
          <cell r="C3173" t="str">
            <v>EPMI-LT-ECAR-PRC</v>
          </cell>
          <cell r="D3173" t="str">
            <v>P</v>
          </cell>
          <cell r="E3173">
            <v>39326</v>
          </cell>
          <cell r="F3173">
            <v>1778.19836129074</v>
          </cell>
          <cell r="G3173">
            <v>1778.19836129074</v>
          </cell>
        </row>
        <row r="3174">
          <cell r="A3174">
            <v>36641</v>
          </cell>
          <cell r="B3174" t="str">
            <v>POS-POWGAS-EAST</v>
          </cell>
          <cell r="C3174" t="str">
            <v>EPMI-LT-ECAR-PRC</v>
          </cell>
          <cell r="D3174" t="str">
            <v>P</v>
          </cell>
          <cell r="E3174">
            <v>39326</v>
          </cell>
          <cell r="F3174">
            <v>-1778.19836129074</v>
          </cell>
          <cell r="G3174">
            <v>-1778.19836129074</v>
          </cell>
        </row>
        <row r="3175">
          <cell r="A3175">
            <v>36641</v>
          </cell>
          <cell r="B3175" t="str">
            <v>POS-POWGAS-EAST</v>
          </cell>
          <cell r="C3175" t="str">
            <v>EPMI-LT-ECAR-PRC</v>
          </cell>
          <cell r="D3175" t="str">
            <v>P</v>
          </cell>
          <cell r="E3175">
            <v>39356</v>
          </cell>
          <cell r="F3175">
            <v>2139.3351065606407</v>
          </cell>
          <cell r="G3175">
            <v>2139.3351065606407</v>
          </cell>
        </row>
        <row r="3176">
          <cell r="A3176">
            <v>36641</v>
          </cell>
          <cell r="B3176" t="str">
            <v>POS-POWGAS-EAST</v>
          </cell>
          <cell r="C3176" t="str">
            <v>EPMI-LT-ECAR-PRC</v>
          </cell>
          <cell r="D3176" t="str">
            <v>P</v>
          </cell>
          <cell r="E3176">
            <v>39356</v>
          </cell>
          <cell r="F3176">
            <v>-2139.3351065606407</v>
          </cell>
          <cell r="G3176">
            <v>-2139.3351065606407</v>
          </cell>
        </row>
        <row r="3177">
          <cell r="A3177">
            <v>36641</v>
          </cell>
          <cell r="B3177" t="str">
            <v>POS-POWGAS-EAST</v>
          </cell>
          <cell r="C3177" t="str">
            <v>EPMI-LT-ECAR-PRC</v>
          </cell>
          <cell r="D3177" t="str">
            <v>P</v>
          </cell>
          <cell r="E3177">
            <v>39387</v>
          </cell>
          <cell r="F3177">
            <v>1941.6914540115999</v>
          </cell>
          <cell r="G3177">
            <v>1941.6914540115999</v>
          </cell>
        </row>
        <row r="3178">
          <cell r="A3178">
            <v>36641</v>
          </cell>
          <cell r="B3178" t="str">
            <v>POS-POWGAS-EAST</v>
          </cell>
          <cell r="C3178" t="str">
            <v>EPMI-LT-ECAR-PRC</v>
          </cell>
          <cell r="D3178" t="str">
            <v>P</v>
          </cell>
          <cell r="E3178">
            <v>39387</v>
          </cell>
          <cell r="F3178">
            <v>-1941.6914540115999</v>
          </cell>
          <cell r="G3178">
            <v>-1941.6914540115999</v>
          </cell>
        </row>
        <row r="3179">
          <cell r="A3179">
            <v>36641</v>
          </cell>
          <cell r="B3179" t="str">
            <v>POS-POWGAS-EAST</v>
          </cell>
          <cell r="C3179" t="str">
            <v>EPMI-LT-ECAR-PRC</v>
          </cell>
          <cell r="D3179" t="str">
            <v>P</v>
          </cell>
          <cell r="E3179">
            <v>39417</v>
          </cell>
          <cell r="F3179">
            <v>1837.8656345925106</v>
          </cell>
          <cell r="G3179">
            <v>1837.8656345925106</v>
          </cell>
        </row>
        <row r="3180">
          <cell r="A3180">
            <v>36641</v>
          </cell>
          <cell r="B3180" t="str">
            <v>POS-POWGAS-EAST</v>
          </cell>
          <cell r="C3180" t="str">
            <v>EPMI-LT-ECAR-PRC</v>
          </cell>
          <cell r="D3180" t="str">
            <v>P</v>
          </cell>
          <cell r="E3180">
            <v>39417</v>
          </cell>
          <cell r="F3180">
            <v>-1837.8656345925106</v>
          </cell>
          <cell r="G3180">
            <v>-1837.8656345925106</v>
          </cell>
        </row>
        <row r="3181">
          <cell r="A3181">
            <v>36641</v>
          </cell>
          <cell r="B3181" t="str">
            <v>POS-POWGAS-EAST</v>
          </cell>
          <cell r="C3181" t="str">
            <v>EPMI-LT-ECAR-PRC</v>
          </cell>
          <cell r="D3181" t="str">
            <v>P</v>
          </cell>
          <cell r="E3181">
            <v>39448</v>
          </cell>
          <cell r="F3181">
            <v>2009.2246457208303</v>
          </cell>
          <cell r="G3181">
            <v>2009.2246457208303</v>
          </cell>
        </row>
        <row r="3182">
          <cell r="A3182">
            <v>36641</v>
          </cell>
          <cell r="B3182" t="str">
            <v>POS-POWGAS-EAST</v>
          </cell>
          <cell r="C3182" t="str">
            <v>EPMI-LT-ECAR-PRC</v>
          </cell>
          <cell r="D3182" t="str">
            <v>P</v>
          </cell>
          <cell r="E3182">
            <v>39448</v>
          </cell>
          <cell r="F3182">
            <v>-2009.2246457208303</v>
          </cell>
          <cell r="G3182">
            <v>-2009.2246457208303</v>
          </cell>
        </row>
        <row r="3183">
          <cell r="A3183">
            <v>36641</v>
          </cell>
          <cell r="B3183" t="str">
            <v>POS-POWGAS-EAST</v>
          </cell>
          <cell r="C3183" t="str">
            <v>EPMI-LT-ECAR-PRC</v>
          </cell>
          <cell r="D3183" t="str">
            <v>P</v>
          </cell>
          <cell r="E3183">
            <v>39479</v>
          </cell>
          <cell r="F3183">
            <v>1906.8618370512104</v>
          </cell>
          <cell r="G3183">
            <v>1906.8618370512104</v>
          </cell>
        </row>
        <row r="3184">
          <cell r="A3184">
            <v>36641</v>
          </cell>
          <cell r="B3184" t="str">
            <v>POS-POWGAS-EAST</v>
          </cell>
          <cell r="C3184" t="str">
            <v>EPMI-LT-ECAR-PRC</v>
          </cell>
          <cell r="D3184" t="str">
            <v>P</v>
          </cell>
          <cell r="E3184">
            <v>39479</v>
          </cell>
          <cell r="F3184">
            <v>-1906.8618370512104</v>
          </cell>
          <cell r="G3184">
            <v>-1906.8618370512104</v>
          </cell>
        </row>
        <row r="3185">
          <cell r="A3185">
            <v>36641</v>
          </cell>
          <cell r="B3185" t="str">
            <v>POS-POWGAS-EAST</v>
          </cell>
          <cell r="C3185" t="str">
            <v>EPMI-LT-ECAR-PRC</v>
          </cell>
          <cell r="D3185" t="str">
            <v>P</v>
          </cell>
          <cell r="E3185">
            <v>39508</v>
          </cell>
          <cell r="F3185">
            <v>1895.1333163958705</v>
          </cell>
          <cell r="G3185">
            <v>1895.1333163958705</v>
          </cell>
        </row>
        <row r="3186">
          <cell r="A3186">
            <v>36641</v>
          </cell>
          <cell r="B3186" t="str">
            <v>POS-POWGAS-EAST</v>
          </cell>
          <cell r="C3186" t="str">
            <v>EPMI-LT-ECAR-PRC</v>
          </cell>
          <cell r="D3186" t="str">
            <v>P</v>
          </cell>
          <cell r="E3186">
            <v>39508</v>
          </cell>
          <cell r="F3186">
            <v>-1895.1333163958705</v>
          </cell>
          <cell r="G3186">
            <v>-1895.1333163958705</v>
          </cell>
        </row>
        <row r="3187">
          <cell r="A3187">
            <v>36641</v>
          </cell>
          <cell r="B3187" t="str">
            <v>POS-POWGAS-EAST</v>
          </cell>
          <cell r="C3187" t="str">
            <v>EPMI-LT-ECAR-PRC</v>
          </cell>
          <cell r="D3187" t="str">
            <v>P</v>
          </cell>
          <cell r="E3187">
            <v>39539</v>
          </cell>
          <cell r="F3187">
            <v>1973.5556684110404</v>
          </cell>
          <cell r="G3187">
            <v>1973.5556684110404</v>
          </cell>
        </row>
        <row r="3188">
          <cell r="A3188">
            <v>36641</v>
          </cell>
          <cell r="B3188" t="str">
            <v>POS-POWGAS-EAST</v>
          </cell>
          <cell r="C3188" t="str">
            <v>EPMI-LT-ECAR-PRC</v>
          </cell>
          <cell r="D3188" t="str">
            <v>P</v>
          </cell>
          <cell r="E3188">
            <v>39539</v>
          </cell>
          <cell r="F3188">
            <v>-1973.5556684110404</v>
          </cell>
          <cell r="G3188">
            <v>-1973.5556684110404</v>
          </cell>
        </row>
        <row r="3189">
          <cell r="A3189">
            <v>36641</v>
          </cell>
          <cell r="B3189" t="str">
            <v>POS-POWGAS-EAST</v>
          </cell>
          <cell r="C3189" t="str">
            <v>EPMI-LT-ECAR-PRC</v>
          </cell>
          <cell r="D3189" t="str">
            <v>P</v>
          </cell>
          <cell r="E3189">
            <v>39569</v>
          </cell>
          <cell r="F3189">
            <v>1872.25497978722</v>
          </cell>
          <cell r="G3189">
            <v>1872.25497978722</v>
          </cell>
        </row>
        <row r="3190">
          <cell r="A3190">
            <v>36641</v>
          </cell>
          <cell r="B3190" t="str">
            <v>POS-POWGAS-EAST</v>
          </cell>
          <cell r="C3190" t="str">
            <v>EPMI-LT-ECAR-PRC</v>
          </cell>
          <cell r="D3190" t="str">
            <v>P</v>
          </cell>
          <cell r="E3190">
            <v>39569</v>
          </cell>
          <cell r="F3190">
            <v>-1872.25497978722</v>
          </cell>
          <cell r="G3190">
            <v>-1872.25497978722</v>
          </cell>
        </row>
        <row r="3191">
          <cell r="A3191">
            <v>36641</v>
          </cell>
          <cell r="B3191" t="str">
            <v>POS-POWGAS-EAST</v>
          </cell>
          <cell r="C3191" t="str">
            <v>EPMI-LT-ECAR-PRC</v>
          </cell>
          <cell r="D3191" t="str">
            <v>P</v>
          </cell>
          <cell r="E3191">
            <v>39600</v>
          </cell>
          <cell r="F3191">
            <v>1861.10009985221</v>
          </cell>
          <cell r="G3191">
            <v>1861.10009985221</v>
          </cell>
        </row>
        <row r="3192">
          <cell r="A3192">
            <v>36641</v>
          </cell>
          <cell r="B3192" t="str">
            <v>POS-POWGAS-EAST</v>
          </cell>
          <cell r="C3192" t="str">
            <v>EPMI-LT-ECAR-PRC</v>
          </cell>
          <cell r="D3192" t="str">
            <v>P</v>
          </cell>
          <cell r="E3192">
            <v>39600</v>
          </cell>
          <cell r="F3192">
            <v>-1861.10009985221</v>
          </cell>
          <cell r="G3192">
            <v>-1861.10009985221</v>
          </cell>
        </row>
        <row r="3193">
          <cell r="A3193">
            <v>36641</v>
          </cell>
          <cell r="B3193" t="str">
            <v>POS-POWGAS-EAST</v>
          </cell>
          <cell r="C3193" t="str">
            <v>EPMI-LT-ECAR-PRC</v>
          </cell>
          <cell r="D3193" t="str">
            <v>P</v>
          </cell>
          <cell r="E3193">
            <v>39630</v>
          </cell>
          <cell r="F3193">
            <v>1937.7180187667202</v>
          </cell>
          <cell r="G3193">
            <v>1937.7180187667202</v>
          </cell>
        </row>
        <row r="3194">
          <cell r="A3194">
            <v>36641</v>
          </cell>
          <cell r="B3194" t="str">
            <v>POS-POWGAS-EAST</v>
          </cell>
          <cell r="C3194" t="str">
            <v>EPMI-LT-ECAR-PRC</v>
          </cell>
          <cell r="D3194" t="str">
            <v>P</v>
          </cell>
          <cell r="E3194">
            <v>39630</v>
          </cell>
          <cell r="F3194">
            <v>-1937.7180187667202</v>
          </cell>
          <cell r="G3194">
            <v>-1937.7180187667202</v>
          </cell>
        </row>
        <row r="3195">
          <cell r="A3195">
            <v>36641</v>
          </cell>
          <cell r="B3195" t="str">
            <v>POS-POWGAS-EAST</v>
          </cell>
          <cell r="C3195" t="str">
            <v>EPMI-LT-ECAR-PRC</v>
          </cell>
          <cell r="D3195" t="str">
            <v>P</v>
          </cell>
          <cell r="E3195">
            <v>39661</v>
          </cell>
          <cell r="F3195">
            <v>1838.2470101368303</v>
          </cell>
          <cell r="G3195">
            <v>1838.2470101368303</v>
          </cell>
        </row>
        <row r="3196">
          <cell r="A3196">
            <v>36641</v>
          </cell>
          <cell r="B3196" t="str">
            <v>POS-POWGAS-EAST</v>
          </cell>
          <cell r="C3196" t="str">
            <v>EPMI-LT-ECAR-PRC</v>
          </cell>
          <cell r="D3196" t="str">
            <v>P</v>
          </cell>
          <cell r="E3196">
            <v>39661</v>
          </cell>
          <cell r="F3196">
            <v>-1838.2470101368303</v>
          </cell>
          <cell r="G3196">
            <v>-1838.2470101368303</v>
          </cell>
        </row>
        <row r="3197">
          <cell r="A3197">
            <v>36641</v>
          </cell>
          <cell r="B3197" t="str">
            <v>POS-POWGAS-EAST</v>
          </cell>
          <cell r="C3197" t="str">
            <v>EPMI-LT-ECAR-PRC</v>
          </cell>
          <cell r="D3197" t="str">
            <v>P</v>
          </cell>
          <cell r="E3197">
            <v>39692</v>
          </cell>
          <cell r="F3197">
            <v>1827.2852917410301</v>
          </cell>
          <cell r="G3197">
            <v>1827.2852917410301</v>
          </cell>
        </row>
        <row r="3198">
          <cell r="A3198">
            <v>36641</v>
          </cell>
          <cell r="B3198" t="str">
            <v>POS-POWGAS-EAST</v>
          </cell>
          <cell r="C3198" t="str">
            <v>EPMI-LT-ECAR-PRC</v>
          </cell>
          <cell r="D3198" t="str">
            <v>P</v>
          </cell>
          <cell r="E3198">
            <v>39692</v>
          </cell>
          <cell r="F3198">
            <v>-1827.2852917410301</v>
          </cell>
          <cell r="G3198">
            <v>-1827.2852917410301</v>
          </cell>
        </row>
        <row r="3199">
          <cell r="A3199">
            <v>36641</v>
          </cell>
          <cell r="B3199" t="str">
            <v>POS-POWGAS-EAST</v>
          </cell>
          <cell r="C3199" t="str">
            <v>EPMI-LT-ECAR-PRC</v>
          </cell>
          <cell r="D3199" t="str">
            <v>P</v>
          </cell>
          <cell r="E3199">
            <v>39722</v>
          </cell>
          <cell r="F3199">
            <v>1988.9782604598604</v>
          </cell>
          <cell r="G3199">
            <v>1988.9782604598604</v>
          </cell>
        </row>
        <row r="3200">
          <cell r="A3200">
            <v>36641</v>
          </cell>
          <cell r="B3200" t="str">
            <v>POS-POWGAS-EAST</v>
          </cell>
          <cell r="C3200" t="str">
            <v>EPMI-LT-ECAR-PRC</v>
          </cell>
          <cell r="D3200" t="str">
            <v>P</v>
          </cell>
          <cell r="E3200">
            <v>39722</v>
          </cell>
          <cell r="F3200">
            <v>-1988.9782604598604</v>
          </cell>
          <cell r="G3200">
            <v>-1988.9782604598604</v>
          </cell>
        </row>
        <row r="3201">
          <cell r="A3201">
            <v>36641</v>
          </cell>
          <cell r="B3201" t="str">
            <v>POS-POWGAS-EAST</v>
          </cell>
          <cell r="C3201" t="str">
            <v>EPMI-LT-ECAR-PRC</v>
          </cell>
          <cell r="D3201" t="str">
            <v>P</v>
          </cell>
          <cell r="E3201">
            <v>39753</v>
          </cell>
          <cell r="F3201">
            <v>1633.2655476675204</v>
          </cell>
          <cell r="G3201">
            <v>1633.2655476675204</v>
          </cell>
        </row>
        <row r="3202">
          <cell r="A3202">
            <v>36641</v>
          </cell>
          <cell r="B3202" t="str">
            <v>POS-POWGAS-EAST</v>
          </cell>
          <cell r="C3202" t="str">
            <v>EPMI-LT-ECAR-PRC</v>
          </cell>
          <cell r="D3202" t="str">
            <v>P</v>
          </cell>
          <cell r="E3202">
            <v>39753</v>
          </cell>
          <cell r="F3202">
            <v>-1633.2655476675204</v>
          </cell>
          <cell r="G3202">
            <v>-1633.2655476675204</v>
          </cell>
        </row>
        <row r="3203">
          <cell r="A3203">
            <v>36641</v>
          </cell>
          <cell r="B3203" t="str">
            <v>POS-POWGAS-EAST</v>
          </cell>
          <cell r="C3203" t="str">
            <v>EPMI-LT-ECAR-PRC</v>
          </cell>
          <cell r="D3203" t="str">
            <v>P</v>
          </cell>
          <cell r="E3203">
            <v>39783</v>
          </cell>
          <cell r="F3203">
            <v>1879.4876548505604</v>
          </cell>
          <cell r="G3203">
            <v>1879.4876548505604</v>
          </cell>
        </row>
        <row r="3204">
          <cell r="A3204">
            <v>36641</v>
          </cell>
          <cell r="B3204" t="str">
            <v>POS-POWGAS-EAST</v>
          </cell>
          <cell r="C3204" t="str">
            <v>EPMI-LT-ECAR-PRC</v>
          </cell>
          <cell r="D3204" t="str">
            <v>P</v>
          </cell>
          <cell r="E3204">
            <v>39783</v>
          </cell>
          <cell r="F3204">
            <v>-1879.4876548505604</v>
          </cell>
          <cell r="G3204">
            <v>-1879.4876548505604</v>
          </cell>
        </row>
        <row r="3205">
          <cell r="A3205">
            <v>36641</v>
          </cell>
          <cell r="B3205" t="str">
            <v>POS-POWGAS-EAST</v>
          </cell>
          <cell r="C3205" t="str">
            <v>EPMI-LT-ECAR-PRC</v>
          </cell>
          <cell r="D3205" t="str">
            <v>P</v>
          </cell>
          <cell r="E3205">
            <v>36708</v>
          </cell>
          <cell r="F3205">
            <v>15674.231790921998</v>
          </cell>
          <cell r="G3205">
            <v>15674.231790921998</v>
          </cell>
        </row>
        <row r="3206">
          <cell r="A3206">
            <v>36641</v>
          </cell>
          <cell r="B3206" t="str">
            <v>POS-POWGAS-EAST</v>
          </cell>
          <cell r="C3206" t="str">
            <v>EPMI-LT-ECAR-PRC</v>
          </cell>
          <cell r="D3206" t="str">
            <v>P</v>
          </cell>
          <cell r="E3206">
            <v>36708</v>
          </cell>
          <cell r="F3206">
            <v>-15674.231790921998</v>
          </cell>
          <cell r="G3206">
            <v>-15674.231790921998</v>
          </cell>
        </row>
        <row r="3207">
          <cell r="A3207">
            <v>36641</v>
          </cell>
          <cell r="B3207" t="str">
            <v>POS-POWGAS-EAST</v>
          </cell>
          <cell r="C3207" t="str">
            <v>EPMI-LT-ECAR-PRC</v>
          </cell>
          <cell r="D3207" t="str">
            <v>P</v>
          </cell>
          <cell r="E3207">
            <v>36739</v>
          </cell>
          <cell r="F3207">
            <v>17920.994379476306</v>
          </cell>
          <cell r="G3207">
            <v>17920.994379476306</v>
          </cell>
        </row>
        <row r="3208">
          <cell r="A3208">
            <v>36641</v>
          </cell>
          <cell r="B3208" t="str">
            <v>POS-POWGAS-EAST</v>
          </cell>
          <cell r="C3208" t="str">
            <v>EPMI-LT-ECAR-PRC</v>
          </cell>
          <cell r="D3208" t="str">
            <v>P</v>
          </cell>
          <cell r="E3208">
            <v>36739</v>
          </cell>
          <cell r="F3208">
            <v>-17920.994379476306</v>
          </cell>
          <cell r="G3208">
            <v>-17920.994379476306</v>
          </cell>
        </row>
        <row r="3209">
          <cell r="A3209">
            <v>36641</v>
          </cell>
          <cell r="B3209" t="str">
            <v>POS-POWGAS-EAST</v>
          </cell>
          <cell r="C3209" t="str">
            <v>EPMI-LT-ECAR-PRC</v>
          </cell>
          <cell r="D3209" t="str">
            <v>P</v>
          </cell>
          <cell r="E3209">
            <v>36770</v>
          </cell>
          <cell r="F3209">
            <v>-15495.7878462473</v>
          </cell>
          <cell r="G3209">
            <v>-15495.7878462473</v>
          </cell>
        </row>
        <row r="3210">
          <cell r="A3210">
            <v>36641</v>
          </cell>
          <cell r="B3210" t="str">
            <v>POS-POWGAS-EAST</v>
          </cell>
          <cell r="C3210" t="str">
            <v>EPMI-LT-ECAR-PRC</v>
          </cell>
          <cell r="D3210" t="str">
            <v>P</v>
          </cell>
          <cell r="E3210">
            <v>36770</v>
          </cell>
          <cell r="F3210">
            <v>-30991.5756924946</v>
          </cell>
          <cell r="G3210">
            <v>-30991.5756924946</v>
          </cell>
        </row>
        <row r="3211">
          <cell r="A3211">
            <v>36641</v>
          </cell>
          <cell r="B3211" t="str">
            <v>POS-POWGAS-EAST</v>
          </cell>
          <cell r="C3211" t="str">
            <v>EPMI-LT-ECAR-PRC</v>
          </cell>
          <cell r="D3211" t="str">
            <v>P</v>
          </cell>
          <cell r="E3211">
            <v>36770</v>
          </cell>
          <cell r="F3211">
            <v>46487.363538741905</v>
          </cell>
          <cell r="G3211">
            <v>46487.363538741905</v>
          </cell>
        </row>
        <row r="3212">
          <cell r="A3212">
            <v>36641</v>
          </cell>
          <cell r="B3212" t="str">
            <v>POS-POWGAS-EAST</v>
          </cell>
          <cell r="C3212" t="str">
            <v>EPMI-LT-ECAR-PRC</v>
          </cell>
          <cell r="D3212" t="str">
            <v>P</v>
          </cell>
          <cell r="E3212">
            <v>36642</v>
          </cell>
          <cell r="F3212">
            <v>-796.61577765855691</v>
          </cell>
          <cell r="G3212">
            <v>-796.61577765855691</v>
          </cell>
        </row>
        <row r="3213">
          <cell r="A3213">
            <v>36641</v>
          </cell>
          <cell r="B3213" t="str">
            <v>POS-POWGAS-EAST</v>
          </cell>
          <cell r="C3213" t="str">
            <v>EPMI-LT-ECAR-PRC</v>
          </cell>
          <cell r="D3213" t="str">
            <v>P</v>
          </cell>
          <cell r="E3213">
            <v>36642</v>
          </cell>
          <cell r="F3213">
            <v>796.61577765855691</v>
          </cell>
          <cell r="G3213">
            <v>796.61577765855691</v>
          </cell>
        </row>
        <row r="3214">
          <cell r="A3214">
            <v>36641</v>
          </cell>
          <cell r="B3214" t="str">
            <v>POS-POWGAS-EAST</v>
          </cell>
          <cell r="C3214" t="str">
            <v>EPMI-LT-ECAR-PRC</v>
          </cell>
          <cell r="D3214" t="str">
            <v>P</v>
          </cell>
          <cell r="E3214">
            <v>36643</v>
          </cell>
          <cell r="F3214">
            <v>-796.61577765855691</v>
          </cell>
          <cell r="G3214">
            <v>-796.61577765855691</v>
          </cell>
        </row>
        <row r="3215">
          <cell r="A3215">
            <v>36641</v>
          </cell>
          <cell r="B3215" t="str">
            <v>POS-POWGAS-EAST</v>
          </cell>
          <cell r="C3215" t="str">
            <v>EPMI-LT-ECAR-PRC</v>
          </cell>
          <cell r="D3215" t="str">
            <v>P</v>
          </cell>
          <cell r="E3215">
            <v>36643</v>
          </cell>
          <cell r="F3215">
            <v>796.61577765855691</v>
          </cell>
          <cell r="G3215">
            <v>796.61577765855691</v>
          </cell>
        </row>
        <row r="3216">
          <cell r="A3216">
            <v>36641</v>
          </cell>
          <cell r="B3216" t="str">
            <v>POS-POWGAS-EAST</v>
          </cell>
          <cell r="C3216" t="str">
            <v>EPMI-LT-ECAR-PRC</v>
          </cell>
          <cell r="D3216" t="str">
            <v>P</v>
          </cell>
          <cell r="E3216">
            <v>36644</v>
          </cell>
          <cell r="F3216">
            <v>-796.61577765855691</v>
          </cell>
          <cell r="G3216">
            <v>-796.61577765855691</v>
          </cell>
        </row>
        <row r="3217">
          <cell r="A3217">
            <v>36641</v>
          </cell>
          <cell r="B3217" t="str">
            <v>POS-POWGAS-EAST</v>
          </cell>
          <cell r="C3217" t="str">
            <v>EPMI-LT-ECAR-PRC</v>
          </cell>
          <cell r="D3217" t="str">
            <v>P</v>
          </cell>
          <cell r="E3217">
            <v>36644</v>
          </cell>
          <cell r="F3217">
            <v>796.61577765855691</v>
          </cell>
          <cell r="G3217">
            <v>796.61577765855691</v>
          </cell>
        </row>
        <row r="3218">
          <cell r="A3218">
            <v>36641</v>
          </cell>
          <cell r="B3218" t="str">
            <v>POS-POWGAS-EAST</v>
          </cell>
          <cell r="C3218" t="str">
            <v>EPMI-LT-ECAR-PRC</v>
          </cell>
          <cell r="D3218" t="str">
            <v>P</v>
          </cell>
          <cell r="E3218">
            <v>36678</v>
          </cell>
          <cell r="F3218">
            <v>-52018.811131445211</v>
          </cell>
          <cell r="G3218">
            <v>-52018.811131445211</v>
          </cell>
        </row>
        <row r="3219">
          <cell r="A3219">
            <v>36641</v>
          </cell>
          <cell r="B3219" t="str">
            <v>POS-POWGAS-EAST</v>
          </cell>
          <cell r="C3219" t="str">
            <v>EPMI-LT-ECAR-PRC</v>
          </cell>
          <cell r="D3219" t="str">
            <v>P</v>
          </cell>
          <cell r="E3219">
            <v>36678</v>
          </cell>
          <cell r="F3219">
            <v>52018.811131445211</v>
          </cell>
          <cell r="G3219">
            <v>52018.811131445211</v>
          </cell>
        </row>
        <row r="3220">
          <cell r="A3220">
            <v>36641</v>
          </cell>
          <cell r="B3220" t="str">
            <v>POS-POWGAS-EAST</v>
          </cell>
          <cell r="C3220" t="str">
            <v>EPMI-LT-ECAR-PRC</v>
          </cell>
          <cell r="D3220" t="str">
            <v>P</v>
          </cell>
          <cell r="E3220">
            <v>36708</v>
          </cell>
          <cell r="F3220">
            <v>-31348.463581843997</v>
          </cell>
          <cell r="G3220">
            <v>-31348.463581843997</v>
          </cell>
        </row>
        <row r="3221">
          <cell r="A3221">
            <v>36641</v>
          </cell>
          <cell r="B3221" t="str">
            <v>POS-POWGAS-EAST</v>
          </cell>
          <cell r="C3221" t="str">
            <v>EPMI-LT-ECAR-PRC</v>
          </cell>
          <cell r="D3221" t="str">
            <v>P</v>
          </cell>
          <cell r="E3221">
            <v>36708</v>
          </cell>
          <cell r="F3221">
            <v>62696.927163688117</v>
          </cell>
          <cell r="G3221">
            <v>62696.927163688117</v>
          </cell>
        </row>
        <row r="3222">
          <cell r="A3222">
            <v>36641</v>
          </cell>
          <cell r="B3222" t="str">
            <v>POS-POWGAS-EAST</v>
          </cell>
          <cell r="C3222" t="str">
            <v>EPMI-LT-ECAR-PRC</v>
          </cell>
          <cell r="D3222" t="str">
            <v>P</v>
          </cell>
          <cell r="E3222">
            <v>36708</v>
          </cell>
          <cell r="F3222">
            <v>0</v>
          </cell>
          <cell r="G3222">
            <v>0</v>
          </cell>
        </row>
        <row r="3223">
          <cell r="A3223">
            <v>36641</v>
          </cell>
          <cell r="B3223" t="str">
            <v>POS-POWGAS-EAST</v>
          </cell>
          <cell r="C3223" t="str">
            <v>EPMI-LT-ECAR-PRC</v>
          </cell>
          <cell r="D3223" t="str">
            <v>P</v>
          </cell>
          <cell r="E3223">
            <v>36708</v>
          </cell>
          <cell r="F3223">
            <v>-31348.463581843997</v>
          </cell>
          <cell r="G3223">
            <v>-31348.463581843997</v>
          </cell>
        </row>
        <row r="3224">
          <cell r="A3224">
            <v>36641</v>
          </cell>
          <cell r="B3224" t="str">
            <v>POS-POWGAS-EAST</v>
          </cell>
          <cell r="C3224" t="str">
            <v>EPMI-LT-ECAR-PRC</v>
          </cell>
          <cell r="D3224" t="str">
            <v>P</v>
          </cell>
          <cell r="E3224">
            <v>36739</v>
          </cell>
          <cell r="F3224">
            <v>-35841.988758952612</v>
          </cell>
          <cell r="G3224">
            <v>-35841.988758952612</v>
          </cell>
        </row>
        <row r="3225">
          <cell r="A3225">
            <v>36641</v>
          </cell>
          <cell r="B3225" t="str">
            <v>POS-POWGAS-EAST</v>
          </cell>
          <cell r="C3225" t="str">
            <v>EPMI-LT-ECAR-PRC</v>
          </cell>
          <cell r="D3225" t="str">
            <v>P</v>
          </cell>
          <cell r="E3225">
            <v>36739</v>
          </cell>
          <cell r="F3225">
            <v>71683.97751790531</v>
          </cell>
          <cell r="G3225">
            <v>71683.97751790531</v>
          </cell>
        </row>
        <row r="3226">
          <cell r="A3226">
            <v>36641</v>
          </cell>
          <cell r="B3226" t="str">
            <v>POS-POWGAS-EAST</v>
          </cell>
          <cell r="C3226" t="str">
            <v>EPMI-LT-ECAR-PRC</v>
          </cell>
          <cell r="D3226" t="str">
            <v>P</v>
          </cell>
          <cell r="E3226">
            <v>36739</v>
          </cell>
          <cell r="F3226">
            <v>0</v>
          </cell>
          <cell r="G3226">
            <v>0</v>
          </cell>
        </row>
        <row r="3227">
          <cell r="A3227">
            <v>36641</v>
          </cell>
          <cell r="B3227" t="str">
            <v>POS-POWGAS-EAST</v>
          </cell>
          <cell r="C3227" t="str">
            <v>EPMI-LT-ECAR-PRC</v>
          </cell>
          <cell r="D3227" t="str">
            <v>P</v>
          </cell>
          <cell r="E3227">
            <v>36739</v>
          </cell>
          <cell r="F3227">
            <v>-35841.988758952612</v>
          </cell>
          <cell r="G3227">
            <v>-35841.988758952612</v>
          </cell>
        </row>
        <row r="3228">
          <cell r="A3228">
            <v>36641</v>
          </cell>
          <cell r="B3228" t="str">
            <v>POS-POWGAS-EAST</v>
          </cell>
          <cell r="C3228" t="str">
            <v>EPMI-LT-MAIN-PRC</v>
          </cell>
          <cell r="D3228" t="str">
            <v>P</v>
          </cell>
          <cell r="E3228">
            <v>36770</v>
          </cell>
          <cell r="F3228">
            <v>-594787.86112179316</v>
          </cell>
          <cell r="G3228">
            <v>-594787.86112179316</v>
          </cell>
        </row>
        <row r="3229">
          <cell r="A3229">
            <v>36641</v>
          </cell>
          <cell r="B3229" t="str">
            <v>POS-POWGAS-EAST</v>
          </cell>
          <cell r="C3229" t="str">
            <v>EPMI-LT-MAIN-PRC</v>
          </cell>
          <cell r="D3229" t="str">
            <v>P</v>
          </cell>
          <cell r="E3229">
            <v>36800</v>
          </cell>
          <cell r="F3229">
            <v>-107661.008495988</v>
          </cell>
          <cell r="G3229">
            <v>-107661.008495988</v>
          </cell>
        </row>
        <row r="3230">
          <cell r="A3230">
            <v>36641</v>
          </cell>
          <cell r="B3230" t="str">
            <v>POS-POWGAS-EAST</v>
          </cell>
          <cell r="C3230" t="str">
            <v>EPMI-LT-MAIN-PRC</v>
          </cell>
          <cell r="D3230" t="str">
            <v>P</v>
          </cell>
          <cell r="E3230">
            <v>36831</v>
          </cell>
          <cell r="F3230">
            <v>-70762.750309112394</v>
          </cell>
          <cell r="G3230">
            <v>-70762.750309112394</v>
          </cell>
        </row>
        <row r="3231">
          <cell r="A3231">
            <v>36641</v>
          </cell>
          <cell r="B3231" t="str">
            <v>POS-POWGAS-EAST</v>
          </cell>
          <cell r="C3231" t="str">
            <v>EPMI-LT-MAIN-PRC</v>
          </cell>
          <cell r="D3231" t="str">
            <v>P</v>
          </cell>
          <cell r="E3231">
            <v>36861</v>
          </cell>
          <cell r="F3231">
            <v>-38896.594019531309</v>
          </cell>
          <cell r="G3231">
            <v>-38896.594019531309</v>
          </cell>
        </row>
        <row r="3232">
          <cell r="A3232">
            <v>36641</v>
          </cell>
          <cell r="B3232" t="str">
            <v>POS-POWGAS-EAST</v>
          </cell>
          <cell r="C3232" t="str">
            <v>EPMI-LT-MAIN-PRC</v>
          </cell>
          <cell r="D3232" t="str">
            <v>P</v>
          </cell>
          <cell r="E3232">
            <v>36892</v>
          </cell>
          <cell r="F3232">
            <v>-296972.40400436602</v>
          </cell>
          <cell r="G3232">
            <v>-296972.40400436602</v>
          </cell>
        </row>
        <row r="3233">
          <cell r="A3233">
            <v>36641</v>
          </cell>
          <cell r="B3233" t="str">
            <v>POS-POWGAS-EAST</v>
          </cell>
          <cell r="C3233" t="str">
            <v>EPMI-LT-MAIN-PRC</v>
          </cell>
          <cell r="D3233" t="str">
            <v>P</v>
          </cell>
          <cell r="E3233">
            <v>36923</v>
          </cell>
          <cell r="F3233">
            <v>-316026.58754048106</v>
          </cell>
          <cell r="G3233">
            <v>-316026.58754048106</v>
          </cell>
        </row>
        <row r="3234">
          <cell r="A3234">
            <v>36641</v>
          </cell>
          <cell r="B3234" t="str">
            <v>POS-POWGAS-EAST</v>
          </cell>
          <cell r="C3234" t="str">
            <v>EPMI-LT-MAIN-PRC</v>
          </cell>
          <cell r="D3234" t="str">
            <v>P</v>
          </cell>
          <cell r="E3234">
            <v>36951</v>
          </cell>
          <cell r="F3234">
            <v>-80133.135111096199</v>
          </cell>
          <cell r="G3234">
            <v>-80133.135111096199</v>
          </cell>
        </row>
        <row r="3235">
          <cell r="A3235">
            <v>36641</v>
          </cell>
          <cell r="B3235" t="str">
            <v>POS-POWGAS-EAST</v>
          </cell>
          <cell r="C3235" t="str">
            <v>EPMI-LT-MAIN-PRC</v>
          </cell>
          <cell r="D3235" t="str">
            <v>P</v>
          </cell>
          <cell r="E3235">
            <v>36982</v>
          </cell>
          <cell r="F3235">
            <v>-283945.86216715805</v>
          </cell>
          <cell r="G3235">
            <v>-283945.86216715805</v>
          </cell>
        </row>
        <row r="3236">
          <cell r="A3236">
            <v>36641</v>
          </cell>
          <cell r="B3236" t="str">
            <v>POS-POWGAS-EAST</v>
          </cell>
          <cell r="C3236" t="str">
            <v>EPMI-LT-MAIN-PRC</v>
          </cell>
          <cell r="D3236" t="str">
            <v>P</v>
          </cell>
          <cell r="E3236">
            <v>37012</v>
          </cell>
          <cell r="F3236">
            <v>-550840.08551770891</v>
          </cell>
          <cell r="G3236">
            <v>-550840.08551770891</v>
          </cell>
        </row>
        <row r="3237">
          <cell r="A3237">
            <v>36641</v>
          </cell>
          <cell r="B3237" t="str">
            <v>POS-POWGAS-EAST</v>
          </cell>
          <cell r="C3237" t="str">
            <v>EPMI-LT-MAIN-PRC</v>
          </cell>
          <cell r="D3237" t="str">
            <v>P</v>
          </cell>
          <cell r="E3237">
            <v>37043</v>
          </cell>
          <cell r="F3237">
            <v>-1028046.56071873</v>
          </cell>
          <cell r="G3237">
            <v>-1028046.56071873</v>
          </cell>
        </row>
        <row r="3238">
          <cell r="A3238">
            <v>36641</v>
          </cell>
          <cell r="B3238" t="str">
            <v>POS-POWGAS-EAST</v>
          </cell>
          <cell r="C3238" t="str">
            <v>EPMI-LT-MAIN-PRC</v>
          </cell>
          <cell r="D3238" t="str">
            <v>P</v>
          </cell>
          <cell r="E3238">
            <v>37135</v>
          </cell>
          <cell r="F3238">
            <v>-594975.26447028411</v>
          </cell>
          <cell r="G3238">
            <v>-594975.26447028411</v>
          </cell>
        </row>
        <row r="3239">
          <cell r="A3239">
            <v>36641</v>
          </cell>
          <cell r="B3239" t="str">
            <v>POS-POWGAS-EAST</v>
          </cell>
          <cell r="C3239" t="str">
            <v>EPMI-LT-MAIN-PRC</v>
          </cell>
          <cell r="D3239" t="str">
            <v>P</v>
          </cell>
          <cell r="E3239">
            <v>37165</v>
          </cell>
          <cell r="F3239">
            <v>-247330.94361940806</v>
          </cell>
          <cell r="G3239">
            <v>-247330.94361940806</v>
          </cell>
        </row>
        <row r="3240">
          <cell r="A3240">
            <v>36641</v>
          </cell>
          <cell r="B3240" t="str">
            <v>POS-POWGAS-EAST</v>
          </cell>
          <cell r="C3240" t="str">
            <v>EPMI-LT-MAIN-PRC</v>
          </cell>
          <cell r="D3240" t="str">
            <v>P</v>
          </cell>
          <cell r="E3240">
            <v>37196</v>
          </cell>
          <cell r="F3240">
            <v>-146657.02412681803</v>
          </cell>
          <cell r="G3240">
            <v>-146657.02412681803</v>
          </cell>
        </row>
        <row r="3241">
          <cell r="A3241">
            <v>36641</v>
          </cell>
          <cell r="B3241" t="str">
            <v>POS-POWGAS-EAST</v>
          </cell>
          <cell r="C3241" t="str">
            <v>EPMI-LT-MAIN-PRC</v>
          </cell>
          <cell r="D3241" t="str">
            <v>P</v>
          </cell>
          <cell r="E3241">
            <v>37226</v>
          </cell>
          <cell r="F3241">
            <v>-104322.99298935302</v>
          </cell>
          <cell r="G3241">
            <v>-104322.99298935302</v>
          </cell>
        </row>
        <row r="3242">
          <cell r="A3242">
            <v>36641</v>
          </cell>
          <cell r="B3242" t="str">
            <v>POS-POWGAS-EAST</v>
          </cell>
          <cell r="C3242" t="str">
            <v>EPMI-LT-MAIN-PRC</v>
          </cell>
          <cell r="D3242" t="str">
            <v>P</v>
          </cell>
          <cell r="E3242">
            <v>37257</v>
          </cell>
          <cell r="F3242">
            <v>-397858.26756290207</v>
          </cell>
          <cell r="G3242">
            <v>-397858.26756290207</v>
          </cell>
        </row>
        <row r="3243">
          <cell r="A3243">
            <v>36641</v>
          </cell>
          <cell r="B3243" t="str">
            <v>POS-POWGAS-EAST</v>
          </cell>
          <cell r="C3243" t="str">
            <v>EPMI-LT-MAIN-PRC</v>
          </cell>
          <cell r="D3243" t="str">
            <v>P</v>
          </cell>
          <cell r="E3243">
            <v>37288</v>
          </cell>
          <cell r="F3243">
            <v>-395006.34468323999</v>
          </cell>
          <cell r="G3243">
            <v>-395006.34468323999</v>
          </cell>
        </row>
        <row r="3244">
          <cell r="A3244">
            <v>36641</v>
          </cell>
          <cell r="B3244" t="str">
            <v>POS-POWGAS-EAST</v>
          </cell>
          <cell r="C3244" t="str">
            <v>EPMI-LT-MAIN-PRC</v>
          </cell>
          <cell r="D3244" t="str">
            <v>P</v>
          </cell>
          <cell r="E3244">
            <v>37316</v>
          </cell>
          <cell r="F3244">
            <v>-167209.32671957102</v>
          </cell>
          <cell r="G3244">
            <v>-167209.32671957102</v>
          </cell>
        </row>
        <row r="3245">
          <cell r="A3245">
            <v>36641</v>
          </cell>
          <cell r="B3245" t="str">
            <v>POS-POWGAS-EAST</v>
          </cell>
          <cell r="C3245" t="str">
            <v>EPMI-LT-MAIN-PRC</v>
          </cell>
          <cell r="D3245" t="str">
            <v>P</v>
          </cell>
          <cell r="E3245">
            <v>37347</v>
          </cell>
          <cell r="F3245">
            <v>-363956.707111864</v>
          </cell>
          <cell r="G3245">
            <v>-363956.707111864</v>
          </cell>
        </row>
        <row r="3246">
          <cell r="A3246">
            <v>36641</v>
          </cell>
          <cell r="B3246" t="str">
            <v>POS-POWGAS-EAST</v>
          </cell>
          <cell r="C3246" t="str">
            <v>EPMI-LT-MAIN-PRC</v>
          </cell>
          <cell r="D3246" t="str">
            <v>P</v>
          </cell>
          <cell r="E3246">
            <v>37377</v>
          </cell>
          <cell r="F3246">
            <v>-584214.00612060109</v>
          </cell>
          <cell r="G3246">
            <v>-584214.00612060109</v>
          </cell>
        </row>
        <row r="3247">
          <cell r="A3247">
            <v>36641</v>
          </cell>
          <cell r="B3247" t="str">
            <v>POS-POWGAS-EAST</v>
          </cell>
          <cell r="C3247" t="str">
            <v>EPMI-LT-MAIN-PRC</v>
          </cell>
          <cell r="D3247" t="str">
            <v>P</v>
          </cell>
          <cell r="E3247">
            <v>37408</v>
          </cell>
          <cell r="F3247">
            <v>-937381.98170725291</v>
          </cell>
          <cell r="G3247">
            <v>-937381.98170725291</v>
          </cell>
        </row>
        <row r="3248">
          <cell r="A3248">
            <v>36641</v>
          </cell>
          <cell r="B3248" t="str">
            <v>POS-POWGAS-EAST</v>
          </cell>
          <cell r="C3248" t="str">
            <v>EPMI-LT-MAIN-PRC</v>
          </cell>
          <cell r="D3248" t="str">
            <v>P</v>
          </cell>
          <cell r="E3248">
            <v>37500</v>
          </cell>
          <cell r="F3248">
            <v>-624156.84540614916</v>
          </cell>
          <cell r="G3248">
            <v>-624156.84540614916</v>
          </cell>
        </row>
        <row r="3249">
          <cell r="A3249">
            <v>36641</v>
          </cell>
          <cell r="B3249" t="str">
            <v>POS-POWGAS-EAST</v>
          </cell>
          <cell r="C3249" t="str">
            <v>EPMI-LT-MAIN-PRC</v>
          </cell>
          <cell r="D3249" t="str">
            <v>P</v>
          </cell>
          <cell r="E3249">
            <v>37530</v>
          </cell>
          <cell r="F3249">
            <v>-255086.64423547403</v>
          </cell>
          <cell r="G3249">
            <v>-255086.64423547403</v>
          </cell>
        </row>
        <row r="3250">
          <cell r="A3250">
            <v>36641</v>
          </cell>
          <cell r="B3250" t="str">
            <v>POS-POWGAS-EAST</v>
          </cell>
          <cell r="C3250" t="str">
            <v>EPMI-LT-MAIN-PRC</v>
          </cell>
          <cell r="D3250" t="str">
            <v>P</v>
          </cell>
          <cell r="E3250">
            <v>37561</v>
          </cell>
          <cell r="F3250">
            <v>-134677.79382425902</v>
          </cell>
          <cell r="G3250">
            <v>-134677.79382425902</v>
          </cell>
        </row>
        <row r="3251">
          <cell r="A3251">
            <v>36641</v>
          </cell>
          <cell r="B3251" t="str">
            <v>POS-POWGAS-EAST</v>
          </cell>
          <cell r="C3251" t="str">
            <v>EPMI-LT-MAIN-PRC</v>
          </cell>
          <cell r="D3251" t="str">
            <v>P</v>
          </cell>
          <cell r="E3251">
            <v>37591</v>
          </cell>
          <cell r="F3251">
            <v>-112877.500913995</v>
          </cell>
          <cell r="G3251">
            <v>-112877.500913995</v>
          </cell>
        </row>
        <row r="3252">
          <cell r="A3252">
            <v>36641</v>
          </cell>
          <cell r="B3252" t="str">
            <v>POS-POWGAS-EAST</v>
          </cell>
          <cell r="C3252" t="str">
            <v>EPMI-LT-MAIN-PRC</v>
          </cell>
          <cell r="D3252" t="str">
            <v>P</v>
          </cell>
          <cell r="E3252">
            <v>37622</v>
          </cell>
          <cell r="F3252">
            <v>-392768.08938419708</v>
          </cell>
          <cell r="G3252">
            <v>-392768.08938419708</v>
          </cell>
        </row>
        <row r="3253">
          <cell r="A3253">
            <v>36641</v>
          </cell>
          <cell r="B3253" t="str">
            <v>POS-POWGAS-EAST</v>
          </cell>
          <cell r="C3253" t="str">
            <v>EPMI-LT-MAIN-PRC</v>
          </cell>
          <cell r="D3253" t="str">
            <v>P</v>
          </cell>
          <cell r="E3253">
            <v>37653</v>
          </cell>
          <cell r="F3253">
            <v>-387112.30652231106</v>
          </cell>
          <cell r="G3253">
            <v>-387112.30652231106</v>
          </cell>
        </row>
        <row r="3254">
          <cell r="A3254">
            <v>36641</v>
          </cell>
          <cell r="B3254" t="str">
            <v>POS-POWGAS-EAST</v>
          </cell>
          <cell r="C3254" t="str">
            <v>EPMI-LT-MAIN-PRC</v>
          </cell>
          <cell r="D3254" t="str">
            <v>P</v>
          </cell>
          <cell r="E3254">
            <v>37681</v>
          </cell>
          <cell r="F3254">
            <v>-169567.40075533805</v>
          </cell>
          <cell r="G3254">
            <v>-169567.40075533805</v>
          </cell>
        </row>
        <row r="3255">
          <cell r="A3255">
            <v>36641</v>
          </cell>
          <cell r="B3255" t="str">
            <v>POS-POWGAS-EAST</v>
          </cell>
          <cell r="C3255" t="str">
            <v>EPMI-LT-MAIN-PRC</v>
          </cell>
          <cell r="D3255" t="str">
            <v>P</v>
          </cell>
          <cell r="E3255">
            <v>37712</v>
          </cell>
          <cell r="F3255">
            <v>-351902.73200218403</v>
          </cell>
          <cell r="G3255">
            <v>-351902.73200218403</v>
          </cell>
        </row>
        <row r="3256">
          <cell r="A3256">
            <v>36641</v>
          </cell>
          <cell r="B3256" t="str">
            <v>POS-POWGAS-EAST</v>
          </cell>
          <cell r="C3256" t="str">
            <v>EPMI-LT-MAIN-PRC</v>
          </cell>
          <cell r="D3256" t="str">
            <v>P</v>
          </cell>
          <cell r="E3256">
            <v>37742</v>
          </cell>
          <cell r="F3256">
            <v>-508832.46056448005</v>
          </cell>
          <cell r="G3256">
            <v>-508832.46056448005</v>
          </cell>
        </row>
        <row r="3257">
          <cell r="A3257">
            <v>36641</v>
          </cell>
          <cell r="B3257" t="str">
            <v>POS-POWGAS-EAST</v>
          </cell>
          <cell r="C3257" t="str">
            <v>EPMI-LT-MAIN-PRC</v>
          </cell>
          <cell r="D3257" t="str">
            <v>P</v>
          </cell>
          <cell r="E3257">
            <v>37773</v>
          </cell>
          <cell r="F3257">
            <v>-874815.65596845117</v>
          </cell>
          <cell r="G3257">
            <v>-874815.65596845117</v>
          </cell>
        </row>
        <row r="3258">
          <cell r="A3258">
            <v>36641</v>
          </cell>
          <cell r="B3258" t="str">
            <v>POS-POWGAS-EAST</v>
          </cell>
          <cell r="C3258" t="str">
            <v>EPMI-LT-MAIN-PRC</v>
          </cell>
          <cell r="D3258" t="str">
            <v>P</v>
          </cell>
          <cell r="E3258">
            <v>37803</v>
          </cell>
          <cell r="F3258">
            <v>-1239781.3991888</v>
          </cell>
          <cell r="G3258">
            <v>-1239781.3991888</v>
          </cell>
        </row>
        <row r="3259">
          <cell r="A3259">
            <v>36641</v>
          </cell>
          <cell r="B3259" t="str">
            <v>POS-POWGAS-EAST</v>
          </cell>
          <cell r="C3259" t="str">
            <v>EPMI-LT-MAIN-PRC</v>
          </cell>
          <cell r="D3259" t="str">
            <v>P</v>
          </cell>
          <cell r="E3259">
            <v>37834</v>
          </cell>
          <cell r="F3259">
            <v>-1173019.3790012503</v>
          </cell>
          <cell r="G3259">
            <v>-1173019.3790012503</v>
          </cell>
        </row>
        <row r="3260">
          <cell r="A3260">
            <v>36641</v>
          </cell>
          <cell r="B3260" t="str">
            <v>POS-POWGAS-EAST</v>
          </cell>
          <cell r="C3260" t="str">
            <v>EPMI-LT-MAIN-PRC</v>
          </cell>
          <cell r="D3260" t="str">
            <v>P</v>
          </cell>
          <cell r="E3260">
            <v>37865</v>
          </cell>
          <cell r="F3260">
            <v>-605091.99232694111</v>
          </cell>
          <cell r="G3260">
            <v>-605091.99232694111</v>
          </cell>
        </row>
        <row r="3261">
          <cell r="A3261">
            <v>36641</v>
          </cell>
          <cell r="B3261" t="str">
            <v>POS-POWGAS-EAST</v>
          </cell>
          <cell r="C3261" t="str">
            <v>EPMI-LT-MAIN-PRC</v>
          </cell>
          <cell r="D3261" t="str">
            <v>P</v>
          </cell>
          <cell r="E3261">
            <v>37895</v>
          </cell>
          <cell r="F3261">
            <v>-229414.76939497501</v>
          </cell>
          <cell r="G3261">
            <v>-229414.76939497501</v>
          </cell>
        </row>
        <row r="3262">
          <cell r="A3262">
            <v>36641</v>
          </cell>
          <cell r="B3262" t="str">
            <v>POS-POWGAS-EAST</v>
          </cell>
          <cell r="C3262" t="str">
            <v>EPMI-LT-MAIN-PRC</v>
          </cell>
          <cell r="D3262" t="str">
            <v>P</v>
          </cell>
          <cell r="E3262">
            <v>37926</v>
          </cell>
          <cell r="F3262">
            <v>-120058.32053473903</v>
          </cell>
          <cell r="G3262">
            <v>-120058.32053473903</v>
          </cell>
        </row>
        <row r="3263">
          <cell r="A3263">
            <v>36641</v>
          </cell>
          <cell r="B3263" t="str">
            <v>POS-POWGAS-EAST</v>
          </cell>
          <cell r="C3263" t="str">
            <v>EPMI-LT-MAIN-PRC</v>
          </cell>
          <cell r="D3263" t="str">
            <v>P</v>
          </cell>
          <cell r="E3263">
            <v>37956</v>
          </cell>
          <cell r="F3263">
            <v>-115666.99552866802</v>
          </cell>
          <cell r="G3263">
            <v>-115666.99552866802</v>
          </cell>
        </row>
        <row r="3264">
          <cell r="A3264">
            <v>36641</v>
          </cell>
          <cell r="B3264" t="str">
            <v>POS-POWGAS-EAST</v>
          </cell>
          <cell r="C3264" t="str">
            <v>EPMI-LT-MAIN-PRC</v>
          </cell>
          <cell r="D3264" t="str">
            <v>P</v>
          </cell>
          <cell r="E3264">
            <v>37987</v>
          </cell>
          <cell r="F3264">
            <v>-327471.59601687407</v>
          </cell>
          <cell r="G3264">
            <v>-327471.59601687407</v>
          </cell>
        </row>
        <row r="3265">
          <cell r="A3265">
            <v>36641</v>
          </cell>
          <cell r="B3265" t="str">
            <v>POS-POWGAS-EAST</v>
          </cell>
          <cell r="C3265" t="str">
            <v>EPMI-LT-MAIN-PRC</v>
          </cell>
          <cell r="D3265" t="str">
            <v>P</v>
          </cell>
          <cell r="E3265">
            <v>38018</v>
          </cell>
          <cell r="F3265">
            <v>-340614.84171557106</v>
          </cell>
          <cell r="G3265">
            <v>-340614.84171557106</v>
          </cell>
        </row>
        <row r="3266">
          <cell r="A3266">
            <v>36641</v>
          </cell>
          <cell r="B3266" t="str">
            <v>POS-POWGAS-EAST</v>
          </cell>
          <cell r="C3266" t="str">
            <v>EPMI-LT-MAIN-PRC</v>
          </cell>
          <cell r="D3266" t="str">
            <v>P</v>
          </cell>
          <cell r="E3266">
            <v>38047</v>
          </cell>
          <cell r="F3266">
            <v>-170016.08475671802</v>
          </cell>
          <cell r="G3266">
            <v>-170016.08475671802</v>
          </cell>
        </row>
        <row r="3267">
          <cell r="A3267">
            <v>36641</v>
          </cell>
          <cell r="B3267" t="str">
            <v>POS-POWGAS-EAST</v>
          </cell>
          <cell r="C3267" t="str">
            <v>EPMI-LT-MAIN-PRC</v>
          </cell>
          <cell r="D3267" t="str">
            <v>P</v>
          </cell>
          <cell r="E3267">
            <v>38078</v>
          </cell>
          <cell r="F3267">
            <v>-324312.49718380999</v>
          </cell>
          <cell r="G3267">
            <v>-324312.49718380999</v>
          </cell>
        </row>
        <row r="3268">
          <cell r="A3268">
            <v>36641</v>
          </cell>
          <cell r="B3268" t="str">
            <v>POS-POWGAS-EAST</v>
          </cell>
          <cell r="C3268" t="str">
            <v>EPMI-LT-MAIN-PRC</v>
          </cell>
          <cell r="D3268" t="str">
            <v>P</v>
          </cell>
          <cell r="E3268">
            <v>38108</v>
          </cell>
          <cell r="F3268">
            <v>-436105.51863241405</v>
          </cell>
          <cell r="G3268">
            <v>-436105.51863241405</v>
          </cell>
        </row>
        <row r="3269">
          <cell r="A3269">
            <v>36641</v>
          </cell>
          <cell r="B3269" t="str">
            <v>POS-POWGAS-EAST</v>
          </cell>
          <cell r="C3269" t="str">
            <v>EPMI-LT-MAIN-PRC</v>
          </cell>
          <cell r="D3269" t="str">
            <v>P</v>
          </cell>
          <cell r="E3269">
            <v>38139</v>
          </cell>
          <cell r="F3269">
            <v>-894446.29511421418</v>
          </cell>
          <cell r="G3269">
            <v>-894446.29511421418</v>
          </cell>
        </row>
        <row r="3270">
          <cell r="A3270">
            <v>36641</v>
          </cell>
          <cell r="B3270" t="str">
            <v>POS-POWGAS-EAST</v>
          </cell>
          <cell r="C3270" t="str">
            <v>EPMI-LT-MAIN-PRC</v>
          </cell>
          <cell r="D3270" t="str">
            <v>P</v>
          </cell>
          <cell r="E3270">
            <v>38169</v>
          </cell>
          <cell r="F3270">
            <v>-1182848.4169040502</v>
          </cell>
          <cell r="G3270">
            <v>-1182848.4169040502</v>
          </cell>
        </row>
        <row r="3271">
          <cell r="A3271">
            <v>36641</v>
          </cell>
          <cell r="B3271" t="str">
            <v>POS-POWGAS-EAST</v>
          </cell>
          <cell r="C3271" t="str">
            <v>EPMI-LT-MAIN-PRC</v>
          </cell>
          <cell r="D3271" t="str">
            <v>P</v>
          </cell>
          <cell r="E3271">
            <v>38200</v>
          </cell>
          <cell r="F3271">
            <v>-1230204.9366855302</v>
          </cell>
          <cell r="G3271">
            <v>-1230204.9366855302</v>
          </cell>
        </row>
        <row r="3272">
          <cell r="A3272">
            <v>36641</v>
          </cell>
          <cell r="B3272" t="str">
            <v>POS-POWGAS-EAST</v>
          </cell>
          <cell r="C3272" t="str">
            <v>EPMI-LT-MAIN-PRC</v>
          </cell>
          <cell r="D3272" t="str">
            <v>P</v>
          </cell>
          <cell r="E3272">
            <v>36647</v>
          </cell>
          <cell r="F3272">
            <v>-792.3555829670521</v>
          </cell>
          <cell r="G3272">
            <v>-792.3555829670521</v>
          </cell>
        </row>
        <row r="3273">
          <cell r="A3273">
            <v>36641</v>
          </cell>
          <cell r="B3273" t="str">
            <v>POS-POWGAS-EAST</v>
          </cell>
          <cell r="C3273" t="str">
            <v>EPMI-LT-MAIN-PRC</v>
          </cell>
          <cell r="D3273" t="str">
            <v>P</v>
          </cell>
          <cell r="E3273">
            <v>36647</v>
          </cell>
          <cell r="F3273">
            <v>-7923.5558296705121</v>
          </cell>
          <cell r="G3273">
            <v>-7923.5558296705121</v>
          </cell>
        </row>
        <row r="3274">
          <cell r="A3274">
            <v>36641</v>
          </cell>
          <cell r="B3274" t="str">
            <v>POS-POWGAS-EAST</v>
          </cell>
          <cell r="C3274" t="str">
            <v>EPMI-LT-MAIN-PRC</v>
          </cell>
          <cell r="D3274" t="str">
            <v>P</v>
          </cell>
          <cell r="E3274">
            <v>36647</v>
          </cell>
          <cell r="F3274">
            <v>11885.3337445058</v>
          </cell>
          <cell r="G3274">
            <v>11885.3337445058</v>
          </cell>
        </row>
        <row r="3275">
          <cell r="A3275">
            <v>36641</v>
          </cell>
          <cell r="B3275" t="str">
            <v>POS-POWGAS-EAST</v>
          </cell>
          <cell r="C3275" t="str">
            <v>EPMI-LT-MAIN-PRC</v>
          </cell>
          <cell r="D3275" t="str">
            <v>P</v>
          </cell>
          <cell r="E3275">
            <v>36647</v>
          </cell>
          <cell r="F3275">
            <v>-1584.7111659341042</v>
          </cell>
          <cell r="G3275">
            <v>-1584.7111659341042</v>
          </cell>
        </row>
        <row r="3276">
          <cell r="A3276">
            <v>36641</v>
          </cell>
          <cell r="B3276" t="str">
            <v>POS-POWGAS-EAST</v>
          </cell>
          <cell r="C3276" t="str">
            <v>EPMI-LT-MAIN-PRC</v>
          </cell>
          <cell r="D3276" t="str">
            <v>P</v>
          </cell>
          <cell r="E3276">
            <v>36647</v>
          </cell>
          <cell r="F3276">
            <v>-1584.7111659341003</v>
          </cell>
          <cell r="G3276">
            <v>-1584.7111659341003</v>
          </cell>
        </row>
        <row r="3277">
          <cell r="A3277">
            <v>36641</v>
          </cell>
          <cell r="B3277" t="str">
            <v>POS-POWGAS-EAST</v>
          </cell>
          <cell r="C3277" t="str">
            <v>EPMI-LT-MAIN-PRC</v>
          </cell>
          <cell r="D3277" t="str">
            <v>P</v>
          </cell>
          <cell r="E3277">
            <v>36647</v>
          </cell>
          <cell r="F3277">
            <v>0</v>
          </cell>
          <cell r="G3277">
            <v>0</v>
          </cell>
        </row>
        <row r="3278">
          <cell r="A3278">
            <v>36641</v>
          </cell>
          <cell r="B3278" t="str">
            <v>POS-POWGAS-EAST</v>
          </cell>
          <cell r="C3278" t="str">
            <v>EPMI-LT-MAIN-PRC</v>
          </cell>
          <cell r="D3278" t="str">
            <v>P</v>
          </cell>
          <cell r="E3278">
            <v>36648</v>
          </cell>
          <cell r="F3278">
            <v>-792.3555829670521</v>
          </cell>
          <cell r="G3278">
            <v>-792.3555829670521</v>
          </cell>
        </row>
        <row r="3279">
          <cell r="A3279">
            <v>36641</v>
          </cell>
          <cell r="B3279" t="str">
            <v>POS-POWGAS-EAST</v>
          </cell>
          <cell r="C3279" t="str">
            <v>EPMI-LT-MAIN-PRC</v>
          </cell>
          <cell r="D3279" t="str">
            <v>P</v>
          </cell>
          <cell r="E3279">
            <v>36648</v>
          </cell>
          <cell r="F3279">
            <v>-7923.5558296705121</v>
          </cell>
          <cell r="G3279">
            <v>-7923.5558296705121</v>
          </cell>
        </row>
        <row r="3280">
          <cell r="A3280">
            <v>36641</v>
          </cell>
          <cell r="B3280" t="str">
            <v>POS-POWGAS-EAST</v>
          </cell>
          <cell r="C3280" t="str">
            <v>EPMI-LT-MAIN-PRC</v>
          </cell>
          <cell r="D3280" t="str">
            <v>P</v>
          </cell>
          <cell r="E3280">
            <v>36648</v>
          </cell>
          <cell r="F3280">
            <v>11885.3337445058</v>
          </cell>
          <cell r="G3280">
            <v>11885.3337445058</v>
          </cell>
        </row>
        <row r="3281">
          <cell r="A3281">
            <v>36641</v>
          </cell>
          <cell r="B3281" t="str">
            <v>POS-POWGAS-EAST</v>
          </cell>
          <cell r="C3281" t="str">
            <v>EPMI-LT-MAIN-PRC</v>
          </cell>
          <cell r="D3281" t="str">
            <v>P</v>
          </cell>
          <cell r="E3281">
            <v>36648</v>
          </cell>
          <cell r="F3281">
            <v>-1584.7111659341042</v>
          </cell>
          <cell r="G3281">
            <v>-1584.7111659341042</v>
          </cell>
        </row>
        <row r="3282">
          <cell r="A3282">
            <v>36641</v>
          </cell>
          <cell r="B3282" t="str">
            <v>POS-POWGAS-EAST</v>
          </cell>
          <cell r="C3282" t="str">
            <v>EPMI-LT-MAIN-PRC</v>
          </cell>
          <cell r="D3282" t="str">
            <v>P</v>
          </cell>
          <cell r="E3282">
            <v>36648</v>
          </cell>
          <cell r="F3282">
            <v>-1584.7111659341003</v>
          </cell>
          <cell r="G3282">
            <v>-1584.7111659341003</v>
          </cell>
        </row>
        <row r="3283">
          <cell r="A3283">
            <v>36641</v>
          </cell>
          <cell r="B3283" t="str">
            <v>POS-POWGAS-EAST</v>
          </cell>
          <cell r="C3283" t="str">
            <v>EPMI-LT-MAIN-PRC</v>
          </cell>
          <cell r="D3283" t="str">
            <v>P</v>
          </cell>
          <cell r="E3283">
            <v>36648</v>
          </cell>
          <cell r="F3283">
            <v>0</v>
          </cell>
          <cell r="G3283">
            <v>0</v>
          </cell>
        </row>
        <row r="3284">
          <cell r="A3284">
            <v>36641</v>
          </cell>
          <cell r="B3284" t="str">
            <v>POS-POWGAS-EAST</v>
          </cell>
          <cell r="C3284" t="str">
            <v>EPMI-LT-MAIN-PRC</v>
          </cell>
          <cell r="D3284" t="str">
            <v>P</v>
          </cell>
          <cell r="E3284">
            <v>36649</v>
          </cell>
          <cell r="F3284">
            <v>-792.3555829670521</v>
          </cell>
          <cell r="G3284">
            <v>-792.3555829670521</v>
          </cell>
        </row>
        <row r="3285">
          <cell r="A3285">
            <v>36641</v>
          </cell>
          <cell r="B3285" t="str">
            <v>POS-POWGAS-EAST</v>
          </cell>
          <cell r="C3285" t="str">
            <v>EPMI-LT-MAIN-PRC</v>
          </cell>
          <cell r="D3285" t="str">
            <v>P</v>
          </cell>
          <cell r="E3285">
            <v>36649</v>
          </cell>
          <cell r="F3285">
            <v>-7923.5558296705121</v>
          </cell>
          <cell r="G3285">
            <v>-7923.5558296705121</v>
          </cell>
        </row>
        <row r="3286">
          <cell r="A3286">
            <v>36641</v>
          </cell>
          <cell r="B3286" t="str">
            <v>POS-POWGAS-EAST</v>
          </cell>
          <cell r="C3286" t="str">
            <v>EPMI-LT-MAIN-PRC</v>
          </cell>
          <cell r="D3286" t="str">
            <v>P</v>
          </cell>
          <cell r="E3286">
            <v>36649</v>
          </cell>
          <cell r="F3286">
            <v>11885.3337445058</v>
          </cell>
          <cell r="G3286">
            <v>11885.3337445058</v>
          </cell>
        </row>
        <row r="3287">
          <cell r="A3287">
            <v>36641</v>
          </cell>
          <cell r="B3287" t="str">
            <v>POS-POWGAS-EAST</v>
          </cell>
          <cell r="C3287" t="str">
            <v>EPMI-LT-MAIN-PRC</v>
          </cell>
          <cell r="D3287" t="str">
            <v>P</v>
          </cell>
          <cell r="E3287">
            <v>36649</v>
          </cell>
          <cell r="F3287">
            <v>-1584.7111659341042</v>
          </cell>
          <cell r="G3287">
            <v>-1584.7111659341042</v>
          </cell>
        </row>
        <row r="3288">
          <cell r="A3288">
            <v>36641</v>
          </cell>
          <cell r="B3288" t="str">
            <v>POS-POWGAS-EAST</v>
          </cell>
          <cell r="C3288" t="str">
            <v>EPMI-LT-MAIN-PRC</v>
          </cell>
          <cell r="D3288" t="str">
            <v>P</v>
          </cell>
          <cell r="E3288">
            <v>36649</v>
          </cell>
          <cell r="F3288">
            <v>-1584.7111659341003</v>
          </cell>
          <cell r="G3288">
            <v>-1584.7111659341003</v>
          </cell>
        </row>
        <row r="3289">
          <cell r="A3289">
            <v>36641</v>
          </cell>
          <cell r="B3289" t="str">
            <v>POS-POWGAS-EAST</v>
          </cell>
          <cell r="C3289" t="str">
            <v>EPMI-LT-MAIN-PRC</v>
          </cell>
          <cell r="D3289" t="str">
            <v>P</v>
          </cell>
          <cell r="E3289">
            <v>36649</v>
          </cell>
          <cell r="F3289">
            <v>0</v>
          </cell>
          <cell r="G3289">
            <v>0</v>
          </cell>
        </row>
        <row r="3290">
          <cell r="A3290">
            <v>36641</v>
          </cell>
          <cell r="B3290" t="str">
            <v>POS-POWGAS-EAST</v>
          </cell>
          <cell r="C3290" t="str">
            <v>EPMI-LT-MAIN-PRC</v>
          </cell>
          <cell r="D3290" t="str">
            <v>P</v>
          </cell>
          <cell r="E3290">
            <v>36650</v>
          </cell>
          <cell r="F3290">
            <v>-792.3555829670521</v>
          </cell>
          <cell r="G3290">
            <v>-792.3555829670521</v>
          </cell>
        </row>
        <row r="3291">
          <cell r="A3291">
            <v>36641</v>
          </cell>
          <cell r="B3291" t="str">
            <v>POS-POWGAS-EAST</v>
          </cell>
          <cell r="C3291" t="str">
            <v>EPMI-LT-MAIN-PRC</v>
          </cell>
          <cell r="D3291" t="str">
            <v>P</v>
          </cell>
          <cell r="E3291">
            <v>36650</v>
          </cell>
          <cell r="F3291">
            <v>-7923.5558296705121</v>
          </cell>
          <cell r="G3291">
            <v>-7923.5558296705121</v>
          </cell>
        </row>
        <row r="3292">
          <cell r="A3292">
            <v>36641</v>
          </cell>
          <cell r="B3292" t="str">
            <v>POS-POWGAS-EAST</v>
          </cell>
          <cell r="C3292" t="str">
            <v>EPMI-LT-MAIN-PRC</v>
          </cell>
          <cell r="D3292" t="str">
            <v>P</v>
          </cell>
          <cell r="E3292">
            <v>36650</v>
          </cell>
          <cell r="F3292">
            <v>11885.3337445058</v>
          </cell>
          <cell r="G3292">
            <v>11885.3337445058</v>
          </cell>
        </row>
        <row r="3293">
          <cell r="A3293">
            <v>36641</v>
          </cell>
          <cell r="B3293" t="str">
            <v>POS-POWGAS-EAST</v>
          </cell>
          <cell r="C3293" t="str">
            <v>EPMI-LT-MAIN-PRC</v>
          </cell>
          <cell r="D3293" t="str">
            <v>P</v>
          </cell>
          <cell r="E3293">
            <v>36650</v>
          </cell>
          <cell r="F3293">
            <v>-1584.7111659341042</v>
          </cell>
          <cell r="G3293">
            <v>-1584.7111659341042</v>
          </cell>
        </row>
        <row r="3294">
          <cell r="A3294">
            <v>36641</v>
          </cell>
          <cell r="B3294" t="str">
            <v>POS-POWGAS-EAST</v>
          </cell>
          <cell r="C3294" t="str">
            <v>EPMI-LT-MAIN-PRC</v>
          </cell>
          <cell r="D3294" t="str">
            <v>P</v>
          </cell>
          <cell r="E3294">
            <v>36650</v>
          </cell>
          <cell r="F3294">
            <v>-1584.7111659341003</v>
          </cell>
          <cell r="G3294">
            <v>-1584.7111659341003</v>
          </cell>
        </row>
        <row r="3295">
          <cell r="A3295">
            <v>36641</v>
          </cell>
          <cell r="B3295" t="str">
            <v>POS-POWGAS-EAST</v>
          </cell>
          <cell r="C3295" t="str">
            <v>EPMI-LT-MAIN-PRC</v>
          </cell>
          <cell r="D3295" t="str">
            <v>P</v>
          </cell>
          <cell r="E3295">
            <v>36650</v>
          </cell>
          <cell r="F3295">
            <v>0</v>
          </cell>
          <cell r="G3295">
            <v>0</v>
          </cell>
        </row>
        <row r="3296">
          <cell r="A3296">
            <v>36641</v>
          </cell>
          <cell r="B3296" t="str">
            <v>POS-POWGAS-EAST</v>
          </cell>
          <cell r="C3296" t="str">
            <v>EPMI-LT-MAIN-PRC</v>
          </cell>
          <cell r="D3296" t="str">
            <v>P</v>
          </cell>
          <cell r="E3296">
            <v>36651</v>
          </cell>
          <cell r="F3296">
            <v>-792.3555829670521</v>
          </cell>
          <cell r="G3296">
            <v>-792.3555829670521</v>
          </cell>
        </row>
        <row r="3297">
          <cell r="A3297">
            <v>36641</v>
          </cell>
          <cell r="B3297" t="str">
            <v>POS-POWGAS-EAST</v>
          </cell>
          <cell r="C3297" t="str">
            <v>EPMI-LT-MAIN-PRC</v>
          </cell>
          <cell r="D3297" t="str">
            <v>P</v>
          </cell>
          <cell r="E3297">
            <v>36651</v>
          </cell>
          <cell r="F3297">
            <v>-7923.5558296705121</v>
          </cell>
          <cell r="G3297">
            <v>-7923.5558296705121</v>
          </cell>
        </row>
        <row r="3298">
          <cell r="A3298">
            <v>36641</v>
          </cell>
          <cell r="B3298" t="str">
            <v>POS-POWGAS-EAST</v>
          </cell>
          <cell r="C3298" t="str">
            <v>EPMI-LT-MAIN-PRC</v>
          </cell>
          <cell r="D3298" t="str">
            <v>P</v>
          </cell>
          <cell r="E3298">
            <v>36651</v>
          </cell>
          <cell r="F3298">
            <v>11885.3337445058</v>
          </cell>
          <cell r="G3298">
            <v>11885.3337445058</v>
          </cell>
        </row>
        <row r="3299">
          <cell r="A3299">
            <v>36641</v>
          </cell>
          <cell r="B3299" t="str">
            <v>POS-POWGAS-EAST</v>
          </cell>
          <cell r="C3299" t="str">
            <v>EPMI-LT-MAIN-PRC</v>
          </cell>
          <cell r="D3299" t="str">
            <v>P</v>
          </cell>
          <cell r="E3299">
            <v>36651</v>
          </cell>
          <cell r="F3299">
            <v>-1584.7111659341042</v>
          </cell>
          <cell r="G3299">
            <v>-1584.7111659341042</v>
          </cell>
        </row>
        <row r="3300">
          <cell r="A3300">
            <v>36641</v>
          </cell>
          <cell r="B3300" t="str">
            <v>POS-POWGAS-EAST</v>
          </cell>
          <cell r="C3300" t="str">
            <v>EPMI-LT-MAIN-PRC</v>
          </cell>
          <cell r="D3300" t="str">
            <v>P</v>
          </cell>
          <cell r="E3300">
            <v>36651</v>
          </cell>
          <cell r="F3300">
            <v>-1584.7111659341003</v>
          </cell>
          <cell r="G3300">
            <v>-1584.7111659341003</v>
          </cell>
        </row>
        <row r="3301">
          <cell r="A3301">
            <v>36641</v>
          </cell>
          <cell r="B3301" t="str">
            <v>POS-POWGAS-EAST</v>
          </cell>
          <cell r="C3301" t="str">
            <v>EPMI-LT-MAIN-PRC</v>
          </cell>
          <cell r="D3301" t="str">
            <v>P</v>
          </cell>
          <cell r="E3301">
            <v>36651</v>
          </cell>
          <cell r="F3301">
            <v>0</v>
          </cell>
          <cell r="G3301">
            <v>0</v>
          </cell>
        </row>
        <row r="3302">
          <cell r="A3302">
            <v>36641</v>
          </cell>
          <cell r="B3302" t="str">
            <v>POS-POWGAS-EAST</v>
          </cell>
          <cell r="C3302" t="str">
            <v>EPMI-LT-MAIN-PRC</v>
          </cell>
          <cell r="D3302" t="str">
            <v>P</v>
          </cell>
          <cell r="E3302">
            <v>36654</v>
          </cell>
          <cell r="F3302">
            <v>-792.3555829670521</v>
          </cell>
          <cell r="G3302">
            <v>-792.3555829670521</v>
          </cell>
        </row>
        <row r="3303">
          <cell r="A3303">
            <v>36641</v>
          </cell>
          <cell r="B3303" t="str">
            <v>POS-POWGAS-EAST</v>
          </cell>
          <cell r="C3303" t="str">
            <v>EPMI-LT-MAIN-PRC</v>
          </cell>
          <cell r="D3303" t="str">
            <v>P</v>
          </cell>
          <cell r="E3303">
            <v>36654</v>
          </cell>
          <cell r="F3303">
            <v>-7923.5558296705121</v>
          </cell>
          <cell r="G3303">
            <v>-7923.5558296705121</v>
          </cell>
        </row>
        <row r="3304">
          <cell r="A3304">
            <v>36641</v>
          </cell>
          <cell r="B3304" t="str">
            <v>POS-POWGAS-EAST</v>
          </cell>
          <cell r="C3304" t="str">
            <v>EPMI-LT-MAIN-PRC</v>
          </cell>
          <cell r="D3304" t="str">
            <v>P</v>
          </cell>
          <cell r="E3304">
            <v>36654</v>
          </cell>
          <cell r="F3304">
            <v>11885.3337445058</v>
          </cell>
          <cell r="G3304">
            <v>11885.3337445058</v>
          </cell>
        </row>
        <row r="3305">
          <cell r="A3305">
            <v>36641</v>
          </cell>
          <cell r="B3305" t="str">
            <v>POS-POWGAS-EAST</v>
          </cell>
          <cell r="C3305" t="str">
            <v>EPMI-LT-MAIN-PRC</v>
          </cell>
          <cell r="D3305" t="str">
            <v>P</v>
          </cell>
          <cell r="E3305">
            <v>36654</v>
          </cell>
          <cell r="F3305">
            <v>-1584.7111659341042</v>
          </cell>
          <cell r="G3305">
            <v>-1584.7111659341042</v>
          </cell>
        </row>
        <row r="3306">
          <cell r="A3306">
            <v>36641</v>
          </cell>
          <cell r="B3306" t="str">
            <v>POS-POWGAS-EAST</v>
          </cell>
          <cell r="C3306" t="str">
            <v>EPMI-LT-MAIN-PRC</v>
          </cell>
          <cell r="D3306" t="str">
            <v>P</v>
          </cell>
          <cell r="E3306">
            <v>36654</v>
          </cell>
          <cell r="F3306">
            <v>-1584.7111659341003</v>
          </cell>
          <cell r="G3306">
            <v>-1584.7111659341003</v>
          </cell>
        </row>
        <row r="3307">
          <cell r="A3307">
            <v>36641</v>
          </cell>
          <cell r="B3307" t="str">
            <v>POS-POWGAS-EAST</v>
          </cell>
          <cell r="C3307" t="str">
            <v>EPMI-LT-MAIN-PRC</v>
          </cell>
          <cell r="D3307" t="str">
            <v>P</v>
          </cell>
          <cell r="E3307">
            <v>36654</v>
          </cell>
          <cell r="F3307">
            <v>0</v>
          </cell>
          <cell r="G3307">
            <v>0</v>
          </cell>
        </row>
        <row r="3308">
          <cell r="A3308">
            <v>36641</v>
          </cell>
          <cell r="B3308" t="str">
            <v>POS-POWGAS-EAST</v>
          </cell>
          <cell r="C3308" t="str">
            <v>EPMI-LT-MAIN-PRC</v>
          </cell>
          <cell r="D3308" t="str">
            <v>P</v>
          </cell>
          <cell r="E3308">
            <v>36655</v>
          </cell>
          <cell r="F3308">
            <v>-792.3555829670521</v>
          </cell>
          <cell r="G3308">
            <v>-792.3555829670521</v>
          </cell>
        </row>
        <row r="3309">
          <cell r="A3309">
            <v>36641</v>
          </cell>
          <cell r="B3309" t="str">
            <v>POS-POWGAS-EAST</v>
          </cell>
          <cell r="C3309" t="str">
            <v>EPMI-LT-MAIN-PRC</v>
          </cell>
          <cell r="D3309" t="str">
            <v>P</v>
          </cell>
          <cell r="E3309">
            <v>36655</v>
          </cell>
          <cell r="F3309">
            <v>-7923.5558296705203</v>
          </cell>
          <cell r="G3309">
            <v>-7923.5558296705203</v>
          </cell>
        </row>
        <row r="3310">
          <cell r="A3310">
            <v>36641</v>
          </cell>
          <cell r="B3310" t="str">
            <v>POS-POWGAS-EAST</v>
          </cell>
          <cell r="C3310" t="str">
            <v>EPMI-LT-MAIN-PRC</v>
          </cell>
          <cell r="D3310" t="str">
            <v>P</v>
          </cell>
          <cell r="E3310">
            <v>36655</v>
          </cell>
          <cell r="F3310">
            <v>11885.3337445058</v>
          </cell>
          <cell r="G3310">
            <v>11885.3337445058</v>
          </cell>
        </row>
        <row r="3311">
          <cell r="A3311">
            <v>36641</v>
          </cell>
          <cell r="B3311" t="str">
            <v>POS-POWGAS-EAST</v>
          </cell>
          <cell r="C3311" t="str">
            <v>EPMI-LT-MAIN-PRC</v>
          </cell>
          <cell r="D3311" t="str">
            <v>P</v>
          </cell>
          <cell r="E3311">
            <v>36655</v>
          </cell>
          <cell r="F3311">
            <v>-1584.7111659341042</v>
          </cell>
          <cell r="G3311">
            <v>-1584.7111659341042</v>
          </cell>
        </row>
        <row r="3312">
          <cell r="A3312">
            <v>36641</v>
          </cell>
          <cell r="B3312" t="str">
            <v>POS-POWGAS-EAST</v>
          </cell>
          <cell r="C3312" t="str">
            <v>EPMI-LT-MAIN-PRC</v>
          </cell>
          <cell r="D3312" t="str">
            <v>P</v>
          </cell>
          <cell r="E3312">
            <v>36655</v>
          </cell>
          <cell r="F3312">
            <v>-1584.7111659341003</v>
          </cell>
          <cell r="G3312">
            <v>-1584.7111659341003</v>
          </cell>
        </row>
        <row r="3313">
          <cell r="A3313">
            <v>36641</v>
          </cell>
          <cell r="B3313" t="str">
            <v>POS-POWGAS-EAST</v>
          </cell>
          <cell r="C3313" t="str">
            <v>EPMI-LT-MAIN-PRC</v>
          </cell>
          <cell r="D3313" t="str">
            <v>P</v>
          </cell>
          <cell r="E3313">
            <v>36655</v>
          </cell>
          <cell r="F3313">
            <v>0</v>
          </cell>
          <cell r="G3313">
            <v>0</v>
          </cell>
        </row>
        <row r="3314">
          <cell r="A3314">
            <v>36641</v>
          </cell>
          <cell r="B3314" t="str">
            <v>POS-POWGAS-EAST</v>
          </cell>
          <cell r="C3314" t="str">
            <v>EPMI-LT-MAIN-PRC</v>
          </cell>
          <cell r="D3314" t="str">
            <v>P</v>
          </cell>
          <cell r="E3314">
            <v>36656</v>
          </cell>
          <cell r="F3314">
            <v>-792.35558296705108</v>
          </cell>
          <cell r="G3314">
            <v>-792.35558296705108</v>
          </cell>
        </row>
        <row r="3315">
          <cell r="A3315">
            <v>36641</v>
          </cell>
          <cell r="B3315" t="str">
            <v>POS-POWGAS-EAST</v>
          </cell>
          <cell r="C3315" t="str">
            <v>EPMI-LT-MAIN-PRC</v>
          </cell>
          <cell r="D3315" t="str">
            <v>P</v>
          </cell>
          <cell r="E3315">
            <v>36656</v>
          </cell>
          <cell r="F3315">
            <v>-7923.5558296705121</v>
          </cell>
          <cell r="G3315">
            <v>-7923.5558296705121</v>
          </cell>
        </row>
        <row r="3316">
          <cell r="A3316">
            <v>36641</v>
          </cell>
          <cell r="B3316" t="str">
            <v>POS-POWGAS-EAST</v>
          </cell>
          <cell r="C3316" t="str">
            <v>EPMI-LT-MAIN-PRC</v>
          </cell>
          <cell r="D3316" t="str">
            <v>P</v>
          </cell>
          <cell r="E3316">
            <v>36656</v>
          </cell>
          <cell r="F3316">
            <v>11885.3337445058</v>
          </cell>
          <cell r="G3316">
            <v>11885.3337445058</v>
          </cell>
        </row>
        <row r="3317">
          <cell r="A3317">
            <v>36641</v>
          </cell>
          <cell r="B3317" t="str">
            <v>POS-POWGAS-EAST</v>
          </cell>
          <cell r="C3317" t="str">
            <v>EPMI-LT-MAIN-PRC</v>
          </cell>
          <cell r="D3317" t="str">
            <v>P</v>
          </cell>
          <cell r="E3317">
            <v>36656</v>
          </cell>
          <cell r="F3317">
            <v>-1584.7111659341022</v>
          </cell>
          <cell r="G3317">
            <v>-1584.7111659341022</v>
          </cell>
        </row>
        <row r="3318">
          <cell r="A3318">
            <v>36641</v>
          </cell>
          <cell r="B3318" t="str">
            <v>POS-POWGAS-EAST</v>
          </cell>
          <cell r="C3318" t="str">
            <v>EPMI-LT-MAIN-PRC</v>
          </cell>
          <cell r="D3318" t="str">
            <v>P</v>
          </cell>
          <cell r="E3318">
            <v>36656</v>
          </cell>
          <cell r="F3318">
            <v>-1584.7111659341003</v>
          </cell>
          <cell r="G3318">
            <v>-1584.7111659341003</v>
          </cell>
        </row>
        <row r="3319">
          <cell r="A3319">
            <v>36641</v>
          </cell>
          <cell r="B3319" t="str">
            <v>POS-POWGAS-EAST</v>
          </cell>
          <cell r="C3319" t="str">
            <v>EPMI-LT-MAIN-PRC</v>
          </cell>
          <cell r="D3319" t="str">
            <v>P</v>
          </cell>
          <cell r="E3319">
            <v>36656</v>
          </cell>
          <cell r="F3319">
            <v>0</v>
          </cell>
          <cell r="G3319">
            <v>0</v>
          </cell>
        </row>
        <row r="3320">
          <cell r="A3320">
            <v>36641</v>
          </cell>
          <cell r="B3320" t="str">
            <v>POS-POWGAS-EAST</v>
          </cell>
          <cell r="C3320" t="str">
            <v>EPMI-LT-MAIN-PRC</v>
          </cell>
          <cell r="D3320" t="str">
            <v>P</v>
          </cell>
          <cell r="E3320">
            <v>36657</v>
          </cell>
          <cell r="F3320">
            <v>-792.35558296705108</v>
          </cell>
          <cell r="G3320">
            <v>-792.35558296705108</v>
          </cell>
        </row>
        <row r="3321">
          <cell r="A3321">
            <v>36641</v>
          </cell>
          <cell r="B3321" t="str">
            <v>POS-POWGAS-EAST</v>
          </cell>
          <cell r="C3321" t="str">
            <v>EPMI-LT-MAIN-PRC</v>
          </cell>
          <cell r="D3321" t="str">
            <v>P</v>
          </cell>
          <cell r="E3321">
            <v>36657</v>
          </cell>
          <cell r="F3321">
            <v>-7923.5558296705121</v>
          </cell>
          <cell r="G3321">
            <v>-7923.5558296705121</v>
          </cell>
        </row>
        <row r="3322">
          <cell r="A3322">
            <v>36641</v>
          </cell>
          <cell r="B3322" t="str">
            <v>POS-POWGAS-EAST</v>
          </cell>
          <cell r="C3322" t="str">
            <v>EPMI-LT-MAIN-PRC</v>
          </cell>
          <cell r="D3322" t="str">
            <v>P</v>
          </cell>
          <cell r="E3322">
            <v>36657</v>
          </cell>
          <cell r="F3322">
            <v>11885.3337445058</v>
          </cell>
          <cell r="G3322">
            <v>11885.3337445058</v>
          </cell>
        </row>
        <row r="3323">
          <cell r="A3323">
            <v>36641</v>
          </cell>
          <cell r="B3323" t="str">
            <v>POS-POWGAS-EAST</v>
          </cell>
          <cell r="C3323" t="str">
            <v>EPMI-LT-MAIN-PRC</v>
          </cell>
          <cell r="D3323" t="str">
            <v>P</v>
          </cell>
          <cell r="E3323">
            <v>36657</v>
          </cell>
          <cell r="F3323">
            <v>-1584.7111659341022</v>
          </cell>
          <cell r="G3323">
            <v>-1584.7111659341022</v>
          </cell>
        </row>
        <row r="3324">
          <cell r="A3324">
            <v>36641</v>
          </cell>
          <cell r="B3324" t="str">
            <v>POS-POWGAS-EAST</v>
          </cell>
          <cell r="C3324" t="str">
            <v>EPMI-LT-MAIN-PRC</v>
          </cell>
          <cell r="D3324" t="str">
            <v>P</v>
          </cell>
          <cell r="E3324">
            <v>36657</v>
          </cell>
          <cell r="F3324">
            <v>-1584.7111659341003</v>
          </cell>
          <cell r="G3324">
            <v>-1584.7111659341003</v>
          </cell>
        </row>
        <row r="3325">
          <cell r="A3325">
            <v>36641</v>
          </cell>
          <cell r="B3325" t="str">
            <v>POS-POWGAS-EAST</v>
          </cell>
          <cell r="C3325" t="str">
            <v>EPMI-LT-MAIN-PRC</v>
          </cell>
          <cell r="D3325" t="str">
            <v>P</v>
          </cell>
          <cell r="E3325">
            <v>36657</v>
          </cell>
          <cell r="F3325">
            <v>0</v>
          </cell>
          <cell r="G3325">
            <v>0</v>
          </cell>
        </row>
        <row r="3326">
          <cell r="A3326">
            <v>36641</v>
          </cell>
          <cell r="B3326" t="str">
            <v>POS-POWGAS-EAST</v>
          </cell>
          <cell r="C3326" t="str">
            <v>EPMI-LT-MAIN-PRC</v>
          </cell>
          <cell r="D3326" t="str">
            <v>P</v>
          </cell>
          <cell r="E3326">
            <v>36658</v>
          </cell>
          <cell r="F3326">
            <v>-792.35558296705108</v>
          </cell>
          <cell r="G3326">
            <v>-792.35558296705108</v>
          </cell>
        </row>
        <row r="3327">
          <cell r="A3327">
            <v>36641</v>
          </cell>
          <cell r="B3327" t="str">
            <v>POS-POWGAS-EAST</v>
          </cell>
          <cell r="C3327" t="str">
            <v>EPMI-LT-MAIN-PRC</v>
          </cell>
          <cell r="D3327" t="str">
            <v>P</v>
          </cell>
          <cell r="E3327">
            <v>36658</v>
          </cell>
          <cell r="F3327">
            <v>-7923.5558296705121</v>
          </cell>
          <cell r="G3327">
            <v>-7923.5558296705121</v>
          </cell>
        </row>
        <row r="3328">
          <cell r="A3328">
            <v>36641</v>
          </cell>
          <cell r="B3328" t="str">
            <v>POS-POWGAS-EAST</v>
          </cell>
          <cell r="C3328" t="str">
            <v>EPMI-LT-MAIN-PRC</v>
          </cell>
          <cell r="D3328" t="str">
            <v>P</v>
          </cell>
          <cell r="E3328">
            <v>36658</v>
          </cell>
          <cell r="F3328">
            <v>11885.3337445058</v>
          </cell>
          <cell r="G3328">
            <v>11885.3337445058</v>
          </cell>
        </row>
        <row r="3329">
          <cell r="A3329">
            <v>36641</v>
          </cell>
          <cell r="B3329" t="str">
            <v>POS-POWGAS-EAST</v>
          </cell>
          <cell r="C3329" t="str">
            <v>EPMI-LT-MAIN-PRC</v>
          </cell>
          <cell r="D3329" t="str">
            <v>P</v>
          </cell>
          <cell r="E3329">
            <v>36658</v>
          </cell>
          <cell r="F3329">
            <v>-1584.7111659341022</v>
          </cell>
          <cell r="G3329">
            <v>-1584.7111659341022</v>
          </cell>
        </row>
        <row r="3330">
          <cell r="A3330">
            <v>36641</v>
          </cell>
          <cell r="B3330" t="str">
            <v>POS-POWGAS-EAST</v>
          </cell>
          <cell r="C3330" t="str">
            <v>EPMI-LT-MAIN-PRC</v>
          </cell>
          <cell r="D3330" t="str">
            <v>P</v>
          </cell>
          <cell r="E3330">
            <v>36658</v>
          </cell>
          <cell r="F3330">
            <v>-1584.7111659341003</v>
          </cell>
          <cell r="G3330">
            <v>-1584.7111659341003</v>
          </cell>
        </row>
        <row r="3331">
          <cell r="A3331">
            <v>36641</v>
          </cell>
          <cell r="B3331" t="str">
            <v>POS-POWGAS-EAST</v>
          </cell>
          <cell r="C3331" t="str">
            <v>EPMI-LT-MAIN-PRC</v>
          </cell>
          <cell r="D3331" t="str">
            <v>P</v>
          </cell>
          <cell r="E3331">
            <v>36658</v>
          </cell>
          <cell r="F3331">
            <v>0</v>
          </cell>
          <cell r="G3331">
            <v>0</v>
          </cell>
        </row>
        <row r="3332">
          <cell r="A3332">
            <v>36641</v>
          </cell>
          <cell r="B3332" t="str">
            <v>POS-POWGAS-EAST</v>
          </cell>
          <cell r="C3332" t="str">
            <v>EPMI-LT-MAIN-PRC</v>
          </cell>
          <cell r="D3332" t="str">
            <v>P</v>
          </cell>
          <cell r="E3332">
            <v>36661</v>
          </cell>
          <cell r="F3332">
            <v>-792.35558296705108</v>
          </cell>
          <cell r="G3332">
            <v>-792.35558296705108</v>
          </cell>
        </row>
        <row r="3333">
          <cell r="A3333">
            <v>36641</v>
          </cell>
          <cell r="B3333" t="str">
            <v>POS-POWGAS-EAST</v>
          </cell>
          <cell r="C3333" t="str">
            <v>EPMI-LT-MAIN-PRC</v>
          </cell>
          <cell r="D3333" t="str">
            <v>P</v>
          </cell>
          <cell r="E3333">
            <v>36661</v>
          </cell>
          <cell r="F3333">
            <v>-7923.5558296705121</v>
          </cell>
          <cell r="G3333">
            <v>-7923.5558296705121</v>
          </cell>
        </row>
        <row r="3334">
          <cell r="A3334">
            <v>36641</v>
          </cell>
          <cell r="B3334" t="str">
            <v>POS-POWGAS-EAST</v>
          </cell>
          <cell r="C3334" t="str">
            <v>EPMI-LT-MAIN-PRC</v>
          </cell>
          <cell r="D3334" t="str">
            <v>P</v>
          </cell>
          <cell r="E3334">
            <v>36661</v>
          </cell>
          <cell r="F3334">
            <v>11885.3337445058</v>
          </cell>
          <cell r="G3334">
            <v>11885.3337445058</v>
          </cell>
        </row>
        <row r="3335">
          <cell r="A3335">
            <v>36641</v>
          </cell>
          <cell r="B3335" t="str">
            <v>POS-POWGAS-EAST</v>
          </cell>
          <cell r="C3335" t="str">
            <v>EPMI-LT-MAIN-PRC</v>
          </cell>
          <cell r="D3335" t="str">
            <v>P</v>
          </cell>
          <cell r="E3335">
            <v>36661</v>
          </cell>
          <cell r="F3335">
            <v>-1584.7111659341022</v>
          </cell>
          <cell r="G3335">
            <v>-1584.7111659341022</v>
          </cell>
        </row>
        <row r="3336">
          <cell r="A3336">
            <v>36641</v>
          </cell>
          <cell r="B3336" t="str">
            <v>POS-POWGAS-EAST</v>
          </cell>
          <cell r="C3336" t="str">
            <v>EPMI-LT-MAIN-PRC</v>
          </cell>
          <cell r="D3336" t="str">
            <v>P</v>
          </cell>
          <cell r="E3336">
            <v>36661</v>
          </cell>
          <cell r="F3336">
            <v>-1584.7111659341003</v>
          </cell>
          <cell r="G3336">
            <v>-1584.7111659341003</v>
          </cell>
        </row>
        <row r="3337">
          <cell r="A3337">
            <v>36641</v>
          </cell>
          <cell r="B3337" t="str">
            <v>POS-POWGAS-EAST</v>
          </cell>
          <cell r="C3337" t="str">
            <v>EPMI-LT-MAIN-PRC</v>
          </cell>
          <cell r="D3337" t="str">
            <v>P</v>
          </cell>
          <cell r="E3337">
            <v>36661</v>
          </cell>
          <cell r="F3337">
            <v>0</v>
          </cell>
          <cell r="G3337">
            <v>0</v>
          </cell>
        </row>
        <row r="3338">
          <cell r="A3338">
            <v>36641</v>
          </cell>
          <cell r="B3338" t="str">
            <v>POS-POWGAS-EAST</v>
          </cell>
          <cell r="C3338" t="str">
            <v>EPMI-LT-MAIN-PRC</v>
          </cell>
          <cell r="D3338" t="str">
            <v>P</v>
          </cell>
          <cell r="E3338">
            <v>36662</v>
          </cell>
          <cell r="F3338">
            <v>-792.35558296705108</v>
          </cell>
          <cell r="G3338">
            <v>-792.35558296705108</v>
          </cell>
        </row>
        <row r="3339">
          <cell r="A3339">
            <v>36641</v>
          </cell>
          <cell r="B3339" t="str">
            <v>POS-POWGAS-EAST</v>
          </cell>
          <cell r="C3339" t="str">
            <v>EPMI-LT-MAIN-PRC</v>
          </cell>
          <cell r="D3339" t="str">
            <v>P</v>
          </cell>
          <cell r="E3339">
            <v>36662</v>
          </cell>
          <cell r="F3339">
            <v>-7923.5558296705121</v>
          </cell>
          <cell r="G3339">
            <v>-7923.5558296705121</v>
          </cell>
        </row>
        <row r="3340">
          <cell r="A3340">
            <v>36641</v>
          </cell>
          <cell r="B3340" t="str">
            <v>POS-POWGAS-EAST</v>
          </cell>
          <cell r="C3340" t="str">
            <v>EPMI-LT-MAIN-PRC</v>
          </cell>
          <cell r="D3340" t="str">
            <v>P</v>
          </cell>
          <cell r="E3340">
            <v>36662</v>
          </cell>
          <cell r="F3340">
            <v>11885.3337445058</v>
          </cell>
          <cell r="G3340">
            <v>11885.3337445058</v>
          </cell>
        </row>
        <row r="3341">
          <cell r="A3341">
            <v>36641</v>
          </cell>
          <cell r="B3341" t="str">
            <v>POS-POWGAS-EAST</v>
          </cell>
          <cell r="C3341" t="str">
            <v>EPMI-LT-MAIN-PRC</v>
          </cell>
          <cell r="D3341" t="str">
            <v>P</v>
          </cell>
          <cell r="E3341">
            <v>36662</v>
          </cell>
          <cell r="F3341">
            <v>-1584.7111659341022</v>
          </cell>
          <cell r="G3341">
            <v>-1584.7111659341022</v>
          </cell>
        </row>
        <row r="3342">
          <cell r="A3342">
            <v>36641</v>
          </cell>
          <cell r="B3342" t="str">
            <v>POS-POWGAS-EAST</v>
          </cell>
          <cell r="C3342" t="str">
            <v>EPMI-LT-MAIN-PRC</v>
          </cell>
          <cell r="D3342" t="str">
            <v>P</v>
          </cell>
          <cell r="E3342">
            <v>36662</v>
          </cell>
          <cell r="F3342">
            <v>-1584.7111659341003</v>
          </cell>
          <cell r="G3342">
            <v>-1584.7111659341003</v>
          </cell>
        </row>
        <row r="3343">
          <cell r="A3343">
            <v>36641</v>
          </cell>
          <cell r="B3343" t="str">
            <v>POS-POWGAS-EAST</v>
          </cell>
          <cell r="C3343" t="str">
            <v>EPMI-LT-MAIN-PRC</v>
          </cell>
          <cell r="D3343" t="str">
            <v>P</v>
          </cell>
          <cell r="E3343">
            <v>36662</v>
          </cell>
          <cell r="F3343">
            <v>0</v>
          </cell>
          <cell r="G3343">
            <v>0</v>
          </cell>
        </row>
        <row r="3344">
          <cell r="A3344">
            <v>36641</v>
          </cell>
          <cell r="B3344" t="str">
            <v>POS-POWGAS-EAST</v>
          </cell>
          <cell r="C3344" t="str">
            <v>EPMI-LT-MAIN-PRC</v>
          </cell>
          <cell r="D3344" t="str">
            <v>P</v>
          </cell>
          <cell r="E3344">
            <v>36663</v>
          </cell>
          <cell r="F3344">
            <v>-792.35558296705108</v>
          </cell>
          <cell r="G3344">
            <v>-792.35558296705108</v>
          </cell>
        </row>
        <row r="3345">
          <cell r="A3345">
            <v>36641</v>
          </cell>
          <cell r="B3345" t="str">
            <v>POS-POWGAS-EAST</v>
          </cell>
          <cell r="C3345" t="str">
            <v>EPMI-LT-MAIN-PRC</v>
          </cell>
          <cell r="D3345" t="str">
            <v>P</v>
          </cell>
          <cell r="E3345">
            <v>36663</v>
          </cell>
          <cell r="F3345">
            <v>-7923.5558296705121</v>
          </cell>
          <cell r="G3345">
            <v>-7923.5558296705121</v>
          </cell>
        </row>
        <row r="3346">
          <cell r="A3346">
            <v>36641</v>
          </cell>
          <cell r="B3346" t="str">
            <v>POS-POWGAS-EAST</v>
          </cell>
          <cell r="C3346" t="str">
            <v>EPMI-LT-MAIN-PRC</v>
          </cell>
          <cell r="D3346" t="str">
            <v>P</v>
          </cell>
          <cell r="E3346">
            <v>36663</v>
          </cell>
          <cell r="F3346">
            <v>11885.3337445058</v>
          </cell>
          <cell r="G3346">
            <v>11885.3337445058</v>
          </cell>
        </row>
        <row r="3347">
          <cell r="A3347">
            <v>36641</v>
          </cell>
          <cell r="B3347" t="str">
            <v>POS-POWGAS-EAST</v>
          </cell>
          <cell r="C3347" t="str">
            <v>EPMI-LT-MAIN-PRC</v>
          </cell>
          <cell r="D3347" t="str">
            <v>P</v>
          </cell>
          <cell r="E3347">
            <v>36663</v>
          </cell>
          <cell r="F3347">
            <v>-1584.7111659341022</v>
          </cell>
          <cell r="G3347">
            <v>-1584.7111659341022</v>
          </cell>
        </row>
        <row r="3348">
          <cell r="A3348">
            <v>36641</v>
          </cell>
          <cell r="B3348" t="str">
            <v>POS-POWGAS-EAST</v>
          </cell>
          <cell r="C3348" t="str">
            <v>EPMI-LT-MAIN-PRC</v>
          </cell>
          <cell r="D3348" t="str">
            <v>P</v>
          </cell>
          <cell r="E3348">
            <v>36663</v>
          </cell>
          <cell r="F3348">
            <v>-1584.7111659341003</v>
          </cell>
          <cell r="G3348">
            <v>-1584.7111659341003</v>
          </cell>
        </row>
        <row r="3349">
          <cell r="A3349">
            <v>36641</v>
          </cell>
          <cell r="B3349" t="str">
            <v>POS-POWGAS-EAST</v>
          </cell>
          <cell r="C3349" t="str">
            <v>EPMI-LT-MAIN-PRC</v>
          </cell>
          <cell r="D3349" t="str">
            <v>P</v>
          </cell>
          <cell r="E3349">
            <v>36663</v>
          </cell>
          <cell r="F3349">
            <v>0</v>
          </cell>
          <cell r="G3349">
            <v>0</v>
          </cell>
        </row>
        <row r="3350">
          <cell r="A3350">
            <v>36641</v>
          </cell>
          <cell r="B3350" t="str">
            <v>POS-POWGAS-EAST</v>
          </cell>
          <cell r="C3350" t="str">
            <v>EPMI-LT-MAIN-PRC</v>
          </cell>
          <cell r="D3350" t="str">
            <v>P</v>
          </cell>
          <cell r="E3350">
            <v>36664</v>
          </cell>
          <cell r="F3350">
            <v>-792.35558296705108</v>
          </cell>
          <cell r="G3350">
            <v>-792.35558296705108</v>
          </cell>
        </row>
        <row r="3351">
          <cell r="A3351">
            <v>36641</v>
          </cell>
          <cell r="B3351" t="str">
            <v>POS-POWGAS-EAST</v>
          </cell>
          <cell r="C3351" t="str">
            <v>EPMI-LT-MAIN-PRC</v>
          </cell>
          <cell r="D3351" t="str">
            <v>P</v>
          </cell>
          <cell r="E3351">
            <v>36664</v>
          </cell>
          <cell r="F3351">
            <v>-7923.5558296705121</v>
          </cell>
          <cell r="G3351">
            <v>-7923.5558296705121</v>
          </cell>
        </row>
        <row r="3352">
          <cell r="A3352">
            <v>36641</v>
          </cell>
          <cell r="B3352" t="str">
            <v>POS-POWGAS-EAST</v>
          </cell>
          <cell r="C3352" t="str">
            <v>EPMI-LT-MAIN-PRC</v>
          </cell>
          <cell r="D3352" t="str">
            <v>P</v>
          </cell>
          <cell r="E3352">
            <v>36664</v>
          </cell>
          <cell r="F3352">
            <v>11885.3337445058</v>
          </cell>
          <cell r="G3352">
            <v>11885.3337445058</v>
          </cell>
        </row>
        <row r="3353">
          <cell r="A3353">
            <v>36641</v>
          </cell>
          <cell r="B3353" t="str">
            <v>POS-POWGAS-EAST</v>
          </cell>
          <cell r="C3353" t="str">
            <v>EPMI-LT-MAIN-PRC</v>
          </cell>
          <cell r="D3353" t="str">
            <v>P</v>
          </cell>
          <cell r="E3353">
            <v>36664</v>
          </cell>
          <cell r="F3353">
            <v>-1584.7111659341022</v>
          </cell>
          <cell r="G3353">
            <v>-1584.7111659341022</v>
          </cell>
        </row>
        <row r="3354">
          <cell r="A3354">
            <v>36641</v>
          </cell>
          <cell r="B3354" t="str">
            <v>POS-POWGAS-EAST</v>
          </cell>
          <cell r="C3354" t="str">
            <v>EPMI-LT-MAIN-PRC</v>
          </cell>
          <cell r="D3354" t="str">
            <v>P</v>
          </cell>
          <cell r="E3354">
            <v>36664</v>
          </cell>
          <cell r="F3354">
            <v>-1584.7111659341003</v>
          </cell>
          <cell r="G3354">
            <v>-1584.7111659341003</v>
          </cell>
        </row>
        <row r="3355">
          <cell r="A3355">
            <v>36641</v>
          </cell>
          <cell r="B3355" t="str">
            <v>POS-POWGAS-EAST</v>
          </cell>
          <cell r="C3355" t="str">
            <v>EPMI-LT-MAIN-PRC</v>
          </cell>
          <cell r="D3355" t="str">
            <v>P</v>
          </cell>
          <cell r="E3355">
            <v>36664</v>
          </cell>
          <cell r="F3355">
            <v>0</v>
          </cell>
          <cell r="G3355">
            <v>0</v>
          </cell>
        </row>
        <row r="3356">
          <cell r="A3356">
            <v>36641</v>
          </cell>
          <cell r="B3356" t="str">
            <v>POS-POWGAS-EAST</v>
          </cell>
          <cell r="C3356" t="str">
            <v>EPMI-LT-MAIN-PRC</v>
          </cell>
          <cell r="D3356" t="str">
            <v>P</v>
          </cell>
          <cell r="E3356">
            <v>36665</v>
          </cell>
          <cell r="F3356">
            <v>-792.35558296705108</v>
          </cell>
          <cell r="G3356">
            <v>-792.35558296705108</v>
          </cell>
        </row>
        <row r="3357">
          <cell r="A3357">
            <v>36641</v>
          </cell>
          <cell r="B3357" t="str">
            <v>POS-POWGAS-EAST</v>
          </cell>
          <cell r="C3357" t="str">
            <v>EPMI-LT-MAIN-PRC</v>
          </cell>
          <cell r="D3357" t="str">
            <v>P</v>
          </cell>
          <cell r="E3357">
            <v>36665</v>
          </cell>
          <cell r="F3357">
            <v>-7923.5558296705121</v>
          </cell>
          <cell r="G3357">
            <v>-7923.5558296705121</v>
          </cell>
        </row>
        <row r="3358">
          <cell r="A3358">
            <v>36641</v>
          </cell>
          <cell r="B3358" t="str">
            <v>POS-POWGAS-EAST</v>
          </cell>
          <cell r="C3358" t="str">
            <v>EPMI-LT-MAIN-PRC</v>
          </cell>
          <cell r="D3358" t="str">
            <v>P</v>
          </cell>
          <cell r="E3358">
            <v>36665</v>
          </cell>
          <cell r="F3358">
            <v>11885.3337445058</v>
          </cell>
          <cell r="G3358">
            <v>11885.3337445058</v>
          </cell>
        </row>
        <row r="3359">
          <cell r="A3359">
            <v>36641</v>
          </cell>
          <cell r="B3359" t="str">
            <v>POS-POWGAS-EAST</v>
          </cell>
          <cell r="C3359" t="str">
            <v>EPMI-LT-MAIN-PRC</v>
          </cell>
          <cell r="D3359" t="str">
            <v>P</v>
          </cell>
          <cell r="E3359">
            <v>36665</v>
          </cell>
          <cell r="F3359">
            <v>-1584.7111659341022</v>
          </cell>
          <cell r="G3359">
            <v>-1584.7111659341022</v>
          </cell>
        </row>
        <row r="3360">
          <cell r="A3360">
            <v>36641</v>
          </cell>
          <cell r="B3360" t="str">
            <v>POS-POWGAS-EAST</v>
          </cell>
          <cell r="C3360" t="str">
            <v>EPMI-LT-MAIN-PRC</v>
          </cell>
          <cell r="D3360" t="str">
            <v>P</v>
          </cell>
          <cell r="E3360">
            <v>36665</v>
          </cell>
          <cell r="F3360">
            <v>-1584.7111659341003</v>
          </cell>
          <cell r="G3360">
            <v>-1584.7111659341003</v>
          </cell>
        </row>
        <row r="3361">
          <cell r="A3361">
            <v>36641</v>
          </cell>
          <cell r="B3361" t="str">
            <v>POS-POWGAS-EAST</v>
          </cell>
          <cell r="C3361" t="str">
            <v>EPMI-LT-MAIN-PRC</v>
          </cell>
          <cell r="D3361" t="str">
            <v>P</v>
          </cell>
          <cell r="E3361">
            <v>36665</v>
          </cell>
          <cell r="F3361">
            <v>0</v>
          </cell>
          <cell r="G3361">
            <v>0</v>
          </cell>
        </row>
        <row r="3362">
          <cell r="A3362">
            <v>36641</v>
          </cell>
          <cell r="B3362" t="str">
            <v>POS-POWGAS-EAST</v>
          </cell>
          <cell r="C3362" t="str">
            <v>EPMI-LT-MAIN-PRC</v>
          </cell>
          <cell r="D3362" t="str">
            <v>P</v>
          </cell>
          <cell r="E3362">
            <v>36668</v>
          </cell>
          <cell r="F3362">
            <v>-792.35558296705108</v>
          </cell>
          <cell r="G3362">
            <v>-792.35558296705108</v>
          </cell>
        </row>
        <row r="3363">
          <cell r="A3363">
            <v>36641</v>
          </cell>
          <cell r="B3363" t="str">
            <v>POS-POWGAS-EAST</v>
          </cell>
          <cell r="C3363" t="str">
            <v>EPMI-LT-MAIN-PRC</v>
          </cell>
          <cell r="D3363" t="str">
            <v>P</v>
          </cell>
          <cell r="E3363">
            <v>36668</v>
          </cell>
          <cell r="F3363">
            <v>-7923.5558296705121</v>
          </cell>
          <cell r="G3363">
            <v>-7923.5558296705121</v>
          </cell>
        </row>
        <row r="3364">
          <cell r="A3364">
            <v>36641</v>
          </cell>
          <cell r="B3364" t="str">
            <v>POS-POWGAS-EAST</v>
          </cell>
          <cell r="C3364" t="str">
            <v>EPMI-LT-MAIN-PRC</v>
          </cell>
          <cell r="D3364" t="str">
            <v>P</v>
          </cell>
          <cell r="E3364">
            <v>36668</v>
          </cell>
          <cell r="F3364">
            <v>11885.3337445058</v>
          </cell>
          <cell r="G3364">
            <v>11885.3337445058</v>
          </cell>
        </row>
        <row r="3365">
          <cell r="A3365">
            <v>36641</v>
          </cell>
          <cell r="B3365" t="str">
            <v>POS-POWGAS-EAST</v>
          </cell>
          <cell r="C3365" t="str">
            <v>EPMI-LT-MAIN-PRC</v>
          </cell>
          <cell r="D3365" t="str">
            <v>P</v>
          </cell>
          <cell r="E3365">
            <v>36668</v>
          </cell>
          <cell r="F3365">
            <v>-1584.7111659341022</v>
          </cell>
          <cell r="G3365">
            <v>-1584.7111659341022</v>
          </cell>
        </row>
        <row r="3366">
          <cell r="A3366">
            <v>36641</v>
          </cell>
          <cell r="B3366" t="str">
            <v>POS-POWGAS-EAST</v>
          </cell>
          <cell r="C3366" t="str">
            <v>EPMI-LT-MAIN-PRC</v>
          </cell>
          <cell r="D3366" t="str">
            <v>P</v>
          </cell>
          <cell r="E3366">
            <v>36668</v>
          </cell>
          <cell r="F3366">
            <v>-1584.7111659341003</v>
          </cell>
          <cell r="G3366">
            <v>-1584.7111659341003</v>
          </cell>
        </row>
        <row r="3367">
          <cell r="A3367">
            <v>36641</v>
          </cell>
          <cell r="B3367" t="str">
            <v>POS-POWGAS-EAST</v>
          </cell>
          <cell r="C3367" t="str">
            <v>EPMI-LT-MAIN-PRC</v>
          </cell>
          <cell r="D3367" t="str">
            <v>P</v>
          </cell>
          <cell r="E3367">
            <v>36668</v>
          </cell>
          <cell r="F3367">
            <v>0</v>
          </cell>
          <cell r="G3367">
            <v>0</v>
          </cell>
        </row>
        <row r="3368">
          <cell r="A3368">
            <v>36641</v>
          </cell>
          <cell r="B3368" t="str">
            <v>POS-POWGAS-EAST</v>
          </cell>
          <cell r="C3368" t="str">
            <v>EPMI-LT-MAIN-PRC</v>
          </cell>
          <cell r="D3368" t="str">
            <v>P</v>
          </cell>
          <cell r="E3368">
            <v>36669</v>
          </cell>
          <cell r="F3368">
            <v>-792.35558296705108</v>
          </cell>
          <cell r="G3368">
            <v>-792.35558296705108</v>
          </cell>
        </row>
        <row r="3369">
          <cell r="A3369">
            <v>36641</v>
          </cell>
          <cell r="B3369" t="str">
            <v>POS-POWGAS-EAST</v>
          </cell>
          <cell r="C3369" t="str">
            <v>EPMI-LT-MAIN-PRC</v>
          </cell>
          <cell r="D3369" t="str">
            <v>P</v>
          </cell>
          <cell r="E3369">
            <v>36669</v>
          </cell>
          <cell r="F3369">
            <v>-7923.5558296705121</v>
          </cell>
          <cell r="G3369">
            <v>-7923.5558296705121</v>
          </cell>
        </row>
        <row r="3370">
          <cell r="A3370">
            <v>36641</v>
          </cell>
          <cell r="B3370" t="str">
            <v>POS-POWGAS-EAST</v>
          </cell>
          <cell r="C3370" t="str">
            <v>EPMI-LT-MAIN-PRC</v>
          </cell>
          <cell r="D3370" t="str">
            <v>P</v>
          </cell>
          <cell r="E3370">
            <v>36669</v>
          </cell>
          <cell r="F3370">
            <v>11885.3337445058</v>
          </cell>
          <cell r="G3370">
            <v>11885.3337445058</v>
          </cell>
        </row>
        <row r="3371">
          <cell r="A3371">
            <v>36641</v>
          </cell>
          <cell r="B3371" t="str">
            <v>POS-POWGAS-EAST</v>
          </cell>
          <cell r="C3371" t="str">
            <v>EPMI-LT-MAIN-PRC</v>
          </cell>
          <cell r="D3371" t="str">
            <v>P</v>
          </cell>
          <cell r="E3371">
            <v>36669</v>
          </cell>
          <cell r="F3371">
            <v>-1584.7111659341022</v>
          </cell>
          <cell r="G3371">
            <v>-1584.7111659341022</v>
          </cell>
        </row>
        <row r="3372">
          <cell r="A3372">
            <v>36641</v>
          </cell>
          <cell r="B3372" t="str">
            <v>POS-POWGAS-EAST</v>
          </cell>
          <cell r="C3372" t="str">
            <v>EPMI-LT-MAIN-PRC</v>
          </cell>
          <cell r="D3372" t="str">
            <v>P</v>
          </cell>
          <cell r="E3372">
            <v>36669</v>
          </cell>
          <cell r="F3372">
            <v>-1584.7111659341003</v>
          </cell>
          <cell r="G3372">
            <v>-1584.7111659341003</v>
          </cell>
        </row>
        <row r="3373">
          <cell r="A3373">
            <v>36641</v>
          </cell>
          <cell r="B3373" t="str">
            <v>POS-POWGAS-EAST</v>
          </cell>
          <cell r="C3373" t="str">
            <v>EPMI-LT-MAIN-PRC</v>
          </cell>
          <cell r="D3373" t="str">
            <v>P</v>
          </cell>
          <cell r="E3373">
            <v>36669</v>
          </cell>
          <cell r="F3373">
            <v>0</v>
          </cell>
          <cell r="G3373">
            <v>0</v>
          </cell>
        </row>
        <row r="3374">
          <cell r="A3374">
            <v>36641</v>
          </cell>
          <cell r="B3374" t="str">
            <v>POS-POWGAS-EAST</v>
          </cell>
          <cell r="C3374" t="str">
            <v>EPMI-LT-MAIN-PRC</v>
          </cell>
          <cell r="D3374" t="str">
            <v>P</v>
          </cell>
          <cell r="E3374">
            <v>36670</v>
          </cell>
          <cell r="F3374">
            <v>-792.35558296705108</v>
          </cell>
          <cell r="G3374">
            <v>-792.35558296705108</v>
          </cell>
        </row>
        <row r="3375">
          <cell r="A3375">
            <v>36641</v>
          </cell>
          <cell r="B3375" t="str">
            <v>POS-POWGAS-EAST</v>
          </cell>
          <cell r="C3375" t="str">
            <v>EPMI-LT-MAIN-PRC</v>
          </cell>
          <cell r="D3375" t="str">
            <v>P</v>
          </cell>
          <cell r="E3375">
            <v>36670</v>
          </cell>
          <cell r="F3375">
            <v>-7923.5558296705121</v>
          </cell>
          <cell r="G3375">
            <v>-7923.5558296705121</v>
          </cell>
        </row>
        <row r="3376">
          <cell r="A3376">
            <v>36641</v>
          </cell>
          <cell r="B3376" t="str">
            <v>POS-POWGAS-EAST</v>
          </cell>
          <cell r="C3376" t="str">
            <v>EPMI-LT-MAIN-PRC</v>
          </cell>
          <cell r="D3376" t="str">
            <v>P</v>
          </cell>
          <cell r="E3376">
            <v>36670</v>
          </cell>
          <cell r="F3376">
            <v>11885.3337445058</v>
          </cell>
          <cell r="G3376">
            <v>11885.3337445058</v>
          </cell>
        </row>
        <row r="3377">
          <cell r="A3377">
            <v>36641</v>
          </cell>
          <cell r="B3377" t="str">
            <v>POS-POWGAS-EAST</v>
          </cell>
          <cell r="C3377" t="str">
            <v>EPMI-LT-MAIN-PRC</v>
          </cell>
          <cell r="D3377" t="str">
            <v>P</v>
          </cell>
          <cell r="E3377">
            <v>36670</v>
          </cell>
          <cell r="F3377">
            <v>-1584.7111659341022</v>
          </cell>
          <cell r="G3377">
            <v>-1584.7111659341022</v>
          </cell>
        </row>
        <row r="3378">
          <cell r="A3378">
            <v>36641</v>
          </cell>
          <cell r="B3378" t="str">
            <v>POS-POWGAS-EAST</v>
          </cell>
          <cell r="C3378" t="str">
            <v>EPMI-LT-MAIN-PRC</v>
          </cell>
          <cell r="D3378" t="str">
            <v>P</v>
          </cell>
          <cell r="E3378">
            <v>36670</v>
          </cell>
          <cell r="F3378">
            <v>-1584.7111659341003</v>
          </cell>
          <cell r="G3378">
            <v>-1584.7111659341003</v>
          </cell>
        </row>
        <row r="3379">
          <cell r="A3379">
            <v>36641</v>
          </cell>
          <cell r="B3379" t="str">
            <v>POS-POWGAS-EAST</v>
          </cell>
          <cell r="C3379" t="str">
            <v>EPMI-LT-MAIN-PRC</v>
          </cell>
          <cell r="D3379" t="str">
            <v>P</v>
          </cell>
          <cell r="E3379">
            <v>36670</v>
          </cell>
          <cell r="F3379">
            <v>0</v>
          </cell>
          <cell r="G3379">
            <v>0</v>
          </cell>
        </row>
        <row r="3380">
          <cell r="A3380">
            <v>36641</v>
          </cell>
          <cell r="B3380" t="str">
            <v>POS-POWGAS-EAST</v>
          </cell>
          <cell r="C3380" t="str">
            <v>EPMI-LT-MAIN-PRC</v>
          </cell>
          <cell r="D3380" t="str">
            <v>P</v>
          </cell>
          <cell r="E3380">
            <v>36671</v>
          </cell>
          <cell r="F3380">
            <v>-792.35558296705108</v>
          </cell>
          <cell r="G3380">
            <v>-792.35558296705108</v>
          </cell>
        </row>
        <row r="3381">
          <cell r="A3381">
            <v>36641</v>
          </cell>
          <cell r="B3381" t="str">
            <v>POS-POWGAS-EAST</v>
          </cell>
          <cell r="C3381" t="str">
            <v>EPMI-LT-MAIN-PRC</v>
          </cell>
          <cell r="D3381" t="str">
            <v>P</v>
          </cell>
          <cell r="E3381">
            <v>36671</v>
          </cell>
          <cell r="F3381">
            <v>-7923.5558296705121</v>
          </cell>
          <cell r="G3381">
            <v>-7923.5558296705121</v>
          </cell>
        </row>
        <row r="3382">
          <cell r="A3382">
            <v>36641</v>
          </cell>
          <cell r="B3382" t="str">
            <v>POS-POWGAS-EAST</v>
          </cell>
          <cell r="C3382" t="str">
            <v>EPMI-LT-MAIN-PRC</v>
          </cell>
          <cell r="D3382" t="str">
            <v>P</v>
          </cell>
          <cell r="E3382">
            <v>36671</v>
          </cell>
          <cell r="F3382">
            <v>11885.3337445058</v>
          </cell>
          <cell r="G3382">
            <v>11885.3337445058</v>
          </cell>
        </row>
        <row r="3383">
          <cell r="A3383">
            <v>36641</v>
          </cell>
          <cell r="B3383" t="str">
            <v>POS-POWGAS-EAST</v>
          </cell>
          <cell r="C3383" t="str">
            <v>EPMI-LT-MAIN-PRC</v>
          </cell>
          <cell r="D3383" t="str">
            <v>P</v>
          </cell>
          <cell r="E3383">
            <v>36671</v>
          </cell>
          <cell r="F3383">
            <v>-1584.7111659341022</v>
          </cell>
          <cell r="G3383">
            <v>-1584.7111659341022</v>
          </cell>
        </row>
        <row r="3384">
          <cell r="A3384">
            <v>36641</v>
          </cell>
          <cell r="B3384" t="str">
            <v>POS-POWGAS-EAST</v>
          </cell>
          <cell r="C3384" t="str">
            <v>EPMI-LT-MAIN-PRC</v>
          </cell>
          <cell r="D3384" t="str">
            <v>P</v>
          </cell>
          <cell r="E3384">
            <v>36671</v>
          </cell>
          <cell r="F3384">
            <v>-1584.7111659341003</v>
          </cell>
          <cell r="G3384">
            <v>-1584.7111659341003</v>
          </cell>
        </row>
        <row r="3385">
          <cell r="A3385">
            <v>36641</v>
          </cell>
          <cell r="B3385" t="str">
            <v>POS-POWGAS-EAST</v>
          </cell>
          <cell r="C3385" t="str">
            <v>EPMI-LT-MAIN-PRC</v>
          </cell>
          <cell r="D3385" t="str">
            <v>P</v>
          </cell>
          <cell r="E3385">
            <v>36671</v>
          </cell>
          <cell r="F3385">
            <v>0</v>
          </cell>
          <cell r="G3385">
            <v>0</v>
          </cell>
        </row>
        <row r="3386">
          <cell r="A3386">
            <v>36641</v>
          </cell>
          <cell r="B3386" t="str">
            <v>POS-POWGAS-EAST</v>
          </cell>
          <cell r="C3386" t="str">
            <v>EPMI-LT-MAIN-PRC</v>
          </cell>
          <cell r="D3386" t="str">
            <v>P</v>
          </cell>
          <cell r="E3386">
            <v>36672</v>
          </cell>
          <cell r="F3386">
            <v>-792.35558296705108</v>
          </cell>
          <cell r="G3386">
            <v>-792.35558296705108</v>
          </cell>
        </row>
        <row r="3387">
          <cell r="A3387">
            <v>36641</v>
          </cell>
          <cell r="B3387" t="str">
            <v>POS-POWGAS-EAST</v>
          </cell>
          <cell r="C3387" t="str">
            <v>EPMI-LT-MAIN-PRC</v>
          </cell>
          <cell r="D3387" t="str">
            <v>P</v>
          </cell>
          <cell r="E3387">
            <v>36672</v>
          </cell>
          <cell r="F3387">
            <v>-7923.5558296705121</v>
          </cell>
          <cell r="G3387">
            <v>-7923.5558296705121</v>
          </cell>
        </row>
        <row r="3388">
          <cell r="A3388">
            <v>36641</v>
          </cell>
          <cell r="B3388" t="str">
            <v>POS-POWGAS-EAST</v>
          </cell>
          <cell r="C3388" t="str">
            <v>EPMI-LT-MAIN-PRC</v>
          </cell>
          <cell r="D3388" t="str">
            <v>P</v>
          </cell>
          <cell r="E3388">
            <v>36672</v>
          </cell>
          <cell r="F3388">
            <v>11885.3337445058</v>
          </cell>
          <cell r="G3388">
            <v>11885.3337445058</v>
          </cell>
        </row>
        <row r="3389">
          <cell r="A3389">
            <v>36641</v>
          </cell>
          <cell r="B3389" t="str">
            <v>POS-POWGAS-EAST</v>
          </cell>
          <cell r="C3389" t="str">
            <v>EPMI-LT-MAIN-PRC</v>
          </cell>
          <cell r="D3389" t="str">
            <v>P</v>
          </cell>
          <cell r="E3389">
            <v>36672</v>
          </cell>
          <cell r="F3389">
            <v>-1584.7111659341022</v>
          </cell>
          <cell r="G3389">
            <v>-1584.7111659341022</v>
          </cell>
        </row>
        <row r="3390">
          <cell r="A3390">
            <v>36641</v>
          </cell>
          <cell r="B3390" t="str">
            <v>POS-POWGAS-EAST</v>
          </cell>
          <cell r="C3390" t="str">
            <v>EPMI-LT-MAIN-PRC</v>
          </cell>
          <cell r="D3390" t="str">
            <v>P</v>
          </cell>
          <cell r="E3390">
            <v>36672</v>
          </cell>
          <cell r="F3390">
            <v>-1584.7111659341003</v>
          </cell>
          <cell r="G3390">
            <v>-1584.7111659341003</v>
          </cell>
        </row>
        <row r="3391">
          <cell r="A3391">
            <v>36641</v>
          </cell>
          <cell r="B3391" t="str">
            <v>POS-POWGAS-EAST</v>
          </cell>
          <cell r="C3391" t="str">
            <v>EPMI-LT-MAIN-PRC</v>
          </cell>
          <cell r="D3391" t="str">
            <v>P</v>
          </cell>
          <cell r="E3391">
            <v>36672</v>
          </cell>
          <cell r="F3391">
            <v>0</v>
          </cell>
          <cell r="G3391">
            <v>0</v>
          </cell>
        </row>
        <row r="3392">
          <cell r="A3392">
            <v>36641</v>
          </cell>
          <cell r="B3392" t="str">
            <v>POS-POWGAS-EAST</v>
          </cell>
          <cell r="C3392" t="str">
            <v>EPMI-LT-MAIN-PRC</v>
          </cell>
          <cell r="D3392" t="str">
            <v>P</v>
          </cell>
          <cell r="E3392">
            <v>36677</v>
          </cell>
          <cell r="F3392">
            <v>-1584.7111659341003</v>
          </cell>
          <cell r="G3392">
            <v>-1584.7111659341003</v>
          </cell>
        </row>
        <row r="3393">
          <cell r="A3393">
            <v>36641</v>
          </cell>
          <cell r="B3393" t="str">
            <v>POS-POWGAS-EAST</v>
          </cell>
          <cell r="C3393" t="str">
            <v>EPMI-LT-MAIN-PRC</v>
          </cell>
          <cell r="D3393" t="str">
            <v>P</v>
          </cell>
          <cell r="E3393">
            <v>36677</v>
          </cell>
          <cell r="F3393">
            <v>-15847.11165934101</v>
          </cell>
          <cell r="G3393">
            <v>-15847.11165934101</v>
          </cell>
        </row>
        <row r="3394">
          <cell r="A3394">
            <v>36641</v>
          </cell>
          <cell r="B3394" t="str">
            <v>POS-POWGAS-EAST</v>
          </cell>
          <cell r="C3394" t="str">
            <v>EPMI-LT-MAIN-PRC</v>
          </cell>
          <cell r="D3394" t="str">
            <v>P</v>
          </cell>
          <cell r="E3394">
            <v>36677</v>
          </cell>
          <cell r="F3394">
            <v>23770.667489011503</v>
          </cell>
          <cell r="G3394">
            <v>23770.667489011503</v>
          </cell>
        </row>
        <row r="3395">
          <cell r="A3395">
            <v>36641</v>
          </cell>
          <cell r="B3395" t="str">
            <v>POS-POWGAS-EAST</v>
          </cell>
          <cell r="C3395" t="str">
            <v>EPMI-LT-MAIN-PRC</v>
          </cell>
          <cell r="D3395" t="str">
            <v>P</v>
          </cell>
          <cell r="E3395">
            <v>36677</v>
          </cell>
          <cell r="F3395">
            <v>-3169.4223318682007</v>
          </cell>
          <cell r="G3395">
            <v>-3169.4223318682007</v>
          </cell>
        </row>
        <row r="3396">
          <cell r="A3396">
            <v>36641</v>
          </cell>
          <cell r="B3396" t="str">
            <v>POS-POWGAS-EAST</v>
          </cell>
          <cell r="C3396" t="str">
            <v>EPMI-LT-MAIN-PRC</v>
          </cell>
          <cell r="D3396" t="str">
            <v>P</v>
          </cell>
          <cell r="E3396">
            <v>36677</v>
          </cell>
          <cell r="F3396">
            <v>-3169.4223318682107</v>
          </cell>
          <cell r="G3396">
            <v>-3169.4223318682107</v>
          </cell>
        </row>
        <row r="3397">
          <cell r="A3397">
            <v>36641</v>
          </cell>
          <cell r="B3397" t="str">
            <v>POS-POWGAS-EAST</v>
          </cell>
          <cell r="C3397" t="str">
            <v>EPMI-LT-MAIN-PRC</v>
          </cell>
          <cell r="D3397" t="str">
            <v>P</v>
          </cell>
          <cell r="E3397">
            <v>36677</v>
          </cell>
          <cell r="F3397">
            <v>0</v>
          </cell>
          <cell r="G3397">
            <v>0</v>
          </cell>
        </row>
        <row r="3398">
          <cell r="A3398">
            <v>36641</v>
          </cell>
          <cell r="B3398" t="str">
            <v>POS-POWGAS-EAST</v>
          </cell>
          <cell r="C3398" t="str">
            <v>EPMI-LT-MAIN-PRC</v>
          </cell>
          <cell r="D3398" t="str">
            <v>P</v>
          </cell>
          <cell r="E3398">
            <v>36678</v>
          </cell>
          <cell r="F3398">
            <v>-17339.603710481701</v>
          </cell>
          <cell r="G3398">
            <v>-17339.603710481701</v>
          </cell>
        </row>
        <row r="3399">
          <cell r="A3399">
            <v>36641</v>
          </cell>
          <cell r="B3399" t="str">
            <v>POS-POWGAS-EAST</v>
          </cell>
          <cell r="C3399" t="str">
            <v>EPMI-LT-MAIN-PRC</v>
          </cell>
          <cell r="D3399" t="str">
            <v>P</v>
          </cell>
          <cell r="E3399">
            <v>36678</v>
          </cell>
          <cell r="F3399">
            <v>-19473.905801675985</v>
          </cell>
          <cell r="G3399">
            <v>-19473.905801675985</v>
          </cell>
        </row>
        <row r="3400">
          <cell r="A3400">
            <v>36641</v>
          </cell>
          <cell r="B3400" t="str">
            <v>POS-POWGAS-EAST</v>
          </cell>
          <cell r="C3400" t="str">
            <v>EPMI-LT-MAIN-PRC</v>
          </cell>
          <cell r="D3400" t="str">
            <v>P</v>
          </cell>
          <cell r="E3400">
            <v>36678</v>
          </cell>
          <cell r="F3400">
            <v>-17339.603710481701</v>
          </cell>
          <cell r="G3400">
            <v>-17339.603710481701</v>
          </cell>
        </row>
        <row r="3401">
          <cell r="A3401">
            <v>36641</v>
          </cell>
          <cell r="B3401" t="str">
            <v>POS-POWGAS-EAST</v>
          </cell>
          <cell r="C3401" t="str">
            <v>EPMI-LT-MAIN-PRC</v>
          </cell>
          <cell r="D3401" t="str">
            <v>P</v>
          </cell>
          <cell r="E3401">
            <v>36678</v>
          </cell>
          <cell r="F3401">
            <v>-17339.603710481701</v>
          </cell>
          <cell r="G3401">
            <v>-17339.603710481701</v>
          </cell>
        </row>
        <row r="3402">
          <cell r="A3402">
            <v>36641</v>
          </cell>
          <cell r="B3402" t="str">
            <v>POS-POWGAS-EAST</v>
          </cell>
          <cell r="C3402" t="str">
            <v>EPMI-LT-MAIN-PRC</v>
          </cell>
          <cell r="D3402" t="str">
            <v>P</v>
          </cell>
          <cell r="E3402">
            <v>36678</v>
          </cell>
          <cell r="F3402">
            <v>-19537.235403359104</v>
          </cell>
          <cell r="G3402">
            <v>-19537.235403359104</v>
          </cell>
        </row>
        <row r="3403">
          <cell r="A3403">
            <v>36641</v>
          </cell>
          <cell r="B3403" t="str">
            <v>POS-POWGAS-EAST</v>
          </cell>
          <cell r="C3403" t="str">
            <v>EPMI-LT-MAIN-PRC</v>
          </cell>
          <cell r="D3403" t="str">
            <v>P</v>
          </cell>
          <cell r="E3403">
            <v>36678</v>
          </cell>
          <cell r="F3403">
            <v>0</v>
          </cell>
          <cell r="G3403">
            <v>0</v>
          </cell>
        </row>
        <row r="3404">
          <cell r="A3404">
            <v>36641</v>
          </cell>
          <cell r="B3404" t="str">
            <v>POS-POWGAS-EAST</v>
          </cell>
          <cell r="C3404" t="str">
            <v>EPMI-LT-MAIN-PRC</v>
          </cell>
          <cell r="D3404" t="str">
            <v>P</v>
          </cell>
          <cell r="E3404">
            <v>36678</v>
          </cell>
          <cell r="F3404">
            <v>52018.811131445094</v>
          </cell>
          <cell r="G3404">
            <v>52018.811131445094</v>
          </cell>
        </row>
        <row r="3405">
          <cell r="A3405">
            <v>36641</v>
          </cell>
          <cell r="B3405" t="str">
            <v>POS-POWGAS-EAST</v>
          </cell>
          <cell r="C3405" t="str">
            <v>EPMI-LT-MAIN-PRC</v>
          </cell>
          <cell r="D3405" t="str">
            <v>P</v>
          </cell>
          <cell r="E3405">
            <v>36678</v>
          </cell>
          <cell r="F3405">
            <v>9768.61770167957</v>
          </cell>
          <cell r="G3405">
            <v>9768.61770167957</v>
          </cell>
        </row>
        <row r="3406">
          <cell r="A3406">
            <v>36641</v>
          </cell>
          <cell r="B3406" t="str">
            <v>POS-POWGAS-EAST</v>
          </cell>
          <cell r="C3406" t="str">
            <v>EPMI-LT-MAIN-PRC</v>
          </cell>
          <cell r="D3406" t="str">
            <v>P</v>
          </cell>
          <cell r="E3406">
            <v>36708</v>
          </cell>
          <cell r="F3406">
            <v>-62696.927163688117</v>
          </cell>
          <cell r="G3406">
            <v>-62696.927163688117</v>
          </cell>
        </row>
        <row r="3407">
          <cell r="A3407">
            <v>36641</v>
          </cell>
          <cell r="B3407" t="str">
            <v>POS-POWGAS-EAST</v>
          </cell>
          <cell r="C3407" t="str">
            <v>EPMI-LT-MAIN-PRC</v>
          </cell>
          <cell r="D3407" t="str">
            <v>P</v>
          </cell>
          <cell r="E3407">
            <v>36708</v>
          </cell>
          <cell r="F3407">
            <v>-15674.231790921998</v>
          </cell>
          <cell r="G3407">
            <v>-15674.231790921998</v>
          </cell>
        </row>
        <row r="3408">
          <cell r="A3408">
            <v>36641</v>
          </cell>
          <cell r="B3408" t="str">
            <v>POS-POWGAS-EAST</v>
          </cell>
          <cell r="C3408" t="str">
            <v>EPMI-LT-MAIN-PRC</v>
          </cell>
          <cell r="D3408" t="str">
            <v>P</v>
          </cell>
          <cell r="E3408">
            <v>36708</v>
          </cell>
          <cell r="F3408">
            <v>-15674.231790921998</v>
          </cell>
          <cell r="G3408">
            <v>-15674.231790921998</v>
          </cell>
        </row>
        <row r="3409">
          <cell r="A3409">
            <v>36641</v>
          </cell>
          <cell r="B3409" t="str">
            <v>POS-POWGAS-EAST</v>
          </cell>
          <cell r="C3409" t="str">
            <v>EPMI-LT-MAIN-PRC</v>
          </cell>
          <cell r="D3409" t="str">
            <v>P</v>
          </cell>
          <cell r="E3409">
            <v>36708</v>
          </cell>
          <cell r="F3409">
            <v>15674.231790921998</v>
          </cell>
          <cell r="G3409">
            <v>15674.231790921998</v>
          </cell>
        </row>
        <row r="3410">
          <cell r="A3410">
            <v>36641</v>
          </cell>
          <cell r="B3410" t="str">
            <v>POS-POWGAS-EAST</v>
          </cell>
          <cell r="C3410" t="str">
            <v>EPMI-LT-MAIN-PRC</v>
          </cell>
          <cell r="D3410" t="str">
            <v>P</v>
          </cell>
          <cell r="E3410">
            <v>36708</v>
          </cell>
          <cell r="F3410">
            <v>0</v>
          </cell>
          <cell r="G3410">
            <v>0</v>
          </cell>
        </row>
        <row r="3411">
          <cell r="A3411">
            <v>36641</v>
          </cell>
          <cell r="B3411" t="str">
            <v>POS-POWGAS-EAST</v>
          </cell>
          <cell r="C3411" t="str">
            <v>EPMI-LT-MAIN-PRC</v>
          </cell>
          <cell r="D3411" t="str">
            <v>P</v>
          </cell>
          <cell r="E3411">
            <v>36708</v>
          </cell>
          <cell r="F3411">
            <v>0</v>
          </cell>
          <cell r="G3411">
            <v>0</v>
          </cell>
        </row>
        <row r="3412">
          <cell r="A3412">
            <v>36641</v>
          </cell>
          <cell r="B3412" t="str">
            <v>POS-POWGAS-EAST</v>
          </cell>
          <cell r="C3412" t="str">
            <v>EPMI-LT-MAIN-PRC</v>
          </cell>
          <cell r="D3412" t="str">
            <v>P</v>
          </cell>
          <cell r="E3412">
            <v>36708</v>
          </cell>
          <cell r="F3412">
            <v>-31348.463581843997</v>
          </cell>
          <cell r="G3412">
            <v>-31348.463581843997</v>
          </cell>
        </row>
        <row r="3413">
          <cell r="A3413">
            <v>36641</v>
          </cell>
          <cell r="B3413" t="str">
            <v>POS-POWGAS-EAST</v>
          </cell>
          <cell r="C3413" t="str">
            <v>EPMI-LT-MAIN-PRC</v>
          </cell>
          <cell r="D3413" t="str">
            <v>P</v>
          </cell>
          <cell r="E3413">
            <v>36708</v>
          </cell>
          <cell r="F3413">
            <v>94045.390745532102</v>
          </cell>
          <cell r="G3413">
            <v>94045.390745532102</v>
          </cell>
        </row>
        <row r="3414">
          <cell r="A3414">
            <v>36641</v>
          </cell>
          <cell r="B3414" t="str">
            <v>POS-POWGAS-EAST</v>
          </cell>
          <cell r="C3414" t="str">
            <v>EPMI-LT-MAIN-PRC</v>
          </cell>
          <cell r="D3414" t="str">
            <v>P</v>
          </cell>
          <cell r="E3414">
            <v>36739</v>
          </cell>
          <cell r="F3414">
            <v>-71683.97751790531</v>
          </cell>
          <cell r="G3414">
            <v>-71683.97751790531</v>
          </cell>
        </row>
        <row r="3415">
          <cell r="A3415">
            <v>36641</v>
          </cell>
          <cell r="B3415" t="str">
            <v>POS-POWGAS-EAST</v>
          </cell>
          <cell r="C3415" t="str">
            <v>EPMI-LT-MAIN-PRC</v>
          </cell>
          <cell r="D3415" t="str">
            <v>P</v>
          </cell>
          <cell r="E3415">
            <v>36739</v>
          </cell>
          <cell r="F3415">
            <v>-17920.994379476306</v>
          </cell>
          <cell r="G3415">
            <v>-17920.994379476306</v>
          </cell>
        </row>
        <row r="3416">
          <cell r="A3416">
            <v>36641</v>
          </cell>
          <cell r="B3416" t="str">
            <v>POS-POWGAS-EAST</v>
          </cell>
          <cell r="C3416" t="str">
            <v>EPMI-LT-MAIN-PRC</v>
          </cell>
          <cell r="D3416" t="str">
            <v>P</v>
          </cell>
          <cell r="E3416">
            <v>36739</v>
          </cell>
          <cell r="F3416">
            <v>-17920.994379476306</v>
          </cell>
          <cell r="G3416">
            <v>-17920.994379476306</v>
          </cell>
        </row>
        <row r="3417">
          <cell r="A3417">
            <v>36641</v>
          </cell>
          <cell r="B3417" t="str">
            <v>POS-POWGAS-EAST</v>
          </cell>
          <cell r="C3417" t="str">
            <v>EPMI-LT-MAIN-PRC</v>
          </cell>
          <cell r="D3417" t="str">
            <v>P</v>
          </cell>
          <cell r="E3417">
            <v>36739</v>
          </cell>
          <cell r="F3417">
            <v>17920.994379476306</v>
          </cell>
          <cell r="G3417">
            <v>17920.994379476306</v>
          </cell>
        </row>
        <row r="3418">
          <cell r="A3418">
            <v>36641</v>
          </cell>
          <cell r="B3418" t="str">
            <v>POS-POWGAS-EAST</v>
          </cell>
          <cell r="C3418" t="str">
            <v>EPMI-LT-MAIN-PRC</v>
          </cell>
          <cell r="D3418" t="str">
            <v>P</v>
          </cell>
          <cell r="E3418">
            <v>36739</v>
          </cell>
          <cell r="F3418">
            <v>0</v>
          </cell>
          <cell r="G3418">
            <v>0</v>
          </cell>
        </row>
        <row r="3419">
          <cell r="A3419">
            <v>36641</v>
          </cell>
          <cell r="B3419" t="str">
            <v>POS-POWGAS-EAST</v>
          </cell>
          <cell r="C3419" t="str">
            <v>EPMI-LT-MAIN-PRC</v>
          </cell>
          <cell r="D3419" t="str">
            <v>P</v>
          </cell>
          <cell r="E3419">
            <v>36739</v>
          </cell>
          <cell r="F3419">
            <v>0</v>
          </cell>
          <cell r="G3419">
            <v>0</v>
          </cell>
        </row>
        <row r="3420">
          <cell r="A3420">
            <v>36641</v>
          </cell>
          <cell r="B3420" t="str">
            <v>POS-POWGAS-EAST</v>
          </cell>
          <cell r="C3420" t="str">
            <v>EPMI-LT-MAIN-PRC</v>
          </cell>
          <cell r="D3420" t="str">
            <v>P</v>
          </cell>
          <cell r="E3420">
            <v>36739</v>
          </cell>
          <cell r="F3420">
            <v>-35841.988758952612</v>
          </cell>
          <cell r="G3420">
            <v>-35841.988758952612</v>
          </cell>
        </row>
        <row r="3421">
          <cell r="A3421">
            <v>36641</v>
          </cell>
          <cell r="B3421" t="str">
            <v>POS-POWGAS-EAST</v>
          </cell>
          <cell r="C3421" t="str">
            <v>EPMI-LT-MAIN-PRC</v>
          </cell>
          <cell r="D3421" t="str">
            <v>P</v>
          </cell>
          <cell r="E3421">
            <v>36739</v>
          </cell>
          <cell r="F3421">
            <v>107525.96627685802</v>
          </cell>
          <cell r="G3421">
            <v>107525.96627685802</v>
          </cell>
        </row>
        <row r="3422">
          <cell r="A3422">
            <v>36641</v>
          </cell>
          <cell r="B3422" t="str">
            <v>POS-POWGAS-EAST</v>
          </cell>
          <cell r="C3422" t="str">
            <v>EPMI-LT-MAIN-PRC</v>
          </cell>
          <cell r="D3422" t="str">
            <v>P</v>
          </cell>
          <cell r="E3422">
            <v>36770</v>
          </cell>
          <cell r="F3422">
            <v>77629.992307272609</v>
          </cell>
          <cell r="G3422">
            <v>77629.992307272609</v>
          </cell>
        </row>
        <row r="3423">
          <cell r="A3423">
            <v>36641</v>
          </cell>
          <cell r="B3423" t="str">
            <v>POS-POWGAS-EAST</v>
          </cell>
          <cell r="C3423" t="str">
            <v>EPMI-LT-MAIN-PRC</v>
          </cell>
          <cell r="D3423" t="str">
            <v>P</v>
          </cell>
          <cell r="E3423">
            <v>36770</v>
          </cell>
          <cell r="F3423">
            <v>0</v>
          </cell>
          <cell r="G3423">
            <v>0</v>
          </cell>
        </row>
        <row r="3424">
          <cell r="A3424">
            <v>36641</v>
          </cell>
          <cell r="B3424" t="str">
            <v>POS-POWGAS-EAST</v>
          </cell>
          <cell r="C3424" t="str">
            <v>EPMI-LT-MAIN-PRC</v>
          </cell>
          <cell r="D3424" t="str">
            <v>P</v>
          </cell>
          <cell r="E3424">
            <v>36770</v>
          </cell>
          <cell r="F3424">
            <v>0</v>
          </cell>
          <cell r="G3424">
            <v>0</v>
          </cell>
        </row>
        <row r="3425">
          <cell r="A3425">
            <v>36641</v>
          </cell>
          <cell r="B3425" t="str">
            <v>POS-POWGAS-EAST</v>
          </cell>
          <cell r="C3425" t="str">
            <v>EPMI-LT-MAIN-PRC</v>
          </cell>
          <cell r="D3425" t="str">
            <v>P</v>
          </cell>
          <cell r="E3425">
            <v>36800</v>
          </cell>
          <cell r="F3425">
            <v>16324.8567469875</v>
          </cell>
          <cell r="G3425">
            <v>16324.8567469875</v>
          </cell>
        </row>
        <row r="3426">
          <cell r="A3426">
            <v>36641</v>
          </cell>
          <cell r="B3426" t="str">
            <v>POS-POWGAS-EAST</v>
          </cell>
          <cell r="C3426" t="str">
            <v>EPMI-LT-MAIN-PRC</v>
          </cell>
          <cell r="D3426" t="str">
            <v>P</v>
          </cell>
          <cell r="E3426">
            <v>36800</v>
          </cell>
          <cell r="F3426">
            <v>0</v>
          </cell>
          <cell r="G3426">
            <v>0</v>
          </cell>
        </row>
        <row r="3427">
          <cell r="A3427">
            <v>36641</v>
          </cell>
          <cell r="B3427" t="str">
            <v>POS-POWGAS-EAST</v>
          </cell>
          <cell r="C3427" t="str">
            <v>EPMI-LT-MAIN-PRC</v>
          </cell>
          <cell r="D3427" t="str">
            <v>P</v>
          </cell>
          <cell r="E3427">
            <v>36800</v>
          </cell>
          <cell r="F3427">
            <v>16945.559182415003</v>
          </cell>
          <cell r="G3427">
            <v>16945.559182415003</v>
          </cell>
        </row>
        <row r="3428">
          <cell r="A3428">
            <v>36641</v>
          </cell>
          <cell r="B3428" t="str">
            <v>POS-POWGAS-EAST</v>
          </cell>
          <cell r="C3428" t="str">
            <v>EPMI-LT-MAIN-PRC</v>
          </cell>
          <cell r="D3428" t="str">
            <v>P</v>
          </cell>
          <cell r="E3428">
            <v>36800</v>
          </cell>
          <cell r="F3428">
            <v>-16945.559182415003</v>
          </cell>
          <cell r="G3428">
            <v>-16945.559182415003</v>
          </cell>
        </row>
        <row r="3429">
          <cell r="A3429">
            <v>36641</v>
          </cell>
          <cell r="B3429" t="str">
            <v>POS-POWGAS-EAST</v>
          </cell>
          <cell r="C3429" t="str">
            <v>EPMI-LT-MAIN-PRC</v>
          </cell>
          <cell r="D3429" t="str">
            <v>P</v>
          </cell>
          <cell r="E3429">
            <v>36831</v>
          </cell>
          <cell r="F3429">
            <v>11917.6349708424</v>
          </cell>
          <cell r="G3429">
            <v>11917.6349708424</v>
          </cell>
        </row>
        <row r="3430">
          <cell r="A3430">
            <v>36641</v>
          </cell>
          <cell r="B3430" t="str">
            <v>POS-POWGAS-EAST</v>
          </cell>
          <cell r="C3430" t="str">
            <v>EPMI-LT-MAIN-PRC</v>
          </cell>
          <cell r="D3430" t="str">
            <v>P</v>
          </cell>
          <cell r="E3430">
            <v>36831</v>
          </cell>
          <cell r="F3430">
            <v>0</v>
          </cell>
          <cell r="G3430">
            <v>0</v>
          </cell>
        </row>
        <row r="3431">
          <cell r="A3431">
            <v>36641</v>
          </cell>
          <cell r="B3431" t="str">
            <v>POS-POWGAS-EAST</v>
          </cell>
          <cell r="C3431" t="str">
            <v>EPMI-LT-MAIN-PRC</v>
          </cell>
          <cell r="D3431" t="str">
            <v>P</v>
          </cell>
          <cell r="E3431">
            <v>36831</v>
          </cell>
          <cell r="F3431">
            <v>16082.566196329601</v>
          </cell>
          <cell r="G3431">
            <v>16082.566196329601</v>
          </cell>
        </row>
        <row r="3432">
          <cell r="A3432">
            <v>36641</v>
          </cell>
          <cell r="B3432" t="str">
            <v>POS-POWGAS-EAST</v>
          </cell>
          <cell r="C3432" t="str">
            <v>EPMI-LT-MAIN-PRC</v>
          </cell>
          <cell r="D3432" t="str">
            <v>P</v>
          </cell>
          <cell r="E3432">
            <v>36831</v>
          </cell>
          <cell r="F3432">
            <v>-16082.566196329501</v>
          </cell>
          <cell r="G3432">
            <v>-16082.566196329501</v>
          </cell>
        </row>
        <row r="3433">
          <cell r="A3433">
            <v>36641</v>
          </cell>
          <cell r="B3433" t="str">
            <v>POS-POWGAS-EAST</v>
          </cell>
          <cell r="C3433" t="str">
            <v>EPMI-LT-MAIN-PRC</v>
          </cell>
          <cell r="D3433" t="str">
            <v>P</v>
          </cell>
          <cell r="E3433">
            <v>36861</v>
          </cell>
          <cell r="F3433">
            <v>6525.1576271418508</v>
          </cell>
          <cell r="G3433">
            <v>6525.1576271418508</v>
          </cell>
        </row>
        <row r="3434">
          <cell r="A3434">
            <v>36641</v>
          </cell>
          <cell r="B3434" t="str">
            <v>POS-POWGAS-EAST</v>
          </cell>
          <cell r="C3434" t="str">
            <v>EPMI-LT-MAIN-PRC</v>
          </cell>
          <cell r="D3434" t="str">
            <v>P</v>
          </cell>
          <cell r="E3434">
            <v>36861</v>
          </cell>
          <cell r="F3434">
            <v>0</v>
          </cell>
          <cell r="G3434">
            <v>0</v>
          </cell>
        </row>
        <row r="3435">
          <cell r="A3435">
            <v>36641</v>
          </cell>
          <cell r="B3435" t="str">
            <v>POS-POWGAS-EAST</v>
          </cell>
          <cell r="C3435" t="str">
            <v>EPMI-LT-MAIN-PRC</v>
          </cell>
          <cell r="D3435" t="str">
            <v>P</v>
          </cell>
          <cell r="E3435">
            <v>36861</v>
          </cell>
          <cell r="F3435">
            <v>15225.375261385401</v>
          </cell>
          <cell r="G3435">
            <v>15225.375261385401</v>
          </cell>
        </row>
        <row r="3436">
          <cell r="A3436">
            <v>36641</v>
          </cell>
          <cell r="B3436" t="str">
            <v>POS-POWGAS-EAST</v>
          </cell>
          <cell r="C3436" t="str">
            <v>EPMI-LT-MAIN-PRC</v>
          </cell>
          <cell r="D3436" t="str">
            <v>P</v>
          </cell>
          <cell r="E3436">
            <v>36861</v>
          </cell>
          <cell r="F3436">
            <v>-15225.375261385401</v>
          </cell>
          <cell r="G3436">
            <v>-15225.375261385401</v>
          </cell>
        </row>
        <row r="3437">
          <cell r="A3437">
            <v>36641</v>
          </cell>
          <cell r="B3437" t="str">
            <v>POS-POWGAS-EAST</v>
          </cell>
          <cell r="C3437" t="str">
            <v>EPMI-LT-MAIN-PRC</v>
          </cell>
          <cell r="D3437" t="str">
            <v>P</v>
          </cell>
          <cell r="E3437">
            <v>36892</v>
          </cell>
          <cell r="F3437">
            <v>48823.4742670337</v>
          </cell>
          <cell r="G3437">
            <v>48823.4742670337</v>
          </cell>
        </row>
        <row r="3438">
          <cell r="A3438">
            <v>36641</v>
          </cell>
          <cell r="B3438" t="str">
            <v>POS-POWGAS-EAST</v>
          </cell>
          <cell r="C3438" t="str">
            <v>EPMI-LT-MAIN-PRC</v>
          </cell>
          <cell r="D3438" t="str">
            <v>P</v>
          </cell>
          <cell r="E3438">
            <v>36892</v>
          </cell>
          <cell r="F3438">
            <v>0</v>
          </cell>
          <cell r="G3438">
            <v>0</v>
          </cell>
        </row>
        <row r="3439">
          <cell r="A3439">
            <v>36641</v>
          </cell>
          <cell r="B3439" t="str">
            <v>POS-POWGAS-EAST</v>
          </cell>
          <cell r="C3439" t="str">
            <v>EPMI-LT-MAIN-PRC</v>
          </cell>
          <cell r="D3439" t="str">
            <v>P</v>
          </cell>
          <cell r="E3439">
            <v>36923</v>
          </cell>
          <cell r="F3439">
            <v>50499.974951979108</v>
          </cell>
          <cell r="G3439">
            <v>50499.974951979108</v>
          </cell>
        </row>
        <row r="3440">
          <cell r="A3440">
            <v>36641</v>
          </cell>
          <cell r="B3440" t="str">
            <v>POS-POWGAS-EAST</v>
          </cell>
          <cell r="C3440" t="str">
            <v>EPMI-LT-MAIN-PRC</v>
          </cell>
          <cell r="D3440" t="str">
            <v>P</v>
          </cell>
          <cell r="E3440">
            <v>36923</v>
          </cell>
          <cell r="F3440">
            <v>0</v>
          </cell>
          <cell r="G3440">
            <v>0</v>
          </cell>
        </row>
        <row r="3441">
          <cell r="A3441">
            <v>36641</v>
          </cell>
          <cell r="B3441" t="str">
            <v>POS-POWGAS-EAST</v>
          </cell>
          <cell r="C3441" t="str">
            <v>EPMI-LT-MAIN-PRC</v>
          </cell>
          <cell r="D3441" t="str">
            <v>P</v>
          </cell>
          <cell r="E3441">
            <v>36951</v>
          </cell>
          <cell r="F3441">
            <v>13135.131846925902</v>
          </cell>
          <cell r="G3441">
            <v>13135.131846925902</v>
          </cell>
        </row>
        <row r="3442">
          <cell r="A3442">
            <v>36641</v>
          </cell>
          <cell r="B3442" t="str">
            <v>POS-POWGAS-EAST</v>
          </cell>
          <cell r="C3442" t="str">
            <v>EPMI-LT-MAIN-PRC</v>
          </cell>
          <cell r="D3442" t="str">
            <v>P</v>
          </cell>
          <cell r="E3442">
            <v>36951</v>
          </cell>
          <cell r="F3442">
            <v>0</v>
          </cell>
          <cell r="G3442">
            <v>0</v>
          </cell>
        </row>
        <row r="3443">
          <cell r="A3443">
            <v>36641</v>
          </cell>
          <cell r="B3443" t="str">
            <v>POS-POWGAS-EAST</v>
          </cell>
          <cell r="C3443" t="str">
            <v>EPMI-LT-MAIN-PRC</v>
          </cell>
          <cell r="D3443" t="str">
            <v>P</v>
          </cell>
          <cell r="E3443">
            <v>36982</v>
          </cell>
          <cell r="F3443">
            <v>39600.984354162902</v>
          </cell>
          <cell r="G3443">
            <v>39600.984354162902</v>
          </cell>
        </row>
        <row r="3444">
          <cell r="A3444">
            <v>36641</v>
          </cell>
          <cell r="B3444" t="str">
            <v>POS-POWGAS-EAST</v>
          </cell>
          <cell r="C3444" t="str">
            <v>EPMI-LT-MAIN-PRC</v>
          </cell>
          <cell r="D3444" t="str">
            <v>P</v>
          </cell>
          <cell r="E3444">
            <v>36982</v>
          </cell>
          <cell r="F3444">
            <v>0</v>
          </cell>
          <cell r="G3444">
            <v>0</v>
          </cell>
        </row>
        <row r="3445">
          <cell r="A3445">
            <v>36641</v>
          </cell>
          <cell r="B3445" t="str">
            <v>POS-POWGAS-EAST</v>
          </cell>
          <cell r="C3445" t="str">
            <v>EPMI-LT-MAIN-PRC</v>
          </cell>
          <cell r="D3445" t="str">
            <v>P</v>
          </cell>
          <cell r="E3445">
            <v>37012</v>
          </cell>
          <cell r="F3445">
            <v>80477.998891514304</v>
          </cell>
          <cell r="G3445">
            <v>80477.998891514304</v>
          </cell>
        </row>
        <row r="3446">
          <cell r="A3446">
            <v>36641</v>
          </cell>
          <cell r="B3446" t="str">
            <v>POS-POWGAS-EAST</v>
          </cell>
          <cell r="C3446" t="str">
            <v>EPMI-LT-MAIN-PRC</v>
          </cell>
          <cell r="D3446" t="str">
            <v>P</v>
          </cell>
          <cell r="E3446">
            <v>37012</v>
          </cell>
          <cell r="F3446">
            <v>0</v>
          </cell>
          <cell r="G3446">
            <v>0</v>
          </cell>
        </row>
        <row r="3447">
          <cell r="A3447">
            <v>36641</v>
          </cell>
          <cell r="B3447" t="str">
            <v>POS-POWGAS-EAST</v>
          </cell>
          <cell r="C3447" t="str">
            <v>EPMI-LT-MAIN-PRC</v>
          </cell>
          <cell r="D3447" t="str">
            <v>P</v>
          </cell>
          <cell r="E3447">
            <v>37043</v>
          </cell>
          <cell r="F3447">
            <v>149291.62920194899</v>
          </cell>
          <cell r="G3447">
            <v>149291.62920194899</v>
          </cell>
        </row>
        <row r="3448">
          <cell r="A3448">
            <v>36641</v>
          </cell>
          <cell r="B3448" t="str">
            <v>POS-POWGAS-EAST</v>
          </cell>
          <cell r="C3448" t="str">
            <v>EPMI-LT-MAIN-PRC</v>
          </cell>
          <cell r="D3448" t="str">
            <v>P</v>
          </cell>
          <cell r="E3448">
            <v>37043</v>
          </cell>
          <cell r="F3448">
            <v>0</v>
          </cell>
          <cell r="G3448">
            <v>0</v>
          </cell>
        </row>
        <row r="3449">
          <cell r="A3449">
            <v>36641</v>
          </cell>
          <cell r="B3449" t="str">
            <v>POS-POWGAS-EAST</v>
          </cell>
          <cell r="C3449" t="str">
            <v>EPMI-LT-MAIN-PRC</v>
          </cell>
          <cell r="D3449" t="str">
            <v>P</v>
          </cell>
          <cell r="E3449">
            <v>37043</v>
          </cell>
          <cell r="F3449">
            <v>0</v>
          </cell>
          <cell r="G3449">
            <v>0</v>
          </cell>
        </row>
        <row r="3450">
          <cell r="A3450">
            <v>36641</v>
          </cell>
          <cell r="B3450" t="str">
            <v>POS-POWGAS-EAST</v>
          </cell>
          <cell r="C3450" t="str">
            <v>EPMI-LT-MAIN-PRC</v>
          </cell>
          <cell r="D3450" t="str">
            <v>P</v>
          </cell>
          <cell r="E3450">
            <v>37073</v>
          </cell>
          <cell r="F3450">
            <v>0</v>
          </cell>
          <cell r="G3450">
            <v>0</v>
          </cell>
        </row>
        <row r="3451">
          <cell r="A3451">
            <v>36641</v>
          </cell>
          <cell r="B3451" t="str">
            <v>POS-POWGAS-EAST</v>
          </cell>
          <cell r="C3451" t="str">
            <v>EPMI-LT-MAIN-PRC</v>
          </cell>
          <cell r="D3451" t="str">
            <v>P</v>
          </cell>
          <cell r="E3451">
            <v>37073</v>
          </cell>
          <cell r="F3451">
            <v>0</v>
          </cell>
          <cell r="G3451">
            <v>0</v>
          </cell>
        </row>
        <row r="3452">
          <cell r="A3452">
            <v>36641</v>
          </cell>
          <cell r="B3452" t="str">
            <v>POS-POWGAS-EAST</v>
          </cell>
          <cell r="C3452" t="str">
            <v>EPMI-LT-MAIN-PRC</v>
          </cell>
          <cell r="D3452" t="str">
            <v>P</v>
          </cell>
          <cell r="E3452">
            <v>37104</v>
          </cell>
          <cell r="F3452">
            <v>0</v>
          </cell>
          <cell r="G3452">
            <v>0</v>
          </cell>
        </row>
        <row r="3453">
          <cell r="A3453">
            <v>36641</v>
          </cell>
          <cell r="B3453" t="str">
            <v>POS-POWGAS-EAST</v>
          </cell>
          <cell r="C3453" t="str">
            <v>EPMI-LT-MAIN-PRC</v>
          </cell>
          <cell r="D3453" t="str">
            <v>P</v>
          </cell>
          <cell r="E3453">
            <v>37104</v>
          </cell>
          <cell r="F3453">
            <v>0</v>
          </cell>
          <cell r="G3453">
            <v>0</v>
          </cell>
        </row>
        <row r="3454">
          <cell r="A3454">
            <v>36641</v>
          </cell>
          <cell r="B3454" t="str">
            <v>POS-POWGAS-EAST</v>
          </cell>
          <cell r="C3454" t="str">
            <v>EPMI-LT-MAIN-PRC</v>
          </cell>
          <cell r="D3454" t="str">
            <v>P</v>
          </cell>
          <cell r="E3454">
            <v>37135</v>
          </cell>
          <cell r="F3454">
            <v>76928.932938147511</v>
          </cell>
          <cell r="G3454">
            <v>76928.932938147511</v>
          </cell>
        </row>
        <row r="3455">
          <cell r="A3455">
            <v>36641</v>
          </cell>
          <cell r="B3455" t="str">
            <v>POS-POWGAS-EAST</v>
          </cell>
          <cell r="C3455" t="str">
            <v>EPMI-LT-MAIN-PRC</v>
          </cell>
          <cell r="D3455" t="str">
            <v>P</v>
          </cell>
          <cell r="E3455">
            <v>37135</v>
          </cell>
          <cell r="F3455">
            <v>0</v>
          </cell>
          <cell r="G3455">
            <v>0</v>
          </cell>
        </row>
        <row r="3456">
          <cell r="A3456">
            <v>36641</v>
          </cell>
          <cell r="B3456" t="str">
            <v>POS-POWGAS-EAST</v>
          </cell>
          <cell r="C3456" t="str">
            <v>EPMI-LT-MAIN-PRC</v>
          </cell>
          <cell r="D3456" t="str">
            <v>P</v>
          </cell>
          <cell r="E3456">
            <v>37135</v>
          </cell>
          <cell r="F3456">
            <v>0</v>
          </cell>
          <cell r="G3456">
            <v>0</v>
          </cell>
        </row>
        <row r="3457">
          <cell r="A3457">
            <v>36641</v>
          </cell>
          <cell r="B3457" t="str">
            <v>POS-POWGAS-EAST</v>
          </cell>
          <cell r="C3457" t="str">
            <v>EPMI-LT-MAIN-PRC</v>
          </cell>
          <cell r="D3457" t="str">
            <v>P</v>
          </cell>
          <cell r="E3457">
            <v>37165</v>
          </cell>
          <cell r="F3457">
            <v>36065.078869432502</v>
          </cell>
          <cell r="G3457">
            <v>36065.078869432502</v>
          </cell>
        </row>
        <row r="3458">
          <cell r="A3458">
            <v>36641</v>
          </cell>
          <cell r="B3458" t="str">
            <v>POS-POWGAS-EAST</v>
          </cell>
          <cell r="C3458" t="str">
            <v>EPMI-LT-MAIN-PRC</v>
          </cell>
          <cell r="D3458" t="str">
            <v>P</v>
          </cell>
          <cell r="E3458">
            <v>37165</v>
          </cell>
          <cell r="F3458">
            <v>0</v>
          </cell>
          <cell r="G3458">
            <v>0</v>
          </cell>
        </row>
        <row r="3459">
          <cell r="A3459">
            <v>36641</v>
          </cell>
          <cell r="B3459" t="str">
            <v>POS-POWGAS-EAST</v>
          </cell>
          <cell r="C3459" t="str">
            <v>EPMI-LT-MAIN-PRC</v>
          </cell>
          <cell r="D3459" t="str">
            <v>P</v>
          </cell>
          <cell r="E3459">
            <v>37196</v>
          </cell>
          <cell r="F3459">
            <v>24337.293266856206</v>
          </cell>
          <cell r="G3459">
            <v>24337.293266856206</v>
          </cell>
        </row>
        <row r="3460">
          <cell r="A3460">
            <v>36641</v>
          </cell>
          <cell r="B3460" t="str">
            <v>POS-POWGAS-EAST</v>
          </cell>
          <cell r="C3460" t="str">
            <v>EPMI-LT-MAIN-PRC</v>
          </cell>
          <cell r="D3460" t="str">
            <v>P</v>
          </cell>
          <cell r="E3460">
            <v>37196</v>
          </cell>
          <cell r="F3460">
            <v>0</v>
          </cell>
          <cell r="G3460">
            <v>0</v>
          </cell>
        </row>
        <row r="3461">
          <cell r="A3461">
            <v>36641</v>
          </cell>
          <cell r="B3461" t="str">
            <v>POS-POWGAS-EAST</v>
          </cell>
          <cell r="C3461" t="str">
            <v>EPMI-LT-MAIN-PRC</v>
          </cell>
          <cell r="D3461" t="str">
            <v>P</v>
          </cell>
          <cell r="E3461">
            <v>37226</v>
          </cell>
          <cell r="F3461">
            <v>17134.763284802699</v>
          </cell>
          <cell r="G3461">
            <v>17134.763284802699</v>
          </cell>
        </row>
        <row r="3462">
          <cell r="A3462">
            <v>36641</v>
          </cell>
          <cell r="B3462" t="str">
            <v>POS-POWGAS-EAST</v>
          </cell>
          <cell r="C3462" t="str">
            <v>EPMI-LT-MAIN-PRC</v>
          </cell>
          <cell r="D3462" t="str">
            <v>P</v>
          </cell>
          <cell r="E3462">
            <v>37226</v>
          </cell>
          <cell r="F3462">
            <v>0</v>
          </cell>
          <cell r="G3462">
            <v>0</v>
          </cell>
        </row>
        <row r="3463">
          <cell r="A3463">
            <v>36641</v>
          </cell>
          <cell r="B3463" t="str">
            <v>POS-POWGAS-EAST</v>
          </cell>
          <cell r="C3463" t="str">
            <v>EPMI-LT-MAIN-PRC</v>
          </cell>
          <cell r="D3463" t="str">
            <v>P</v>
          </cell>
          <cell r="E3463">
            <v>37257</v>
          </cell>
          <cell r="F3463">
            <v>65066.247329540805</v>
          </cell>
          <cell r="G3463">
            <v>65066.247329540805</v>
          </cell>
        </row>
        <row r="3464">
          <cell r="A3464">
            <v>36641</v>
          </cell>
          <cell r="B3464" t="str">
            <v>POS-POWGAS-EAST</v>
          </cell>
          <cell r="C3464" t="str">
            <v>EPMI-LT-MAIN-PRC</v>
          </cell>
          <cell r="D3464" t="str">
            <v>P</v>
          </cell>
          <cell r="E3464">
            <v>37257</v>
          </cell>
          <cell r="F3464">
            <v>0</v>
          </cell>
          <cell r="G3464">
            <v>0</v>
          </cell>
        </row>
        <row r="3465">
          <cell r="A3465">
            <v>36641</v>
          </cell>
          <cell r="B3465" t="str">
            <v>POS-POWGAS-EAST</v>
          </cell>
          <cell r="C3465" t="str">
            <v>EPMI-LT-MAIN-PRC</v>
          </cell>
          <cell r="D3465" t="str">
            <v>P</v>
          </cell>
          <cell r="E3465">
            <v>37288</v>
          </cell>
          <cell r="F3465">
            <v>63370.675200646401</v>
          </cell>
          <cell r="G3465">
            <v>63370.675200646401</v>
          </cell>
        </row>
        <row r="3466">
          <cell r="A3466">
            <v>36641</v>
          </cell>
          <cell r="B3466" t="str">
            <v>POS-POWGAS-EAST</v>
          </cell>
          <cell r="C3466" t="str">
            <v>EPMI-LT-MAIN-PRC</v>
          </cell>
          <cell r="D3466" t="str">
            <v>P</v>
          </cell>
          <cell r="E3466">
            <v>37288</v>
          </cell>
          <cell r="F3466">
            <v>0</v>
          </cell>
          <cell r="G3466">
            <v>0</v>
          </cell>
        </row>
        <row r="3467">
          <cell r="A3467">
            <v>36641</v>
          </cell>
          <cell r="B3467" t="str">
            <v>POS-POWGAS-EAST</v>
          </cell>
          <cell r="C3467" t="str">
            <v>EPMI-LT-MAIN-PRC</v>
          </cell>
          <cell r="D3467" t="str">
            <v>P</v>
          </cell>
          <cell r="E3467">
            <v>37316</v>
          </cell>
          <cell r="F3467">
            <v>27077.895904389403</v>
          </cell>
          <cell r="G3467">
            <v>27077.895904389403</v>
          </cell>
        </row>
        <row r="3468">
          <cell r="A3468">
            <v>36641</v>
          </cell>
          <cell r="B3468" t="str">
            <v>POS-POWGAS-EAST</v>
          </cell>
          <cell r="C3468" t="str">
            <v>EPMI-LT-MAIN-PRC</v>
          </cell>
          <cell r="D3468" t="str">
            <v>P</v>
          </cell>
          <cell r="E3468">
            <v>37316</v>
          </cell>
          <cell r="F3468">
            <v>0</v>
          </cell>
          <cell r="G3468">
            <v>0</v>
          </cell>
        </row>
        <row r="3469">
          <cell r="A3469">
            <v>36641</v>
          </cell>
          <cell r="B3469" t="str">
            <v>POS-POWGAS-EAST</v>
          </cell>
          <cell r="C3469" t="str">
            <v>EPMI-LT-MAIN-PRC</v>
          </cell>
          <cell r="D3469" t="str">
            <v>P</v>
          </cell>
          <cell r="E3469">
            <v>37347</v>
          </cell>
          <cell r="F3469">
            <v>52314.040311161698</v>
          </cell>
          <cell r="G3469">
            <v>52314.040311161698</v>
          </cell>
        </row>
        <row r="3470">
          <cell r="A3470">
            <v>36641</v>
          </cell>
          <cell r="B3470" t="str">
            <v>POS-POWGAS-EAST</v>
          </cell>
          <cell r="C3470" t="str">
            <v>EPMI-LT-MAIN-PRC</v>
          </cell>
          <cell r="D3470" t="str">
            <v>P</v>
          </cell>
          <cell r="E3470">
            <v>37347</v>
          </cell>
          <cell r="F3470">
            <v>0</v>
          </cell>
          <cell r="G3470">
            <v>0</v>
          </cell>
        </row>
        <row r="3471">
          <cell r="A3471">
            <v>36641</v>
          </cell>
          <cell r="B3471" t="str">
            <v>POS-POWGAS-EAST</v>
          </cell>
          <cell r="C3471" t="str">
            <v>EPMI-LT-MAIN-PRC</v>
          </cell>
          <cell r="D3471" t="str">
            <v>P</v>
          </cell>
          <cell r="E3471">
            <v>37377</v>
          </cell>
          <cell r="F3471">
            <v>87516.553168204016</v>
          </cell>
          <cell r="G3471">
            <v>87516.553168204016</v>
          </cell>
        </row>
        <row r="3472">
          <cell r="A3472">
            <v>36641</v>
          </cell>
          <cell r="B3472" t="str">
            <v>POS-POWGAS-EAST</v>
          </cell>
          <cell r="C3472" t="str">
            <v>EPMI-LT-MAIN-PRC</v>
          </cell>
          <cell r="D3472" t="str">
            <v>P</v>
          </cell>
          <cell r="E3472">
            <v>37377</v>
          </cell>
          <cell r="F3472">
            <v>0</v>
          </cell>
          <cell r="G3472">
            <v>0</v>
          </cell>
        </row>
        <row r="3473">
          <cell r="A3473">
            <v>36641</v>
          </cell>
          <cell r="B3473" t="str">
            <v>POS-POWGAS-EAST</v>
          </cell>
          <cell r="C3473" t="str">
            <v>EPMI-LT-MAIN-PRC</v>
          </cell>
          <cell r="D3473" t="str">
            <v>P</v>
          </cell>
          <cell r="E3473">
            <v>37408</v>
          </cell>
          <cell r="F3473">
            <v>128749.00909627503</v>
          </cell>
          <cell r="G3473">
            <v>128749.00909627503</v>
          </cell>
        </row>
        <row r="3474">
          <cell r="A3474">
            <v>36641</v>
          </cell>
          <cell r="B3474" t="str">
            <v>POS-POWGAS-EAST</v>
          </cell>
          <cell r="C3474" t="str">
            <v>EPMI-LT-MAIN-PRC</v>
          </cell>
          <cell r="D3474" t="str">
            <v>P</v>
          </cell>
          <cell r="E3474">
            <v>37408</v>
          </cell>
          <cell r="F3474">
            <v>0</v>
          </cell>
          <cell r="G3474">
            <v>0</v>
          </cell>
        </row>
        <row r="3475">
          <cell r="A3475">
            <v>36641</v>
          </cell>
          <cell r="B3475" t="str">
            <v>POS-POWGAS-EAST</v>
          </cell>
          <cell r="C3475" t="str">
            <v>EPMI-LT-MAIN-PRC</v>
          </cell>
          <cell r="D3475" t="str">
            <v>P</v>
          </cell>
          <cell r="E3475">
            <v>37408</v>
          </cell>
          <cell r="F3475">
            <v>0</v>
          </cell>
          <cell r="G3475">
            <v>0</v>
          </cell>
        </row>
        <row r="3476">
          <cell r="A3476">
            <v>36641</v>
          </cell>
          <cell r="B3476" t="str">
            <v>POS-POWGAS-EAST</v>
          </cell>
          <cell r="C3476" t="str">
            <v>EPMI-LT-MAIN-PRC</v>
          </cell>
          <cell r="D3476" t="str">
            <v>P</v>
          </cell>
          <cell r="E3476">
            <v>37438</v>
          </cell>
          <cell r="F3476">
            <v>0</v>
          </cell>
          <cell r="G3476">
            <v>0</v>
          </cell>
        </row>
        <row r="3477">
          <cell r="A3477">
            <v>36641</v>
          </cell>
          <cell r="B3477" t="str">
            <v>POS-POWGAS-EAST</v>
          </cell>
          <cell r="C3477" t="str">
            <v>EPMI-LT-MAIN-PRC</v>
          </cell>
          <cell r="D3477" t="str">
            <v>P</v>
          </cell>
          <cell r="E3477">
            <v>37438</v>
          </cell>
          <cell r="F3477">
            <v>0</v>
          </cell>
          <cell r="G3477">
            <v>0</v>
          </cell>
        </row>
        <row r="3478">
          <cell r="A3478">
            <v>36641</v>
          </cell>
          <cell r="B3478" t="str">
            <v>POS-POWGAS-EAST</v>
          </cell>
          <cell r="C3478" t="str">
            <v>EPMI-LT-MAIN-PRC</v>
          </cell>
          <cell r="D3478" t="str">
            <v>P</v>
          </cell>
          <cell r="E3478">
            <v>37469</v>
          </cell>
          <cell r="F3478">
            <v>0</v>
          </cell>
          <cell r="G3478">
            <v>0</v>
          </cell>
        </row>
        <row r="3479">
          <cell r="A3479">
            <v>36641</v>
          </cell>
          <cell r="B3479" t="str">
            <v>POS-POWGAS-EAST</v>
          </cell>
          <cell r="C3479" t="str">
            <v>EPMI-LT-MAIN-PRC</v>
          </cell>
          <cell r="D3479" t="str">
            <v>P</v>
          </cell>
          <cell r="E3479">
            <v>37469</v>
          </cell>
          <cell r="F3479">
            <v>0</v>
          </cell>
          <cell r="G3479">
            <v>0</v>
          </cell>
        </row>
        <row r="3480">
          <cell r="A3480">
            <v>36641</v>
          </cell>
          <cell r="B3480" t="str">
            <v>POS-POWGAS-EAST</v>
          </cell>
          <cell r="C3480" t="str">
            <v>EPMI-LT-MAIN-PRC</v>
          </cell>
          <cell r="D3480" t="str">
            <v>P</v>
          </cell>
          <cell r="E3480">
            <v>37500</v>
          </cell>
          <cell r="F3480">
            <v>82220.253662906704</v>
          </cell>
          <cell r="G3480">
            <v>82220.253662906704</v>
          </cell>
        </row>
        <row r="3481">
          <cell r="A3481">
            <v>36641</v>
          </cell>
          <cell r="B3481" t="str">
            <v>POS-POWGAS-EAST</v>
          </cell>
          <cell r="C3481" t="str">
            <v>EPMI-LT-MAIN-PRC</v>
          </cell>
          <cell r="D3481" t="str">
            <v>P</v>
          </cell>
          <cell r="E3481">
            <v>37500</v>
          </cell>
          <cell r="F3481">
            <v>0</v>
          </cell>
          <cell r="G3481">
            <v>0</v>
          </cell>
        </row>
        <row r="3482">
          <cell r="A3482">
            <v>36641</v>
          </cell>
          <cell r="B3482" t="str">
            <v>POS-POWGAS-EAST</v>
          </cell>
          <cell r="C3482" t="str">
            <v>EPMI-LT-MAIN-PRC</v>
          </cell>
          <cell r="D3482" t="str">
            <v>P</v>
          </cell>
          <cell r="E3482">
            <v>37500</v>
          </cell>
          <cell r="F3482">
            <v>0</v>
          </cell>
          <cell r="G3482">
            <v>0</v>
          </cell>
        </row>
        <row r="3483">
          <cell r="A3483">
            <v>36641</v>
          </cell>
          <cell r="B3483" t="str">
            <v>POS-POWGAS-EAST</v>
          </cell>
          <cell r="C3483" t="str">
            <v>EPMI-LT-MAIN-PRC</v>
          </cell>
          <cell r="D3483" t="str">
            <v>P</v>
          </cell>
          <cell r="E3483">
            <v>37530</v>
          </cell>
          <cell r="F3483">
            <v>37058.823592403103</v>
          </cell>
          <cell r="G3483">
            <v>37058.823592403103</v>
          </cell>
        </row>
        <row r="3484">
          <cell r="A3484">
            <v>36641</v>
          </cell>
          <cell r="B3484" t="str">
            <v>POS-POWGAS-EAST</v>
          </cell>
          <cell r="C3484" t="str">
            <v>EPMI-LT-MAIN-PRC</v>
          </cell>
          <cell r="D3484" t="str">
            <v>P</v>
          </cell>
          <cell r="E3484">
            <v>37530</v>
          </cell>
          <cell r="F3484">
            <v>0</v>
          </cell>
          <cell r="G3484">
            <v>0</v>
          </cell>
        </row>
        <row r="3485">
          <cell r="A3485">
            <v>36641</v>
          </cell>
          <cell r="B3485" t="str">
            <v>POS-POWGAS-EAST</v>
          </cell>
          <cell r="C3485" t="str">
            <v>EPMI-LT-MAIN-PRC</v>
          </cell>
          <cell r="D3485" t="str">
            <v>P</v>
          </cell>
          <cell r="E3485">
            <v>37561</v>
          </cell>
          <cell r="F3485">
            <v>22461.970592837806</v>
          </cell>
          <cell r="G3485">
            <v>22461.970592837806</v>
          </cell>
        </row>
        <row r="3486">
          <cell r="A3486">
            <v>36641</v>
          </cell>
          <cell r="B3486" t="str">
            <v>POS-POWGAS-EAST</v>
          </cell>
          <cell r="C3486" t="str">
            <v>EPMI-LT-MAIN-PRC</v>
          </cell>
          <cell r="D3486" t="str">
            <v>P</v>
          </cell>
          <cell r="E3486">
            <v>37561</v>
          </cell>
          <cell r="F3486">
            <v>0</v>
          </cell>
          <cell r="G3486">
            <v>0</v>
          </cell>
        </row>
        <row r="3487">
          <cell r="A3487">
            <v>36641</v>
          </cell>
          <cell r="B3487" t="str">
            <v>POS-POWGAS-EAST</v>
          </cell>
          <cell r="C3487" t="str">
            <v>EPMI-LT-MAIN-PRC</v>
          </cell>
          <cell r="D3487" t="str">
            <v>P</v>
          </cell>
          <cell r="E3487">
            <v>37591</v>
          </cell>
          <cell r="F3487">
            <v>18837.069667755601</v>
          </cell>
          <cell r="G3487">
            <v>18837.069667755601</v>
          </cell>
        </row>
        <row r="3488">
          <cell r="A3488">
            <v>36641</v>
          </cell>
          <cell r="B3488" t="str">
            <v>POS-POWGAS-EAST</v>
          </cell>
          <cell r="C3488" t="str">
            <v>EPMI-LT-MAIN-PRC</v>
          </cell>
          <cell r="D3488" t="str">
            <v>P</v>
          </cell>
          <cell r="E3488">
            <v>37591</v>
          </cell>
          <cell r="F3488">
            <v>0</v>
          </cell>
          <cell r="G3488">
            <v>0</v>
          </cell>
        </row>
        <row r="3489">
          <cell r="A3489">
            <v>36641</v>
          </cell>
          <cell r="B3489" t="str">
            <v>POS-POWGAS-EAST</v>
          </cell>
          <cell r="C3489" t="str">
            <v>EPMI-LT-MAIN-PRC</v>
          </cell>
          <cell r="D3489" t="str">
            <v>P</v>
          </cell>
          <cell r="E3489">
            <v>37622</v>
          </cell>
          <cell r="F3489">
            <v>63566.92693842981</v>
          </cell>
          <cell r="G3489">
            <v>63566.92693842981</v>
          </cell>
        </row>
        <row r="3490">
          <cell r="A3490">
            <v>36641</v>
          </cell>
          <cell r="B3490" t="str">
            <v>POS-POWGAS-EAST</v>
          </cell>
          <cell r="C3490" t="str">
            <v>EPMI-LT-MAIN-PRC</v>
          </cell>
          <cell r="D3490" t="str">
            <v>P</v>
          </cell>
          <cell r="E3490">
            <v>37622</v>
          </cell>
          <cell r="F3490">
            <v>0</v>
          </cell>
          <cell r="G3490">
            <v>0</v>
          </cell>
        </row>
        <row r="3491">
          <cell r="A3491">
            <v>36641</v>
          </cell>
          <cell r="B3491" t="str">
            <v>POS-POWGAS-EAST</v>
          </cell>
          <cell r="C3491" t="str">
            <v>EPMI-LT-MAIN-PRC</v>
          </cell>
          <cell r="D3491" t="str">
            <v>P</v>
          </cell>
          <cell r="E3491">
            <v>37653</v>
          </cell>
          <cell r="F3491">
            <v>61485.515256552811</v>
          </cell>
          <cell r="G3491">
            <v>61485.515256552811</v>
          </cell>
        </row>
        <row r="3492">
          <cell r="A3492">
            <v>36641</v>
          </cell>
          <cell r="B3492" t="str">
            <v>POS-POWGAS-EAST</v>
          </cell>
          <cell r="C3492" t="str">
            <v>EPMI-LT-MAIN-PRC</v>
          </cell>
          <cell r="D3492" t="str">
            <v>P</v>
          </cell>
          <cell r="E3492">
            <v>37653</v>
          </cell>
          <cell r="F3492">
            <v>0</v>
          </cell>
          <cell r="G3492">
            <v>0</v>
          </cell>
        </row>
        <row r="3493">
          <cell r="A3493">
            <v>36641</v>
          </cell>
          <cell r="B3493" t="str">
            <v>POS-POWGAS-EAST</v>
          </cell>
          <cell r="C3493" t="str">
            <v>EPMI-LT-MAIN-PRC</v>
          </cell>
          <cell r="D3493" t="str">
            <v>P</v>
          </cell>
          <cell r="E3493">
            <v>37681</v>
          </cell>
          <cell r="F3493">
            <v>27307.740095930702</v>
          </cell>
          <cell r="G3493">
            <v>27307.740095930702</v>
          </cell>
        </row>
        <row r="3494">
          <cell r="A3494">
            <v>36641</v>
          </cell>
          <cell r="B3494" t="str">
            <v>POS-POWGAS-EAST</v>
          </cell>
          <cell r="C3494" t="str">
            <v>EPMI-LT-MAIN-PRC</v>
          </cell>
          <cell r="D3494" t="str">
            <v>P</v>
          </cell>
          <cell r="E3494">
            <v>37681</v>
          </cell>
          <cell r="F3494">
            <v>0</v>
          </cell>
          <cell r="G3494">
            <v>0</v>
          </cell>
        </row>
        <row r="3495">
          <cell r="A3495">
            <v>36641</v>
          </cell>
          <cell r="B3495" t="str">
            <v>POS-POWGAS-EAST</v>
          </cell>
          <cell r="C3495" t="str">
            <v>EPMI-LT-MAIN-PRC</v>
          </cell>
          <cell r="D3495" t="str">
            <v>P</v>
          </cell>
          <cell r="E3495">
            <v>37712</v>
          </cell>
          <cell r="F3495">
            <v>49893.93246422091</v>
          </cell>
          <cell r="G3495">
            <v>49893.93246422091</v>
          </cell>
        </row>
        <row r="3496">
          <cell r="A3496">
            <v>36641</v>
          </cell>
          <cell r="B3496" t="str">
            <v>POS-POWGAS-EAST</v>
          </cell>
          <cell r="C3496" t="str">
            <v>EPMI-LT-MAIN-PRC</v>
          </cell>
          <cell r="D3496" t="str">
            <v>P</v>
          </cell>
          <cell r="E3496">
            <v>37712</v>
          </cell>
          <cell r="F3496">
            <v>0</v>
          </cell>
          <cell r="G3496">
            <v>0</v>
          </cell>
        </row>
        <row r="3497">
          <cell r="A3497">
            <v>36641</v>
          </cell>
          <cell r="B3497" t="str">
            <v>POS-POWGAS-EAST</v>
          </cell>
          <cell r="C3497" t="str">
            <v>EPMI-LT-MAIN-PRC</v>
          </cell>
          <cell r="D3497" t="str">
            <v>P</v>
          </cell>
          <cell r="E3497">
            <v>37742</v>
          </cell>
          <cell r="F3497">
            <v>75550.502533233914</v>
          </cell>
          <cell r="G3497">
            <v>75550.502533233914</v>
          </cell>
        </row>
        <row r="3498">
          <cell r="A3498">
            <v>36641</v>
          </cell>
          <cell r="B3498" t="str">
            <v>POS-POWGAS-EAST</v>
          </cell>
          <cell r="C3498" t="str">
            <v>EPMI-LT-MAIN-PRC</v>
          </cell>
          <cell r="D3498" t="str">
            <v>P</v>
          </cell>
          <cell r="E3498">
            <v>37742</v>
          </cell>
          <cell r="F3498">
            <v>0</v>
          </cell>
          <cell r="G3498">
            <v>0</v>
          </cell>
        </row>
        <row r="3499">
          <cell r="A3499">
            <v>36641</v>
          </cell>
          <cell r="B3499" t="str">
            <v>POS-POWGAS-EAST</v>
          </cell>
          <cell r="C3499" t="str">
            <v>EPMI-LT-MAIN-PRC</v>
          </cell>
          <cell r="D3499" t="str">
            <v>P</v>
          </cell>
          <cell r="E3499">
            <v>37773</v>
          </cell>
          <cell r="F3499">
            <v>121335.65389981703</v>
          </cell>
          <cell r="G3499">
            <v>121335.65389981703</v>
          </cell>
        </row>
        <row r="3500">
          <cell r="A3500">
            <v>36641</v>
          </cell>
          <cell r="B3500" t="str">
            <v>POS-POWGAS-EAST</v>
          </cell>
          <cell r="C3500" t="str">
            <v>EPMI-LT-MAIN-PRC</v>
          </cell>
          <cell r="D3500" t="str">
            <v>P</v>
          </cell>
          <cell r="E3500">
            <v>37773</v>
          </cell>
          <cell r="F3500">
            <v>0</v>
          </cell>
          <cell r="G3500">
            <v>0</v>
          </cell>
        </row>
        <row r="3501">
          <cell r="A3501">
            <v>36641</v>
          </cell>
          <cell r="B3501" t="str">
            <v>POS-POWGAS-EAST</v>
          </cell>
          <cell r="C3501" t="str">
            <v>EPMI-LT-MAIN-PRC</v>
          </cell>
          <cell r="D3501" t="str">
            <v>P</v>
          </cell>
          <cell r="E3501">
            <v>37803</v>
          </cell>
          <cell r="F3501">
            <v>152472.38463091102</v>
          </cell>
          <cell r="G3501">
            <v>152472.38463091102</v>
          </cell>
        </row>
        <row r="3502">
          <cell r="A3502">
            <v>36641</v>
          </cell>
          <cell r="B3502" t="str">
            <v>POS-POWGAS-EAST</v>
          </cell>
          <cell r="C3502" t="str">
            <v>EPMI-LT-MAIN-PRC</v>
          </cell>
          <cell r="D3502" t="str">
            <v>P</v>
          </cell>
          <cell r="E3502">
            <v>37803</v>
          </cell>
          <cell r="F3502">
            <v>0</v>
          </cell>
          <cell r="G3502">
            <v>0</v>
          </cell>
        </row>
        <row r="3503">
          <cell r="A3503">
            <v>36641</v>
          </cell>
          <cell r="B3503" t="str">
            <v>POS-POWGAS-EAST</v>
          </cell>
          <cell r="C3503" t="str">
            <v>EPMI-LT-MAIN-PRC</v>
          </cell>
          <cell r="D3503" t="str">
            <v>P</v>
          </cell>
          <cell r="E3503">
            <v>37834</v>
          </cell>
          <cell r="F3503">
            <v>144588.84683158802</v>
          </cell>
          <cell r="G3503">
            <v>144588.84683158802</v>
          </cell>
        </row>
        <row r="3504">
          <cell r="A3504">
            <v>36641</v>
          </cell>
          <cell r="B3504" t="str">
            <v>POS-POWGAS-EAST</v>
          </cell>
          <cell r="C3504" t="str">
            <v>EPMI-LT-MAIN-PRC</v>
          </cell>
          <cell r="D3504" t="str">
            <v>P</v>
          </cell>
          <cell r="E3504">
            <v>37834</v>
          </cell>
          <cell r="F3504">
            <v>0</v>
          </cell>
          <cell r="G3504">
            <v>0</v>
          </cell>
        </row>
        <row r="3505">
          <cell r="A3505">
            <v>36641</v>
          </cell>
          <cell r="B3505" t="str">
            <v>POS-POWGAS-EAST</v>
          </cell>
          <cell r="C3505" t="str">
            <v>EPMI-LT-MAIN-PRC</v>
          </cell>
          <cell r="D3505" t="str">
            <v>P</v>
          </cell>
          <cell r="E3505">
            <v>37865</v>
          </cell>
          <cell r="F3505">
            <v>78443.055539351699</v>
          </cell>
          <cell r="G3505">
            <v>78443.055539351699</v>
          </cell>
        </row>
        <row r="3506">
          <cell r="A3506">
            <v>36641</v>
          </cell>
          <cell r="B3506" t="str">
            <v>POS-POWGAS-EAST</v>
          </cell>
          <cell r="C3506" t="str">
            <v>EPMI-LT-MAIN-PRC</v>
          </cell>
          <cell r="D3506" t="str">
            <v>P</v>
          </cell>
          <cell r="E3506">
            <v>37865</v>
          </cell>
          <cell r="F3506">
            <v>0</v>
          </cell>
          <cell r="G3506">
            <v>0</v>
          </cell>
        </row>
        <row r="3507">
          <cell r="A3507">
            <v>36641</v>
          </cell>
          <cell r="B3507" t="str">
            <v>POS-POWGAS-EAST</v>
          </cell>
          <cell r="C3507" t="str">
            <v>EPMI-LT-MAIN-PRC</v>
          </cell>
          <cell r="D3507" t="str">
            <v>P</v>
          </cell>
          <cell r="E3507">
            <v>37895</v>
          </cell>
          <cell r="F3507">
            <v>33601.093400152007</v>
          </cell>
          <cell r="G3507">
            <v>33601.093400152007</v>
          </cell>
        </row>
        <row r="3508">
          <cell r="A3508">
            <v>36641</v>
          </cell>
          <cell r="B3508" t="str">
            <v>POS-POWGAS-EAST</v>
          </cell>
          <cell r="C3508" t="str">
            <v>EPMI-LT-MAIN-PRC</v>
          </cell>
          <cell r="D3508" t="str">
            <v>P</v>
          </cell>
          <cell r="E3508">
            <v>37895</v>
          </cell>
          <cell r="F3508">
            <v>0</v>
          </cell>
          <cell r="G3508">
            <v>0</v>
          </cell>
        </row>
        <row r="3509">
          <cell r="A3509">
            <v>36641</v>
          </cell>
          <cell r="B3509" t="str">
            <v>POS-POWGAS-EAST</v>
          </cell>
          <cell r="C3509" t="str">
            <v>EPMI-LT-MAIN-PRC</v>
          </cell>
          <cell r="D3509" t="str">
            <v>P</v>
          </cell>
          <cell r="E3509">
            <v>37926</v>
          </cell>
          <cell r="F3509">
            <v>20291.939075670103</v>
          </cell>
          <cell r="G3509">
            <v>20291.939075670103</v>
          </cell>
        </row>
        <row r="3510">
          <cell r="A3510">
            <v>36641</v>
          </cell>
          <cell r="B3510" t="str">
            <v>POS-POWGAS-EAST</v>
          </cell>
          <cell r="C3510" t="str">
            <v>EPMI-LT-MAIN-PRC</v>
          </cell>
          <cell r="D3510" t="str">
            <v>P</v>
          </cell>
          <cell r="E3510">
            <v>37926</v>
          </cell>
          <cell r="F3510">
            <v>0</v>
          </cell>
          <cell r="G3510">
            <v>0</v>
          </cell>
        </row>
        <row r="3511">
          <cell r="A3511">
            <v>36641</v>
          </cell>
          <cell r="B3511" t="str">
            <v>POS-POWGAS-EAST</v>
          </cell>
          <cell r="C3511" t="str">
            <v>EPMI-LT-MAIN-PRC</v>
          </cell>
          <cell r="D3511" t="str">
            <v>P</v>
          </cell>
          <cell r="E3511">
            <v>37956</v>
          </cell>
          <cell r="F3511">
            <v>19629.646292459704</v>
          </cell>
          <cell r="G3511">
            <v>19629.646292459704</v>
          </cell>
        </row>
        <row r="3512">
          <cell r="A3512">
            <v>36641</v>
          </cell>
          <cell r="B3512" t="str">
            <v>POS-POWGAS-EAST</v>
          </cell>
          <cell r="C3512" t="str">
            <v>EPMI-LT-MAIN-PRC</v>
          </cell>
          <cell r="D3512" t="str">
            <v>P</v>
          </cell>
          <cell r="E3512">
            <v>37956</v>
          </cell>
          <cell r="F3512">
            <v>0</v>
          </cell>
          <cell r="G3512">
            <v>0</v>
          </cell>
        </row>
        <row r="3513">
          <cell r="A3513">
            <v>36641</v>
          </cell>
          <cell r="B3513" t="str">
            <v>POS-POWGAS-EAST</v>
          </cell>
          <cell r="C3513" t="str">
            <v>EPMI-LT-MAIN-PRC</v>
          </cell>
          <cell r="D3513" t="str">
            <v>P</v>
          </cell>
          <cell r="E3513">
            <v>37987</v>
          </cell>
          <cell r="F3513">
            <v>50727.964227848213</v>
          </cell>
          <cell r="G3513">
            <v>50727.964227848213</v>
          </cell>
        </row>
        <row r="3514">
          <cell r="A3514">
            <v>36641</v>
          </cell>
          <cell r="B3514" t="str">
            <v>POS-POWGAS-EAST</v>
          </cell>
          <cell r="C3514" t="str">
            <v>EPMI-LT-MAIN-PRC</v>
          </cell>
          <cell r="D3514" t="str">
            <v>P</v>
          </cell>
          <cell r="E3514">
            <v>37987</v>
          </cell>
          <cell r="F3514">
            <v>0</v>
          </cell>
          <cell r="G3514">
            <v>0</v>
          </cell>
        </row>
        <row r="3515">
          <cell r="A3515">
            <v>36641</v>
          </cell>
          <cell r="B3515" t="str">
            <v>POS-POWGAS-EAST</v>
          </cell>
          <cell r="C3515" t="str">
            <v>EPMI-LT-MAIN-PRC</v>
          </cell>
          <cell r="D3515" t="str">
            <v>P</v>
          </cell>
          <cell r="E3515">
            <v>38018</v>
          </cell>
          <cell r="F3515">
            <v>51699.014371422309</v>
          </cell>
          <cell r="G3515">
            <v>51699.014371422309</v>
          </cell>
        </row>
        <row r="3516">
          <cell r="A3516">
            <v>36641</v>
          </cell>
          <cell r="B3516" t="str">
            <v>POS-POWGAS-EAST</v>
          </cell>
          <cell r="C3516" t="str">
            <v>EPMI-LT-MAIN-PRC</v>
          </cell>
          <cell r="D3516" t="str">
            <v>P</v>
          </cell>
          <cell r="E3516">
            <v>38018</v>
          </cell>
          <cell r="F3516">
            <v>0</v>
          </cell>
          <cell r="G3516">
            <v>0</v>
          </cell>
        </row>
        <row r="3517">
          <cell r="A3517">
            <v>36641</v>
          </cell>
          <cell r="B3517" t="str">
            <v>POS-POWGAS-EAST</v>
          </cell>
          <cell r="C3517" t="str">
            <v>EPMI-LT-MAIN-PRC</v>
          </cell>
          <cell r="D3517" t="str">
            <v>P</v>
          </cell>
          <cell r="E3517">
            <v>38047</v>
          </cell>
          <cell r="F3517">
            <v>27353.4957566868</v>
          </cell>
          <cell r="G3517">
            <v>27353.4957566868</v>
          </cell>
        </row>
        <row r="3518">
          <cell r="A3518">
            <v>36641</v>
          </cell>
          <cell r="B3518" t="str">
            <v>POS-POWGAS-EAST</v>
          </cell>
          <cell r="C3518" t="str">
            <v>EPMI-LT-MAIN-PRC</v>
          </cell>
          <cell r="D3518" t="str">
            <v>P</v>
          </cell>
          <cell r="E3518">
            <v>38047</v>
          </cell>
          <cell r="F3518">
            <v>0</v>
          </cell>
          <cell r="G3518">
            <v>0</v>
          </cell>
        </row>
        <row r="3519">
          <cell r="A3519">
            <v>36641</v>
          </cell>
          <cell r="B3519" t="str">
            <v>POS-POWGAS-EAST</v>
          </cell>
          <cell r="C3519" t="str">
            <v>EPMI-LT-MAIN-PRC</v>
          </cell>
          <cell r="D3519" t="str">
            <v>P</v>
          </cell>
          <cell r="E3519">
            <v>38078</v>
          </cell>
          <cell r="F3519">
            <v>46044.538745247315</v>
          </cell>
          <cell r="G3519">
            <v>46044.538745247315</v>
          </cell>
        </row>
        <row r="3520">
          <cell r="A3520">
            <v>36641</v>
          </cell>
          <cell r="B3520" t="str">
            <v>POS-POWGAS-EAST</v>
          </cell>
          <cell r="C3520" t="str">
            <v>EPMI-LT-MAIN-PRC</v>
          </cell>
          <cell r="D3520" t="str">
            <v>P</v>
          </cell>
          <cell r="E3520">
            <v>38078</v>
          </cell>
          <cell r="F3520">
            <v>0</v>
          </cell>
          <cell r="G3520">
            <v>0</v>
          </cell>
        </row>
        <row r="3521">
          <cell r="A3521">
            <v>36641</v>
          </cell>
          <cell r="B3521" t="str">
            <v>POS-POWGAS-EAST</v>
          </cell>
          <cell r="C3521" t="str">
            <v>EPMI-LT-MAIN-PRC</v>
          </cell>
          <cell r="D3521" t="str">
            <v>P</v>
          </cell>
          <cell r="E3521">
            <v>38108</v>
          </cell>
          <cell r="F3521">
            <v>60719.833653744899</v>
          </cell>
          <cell r="G3521">
            <v>60719.833653744899</v>
          </cell>
        </row>
        <row r="3522">
          <cell r="A3522">
            <v>36641</v>
          </cell>
          <cell r="B3522" t="str">
            <v>POS-POWGAS-EAST</v>
          </cell>
          <cell r="C3522" t="str">
            <v>EPMI-LT-MAIN-PRC</v>
          </cell>
          <cell r="D3522" t="str">
            <v>P</v>
          </cell>
          <cell r="E3522">
            <v>38108</v>
          </cell>
          <cell r="F3522">
            <v>0</v>
          </cell>
          <cell r="G3522">
            <v>0</v>
          </cell>
        </row>
        <row r="3523">
          <cell r="A3523">
            <v>36641</v>
          </cell>
          <cell r="B3523" t="str">
            <v>POS-POWGAS-EAST</v>
          </cell>
          <cell r="C3523" t="str">
            <v>EPMI-LT-MAIN-PRC</v>
          </cell>
          <cell r="D3523" t="str">
            <v>P</v>
          </cell>
          <cell r="E3523">
            <v>38139</v>
          </cell>
          <cell r="F3523">
            <v>111593.92838483502</v>
          </cell>
          <cell r="G3523">
            <v>111593.92838483502</v>
          </cell>
        </row>
        <row r="3524">
          <cell r="A3524">
            <v>36641</v>
          </cell>
          <cell r="B3524" t="str">
            <v>POS-POWGAS-EAST</v>
          </cell>
          <cell r="C3524" t="str">
            <v>EPMI-LT-MAIN-PRC</v>
          </cell>
          <cell r="D3524" t="str">
            <v>P</v>
          </cell>
          <cell r="E3524">
            <v>38139</v>
          </cell>
          <cell r="F3524">
            <v>0</v>
          </cell>
          <cell r="G3524">
            <v>0</v>
          </cell>
        </row>
        <row r="3525">
          <cell r="A3525">
            <v>36641</v>
          </cell>
          <cell r="B3525" t="str">
            <v>POS-POWGAS-EAST</v>
          </cell>
          <cell r="C3525" t="str">
            <v>EPMI-LT-MAIN-PRC</v>
          </cell>
          <cell r="D3525" t="str">
            <v>P</v>
          </cell>
          <cell r="E3525">
            <v>38169</v>
          </cell>
          <cell r="F3525">
            <v>134651.55649343101</v>
          </cell>
          <cell r="G3525">
            <v>134651.55649343101</v>
          </cell>
        </row>
        <row r="3526">
          <cell r="A3526">
            <v>36641</v>
          </cell>
          <cell r="B3526" t="str">
            <v>POS-POWGAS-EAST</v>
          </cell>
          <cell r="C3526" t="str">
            <v>EPMI-LT-MAIN-PRC</v>
          </cell>
          <cell r="D3526" t="str">
            <v>P</v>
          </cell>
          <cell r="E3526">
            <v>38169</v>
          </cell>
          <cell r="F3526">
            <v>0</v>
          </cell>
          <cell r="G3526">
            <v>0</v>
          </cell>
        </row>
        <row r="3527">
          <cell r="A3527">
            <v>36641</v>
          </cell>
          <cell r="B3527" t="str">
            <v>POS-POWGAS-EAST</v>
          </cell>
          <cell r="C3527" t="str">
            <v>EPMI-LT-MAIN-PRC</v>
          </cell>
          <cell r="D3527" t="str">
            <v>P</v>
          </cell>
          <cell r="E3527">
            <v>38200</v>
          </cell>
          <cell r="F3527">
            <v>140133.05526908301</v>
          </cell>
          <cell r="G3527">
            <v>140133.05526908301</v>
          </cell>
        </row>
        <row r="3528">
          <cell r="A3528">
            <v>36641</v>
          </cell>
          <cell r="B3528" t="str">
            <v>POS-POWGAS-EAST</v>
          </cell>
          <cell r="C3528" t="str">
            <v>EPMI-LT-MAIN-PRC</v>
          </cell>
          <cell r="D3528" t="str">
            <v>P</v>
          </cell>
          <cell r="E3528">
            <v>38200</v>
          </cell>
          <cell r="F3528">
            <v>0</v>
          </cell>
          <cell r="G3528">
            <v>0</v>
          </cell>
        </row>
        <row r="3529">
          <cell r="A3529">
            <v>36641</v>
          </cell>
          <cell r="B3529" t="str">
            <v>POS-POWGAS-EAST</v>
          </cell>
          <cell r="C3529" t="str">
            <v>EPMI-LT-MAIN-PRC</v>
          </cell>
          <cell r="D3529" t="str">
            <v>P</v>
          </cell>
          <cell r="E3529">
            <v>38718</v>
          </cell>
          <cell r="F3529">
            <v>-6751.6567240672202</v>
          </cell>
          <cell r="G3529">
            <v>-6751.6567240672202</v>
          </cell>
        </row>
        <row r="3530">
          <cell r="A3530">
            <v>36641</v>
          </cell>
          <cell r="B3530" t="str">
            <v>POS-POWGAS-EAST</v>
          </cell>
          <cell r="C3530" t="str">
            <v>EPMI-LT-MAIN-PRC</v>
          </cell>
          <cell r="D3530" t="str">
            <v>P</v>
          </cell>
          <cell r="E3530">
            <v>38718</v>
          </cell>
          <cell r="F3530">
            <v>-7117.0404997226215</v>
          </cell>
          <cell r="G3530">
            <v>-7117.0404997226215</v>
          </cell>
        </row>
        <row r="3531">
          <cell r="A3531">
            <v>36641</v>
          </cell>
          <cell r="B3531" t="str">
            <v>POS-POWGAS-EAST</v>
          </cell>
          <cell r="C3531" t="str">
            <v>EPMI-LT-MAIN-PRC</v>
          </cell>
          <cell r="D3531" t="str">
            <v>P</v>
          </cell>
          <cell r="E3531">
            <v>38749</v>
          </cell>
          <cell r="F3531">
            <v>-5329.1771297308314</v>
          </cell>
          <cell r="G3531">
            <v>-5329.1771297308314</v>
          </cell>
        </row>
        <row r="3532">
          <cell r="A3532">
            <v>36641</v>
          </cell>
          <cell r="B3532" t="str">
            <v>POS-POWGAS-EAST</v>
          </cell>
          <cell r="C3532" t="str">
            <v>EPMI-LT-MAIN-PRC</v>
          </cell>
          <cell r="D3532" t="str">
            <v>P</v>
          </cell>
          <cell r="E3532">
            <v>38749</v>
          </cell>
          <cell r="F3532">
            <v>-6740.4611917544207</v>
          </cell>
          <cell r="G3532">
            <v>-6740.4611917544207</v>
          </cell>
        </row>
        <row r="3533">
          <cell r="A3533">
            <v>36641</v>
          </cell>
          <cell r="B3533" t="str">
            <v>POS-POWGAS-EAST</v>
          </cell>
          <cell r="C3533" t="str">
            <v>EPMI-LT-MAIN-PRC</v>
          </cell>
          <cell r="D3533" t="str">
            <v>P</v>
          </cell>
          <cell r="E3533">
            <v>38777</v>
          </cell>
          <cell r="F3533">
            <v>-6149.4490077386808</v>
          </cell>
          <cell r="G3533">
            <v>-6149.4490077386808</v>
          </cell>
        </row>
        <row r="3534">
          <cell r="A3534">
            <v>36641</v>
          </cell>
          <cell r="B3534" t="str">
            <v>POS-POWGAS-EAST</v>
          </cell>
          <cell r="C3534" t="str">
            <v>EPMI-LT-MAIN-PRC</v>
          </cell>
          <cell r="D3534" t="str">
            <v>P</v>
          </cell>
          <cell r="E3534">
            <v>38777</v>
          </cell>
          <cell r="F3534">
            <v>-8666.7979206938398</v>
          </cell>
          <cell r="G3534">
            <v>-8666.7979206938398</v>
          </cell>
        </row>
        <row r="3535">
          <cell r="A3535">
            <v>36641</v>
          </cell>
          <cell r="B3535" t="str">
            <v>POS-POWGAS-EAST</v>
          </cell>
          <cell r="C3535" t="str">
            <v>EPMI-LT-MAIN-PRC</v>
          </cell>
          <cell r="D3535" t="str">
            <v>P</v>
          </cell>
          <cell r="E3535">
            <v>38808</v>
          </cell>
          <cell r="F3535">
            <v>-6245.3453984973112</v>
          </cell>
          <cell r="G3535">
            <v>-6245.3453984973112</v>
          </cell>
        </row>
        <row r="3536">
          <cell r="A3536">
            <v>36641</v>
          </cell>
          <cell r="B3536" t="str">
            <v>POS-POWGAS-EAST</v>
          </cell>
          <cell r="C3536" t="str">
            <v>EPMI-LT-MAIN-PRC</v>
          </cell>
          <cell r="D3536" t="str">
            <v>P</v>
          </cell>
          <cell r="E3536">
            <v>38808</v>
          </cell>
          <cell r="F3536">
            <v>-7286.2362982468585</v>
          </cell>
          <cell r="G3536">
            <v>-7286.2362982468585</v>
          </cell>
        </row>
        <row r="3537">
          <cell r="A3537">
            <v>36641</v>
          </cell>
          <cell r="B3537" t="str">
            <v>POS-POWGAS-EAST</v>
          </cell>
          <cell r="C3537" t="str">
            <v>EPMI-LT-MAIN-PRC</v>
          </cell>
          <cell r="D3537" t="str">
            <v>P</v>
          </cell>
          <cell r="E3537">
            <v>38838</v>
          </cell>
          <cell r="F3537">
            <v>-3800.18859920452</v>
          </cell>
          <cell r="G3537">
            <v>-3800.18859920452</v>
          </cell>
        </row>
        <row r="3538">
          <cell r="A3538">
            <v>36641</v>
          </cell>
          <cell r="B3538" t="str">
            <v>POS-POWGAS-EAST</v>
          </cell>
          <cell r="C3538" t="str">
            <v>EPMI-LT-MAIN-PRC</v>
          </cell>
          <cell r="D3538" t="str">
            <v>P</v>
          </cell>
          <cell r="E3538">
            <v>38838</v>
          </cell>
          <cell r="F3538">
            <v>-5914.851370734661</v>
          </cell>
          <cell r="G3538">
            <v>-5914.851370734661</v>
          </cell>
        </row>
        <row r="3539">
          <cell r="A3539">
            <v>36641</v>
          </cell>
          <cell r="B3539" t="str">
            <v>POS-POWGAS-EAST</v>
          </cell>
          <cell r="C3539" t="str">
            <v>EPMI-LT-MAIN-PRC</v>
          </cell>
          <cell r="D3539" t="str">
            <v>P</v>
          </cell>
          <cell r="E3539">
            <v>38869</v>
          </cell>
          <cell r="F3539">
            <v>-2835.2918758172495</v>
          </cell>
          <cell r="G3539">
            <v>-2835.2918758172495</v>
          </cell>
        </row>
        <row r="3540">
          <cell r="A3540">
            <v>36641</v>
          </cell>
          <cell r="B3540" t="str">
            <v>POS-POWGAS-EAST</v>
          </cell>
          <cell r="C3540" t="str">
            <v>EPMI-LT-MAIN-PRC</v>
          </cell>
          <cell r="D3540" t="str">
            <v>P</v>
          </cell>
          <cell r="E3540">
            <v>38869</v>
          </cell>
          <cell r="F3540">
            <v>-4746.0320529984501</v>
          </cell>
          <cell r="G3540">
            <v>-4746.0320529984501</v>
          </cell>
        </row>
        <row r="3541">
          <cell r="A3541">
            <v>36641</v>
          </cell>
          <cell r="B3541" t="str">
            <v>POS-POWGAS-EAST</v>
          </cell>
          <cell r="C3541" t="str">
            <v>EPMI-LT-MAIN-PRC</v>
          </cell>
          <cell r="D3541" t="str">
            <v>P</v>
          </cell>
          <cell r="E3541">
            <v>38899</v>
          </cell>
          <cell r="F3541">
            <v>-2436.4068736858703</v>
          </cell>
          <cell r="G3541">
            <v>-2436.4068736858703</v>
          </cell>
        </row>
        <row r="3542">
          <cell r="A3542">
            <v>36641</v>
          </cell>
          <cell r="B3542" t="str">
            <v>POS-POWGAS-EAST</v>
          </cell>
          <cell r="C3542" t="str">
            <v>EPMI-LT-MAIN-PRC</v>
          </cell>
          <cell r="D3542" t="str">
            <v>P</v>
          </cell>
          <cell r="E3542">
            <v>38899</v>
          </cell>
          <cell r="F3542">
            <v>-2656.0410363032506</v>
          </cell>
          <cell r="G3542">
            <v>-2656.0410363032506</v>
          </cell>
        </row>
        <row r="3543">
          <cell r="A3543">
            <v>36641</v>
          </cell>
          <cell r="B3543" t="str">
            <v>POS-POWGAS-EAST</v>
          </cell>
          <cell r="C3543" t="str">
            <v>EPMI-LT-MAIN-PRC</v>
          </cell>
          <cell r="D3543" t="str">
            <v>P</v>
          </cell>
          <cell r="E3543">
            <v>38930</v>
          </cell>
          <cell r="F3543">
            <v>-2146.8232286363304</v>
          </cell>
          <cell r="G3543">
            <v>-2146.8232286363304</v>
          </cell>
        </row>
        <row r="3544">
          <cell r="A3544">
            <v>36641</v>
          </cell>
          <cell r="B3544" t="str">
            <v>POS-POWGAS-EAST</v>
          </cell>
          <cell r="C3544" t="str">
            <v>EPMI-LT-MAIN-PRC</v>
          </cell>
          <cell r="D3544" t="str">
            <v>P</v>
          </cell>
          <cell r="E3544">
            <v>38930</v>
          </cell>
          <cell r="F3544">
            <v>-2801.52818488713</v>
          </cell>
          <cell r="G3544">
            <v>-2801.52818488713</v>
          </cell>
        </row>
        <row r="3545">
          <cell r="A3545">
            <v>36641</v>
          </cell>
          <cell r="B3545" t="str">
            <v>POS-POWGAS-EAST</v>
          </cell>
          <cell r="C3545" t="str">
            <v>EPMI-LT-MAIN-PRC</v>
          </cell>
          <cell r="D3545" t="str">
            <v>P</v>
          </cell>
          <cell r="E3545">
            <v>38961</v>
          </cell>
          <cell r="F3545">
            <v>-3785.18650186799</v>
          </cell>
          <cell r="G3545">
            <v>-3785.18650186799</v>
          </cell>
        </row>
        <row r="3546">
          <cell r="A3546">
            <v>36641</v>
          </cell>
          <cell r="B3546" t="str">
            <v>POS-POWGAS-EAST</v>
          </cell>
          <cell r="C3546" t="str">
            <v>EPMI-LT-MAIN-PRC</v>
          </cell>
          <cell r="D3546" t="str">
            <v>P</v>
          </cell>
          <cell r="E3546">
            <v>38961</v>
          </cell>
          <cell r="F3546">
            <v>-5652.5451761228605</v>
          </cell>
          <cell r="G3546">
            <v>-5652.5451761228605</v>
          </cell>
        </row>
        <row r="3547">
          <cell r="A3547">
            <v>36641</v>
          </cell>
          <cell r="B3547" t="str">
            <v>POS-POWGAS-EAST</v>
          </cell>
          <cell r="C3547" t="str">
            <v>EPMI-LT-MAIN-PRC</v>
          </cell>
          <cell r="D3547" t="str">
            <v>P</v>
          </cell>
          <cell r="E3547">
            <v>38991</v>
          </cell>
          <cell r="F3547">
            <v>-3931.5476698711004</v>
          </cell>
          <cell r="G3547">
            <v>-3931.5476698711004</v>
          </cell>
        </row>
        <row r="3548">
          <cell r="A3548">
            <v>36641</v>
          </cell>
          <cell r="B3548" t="str">
            <v>POS-POWGAS-EAST</v>
          </cell>
          <cell r="C3548" t="str">
            <v>EPMI-LT-MAIN-PRC</v>
          </cell>
          <cell r="D3548" t="str">
            <v>P</v>
          </cell>
          <cell r="E3548">
            <v>38991</v>
          </cell>
          <cell r="F3548">
            <v>-6398.7944218820403</v>
          </cell>
          <cell r="G3548">
            <v>-6398.7944218820403</v>
          </cell>
        </row>
        <row r="3549">
          <cell r="A3549">
            <v>36641</v>
          </cell>
          <cell r="B3549" t="str">
            <v>POS-POWGAS-EAST</v>
          </cell>
          <cell r="C3549" t="str">
            <v>EPMI-LT-MAIN-PRC</v>
          </cell>
          <cell r="D3549" t="str">
            <v>P</v>
          </cell>
          <cell r="E3549">
            <v>39022</v>
          </cell>
          <cell r="F3549">
            <v>-5742.4024071432405</v>
          </cell>
          <cell r="G3549">
            <v>-5742.4024071432405</v>
          </cell>
        </row>
        <row r="3550">
          <cell r="A3550">
            <v>36641</v>
          </cell>
          <cell r="B3550" t="str">
            <v>POS-POWGAS-EAST</v>
          </cell>
          <cell r="C3550" t="str">
            <v>EPMI-LT-MAIN-PRC</v>
          </cell>
          <cell r="D3550" t="str">
            <v>P</v>
          </cell>
          <cell r="E3550">
            <v>39022</v>
          </cell>
          <cell r="F3550">
            <v>-6280.7526328129115</v>
          </cell>
          <cell r="G3550">
            <v>-6280.7526328129115</v>
          </cell>
        </row>
        <row r="3551">
          <cell r="A3551">
            <v>36641</v>
          </cell>
          <cell r="B3551" t="str">
            <v>POS-POWGAS-EAST</v>
          </cell>
          <cell r="C3551" t="str">
            <v>EPMI-LT-MAIN-PRC</v>
          </cell>
          <cell r="D3551" t="str">
            <v>P</v>
          </cell>
          <cell r="E3551">
            <v>39052</v>
          </cell>
          <cell r="F3551">
            <v>-6037.58413049501</v>
          </cell>
          <cell r="G3551">
            <v>-6037.58413049501</v>
          </cell>
        </row>
        <row r="3552">
          <cell r="A3552">
            <v>36641</v>
          </cell>
          <cell r="B3552" t="str">
            <v>POS-POWGAS-EAST</v>
          </cell>
          <cell r="C3552" t="str">
            <v>EPMI-LT-MAIN-PRC</v>
          </cell>
          <cell r="D3552" t="str">
            <v>P</v>
          </cell>
          <cell r="E3552">
            <v>39052</v>
          </cell>
          <cell r="F3552">
            <v>-5745.3630774193716</v>
          </cell>
          <cell r="G3552">
            <v>-5745.3630774193716</v>
          </cell>
        </row>
        <row r="3553">
          <cell r="A3553">
            <v>36641</v>
          </cell>
          <cell r="B3553" t="str">
            <v>POS-POWGAS-EAST</v>
          </cell>
          <cell r="C3553" t="str">
            <v>EPMI-LT-MAIN-PRC</v>
          </cell>
          <cell r="D3553" t="str">
            <v>P</v>
          </cell>
          <cell r="E3553">
            <v>39083</v>
          </cell>
          <cell r="F3553">
            <v>-6030.9581706513609</v>
          </cell>
          <cell r="G3553">
            <v>-6030.9581706513609</v>
          </cell>
        </row>
        <row r="3554">
          <cell r="A3554">
            <v>36641</v>
          </cell>
          <cell r="B3554" t="str">
            <v>POS-POWGAS-EAST</v>
          </cell>
          <cell r="C3554" t="str">
            <v>EPMI-LT-MAIN-PRC</v>
          </cell>
          <cell r="D3554" t="str">
            <v>P</v>
          </cell>
          <cell r="E3554">
            <v>39083</v>
          </cell>
          <cell r="F3554">
            <v>-6931.9094728792825</v>
          </cell>
          <cell r="G3554">
            <v>-6931.9094728792825</v>
          </cell>
        </row>
        <row r="3555">
          <cell r="A3555">
            <v>36641</v>
          </cell>
          <cell r="B3555" t="str">
            <v>POS-POWGAS-EAST</v>
          </cell>
          <cell r="C3555" t="str">
            <v>EPMI-LT-MAIN-PRC</v>
          </cell>
          <cell r="D3555" t="str">
            <v>P</v>
          </cell>
          <cell r="E3555">
            <v>39114</v>
          </cell>
          <cell r="F3555">
            <v>-4954.4352010470811</v>
          </cell>
          <cell r="G3555">
            <v>-4954.4352010470811</v>
          </cell>
        </row>
        <row r="3556">
          <cell r="A3556">
            <v>36641</v>
          </cell>
          <cell r="B3556" t="str">
            <v>POS-POWGAS-EAST</v>
          </cell>
          <cell r="C3556" t="str">
            <v>EPMI-LT-MAIN-PRC</v>
          </cell>
          <cell r="D3556" t="str">
            <v>P</v>
          </cell>
          <cell r="E3556">
            <v>39114</v>
          </cell>
          <cell r="F3556">
            <v>-6266.4793056721892</v>
          </cell>
          <cell r="G3556">
            <v>-6266.4793056721892</v>
          </cell>
        </row>
        <row r="3557">
          <cell r="A3557">
            <v>36641</v>
          </cell>
          <cell r="B3557" t="str">
            <v>POS-POWGAS-EAST</v>
          </cell>
          <cell r="C3557" t="str">
            <v>EPMI-LT-MAIN-PRC</v>
          </cell>
          <cell r="D3557" t="str">
            <v>P</v>
          </cell>
          <cell r="E3557">
            <v>39142</v>
          </cell>
          <cell r="F3557">
            <v>-5961.2642384701603</v>
          </cell>
          <cell r="G3557">
            <v>-5961.2642384701603</v>
          </cell>
        </row>
        <row r="3558">
          <cell r="A3558">
            <v>36641</v>
          </cell>
          <cell r="B3558" t="str">
            <v>POS-POWGAS-EAST</v>
          </cell>
          <cell r="C3558" t="str">
            <v>EPMI-LT-MAIN-PRC</v>
          </cell>
          <cell r="D3558" t="str">
            <v>P</v>
          </cell>
          <cell r="E3558">
            <v>39142</v>
          </cell>
          <cell r="F3558">
            <v>-7708.2796357034513</v>
          </cell>
          <cell r="G3558">
            <v>-7708.2796357034513</v>
          </cell>
        </row>
        <row r="3559">
          <cell r="A3559">
            <v>36641</v>
          </cell>
          <cell r="B3559" t="str">
            <v>POS-POWGAS-EAST</v>
          </cell>
          <cell r="C3559" t="str">
            <v>EPMI-LT-MAIN-PRC</v>
          </cell>
          <cell r="D3559" t="str">
            <v>P</v>
          </cell>
          <cell r="E3559">
            <v>39173</v>
          </cell>
          <cell r="F3559">
            <v>-5571.3866404239416</v>
          </cell>
          <cell r="G3559">
            <v>-5571.3866404239416</v>
          </cell>
        </row>
        <row r="3560">
          <cell r="A3560">
            <v>36641</v>
          </cell>
          <cell r="B3560" t="str">
            <v>POS-POWGAS-EAST</v>
          </cell>
          <cell r="C3560" t="str">
            <v>EPMI-LT-MAIN-PRC</v>
          </cell>
          <cell r="D3560" t="str">
            <v>P</v>
          </cell>
          <cell r="E3560">
            <v>39173</v>
          </cell>
          <cell r="F3560">
            <v>-7109.3214942909708</v>
          </cell>
          <cell r="G3560">
            <v>-7109.3214942909708</v>
          </cell>
        </row>
        <row r="3561">
          <cell r="A3561">
            <v>36641</v>
          </cell>
          <cell r="B3561" t="str">
            <v>POS-POWGAS-EAST</v>
          </cell>
          <cell r="C3561" t="str">
            <v>EPMI-LT-MAIN-PRC</v>
          </cell>
          <cell r="D3561" t="str">
            <v>P</v>
          </cell>
          <cell r="E3561">
            <v>39203</v>
          </cell>
          <cell r="F3561">
            <v>-3532.8624370848602</v>
          </cell>
          <cell r="G3561">
            <v>-3532.8624370848602</v>
          </cell>
        </row>
        <row r="3562">
          <cell r="A3562">
            <v>36641</v>
          </cell>
          <cell r="B3562" t="str">
            <v>POS-POWGAS-EAST</v>
          </cell>
          <cell r="C3562" t="str">
            <v>EPMI-LT-MAIN-PRC</v>
          </cell>
          <cell r="D3562" t="str">
            <v>P</v>
          </cell>
          <cell r="E3562">
            <v>39203</v>
          </cell>
          <cell r="F3562">
            <v>-5498.7682013946605</v>
          </cell>
          <cell r="G3562">
            <v>-5498.7682013946605</v>
          </cell>
        </row>
        <row r="3563">
          <cell r="A3563">
            <v>36641</v>
          </cell>
          <cell r="B3563" t="str">
            <v>POS-POWGAS-EAST</v>
          </cell>
          <cell r="C3563" t="str">
            <v>EPMI-LT-MAIN-PRC</v>
          </cell>
          <cell r="D3563" t="str">
            <v>P</v>
          </cell>
          <cell r="E3563">
            <v>39234</v>
          </cell>
          <cell r="F3563">
            <v>-2751.0814210832209</v>
          </cell>
          <cell r="G3563">
            <v>-2751.0814210832209</v>
          </cell>
        </row>
        <row r="3564">
          <cell r="A3564">
            <v>36641</v>
          </cell>
          <cell r="B3564" t="str">
            <v>POS-POWGAS-EAST</v>
          </cell>
          <cell r="C3564" t="str">
            <v>EPMI-LT-MAIN-PRC</v>
          </cell>
          <cell r="D3564" t="str">
            <v>P</v>
          </cell>
          <cell r="E3564">
            <v>39234</v>
          </cell>
          <cell r="F3564">
            <v>-4212.5934260336808</v>
          </cell>
          <cell r="G3564">
            <v>-4212.5934260336808</v>
          </cell>
        </row>
        <row r="3565">
          <cell r="A3565">
            <v>36641</v>
          </cell>
          <cell r="B3565" t="str">
            <v>POS-POWGAS-EAST</v>
          </cell>
          <cell r="C3565" t="str">
            <v>EPMI-LT-MAIN-PRC</v>
          </cell>
          <cell r="D3565" t="str">
            <v>P</v>
          </cell>
          <cell r="E3565">
            <v>39264</v>
          </cell>
          <cell r="F3565">
            <v>-2179.6818139352704</v>
          </cell>
          <cell r="G3565">
            <v>-2179.6818139352704</v>
          </cell>
        </row>
        <row r="3566">
          <cell r="A3566">
            <v>36641</v>
          </cell>
          <cell r="B3566" t="str">
            <v>POS-POWGAS-EAST</v>
          </cell>
          <cell r="C3566" t="str">
            <v>EPMI-LT-MAIN-PRC</v>
          </cell>
          <cell r="D3566" t="str">
            <v>P</v>
          </cell>
          <cell r="E3566">
            <v>39264</v>
          </cell>
          <cell r="F3566">
            <v>-2592.8241185373804</v>
          </cell>
          <cell r="G3566">
            <v>-2592.8241185373804</v>
          </cell>
        </row>
        <row r="3567">
          <cell r="A3567">
            <v>36641</v>
          </cell>
          <cell r="B3567" t="str">
            <v>POS-POWGAS-EAST</v>
          </cell>
          <cell r="C3567" t="str">
            <v>EPMI-LT-MAIN-PRC</v>
          </cell>
          <cell r="D3567" t="str">
            <v>P</v>
          </cell>
          <cell r="E3567">
            <v>39295</v>
          </cell>
          <cell r="F3567">
            <v>-1995.2082701740601</v>
          </cell>
          <cell r="G3567">
            <v>-1995.2082701740601</v>
          </cell>
        </row>
        <row r="3568">
          <cell r="A3568">
            <v>36641</v>
          </cell>
          <cell r="B3568" t="str">
            <v>POS-POWGAS-EAST</v>
          </cell>
          <cell r="C3568" t="str">
            <v>EPMI-LT-MAIN-PRC</v>
          </cell>
          <cell r="D3568" t="str">
            <v>P</v>
          </cell>
          <cell r="E3568">
            <v>39295</v>
          </cell>
          <cell r="F3568">
            <v>-2603.6760405108303</v>
          </cell>
          <cell r="G3568">
            <v>-2603.6760405108303</v>
          </cell>
        </row>
        <row r="3569">
          <cell r="A3569">
            <v>36641</v>
          </cell>
          <cell r="B3569" t="str">
            <v>POS-POWGAS-EAST</v>
          </cell>
          <cell r="C3569" t="str">
            <v>EPMI-LT-MAIN-PRC</v>
          </cell>
          <cell r="D3569" t="str">
            <v>P</v>
          </cell>
          <cell r="E3569">
            <v>39326</v>
          </cell>
          <cell r="F3569">
            <v>-3660.8807885430801</v>
          </cell>
          <cell r="G3569">
            <v>-3660.8807885430801</v>
          </cell>
        </row>
        <row r="3570">
          <cell r="A3570">
            <v>36641</v>
          </cell>
          <cell r="B3570" t="str">
            <v>POS-POWGAS-EAST</v>
          </cell>
          <cell r="C3570" t="str">
            <v>EPMI-LT-MAIN-PRC</v>
          </cell>
          <cell r="D3570" t="str">
            <v>P</v>
          </cell>
          <cell r="E3570">
            <v>39326</v>
          </cell>
          <cell r="F3570">
            <v>-4993.8168705254311</v>
          </cell>
          <cell r="G3570">
            <v>-4993.8168705254311</v>
          </cell>
        </row>
        <row r="3571">
          <cell r="A3571">
            <v>36641</v>
          </cell>
          <cell r="B3571" t="str">
            <v>POS-POWGAS-EAST</v>
          </cell>
          <cell r="C3571" t="str">
            <v>EPMI-LT-MAIN-PRC</v>
          </cell>
          <cell r="D3571" t="str">
            <v>P</v>
          </cell>
          <cell r="E3571">
            <v>39356</v>
          </cell>
          <cell r="F3571">
            <v>-3506.3959624035706</v>
          </cell>
          <cell r="G3571">
            <v>-3506.3959624035706</v>
          </cell>
        </row>
        <row r="3572">
          <cell r="A3572">
            <v>36641</v>
          </cell>
          <cell r="B3572" t="str">
            <v>POS-POWGAS-EAST</v>
          </cell>
          <cell r="C3572" t="str">
            <v>EPMI-LT-MAIN-PRC</v>
          </cell>
          <cell r="D3572" t="str">
            <v>P</v>
          </cell>
          <cell r="E3572">
            <v>39356</v>
          </cell>
          <cell r="F3572">
            <v>-6220.1226247957011</v>
          </cell>
          <cell r="G3572">
            <v>-6220.1226247957011</v>
          </cell>
        </row>
        <row r="3573">
          <cell r="A3573">
            <v>36641</v>
          </cell>
          <cell r="B3573" t="str">
            <v>POS-POWGAS-EAST</v>
          </cell>
          <cell r="C3573" t="str">
            <v>EPMI-LT-MAIN-PRC</v>
          </cell>
          <cell r="D3573" t="str">
            <v>P</v>
          </cell>
          <cell r="E3573">
            <v>39387</v>
          </cell>
          <cell r="F3573">
            <v>-5339.5647351576608</v>
          </cell>
          <cell r="G3573">
            <v>-5339.5647351576608</v>
          </cell>
        </row>
        <row r="3574">
          <cell r="A3574">
            <v>36641</v>
          </cell>
          <cell r="B3574" t="str">
            <v>POS-POWGAS-EAST</v>
          </cell>
          <cell r="C3574" t="str">
            <v>EPMI-LT-MAIN-PRC</v>
          </cell>
          <cell r="D3574" t="str">
            <v>P</v>
          </cell>
          <cell r="E3574">
            <v>39387</v>
          </cell>
          <cell r="F3574">
            <v>-5840.1489290786812</v>
          </cell>
          <cell r="G3574">
            <v>-5840.1489290786812</v>
          </cell>
        </row>
        <row r="3575">
          <cell r="A3575">
            <v>36641</v>
          </cell>
          <cell r="B3575" t="str">
            <v>POS-POWGAS-EAST</v>
          </cell>
          <cell r="C3575" t="str">
            <v>EPMI-LT-MAIN-PRC</v>
          </cell>
          <cell r="D3575" t="str">
            <v>P</v>
          </cell>
          <cell r="E3575">
            <v>39417</v>
          </cell>
          <cell r="F3575">
            <v>-5614.2776356408913</v>
          </cell>
          <cell r="G3575">
            <v>-5614.2776356408913</v>
          </cell>
        </row>
        <row r="3576">
          <cell r="A3576">
            <v>36641</v>
          </cell>
          <cell r="B3576" t="str">
            <v>POS-POWGAS-EAST</v>
          </cell>
          <cell r="C3576" t="str">
            <v>EPMI-LT-MAIN-PRC</v>
          </cell>
          <cell r="D3576" t="str">
            <v>P</v>
          </cell>
          <cell r="E3576">
            <v>39417</v>
          </cell>
          <cell r="F3576">
            <v>-5342.5447558190608</v>
          </cell>
          <cell r="G3576">
            <v>-5342.5447558190608</v>
          </cell>
        </row>
        <row r="3577">
          <cell r="A3577">
            <v>36641</v>
          </cell>
          <cell r="B3577" t="str">
            <v>POS-POWGAS-EAST</v>
          </cell>
          <cell r="C3577" t="str">
            <v>EPMI-LT-MAIN-PRC</v>
          </cell>
          <cell r="D3577" t="str">
            <v>P</v>
          </cell>
          <cell r="E3577">
            <v>39448</v>
          </cell>
          <cell r="F3577">
            <v>-5608.3487714553521</v>
          </cell>
          <cell r="G3577">
            <v>-5608.3487714553521</v>
          </cell>
        </row>
        <row r="3578">
          <cell r="A3578">
            <v>36641</v>
          </cell>
          <cell r="B3578" t="str">
            <v>POS-POWGAS-EAST</v>
          </cell>
          <cell r="C3578" t="str">
            <v>EPMI-LT-MAIN-PRC</v>
          </cell>
          <cell r="D3578" t="str">
            <v>P</v>
          </cell>
          <cell r="E3578">
            <v>39448</v>
          </cell>
          <cell r="F3578">
            <v>-6446.1674042523618</v>
          </cell>
          <cell r="G3578">
            <v>-6446.1674042523618</v>
          </cell>
        </row>
        <row r="3579">
          <cell r="A3579">
            <v>36641</v>
          </cell>
          <cell r="B3579" t="str">
            <v>POS-POWGAS-EAST</v>
          </cell>
          <cell r="C3579" t="str">
            <v>EPMI-LT-MAIN-PRC</v>
          </cell>
          <cell r="D3579" t="str">
            <v>P</v>
          </cell>
          <cell r="E3579">
            <v>39479</v>
          </cell>
          <cell r="F3579">
            <v>-4711.2233987660302</v>
          </cell>
          <cell r="G3579">
            <v>-4711.2233987660302</v>
          </cell>
        </row>
        <row r="3580">
          <cell r="A3580">
            <v>36641</v>
          </cell>
          <cell r="B3580" t="str">
            <v>POS-POWGAS-EAST</v>
          </cell>
          <cell r="C3580" t="str">
            <v>EPMI-LT-MAIN-PRC</v>
          </cell>
          <cell r="D3580" t="str">
            <v>P</v>
          </cell>
          <cell r="E3580">
            <v>39479</v>
          </cell>
          <cell r="F3580">
            <v>-6117.7625583976314</v>
          </cell>
          <cell r="G3580">
            <v>-6117.7625583976314</v>
          </cell>
        </row>
        <row r="3581">
          <cell r="A3581">
            <v>36641</v>
          </cell>
          <cell r="B3581" t="str">
            <v>POS-POWGAS-EAST</v>
          </cell>
          <cell r="C3581" t="str">
            <v>EPMI-LT-MAIN-PRC</v>
          </cell>
          <cell r="D3581" t="str">
            <v>P</v>
          </cell>
          <cell r="E3581">
            <v>39508</v>
          </cell>
          <cell r="F3581">
            <v>-5767.9887009897711</v>
          </cell>
          <cell r="G3581">
            <v>-5767.9887009897711</v>
          </cell>
        </row>
        <row r="3582">
          <cell r="A3582">
            <v>36641</v>
          </cell>
          <cell r="B3582" t="str">
            <v>POS-POWGAS-EAST</v>
          </cell>
          <cell r="C3582" t="str">
            <v>EPMI-LT-MAIN-PRC</v>
          </cell>
          <cell r="D3582" t="str">
            <v>P</v>
          </cell>
          <cell r="E3582">
            <v>39508</v>
          </cell>
          <cell r="F3582">
            <v>-6840.1560124678699</v>
          </cell>
          <cell r="G3582">
            <v>-6840.1560124678699</v>
          </cell>
        </row>
        <row r="3583">
          <cell r="A3583">
            <v>36641</v>
          </cell>
          <cell r="B3583" t="str">
            <v>POS-POWGAS-EAST</v>
          </cell>
          <cell r="C3583" t="str">
            <v>EPMI-LT-MAIN-PRC</v>
          </cell>
          <cell r="D3583" t="str">
            <v>P</v>
          </cell>
          <cell r="E3583">
            <v>39539</v>
          </cell>
          <cell r="F3583">
            <v>-4964.6637047662007</v>
          </cell>
          <cell r="G3583">
            <v>-4964.6637047662007</v>
          </cell>
        </row>
        <row r="3584">
          <cell r="A3584">
            <v>36641</v>
          </cell>
          <cell r="B3584" t="str">
            <v>POS-POWGAS-EAST</v>
          </cell>
          <cell r="C3584" t="str">
            <v>EPMI-LT-MAIN-PRC</v>
          </cell>
          <cell r="D3584" t="str">
            <v>P</v>
          </cell>
          <cell r="E3584">
            <v>39539</v>
          </cell>
          <cell r="F3584">
            <v>-6925.346109909382</v>
          </cell>
          <cell r="G3584">
            <v>-6925.346109909382</v>
          </cell>
        </row>
        <row r="3585">
          <cell r="A3585">
            <v>36641</v>
          </cell>
          <cell r="B3585" t="str">
            <v>POS-POWGAS-EAST</v>
          </cell>
          <cell r="C3585" t="str">
            <v>EPMI-LT-MAIN-PRC</v>
          </cell>
          <cell r="D3585" t="str">
            <v>P</v>
          </cell>
          <cell r="E3585">
            <v>39569</v>
          </cell>
          <cell r="F3585">
            <v>-3419.7000170783199</v>
          </cell>
          <cell r="G3585">
            <v>-3419.7000170783199</v>
          </cell>
        </row>
        <row r="3586">
          <cell r="A3586">
            <v>36641</v>
          </cell>
          <cell r="B3586" t="str">
            <v>POS-POWGAS-EAST</v>
          </cell>
          <cell r="C3586" t="str">
            <v>EPMI-LT-MAIN-PRC</v>
          </cell>
          <cell r="D3586" t="str">
            <v>P</v>
          </cell>
          <cell r="E3586">
            <v>39569</v>
          </cell>
          <cell r="F3586">
            <v>-4881.4541420255309</v>
          </cell>
          <cell r="G3586">
            <v>-4881.4541420255309</v>
          </cell>
        </row>
        <row r="3587">
          <cell r="A3587">
            <v>36641</v>
          </cell>
          <cell r="B3587" t="str">
            <v>POS-POWGAS-EAST</v>
          </cell>
          <cell r="C3587" t="str">
            <v>EPMI-LT-MAIN-PRC</v>
          </cell>
          <cell r="D3587" t="str">
            <v>P</v>
          </cell>
          <cell r="E3587">
            <v>39600</v>
          </cell>
          <cell r="F3587">
            <v>-2558.4746497739102</v>
          </cell>
          <cell r="G3587">
            <v>-2558.4746497739102</v>
          </cell>
        </row>
        <row r="3588">
          <cell r="A3588">
            <v>36641</v>
          </cell>
          <cell r="B3588" t="str">
            <v>POS-POWGAS-EAST</v>
          </cell>
          <cell r="C3588" t="str">
            <v>EPMI-LT-MAIN-PRC</v>
          </cell>
          <cell r="D3588" t="str">
            <v>P</v>
          </cell>
          <cell r="E3588">
            <v>39600</v>
          </cell>
          <cell r="F3588">
            <v>-3917.6643074663002</v>
          </cell>
          <cell r="G3588">
            <v>-3917.6643074663002</v>
          </cell>
        </row>
        <row r="3589">
          <cell r="A3589">
            <v>36641</v>
          </cell>
          <cell r="B3589" t="str">
            <v>POS-POWGAS-EAST</v>
          </cell>
          <cell r="C3589" t="str">
            <v>EPMI-LT-MAIN-PRC</v>
          </cell>
          <cell r="D3589" t="str">
            <v>P</v>
          </cell>
          <cell r="E3589">
            <v>39630</v>
          </cell>
          <cell r="F3589">
            <v>-1947.1594758810502</v>
          </cell>
          <cell r="G3589">
            <v>-1947.1594758810502</v>
          </cell>
        </row>
        <row r="3590">
          <cell r="A3590">
            <v>36641</v>
          </cell>
          <cell r="B3590" t="str">
            <v>POS-POWGAS-EAST</v>
          </cell>
          <cell r="C3590" t="str">
            <v>EPMI-LT-MAIN-PRC</v>
          </cell>
          <cell r="D3590" t="str">
            <v>P</v>
          </cell>
          <cell r="E3590">
            <v>39630</v>
          </cell>
          <cell r="F3590">
            <v>-2525.56739275275</v>
          </cell>
          <cell r="G3590">
            <v>-2525.56739275275</v>
          </cell>
        </row>
        <row r="3591">
          <cell r="A3591">
            <v>36641</v>
          </cell>
          <cell r="B3591" t="str">
            <v>POS-POWGAS-EAST</v>
          </cell>
          <cell r="C3591" t="str">
            <v>EPMI-LT-MAIN-PRC</v>
          </cell>
          <cell r="D3591" t="str">
            <v>P</v>
          </cell>
          <cell r="E3591">
            <v>39661</v>
          </cell>
          <cell r="F3591">
            <v>-2013.7523585998701</v>
          </cell>
          <cell r="G3591">
            <v>-2013.7523585998701</v>
          </cell>
        </row>
        <row r="3592">
          <cell r="A3592">
            <v>36641</v>
          </cell>
          <cell r="B3592" t="str">
            <v>POS-POWGAS-EAST</v>
          </cell>
          <cell r="C3592" t="str">
            <v>EPMI-LT-MAIN-PRC</v>
          </cell>
          <cell r="D3592" t="str">
            <v>P</v>
          </cell>
          <cell r="E3592">
            <v>39661</v>
          </cell>
          <cell r="F3592">
            <v>-2211.1790604233806</v>
          </cell>
          <cell r="G3592">
            <v>-2211.1790604233806</v>
          </cell>
        </row>
        <row r="3593">
          <cell r="A3593">
            <v>36641</v>
          </cell>
          <cell r="B3593" t="str">
            <v>POS-POWGAS-EAST</v>
          </cell>
          <cell r="C3593" t="str">
            <v>EPMI-LT-SERC-EXT</v>
          </cell>
          <cell r="D3593" t="str">
            <v>P</v>
          </cell>
          <cell r="E3593">
            <v>36642</v>
          </cell>
          <cell r="F3593">
            <v>0</v>
          </cell>
          <cell r="G3593">
            <v>0</v>
          </cell>
        </row>
        <row r="3594">
          <cell r="A3594">
            <v>36641</v>
          </cell>
          <cell r="B3594" t="str">
            <v>POS-POWGAS-EAST</v>
          </cell>
          <cell r="C3594" t="str">
            <v>EPMI-LT-SERC-EXT</v>
          </cell>
          <cell r="D3594" t="str">
            <v>P</v>
          </cell>
          <cell r="E3594">
            <v>36642</v>
          </cell>
          <cell r="F3594">
            <v>0</v>
          </cell>
          <cell r="G3594">
            <v>0</v>
          </cell>
        </row>
        <row r="3595">
          <cell r="A3595">
            <v>36641</v>
          </cell>
          <cell r="B3595" t="str">
            <v>POS-POWGAS-EAST</v>
          </cell>
          <cell r="C3595" t="str">
            <v>EPMI-LT-SERC-EXT</v>
          </cell>
          <cell r="D3595" t="str">
            <v>P</v>
          </cell>
          <cell r="E3595">
            <v>36642</v>
          </cell>
          <cell r="F3595">
            <v>0</v>
          </cell>
          <cell r="G3595">
            <v>0</v>
          </cell>
        </row>
        <row r="3596">
          <cell r="A3596">
            <v>36641</v>
          </cell>
          <cell r="B3596" t="str">
            <v>POS-POWGAS-EAST</v>
          </cell>
          <cell r="C3596" t="str">
            <v>EPMI-LT-SERC-EXT</v>
          </cell>
          <cell r="D3596" t="str">
            <v>P</v>
          </cell>
          <cell r="E3596">
            <v>36642</v>
          </cell>
          <cell r="F3596">
            <v>0</v>
          </cell>
          <cell r="G3596">
            <v>0</v>
          </cell>
        </row>
        <row r="3597">
          <cell r="A3597">
            <v>36641</v>
          </cell>
          <cell r="B3597" t="str">
            <v>POS-POWGAS-EAST</v>
          </cell>
          <cell r="C3597" t="str">
            <v>EPMI-LT-SERC-EXT</v>
          </cell>
          <cell r="D3597" t="str">
            <v>P</v>
          </cell>
          <cell r="E3597">
            <v>36642</v>
          </cell>
          <cell r="F3597">
            <v>0</v>
          </cell>
          <cell r="G3597">
            <v>0</v>
          </cell>
        </row>
        <row r="3598">
          <cell r="A3598">
            <v>36641</v>
          </cell>
          <cell r="B3598" t="str">
            <v>POS-POWGAS-EAST</v>
          </cell>
          <cell r="C3598" t="str">
            <v>EPMI-LT-SERC-EXT</v>
          </cell>
          <cell r="D3598" t="str">
            <v>P</v>
          </cell>
          <cell r="E3598">
            <v>36642</v>
          </cell>
          <cell r="F3598">
            <v>0</v>
          </cell>
          <cell r="G3598">
            <v>0</v>
          </cell>
        </row>
        <row r="3599">
          <cell r="A3599">
            <v>36641</v>
          </cell>
          <cell r="B3599" t="str">
            <v>POS-POWGAS-EAST</v>
          </cell>
          <cell r="C3599" t="str">
            <v>EPMI-LT-SERC-EXT</v>
          </cell>
          <cell r="D3599" t="str">
            <v>P</v>
          </cell>
          <cell r="E3599">
            <v>36643</v>
          </cell>
          <cell r="F3599">
            <v>0</v>
          </cell>
          <cell r="G3599">
            <v>0</v>
          </cell>
        </row>
        <row r="3600">
          <cell r="A3600">
            <v>36641</v>
          </cell>
          <cell r="B3600" t="str">
            <v>POS-POWGAS-EAST</v>
          </cell>
          <cell r="C3600" t="str">
            <v>EPMI-LT-SERC-EXT</v>
          </cell>
          <cell r="D3600" t="str">
            <v>P</v>
          </cell>
          <cell r="E3600">
            <v>36643</v>
          </cell>
          <cell r="F3600">
            <v>0</v>
          </cell>
          <cell r="G3600">
            <v>0</v>
          </cell>
        </row>
        <row r="3601">
          <cell r="A3601">
            <v>36641</v>
          </cell>
          <cell r="B3601" t="str">
            <v>POS-POWGAS-EAST</v>
          </cell>
          <cell r="C3601" t="str">
            <v>EPMI-LT-SERC-EXT</v>
          </cell>
          <cell r="D3601" t="str">
            <v>P</v>
          </cell>
          <cell r="E3601">
            <v>36643</v>
          </cell>
          <cell r="F3601">
            <v>0</v>
          </cell>
          <cell r="G3601">
            <v>0</v>
          </cell>
        </row>
        <row r="3602">
          <cell r="A3602">
            <v>36641</v>
          </cell>
          <cell r="B3602" t="str">
            <v>POS-POWGAS-EAST</v>
          </cell>
          <cell r="C3602" t="str">
            <v>EPMI-LT-SERC-EXT</v>
          </cell>
          <cell r="D3602" t="str">
            <v>P</v>
          </cell>
          <cell r="E3602">
            <v>36643</v>
          </cell>
          <cell r="F3602">
            <v>0</v>
          </cell>
          <cell r="G3602">
            <v>0</v>
          </cell>
        </row>
        <row r="3603">
          <cell r="A3603">
            <v>36641</v>
          </cell>
          <cell r="B3603" t="str">
            <v>POS-POWGAS-EAST</v>
          </cell>
          <cell r="C3603" t="str">
            <v>EPMI-LT-SERC-EXT</v>
          </cell>
          <cell r="D3603" t="str">
            <v>P</v>
          </cell>
          <cell r="E3603">
            <v>36643</v>
          </cell>
          <cell r="F3603">
            <v>0</v>
          </cell>
          <cell r="G3603">
            <v>0</v>
          </cell>
        </row>
        <row r="3604">
          <cell r="A3604">
            <v>36641</v>
          </cell>
          <cell r="B3604" t="str">
            <v>POS-POWGAS-EAST</v>
          </cell>
          <cell r="C3604" t="str">
            <v>EPMI-LT-SERC-EXT</v>
          </cell>
          <cell r="D3604" t="str">
            <v>P</v>
          </cell>
          <cell r="E3604">
            <v>36643</v>
          </cell>
          <cell r="F3604">
            <v>0</v>
          </cell>
          <cell r="G3604">
            <v>0</v>
          </cell>
        </row>
        <row r="3605">
          <cell r="A3605">
            <v>36641</v>
          </cell>
          <cell r="B3605" t="str">
            <v>POS-POWGAS-EAST</v>
          </cell>
          <cell r="C3605" t="str">
            <v>EPMI-LT-SERC-EXT</v>
          </cell>
          <cell r="D3605" t="str">
            <v>P</v>
          </cell>
          <cell r="E3605">
            <v>36644</v>
          </cell>
          <cell r="F3605">
            <v>0</v>
          </cell>
          <cell r="G3605">
            <v>0</v>
          </cell>
        </row>
        <row r="3606">
          <cell r="A3606">
            <v>36641</v>
          </cell>
          <cell r="B3606" t="str">
            <v>POS-POWGAS-EAST</v>
          </cell>
          <cell r="C3606" t="str">
            <v>EPMI-LT-SERC-EXT</v>
          </cell>
          <cell r="D3606" t="str">
            <v>P</v>
          </cell>
          <cell r="E3606">
            <v>36644</v>
          </cell>
          <cell r="F3606">
            <v>0</v>
          </cell>
          <cell r="G3606">
            <v>0</v>
          </cell>
        </row>
        <row r="3607">
          <cell r="A3607">
            <v>36641</v>
          </cell>
          <cell r="B3607" t="str">
            <v>POS-POWGAS-EAST</v>
          </cell>
          <cell r="C3607" t="str">
            <v>EPMI-LT-SERC-EXT</v>
          </cell>
          <cell r="D3607" t="str">
            <v>P</v>
          </cell>
          <cell r="E3607">
            <v>36644</v>
          </cell>
          <cell r="F3607">
            <v>0</v>
          </cell>
          <cell r="G3607">
            <v>0</v>
          </cell>
        </row>
        <row r="3608">
          <cell r="A3608">
            <v>36641</v>
          </cell>
          <cell r="B3608" t="str">
            <v>POS-POWGAS-EAST</v>
          </cell>
          <cell r="C3608" t="str">
            <v>EPMI-LT-SERC-EXT</v>
          </cell>
          <cell r="D3608" t="str">
            <v>P</v>
          </cell>
          <cell r="E3608">
            <v>36644</v>
          </cell>
          <cell r="F3608">
            <v>0</v>
          </cell>
          <cell r="G3608">
            <v>0</v>
          </cell>
        </row>
        <row r="3609">
          <cell r="A3609">
            <v>36641</v>
          </cell>
          <cell r="B3609" t="str">
            <v>POS-POWGAS-EAST</v>
          </cell>
          <cell r="C3609" t="str">
            <v>EPMI-LT-SERC-EXT</v>
          </cell>
          <cell r="D3609" t="str">
            <v>P</v>
          </cell>
          <cell r="E3609">
            <v>36644</v>
          </cell>
          <cell r="F3609">
            <v>0</v>
          </cell>
          <cell r="G3609">
            <v>0</v>
          </cell>
        </row>
        <row r="3610">
          <cell r="A3610">
            <v>36641</v>
          </cell>
          <cell r="B3610" t="str">
            <v>POS-POWGAS-EAST</v>
          </cell>
          <cell r="C3610" t="str">
            <v>EPMI-LT-SERC-EXT</v>
          </cell>
          <cell r="D3610" t="str">
            <v>P</v>
          </cell>
          <cell r="E3610">
            <v>36644</v>
          </cell>
          <cell r="F3610">
            <v>0</v>
          </cell>
          <cell r="G3610">
            <v>0</v>
          </cell>
        </row>
        <row r="3611">
          <cell r="A3611">
            <v>36641</v>
          </cell>
          <cell r="B3611" t="str">
            <v>POS-POWGAS-EAST</v>
          </cell>
          <cell r="C3611" t="str">
            <v>EPMI-LT-SERC-EXT</v>
          </cell>
          <cell r="D3611" t="str">
            <v>P</v>
          </cell>
          <cell r="E3611">
            <v>36645</v>
          </cell>
          <cell r="F3611">
            <v>0</v>
          </cell>
          <cell r="G3611">
            <v>0</v>
          </cell>
        </row>
        <row r="3612">
          <cell r="A3612">
            <v>36641</v>
          </cell>
          <cell r="B3612" t="str">
            <v>POS-POWGAS-EAST</v>
          </cell>
          <cell r="C3612" t="str">
            <v>EPMI-LT-SERC-EXT</v>
          </cell>
          <cell r="D3612" t="str">
            <v>P</v>
          </cell>
          <cell r="E3612">
            <v>36645</v>
          </cell>
          <cell r="F3612">
            <v>0</v>
          </cell>
          <cell r="G3612">
            <v>0</v>
          </cell>
        </row>
        <row r="3613">
          <cell r="A3613">
            <v>36641</v>
          </cell>
          <cell r="B3613" t="str">
            <v>POS-POWGAS-EAST</v>
          </cell>
          <cell r="C3613" t="str">
            <v>EPMI-LT-SERC-EXT</v>
          </cell>
          <cell r="D3613" t="str">
            <v>P</v>
          </cell>
          <cell r="E3613">
            <v>36645</v>
          </cell>
          <cell r="F3613">
            <v>0</v>
          </cell>
          <cell r="G3613">
            <v>0</v>
          </cell>
        </row>
        <row r="3614">
          <cell r="A3614">
            <v>36641</v>
          </cell>
          <cell r="B3614" t="str">
            <v>POS-POWGAS-EAST</v>
          </cell>
          <cell r="C3614" t="str">
            <v>EPMI-LT-SERC-EXT</v>
          </cell>
          <cell r="D3614" t="str">
            <v>P</v>
          </cell>
          <cell r="E3614">
            <v>36645</v>
          </cell>
          <cell r="F3614">
            <v>0</v>
          </cell>
          <cell r="G3614">
            <v>0</v>
          </cell>
        </row>
        <row r="3615">
          <cell r="A3615">
            <v>36641</v>
          </cell>
          <cell r="B3615" t="str">
            <v>POS-POWGAS-EAST</v>
          </cell>
          <cell r="C3615" t="str">
            <v>EPMI-LT-SERC-EXT</v>
          </cell>
          <cell r="D3615" t="str">
            <v>P</v>
          </cell>
          <cell r="E3615">
            <v>36645</v>
          </cell>
          <cell r="F3615">
            <v>0</v>
          </cell>
          <cell r="G3615">
            <v>0</v>
          </cell>
        </row>
        <row r="3616">
          <cell r="A3616">
            <v>36641</v>
          </cell>
          <cell r="B3616" t="str">
            <v>POS-POWGAS-EAST</v>
          </cell>
          <cell r="C3616" t="str">
            <v>EPMI-LT-SERC-EXT</v>
          </cell>
          <cell r="D3616" t="str">
            <v>P</v>
          </cell>
          <cell r="E3616">
            <v>36645</v>
          </cell>
          <cell r="F3616">
            <v>0</v>
          </cell>
          <cell r="G3616">
            <v>0</v>
          </cell>
        </row>
        <row r="3617">
          <cell r="A3617">
            <v>36641</v>
          </cell>
          <cell r="B3617" t="str">
            <v>POS-POWGAS-EAST</v>
          </cell>
          <cell r="C3617" t="str">
            <v>EPMI-LT-SERC-EXT</v>
          </cell>
          <cell r="D3617" t="str">
            <v>P</v>
          </cell>
          <cell r="E3617">
            <v>36646</v>
          </cell>
          <cell r="F3617">
            <v>0</v>
          </cell>
          <cell r="G3617">
            <v>0</v>
          </cell>
        </row>
        <row r="3618">
          <cell r="A3618">
            <v>36641</v>
          </cell>
          <cell r="B3618" t="str">
            <v>POS-POWGAS-EAST</v>
          </cell>
          <cell r="C3618" t="str">
            <v>EPMI-LT-SERC-EXT</v>
          </cell>
          <cell r="D3618" t="str">
            <v>P</v>
          </cell>
          <cell r="E3618">
            <v>36646</v>
          </cell>
          <cell r="F3618">
            <v>0</v>
          </cell>
          <cell r="G3618">
            <v>0</v>
          </cell>
        </row>
        <row r="3619">
          <cell r="A3619">
            <v>36641</v>
          </cell>
          <cell r="B3619" t="str">
            <v>POS-POWGAS-EAST</v>
          </cell>
          <cell r="C3619" t="str">
            <v>EPMI-LT-SERC-EXT</v>
          </cell>
          <cell r="D3619" t="str">
            <v>P</v>
          </cell>
          <cell r="E3619">
            <v>36646</v>
          </cell>
          <cell r="F3619">
            <v>0</v>
          </cell>
          <cell r="G3619">
            <v>0</v>
          </cell>
        </row>
        <row r="3620">
          <cell r="A3620">
            <v>36641</v>
          </cell>
          <cell r="B3620" t="str">
            <v>POS-POWGAS-EAST</v>
          </cell>
          <cell r="C3620" t="str">
            <v>EPMI-LT-SERC-EXT</v>
          </cell>
          <cell r="D3620" t="str">
            <v>P</v>
          </cell>
          <cell r="E3620">
            <v>36646</v>
          </cell>
          <cell r="F3620">
            <v>0</v>
          </cell>
          <cell r="G3620">
            <v>0</v>
          </cell>
        </row>
        <row r="3621">
          <cell r="A3621">
            <v>36641</v>
          </cell>
          <cell r="B3621" t="str">
            <v>POS-POWGAS-EAST</v>
          </cell>
          <cell r="C3621" t="str">
            <v>EPMI-LT-SERC-EXT</v>
          </cell>
          <cell r="D3621" t="str">
            <v>P</v>
          </cell>
          <cell r="E3621">
            <v>36646</v>
          </cell>
          <cell r="F3621">
            <v>0</v>
          </cell>
          <cell r="G3621">
            <v>0</v>
          </cell>
        </row>
        <row r="3622">
          <cell r="A3622">
            <v>36641</v>
          </cell>
          <cell r="B3622" t="str">
            <v>POS-POWGAS-EAST</v>
          </cell>
          <cell r="C3622" t="str">
            <v>EPMI-LT-SERC-EXT</v>
          </cell>
          <cell r="D3622" t="str">
            <v>P</v>
          </cell>
          <cell r="E3622">
            <v>36646</v>
          </cell>
          <cell r="F3622">
            <v>0</v>
          </cell>
          <cell r="G3622">
            <v>0</v>
          </cell>
        </row>
        <row r="3623">
          <cell r="A3623">
            <v>36641</v>
          </cell>
          <cell r="B3623" t="str">
            <v>POS-POWGAS-EAST</v>
          </cell>
          <cell r="C3623" t="str">
            <v>EPMI-LT-SERC-EXT</v>
          </cell>
          <cell r="D3623" t="str">
            <v>P</v>
          </cell>
          <cell r="E3623">
            <v>36647</v>
          </cell>
          <cell r="F3623">
            <v>0</v>
          </cell>
          <cell r="G3623">
            <v>0</v>
          </cell>
        </row>
        <row r="3624">
          <cell r="A3624">
            <v>36641</v>
          </cell>
          <cell r="B3624" t="str">
            <v>POS-POWGAS-EAST</v>
          </cell>
          <cell r="C3624" t="str">
            <v>EPMI-LT-SERC-EXT</v>
          </cell>
          <cell r="D3624" t="str">
            <v>P</v>
          </cell>
          <cell r="E3624">
            <v>36647</v>
          </cell>
          <cell r="F3624">
            <v>1102.8876057829902</v>
          </cell>
          <cell r="G3624">
            <v>1102.8876057829902</v>
          </cell>
        </row>
        <row r="3625">
          <cell r="A3625">
            <v>36641</v>
          </cell>
          <cell r="B3625" t="str">
            <v>POS-POWGAS-EAST</v>
          </cell>
          <cell r="C3625" t="str">
            <v>EPMI-LT-SERC-EXT</v>
          </cell>
          <cell r="D3625" t="str">
            <v>P</v>
          </cell>
          <cell r="E3625">
            <v>36647</v>
          </cell>
          <cell r="F3625">
            <v>0</v>
          </cell>
          <cell r="G3625">
            <v>0</v>
          </cell>
        </row>
        <row r="3626">
          <cell r="A3626">
            <v>36641</v>
          </cell>
          <cell r="B3626" t="str">
            <v>POS-POWGAS-EAST</v>
          </cell>
          <cell r="C3626" t="str">
            <v>EPMI-LT-SERC-EXT</v>
          </cell>
          <cell r="D3626" t="str">
            <v>P</v>
          </cell>
          <cell r="E3626">
            <v>36647</v>
          </cell>
          <cell r="F3626">
            <v>0</v>
          </cell>
          <cell r="G3626">
            <v>0</v>
          </cell>
        </row>
        <row r="3627">
          <cell r="A3627">
            <v>36641</v>
          </cell>
          <cell r="B3627" t="str">
            <v>POS-POWGAS-EAST</v>
          </cell>
          <cell r="C3627" t="str">
            <v>EPMI-LT-SERC-EXT</v>
          </cell>
          <cell r="D3627" t="str">
            <v>P</v>
          </cell>
          <cell r="E3627">
            <v>36647</v>
          </cell>
          <cell r="F3627">
            <v>-117.77385152680002</v>
          </cell>
          <cell r="G3627">
            <v>-117.77385152680002</v>
          </cell>
        </row>
        <row r="3628">
          <cell r="A3628">
            <v>36641</v>
          </cell>
          <cell r="B3628" t="str">
            <v>POS-POWGAS-EAST</v>
          </cell>
          <cell r="C3628" t="str">
            <v>EPMI-LT-SERC-EXT</v>
          </cell>
          <cell r="D3628" t="str">
            <v>P</v>
          </cell>
          <cell r="E3628">
            <v>36647</v>
          </cell>
          <cell r="F3628">
            <v>-1102.8208856084402</v>
          </cell>
          <cell r="G3628">
            <v>-1102.8208856084402</v>
          </cell>
        </row>
        <row r="3629">
          <cell r="A3629">
            <v>36641</v>
          </cell>
          <cell r="B3629" t="str">
            <v>POS-POWGAS-EAST</v>
          </cell>
          <cell r="C3629" t="str">
            <v>EPMI-LT-SERC-EXT</v>
          </cell>
          <cell r="D3629" t="str">
            <v>P</v>
          </cell>
          <cell r="E3629">
            <v>36648</v>
          </cell>
          <cell r="F3629">
            <v>0</v>
          </cell>
          <cell r="G3629">
            <v>0</v>
          </cell>
        </row>
        <row r="3630">
          <cell r="A3630">
            <v>36641</v>
          </cell>
          <cell r="B3630" t="str">
            <v>POS-POWGAS-EAST</v>
          </cell>
          <cell r="C3630" t="str">
            <v>EPMI-LT-SERC-EXT</v>
          </cell>
          <cell r="D3630" t="str">
            <v>P</v>
          </cell>
          <cell r="E3630">
            <v>36648</v>
          </cell>
          <cell r="F3630">
            <v>1102.7016853693201</v>
          </cell>
          <cell r="G3630">
            <v>1102.7016853693201</v>
          </cell>
        </row>
        <row r="3631">
          <cell r="A3631">
            <v>36641</v>
          </cell>
          <cell r="B3631" t="str">
            <v>POS-POWGAS-EAST</v>
          </cell>
          <cell r="C3631" t="str">
            <v>EPMI-LT-SERC-EXT</v>
          </cell>
          <cell r="D3631" t="str">
            <v>P</v>
          </cell>
          <cell r="E3631">
            <v>36648</v>
          </cell>
          <cell r="F3631">
            <v>0</v>
          </cell>
          <cell r="G3631">
            <v>0</v>
          </cell>
        </row>
        <row r="3632">
          <cell r="A3632">
            <v>36641</v>
          </cell>
          <cell r="B3632" t="str">
            <v>POS-POWGAS-EAST</v>
          </cell>
          <cell r="C3632" t="str">
            <v>EPMI-LT-SERC-EXT</v>
          </cell>
          <cell r="D3632" t="str">
            <v>P</v>
          </cell>
          <cell r="E3632">
            <v>36648</v>
          </cell>
          <cell r="F3632">
            <v>0</v>
          </cell>
          <cell r="G3632">
            <v>0</v>
          </cell>
        </row>
        <row r="3633">
          <cell r="A3633">
            <v>36641</v>
          </cell>
          <cell r="B3633" t="str">
            <v>POS-POWGAS-EAST</v>
          </cell>
          <cell r="C3633" t="str">
            <v>EPMI-LT-SERC-EXT</v>
          </cell>
          <cell r="D3633" t="str">
            <v>P</v>
          </cell>
          <cell r="E3633">
            <v>36648</v>
          </cell>
          <cell r="F3633">
            <v>-115.93519374320002</v>
          </cell>
          <cell r="G3633">
            <v>-115.93519374320002</v>
          </cell>
        </row>
        <row r="3634">
          <cell r="A3634">
            <v>36641</v>
          </cell>
          <cell r="B3634" t="str">
            <v>POS-POWGAS-EAST</v>
          </cell>
          <cell r="C3634" t="str">
            <v>EPMI-LT-SERC-EXT</v>
          </cell>
          <cell r="D3634" t="str">
            <v>P</v>
          </cell>
          <cell r="E3634">
            <v>36648</v>
          </cell>
          <cell r="F3634">
            <v>-1102.5187623888303</v>
          </cell>
          <cell r="G3634">
            <v>-1102.5187623888303</v>
          </cell>
        </row>
        <row r="3635">
          <cell r="A3635">
            <v>36641</v>
          </cell>
          <cell r="B3635" t="str">
            <v>POS-POWGAS-EAST</v>
          </cell>
          <cell r="C3635" t="str">
            <v>EPMI-LT-SERC-EXT</v>
          </cell>
          <cell r="D3635" t="str">
            <v>P</v>
          </cell>
          <cell r="E3635">
            <v>36649</v>
          </cell>
          <cell r="F3635">
            <v>0</v>
          </cell>
          <cell r="G3635">
            <v>0</v>
          </cell>
        </row>
        <row r="3636">
          <cell r="A3636">
            <v>36641</v>
          </cell>
          <cell r="B3636" t="str">
            <v>POS-POWGAS-EAST</v>
          </cell>
          <cell r="C3636" t="str">
            <v>EPMI-LT-SERC-EXT</v>
          </cell>
          <cell r="D3636" t="str">
            <v>P</v>
          </cell>
          <cell r="E3636">
            <v>36649</v>
          </cell>
          <cell r="F3636">
            <v>1102.51561623004</v>
          </cell>
          <cell r="G3636">
            <v>1102.51561623004</v>
          </cell>
        </row>
        <row r="3637">
          <cell r="A3637">
            <v>36641</v>
          </cell>
          <cell r="B3637" t="str">
            <v>POS-POWGAS-EAST</v>
          </cell>
          <cell r="C3637" t="str">
            <v>EPMI-LT-SERC-EXT</v>
          </cell>
          <cell r="D3637" t="str">
            <v>P</v>
          </cell>
          <cell r="E3637">
            <v>36649</v>
          </cell>
          <cell r="F3637">
            <v>0</v>
          </cell>
          <cell r="G3637">
            <v>0</v>
          </cell>
        </row>
        <row r="3638">
          <cell r="A3638">
            <v>36641</v>
          </cell>
          <cell r="B3638" t="str">
            <v>POS-POWGAS-EAST</v>
          </cell>
          <cell r="C3638" t="str">
            <v>EPMI-LT-SERC-EXT</v>
          </cell>
          <cell r="D3638" t="str">
            <v>P</v>
          </cell>
          <cell r="E3638">
            <v>36649</v>
          </cell>
          <cell r="F3638">
            <v>0</v>
          </cell>
          <cell r="G3638">
            <v>0</v>
          </cell>
        </row>
        <row r="3639">
          <cell r="A3639">
            <v>36641</v>
          </cell>
          <cell r="B3639" t="str">
            <v>POS-POWGAS-EAST</v>
          </cell>
          <cell r="C3639" t="str">
            <v>EPMI-LT-SERC-EXT</v>
          </cell>
          <cell r="D3639" t="str">
            <v>P</v>
          </cell>
          <cell r="E3639">
            <v>36649</v>
          </cell>
          <cell r="F3639">
            <v>-114.42372353600001</v>
          </cell>
          <cell r="G3639">
            <v>-114.42372353600001</v>
          </cell>
        </row>
        <row r="3640">
          <cell r="A3640">
            <v>36641</v>
          </cell>
          <cell r="B3640" t="str">
            <v>POS-POWGAS-EAST</v>
          </cell>
          <cell r="C3640" t="str">
            <v>EPMI-LT-SERC-EXT</v>
          </cell>
          <cell r="D3640" t="str">
            <v>P</v>
          </cell>
          <cell r="E3640">
            <v>36649</v>
          </cell>
          <cell r="F3640">
            <v>-1102.11755198694</v>
          </cell>
          <cell r="G3640">
            <v>-1102.11755198694</v>
          </cell>
        </row>
        <row r="3641">
          <cell r="A3641">
            <v>36641</v>
          </cell>
          <cell r="B3641" t="str">
            <v>POS-POWGAS-EAST</v>
          </cell>
          <cell r="C3641" t="str">
            <v>EPMI-LT-SERC-EXT</v>
          </cell>
          <cell r="D3641" t="str">
            <v>P</v>
          </cell>
          <cell r="E3641">
            <v>36650</v>
          </cell>
          <cell r="F3641">
            <v>0</v>
          </cell>
          <cell r="G3641">
            <v>0</v>
          </cell>
        </row>
        <row r="3642">
          <cell r="A3642">
            <v>36641</v>
          </cell>
          <cell r="B3642" t="str">
            <v>POS-POWGAS-EAST</v>
          </cell>
          <cell r="C3642" t="str">
            <v>EPMI-LT-SERC-EXT</v>
          </cell>
          <cell r="D3642" t="str">
            <v>P</v>
          </cell>
          <cell r="E3642">
            <v>36650</v>
          </cell>
          <cell r="F3642">
            <v>1102.3293984550403</v>
          </cell>
          <cell r="G3642">
            <v>1102.3293984550403</v>
          </cell>
        </row>
        <row r="3643">
          <cell r="A3643">
            <v>36641</v>
          </cell>
          <cell r="B3643" t="str">
            <v>POS-POWGAS-EAST</v>
          </cell>
          <cell r="C3643" t="str">
            <v>EPMI-LT-SERC-EXT</v>
          </cell>
          <cell r="D3643" t="str">
            <v>P</v>
          </cell>
          <cell r="E3643">
            <v>36650</v>
          </cell>
          <cell r="F3643">
            <v>0</v>
          </cell>
          <cell r="G3643">
            <v>0</v>
          </cell>
        </row>
        <row r="3644">
          <cell r="A3644">
            <v>36641</v>
          </cell>
          <cell r="B3644" t="str">
            <v>POS-POWGAS-EAST</v>
          </cell>
          <cell r="C3644" t="str">
            <v>EPMI-LT-SERC-EXT</v>
          </cell>
          <cell r="D3644" t="str">
            <v>P</v>
          </cell>
          <cell r="E3644">
            <v>36650</v>
          </cell>
          <cell r="F3644">
            <v>0</v>
          </cell>
          <cell r="G3644">
            <v>0</v>
          </cell>
        </row>
        <row r="3645">
          <cell r="A3645">
            <v>36641</v>
          </cell>
          <cell r="B3645" t="str">
            <v>POS-POWGAS-EAST</v>
          </cell>
          <cell r="C3645" t="str">
            <v>EPMI-LT-SERC-EXT</v>
          </cell>
          <cell r="D3645" t="str">
            <v>P</v>
          </cell>
          <cell r="E3645">
            <v>36650</v>
          </cell>
          <cell r="F3645">
            <v>-113.1635425792</v>
          </cell>
          <cell r="G3645">
            <v>-113.1635425792</v>
          </cell>
        </row>
        <row r="3646">
          <cell r="A3646">
            <v>36641</v>
          </cell>
          <cell r="B3646" t="str">
            <v>POS-POWGAS-EAST</v>
          </cell>
          <cell r="C3646" t="str">
            <v>EPMI-LT-SERC-EXT</v>
          </cell>
          <cell r="D3646" t="str">
            <v>P</v>
          </cell>
          <cell r="E3646">
            <v>36650</v>
          </cell>
          <cell r="F3646">
            <v>-1101.5965075265201</v>
          </cell>
          <cell r="G3646">
            <v>-1101.5965075265201</v>
          </cell>
        </row>
        <row r="3647">
          <cell r="A3647">
            <v>36641</v>
          </cell>
          <cell r="B3647" t="str">
            <v>POS-POWGAS-EAST</v>
          </cell>
          <cell r="C3647" t="str">
            <v>EPMI-LT-SERC-EXT</v>
          </cell>
          <cell r="D3647" t="str">
            <v>P</v>
          </cell>
          <cell r="E3647">
            <v>36651</v>
          </cell>
          <cell r="F3647">
            <v>0</v>
          </cell>
          <cell r="G3647">
            <v>0</v>
          </cell>
        </row>
        <row r="3648">
          <cell r="A3648">
            <v>36641</v>
          </cell>
          <cell r="B3648" t="str">
            <v>POS-POWGAS-EAST</v>
          </cell>
          <cell r="C3648" t="str">
            <v>EPMI-LT-SERC-EXT</v>
          </cell>
          <cell r="D3648" t="str">
            <v>P</v>
          </cell>
          <cell r="E3648">
            <v>36651</v>
          </cell>
          <cell r="F3648">
            <v>1102.1430321342802</v>
          </cell>
          <cell r="G3648">
            <v>1102.1430321342802</v>
          </cell>
        </row>
        <row r="3649">
          <cell r="A3649">
            <v>36641</v>
          </cell>
          <cell r="B3649" t="str">
            <v>POS-POWGAS-EAST</v>
          </cell>
          <cell r="C3649" t="str">
            <v>EPMI-LT-SERC-EXT</v>
          </cell>
          <cell r="D3649" t="str">
            <v>P</v>
          </cell>
          <cell r="E3649">
            <v>36651</v>
          </cell>
          <cell r="F3649">
            <v>0</v>
          </cell>
          <cell r="G3649">
            <v>0</v>
          </cell>
        </row>
        <row r="3650">
          <cell r="A3650">
            <v>36641</v>
          </cell>
          <cell r="B3650" t="str">
            <v>POS-POWGAS-EAST</v>
          </cell>
          <cell r="C3650" t="str">
            <v>EPMI-LT-SERC-EXT</v>
          </cell>
          <cell r="D3650" t="str">
            <v>P</v>
          </cell>
          <cell r="E3650">
            <v>36651</v>
          </cell>
          <cell r="F3650">
            <v>0</v>
          </cell>
          <cell r="G3650">
            <v>0</v>
          </cell>
        </row>
        <row r="3651">
          <cell r="A3651">
            <v>36641</v>
          </cell>
          <cell r="B3651" t="str">
            <v>POS-POWGAS-EAST</v>
          </cell>
          <cell r="C3651" t="str">
            <v>EPMI-LT-SERC-EXT</v>
          </cell>
          <cell r="D3651" t="str">
            <v>P</v>
          </cell>
          <cell r="E3651">
            <v>36651</v>
          </cell>
          <cell r="F3651">
            <v>-112.10033937300001</v>
          </cell>
          <cell r="G3651">
            <v>-112.10033937300001</v>
          </cell>
        </row>
        <row r="3652">
          <cell r="A3652">
            <v>36641</v>
          </cell>
          <cell r="B3652" t="str">
            <v>POS-POWGAS-EAST</v>
          </cell>
          <cell r="C3652" t="str">
            <v>EPMI-LT-SERC-EXT</v>
          </cell>
          <cell r="D3652" t="str">
            <v>P</v>
          </cell>
          <cell r="E3652">
            <v>36651</v>
          </cell>
          <cell r="F3652">
            <v>-1101.06914128944</v>
          </cell>
          <cell r="G3652">
            <v>-1101.06914128944</v>
          </cell>
        </row>
        <row r="3653">
          <cell r="A3653">
            <v>36641</v>
          </cell>
          <cell r="B3653" t="str">
            <v>POS-POWGAS-EAST</v>
          </cell>
          <cell r="C3653" t="str">
            <v>EPMI-LT-SERC-EXT</v>
          </cell>
          <cell r="D3653" t="str">
            <v>P</v>
          </cell>
          <cell r="E3653">
            <v>36652</v>
          </cell>
          <cell r="F3653">
            <v>1101.9565173578001</v>
          </cell>
          <cell r="G3653">
            <v>1101.9565173578001</v>
          </cell>
        </row>
        <row r="3654">
          <cell r="A3654">
            <v>36641</v>
          </cell>
          <cell r="B3654" t="str">
            <v>POS-POWGAS-EAST</v>
          </cell>
          <cell r="C3654" t="str">
            <v>EPMI-LT-SERC-EXT</v>
          </cell>
          <cell r="D3654" t="str">
            <v>P</v>
          </cell>
          <cell r="E3654">
            <v>36652</v>
          </cell>
          <cell r="F3654">
            <v>0</v>
          </cell>
          <cell r="G3654">
            <v>0</v>
          </cell>
        </row>
        <row r="3655">
          <cell r="A3655">
            <v>36641</v>
          </cell>
          <cell r="B3655" t="str">
            <v>POS-POWGAS-EAST</v>
          </cell>
          <cell r="C3655" t="str">
            <v>EPMI-LT-SERC-EXT</v>
          </cell>
          <cell r="D3655" t="str">
            <v>P</v>
          </cell>
          <cell r="E3655">
            <v>36652</v>
          </cell>
          <cell r="F3655">
            <v>0</v>
          </cell>
          <cell r="G3655">
            <v>0</v>
          </cell>
        </row>
        <row r="3656">
          <cell r="A3656">
            <v>36641</v>
          </cell>
          <cell r="B3656" t="str">
            <v>POS-POWGAS-EAST</v>
          </cell>
          <cell r="C3656" t="str">
            <v>EPMI-LT-SERC-EXT</v>
          </cell>
          <cell r="D3656" t="str">
            <v>P</v>
          </cell>
          <cell r="E3656">
            <v>36652</v>
          </cell>
          <cell r="F3656">
            <v>0</v>
          </cell>
          <cell r="G3656">
            <v>0</v>
          </cell>
        </row>
        <row r="3657">
          <cell r="A3657">
            <v>36641</v>
          </cell>
          <cell r="B3657" t="str">
            <v>POS-POWGAS-EAST</v>
          </cell>
          <cell r="C3657" t="str">
            <v>EPMI-LT-SERC-EXT</v>
          </cell>
          <cell r="D3657" t="str">
            <v>P</v>
          </cell>
          <cell r="E3657">
            <v>36652</v>
          </cell>
          <cell r="F3657">
            <v>-1211.2435960864302</v>
          </cell>
          <cell r="G3657">
            <v>-1211.2435960864302</v>
          </cell>
        </row>
        <row r="3658">
          <cell r="A3658">
            <v>36641</v>
          </cell>
          <cell r="B3658" t="str">
            <v>POS-POWGAS-EAST</v>
          </cell>
          <cell r="C3658" t="str">
            <v>EPMI-LT-SERC-EXT</v>
          </cell>
          <cell r="D3658" t="str">
            <v>P</v>
          </cell>
          <cell r="E3658">
            <v>36652</v>
          </cell>
          <cell r="F3658">
            <v>0</v>
          </cell>
          <cell r="G3658">
            <v>0</v>
          </cell>
        </row>
        <row r="3659">
          <cell r="A3659">
            <v>36641</v>
          </cell>
          <cell r="B3659" t="str">
            <v>POS-POWGAS-EAST</v>
          </cell>
          <cell r="C3659" t="str">
            <v>EPMI-LT-SERC-EXT</v>
          </cell>
          <cell r="D3659" t="str">
            <v>P</v>
          </cell>
          <cell r="E3659">
            <v>36653</v>
          </cell>
          <cell r="F3659">
            <v>1101.7698542156102</v>
          </cell>
          <cell r="G3659">
            <v>1101.7698542156102</v>
          </cell>
        </row>
        <row r="3660">
          <cell r="A3660">
            <v>36641</v>
          </cell>
          <cell r="B3660" t="str">
            <v>POS-POWGAS-EAST</v>
          </cell>
          <cell r="C3660" t="str">
            <v>EPMI-LT-SERC-EXT</v>
          </cell>
          <cell r="D3660" t="str">
            <v>P</v>
          </cell>
          <cell r="E3660">
            <v>36653</v>
          </cell>
          <cell r="F3660">
            <v>0</v>
          </cell>
          <cell r="G3660">
            <v>0</v>
          </cell>
        </row>
        <row r="3661">
          <cell r="A3661">
            <v>36641</v>
          </cell>
          <cell r="B3661" t="str">
            <v>POS-POWGAS-EAST</v>
          </cell>
          <cell r="C3661" t="str">
            <v>EPMI-LT-SERC-EXT</v>
          </cell>
          <cell r="D3661" t="str">
            <v>P</v>
          </cell>
          <cell r="E3661">
            <v>36653</v>
          </cell>
          <cell r="F3661">
            <v>0</v>
          </cell>
          <cell r="G3661">
            <v>0</v>
          </cell>
        </row>
        <row r="3662">
          <cell r="A3662">
            <v>36641</v>
          </cell>
          <cell r="B3662" t="str">
            <v>POS-POWGAS-EAST</v>
          </cell>
          <cell r="C3662" t="str">
            <v>EPMI-LT-SERC-EXT</v>
          </cell>
          <cell r="D3662" t="str">
            <v>P</v>
          </cell>
          <cell r="E3662">
            <v>36653</v>
          </cell>
          <cell r="F3662">
            <v>0</v>
          </cell>
          <cell r="G3662">
            <v>0</v>
          </cell>
        </row>
        <row r="3663">
          <cell r="A3663">
            <v>36641</v>
          </cell>
          <cell r="B3663" t="str">
            <v>POS-POWGAS-EAST</v>
          </cell>
          <cell r="C3663" t="str">
            <v>EPMI-LT-SERC-EXT</v>
          </cell>
          <cell r="D3663" t="str">
            <v>P</v>
          </cell>
          <cell r="E3663">
            <v>36653</v>
          </cell>
          <cell r="F3663">
            <v>-1209.9127532254799</v>
          </cell>
          <cell r="G3663">
            <v>-1209.9127532254799</v>
          </cell>
        </row>
        <row r="3664">
          <cell r="A3664">
            <v>36641</v>
          </cell>
          <cell r="B3664" t="str">
            <v>POS-POWGAS-EAST</v>
          </cell>
          <cell r="C3664" t="str">
            <v>EPMI-LT-SERC-EXT</v>
          </cell>
          <cell r="D3664" t="str">
            <v>P</v>
          </cell>
          <cell r="E3664">
            <v>36653</v>
          </cell>
          <cell r="F3664">
            <v>0</v>
          </cell>
          <cell r="G3664">
            <v>0</v>
          </cell>
        </row>
        <row r="3665">
          <cell r="A3665">
            <v>36641</v>
          </cell>
          <cell r="B3665" t="str">
            <v>POS-POWGAS-EAST</v>
          </cell>
          <cell r="C3665" t="str">
            <v>EPMI-LT-SERC-EXT</v>
          </cell>
          <cell r="D3665" t="str">
            <v>P</v>
          </cell>
          <cell r="E3665">
            <v>36654</v>
          </cell>
          <cell r="F3665">
            <v>0</v>
          </cell>
          <cell r="G3665">
            <v>0</v>
          </cell>
        </row>
        <row r="3666">
          <cell r="A3666">
            <v>36641</v>
          </cell>
          <cell r="B3666" t="str">
            <v>POS-POWGAS-EAST</v>
          </cell>
          <cell r="C3666" t="str">
            <v>EPMI-LT-SERC-EXT</v>
          </cell>
          <cell r="D3666" t="str">
            <v>P</v>
          </cell>
          <cell r="E3666">
            <v>36654</v>
          </cell>
          <cell r="F3666">
            <v>1101.5830427863302</v>
          </cell>
          <cell r="G3666">
            <v>1101.5830427863302</v>
          </cell>
        </row>
        <row r="3667">
          <cell r="A3667">
            <v>36641</v>
          </cell>
          <cell r="B3667" t="str">
            <v>POS-POWGAS-EAST</v>
          </cell>
          <cell r="C3667" t="str">
            <v>EPMI-LT-SERC-EXT</v>
          </cell>
          <cell r="D3667" t="str">
            <v>P</v>
          </cell>
          <cell r="E3667">
            <v>36654</v>
          </cell>
          <cell r="F3667">
            <v>0</v>
          </cell>
          <cell r="G3667">
            <v>0</v>
          </cell>
        </row>
        <row r="3668">
          <cell r="A3668">
            <v>36641</v>
          </cell>
          <cell r="B3668" t="str">
            <v>POS-POWGAS-EAST</v>
          </cell>
          <cell r="C3668" t="str">
            <v>EPMI-LT-SERC-EXT</v>
          </cell>
          <cell r="D3668" t="str">
            <v>P</v>
          </cell>
          <cell r="E3668">
            <v>36654</v>
          </cell>
          <cell r="F3668">
            <v>0</v>
          </cell>
          <cell r="G3668">
            <v>0</v>
          </cell>
        </row>
        <row r="3669">
          <cell r="A3669">
            <v>36641</v>
          </cell>
          <cell r="B3669" t="str">
            <v>POS-POWGAS-EAST</v>
          </cell>
          <cell r="C3669" t="str">
            <v>EPMI-LT-SERC-EXT</v>
          </cell>
          <cell r="D3669" t="str">
            <v>P</v>
          </cell>
          <cell r="E3669">
            <v>36654</v>
          </cell>
          <cell r="F3669">
            <v>-109.74220259979998</v>
          </cell>
          <cell r="G3669">
            <v>-109.74220259979998</v>
          </cell>
        </row>
        <row r="3670">
          <cell r="A3670">
            <v>36641</v>
          </cell>
          <cell r="B3670" t="str">
            <v>POS-POWGAS-EAST</v>
          </cell>
          <cell r="C3670" t="str">
            <v>EPMI-LT-SERC-EXT</v>
          </cell>
          <cell r="D3670" t="str">
            <v>P</v>
          </cell>
          <cell r="E3670">
            <v>36654</v>
          </cell>
          <cell r="F3670">
            <v>-1098.48842824861</v>
          </cell>
          <cell r="G3670">
            <v>-1098.48842824861</v>
          </cell>
        </row>
        <row r="3671">
          <cell r="A3671">
            <v>36641</v>
          </cell>
          <cell r="B3671" t="str">
            <v>POS-POWGAS-EAST</v>
          </cell>
          <cell r="C3671" t="str">
            <v>EPMI-LT-SERC-EXT</v>
          </cell>
          <cell r="D3671" t="str">
            <v>P</v>
          </cell>
          <cell r="E3671">
            <v>36655</v>
          </cell>
          <cell r="F3671">
            <v>0</v>
          </cell>
          <cell r="G3671">
            <v>0</v>
          </cell>
        </row>
        <row r="3672">
          <cell r="A3672">
            <v>36641</v>
          </cell>
          <cell r="B3672" t="str">
            <v>POS-POWGAS-EAST</v>
          </cell>
          <cell r="C3672" t="str">
            <v>EPMI-LT-SERC-EXT</v>
          </cell>
          <cell r="D3672" t="str">
            <v>P</v>
          </cell>
          <cell r="E3672">
            <v>36655</v>
          </cell>
          <cell r="F3672">
            <v>1101.3960831388304</v>
          </cell>
          <cell r="G3672">
            <v>1101.3960831388304</v>
          </cell>
        </row>
        <row r="3673">
          <cell r="A3673">
            <v>36641</v>
          </cell>
          <cell r="B3673" t="str">
            <v>POS-POWGAS-EAST</v>
          </cell>
          <cell r="C3673" t="str">
            <v>EPMI-LT-SERC-EXT</v>
          </cell>
          <cell r="D3673" t="str">
            <v>P</v>
          </cell>
          <cell r="E3673">
            <v>36655</v>
          </cell>
          <cell r="F3673">
            <v>0</v>
          </cell>
          <cell r="G3673">
            <v>0</v>
          </cell>
        </row>
        <row r="3674">
          <cell r="A3674">
            <v>36641</v>
          </cell>
          <cell r="B3674" t="str">
            <v>POS-POWGAS-EAST</v>
          </cell>
          <cell r="C3674" t="str">
            <v>EPMI-LT-SERC-EXT</v>
          </cell>
          <cell r="D3674" t="str">
            <v>P</v>
          </cell>
          <cell r="E3674">
            <v>36655</v>
          </cell>
          <cell r="F3674">
            <v>0</v>
          </cell>
          <cell r="G3674">
            <v>0</v>
          </cell>
        </row>
        <row r="3675">
          <cell r="A3675">
            <v>36641</v>
          </cell>
          <cell r="B3675" t="str">
            <v>POS-POWGAS-EAST</v>
          </cell>
          <cell r="C3675" t="str">
            <v>EPMI-LT-SERC-EXT</v>
          </cell>
          <cell r="D3675" t="str">
            <v>P</v>
          </cell>
          <cell r="E3675">
            <v>36655</v>
          </cell>
          <cell r="F3675">
            <v>-109.15577090520001</v>
          </cell>
          <cell r="G3675">
            <v>-109.15577090520001</v>
          </cell>
        </row>
        <row r="3676">
          <cell r="A3676">
            <v>36641</v>
          </cell>
          <cell r="B3676" t="str">
            <v>POS-POWGAS-EAST</v>
          </cell>
          <cell r="C3676" t="str">
            <v>EPMI-LT-SERC-EXT</v>
          </cell>
          <cell r="D3676" t="str">
            <v>P</v>
          </cell>
          <cell r="E3676">
            <v>36655</v>
          </cell>
          <cell r="F3676">
            <v>-1097.4019468505303</v>
          </cell>
          <cell r="G3676">
            <v>-1097.4019468505303</v>
          </cell>
        </row>
        <row r="3677">
          <cell r="A3677">
            <v>36641</v>
          </cell>
          <cell r="B3677" t="str">
            <v>POS-POWGAS-EAST</v>
          </cell>
          <cell r="C3677" t="str">
            <v>EPMI-LT-SERC-EXT</v>
          </cell>
          <cell r="D3677" t="str">
            <v>P</v>
          </cell>
          <cell r="E3677">
            <v>36656</v>
          </cell>
          <cell r="F3677">
            <v>0</v>
          </cell>
          <cell r="G3677">
            <v>0</v>
          </cell>
        </row>
        <row r="3678">
          <cell r="A3678">
            <v>36641</v>
          </cell>
          <cell r="B3678" t="str">
            <v>POS-POWGAS-EAST</v>
          </cell>
          <cell r="C3678" t="str">
            <v>EPMI-LT-SERC-EXT</v>
          </cell>
          <cell r="D3678" t="str">
            <v>P</v>
          </cell>
          <cell r="E3678">
            <v>36656</v>
          </cell>
          <cell r="F3678">
            <v>1101.2089752765201</v>
          </cell>
          <cell r="G3678">
            <v>1101.2089752765201</v>
          </cell>
        </row>
        <row r="3679">
          <cell r="A3679">
            <v>36641</v>
          </cell>
          <cell r="B3679" t="str">
            <v>POS-POWGAS-EAST</v>
          </cell>
          <cell r="C3679" t="str">
            <v>EPMI-LT-SERC-EXT</v>
          </cell>
          <cell r="D3679" t="str">
            <v>P</v>
          </cell>
          <cell r="E3679">
            <v>36656</v>
          </cell>
          <cell r="F3679">
            <v>0</v>
          </cell>
          <cell r="G3679">
            <v>0</v>
          </cell>
        </row>
        <row r="3680">
          <cell r="A3680">
            <v>36641</v>
          </cell>
          <cell r="B3680" t="str">
            <v>POS-POWGAS-EAST</v>
          </cell>
          <cell r="C3680" t="str">
            <v>EPMI-LT-SERC-EXT</v>
          </cell>
          <cell r="D3680" t="str">
            <v>P</v>
          </cell>
          <cell r="E3680">
            <v>36656</v>
          </cell>
          <cell r="F3680">
            <v>0</v>
          </cell>
          <cell r="G3680">
            <v>0</v>
          </cell>
        </row>
        <row r="3681">
          <cell r="A3681">
            <v>36641</v>
          </cell>
          <cell r="B3681" t="str">
            <v>POS-POWGAS-EAST</v>
          </cell>
          <cell r="C3681" t="str">
            <v>EPMI-LT-SERC-EXT</v>
          </cell>
          <cell r="D3681" t="str">
            <v>P</v>
          </cell>
          <cell r="E3681">
            <v>36656</v>
          </cell>
          <cell r="F3681">
            <v>-108.64271563510002</v>
          </cell>
          <cell r="G3681">
            <v>-108.64271563510002</v>
          </cell>
        </row>
        <row r="3682">
          <cell r="A3682">
            <v>36641</v>
          </cell>
          <cell r="B3682" t="str">
            <v>POS-POWGAS-EAST</v>
          </cell>
          <cell r="C3682" t="str">
            <v>EPMI-LT-SERC-EXT</v>
          </cell>
          <cell r="D3682" t="str">
            <v>P</v>
          </cell>
          <cell r="E3682">
            <v>36656</v>
          </cell>
          <cell r="F3682">
            <v>-1096.2207252217702</v>
          </cell>
          <cell r="G3682">
            <v>-1096.2207252217702</v>
          </cell>
        </row>
        <row r="3683">
          <cell r="A3683">
            <v>36641</v>
          </cell>
          <cell r="B3683" t="str">
            <v>POS-POWGAS-EAST</v>
          </cell>
          <cell r="C3683" t="str">
            <v>EPMI-LT-SERC-EXT</v>
          </cell>
          <cell r="D3683" t="str">
            <v>P</v>
          </cell>
          <cell r="E3683">
            <v>36657</v>
          </cell>
          <cell r="F3683">
            <v>0</v>
          </cell>
          <cell r="G3683">
            <v>0</v>
          </cell>
        </row>
        <row r="3684">
          <cell r="A3684">
            <v>36641</v>
          </cell>
          <cell r="B3684" t="str">
            <v>POS-POWGAS-EAST</v>
          </cell>
          <cell r="C3684" t="str">
            <v>EPMI-LT-SERC-EXT</v>
          </cell>
          <cell r="D3684" t="str">
            <v>P</v>
          </cell>
          <cell r="E3684">
            <v>36657</v>
          </cell>
          <cell r="F3684">
            <v>1101.0217190628705</v>
          </cell>
          <cell r="G3684">
            <v>1101.0217190628705</v>
          </cell>
        </row>
        <row r="3685">
          <cell r="A3685">
            <v>36641</v>
          </cell>
          <cell r="B3685" t="str">
            <v>POS-POWGAS-EAST</v>
          </cell>
          <cell r="C3685" t="str">
            <v>EPMI-LT-SERC-EXT</v>
          </cell>
          <cell r="D3685" t="str">
            <v>P</v>
          </cell>
          <cell r="E3685">
            <v>36657</v>
          </cell>
          <cell r="F3685">
            <v>0</v>
          </cell>
          <cell r="G3685">
            <v>0</v>
          </cell>
        </row>
        <row r="3686">
          <cell r="A3686">
            <v>36641</v>
          </cell>
          <cell r="B3686" t="str">
            <v>POS-POWGAS-EAST</v>
          </cell>
          <cell r="C3686" t="str">
            <v>EPMI-LT-SERC-EXT</v>
          </cell>
          <cell r="D3686" t="str">
            <v>P</v>
          </cell>
          <cell r="E3686">
            <v>36657</v>
          </cell>
          <cell r="F3686">
            <v>0</v>
          </cell>
          <cell r="G3686">
            <v>0</v>
          </cell>
        </row>
        <row r="3687">
          <cell r="A3687">
            <v>36641</v>
          </cell>
          <cell r="B3687" t="str">
            <v>POS-POWGAS-EAST</v>
          </cell>
          <cell r="C3687" t="str">
            <v>EPMI-LT-SERC-EXT</v>
          </cell>
          <cell r="D3687" t="str">
            <v>P</v>
          </cell>
          <cell r="E3687">
            <v>36657</v>
          </cell>
          <cell r="F3687">
            <v>-108.19196515740001</v>
          </cell>
          <cell r="G3687">
            <v>-108.19196515740001</v>
          </cell>
        </row>
        <row r="3688">
          <cell r="A3688">
            <v>36641</v>
          </cell>
          <cell r="B3688" t="str">
            <v>POS-POWGAS-EAST</v>
          </cell>
          <cell r="C3688" t="str">
            <v>EPMI-LT-SERC-EXT</v>
          </cell>
          <cell r="D3688" t="str">
            <v>P</v>
          </cell>
          <cell r="E3688">
            <v>36657</v>
          </cell>
          <cell r="F3688">
            <v>-1094.9571967094901</v>
          </cell>
          <cell r="G3688">
            <v>-1094.9571967094901</v>
          </cell>
        </row>
        <row r="3689">
          <cell r="A3689">
            <v>36641</v>
          </cell>
          <cell r="B3689" t="str">
            <v>POS-POWGAS-EAST</v>
          </cell>
          <cell r="C3689" t="str">
            <v>EPMI-LT-SERC-EXT</v>
          </cell>
          <cell r="D3689" t="str">
            <v>P</v>
          </cell>
          <cell r="E3689">
            <v>36658</v>
          </cell>
          <cell r="F3689">
            <v>0</v>
          </cell>
          <cell r="G3689">
            <v>0</v>
          </cell>
        </row>
        <row r="3690">
          <cell r="A3690">
            <v>36641</v>
          </cell>
          <cell r="B3690" t="str">
            <v>POS-POWGAS-EAST</v>
          </cell>
          <cell r="C3690" t="str">
            <v>EPMI-LT-SERC-EXT</v>
          </cell>
          <cell r="D3690" t="str">
            <v>P</v>
          </cell>
          <cell r="E3690">
            <v>36658</v>
          </cell>
          <cell r="F3690">
            <v>1100.8343125949002</v>
          </cell>
          <cell r="G3690">
            <v>1100.8343125949002</v>
          </cell>
        </row>
        <row r="3691">
          <cell r="A3691">
            <v>36641</v>
          </cell>
          <cell r="B3691" t="str">
            <v>POS-POWGAS-EAST</v>
          </cell>
          <cell r="C3691" t="str">
            <v>EPMI-LT-SERC-EXT</v>
          </cell>
          <cell r="D3691" t="str">
            <v>P</v>
          </cell>
          <cell r="E3691">
            <v>36658</v>
          </cell>
          <cell r="F3691">
            <v>0</v>
          </cell>
          <cell r="G3691">
            <v>0</v>
          </cell>
        </row>
        <row r="3692">
          <cell r="A3692">
            <v>36641</v>
          </cell>
          <cell r="B3692" t="str">
            <v>POS-POWGAS-EAST</v>
          </cell>
          <cell r="C3692" t="str">
            <v>EPMI-LT-SERC-EXT</v>
          </cell>
          <cell r="D3692" t="str">
            <v>P</v>
          </cell>
          <cell r="E3692">
            <v>36658</v>
          </cell>
          <cell r="F3692">
            <v>0</v>
          </cell>
          <cell r="G3692">
            <v>0</v>
          </cell>
        </row>
        <row r="3693">
          <cell r="A3693">
            <v>36641</v>
          </cell>
          <cell r="B3693" t="str">
            <v>POS-POWGAS-EAST</v>
          </cell>
          <cell r="C3693" t="str">
            <v>EPMI-LT-SERC-EXT</v>
          </cell>
          <cell r="D3693" t="str">
            <v>P</v>
          </cell>
          <cell r="E3693">
            <v>36658</v>
          </cell>
          <cell r="F3693">
            <v>-107.7945643055</v>
          </cell>
          <cell r="G3693">
            <v>-107.7945643055</v>
          </cell>
        </row>
        <row r="3694">
          <cell r="A3694">
            <v>36641</v>
          </cell>
          <cell r="B3694" t="str">
            <v>POS-POWGAS-EAST</v>
          </cell>
          <cell r="C3694" t="str">
            <v>EPMI-LT-SERC-EXT</v>
          </cell>
          <cell r="D3694" t="str">
            <v>P</v>
          </cell>
          <cell r="E3694">
            <v>36658</v>
          </cell>
          <cell r="F3694">
            <v>-1093.4175570877701</v>
          </cell>
          <cell r="G3694">
            <v>-1093.4175570877701</v>
          </cell>
        </row>
        <row r="3695">
          <cell r="A3695">
            <v>36641</v>
          </cell>
          <cell r="B3695" t="str">
            <v>POS-POWGAS-EAST</v>
          </cell>
          <cell r="C3695" t="str">
            <v>EPMI-LT-SERC-EXT</v>
          </cell>
          <cell r="D3695" t="str">
            <v>P</v>
          </cell>
          <cell r="E3695">
            <v>36659</v>
          </cell>
          <cell r="F3695">
            <v>1100.6467646894901</v>
          </cell>
          <cell r="G3695">
            <v>1100.6467646894901</v>
          </cell>
        </row>
        <row r="3696">
          <cell r="A3696">
            <v>36641</v>
          </cell>
          <cell r="B3696" t="str">
            <v>POS-POWGAS-EAST</v>
          </cell>
          <cell r="C3696" t="str">
            <v>EPMI-LT-SERC-EXT</v>
          </cell>
          <cell r="D3696" t="str">
            <v>P</v>
          </cell>
          <cell r="E3696">
            <v>36659</v>
          </cell>
          <cell r="F3696">
            <v>0</v>
          </cell>
          <cell r="G3696">
            <v>0</v>
          </cell>
        </row>
        <row r="3697">
          <cell r="A3697">
            <v>36641</v>
          </cell>
          <cell r="B3697" t="str">
            <v>POS-POWGAS-EAST</v>
          </cell>
          <cell r="C3697" t="str">
            <v>EPMI-LT-SERC-EXT</v>
          </cell>
          <cell r="D3697" t="str">
            <v>P</v>
          </cell>
          <cell r="E3697">
            <v>36659</v>
          </cell>
          <cell r="F3697">
            <v>0</v>
          </cell>
          <cell r="G3697">
            <v>0</v>
          </cell>
        </row>
        <row r="3698">
          <cell r="A3698">
            <v>36641</v>
          </cell>
          <cell r="B3698" t="str">
            <v>POS-POWGAS-EAST</v>
          </cell>
          <cell r="C3698" t="str">
            <v>EPMI-LT-SERC-EXT</v>
          </cell>
          <cell r="D3698" t="str">
            <v>P</v>
          </cell>
          <cell r="E3698">
            <v>36659</v>
          </cell>
          <cell r="F3698">
            <v>0</v>
          </cell>
          <cell r="G3698">
            <v>0</v>
          </cell>
        </row>
        <row r="3699">
          <cell r="A3699">
            <v>36641</v>
          </cell>
          <cell r="B3699" t="str">
            <v>POS-POWGAS-EAST</v>
          </cell>
          <cell r="C3699" t="str">
            <v>EPMI-LT-SERC-EXT</v>
          </cell>
          <cell r="D3699" t="str">
            <v>P</v>
          </cell>
          <cell r="E3699">
            <v>36659</v>
          </cell>
          <cell r="F3699">
            <v>-1199.3433966489702</v>
          </cell>
          <cell r="G3699">
            <v>-1199.3433966489702</v>
          </cell>
        </row>
        <row r="3700">
          <cell r="A3700">
            <v>36641</v>
          </cell>
          <cell r="B3700" t="str">
            <v>POS-POWGAS-EAST</v>
          </cell>
          <cell r="C3700" t="str">
            <v>EPMI-LT-SERC-EXT</v>
          </cell>
          <cell r="D3700" t="str">
            <v>P</v>
          </cell>
          <cell r="E3700">
            <v>36659</v>
          </cell>
          <cell r="F3700">
            <v>0</v>
          </cell>
          <cell r="G3700">
            <v>0</v>
          </cell>
        </row>
        <row r="3701">
          <cell r="A3701">
            <v>36641</v>
          </cell>
          <cell r="B3701" t="str">
            <v>POS-POWGAS-EAST</v>
          </cell>
          <cell r="C3701" t="str">
            <v>EPMI-LT-SERC-EXT</v>
          </cell>
          <cell r="D3701" t="str">
            <v>P</v>
          </cell>
          <cell r="E3701">
            <v>36660</v>
          </cell>
          <cell r="F3701">
            <v>1100.4590653458704</v>
          </cell>
          <cell r="G3701">
            <v>1100.4590653458704</v>
          </cell>
        </row>
        <row r="3702">
          <cell r="A3702">
            <v>36641</v>
          </cell>
          <cell r="B3702" t="str">
            <v>POS-POWGAS-EAST</v>
          </cell>
          <cell r="C3702" t="str">
            <v>EPMI-LT-SERC-EXT</v>
          </cell>
          <cell r="D3702" t="str">
            <v>P</v>
          </cell>
          <cell r="E3702">
            <v>36660</v>
          </cell>
          <cell r="F3702">
            <v>0</v>
          </cell>
          <cell r="G3702">
            <v>0</v>
          </cell>
        </row>
        <row r="3703">
          <cell r="A3703">
            <v>36641</v>
          </cell>
          <cell r="B3703" t="str">
            <v>POS-POWGAS-EAST</v>
          </cell>
          <cell r="C3703" t="str">
            <v>EPMI-LT-SERC-EXT</v>
          </cell>
          <cell r="D3703" t="str">
            <v>P</v>
          </cell>
          <cell r="E3703">
            <v>36660</v>
          </cell>
          <cell r="F3703">
            <v>0</v>
          </cell>
          <cell r="G3703">
            <v>0</v>
          </cell>
        </row>
        <row r="3704">
          <cell r="A3704">
            <v>36641</v>
          </cell>
          <cell r="B3704" t="str">
            <v>POS-POWGAS-EAST</v>
          </cell>
          <cell r="C3704" t="str">
            <v>EPMI-LT-SERC-EXT</v>
          </cell>
          <cell r="D3704" t="str">
            <v>P</v>
          </cell>
          <cell r="E3704">
            <v>36660</v>
          </cell>
          <cell r="F3704">
            <v>0</v>
          </cell>
          <cell r="G3704">
            <v>0</v>
          </cell>
        </row>
        <row r="3705">
          <cell r="A3705">
            <v>36641</v>
          </cell>
          <cell r="B3705" t="str">
            <v>POS-POWGAS-EAST</v>
          </cell>
          <cell r="C3705" t="str">
            <v>EPMI-LT-SERC-EXT</v>
          </cell>
          <cell r="D3705" t="str">
            <v>P</v>
          </cell>
          <cell r="E3705">
            <v>36660</v>
          </cell>
          <cell r="F3705">
            <v>-1197.3625201219502</v>
          </cell>
          <cell r="G3705">
            <v>-1197.3625201219502</v>
          </cell>
        </row>
        <row r="3706">
          <cell r="A3706">
            <v>36641</v>
          </cell>
          <cell r="B3706" t="str">
            <v>POS-POWGAS-EAST</v>
          </cell>
          <cell r="C3706" t="str">
            <v>EPMI-LT-SERC-EXT</v>
          </cell>
          <cell r="D3706" t="str">
            <v>P</v>
          </cell>
          <cell r="E3706">
            <v>36660</v>
          </cell>
          <cell r="F3706">
            <v>0</v>
          </cell>
          <cell r="G3706">
            <v>0</v>
          </cell>
        </row>
        <row r="3707">
          <cell r="A3707">
            <v>36641</v>
          </cell>
          <cell r="B3707" t="str">
            <v>POS-POWGAS-EAST</v>
          </cell>
          <cell r="C3707" t="str">
            <v>EPMI-LT-SERC-EXT</v>
          </cell>
          <cell r="D3707" t="str">
            <v>P</v>
          </cell>
          <cell r="E3707">
            <v>36661</v>
          </cell>
          <cell r="F3707">
            <v>3.6379788070917012E-12</v>
          </cell>
          <cell r="G3707">
            <v>3.6379788070917012E-12</v>
          </cell>
        </row>
        <row r="3708">
          <cell r="A3708">
            <v>36641</v>
          </cell>
          <cell r="B3708" t="str">
            <v>POS-POWGAS-EAST</v>
          </cell>
          <cell r="C3708" t="str">
            <v>EPMI-LT-SERC-EXT</v>
          </cell>
          <cell r="D3708" t="str">
            <v>P</v>
          </cell>
          <cell r="E3708">
            <v>36661</v>
          </cell>
          <cell r="F3708">
            <v>1100.2711994815802</v>
          </cell>
          <cell r="G3708">
            <v>1100.2711994815802</v>
          </cell>
        </row>
        <row r="3709">
          <cell r="A3709">
            <v>36641</v>
          </cell>
          <cell r="B3709" t="str">
            <v>POS-POWGAS-EAST</v>
          </cell>
          <cell r="C3709" t="str">
            <v>EPMI-LT-SERC-EXT</v>
          </cell>
          <cell r="D3709" t="str">
            <v>P</v>
          </cell>
          <cell r="E3709">
            <v>36661</v>
          </cell>
          <cell r="F3709">
            <v>0</v>
          </cell>
          <cell r="G3709">
            <v>0</v>
          </cell>
        </row>
        <row r="3710">
          <cell r="A3710">
            <v>36641</v>
          </cell>
          <cell r="B3710" t="str">
            <v>POS-POWGAS-EAST</v>
          </cell>
          <cell r="C3710" t="str">
            <v>EPMI-LT-SERC-EXT</v>
          </cell>
          <cell r="D3710" t="str">
            <v>P</v>
          </cell>
          <cell r="E3710">
            <v>36661</v>
          </cell>
          <cell r="F3710">
            <v>0</v>
          </cell>
          <cell r="G3710">
            <v>0</v>
          </cell>
        </row>
        <row r="3711">
          <cell r="A3711">
            <v>36641</v>
          </cell>
          <cell r="B3711" t="str">
            <v>POS-POWGAS-EAST</v>
          </cell>
          <cell r="C3711" t="str">
            <v>EPMI-LT-SERC-EXT</v>
          </cell>
          <cell r="D3711" t="str">
            <v>P</v>
          </cell>
          <cell r="E3711">
            <v>36661</v>
          </cell>
          <cell r="F3711">
            <v>-106.85532147850002</v>
          </cell>
          <cell r="G3711">
            <v>-106.85532147850002</v>
          </cell>
        </row>
        <row r="3712">
          <cell r="A3712">
            <v>36641</v>
          </cell>
          <cell r="B3712" t="str">
            <v>POS-POWGAS-EAST</v>
          </cell>
          <cell r="C3712" t="str">
            <v>EPMI-LT-SERC-EXT</v>
          </cell>
          <cell r="D3712" t="str">
            <v>P</v>
          </cell>
          <cell r="E3712">
            <v>36661</v>
          </cell>
          <cell r="F3712">
            <v>-1089.51573238321</v>
          </cell>
          <cell r="G3712">
            <v>-1089.51573238321</v>
          </cell>
        </row>
        <row r="3713">
          <cell r="A3713">
            <v>36641</v>
          </cell>
          <cell r="B3713" t="str">
            <v>POS-POWGAS-EAST</v>
          </cell>
          <cell r="C3713" t="str">
            <v>EPMI-LT-SERC-EXT</v>
          </cell>
          <cell r="D3713" t="str">
            <v>P</v>
          </cell>
          <cell r="E3713">
            <v>36662</v>
          </cell>
          <cell r="F3713">
            <v>2.182787284255E-11</v>
          </cell>
          <cell r="G3713">
            <v>2.182787284255E-11</v>
          </cell>
        </row>
        <row r="3714">
          <cell r="A3714">
            <v>36641</v>
          </cell>
          <cell r="B3714" t="str">
            <v>POS-POWGAS-EAST</v>
          </cell>
          <cell r="C3714" t="str">
            <v>EPMI-LT-SERC-EXT</v>
          </cell>
          <cell r="D3714" t="str">
            <v>P</v>
          </cell>
          <cell r="E3714">
            <v>36662</v>
          </cell>
          <cell r="F3714">
            <v>1100.0831495614102</v>
          </cell>
          <cell r="G3714">
            <v>1100.0831495614102</v>
          </cell>
        </row>
        <row r="3715">
          <cell r="A3715">
            <v>36641</v>
          </cell>
          <cell r="B3715" t="str">
            <v>POS-POWGAS-EAST</v>
          </cell>
          <cell r="C3715" t="str">
            <v>EPMI-LT-SERC-EXT</v>
          </cell>
          <cell r="D3715" t="str">
            <v>P</v>
          </cell>
          <cell r="E3715">
            <v>36662</v>
          </cell>
          <cell r="F3715">
            <v>0</v>
          </cell>
          <cell r="G3715">
            <v>0</v>
          </cell>
        </row>
        <row r="3716">
          <cell r="A3716">
            <v>36641</v>
          </cell>
          <cell r="B3716" t="str">
            <v>POS-POWGAS-EAST</v>
          </cell>
          <cell r="C3716" t="str">
            <v>EPMI-LT-SERC-EXT</v>
          </cell>
          <cell r="D3716" t="str">
            <v>P</v>
          </cell>
          <cell r="E3716">
            <v>36662</v>
          </cell>
          <cell r="F3716">
            <v>0</v>
          </cell>
          <cell r="G3716">
            <v>0</v>
          </cell>
        </row>
        <row r="3717">
          <cell r="A3717">
            <v>36641</v>
          </cell>
          <cell r="B3717" t="str">
            <v>POS-POWGAS-EAST</v>
          </cell>
          <cell r="C3717" t="str">
            <v>EPMI-LT-SERC-EXT</v>
          </cell>
          <cell r="D3717" t="str">
            <v>P</v>
          </cell>
          <cell r="E3717">
            <v>36662</v>
          </cell>
          <cell r="F3717">
            <v>-106.60954734170002</v>
          </cell>
          <cell r="G3717">
            <v>-106.60954734170002</v>
          </cell>
        </row>
        <row r="3718">
          <cell r="A3718">
            <v>36641</v>
          </cell>
          <cell r="B3718" t="str">
            <v>POS-POWGAS-EAST</v>
          </cell>
          <cell r="C3718" t="str">
            <v>EPMI-LT-SERC-EXT</v>
          </cell>
          <cell r="D3718" t="str">
            <v>P</v>
          </cell>
          <cell r="E3718">
            <v>36662</v>
          </cell>
          <cell r="F3718">
            <v>-1087.5880849137702</v>
          </cell>
          <cell r="G3718">
            <v>-1087.5880849137702</v>
          </cell>
        </row>
        <row r="3719">
          <cell r="A3719">
            <v>36641</v>
          </cell>
          <cell r="B3719" t="str">
            <v>POS-POWGAS-EAST</v>
          </cell>
          <cell r="C3719" t="str">
            <v>EPMI-LT-SERC-EXT</v>
          </cell>
          <cell r="D3719" t="str">
            <v>P</v>
          </cell>
          <cell r="E3719">
            <v>36663</v>
          </cell>
          <cell r="F3719">
            <v>7.2759576141834026E-11</v>
          </cell>
          <cell r="G3719">
            <v>7.2759576141834026E-11</v>
          </cell>
        </row>
        <row r="3720">
          <cell r="A3720">
            <v>36641</v>
          </cell>
          <cell r="B3720" t="str">
            <v>POS-POWGAS-EAST</v>
          </cell>
          <cell r="C3720" t="str">
            <v>EPMI-LT-SERC-EXT</v>
          </cell>
          <cell r="D3720" t="str">
            <v>P</v>
          </cell>
          <cell r="E3720">
            <v>36663</v>
          </cell>
          <cell r="F3720">
            <v>1099.8949441504801</v>
          </cell>
          <cell r="G3720">
            <v>1099.8949441504801</v>
          </cell>
        </row>
        <row r="3721">
          <cell r="A3721">
            <v>36641</v>
          </cell>
          <cell r="B3721" t="str">
            <v>POS-POWGAS-EAST</v>
          </cell>
          <cell r="C3721" t="str">
            <v>EPMI-LT-SERC-EXT</v>
          </cell>
          <cell r="D3721" t="str">
            <v>P</v>
          </cell>
          <cell r="E3721">
            <v>36663</v>
          </cell>
          <cell r="F3721">
            <v>0</v>
          </cell>
          <cell r="G3721">
            <v>0</v>
          </cell>
        </row>
        <row r="3722">
          <cell r="A3722">
            <v>36641</v>
          </cell>
          <cell r="B3722" t="str">
            <v>POS-POWGAS-EAST</v>
          </cell>
          <cell r="C3722" t="str">
            <v>EPMI-LT-SERC-EXT</v>
          </cell>
          <cell r="D3722" t="str">
            <v>P</v>
          </cell>
          <cell r="E3722">
            <v>36663</v>
          </cell>
          <cell r="F3722">
            <v>0</v>
          </cell>
          <cell r="G3722">
            <v>0</v>
          </cell>
        </row>
        <row r="3723">
          <cell r="A3723">
            <v>36641</v>
          </cell>
          <cell r="B3723" t="str">
            <v>POS-POWGAS-EAST</v>
          </cell>
          <cell r="C3723" t="str">
            <v>EPMI-LT-SERC-EXT</v>
          </cell>
          <cell r="D3723" t="str">
            <v>P</v>
          </cell>
          <cell r="E3723">
            <v>36663</v>
          </cell>
          <cell r="F3723">
            <v>-106.39087768080003</v>
          </cell>
          <cell r="G3723">
            <v>-106.39087768080003</v>
          </cell>
        </row>
        <row r="3724">
          <cell r="A3724">
            <v>36641</v>
          </cell>
          <cell r="B3724" t="str">
            <v>POS-POWGAS-EAST</v>
          </cell>
          <cell r="C3724" t="str">
            <v>EPMI-LT-SERC-EXT</v>
          </cell>
          <cell r="D3724" t="str">
            <v>P</v>
          </cell>
          <cell r="E3724">
            <v>36663</v>
          </cell>
          <cell r="F3724">
            <v>-1086.0458166292301</v>
          </cell>
          <cell r="G3724">
            <v>-1086.0458166292301</v>
          </cell>
        </row>
        <row r="3725">
          <cell r="A3725">
            <v>36641</v>
          </cell>
          <cell r="B3725" t="str">
            <v>POS-POWGAS-EAST</v>
          </cell>
          <cell r="C3725" t="str">
            <v>EPMI-LT-SERC-EXT</v>
          </cell>
          <cell r="D3725" t="str">
            <v>P</v>
          </cell>
          <cell r="E3725">
            <v>36664</v>
          </cell>
          <cell r="F3725">
            <v>2.2191670723258999E-10</v>
          </cell>
          <cell r="G3725">
            <v>2.2191670723258999E-10</v>
          </cell>
        </row>
        <row r="3726">
          <cell r="A3726">
            <v>36641</v>
          </cell>
          <cell r="B3726" t="str">
            <v>POS-POWGAS-EAST</v>
          </cell>
          <cell r="C3726" t="str">
            <v>EPMI-LT-SERC-EXT</v>
          </cell>
          <cell r="D3726" t="str">
            <v>P</v>
          </cell>
          <cell r="E3726">
            <v>36664</v>
          </cell>
          <cell r="F3726">
            <v>1099.7065504500001</v>
          </cell>
          <cell r="G3726">
            <v>1099.7065504500001</v>
          </cell>
        </row>
        <row r="3727">
          <cell r="A3727">
            <v>36641</v>
          </cell>
          <cell r="B3727" t="str">
            <v>POS-POWGAS-EAST</v>
          </cell>
          <cell r="C3727" t="str">
            <v>EPMI-LT-SERC-EXT</v>
          </cell>
          <cell r="D3727" t="str">
            <v>P</v>
          </cell>
          <cell r="E3727">
            <v>36664</v>
          </cell>
          <cell r="F3727">
            <v>0</v>
          </cell>
          <cell r="G3727">
            <v>0</v>
          </cell>
        </row>
        <row r="3728">
          <cell r="A3728">
            <v>36641</v>
          </cell>
          <cell r="B3728" t="str">
            <v>POS-POWGAS-EAST</v>
          </cell>
          <cell r="C3728" t="str">
            <v>EPMI-LT-SERC-EXT</v>
          </cell>
          <cell r="D3728" t="str">
            <v>P</v>
          </cell>
          <cell r="E3728">
            <v>36664</v>
          </cell>
          <cell r="F3728">
            <v>0</v>
          </cell>
          <cell r="G3728">
            <v>0</v>
          </cell>
        </row>
        <row r="3729">
          <cell r="A3729">
            <v>36641</v>
          </cell>
          <cell r="B3729" t="str">
            <v>POS-POWGAS-EAST</v>
          </cell>
          <cell r="C3729" t="str">
            <v>EPMI-LT-SERC-EXT</v>
          </cell>
          <cell r="D3729" t="str">
            <v>P</v>
          </cell>
          <cell r="E3729">
            <v>36664</v>
          </cell>
          <cell r="F3729">
            <v>-106.1962524856</v>
          </cell>
          <cell r="G3729">
            <v>-106.1962524856</v>
          </cell>
        </row>
        <row r="3730">
          <cell r="A3730">
            <v>36641</v>
          </cell>
          <cell r="B3730" t="str">
            <v>POS-POWGAS-EAST</v>
          </cell>
          <cell r="C3730" t="str">
            <v>EPMI-LT-SERC-EXT</v>
          </cell>
          <cell r="D3730" t="str">
            <v>P</v>
          </cell>
          <cell r="E3730">
            <v>36664</v>
          </cell>
          <cell r="F3730">
            <v>-1084.4901648355601</v>
          </cell>
          <cell r="G3730">
            <v>-1084.4901648355601</v>
          </cell>
        </row>
        <row r="3731">
          <cell r="A3731">
            <v>36641</v>
          </cell>
          <cell r="B3731" t="str">
            <v>POS-POWGAS-EAST</v>
          </cell>
          <cell r="C3731" t="str">
            <v>EPMI-LT-SERC-EXT</v>
          </cell>
          <cell r="D3731" t="str">
            <v>P</v>
          </cell>
          <cell r="E3731">
            <v>36665</v>
          </cell>
          <cell r="F3731">
            <v>6.330083124339503E-10</v>
          </cell>
          <cell r="G3731">
            <v>6.330083124339503E-10</v>
          </cell>
        </row>
        <row r="3732">
          <cell r="A3732">
            <v>36641</v>
          </cell>
          <cell r="B3732" t="str">
            <v>POS-POWGAS-EAST</v>
          </cell>
          <cell r="C3732" t="str">
            <v>EPMI-LT-SERC-EXT</v>
          </cell>
          <cell r="D3732" t="str">
            <v>P</v>
          </cell>
          <cell r="E3732">
            <v>36665</v>
          </cell>
          <cell r="F3732">
            <v>1099.5178651385002</v>
          </cell>
          <cell r="G3732">
            <v>1099.5178651385002</v>
          </cell>
        </row>
        <row r="3733">
          <cell r="A3733">
            <v>36641</v>
          </cell>
          <cell r="B3733" t="str">
            <v>POS-POWGAS-EAST</v>
          </cell>
          <cell r="C3733" t="str">
            <v>EPMI-LT-SERC-EXT</v>
          </cell>
          <cell r="D3733" t="str">
            <v>P</v>
          </cell>
          <cell r="E3733">
            <v>36665</v>
          </cell>
          <cell r="F3733">
            <v>0</v>
          </cell>
          <cell r="G3733">
            <v>0</v>
          </cell>
        </row>
        <row r="3734">
          <cell r="A3734">
            <v>36641</v>
          </cell>
          <cell r="B3734" t="str">
            <v>POS-POWGAS-EAST</v>
          </cell>
          <cell r="C3734" t="str">
            <v>EPMI-LT-SERC-EXT</v>
          </cell>
          <cell r="D3734" t="str">
            <v>P</v>
          </cell>
          <cell r="E3734">
            <v>36665</v>
          </cell>
          <cell r="F3734">
            <v>0</v>
          </cell>
          <cell r="G3734">
            <v>0</v>
          </cell>
        </row>
        <row r="3735">
          <cell r="A3735">
            <v>36641</v>
          </cell>
          <cell r="B3735" t="str">
            <v>POS-POWGAS-EAST</v>
          </cell>
          <cell r="C3735" t="str">
            <v>EPMI-LT-SERC-EXT</v>
          </cell>
          <cell r="D3735" t="str">
            <v>P</v>
          </cell>
          <cell r="E3735">
            <v>36665</v>
          </cell>
          <cell r="F3735">
            <v>-106.02304636710002</v>
          </cell>
          <cell r="G3735">
            <v>-106.02304636710002</v>
          </cell>
        </row>
        <row r="3736">
          <cell r="A3736">
            <v>36641</v>
          </cell>
          <cell r="B3736" t="str">
            <v>POS-POWGAS-EAST</v>
          </cell>
          <cell r="C3736" t="str">
            <v>EPMI-LT-SERC-EXT</v>
          </cell>
          <cell r="D3736" t="str">
            <v>P</v>
          </cell>
          <cell r="E3736">
            <v>36665</v>
          </cell>
          <cell r="F3736">
            <v>-1082.7485809857003</v>
          </cell>
          <cell r="G3736">
            <v>-1082.7485809857003</v>
          </cell>
        </row>
        <row r="3737">
          <cell r="A3737">
            <v>36641</v>
          </cell>
          <cell r="B3737" t="str">
            <v>POS-POWGAS-EAST</v>
          </cell>
          <cell r="C3737" t="str">
            <v>EPMI-LT-SERC-EXT</v>
          </cell>
          <cell r="D3737" t="str">
            <v>P</v>
          </cell>
          <cell r="E3737">
            <v>36666</v>
          </cell>
          <cell r="F3737">
            <v>1099.3297613594602</v>
          </cell>
          <cell r="G3737">
            <v>1099.3297613594602</v>
          </cell>
        </row>
        <row r="3738">
          <cell r="A3738">
            <v>36641</v>
          </cell>
          <cell r="B3738" t="str">
            <v>POS-POWGAS-EAST</v>
          </cell>
          <cell r="C3738" t="str">
            <v>EPMI-LT-SERC-EXT</v>
          </cell>
          <cell r="D3738" t="str">
            <v>P</v>
          </cell>
          <cell r="E3738">
            <v>36666</v>
          </cell>
          <cell r="F3738">
            <v>0</v>
          </cell>
          <cell r="G3738">
            <v>0</v>
          </cell>
        </row>
        <row r="3739">
          <cell r="A3739">
            <v>36641</v>
          </cell>
          <cell r="B3739" t="str">
            <v>POS-POWGAS-EAST</v>
          </cell>
          <cell r="C3739" t="str">
            <v>EPMI-LT-SERC-EXT</v>
          </cell>
          <cell r="D3739" t="str">
            <v>P</v>
          </cell>
          <cell r="E3739">
            <v>36666</v>
          </cell>
          <cell r="F3739">
            <v>0</v>
          </cell>
          <cell r="G3739">
            <v>0</v>
          </cell>
        </row>
        <row r="3740">
          <cell r="A3740">
            <v>36641</v>
          </cell>
          <cell r="B3740" t="str">
            <v>POS-POWGAS-EAST</v>
          </cell>
          <cell r="C3740" t="str">
            <v>EPMI-LT-SERC-EXT</v>
          </cell>
          <cell r="D3740" t="str">
            <v>P</v>
          </cell>
          <cell r="E3740">
            <v>36666</v>
          </cell>
          <cell r="F3740">
            <v>0</v>
          </cell>
          <cell r="G3740">
            <v>0</v>
          </cell>
        </row>
        <row r="3741">
          <cell r="A3741">
            <v>36641</v>
          </cell>
          <cell r="B3741" t="str">
            <v>POS-POWGAS-EAST</v>
          </cell>
          <cell r="C3741" t="str">
            <v>EPMI-LT-SERC-EXT</v>
          </cell>
          <cell r="D3741" t="str">
            <v>P</v>
          </cell>
          <cell r="E3741">
            <v>36666</v>
          </cell>
          <cell r="F3741">
            <v>-1187.1565777945902</v>
          </cell>
          <cell r="G3741">
            <v>-1187.1565777945902</v>
          </cell>
        </row>
        <row r="3742">
          <cell r="A3742">
            <v>36641</v>
          </cell>
          <cell r="B3742" t="str">
            <v>POS-POWGAS-EAST</v>
          </cell>
          <cell r="C3742" t="str">
            <v>EPMI-LT-SERC-EXT</v>
          </cell>
          <cell r="D3742" t="str">
            <v>P</v>
          </cell>
          <cell r="E3742">
            <v>36666</v>
          </cell>
          <cell r="F3742">
            <v>0</v>
          </cell>
          <cell r="G3742">
            <v>0</v>
          </cell>
        </row>
        <row r="3743">
          <cell r="A3743">
            <v>36641</v>
          </cell>
          <cell r="B3743" t="str">
            <v>POS-POWGAS-EAST</v>
          </cell>
          <cell r="C3743" t="str">
            <v>EPMI-LT-SERC-EXT</v>
          </cell>
          <cell r="D3743" t="str">
            <v>P</v>
          </cell>
          <cell r="E3743">
            <v>36667</v>
          </cell>
          <cell r="F3743">
            <v>1099.1409738597301</v>
          </cell>
          <cell r="G3743">
            <v>1099.1409738597301</v>
          </cell>
        </row>
        <row r="3744">
          <cell r="A3744">
            <v>36641</v>
          </cell>
          <cell r="B3744" t="str">
            <v>POS-POWGAS-EAST</v>
          </cell>
          <cell r="C3744" t="str">
            <v>EPMI-LT-SERC-EXT</v>
          </cell>
          <cell r="D3744" t="str">
            <v>P</v>
          </cell>
          <cell r="E3744">
            <v>36667</v>
          </cell>
          <cell r="F3744">
            <v>0</v>
          </cell>
          <cell r="G3744">
            <v>0</v>
          </cell>
        </row>
        <row r="3745">
          <cell r="A3745">
            <v>36641</v>
          </cell>
          <cell r="B3745" t="str">
            <v>POS-POWGAS-EAST</v>
          </cell>
          <cell r="C3745" t="str">
            <v>EPMI-LT-SERC-EXT</v>
          </cell>
          <cell r="D3745" t="str">
            <v>P</v>
          </cell>
          <cell r="E3745">
            <v>36667</v>
          </cell>
          <cell r="F3745">
            <v>0</v>
          </cell>
          <cell r="G3745">
            <v>0</v>
          </cell>
        </row>
        <row r="3746">
          <cell r="A3746">
            <v>36641</v>
          </cell>
          <cell r="B3746" t="str">
            <v>POS-POWGAS-EAST</v>
          </cell>
          <cell r="C3746" t="str">
            <v>EPMI-LT-SERC-EXT</v>
          </cell>
          <cell r="D3746" t="str">
            <v>P</v>
          </cell>
          <cell r="E3746">
            <v>36667</v>
          </cell>
          <cell r="F3746">
            <v>0</v>
          </cell>
          <cell r="G3746">
            <v>0</v>
          </cell>
        </row>
        <row r="3747">
          <cell r="A3747">
            <v>36641</v>
          </cell>
          <cell r="B3747" t="str">
            <v>POS-POWGAS-EAST</v>
          </cell>
          <cell r="C3747" t="str">
            <v>EPMI-LT-SERC-EXT</v>
          </cell>
          <cell r="D3747" t="str">
            <v>P</v>
          </cell>
          <cell r="E3747">
            <v>36667</v>
          </cell>
          <cell r="F3747">
            <v>-1184.4449367359705</v>
          </cell>
          <cell r="G3747">
            <v>-1184.4449367359705</v>
          </cell>
        </row>
        <row r="3748">
          <cell r="A3748">
            <v>36641</v>
          </cell>
          <cell r="B3748" t="str">
            <v>POS-POWGAS-EAST</v>
          </cell>
          <cell r="C3748" t="str">
            <v>EPMI-LT-SERC-EXT</v>
          </cell>
          <cell r="D3748" t="str">
            <v>P</v>
          </cell>
          <cell r="E3748">
            <v>36667</v>
          </cell>
          <cell r="F3748">
            <v>0</v>
          </cell>
          <cell r="G3748">
            <v>0</v>
          </cell>
        </row>
        <row r="3749">
          <cell r="A3749">
            <v>36641</v>
          </cell>
          <cell r="B3749" t="str">
            <v>POS-POWGAS-EAST</v>
          </cell>
          <cell r="C3749" t="str">
            <v>EPMI-LT-SERC-EXT</v>
          </cell>
          <cell r="D3749" t="str">
            <v>P</v>
          </cell>
          <cell r="E3749">
            <v>36668</v>
          </cell>
          <cell r="F3749">
            <v>0</v>
          </cell>
          <cell r="G3749">
            <v>0</v>
          </cell>
        </row>
        <row r="3750">
          <cell r="A3750">
            <v>36641</v>
          </cell>
          <cell r="B3750" t="str">
            <v>POS-POWGAS-EAST</v>
          </cell>
          <cell r="C3750" t="str">
            <v>EPMI-LT-SERC-EXT</v>
          </cell>
          <cell r="D3750" t="str">
            <v>P</v>
          </cell>
          <cell r="E3750">
            <v>36668</v>
          </cell>
          <cell r="F3750">
            <v>1098.9480028430601</v>
          </cell>
          <cell r="G3750">
            <v>1098.9480028430601</v>
          </cell>
        </row>
        <row r="3751">
          <cell r="A3751">
            <v>36641</v>
          </cell>
          <cell r="B3751" t="str">
            <v>POS-POWGAS-EAST</v>
          </cell>
          <cell r="C3751" t="str">
            <v>EPMI-LT-SERC-EXT</v>
          </cell>
          <cell r="D3751" t="str">
            <v>P</v>
          </cell>
          <cell r="E3751">
            <v>36668</v>
          </cell>
          <cell r="F3751">
            <v>0</v>
          </cell>
          <cell r="G3751">
            <v>0</v>
          </cell>
        </row>
        <row r="3752">
          <cell r="A3752">
            <v>36641</v>
          </cell>
          <cell r="B3752" t="str">
            <v>POS-POWGAS-EAST</v>
          </cell>
          <cell r="C3752" t="str">
            <v>EPMI-LT-SERC-EXT</v>
          </cell>
          <cell r="D3752" t="str">
            <v>P</v>
          </cell>
          <cell r="E3752">
            <v>36668</v>
          </cell>
          <cell r="F3752">
            <v>0</v>
          </cell>
          <cell r="G3752">
            <v>0</v>
          </cell>
        </row>
        <row r="3753">
          <cell r="A3753">
            <v>36641</v>
          </cell>
          <cell r="B3753" t="str">
            <v>POS-POWGAS-EAST</v>
          </cell>
          <cell r="C3753" t="str">
            <v>EPMI-LT-SERC-EXT</v>
          </cell>
          <cell r="D3753" t="str">
            <v>P</v>
          </cell>
          <cell r="E3753">
            <v>36668</v>
          </cell>
          <cell r="F3753">
            <v>-92.036179839378718</v>
          </cell>
          <cell r="G3753">
            <v>-92.036179839378718</v>
          </cell>
        </row>
        <row r="3754">
          <cell r="A3754">
            <v>36641</v>
          </cell>
          <cell r="B3754" t="str">
            <v>POS-POWGAS-EAST</v>
          </cell>
          <cell r="C3754" t="str">
            <v>EPMI-LT-SERC-EXT</v>
          </cell>
          <cell r="D3754" t="str">
            <v>P</v>
          </cell>
          <cell r="E3754">
            <v>36668</v>
          </cell>
          <cell r="F3754">
            <v>-1076.98885170792</v>
          </cell>
          <cell r="G3754">
            <v>-1076.98885170792</v>
          </cell>
        </row>
        <row r="3755">
          <cell r="A3755">
            <v>36641</v>
          </cell>
          <cell r="B3755" t="str">
            <v>POS-POWGAS-EAST</v>
          </cell>
          <cell r="C3755" t="str">
            <v>EPMI-LT-SERC-EXT</v>
          </cell>
          <cell r="D3755" t="str">
            <v>P</v>
          </cell>
          <cell r="E3755">
            <v>36669</v>
          </cell>
          <cell r="F3755">
            <v>0</v>
          </cell>
          <cell r="G3755">
            <v>0</v>
          </cell>
        </row>
        <row r="3756">
          <cell r="A3756">
            <v>36641</v>
          </cell>
          <cell r="B3756" t="str">
            <v>POS-POWGAS-EAST</v>
          </cell>
          <cell r="C3756" t="str">
            <v>EPMI-LT-SERC-EXT</v>
          </cell>
          <cell r="D3756" t="str">
            <v>P</v>
          </cell>
          <cell r="E3756">
            <v>36669</v>
          </cell>
          <cell r="F3756">
            <v>1098.7572587754903</v>
          </cell>
          <cell r="G3756">
            <v>1098.7572587754903</v>
          </cell>
        </row>
        <row r="3757">
          <cell r="A3757">
            <v>36641</v>
          </cell>
          <cell r="B3757" t="str">
            <v>POS-POWGAS-EAST</v>
          </cell>
          <cell r="C3757" t="str">
            <v>EPMI-LT-SERC-EXT</v>
          </cell>
          <cell r="D3757" t="str">
            <v>P</v>
          </cell>
          <cell r="E3757">
            <v>36669</v>
          </cell>
          <cell r="F3757">
            <v>0</v>
          </cell>
          <cell r="G3757">
            <v>0</v>
          </cell>
        </row>
        <row r="3758">
          <cell r="A3758">
            <v>36641</v>
          </cell>
          <cell r="B3758" t="str">
            <v>POS-POWGAS-EAST</v>
          </cell>
          <cell r="C3758" t="str">
            <v>EPMI-LT-SERC-EXT</v>
          </cell>
          <cell r="D3758" t="str">
            <v>P</v>
          </cell>
          <cell r="E3758">
            <v>36669</v>
          </cell>
          <cell r="F3758">
            <v>0</v>
          </cell>
          <cell r="G3758">
            <v>0</v>
          </cell>
        </row>
        <row r="3759">
          <cell r="A3759">
            <v>36641</v>
          </cell>
          <cell r="B3759" t="str">
            <v>POS-POWGAS-EAST</v>
          </cell>
          <cell r="C3759" t="str">
            <v>EPMI-LT-SERC-EXT</v>
          </cell>
          <cell r="D3759" t="str">
            <v>P</v>
          </cell>
          <cell r="E3759">
            <v>36669</v>
          </cell>
          <cell r="F3759">
            <v>-92.174929830216513</v>
          </cell>
          <cell r="G3759">
            <v>-92.174929830216513</v>
          </cell>
        </row>
        <row r="3760">
          <cell r="A3760">
            <v>36641</v>
          </cell>
          <cell r="B3760" t="str">
            <v>POS-POWGAS-EAST</v>
          </cell>
          <cell r="C3760" t="str">
            <v>EPMI-LT-SERC-EXT</v>
          </cell>
          <cell r="D3760" t="str">
            <v>P</v>
          </cell>
          <cell r="E3760">
            <v>36669</v>
          </cell>
          <cell r="F3760">
            <v>-1075.3977074098902</v>
          </cell>
          <cell r="G3760">
            <v>-1075.3977074098902</v>
          </cell>
        </row>
        <row r="3761">
          <cell r="A3761">
            <v>36641</v>
          </cell>
          <cell r="B3761" t="str">
            <v>POS-POWGAS-EAST</v>
          </cell>
          <cell r="C3761" t="str">
            <v>EPMI-LT-SERC-EXT</v>
          </cell>
          <cell r="D3761" t="str">
            <v>P</v>
          </cell>
          <cell r="E3761">
            <v>36670</v>
          </cell>
          <cell r="F3761">
            <v>0</v>
          </cell>
          <cell r="G3761">
            <v>0</v>
          </cell>
        </row>
        <row r="3762">
          <cell r="A3762">
            <v>36641</v>
          </cell>
          <cell r="B3762" t="str">
            <v>POS-POWGAS-EAST</v>
          </cell>
          <cell r="C3762" t="str">
            <v>EPMI-LT-SERC-EXT</v>
          </cell>
          <cell r="D3762" t="str">
            <v>P</v>
          </cell>
          <cell r="E3762">
            <v>36670</v>
          </cell>
          <cell r="F3762">
            <v>1098.5658482713702</v>
          </cell>
          <cell r="G3762">
            <v>1098.5658482713702</v>
          </cell>
        </row>
        <row r="3763">
          <cell r="A3763">
            <v>36641</v>
          </cell>
          <cell r="B3763" t="str">
            <v>POS-POWGAS-EAST</v>
          </cell>
          <cell r="C3763" t="str">
            <v>EPMI-LT-SERC-EXT</v>
          </cell>
          <cell r="D3763" t="str">
            <v>P</v>
          </cell>
          <cell r="E3763">
            <v>36670</v>
          </cell>
          <cell r="F3763">
            <v>0</v>
          </cell>
          <cell r="G3763">
            <v>0</v>
          </cell>
        </row>
        <row r="3764">
          <cell r="A3764">
            <v>36641</v>
          </cell>
          <cell r="B3764" t="str">
            <v>POS-POWGAS-EAST</v>
          </cell>
          <cell r="C3764" t="str">
            <v>EPMI-LT-SERC-EXT</v>
          </cell>
          <cell r="D3764" t="str">
            <v>P</v>
          </cell>
          <cell r="E3764">
            <v>36670</v>
          </cell>
          <cell r="F3764">
            <v>0</v>
          </cell>
          <cell r="G3764">
            <v>0</v>
          </cell>
        </row>
        <row r="3765">
          <cell r="A3765">
            <v>36641</v>
          </cell>
          <cell r="B3765" t="str">
            <v>POS-POWGAS-EAST</v>
          </cell>
          <cell r="C3765" t="str">
            <v>EPMI-LT-SERC-EXT</v>
          </cell>
          <cell r="D3765" t="str">
            <v>P</v>
          </cell>
          <cell r="E3765">
            <v>36670</v>
          </cell>
          <cell r="F3765">
            <v>-92.314875073781806</v>
          </cell>
          <cell r="G3765">
            <v>-92.314875073781806</v>
          </cell>
        </row>
        <row r="3766">
          <cell r="A3766">
            <v>36641</v>
          </cell>
          <cell r="B3766" t="str">
            <v>POS-POWGAS-EAST</v>
          </cell>
          <cell r="C3766" t="str">
            <v>EPMI-LT-SERC-EXT</v>
          </cell>
          <cell r="D3766" t="str">
            <v>P</v>
          </cell>
          <cell r="E3766">
            <v>36670</v>
          </cell>
          <cell r="F3766">
            <v>-1073.8217378465599</v>
          </cell>
          <cell r="G3766">
            <v>-1073.8217378465599</v>
          </cell>
        </row>
        <row r="3767">
          <cell r="A3767">
            <v>36641</v>
          </cell>
          <cell r="B3767" t="str">
            <v>POS-POWGAS-EAST</v>
          </cell>
          <cell r="C3767" t="str">
            <v>EPMI-LT-SERC-EXT</v>
          </cell>
          <cell r="D3767" t="str">
            <v>P</v>
          </cell>
          <cell r="E3767">
            <v>36671</v>
          </cell>
          <cell r="F3767">
            <v>0</v>
          </cell>
          <cell r="G3767">
            <v>0</v>
          </cell>
        </row>
        <row r="3768">
          <cell r="A3768">
            <v>36641</v>
          </cell>
          <cell r="B3768" t="str">
            <v>POS-POWGAS-EAST</v>
          </cell>
          <cell r="C3768" t="str">
            <v>EPMI-LT-SERC-EXT</v>
          </cell>
          <cell r="D3768" t="str">
            <v>P</v>
          </cell>
          <cell r="E3768">
            <v>36671</v>
          </cell>
          <cell r="F3768">
            <v>1098.3736705593703</v>
          </cell>
          <cell r="G3768">
            <v>1098.3736705593703</v>
          </cell>
        </row>
        <row r="3769">
          <cell r="A3769">
            <v>36641</v>
          </cell>
          <cell r="B3769" t="str">
            <v>POS-POWGAS-EAST</v>
          </cell>
          <cell r="C3769" t="str">
            <v>EPMI-LT-SERC-EXT</v>
          </cell>
          <cell r="D3769" t="str">
            <v>P</v>
          </cell>
          <cell r="E3769">
            <v>36671</v>
          </cell>
          <cell r="F3769">
            <v>0</v>
          </cell>
          <cell r="G3769">
            <v>0</v>
          </cell>
        </row>
        <row r="3770">
          <cell r="A3770">
            <v>36641</v>
          </cell>
          <cell r="B3770" t="str">
            <v>POS-POWGAS-EAST</v>
          </cell>
          <cell r="C3770" t="str">
            <v>EPMI-LT-SERC-EXT</v>
          </cell>
          <cell r="D3770" t="str">
            <v>P</v>
          </cell>
          <cell r="E3770">
            <v>36671</v>
          </cell>
          <cell r="F3770">
            <v>0</v>
          </cell>
          <cell r="G3770">
            <v>0</v>
          </cell>
        </row>
        <row r="3771">
          <cell r="A3771">
            <v>36641</v>
          </cell>
          <cell r="B3771" t="str">
            <v>POS-POWGAS-EAST</v>
          </cell>
          <cell r="C3771" t="str">
            <v>EPMI-LT-SERC-EXT</v>
          </cell>
          <cell r="D3771" t="str">
            <v>P</v>
          </cell>
          <cell r="E3771">
            <v>36671</v>
          </cell>
          <cell r="F3771">
            <v>-92.455724020652212</v>
          </cell>
          <cell r="G3771">
            <v>-92.455724020652212</v>
          </cell>
        </row>
        <row r="3772">
          <cell r="A3772">
            <v>36641</v>
          </cell>
          <cell r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36671</v>
          </cell>
          <cell r="F3772">
            <v>-1072.2632107710101</v>
          </cell>
          <cell r="G3772">
            <v>-1072.2632107710101</v>
          </cell>
        </row>
        <row r="3773">
          <cell r="A3773">
            <v>36641</v>
          </cell>
          <cell r="B3773" t="str">
            <v>POS-POWGAS-EAST</v>
          </cell>
          <cell r="C3773" t="str">
            <v>EPMI-LT-SERC-EXT</v>
          </cell>
          <cell r="D3773" t="str">
            <v>P</v>
          </cell>
          <cell r="E3773">
            <v>36672</v>
          </cell>
          <cell r="F3773">
            <v>0</v>
          </cell>
          <cell r="G3773">
            <v>0</v>
          </cell>
        </row>
        <row r="3774">
          <cell r="A3774">
            <v>36641</v>
          </cell>
          <cell r="B3774" t="str">
            <v>POS-POWGAS-EAST</v>
          </cell>
          <cell r="C3774" t="str">
            <v>EPMI-LT-SERC-EXT</v>
          </cell>
          <cell r="D3774" t="str">
            <v>P</v>
          </cell>
          <cell r="E3774">
            <v>36672</v>
          </cell>
          <cell r="F3774">
            <v>1098.1903440825902</v>
          </cell>
          <cell r="G3774">
            <v>1098.1903440825902</v>
          </cell>
        </row>
        <row r="3775">
          <cell r="A3775">
            <v>36641</v>
          </cell>
          <cell r="B3775" t="str">
            <v>POS-POWGAS-EAST</v>
          </cell>
          <cell r="C3775" t="str">
            <v>EPMI-LT-SERC-EXT</v>
          </cell>
          <cell r="D3775" t="str">
            <v>P</v>
          </cell>
          <cell r="E3775">
            <v>36672</v>
          </cell>
          <cell r="F3775">
            <v>0</v>
          </cell>
          <cell r="G3775">
            <v>0</v>
          </cell>
        </row>
        <row r="3776">
          <cell r="A3776">
            <v>36641</v>
          </cell>
          <cell r="B3776" t="str">
            <v>POS-POWGAS-EAST</v>
          </cell>
          <cell r="C3776" t="str">
            <v>EPMI-LT-SERC-EXT</v>
          </cell>
          <cell r="D3776" t="str">
            <v>P</v>
          </cell>
          <cell r="E3776">
            <v>36672</v>
          </cell>
          <cell r="F3776">
            <v>0</v>
          </cell>
          <cell r="G3776">
            <v>0</v>
          </cell>
        </row>
        <row r="3777">
          <cell r="A3777">
            <v>36641</v>
          </cell>
          <cell r="B3777" t="str">
            <v>POS-POWGAS-EAST</v>
          </cell>
          <cell r="C3777" t="str">
            <v>EPMI-LT-SERC-EXT</v>
          </cell>
          <cell r="D3777" t="str">
            <v>P</v>
          </cell>
          <cell r="E3777">
            <v>36672</v>
          </cell>
          <cell r="F3777">
            <v>-92.597226832232934</v>
          </cell>
          <cell r="G3777">
            <v>-92.597226832232934</v>
          </cell>
        </row>
        <row r="3778">
          <cell r="A3778">
            <v>36641</v>
          </cell>
          <cell r="B3778" t="str">
            <v>POS-POWGAS-EAST</v>
          </cell>
          <cell r="C3778" t="str">
            <v>EPMI-LT-SERC-EXT</v>
          </cell>
          <cell r="D3778" t="str">
            <v>P</v>
          </cell>
          <cell r="E3778">
            <v>36672</v>
          </cell>
          <cell r="F3778">
            <v>-1072.4840029095201</v>
          </cell>
          <cell r="G3778">
            <v>-1072.4840029095201</v>
          </cell>
        </row>
        <row r="3779">
          <cell r="A3779">
            <v>36641</v>
          </cell>
          <cell r="B3779" t="str">
            <v>POS-POWGAS-EAST</v>
          </cell>
          <cell r="C3779" t="str">
            <v>EPMI-LT-SERC-EXT</v>
          </cell>
          <cell r="D3779" t="str">
            <v>P</v>
          </cell>
          <cell r="E3779">
            <v>36677</v>
          </cell>
          <cell r="F3779">
            <v>5.4672637872350007</v>
          </cell>
          <cell r="G3779">
            <v>5.4672637872350007</v>
          </cell>
        </row>
        <row r="3780">
          <cell r="A3780">
            <v>36641</v>
          </cell>
          <cell r="B3780" t="str">
            <v>POS-POWGAS-EAST</v>
          </cell>
          <cell r="C3780" t="str">
            <v>EPMI-LT-SERC-EXT</v>
          </cell>
          <cell r="D3780" t="str">
            <v>P</v>
          </cell>
          <cell r="E3780">
            <v>36677</v>
          </cell>
          <cell r="F3780">
            <v>2151.0575780374206</v>
          </cell>
          <cell r="G3780">
            <v>2151.0575780374206</v>
          </cell>
        </row>
        <row r="3781">
          <cell r="A3781">
            <v>36641</v>
          </cell>
          <cell r="B3781" t="str">
            <v>POS-POWGAS-EAST</v>
          </cell>
          <cell r="C3781" t="str">
            <v>EPMI-LT-SERC-EXT</v>
          </cell>
          <cell r="D3781" t="str">
            <v>P</v>
          </cell>
          <cell r="E3781">
            <v>36677</v>
          </cell>
          <cell r="F3781">
            <v>0</v>
          </cell>
          <cell r="G3781">
            <v>0</v>
          </cell>
        </row>
        <row r="3782">
          <cell r="A3782">
            <v>36641</v>
          </cell>
          <cell r="B3782" t="str">
            <v>POS-POWGAS-EAST</v>
          </cell>
          <cell r="C3782" t="str">
            <v>EPMI-LT-SERC-EXT</v>
          </cell>
          <cell r="D3782" t="str">
            <v>P</v>
          </cell>
          <cell r="E3782">
            <v>36677</v>
          </cell>
          <cell r="F3782">
            <v>0</v>
          </cell>
          <cell r="G3782">
            <v>0</v>
          </cell>
        </row>
        <row r="3783">
          <cell r="A3783">
            <v>36641</v>
          </cell>
          <cell r="B3783" t="str">
            <v>POS-POWGAS-EAST</v>
          </cell>
          <cell r="C3783" t="str">
            <v>EPMI-LT-SERC-EXT</v>
          </cell>
          <cell r="D3783" t="str">
            <v>P</v>
          </cell>
          <cell r="E3783">
            <v>36677</v>
          </cell>
          <cell r="F3783">
            <v>-3281.6633594765699</v>
          </cell>
          <cell r="G3783">
            <v>-3281.6633594765699</v>
          </cell>
        </row>
        <row r="3784">
          <cell r="A3784">
            <v>36641</v>
          </cell>
          <cell r="B3784" t="str">
            <v>POS-POWGAS-EAST</v>
          </cell>
          <cell r="C3784" t="str">
            <v>EPMI-LT-SERC-EXT</v>
          </cell>
          <cell r="D3784" t="str">
            <v>P</v>
          </cell>
          <cell r="E3784">
            <v>36677</v>
          </cell>
          <cell r="F3784">
            <v>-2086.5691764553103</v>
          </cell>
          <cell r="G3784">
            <v>-2086.5691764553103</v>
          </cell>
        </row>
        <row r="3785">
          <cell r="A3785">
            <v>36641</v>
          </cell>
          <cell r="B3785" t="str">
            <v>POS-POWGAS-EAST</v>
          </cell>
          <cell r="C3785" t="str">
            <v>EPMI-LT-SERC-EXT</v>
          </cell>
          <cell r="D3785" t="str">
            <v>P</v>
          </cell>
          <cell r="E3785">
            <v>36678</v>
          </cell>
          <cell r="F3785">
            <v>4898.1120639687806</v>
          </cell>
          <cell r="G3785">
            <v>4898.1120639687806</v>
          </cell>
        </row>
        <row r="3786">
          <cell r="A3786">
            <v>36641</v>
          </cell>
          <cell r="B3786" t="str">
            <v>POS-POWGAS-EAST</v>
          </cell>
          <cell r="C3786" t="str">
            <v>EPMI-LT-SERC-EXT</v>
          </cell>
          <cell r="D3786" t="str">
            <v>P</v>
          </cell>
          <cell r="E3786">
            <v>36678</v>
          </cell>
          <cell r="F3786">
            <v>28433.004857550004</v>
          </cell>
          <cell r="G3786">
            <v>28433.004857550004</v>
          </cell>
        </row>
        <row r="3787">
          <cell r="A3787">
            <v>36641</v>
          </cell>
          <cell r="B3787" t="str">
            <v>POS-POWGAS-EAST</v>
          </cell>
          <cell r="C3787" t="str">
            <v>EPMI-LT-SERC-EXT</v>
          </cell>
          <cell r="D3787" t="str">
            <v>P</v>
          </cell>
          <cell r="E3787">
            <v>36678</v>
          </cell>
          <cell r="F3787">
            <v>0</v>
          </cell>
          <cell r="G3787">
            <v>0</v>
          </cell>
        </row>
        <row r="3788">
          <cell r="A3788">
            <v>36641</v>
          </cell>
          <cell r="B3788" t="str">
            <v>POS-POWGAS-EAST</v>
          </cell>
          <cell r="C3788" t="str">
            <v>EPMI-LT-SERC-EXT</v>
          </cell>
          <cell r="D3788" t="str">
            <v>P</v>
          </cell>
          <cell r="E3788">
            <v>36678</v>
          </cell>
          <cell r="F3788">
            <v>0</v>
          </cell>
          <cell r="G3788">
            <v>0</v>
          </cell>
        </row>
        <row r="3789">
          <cell r="A3789">
            <v>36641</v>
          </cell>
          <cell r="B3789" t="str">
            <v>POS-POWGAS-EAST</v>
          </cell>
          <cell r="C3789" t="str">
            <v>EPMI-LT-SERC-EXT</v>
          </cell>
          <cell r="D3789" t="str">
            <v>P</v>
          </cell>
          <cell r="E3789">
            <v>36678</v>
          </cell>
          <cell r="F3789">
            <v>-13030.819610670002</v>
          </cell>
          <cell r="G3789">
            <v>-13030.819610670002</v>
          </cell>
        </row>
        <row r="3790">
          <cell r="A3790">
            <v>36641</v>
          </cell>
          <cell r="B3790" t="str">
            <v>POS-POWGAS-EAST</v>
          </cell>
          <cell r="C3790" t="str">
            <v>EPMI-LT-SERC-EXT</v>
          </cell>
          <cell r="D3790" t="str">
            <v>P</v>
          </cell>
          <cell r="E3790">
            <v>36678</v>
          </cell>
          <cell r="F3790">
            <v>-27750.702811110001</v>
          </cell>
          <cell r="G3790">
            <v>-27750.702811110001</v>
          </cell>
        </row>
        <row r="3791">
          <cell r="A3791">
            <v>36641</v>
          </cell>
          <cell r="B3791" t="str">
            <v>POS-POWGAS-EAST</v>
          </cell>
          <cell r="C3791" t="str">
            <v>EPMI-LT-SERC-EXT</v>
          </cell>
          <cell r="D3791" t="str">
            <v>P</v>
          </cell>
          <cell r="E3791">
            <v>36708</v>
          </cell>
          <cell r="F3791">
            <v>8309.6351146333109</v>
          </cell>
          <cell r="G3791">
            <v>8309.6351146333109</v>
          </cell>
        </row>
        <row r="3792">
          <cell r="A3792">
            <v>36641</v>
          </cell>
          <cell r="B3792" t="str">
            <v>POS-POWGAS-EAST</v>
          </cell>
          <cell r="C3792" t="str">
            <v>EPMI-LT-SERC-EXT</v>
          </cell>
          <cell r="D3792" t="str">
            <v>P</v>
          </cell>
          <cell r="E3792">
            <v>36708</v>
          </cell>
          <cell r="F3792">
            <v>28064.910269610002</v>
          </cell>
          <cell r="G3792">
            <v>28064.910269610002</v>
          </cell>
        </row>
        <row r="3793">
          <cell r="A3793">
            <v>36641</v>
          </cell>
          <cell r="B3793" t="str">
            <v>POS-POWGAS-EAST</v>
          </cell>
          <cell r="C3793" t="str">
            <v>EPMI-LT-SERC-EXT</v>
          </cell>
          <cell r="D3793" t="str">
            <v>P</v>
          </cell>
          <cell r="E3793">
            <v>36708</v>
          </cell>
          <cell r="F3793">
            <v>0</v>
          </cell>
          <cell r="G3793">
            <v>0</v>
          </cell>
        </row>
        <row r="3794">
          <cell r="A3794">
            <v>36641</v>
          </cell>
          <cell r="B3794" t="str">
            <v>POS-POWGAS-EAST</v>
          </cell>
          <cell r="C3794" t="str">
            <v>EPMI-LT-SERC-EXT</v>
          </cell>
          <cell r="D3794" t="str">
            <v>P</v>
          </cell>
          <cell r="E3794">
            <v>36708</v>
          </cell>
          <cell r="F3794">
            <v>0</v>
          </cell>
          <cell r="G3794">
            <v>0</v>
          </cell>
        </row>
        <row r="3795">
          <cell r="A3795">
            <v>36641</v>
          </cell>
          <cell r="B3795" t="str">
            <v>POS-POWGAS-EAST</v>
          </cell>
          <cell r="C3795" t="str">
            <v>EPMI-LT-SERC-EXT</v>
          </cell>
          <cell r="D3795" t="str">
            <v>P</v>
          </cell>
          <cell r="E3795">
            <v>36708</v>
          </cell>
          <cell r="F3795">
            <v>-18228.03367488</v>
          </cell>
          <cell r="G3795">
            <v>-18228.03367488</v>
          </cell>
        </row>
        <row r="3796">
          <cell r="A3796">
            <v>36641</v>
          </cell>
          <cell r="B3796" t="str">
            <v>POS-POWGAS-EAST</v>
          </cell>
          <cell r="C3796" t="str">
            <v>EPMI-LT-SERC-EXT</v>
          </cell>
          <cell r="D3796" t="str">
            <v>P</v>
          </cell>
          <cell r="E3796">
            <v>36708</v>
          </cell>
          <cell r="F3796">
            <v>-27722.711302290001</v>
          </cell>
          <cell r="G3796">
            <v>-27722.711302290001</v>
          </cell>
        </row>
        <row r="3797">
          <cell r="A3797">
            <v>36641</v>
          </cell>
          <cell r="B3797" t="str">
            <v>POS-POWGAS-EAST</v>
          </cell>
          <cell r="C3797" t="str">
            <v>EPMI-LT-SERC-EXT</v>
          </cell>
          <cell r="D3797" t="str">
            <v>P</v>
          </cell>
          <cell r="E3797">
            <v>36739</v>
          </cell>
          <cell r="F3797">
            <v>5917.2486978095912</v>
          </cell>
          <cell r="G3797">
            <v>5917.2486978095912</v>
          </cell>
        </row>
        <row r="3798">
          <cell r="A3798">
            <v>36641</v>
          </cell>
          <cell r="B3798" t="str">
            <v>POS-POWGAS-EAST</v>
          </cell>
          <cell r="C3798" t="str">
            <v>EPMI-LT-SERC-EXT</v>
          </cell>
          <cell r="D3798" t="str">
            <v>P</v>
          </cell>
          <cell r="E3798">
            <v>36739</v>
          </cell>
          <cell r="F3798">
            <v>28844.647503800003</v>
          </cell>
          <cell r="G3798">
            <v>28844.647503800003</v>
          </cell>
        </row>
        <row r="3799">
          <cell r="A3799">
            <v>36641</v>
          </cell>
          <cell r="B3799" t="str">
            <v>POS-POWGAS-EAST</v>
          </cell>
          <cell r="C3799" t="str">
            <v>EPMI-LT-SERC-EXT</v>
          </cell>
          <cell r="D3799" t="str">
            <v>P</v>
          </cell>
          <cell r="E3799">
            <v>36739</v>
          </cell>
          <cell r="F3799">
            <v>0</v>
          </cell>
          <cell r="G3799">
            <v>0</v>
          </cell>
        </row>
        <row r="3800">
          <cell r="A3800">
            <v>36641</v>
          </cell>
          <cell r="B3800" t="str">
            <v>POS-POWGAS-EAST</v>
          </cell>
          <cell r="C3800" t="str">
            <v>EPMI-LT-SERC-EXT</v>
          </cell>
          <cell r="D3800" t="str">
            <v>P</v>
          </cell>
          <cell r="E3800">
            <v>36739</v>
          </cell>
          <cell r="F3800">
            <v>0</v>
          </cell>
          <cell r="G3800">
            <v>0</v>
          </cell>
        </row>
        <row r="3801">
          <cell r="A3801">
            <v>36641</v>
          </cell>
          <cell r="B3801" t="str">
            <v>POS-POWGAS-EAST</v>
          </cell>
          <cell r="C3801" t="str">
            <v>EPMI-LT-SERC-EXT</v>
          </cell>
          <cell r="D3801" t="str">
            <v>P</v>
          </cell>
          <cell r="E3801">
            <v>36739</v>
          </cell>
          <cell r="F3801">
            <v>-12945.117082180002</v>
          </cell>
          <cell r="G3801">
            <v>-12945.117082180002</v>
          </cell>
        </row>
        <row r="3802">
          <cell r="A3802">
            <v>36641</v>
          </cell>
          <cell r="B3802" t="str">
            <v>POS-POWGAS-EAST</v>
          </cell>
          <cell r="C3802" t="str">
            <v>EPMI-LT-SERC-EXT</v>
          </cell>
          <cell r="D3802" t="str">
            <v>P</v>
          </cell>
          <cell r="E3802">
            <v>36739</v>
          </cell>
          <cell r="F3802">
            <v>-28498.300917580003</v>
          </cell>
          <cell r="G3802">
            <v>-28498.300917580003</v>
          </cell>
        </row>
        <row r="3803">
          <cell r="A3803">
            <v>36641</v>
          </cell>
          <cell r="B3803" t="str">
            <v>POS-POWGAS-EAST</v>
          </cell>
          <cell r="C3803" t="str">
            <v>EPMI-LT-SERC-EXT</v>
          </cell>
          <cell r="D3803" t="str">
            <v>P</v>
          </cell>
          <cell r="E3803">
            <v>36770</v>
          </cell>
          <cell r="F3803">
            <v>1932.1802782089005</v>
          </cell>
          <cell r="G3803">
            <v>1932.1802782089005</v>
          </cell>
        </row>
        <row r="3804">
          <cell r="A3804">
            <v>36641</v>
          </cell>
          <cell r="B3804" t="str">
            <v>POS-POWGAS-EAST</v>
          </cell>
          <cell r="C3804" t="str">
            <v>EPMI-LT-SERC-EXT</v>
          </cell>
          <cell r="D3804" t="str">
            <v>P</v>
          </cell>
          <cell r="E3804">
            <v>36770</v>
          </cell>
          <cell r="F3804">
            <v>16800.79787468</v>
          </cell>
          <cell r="G3804">
            <v>16800.79787468</v>
          </cell>
        </row>
        <row r="3805">
          <cell r="A3805">
            <v>36641</v>
          </cell>
          <cell r="B3805" t="str">
            <v>POS-POWGAS-EAST</v>
          </cell>
          <cell r="C3805" t="str">
            <v>EPMI-LT-SERC-EXT</v>
          </cell>
          <cell r="D3805" t="str">
            <v>P</v>
          </cell>
          <cell r="E3805">
            <v>36770</v>
          </cell>
          <cell r="F3805">
            <v>0</v>
          </cell>
          <cell r="G3805">
            <v>0</v>
          </cell>
        </row>
        <row r="3806">
          <cell r="A3806">
            <v>36641</v>
          </cell>
          <cell r="B3806" t="str">
            <v>POS-POWGAS-EAST</v>
          </cell>
          <cell r="C3806" t="str">
            <v>EPMI-LT-SERC-EXT</v>
          </cell>
          <cell r="D3806" t="str">
            <v>P</v>
          </cell>
          <cell r="E3806">
            <v>36770</v>
          </cell>
          <cell r="F3806">
            <v>0</v>
          </cell>
          <cell r="G3806">
            <v>0</v>
          </cell>
        </row>
        <row r="3807">
          <cell r="A3807">
            <v>36641</v>
          </cell>
          <cell r="B3807" t="str">
            <v>POS-POWGAS-EAST</v>
          </cell>
          <cell r="C3807" t="str">
            <v>EPMI-LT-SERC-EXT</v>
          </cell>
          <cell r="D3807" t="str">
            <v>P</v>
          </cell>
          <cell r="E3807">
            <v>36770</v>
          </cell>
          <cell r="F3807">
            <v>-13506.609936000003</v>
          </cell>
          <cell r="G3807">
            <v>-13506.609936000003</v>
          </cell>
        </row>
        <row r="3808">
          <cell r="A3808">
            <v>36641</v>
          </cell>
          <cell r="B3808" t="str">
            <v>POS-POWGAS-EAST</v>
          </cell>
          <cell r="C3808" t="str">
            <v>EPMI-LT-SERC-EXT</v>
          </cell>
          <cell r="D3808" t="str">
            <v>P</v>
          </cell>
          <cell r="E3808">
            <v>36770</v>
          </cell>
          <cell r="F3808">
            <v>-22352.223835189998</v>
          </cell>
          <cell r="G3808">
            <v>-22352.223835189998</v>
          </cell>
        </row>
        <row r="3809">
          <cell r="A3809">
            <v>36641</v>
          </cell>
          <cell r="B3809" t="str">
            <v>POS-POWGAS-EAST</v>
          </cell>
          <cell r="C3809" t="str">
            <v>EPMI-LT-SERC-EXT</v>
          </cell>
          <cell r="D3809" t="str">
            <v>P</v>
          </cell>
          <cell r="E3809">
            <v>36800</v>
          </cell>
          <cell r="F3809">
            <v>370.19066329640003</v>
          </cell>
          <cell r="G3809">
            <v>370.19066329640003</v>
          </cell>
        </row>
        <row r="3810">
          <cell r="A3810">
            <v>36641</v>
          </cell>
          <cell r="B3810" t="str">
            <v>POS-POWGAS-EAST</v>
          </cell>
          <cell r="C3810" t="str">
            <v>EPMI-LT-SERC-EXT</v>
          </cell>
          <cell r="D3810" t="str">
            <v>P</v>
          </cell>
          <cell r="E3810">
            <v>36800</v>
          </cell>
          <cell r="F3810">
            <v>7320.0690089387399</v>
          </cell>
          <cell r="G3810">
            <v>7320.0690089387399</v>
          </cell>
        </row>
        <row r="3811">
          <cell r="A3811">
            <v>36641</v>
          </cell>
          <cell r="B3811" t="str">
            <v>POS-POWGAS-EAST</v>
          </cell>
          <cell r="C3811" t="str">
            <v>EPMI-LT-SERC-EXT</v>
          </cell>
          <cell r="D3811" t="str">
            <v>P</v>
          </cell>
          <cell r="E3811">
            <v>36800</v>
          </cell>
          <cell r="F3811">
            <v>0</v>
          </cell>
          <cell r="G3811">
            <v>0</v>
          </cell>
        </row>
        <row r="3812">
          <cell r="A3812">
            <v>36641</v>
          </cell>
          <cell r="B3812" t="str">
            <v>POS-POWGAS-EAST</v>
          </cell>
          <cell r="C3812" t="str">
            <v>EPMI-LT-SERC-EXT</v>
          </cell>
          <cell r="D3812" t="str">
            <v>P</v>
          </cell>
          <cell r="E3812">
            <v>36800</v>
          </cell>
          <cell r="F3812">
            <v>0</v>
          </cell>
          <cell r="G3812">
            <v>0</v>
          </cell>
        </row>
        <row r="3813">
          <cell r="A3813">
            <v>36641</v>
          </cell>
          <cell r="B3813" t="str">
            <v>POS-POWGAS-EAST</v>
          </cell>
          <cell r="C3813" t="str">
            <v>EPMI-LT-SERC-EXT</v>
          </cell>
          <cell r="D3813" t="str">
            <v>P</v>
          </cell>
          <cell r="E3813">
            <v>36800</v>
          </cell>
          <cell r="F3813">
            <v>-10862.395228680003</v>
          </cell>
          <cell r="G3813">
            <v>-10862.395228680003</v>
          </cell>
        </row>
        <row r="3814">
          <cell r="A3814">
            <v>36641</v>
          </cell>
          <cell r="B3814" t="str">
            <v>POS-POWGAS-EAST</v>
          </cell>
          <cell r="C3814" t="str">
            <v>EPMI-LT-SERC-EXT</v>
          </cell>
          <cell r="D3814" t="str">
            <v>P</v>
          </cell>
          <cell r="E3814">
            <v>36800</v>
          </cell>
          <cell r="F3814">
            <v>-21381.951847010005</v>
          </cell>
          <cell r="G3814">
            <v>-21381.951847010005</v>
          </cell>
        </row>
        <row r="3815">
          <cell r="A3815">
            <v>36641</v>
          </cell>
          <cell r="B3815" t="str">
            <v>POS-POWGAS-EAST</v>
          </cell>
          <cell r="C3815" t="str">
            <v>EPMI-LT-SERC-EXT</v>
          </cell>
          <cell r="D3815" t="str">
            <v>P</v>
          </cell>
          <cell r="E3815">
            <v>36831</v>
          </cell>
          <cell r="F3815">
            <v>218.14968729240005</v>
          </cell>
          <cell r="G3815">
            <v>218.14968729240005</v>
          </cell>
        </row>
        <row r="3816">
          <cell r="A3816">
            <v>36641</v>
          </cell>
          <cell r="B3816" t="str">
            <v>POS-POWGAS-EAST</v>
          </cell>
          <cell r="C3816" t="str">
            <v>EPMI-LT-SERC-EXT</v>
          </cell>
          <cell r="D3816" t="str">
            <v>P</v>
          </cell>
          <cell r="E3816">
            <v>36831</v>
          </cell>
          <cell r="F3816">
            <v>8580.5343344498924</v>
          </cell>
          <cell r="G3816">
            <v>8580.5343344498924</v>
          </cell>
        </row>
        <row r="3817">
          <cell r="A3817">
            <v>36641</v>
          </cell>
          <cell r="B3817" t="str">
            <v>POS-POWGAS-EAST</v>
          </cell>
          <cell r="C3817" t="str">
            <v>EPMI-LT-SERC-EXT</v>
          </cell>
          <cell r="D3817" t="str">
            <v>P</v>
          </cell>
          <cell r="E3817">
            <v>36831</v>
          </cell>
          <cell r="F3817">
            <v>0</v>
          </cell>
          <cell r="G3817">
            <v>0</v>
          </cell>
        </row>
        <row r="3818">
          <cell r="A3818">
            <v>36641</v>
          </cell>
          <cell r="B3818" t="str">
            <v>POS-POWGAS-EAST</v>
          </cell>
          <cell r="C3818" t="str">
            <v>EPMI-LT-SERC-EXT</v>
          </cell>
          <cell r="D3818" t="str">
            <v>P</v>
          </cell>
          <cell r="E3818">
            <v>36831</v>
          </cell>
          <cell r="F3818">
            <v>0</v>
          </cell>
          <cell r="G3818">
            <v>0</v>
          </cell>
        </row>
        <row r="3819">
          <cell r="A3819">
            <v>36641</v>
          </cell>
          <cell r="B3819" t="str">
            <v>POS-POWGAS-EAST</v>
          </cell>
          <cell r="C3819" t="str">
            <v>EPMI-LT-SERC-EXT</v>
          </cell>
          <cell r="D3819" t="str">
            <v>P</v>
          </cell>
          <cell r="E3819">
            <v>36831</v>
          </cell>
          <cell r="F3819">
            <v>-11024.14394534</v>
          </cell>
          <cell r="G3819">
            <v>-11024.14394534</v>
          </cell>
        </row>
        <row r="3820">
          <cell r="A3820">
            <v>36641</v>
          </cell>
          <cell r="B3820" t="str">
            <v>POS-POWGAS-EAST</v>
          </cell>
          <cell r="C3820" t="str">
            <v>EPMI-LT-SERC-EXT</v>
          </cell>
          <cell r="D3820" t="str">
            <v>P</v>
          </cell>
          <cell r="E3820">
            <v>36831</v>
          </cell>
          <cell r="F3820">
            <v>-20698.432333770001</v>
          </cell>
          <cell r="G3820">
            <v>-20698.432333770001</v>
          </cell>
        </row>
        <row r="3821">
          <cell r="A3821">
            <v>36641</v>
          </cell>
          <cell r="B3821" t="str">
            <v>POS-POWGAS-EAST</v>
          </cell>
          <cell r="C3821" t="str">
            <v>EPMI-LT-SERC-EXT</v>
          </cell>
          <cell r="D3821" t="str">
            <v>P</v>
          </cell>
          <cell r="E3821">
            <v>36861</v>
          </cell>
          <cell r="F3821">
            <v>193.31704170580005</v>
          </cell>
          <cell r="G3821">
            <v>193.31704170580005</v>
          </cell>
        </row>
        <row r="3822">
          <cell r="A3822">
            <v>36641</v>
          </cell>
          <cell r="B3822" t="str">
            <v>POS-POWGAS-EAST</v>
          </cell>
          <cell r="C3822" t="str">
            <v>EPMI-LT-SERC-EXT</v>
          </cell>
          <cell r="D3822" t="str">
            <v>P</v>
          </cell>
          <cell r="E3822">
            <v>36861</v>
          </cell>
          <cell r="F3822">
            <v>10259.73379351</v>
          </cell>
          <cell r="G3822">
            <v>10259.73379351</v>
          </cell>
        </row>
        <row r="3823">
          <cell r="A3823">
            <v>36641</v>
          </cell>
          <cell r="B3823" t="str">
            <v>POS-POWGAS-EAST</v>
          </cell>
          <cell r="C3823" t="str">
            <v>EPMI-LT-SERC-EXT</v>
          </cell>
          <cell r="D3823" t="str">
            <v>P</v>
          </cell>
          <cell r="E3823">
            <v>36861</v>
          </cell>
          <cell r="F3823">
            <v>0</v>
          </cell>
          <cell r="G3823">
            <v>0</v>
          </cell>
        </row>
        <row r="3824">
          <cell r="A3824">
            <v>36641</v>
          </cell>
          <cell r="B3824" t="str">
            <v>POS-POWGAS-EAST</v>
          </cell>
          <cell r="C3824" t="str">
            <v>EPMI-LT-SERC-EXT</v>
          </cell>
          <cell r="D3824" t="str">
            <v>P</v>
          </cell>
          <cell r="E3824">
            <v>36861</v>
          </cell>
          <cell r="F3824">
            <v>0</v>
          </cell>
          <cell r="G3824">
            <v>0</v>
          </cell>
        </row>
        <row r="3825">
          <cell r="A3825">
            <v>36641</v>
          </cell>
          <cell r="B3825" t="str">
            <v>POS-POWGAS-EAST</v>
          </cell>
          <cell r="C3825" t="str">
            <v>EPMI-LT-SERC-EXT</v>
          </cell>
          <cell r="D3825" t="str">
            <v>P</v>
          </cell>
          <cell r="E3825">
            <v>36861</v>
          </cell>
          <cell r="F3825">
            <v>-11893.446564219999</v>
          </cell>
          <cell r="G3825">
            <v>-11893.446564219999</v>
          </cell>
        </row>
        <row r="3826">
          <cell r="A3826">
            <v>36641</v>
          </cell>
          <cell r="B3826" t="str">
            <v>POS-POWGAS-EAST</v>
          </cell>
          <cell r="C3826" t="str">
            <v>EPMI-LT-SERC-EXT</v>
          </cell>
          <cell r="D3826" t="str">
            <v>P</v>
          </cell>
          <cell r="E3826">
            <v>36861</v>
          </cell>
          <cell r="F3826">
            <v>-18715.622038960002</v>
          </cell>
          <cell r="G3826">
            <v>-18715.622038960002</v>
          </cell>
        </row>
        <row r="3827">
          <cell r="A3827">
            <v>36641</v>
          </cell>
          <cell r="B3827" t="str">
            <v>POS-POWGAS-EAST</v>
          </cell>
          <cell r="C3827" t="str">
            <v>EPMI-LT-SERC-EXT</v>
          </cell>
          <cell r="D3827" t="str">
            <v>P</v>
          </cell>
          <cell r="E3827">
            <v>36892</v>
          </cell>
          <cell r="F3827">
            <v>526.49021107480007</v>
          </cell>
          <cell r="G3827">
            <v>526.49021107480007</v>
          </cell>
        </row>
        <row r="3828">
          <cell r="A3828">
            <v>36641</v>
          </cell>
          <cell r="B3828" t="str">
            <v>POS-POWGAS-EAST</v>
          </cell>
          <cell r="C3828" t="str">
            <v>EPMI-LT-SERC-EXT</v>
          </cell>
          <cell r="D3828" t="str">
            <v>P</v>
          </cell>
          <cell r="E3828">
            <v>36892</v>
          </cell>
          <cell r="F3828">
            <v>19560.224681920001</v>
          </cell>
          <cell r="G3828">
            <v>19560.224681920001</v>
          </cell>
        </row>
        <row r="3829">
          <cell r="A3829">
            <v>36641</v>
          </cell>
          <cell r="B3829" t="str">
            <v>POS-POWGAS-EAST</v>
          </cell>
          <cell r="C3829" t="str">
            <v>EPMI-LT-SERC-EXT</v>
          </cell>
          <cell r="D3829" t="str">
            <v>P</v>
          </cell>
          <cell r="E3829">
            <v>36892</v>
          </cell>
          <cell r="F3829">
            <v>0</v>
          </cell>
          <cell r="G3829">
            <v>0</v>
          </cell>
        </row>
        <row r="3830">
          <cell r="A3830">
            <v>36641</v>
          </cell>
          <cell r="B3830" t="str">
            <v>POS-POWGAS-EAST</v>
          </cell>
          <cell r="C3830" t="str">
            <v>EPMI-LT-SERC-EXT</v>
          </cell>
          <cell r="D3830" t="str">
            <v>P</v>
          </cell>
          <cell r="E3830">
            <v>36892</v>
          </cell>
          <cell r="F3830">
            <v>0</v>
          </cell>
          <cell r="G3830">
            <v>0</v>
          </cell>
        </row>
        <row r="3831">
          <cell r="A3831">
            <v>36641</v>
          </cell>
          <cell r="B3831" t="str">
            <v>POS-POWGAS-EAST</v>
          </cell>
          <cell r="C3831" t="str">
            <v>EPMI-LT-SERC-EXT</v>
          </cell>
          <cell r="D3831" t="str">
            <v>P</v>
          </cell>
          <cell r="E3831">
            <v>36892</v>
          </cell>
          <cell r="F3831">
            <v>-13051.306770870002</v>
          </cell>
          <cell r="G3831">
            <v>-13051.306770870002</v>
          </cell>
        </row>
        <row r="3832">
          <cell r="A3832">
            <v>36641</v>
          </cell>
          <cell r="B3832" t="str">
            <v>POS-POWGAS-EAST</v>
          </cell>
          <cell r="C3832" t="str">
            <v>EPMI-LT-SERC-EXT</v>
          </cell>
          <cell r="D3832" t="str">
            <v>P</v>
          </cell>
          <cell r="E3832">
            <v>36892</v>
          </cell>
          <cell r="F3832">
            <v>-25069.160760160001</v>
          </cell>
          <cell r="G3832">
            <v>-25069.160760160001</v>
          </cell>
        </row>
        <row r="3833">
          <cell r="A3833">
            <v>36641</v>
          </cell>
          <cell r="B3833" t="str">
            <v>POS-POWGAS-EAST</v>
          </cell>
          <cell r="C3833" t="str">
            <v>EPMI-LT-SERC-EXT</v>
          </cell>
          <cell r="D3833" t="str">
            <v>P</v>
          </cell>
          <cell r="E3833">
            <v>36923</v>
          </cell>
          <cell r="F3833">
            <v>199.34651952180002</v>
          </cell>
          <cell r="G3833">
            <v>199.34651952180002</v>
          </cell>
        </row>
        <row r="3834">
          <cell r="A3834">
            <v>36641</v>
          </cell>
          <cell r="B3834" t="str">
            <v>POS-POWGAS-EAST</v>
          </cell>
          <cell r="C3834" t="str">
            <v>EPMI-LT-SERC-EXT</v>
          </cell>
          <cell r="D3834" t="str">
            <v>P</v>
          </cell>
          <cell r="E3834">
            <v>36923</v>
          </cell>
          <cell r="F3834">
            <v>17399.345152880003</v>
          </cell>
          <cell r="G3834">
            <v>17399.345152880003</v>
          </cell>
        </row>
        <row r="3835">
          <cell r="A3835">
            <v>36641</v>
          </cell>
          <cell r="B3835" t="str">
            <v>POS-POWGAS-EAST</v>
          </cell>
          <cell r="C3835" t="str">
            <v>EPMI-LT-SERC-EXT</v>
          </cell>
          <cell r="D3835" t="str">
            <v>P</v>
          </cell>
          <cell r="E3835">
            <v>36923</v>
          </cell>
          <cell r="F3835">
            <v>0</v>
          </cell>
          <cell r="G3835">
            <v>0</v>
          </cell>
        </row>
        <row r="3836">
          <cell r="A3836">
            <v>36641</v>
          </cell>
          <cell r="B3836" t="str">
            <v>POS-POWGAS-EAST</v>
          </cell>
          <cell r="C3836" t="str">
            <v>EPMI-LT-SERC-EXT</v>
          </cell>
          <cell r="D3836" t="str">
            <v>P</v>
          </cell>
          <cell r="E3836">
            <v>36923</v>
          </cell>
          <cell r="F3836">
            <v>0</v>
          </cell>
          <cell r="G3836">
            <v>0</v>
          </cell>
        </row>
        <row r="3837">
          <cell r="A3837">
            <v>36641</v>
          </cell>
          <cell r="B3837" t="str">
            <v>POS-POWGAS-EAST</v>
          </cell>
          <cell r="C3837" t="str">
            <v>EPMI-LT-SERC-EXT</v>
          </cell>
          <cell r="D3837" t="str">
            <v>P</v>
          </cell>
          <cell r="E3837">
            <v>36923</v>
          </cell>
          <cell r="F3837">
            <v>-11155.41208618</v>
          </cell>
          <cell r="G3837">
            <v>-11155.41208618</v>
          </cell>
        </row>
        <row r="3838">
          <cell r="A3838">
            <v>36641</v>
          </cell>
          <cell r="B3838" t="str">
            <v>POS-POWGAS-EAST</v>
          </cell>
          <cell r="C3838" t="str">
            <v>EPMI-LT-SERC-EXT</v>
          </cell>
          <cell r="D3838" t="str">
            <v>P</v>
          </cell>
          <cell r="E3838">
            <v>36923</v>
          </cell>
          <cell r="F3838">
            <v>-22342.942765600001</v>
          </cell>
          <cell r="G3838">
            <v>-22342.942765600001</v>
          </cell>
        </row>
        <row r="3839">
          <cell r="A3839">
            <v>36641</v>
          </cell>
          <cell r="B3839" t="str">
            <v>POS-POWGAS-EAST</v>
          </cell>
          <cell r="C3839" t="str">
            <v>EPMI-LT-SERC-EXT</v>
          </cell>
          <cell r="D3839" t="str">
            <v>P</v>
          </cell>
          <cell r="E3839">
            <v>36951</v>
          </cell>
          <cell r="F3839">
            <v>0</v>
          </cell>
          <cell r="G3839">
            <v>0</v>
          </cell>
        </row>
        <row r="3840">
          <cell r="A3840">
            <v>36641</v>
          </cell>
          <cell r="B3840" t="str">
            <v>POS-POWGAS-EAST</v>
          </cell>
          <cell r="C3840" t="str">
            <v>EPMI-LT-SERC-EXT</v>
          </cell>
          <cell r="D3840" t="str">
            <v>P</v>
          </cell>
          <cell r="E3840">
            <v>36951</v>
          </cell>
          <cell r="F3840">
            <v>0</v>
          </cell>
          <cell r="G3840">
            <v>0</v>
          </cell>
        </row>
        <row r="3841">
          <cell r="A3841">
            <v>36641</v>
          </cell>
          <cell r="B3841" t="str">
            <v>POS-POWGAS-EAST</v>
          </cell>
          <cell r="C3841" t="str">
            <v>EPMI-LT-SERC-EXT</v>
          </cell>
          <cell r="D3841" t="str">
            <v>P</v>
          </cell>
          <cell r="E3841">
            <v>36951</v>
          </cell>
          <cell r="F3841">
            <v>-12089.420344330001</v>
          </cell>
          <cell r="G3841">
            <v>-12089.420344330001</v>
          </cell>
        </row>
        <row r="3842">
          <cell r="A3842">
            <v>36641</v>
          </cell>
          <cell r="B3842" t="str">
            <v>POS-POWGAS-EAST</v>
          </cell>
          <cell r="C3842" t="str">
            <v>EPMI-LT-SERC-EXT</v>
          </cell>
          <cell r="D3842" t="str">
            <v>P</v>
          </cell>
          <cell r="E3842">
            <v>36951</v>
          </cell>
          <cell r="F3842">
            <v>-23130.071352500003</v>
          </cell>
          <cell r="G3842">
            <v>-23130.071352500003</v>
          </cell>
        </row>
        <row r="3843">
          <cell r="A3843">
            <v>36641</v>
          </cell>
          <cell r="B3843" t="str">
            <v>POS-POWGAS-EAST</v>
          </cell>
          <cell r="C3843" t="str">
            <v>EPMI-LT-SERC-EXT</v>
          </cell>
          <cell r="D3843" t="str">
            <v>P</v>
          </cell>
          <cell r="E3843">
            <v>36982</v>
          </cell>
          <cell r="F3843">
            <v>0</v>
          </cell>
          <cell r="G3843">
            <v>0</v>
          </cell>
        </row>
        <row r="3844">
          <cell r="A3844">
            <v>36641</v>
          </cell>
          <cell r="B3844" t="str">
            <v>POS-POWGAS-EAST</v>
          </cell>
          <cell r="C3844" t="str">
            <v>EPMI-LT-SERC-EXT</v>
          </cell>
          <cell r="D3844" t="str">
            <v>P</v>
          </cell>
          <cell r="E3844">
            <v>36982</v>
          </cell>
          <cell r="F3844">
            <v>0</v>
          </cell>
          <cell r="G3844">
            <v>0</v>
          </cell>
        </row>
        <row r="3845">
          <cell r="A3845">
            <v>36641</v>
          </cell>
          <cell r="B3845" t="str">
            <v>POS-POWGAS-EAST</v>
          </cell>
          <cell r="C3845" t="str">
            <v>EPMI-LT-SERC-EXT</v>
          </cell>
          <cell r="D3845" t="str">
            <v>P</v>
          </cell>
          <cell r="E3845">
            <v>36982</v>
          </cell>
          <cell r="F3845">
            <v>-11105.88174719</v>
          </cell>
          <cell r="G3845">
            <v>-11105.88174719</v>
          </cell>
        </row>
        <row r="3846">
          <cell r="A3846">
            <v>36641</v>
          </cell>
          <cell r="B3846" t="str">
            <v>POS-POWGAS-EAST</v>
          </cell>
          <cell r="C3846" t="str">
            <v>EPMI-LT-SERC-EXT</v>
          </cell>
          <cell r="D3846" t="str">
            <v>P</v>
          </cell>
          <cell r="E3846">
            <v>36982</v>
          </cell>
          <cell r="F3846">
            <v>-20421.946910189999</v>
          </cell>
          <cell r="G3846">
            <v>-20421.946910189999</v>
          </cell>
        </row>
        <row r="3847">
          <cell r="A3847">
            <v>36641</v>
          </cell>
          <cell r="B3847" t="str">
            <v>POS-POWGAS-EAST</v>
          </cell>
          <cell r="C3847" t="str">
            <v>EPMI-LT-SERC-EXT</v>
          </cell>
          <cell r="D3847" t="str">
            <v>P</v>
          </cell>
          <cell r="E3847">
            <v>37012</v>
          </cell>
          <cell r="F3847">
            <v>0</v>
          </cell>
          <cell r="G3847">
            <v>0</v>
          </cell>
        </row>
        <row r="3848">
          <cell r="A3848">
            <v>36641</v>
          </cell>
          <cell r="B3848" t="str">
            <v>POS-POWGAS-EAST</v>
          </cell>
          <cell r="C3848" t="str">
            <v>EPMI-LT-SERC-EXT</v>
          </cell>
          <cell r="D3848" t="str">
            <v>P</v>
          </cell>
          <cell r="E3848">
            <v>37012</v>
          </cell>
          <cell r="F3848">
            <v>0</v>
          </cell>
          <cell r="G3848">
            <v>0</v>
          </cell>
        </row>
        <row r="3849">
          <cell r="A3849">
            <v>36641</v>
          </cell>
          <cell r="B3849" t="str">
            <v>POS-POWGAS-EAST</v>
          </cell>
          <cell r="C3849" t="str">
            <v>EPMI-LT-SERC-EXT</v>
          </cell>
          <cell r="D3849" t="str">
            <v>P</v>
          </cell>
          <cell r="E3849">
            <v>37012</v>
          </cell>
          <cell r="F3849">
            <v>-11549.792810750001</v>
          </cell>
          <cell r="G3849">
            <v>-11549.792810750001</v>
          </cell>
        </row>
        <row r="3850">
          <cell r="A3850">
            <v>36641</v>
          </cell>
          <cell r="B3850" t="str">
            <v>POS-POWGAS-EAST</v>
          </cell>
          <cell r="C3850" t="str">
            <v>EPMI-LT-SERC-EXT</v>
          </cell>
          <cell r="D3850" t="str">
            <v>P</v>
          </cell>
          <cell r="E3850">
            <v>37012</v>
          </cell>
          <cell r="F3850">
            <v>-22109.554216330005</v>
          </cell>
          <cell r="G3850">
            <v>-22109.554216330005</v>
          </cell>
        </row>
        <row r="3851">
          <cell r="A3851">
            <v>36641</v>
          </cell>
          <cell r="B3851" t="str">
            <v>POS-POWGAS-EAST</v>
          </cell>
          <cell r="C3851" t="str">
            <v>EPMI-LT-SERC-EXT</v>
          </cell>
          <cell r="D3851" t="str">
            <v>P</v>
          </cell>
          <cell r="E3851">
            <v>37043</v>
          </cell>
          <cell r="F3851">
            <v>0</v>
          </cell>
          <cell r="G3851">
            <v>0</v>
          </cell>
        </row>
        <row r="3852">
          <cell r="A3852">
            <v>36641</v>
          </cell>
          <cell r="B3852" t="str">
            <v>POS-POWGAS-EAST</v>
          </cell>
          <cell r="C3852" t="str">
            <v>EPMI-LT-SERC-EXT</v>
          </cell>
          <cell r="D3852" t="str">
            <v>P</v>
          </cell>
          <cell r="E3852">
            <v>37043</v>
          </cell>
          <cell r="F3852">
            <v>0</v>
          </cell>
          <cell r="G3852">
            <v>0</v>
          </cell>
        </row>
        <row r="3853">
          <cell r="A3853">
            <v>36641</v>
          </cell>
          <cell r="B3853" t="str">
            <v>POS-POWGAS-EAST</v>
          </cell>
          <cell r="C3853" t="str">
            <v>EPMI-LT-SERC-EXT</v>
          </cell>
          <cell r="D3853" t="str">
            <v>P</v>
          </cell>
          <cell r="E3853">
            <v>37043</v>
          </cell>
          <cell r="F3853">
            <v>-13905.37796505</v>
          </cell>
          <cell r="G3853">
            <v>-13905.37796505</v>
          </cell>
        </row>
        <row r="3854">
          <cell r="A3854">
            <v>36641</v>
          </cell>
          <cell r="B3854" t="str">
            <v>POS-POWGAS-EAST</v>
          </cell>
          <cell r="C3854" t="str">
            <v>EPMI-LT-SERC-EXT</v>
          </cell>
          <cell r="D3854" t="str">
            <v>P</v>
          </cell>
          <cell r="E3854">
            <v>37043</v>
          </cell>
          <cell r="F3854">
            <v>-25122.344311410005</v>
          </cell>
          <cell r="G3854">
            <v>-25122.344311410005</v>
          </cell>
        </row>
        <row r="3855">
          <cell r="A3855">
            <v>36641</v>
          </cell>
          <cell r="B3855" t="str">
            <v>POS-POWGAS-EAST</v>
          </cell>
          <cell r="C3855" t="str">
            <v>EPMI-LT-SERC-EXT</v>
          </cell>
          <cell r="D3855" t="str">
            <v>P</v>
          </cell>
          <cell r="E3855">
            <v>37073</v>
          </cell>
          <cell r="F3855">
            <v>0</v>
          </cell>
          <cell r="G3855">
            <v>0</v>
          </cell>
        </row>
        <row r="3856">
          <cell r="A3856">
            <v>36641</v>
          </cell>
          <cell r="B3856" t="str">
            <v>POS-POWGAS-EAST</v>
          </cell>
          <cell r="C3856" t="str">
            <v>EPMI-LT-SERC-EXT</v>
          </cell>
          <cell r="D3856" t="str">
            <v>P</v>
          </cell>
          <cell r="E3856">
            <v>37073</v>
          </cell>
          <cell r="F3856">
            <v>0</v>
          </cell>
          <cell r="G3856">
            <v>0</v>
          </cell>
        </row>
        <row r="3857">
          <cell r="A3857">
            <v>36641</v>
          </cell>
          <cell r="B3857" t="str">
            <v>POS-POWGAS-EAST</v>
          </cell>
          <cell r="C3857" t="str">
            <v>EPMI-LT-SERC-EXT</v>
          </cell>
          <cell r="D3857" t="str">
            <v>P</v>
          </cell>
          <cell r="E3857">
            <v>37073</v>
          </cell>
          <cell r="F3857">
            <v>-16652.631934520003</v>
          </cell>
          <cell r="G3857">
            <v>-16652.631934520003</v>
          </cell>
        </row>
        <row r="3858">
          <cell r="A3858">
            <v>36641</v>
          </cell>
          <cell r="B3858" t="str">
            <v>POS-POWGAS-EAST</v>
          </cell>
          <cell r="C3858" t="str">
            <v>EPMI-LT-SERC-EXT</v>
          </cell>
          <cell r="D3858" t="str">
            <v>P</v>
          </cell>
          <cell r="E3858">
            <v>37073</v>
          </cell>
          <cell r="F3858">
            <v>-27775.580914209997</v>
          </cell>
          <cell r="G3858">
            <v>-27775.580914209997</v>
          </cell>
        </row>
        <row r="3859">
          <cell r="A3859">
            <v>36641</v>
          </cell>
          <cell r="B3859" t="str">
            <v>POS-POWGAS-EAST</v>
          </cell>
          <cell r="C3859" t="str">
            <v>EPMI-LT-SERC-EXT</v>
          </cell>
          <cell r="D3859" t="str">
            <v>P</v>
          </cell>
          <cell r="E3859">
            <v>37104</v>
          </cell>
          <cell r="F3859">
            <v>0</v>
          </cell>
          <cell r="G3859">
            <v>0</v>
          </cell>
        </row>
        <row r="3860">
          <cell r="A3860">
            <v>36641</v>
          </cell>
          <cell r="B3860" t="str">
            <v>POS-POWGAS-EAST</v>
          </cell>
          <cell r="C3860" t="str">
            <v>EPMI-LT-SERC-EXT</v>
          </cell>
          <cell r="D3860" t="str">
            <v>P</v>
          </cell>
          <cell r="E3860">
            <v>37104</v>
          </cell>
          <cell r="F3860">
            <v>0</v>
          </cell>
          <cell r="G3860">
            <v>0</v>
          </cell>
        </row>
        <row r="3861">
          <cell r="A3861">
            <v>36641</v>
          </cell>
          <cell r="B3861" t="str">
            <v>POS-POWGAS-EAST</v>
          </cell>
          <cell r="C3861" t="str">
            <v>EPMI-LT-SERC-EXT</v>
          </cell>
          <cell r="D3861" t="str">
            <v>P</v>
          </cell>
          <cell r="E3861">
            <v>37104</v>
          </cell>
          <cell r="F3861">
            <v>-12590.85963606</v>
          </cell>
          <cell r="G3861">
            <v>-12590.85963606</v>
          </cell>
        </row>
        <row r="3862">
          <cell r="A3862">
            <v>36641</v>
          </cell>
          <cell r="B3862" t="str">
            <v>POS-POWGAS-EAST</v>
          </cell>
          <cell r="C3862" t="str">
            <v>EPMI-LT-SERC-EXT</v>
          </cell>
          <cell r="D3862" t="str">
            <v>P</v>
          </cell>
          <cell r="E3862">
            <v>37104</v>
          </cell>
          <cell r="F3862">
            <v>-26909.731102160004</v>
          </cell>
          <cell r="G3862">
            <v>-26909.731102160004</v>
          </cell>
        </row>
        <row r="3863">
          <cell r="A3863">
            <v>36641</v>
          </cell>
          <cell r="B3863" t="str">
            <v>POS-POWGAS-EAST</v>
          </cell>
          <cell r="C3863" t="str">
            <v>EPMI-LT-SERC-EXT</v>
          </cell>
          <cell r="D3863" t="str">
            <v>P</v>
          </cell>
          <cell r="E3863">
            <v>37135</v>
          </cell>
          <cell r="F3863">
            <v>0</v>
          </cell>
          <cell r="G3863">
            <v>0</v>
          </cell>
        </row>
        <row r="3864">
          <cell r="A3864">
            <v>36641</v>
          </cell>
          <cell r="B3864" t="str">
            <v>POS-POWGAS-EAST</v>
          </cell>
          <cell r="C3864" t="str">
            <v>EPMI-LT-SERC-EXT</v>
          </cell>
          <cell r="D3864" t="str">
            <v>P</v>
          </cell>
          <cell r="E3864">
            <v>37135</v>
          </cell>
          <cell r="F3864">
            <v>0</v>
          </cell>
          <cell r="G3864">
            <v>0</v>
          </cell>
        </row>
        <row r="3865">
          <cell r="A3865">
            <v>36641</v>
          </cell>
          <cell r="B3865" t="str">
            <v>POS-POWGAS-EAST</v>
          </cell>
          <cell r="C3865" t="str">
            <v>EPMI-LT-SERC-EXT</v>
          </cell>
          <cell r="D3865" t="str">
            <v>P</v>
          </cell>
          <cell r="E3865">
            <v>37135</v>
          </cell>
          <cell r="F3865">
            <v>-14474.922133420001</v>
          </cell>
          <cell r="G3865">
            <v>-14474.922133420001</v>
          </cell>
        </row>
        <row r="3866">
          <cell r="A3866">
            <v>36641</v>
          </cell>
          <cell r="B3866" t="str">
            <v>POS-POWGAS-EAST</v>
          </cell>
          <cell r="C3866" t="str">
            <v>EPMI-LT-SERC-EXT</v>
          </cell>
          <cell r="D3866" t="str">
            <v>P</v>
          </cell>
          <cell r="E3866">
            <v>37135</v>
          </cell>
          <cell r="F3866">
            <v>-20261.663392770002</v>
          </cell>
          <cell r="G3866">
            <v>-20261.663392770002</v>
          </cell>
        </row>
        <row r="3867">
          <cell r="A3867">
            <v>36641</v>
          </cell>
          <cell r="B3867" t="str">
            <v>POS-POWGAS-EAST</v>
          </cell>
          <cell r="C3867" t="str">
            <v>EPMI-LT-SERC-EXT</v>
          </cell>
          <cell r="D3867" t="str">
            <v>P</v>
          </cell>
          <cell r="E3867">
            <v>37165</v>
          </cell>
          <cell r="F3867">
            <v>0</v>
          </cell>
          <cell r="G3867">
            <v>0</v>
          </cell>
        </row>
        <row r="3868">
          <cell r="A3868">
            <v>36641</v>
          </cell>
          <cell r="B3868" t="str">
            <v>POS-POWGAS-EAST</v>
          </cell>
          <cell r="C3868" t="str">
            <v>EPMI-LT-SERC-EXT</v>
          </cell>
          <cell r="D3868" t="str">
            <v>P</v>
          </cell>
          <cell r="E3868">
            <v>37165</v>
          </cell>
          <cell r="F3868">
            <v>0</v>
          </cell>
          <cell r="G3868">
            <v>0</v>
          </cell>
        </row>
        <row r="3869">
          <cell r="A3869">
            <v>36641</v>
          </cell>
          <cell r="B3869" t="str">
            <v>POS-POWGAS-EAST</v>
          </cell>
          <cell r="C3869" t="str">
            <v>EPMI-LT-SERC-EXT</v>
          </cell>
          <cell r="D3869" t="str">
            <v>P</v>
          </cell>
          <cell r="E3869">
            <v>37165</v>
          </cell>
          <cell r="F3869">
            <v>-10003.201148819999</v>
          </cell>
          <cell r="G3869">
            <v>-10003.201148819999</v>
          </cell>
        </row>
        <row r="3870">
          <cell r="A3870">
            <v>36641</v>
          </cell>
          <cell r="B3870" t="str">
            <v>POS-POWGAS-EAST</v>
          </cell>
          <cell r="C3870" t="str">
            <v>EPMI-LT-SERC-EXT</v>
          </cell>
          <cell r="D3870" t="str">
            <v>P</v>
          </cell>
          <cell r="E3870">
            <v>37165</v>
          </cell>
          <cell r="F3870">
            <v>-20992.35658105</v>
          </cell>
          <cell r="G3870">
            <v>-20992.35658105</v>
          </cell>
        </row>
        <row r="3871">
          <cell r="A3871">
            <v>36641</v>
          </cell>
          <cell r="B3871" t="str">
            <v>POS-POWGAS-EAST</v>
          </cell>
          <cell r="C3871" t="str">
            <v>EPMI-LT-SERC-EXT</v>
          </cell>
          <cell r="D3871" t="str">
            <v>P</v>
          </cell>
          <cell r="E3871">
            <v>37196</v>
          </cell>
          <cell r="F3871">
            <v>0</v>
          </cell>
          <cell r="G3871">
            <v>0</v>
          </cell>
        </row>
        <row r="3872">
          <cell r="A3872">
            <v>36641</v>
          </cell>
          <cell r="B3872" t="str">
            <v>POS-POWGAS-EAST</v>
          </cell>
          <cell r="C3872" t="str">
            <v>EPMI-LT-SERC-EXT</v>
          </cell>
          <cell r="D3872" t="str">
            <v>P</v>
          </cell>
          <cell r="E3872">
            <v>37196</v>
          </cell>
          <cell r="F3872">
            <v>0</v>
          </cell>
          <cell r="G3872">
            <v>0</v>
          </cell>
        </row>
        <row r="3873">
          <cell r="A3873">
            <v>36641</v>
          </cell>
          <cell r="B3873" t="str">
            <v>POS-POWGAS-EAST</v>
          </cell>
          <cell r="C3873" t="str">
            <v>EPMI-LT-SERC-EXT</v>
          </cell>
          <cell r="D3873" t="str">
            <v>P</v>
          </cell>
          <cell r="E3873">
            <v>37196</v>
          </cell>
          <cell r="F3873">
            <v>-11023.600045560001</v>
          </cell>
          <cell r="G3873">
            <v>-11023.600045560001</v>
          </cell>
        </row>
        <row r="3874">
          <cell r="A3874">
            <v>36641</v>
          </cell>
          <cell r="B3874" t="str">
            <v>POS-POWGAS-EAST</v>
          </cell>
          <cell r="C3874" t="str">
            <v>EPMI-LT-SERC-EXT</v>
          </cell>
          <cell r="D3874" t="str">
            <v>P</v>
          </cell>
          <cell r="E3874">
            <v>37196</v>
          </cell>
          <cell r="F3874">
            <v>-19478.310482369998</v>
          </cell>
          <cell r="G3874">
            <v>-19478.310482369998</v>
          </cell>
        </row>
        <row r="3875">
          <cell r="A3875">
            <v>36641</v>
          </cell>
          <cell r="B3875" t="str">
            <v>POS-POWGAS-EAST</v>
          </cell>
          <cell r="C3875" t="str">
            <v>EPMI-LT-SERC-EXT</v>
          </cell>
          <cell r="D3875" t="str">
            <v>P</v>
          </cell>
          <cell r="E3875">
            <v>37226</v>
          </cell>
          <cell r="F3875">
            <v>0</v>
          </cell>
          <cell r="G3875">
            <v>0</v>
          </cell>
        </row>
        <row r="3876">
          <cell r="A3876">
            <v>36641</v>
          </cell>
          <cell r="B3876" t="str">
            <v>POS-POWGAS-EAST</v>
          </cell>
          <cell r="C3876" t="str">
            <v>EPMI-LT-SERC-EXT</v>
          </cell>
          <cell r="D3876" t="str">
            <v>P</v>
          </cell>
          <cell r="E3876">
            <v>37226</v>
          </cell>
          <cell r="F3876">
            <v>0</v>
          </cell>
          <cell r="G3876">
            <v>0</v>
          </cell>
        </row>
        <row r="3877">
          <cell r="A3877">
            <v>36641</v>
          </cell>
          <cell r="B3877" t="str">
            <v>POS-POWGAS-EAST</v>
          </cell>
          <cell r="C3877" t="str">
            <v>EPMI-LT-SERC-EXT</v>
          </cell>
          <cell r="D3877" t="str">
            <v>P</v>
          </cell>
          <cell r="E3877">
            <v>37226</v>
          </cell>
          <cell r="F3877">
            <v>-11991.417939620002</v>
          </cell>
          <cell r="G3877">
            <v>-11991.417939620002</v>
          </cell>
        </row>
        <row r="3878">
          <cell r="A3878">
            <v>36641</v>
          </cell>
          <cell r="B3878" t="str">
            <v>POS-POWGAS-EAST</v>
          </cell>
          <cell r="C3878" t="str">
            <v>EPMI-LT-SERC-EXT</v>
          </cell>
          <cell r="D3878" t="str">
            <v>P</v>
          </cell>
          <cell r="E3878">
            <v>37226</v>
          </cell>
          <cell r="F3878">
            <v>-17643.201584630002</v>
          </cell>
          <cell r="G3878">
            <v>-17643.201584630002</v>
          </cell>
        </row>
        <row r="3879">
          <cell r="A3879">
            <v>36641</v>
          </cell>
          <cell r="B3879" t="str">
            <v>POS-POWGAS-EAST</v>
          </cell>
          <cell r="C3879" t="str">
            <v>EPMI-LT-SERC-EXT</v>
          </cell>
          <cell r="D3879" t="str">
            <v>P</v>
          </cell>
          <cell r="E3879">
            <v>37257</v>
          </cell>
          <cell r="F3879">
            <v>0</v>
          </cell>
          <cell r="G3879">
            <v>0</v>
          </cell>
        </row>
        <row r="3880">
          <cell r="A3880">
            <v>36641</v>
          </cell>
          <cell r="B3880" t="str">
            <v>POS-POWGAS-EAST</v>
          </cell>
          <cell r="C3880" t="str">
            <v>EPMI-LT-SERC-EXT</v>
          </cell>
          <cell r="D3880" t="str">
            <v>P</v>
          </cell>
          <cell r="E3880">
            <v>37257</v>
          </cell>
          <cell r="F3880">
            <v>0</v>
          </cell>
          <cell r="G3880">
            <v>0</v>
          </cell>
        </row>
        <row r="3881">
          <cell r="A3881">
            <v>36641</v>
          </cell>
          <cell r="B3881" t="str">
            <v>POS-POWGAS-EAST</v>
          </cell>
          <cell r="C3881" t="str">
            <v>EPMI-LT-SERC-EXT</v>
          </cell>
          <cell r="D3881" t="str">
            <v>P</v>
          </cell>
          <cell r="E3881">
            <v>37257</v>
          </cell>
          <cell r="F3881">
            <v>-12757.623697560002</v>
          </cell>
          <cell r="G3881">
            <v>-12757.623697560002</v>
          </cell>
        </row>
        <row r="3882">
          <cell r="A3882">
            <v>36641</v>
          </cell>
          <cell r="B3882" t="str">
            <v>POS-POWGAS-EAST</v>
          </cell>
          <cell r="C3882" t="str">
            <v>EPMI-LT-SERC-EXT</v>
          </cell>
          <cell r="D3882" t="str">
            <v>P</v>
          </cell>
          <cell r="E3882">
            <v>37257</v>
          </cell>
          <cell r="F3882">
            <v>-23736.855220860001</v>
          </cell>
          <cell r="G3882">
            <v>-23736.855220860001</v>
          </cell>
        </row>
        <row r="3883">
          <cell r="A3883">
            <v>36641</v>
          </cell>
          <cell r="B3883" t="str">
            <v>POS-POWGAS-EAST</v>
          </cell>
          <cell r="C3883" t="str">
            <v>EPMI-LT-SERC-EXT</v>
          </cell>
          <cell r="D3883" t="str">
            <v>P</v>
          </cell>
          <cell r="E3883">
            <v>37288</v>
          </cell>
          <cell r="F3883">
            <v>0</v>
          </cell>
          <cell r="G3883">
            <v>0</v>
          </cell>
        </row>
        <row r="3884">
          <cell r="A3884">
            <v>36641</v>
          </cell>
          <cell r="B3884" t="str">
            <v>POS-POWGAS-EAST</v>
          </cell>
          <cell r="C3884" t="str">
            <v>EPMI-LT-SERC-EXT</v>
          </cell>
          <cell r="D3884" t="str">
            <v>P</v>
          </cell>
          <cell r="E3884">
            <v>37288</v>
          </cell>
          <cell r="F3884">
            <v>0</v>
          </cell>
          <cell r="G3884">
            <v>0</v>
          </cell>
        </row>
        <row r="3885">
          <cell r="A3885">
            <v>36641</v>
          </cell>
          <cell r="B3885" t="str">
            <v>POS-POWGAS-EAST</v>
          </cell>
          <cell r="C3885" t="str">
            <v>EPMI-LT-SERC-EXT</v>
          </cell>
          <cell r="D3885" t="str">
            <v>P</v>
          </cell>
          <cell r="E3885">
            <v>37288</v>
          </cell>
          <cell r="F3885">
            <v>-10814.981348740001</v>
          </cell>
          <cell r="G3885">
            <v>-10814.981348740001</v>
          </cell>
        </row>
        <row r="3886">
          <cell r="A3886">
            <v>36641</v>
          </cell>
          <cell r="B3886" t="str">
            <v>POS-POWGAS-EAST</v>
          </cell>
          <cell r="C3886" t="str">
            <v>EPMI-LT-SERC-EXT</v>
          </cell>
          <cell r="D3886" t="str">
            <v>P</v>
          </cell>
          <cell r="E3886">
            <v>37288</v>
          </cell>
          <cell r="F3886">
            <v>-21075.494151640003</v>
          </cell>
          <cell r="G3886">
            <v>-21075.494151640003</v>
          </cell>
        </row>
        <row r="3887">
          <cell r="A3887">
            <v>36641</v>
          </cell>
          <cell r="B3887" t="str">
            <v>POS-POWGAS-EAST</v>
          </cell>
          <cell r="C3887" t="str">
            <v>EPMI-LT-SERC-EXT</v>
          </cell>
          <cell r="D3887" t="str">
            <v>P</v>
          </cell>
          <cell r="E3887">
            <v>37316</v>
          </cell>
          <cell r="F3887">
            <v>0</v>
          </cell>
          <cell r="G3887">
            <v>0</v>
          </cell>
        </row>
        <row r="3888">
          <cell r="A3888">
            <v>36641</v>
          </cell>
          <cell r="B3888" t="str">
            <v>POS-POWGAS-EAST</v>
          </cell>
          <cell r="C3888" t="str">
            <v>EPMI-LT-SERC-EXT</v>
          </cell>
          <cell r="D3888" t="str">
            <v>P</v>
          </cell>
          <cell r="E3888">
            <v>37316</v>
          </cell>
          <cell r="F3888">
            <v>0</v>
          </cell>
          <cell r="G3888">
            <v>0</v>
          </cell>
        </row>
        <row r="3889">
          <cell r="A3889">
            <v>36641</v>
          </cell>
          <cell r="B3889" t="str">
            <v>POS-POWGAS-EAST</v>
          </cell>
          <cell r="C3889" t="str">
            <v>EPMI-LT-SERC-EXT</v>
          </cell>
          <cell r="D3889" t="str">
            <v>P</v>
          </cell>
          <cell r="E3889">
            <v>37316</v>
          </cell>
          <cell r="F3889">
            <v>-12794.235718580001</v>
          </cell>
          <cell r="G3889">
            <v>-12794.235718580001</v>
          </cell>
        </row>
        <row r="3890">
          <cell r="A3890">
            <v>36641</v>
          </cell>
          <cell r="B3890" t="str">
            <v>POS-POWGAS-EAST</v>
          </cell>
          <cell r="C3890" t="str">
            <v>EPMI-LT-SERC-EXT</v>
          </cell>
          <cell r="D3890" t="str">
            <v>P</v>
          </cell>
          <cell r="E3890">
            <v>37316</v>
          </cell>
          <cell r="F3890">
            <v>-21073.60559703</v>
          </cell>
          <cell r="G3890">
            <v>-21073.60559703</v>
          </cell>
        </row>
        <row r="3891">
          <cell r="A3891">
            <v>36641</v>
          </cell>
          <cell r="B3891" t="str">
            <v>POS-POWGAS-EAST</v>
          </cell>
          <cell r="C3891" t="str">
            <v>EPMI-LT-SERC-EXT</v>
          </cell>
          <cell r="D3891" t="str">
            <v>P</v>
          </cell>
          <cell r="E3891">
            <v>37347</v>
          </cell>
          <cell r="F3891">
            <v>0</v>
          </cell>
          <cell r="G3891">
            <v>0</v>
          </cell>
        </row>
        <row r="3892">
          <cell r="A3892">
            <v>36641</v>
          </cell>
          <cell r="B3892" t="str">
            <v>POS-POWGAS-EAST</v>
          </cell>
          <cell r="C3892" t="str">
            <v>EPMI-LT-SERC-EXT</v>
          </cell>
          <cell r="D3892" t="str">
            <v>P</v>
          </cell>
          <cell r="E3892">
            <v>37347</v>
          </cell>
          <cell r="F3892">
            <v>0</v>
          </cell>
          <cell r="G3892">
            <v>0</v>
          </cell>
        </row>
        <row r="3893">
          <cell r="A3893">
            <v>36641</v>
          </cell>
          <cell r="B3893" t="str">
            <v>POS-POWGAS-EAST</v>
          </cell>
          <cell r="C3893" t="str">
            <v>EPMI-LT-SERC-EXT</v>
          </cell>
          <cell r="D3893" t="str">
            <v>P</v>
          </cell>
          <cell r="E3893">
            <v>37347</v>
          </cell>
          <cell r="F3893">
            <v>-9881.7402010392216</v>
          </cell>
          <cell r="G3893">
            <v>-9881.7402010392216</v>
          </cell>
        </row>
        <row r="3894">
          <cell r="A3894">
            <v>36641</v>
          </cell>
          <cell r="B3894" t="str">
            <v>POS-POWGAS-EAST</v>
          </cell>
          <cell r="C3894" t="str">
            <v>EPMI-LT-SERC-EXT</v>
          </cell>
          <cell r="D3894" t="str">
            <v>P</v>
          </cell>
          <cell r="E3894">
            <v>37347</v>
          </cell>
          <cell r="F3894">
            <v>-20167.472927400002</v>
          </cell>
          <cell r="G3894">
            <v>-20167.472927400002</v>
          </cell>
        </row>
        <row r="3895">
          <cell r="A3895">
            <v>36641</v>
          </cell>
          <cell r="B3895" t="str">
            <v>POS-POWGAS-EAST</v>
          </cell>
          <cell r="C3895" t="str">
            <v>EPMI-LT-SERC-EXT</v>
          </cell>
          <cell r="D3895" t="str">
            <v>P</v>
          </cell>
          <cell r="E3895">
            <v>37377</v>
          </cell>
          <cell r="F3895">
            <v>0</v>
          </cell>
          <cell r="G3895">
            <v>0</v>
          </cell>
        </row>
        <row r="3896">
          <cell r="A3896">
            <v>36641</v>
          </cell>
          <cell r="B3896" t="str">
            <v>POS-POWGAS-EAST</v>
          </cell>
          <cell r="C3896" t="str">
            <v>EPMI-LT-SERC-EXT</v>
          </cell>
          <cell r="D3896" t="str">
            <v>P</v>
          </cell>
          <cell r="E3896">
            <v>37377</v>
          </cell>
          <cell r="F3896">
            <v>0</v>
          </cell>
          <cell r="G3896">
            <v>0</v>
          </cell>
        </row>
        <row r="3897">
          <cell r="A3897">
            <v>36641</v>
          </cell>
          <cell r="B3897" t="str">
            <v>POS-POWGAS-EAST</v>
          </cell>
          <cell r="C3897" t="str">
            <v>EPMI-LT-SERC-EXT</v>
          </cell>
          <cell r="D3897" t="str">
            <v>P</v>
          </cell>
          <cell r="E3897">
            <v>37377</v>
          </cell>
          <cell r="F3897">
            <v>-11326.416830760001</v>
          </cell>
          <cell r="G3897">
            <v>-11326.416830760001</v>
          </cell>
        </row>
        <row r="3898">
          <cell r="A3898">
            <v>36641</v>
          </cell>
          <cell r="B3898" t="str">
            <v>POS-POWGAS-EAST</v>
          </cell>
          <cell r="C3898" t="str">
            <v>EPMI-LT-SERC-EXT</v>
          </cell>
          <cell r="D3898" t="str">
            <v>P</v>
          </cell>
          <cell r="E3898">
            <v>37377</v>
          </cell>
          <cell r="F3898">
            <v>-21136.189959550004</v>
          </cell>
          <cell r="G3898">
            <v>-21136.189959550004</v>
          </cell>
        </row>
        <row r="3899">
          <cell r="A3899">
            <v>36641</v>
          </cell>
          <cell r="B3899" t="str">
            <v>POS-POWGAS-EAST</v>
          </cell>
          <cell r="C3899" t="str">
            <v>EPMI-LT-SERC-EXT</v>
          </cell>
          <cell r="D3899" t="str">
            <v>P</v>
          </cell>
          <cell r="E3899">
            <v>37408</v>
          </cell>
          <cell r="F3899">
            <v>0</v>
          </cell>
          <cell r="G3899">
            <v>0</v>
          </cell>
        </row>
        <row r="3900">
          <cell r="A3900">
            <v>36641</v>
          </cell>
          <cell r="B3900" t="str">
            <v>POS-POWGAS-EAST</v>
          </cell>
          <cell r="C3900" t="str">
            <v>EPMI-LT-SERC-EXT</v>
          </cell>
          <cell r="D3900" t="str">
            <v>P</v>
          </cell>
          <cell r="E3900">
            <v>37408</v>
          </cell>
          <cell r="F3900">
            <v>0</v>
          </cell>
          <cell r="G3900">
            <v>0</v>
          </cell>
        </row>
        <row r="3901">
          <cell r="A3901">
            <v>36641</v>
          </cell>
          <cell r="B3901" t="str">
            <v>POS-POWGAS-EAST</v>
          </cell>
          <cell r="C3901" t="str">
            <v>EPMI-LT-SERC-EXT</v>
          </cell>
          <cell r="D3901" t="str">
            <v>P</v>
          </cell>
          <cell r="E3901">
            <v>37408</v>
          </cell>
          <cell r="F3901">
            <v>-14554.297927070002</v>
          </cell>
          <cell r="G3901">
            <v>-14554.297927070002</v>
          </cell>
        </row>
        <row r="3902">
          <cell r="A3902">
            <v>36641</v>
          </cell>
          <cell r="B3902" t="str">
            <v>POS-POWGAS-EAST</v>
          </cell>
          <cell r="C3902" t="str">
            <v>EPMI-LT-SERC-EXT</v>
          </cell>
          <cell r="D3902" t="str">
            <v>P</v>
          </cell>
          <cell r="E3902">
            <v>37408</v>
          </cell>
          <cell r="F3902">
            <v>-22699.424002300002</v>
          </cell>
          <cell r="G3902">
            <v>-22699.424002300002</v>
          </cell>
        </row>
        <row r="3903">
          <cell r="A3903">
            <v>36641</v>
          </cell>
          <cell r="B3903" t="str">
            <v>POS-POWGAS-EAST</v>
          </cell>
          <cell r="C3903" t="str">
            <v>EPMI-LT-SERC-EXT</v>
          </cell>
          <cell r="D3903" t="str">
            <v>P</v>
          </cell>
          <cell r="E3903">
            <v>37438</v>
          </cell>
          <cell r="F3903">
            <v>0</v>
          </cell>
          <cell r="G3903">
            <v>0</v>
          </cell>
        </row>
        <row r="3904">
          <cell r="A3904">
            <v>36641</v>
          </cell>
          <cell r="B3904" t="str">
            <v>POS-POWGAS-EAST</v>
          </cell>
          <cell r="C3904" t="str">
            <v>EPMI-LT-SERC-EXT</v>
          </cell>
          <cell r="D3904" t="str">
            <v>P</v>
          </cell>
          <cell r="E3904">
            <v>37438</v>
          </cell>
          <cell r="F3904">
            <v>0</v>
          </cell>
          <cell r="G3904">
            <v>0</v>
          </cell>
        </row>
        <row r="3905">
          <cell r="A3905">
            <v>36641</v>
          </cell>
          <cell r="B3905" t="str">
            <v>POS-POWGAS-EAST</v>
          </cell>
          <cell r="C3905" t="str">
            <v>EPMI-LT-SERC-EXT</v>
          </cell>
          <cell r="D3905" t="str">
            <v>P</v>
          </cell>
          <cell r="E3905">
            <v>37438</v>
          </cell>
          <cell r="F3905">
            <v>-14730.527932970002</v>
          </cell>
          <cell r="G3905">
            <v>-14730.527932970002</v>
          </cell>
        </row>
        <row r="3906">
          <cell r="A3906">
            <v>36641</v>
          </cell>
          <cell r="B3906" t="str">
            <v>POS-POWGAS-EAST</v>
          </cell>
          <cell r="C3906" t="str">
            <v>EPMI-LT-SERC-EXT</v>
          </cell>
          <cell r="D3906" t="str">
            <v>P</v>
          </cell>
          <cell r="E3906">
            <v>37438</v>
          </cell>
          <cell r="F3906">
            <v>-27201.011468540004</v>
          </cell>
          <cell r="G3906">
            <v>-27201.011468540004</v>
          </cell>
        </row>
        <row r="3907">
          <cell r="A3907">
            <v>36641</v>
          </cell>
          <cell r="B3907" t="str">
            <v>POS-POWGAS-EAST</v>
          </cell>
          <cell r="C3907" t="str">
            <v>EPMI-LT-SERC-EXT</v>
          </cell>
          <cell r="D3907" t="str">
            <v>P</v>
          </cell>
          <cell r="E3907">
            <v>37469</v>
          </cell>
          <cell r="F3907">
            <v>0</v>
          </cell>
          <cell r="G3907">
            <v>0</v>
          </cell>
        </row>
        <row r="3908">
          <cell r="A3908">
            <v>36641</v>
          </cell>
          <cell r="B3908" t="str">
            <v>POS-POWGAS-EAST</v>
          </cell>
          <cell r="C3908" t="str">
            <v>EPMI-LT-SERC-EXT</v>
          </cell>
          <cell r="D3908" t="str">
            <v>P</v>
          </cell>
          <cell r="E3908">
            <v>37469</v>
          </cell>
          <cell r="F3908">
            <v>0</v>
          </cell>
          <cell r="G3908">
            <v>0</v>
          </cell>
        </row>
        <row r="3909">
          <cell r="A3909">
            <v>36641</v>
          </cell>
          <cell r="B3909" t="str">
            <v>POS-POWGAS-EAST</v>
          </cell>
          <cell r="C3909" t="str">
            <v>EPMI-LT-SERC-EXT</v>
          </cell>
          <cell r="D3909" t="str">
            <v>P</v>
          </cell>
          <cell r="E3909">
            <v>37469</v>
          </cell>
          <cell r="F3909">
            <v>-13230.29672669</v>
          </cell>
          <cell r="G3909">
            <v>-13230.29672669</v>
          </cell>
        </row>
        <row r="3910">
          <cell r="A3910">
            <v>36641</v>
          </cell>
          <cell r="B3910" t="str">
            <v>POS-POWGAS-EAST</v>
          </cell>
          <cell r="C3910" t="str">
            <v>EPMI-LT-SERC-EXT</v>
          </cell>
          <cell r="D3910" t="str">
            <v>P</v>
          </cell>
          <cell r="E3910">
            <v>37469</v>
          </cell>
          <cell r="F3910">
            <v>-24388.534545060007</v>
          </cell>
          <cell r="G3910">
            <v>-24388.534545060007</v>
          </cell>
        </row>
        <row r="3911">
          <cell r="A3911">
            <v>36641</v>
          </cell>
          <cell r="B3911" t="str">
            <v>POS-POWGAS-EAST</v>
          </cell>
          <cell r="C3911" t="str">
            <v>EPMI-LT-SERC-EXT</v>
          </cell>
          <cell r="D3911" t="str">
            <v>P</v>
          </cell>
          <cell r="E3911">
            <v>37500</v>
          </cell>
          <cell r="F3911">
            <v>0</v>
          </cell>
          <cell r="G3911">
            <v>0</v>
          </cell>
        </row>
        <row r="3912">
          <cell r="A3912">
            <v>36641</v>
          </cell>
          <cell r="B3912" t="str">
            <v>POS-POWGAS-EAST</v>
          </cell>
          <cell r="C3912" t="str">
            <v>EPMI-LT-SERC-EXT</v>
          </cell>
          <cell r="D3912" t="str">
            <v>P</v>
          </cell>
          <cell r="E3912">
            <v>37500</v>
          </cell>
          <cell r="F3912">
            <v>0</v>
          </cell>
          <cell r="G3912">
            <v>0</v>
          </cell>
        </row>
        <row r="3913">
          <cell r="A3913">
            <v>36641</v>
          </cell>
          <cell r="B3913" t="str">
            <v>POS-POWGAS-EAST</v>
          </cell>
          <cell r="C3913" t="str">
            <v>EPMI-LT-SERC-EXT</v>
          </cell>
          <cell r="D3913" t="str">
            <v>P</v>
          </cell>
          <cell r="E3913">
            <v>37500</v>
          </cell>
          <cell r="F3913">
            <v>-12952.069350470003</v>
          </cell>
          <cell r="G3913">
            <v>-12952.069350470003</v>
          </cell>
        </row>
        <row r="3914">
          <cell r="A3914">
            <v>36641</v>
          </cell>
          <cell r="B3914" t="str">
            <v>POS-POWGAS-EAST</v>
          </cell>
          <cell r="C3914" t="str">
            <v>EPMI-LT-SERC-EXT</v>
          </cell>
          <cell r="D3914" t="str">
            <v>P</v>
          </cell>
          <cell r="E3914">
            <v>37500</v>
          </cell>
          <cell r="F3914">
            <v>-20145.692245850005</v>
          </cell>
          <cell r="G3914">
            <v>-20145.692245850005</v>
          </cell>
        </row>
        <row r="3915">
          <cell r="A3915">
            <v>36641</v>
          </cell>
          <cell r="B3915" t="str">
            <v>POS-POWGAS-EAST</v>
          </cell>
          <cell r="C3915" t="str">
            <v>EPMI-LT-SERC-EXT</v>
          </cell>
          <cell r="D3915" t="str">
            <v>P</v>
          </cell>
          <cell r="E3915">
            <v>37530</v>
          </cell>
          <cell r="F3915">
            <v>0</v>
          </cell>
          <cell r="G3915">
            <v>0</v>
          </cell>
        </row>
        <row r="3916">
          <cell r="A3916">
            <v>36641</v>
          </cell>
          <cell r="B3916" t="str">
            <v>POS-POWGAS-EAST</v>
          </cell>
          <cell r="C3916" t="str">
            <v>EPMI-LT-SERC-EXT</v>
          </cell>
          <cell r="D3916" t="str">
            <v>P</v>
          </cell>
          <cell r="E3916">
            <v>37530</v>
          </cell>
          <cell r="F3916">
            <v>0</v>
          </cell>
          <cell r="G3916">
            <v>0</v>
          </cell>
        </row>
        <row r="3917">
          <cell r="A3917">
            <v>36641</v>
          </cell>
          <cell r="B3917" t="str">
            <v>POS-POWGAS-EAST</v>
          </cell>
          <cell r="C3917" t="str">
            <v>EPMI-LT-SERC-EXT</v>
          </cell>
          <cell r="D3917" t="str">
            <v>P</v>
          </cell>
          <cell r="E3917">
            <v>37530</v>
          </cell>
          <cell r="F3917">
            <v>-9684.7438429379308</v>
          </cell>
          <cell r="G3917">
            <v>-9684.7438429379308</v>
          </cell>
        </row>
        <row r="3918">
          <cell r="A3918">
            <v>36641</v>
          </cell>
          <cell r="B3918" t="str">
            <v>POS-POWGAS-EAST</v>
          </cell>
          <cell r="C3918" t="str">
            <v>EPMI-LT-SERC-EXT</v>
          </cell>
          <cell r="D3918" t="str">
            <v>P</v>
          </cell>
          <cell r="E3918">
            <v>37530</v>
          </cell>
          <cell r="F3918">
            <v>-19892.632552680003</v>
          </cell>
          <cell r="G3918">
            <v>-19892.632552680003</v>
          </cell>
        </row>
        <row r="3919">
          <cell r="A3919">
            <v>36641</v>
          </cell>
          <cell r="B3919" t="str">
            <v>POS-POWGAS-EAST</v>
          </cell>
          <cell r="C3919" t="str">
            <v>EPMI-LT-SERC-EXT</v>
          </cell>
          <cell r="D3919" t="str">
            <v>P</v>
          </cell>
          <cell r="E3919">
            <v>37561</v>
          </cell>
          <cell r="F3919">
            <v>0</v>
          </cell>
          <cell r="G3919">
            <v>0</v>
          </cell>
        </row>
        <row r="3920">
          <cell r="A3920">
            <v>36641</v>
          </cell>
          <cell r="B3920" t="str">
            <v>POS-POWGAS-EAST</v>
          </cell>
          <cell r="C3920" t="str">
            <v>EPMI-LT-SERC-EXT</v>
          </cell>
          <cell r="D3920" t="str">
            <v>P</v>
          </cell>
          <cell r="E3920">
            <v>37561</v>
          </cell>
          <cell r="F3920">
            <v>0</v>
          </cell>
          <cell r="G3920">
            <v>0</v>
          </cell>
        </row>
        <row r="3921">
          <cell r="A3921">
            <v>36641</v>
          </cell>
          <cell r="B3921" t="str">
            <v>POS-POWGAS-EAST</v>
          </cell>
          <cell r="C3921" t="str">
            <v>EPMI-LT-SERC-EXT</v>
          </cell>
          <cell r="D3921" t="str">
            <v>P</v>
          </cell>
          <cell r="E3921">
            <v>37561</v>
          </cell>
          <cell r="F3921">
            <v>-11701.469011870002</v>
          </cell>
          <cell r="G3921">
            <v>-11701.469011870002</v>
          </cell>
        </row>
        <row r="3922">
          <cell r="A3922">
            <v>36641</v>
          </cell>
          <cell r="B3922" t="str">
            <v>POS-POWGAS-EAST</v>
          </cell>
          <cell r="C3922" t="str">
            <v>EPMI-LT-SERC-EXT</v>
          </cell>
          <cell r="D3922" t="str">
            <v>P</v>
          </cell>
          <cell r="E3922">
            <v>37561</v>
          </cell>
          <cell r="F3922">
            <v>-17846.22551837</v>
          </cell>
          <cell r="G3922">
            <v>-17846.22551837</v>
          </cell>
        </row>
        <row r="3923">
          <cell r="A3923">
            <v>36641</v>
          </cell>
          <cell r="B3923" t="str">
            <v>POS-POWGAS-EAST</v>
          </cell>
          <cell r="C3923" t="str">
            <v>EPMI-LT-SERC-EXT</v>
          </cell>
          <cell r="D3923" t="str">
            <v>P</v>
          </cell>
          <cell r="E3923">
            <v>37591</v>
          </cell>
          <cell r="F3923">
            <v>0</v>
          </cell>
          <cell r="G3923">
            <v>0</v>
          </cell>
        </row>
        <row r="3924">
          <cell r="A3924">
            <v>36641</v>
          </cell>
          <cell r="B3924" t="str">
            <v>POS-POWGAS-EAST</v>
          </cell>
          <cell r="C3924" t="str">
            <v>EPMI-LT-SERC-EXT</v>
          </cell>
          <cell r="D3924" t="str">
            <v>P</v>
          </cell>
          <cell r="E3924">
            <v>37591</v>
          </cell>
          <cell r="F3924">
            <v>0</v>
          </cell>
          <cell r="G3924">
            <v>0</v>
          </cell>
        </row>
        <row r="3925">
          <cell r="A3925">
            <v>36641</v>
          </cell>
          <cell r="B3925" t="str">
            <v>POS-POWGAS-EAST</v>
          </cell>
          <cell r="C3925" t="str">
            <v>EPMI-LT-SERC-EXT</v>
          </cell>
          <cell r="D3925" t="str">
            <v>P</v>
          </cell>
          <cell r="E3925">
            <v>37591</v>
          </cell>
          <cell r="F3925">
            <v>-10667.031641820002</v>
          </cell>
          <cell r="G3925">
            <v>-10667.031641820002</v>
          </cell>
        </row>
        <row r="3926">
          <cell r="A3926">
            <v>36641</v>
          </cell>
          <cell r="B3926" t="str">
            <v>POS-POWGAS-EAST</v>
          </cell>
          <cell r="C3926" t="str">
            <v>EPMI-LT-SERC-EXT</v>
          </cell>
          <cell r="D3926" t="str">
            <v>P</v>
          </cell>
          <cell r="E3926">
            <v>37591</v>
          </cell>
          <cell r="F3926">
            <v>-17329.85618454</v>
          </cell>
          <cell r="G3926">
            <v>-17329.85618454</v>
          </cell>
        </row>
        <row r="3927">
          <cell r="A3927">
            <v>36641</v>
          </cell>
          <cell r="B3927" t="str">
            <v>POS-POWGAS-EAST</v>
          </cell>
          <cell r="C3927" t="str">
            <v>EPMI-LT-SERC-PRC</v>
          </cell>
          <cell r="D3927" t="str">
            <v>P</v>
          </cell>
          <cell r="E3927">
            <v>36770</v>
          </cell>
          <cell r="F3927">
            <v>-597234.35077066813</v>
          </cell>
          <cell r="G3927">
            <v>-597234.35077066813</v>
          </cell>
        </row>
        <row r="3928">
          <cell r="A3928">
            <v>36641</v>
          </cell>
          <cell r="B3928" t="str">
            <v>POS-POWGAS-EAST</v>
          </cell>
          <cell r="C3928" t="str">
            <v>EPMI-LT-SERC-PRC</v>
          </cell>
          <cell r="D3928" t="str">
            <v>P</v>
          </cell>
          <cell r="E3928">
            <v>36800</v>
          </cell>
          <cell r="F3928">
            <v>-109905.08614214502</v>
          </cell>
          <cell r="G3928">
            <v>-109905.08614214502</v>
          </cell>
        </row>
        <row r="3929">
          <cell r="A3929">
            <v>36641</v>
          </cell>
          <cell r="B3929" t="str">
            <v>POS-POWGAS-EAST</v>
          </cell>
          <cell r="C3929" t="str">
            <v>EPMI-LT-SERC-PRC</v>
          </cell>
          <cell r="D3929" t="str">
            <v>P</v>
          </cell>
          <cell r="E3929">
            <v>36831</v>
          </cell>
          <cell r="F3929">
            <v>-89950.241074832098</v>
          </cell>
          <cell r="G3929">
            <v>-89950.241074832098</v>
          </cell>
        </row>
        <row r="3930">
          <cell r="A3930">
            <v>36641</v>
          </cell>
          <cell r="B3930" t="str">
            <v>POS-POWGAS-EAST</v>
          </cell>
          <cell r="C3930" t="str">
            <v>EPMI-LT-SERC-PRC</v>
          </cell>
          <cell r="D3930" t="str">
            <v>P</v>
          </cell>
          <cell r="E3930">
            <v>36861</v>
          </cell>
          <cell r="F3930">
            <v>-111898.02192929402</v>
          </cell>
          <cell r="G3930">
            <v>-111898.02192929402</v>
          </cell>
        </row>
        <row r="3931">
          <cell r="A3931">
            <v>36641</v>
          </cell>
          <cell r="B3931" t="str">
            <v>POS-POWGAS-EAST</v>
          </cell>
          <cell r="C3931" t="str">
            <v>EPMI-LT-SERC-PRC</v>
          </cell>
          <cell r="D3931" t="str">
            <v>P</v>
          </cell>
          <cell r="E3931">
            <v>36892</v>
          </cell>
          <cell r="F3931">
            <v>-311063.21499785007</v>
          </cell>
          <cell r="G3931">
            <v>-311063.21499785007</v>
          </cell>
        </row>
        <row r="3932">
          <cell r="A3932">
            <v>36641</v>
          </cell>
          <cell r="B3932" t="str">
            <v>POS-POWGAS-EAST</v>
          </cell>
          <cell r="C3932" t="str">
            <v>EPMI-LT-SERC-PRC</v>
          </cell>
          <cell r="D3932" t="str">
            <v>P</v>
          </cell>
          <cell r="E3932">
            <v>36923</v>
          </cell>
          <cell r="F3932">
            <v>-323566.53594382206</v>
          </cell>
          <cell r="G3932">
            <v>-323566.53594382206</v>
          </cell>
        </row>
        <row r="3933">
          <cell r="A3933">
            <v>36641</v>
          </cell>
          <cell r="B3933" t="str">
            <v>POS-POWGAS-EAST</v>
          </cell>
          <cell r="C3933" t="str">
            <v>EPMI-LT-SERC-PRC</v>
          </cell>
          <cell r="D3933" t="str">
            <v>P</v>
          </cell>
          <cell r="E3933">
            <v>36951</v>
          </cell>
          <cell r="F3933">
            <v>-160740.12357662001</v>
          </cell>
          <cell r="G3933">
            <v>-160740.12357662001</v>
          </cell>
        </row>
        <row r="3934">
          <cell r="A3934">
            <v>36641</v>
          </cell>
          <cell r="B3934" t="str">
            <v>POS-POWGAS-EAST</v>
          </cell>
          <cell r="C3934" t="str">
            <v>EPMI-LT-SERC-PRC</v>
          </cell>
          <cell r="D3934" t="str">
            <v>P</v>
          </cell>
          <cell r="E3934">
            <v>36982</v>
          </cell>
          <cell r="F3934">
            <v>-250781.60877832407</v>
          </cell>
          <cell r="G3934">
            <v>-250781.60877832407</v>
          </cell>
        </row>
        <row r="3935">
          <cell r="A3935">
            <v>36641</v>
          </cell>
          <cell r="B3935" t="str">
            <v>POS-POWGAS-EAST</v>
          </cell>
          <cell r="C3935" t="str">
            <v>EPMI-LT-SERC-PRC</v>
          </cell>
          <cell r="D3935" t="str">
            <v>P</v>
          </cell>
          <cell r="E3935">
            <v>37012</v>
          </cell>
          <cell r="F3935">
            <v>-514454.86652115511</v>
          </cell>
          <cell r="G3935">
            <v>-514454.86652115511</v>
          </cell>
        </row>
        <row r="3936">
          <cell r="A3936">
            <v>36641</v>
          </cell>
          <cell r="B3936" t="str">
            <v>POS-POWGAS-EAST</v>
          </cell>
          <cell r="C3936" t="str">
            <v>EPMI-LT-SERC-PRC</v>
          </cell>
          <cell r="D3936" t="str">
            <v>P</v>
          </cell>
          <cell r="E3936">
            <v>37043</v>
          </cell>
          <cell r="F3936">
            <v>-1001918.59269401</v>
          </cell>
          <cell r="G3936">
            <v>-1001918.59269401</v>
          </cell>
        </row>
        <row r="3937">
          <cell r="A3937">
            <v>36641</v>
          </cell>
          <cell r="B3937" t="str">
            <v>POS-POWGAS-EAST</v>
          </cell>
          <cell r="C3937" t="str">
            <v>EPMI-LT-SERC-PRC</v>
          </cell>
          <cell r="D3937" t="str">
            <v>P</v>
          </cell>
          <cell r="E3937">
            <v>37135</v>
          </cell>
          <cell r="F3937">
            <v>-524862.16428982397</v>
          </cell>
          <cell r="G3937">
            <v>-524862.16428982397</v>
          </cell>
        </row>
        <row r="3938">
          <cell r="A3938">
            <v>36641</v>
          </cell>
          <cell r="B3938" t="str">
            <v>POS-POWGAS-EAST</v>
          </cell>
          <cell r="C3938" t="str">
            <v>EPMI-LT-SERC-PRC</v>
          </cell>
          <cell r="D3938" t="str">
            <v>P</v>
          </cell>
          <cell r="E3938">
            <v>37165</v>
          </cell>
          <cell r="F3938">
            <v>-157842.21528945302</v>
          </cell>
          <cell r="G3938">
            <v>-157842.21528945302</v>
          </cell>
        </row>
        <row r="3939">
          <cell r="A3939">
            <v>36641</v>
          </cell>
          <cell r="B3939" t="str">
            <v>POS-POWGAS-EAST</v>
          </cell>
          <cell r="C3939" t="str">
            <v>EPMI-LT-SERC-PRC</v>
          </cell>
          <cell r="D3939" t="str">
            <v>P</v>
          </cell>
          <cell r="E3939">
            <v>37196</v>
          </cell>
          <cell r="F3939">
            <v>-124311.78091269299</v>
          </cell>
          <cell r="G3939">
            <v>-124311.78091269299</v>
          </cell>
        </row>
        <row r="3940">
          <cell r="A3940">
            <v>36641</v>
          </cell>
          <cell r="B3940" t="str">
            <v>POS-POWGAS-EAST</v>
          </cell>
          <cell r="C3940" t="str">
            <v>EPMI-LT-SERC-PRC</v>
          </cell>
          <cell r="D3940" t="str">
            <v>P</v>
          </cell>
          <cell r="E3940">
            <v>37226</v>
          </cell>
          <cell r="F3940">
            <v>-135742.13237046101</v>
          </cell>
          <cell r="G3940">
            <v>-135742.13237046101</v>
          </cell>
        </row>
        <row r="3941">
          <cell r="A3941">
            <v>36641</v>
          </cell>
          <cell r="B3941" t="str">
            <v>POS-POWGAS-EAST</v>
          </cell>
          <cell r="C3941" t="str">
            <v>EPMI-LT-SERC-PRC</v>
          </cell>
          <cell r="D3941" t="str">
            <v>P</v>
          </cell>
          <cell r="E3941">
            <v>37257</v>
          </cell>
          <cell r="F3941">
            <v>-313232.47204408102</v>
          </cell>
          <cell r="G3941">
            <v>-313232.47204408102</v>
          </cell>
        </row>
        <row r="3942">
          <cell r="A3942">
            <v>36641</v>
          </cell>
          <cell r="B3942" t="str">
            <v>POS-POWGAS-EAST</v>
          </cell>
          <cell r="C3942" t="str">
            <v>EPMI-LT-SERC-PRC</v>
          </cell>
          <cell r="D3942" t="str">
            <v>P</v>
          </cell>
          <cell r="E3942">
            <v>37288</v>
          </cell>
          <cell r="F3942">
            <v>-369831.95345546707</v>
          </cell>
          <cell r="G3942">
            <v>-369831.95345546707</v>
          </cell>
        </row>
        <row r="3943">
          <cell r="A3943">
            <v>36641</v>
          </cell>
          <cell r="B3943" t="str">
            <v>POS-POWGAS-EAST</v>
          </cell>
          <cell r="C3943" t="str">
            <v>EPMI-LT-SERC-PRC</v>
          </cell>
          <cell r="D3943" t="str">
            <v>P</v>
          </cell>
          <cell r="E3943">
            <v>37316</v>
          </cell>
          <cell r="F3943">
            <v>-235686.64790202002</v>
          </cell>
          <cell r="G3943">
            <v>-235686.64790202002</v>
          </cell>
        </row>
        <row r="3944">
          <cell r="A3944">
            <v>36641</v>
          </cell>
          <cell r="B3944" t="str">
            <v>POS-POWGAS-EAST</v>
          </cell>
          <cell r="C3944" t="str">
            <v>EPMI-LT-SERC-PRC</v>
          </cell>
          <cell r="D3944" t="str">
            <v>P</v>
          </cell>
          <cell r="E3944">
            <v>37347</v>
          </cell>
          <cell r="F3944">
            <v>-335828.69675447693</v>
          </cell>
          <cell r="G3944">
            <v>-335828.69675447693</v>
          </cell>
        </row>
        <row r="3945">
          <cell r="A3945">
            <v>36641</v>
          </cell>
          <cell r="B3945" t="str">
            <v>POS-POWGAS-EAST</v>
          </cell>
          <cell r="C3945" t="str">
            <v>EPMI-LT-SERC-PRC</v>
          </cell>
          <cell r="D3945" t="str">
            <v>P</v>
          </cell>
          <cell r="E3945">
            <v>37377</v>
          </cell>
          <cell r="F3945">
            <v>-557014.80784096895</v>
          </cell>
          <cell r="G3945">
            <v>-557014.80784096895</v>
          </cell>
        </row>
        <row r="3946">
          <cell r="A3946">
            <v>36641</v>
          </cell>
          <cell r="B3946" t="str">
            <v>POS-POWGAS-EAST</v>
          </cell>
          <cell r="C3946" t="str">
            <v>EPMI-LT-SERC-PRC</v>
          </cell>
          <cell r="D3946" t="str">
            <v>P</v>
          </cell>
          <cell r="E3946">
            <v>37408</v>
          </cell>
          <cell r="F3946">
            <v>-801510.18287753698</v>
          </cell>
          <cell r="G3946">
            <v>-801510.18287753698</v>
          </cell>
        </row>
        <row r="3947">
          <cell r="A3947">
            <v>36641</v>
          </cell>
          <cell r="B3947" t="str">
            <v>POS-POWGAS-EAST</v>
          </cell>
          <cell r="C3947" t="str">
            <v>EPMI-LT-SERC-PRC</v>
          </cell>
          <cell r="D3947" t="str">
            <v>P</v>
          </cell>
          <cell r="E3947">
            <v>37500</v>
          </cell>
          <cell r="F3947">
            <v>-534807.85220721003</v>
          </cell>
          <cell r="G3947">
            <v>-534807.85220721003</v>
          </cell>
        </row>
        <row r="3948">
          <cell r="A3948">
            <v>36641</v>
          </cell>
          <cell r="B3948" t="str">
            <v>POS-POWGAS-EAST</v>
          </cell>
          <cell r="C3948" t="str">
            <v>EPMI-LT-SERC-PRC</v>
          </cell>
          <cell r="D3948" t="str">
            <v>P</v>
          </cell>
          <cell r="E3948">
            <v>37530</v>
          </cell>
          <cell r="F3948">
            <v>-223738.79732671307</v>
          </cell>
          <cell r="G3948">
            <v>-223738.79732671307</v>
          </cell>
        </row>
        <row r="3949">
          <cell r="A3949">
            <v>36641</v>
          </cell>
          <cell r="B3949" t="str">
            <v>POS-POWGAS-EAST</v>
          </cell>
          <cell r="C3949" t="str">
            <v>EPMI-LT-SERC-PRC</v>
          </cell>
          <cell r="D3949" t="str">
            <v>P</v>
          </cell>
          <cell r="E3949">
            <v>37561</v>
          </cell>
          <cell r="F3949">
            <v>-157206.81882334803</v>
          </cell>
          <cell r="G3949">
            <v>-157206.81882334803</v>
          </cell>
        </row>
        <row r="3950">
          <cell r="A3950">
            <v>36641</v>
          </cell>
          <cell r="B3950" t="str">
            <v>POS-POWGAS-EAST</v>
          </cell>
          <cell r="C3950" t="str">
            <v>EPMI-LT-SERC-PRC</v>
          </cell>
          <cell r="D3950" t="str">
            <v>P</v>
          </cell>
          <cell r="E3950">
            <v>37591</v>
          </cell>
          <cell r="F3950">
            <v>-175534.20349758302</v>
          </cell>
          <cell r="G3950">
            <v>-175534.20349758302</v>
          </cell>
        </row>
        <row r="3951">
          <cell r="A3951">
            <v>36641</v>
          </cell>
          <cell r="B3951" t="str">
            <v>POS-POWGAS-EAST</v>
          </cell>
          <cell r="C3951" t="str">
            <v>EPMI-LT-SERC-PRC</v>
          </cell>
          <cell r="D3951" t="str">
            <v>P</v>
          </cell>
          <cell r="E3951">
            <v>37622</v>
          </cell>
          <cell r="F3951">
            <v>-324616.84307642403</v>
          </cell>
          <cell r="G3951">
            <v>-324616.84307642403</v>
          </cell>
        </row>
        <row r="3952">
          <cell r="A3952">
            <v>36641</v>
          </cell>
          <cell r="B3952" t="str">
            <v>POS-POWGAS-EAST</v>
          </cell>
          <cell r="C3952" t="str">
            <v>EPMI-LT-SERC-PRC</v>
          </cell>
          <cell r="D3952" t="str">
            <v>P</v>
          </cell>
          <cell r="E3952">
            <v>37653</v>
          </cell>
          <cell r="F3952">
            <v>-373152.51643451204</v>
          </cell>
          <cell r="G3952">
            <v>-373152.51643451204</v>
          </cell>
        </row>
        <row r="3953">
          <cell r="A3953">
            <v>36641</v>
          </cell>
          <cell r="B3953" t="str">
            <v>POS-POWGAS-EAST</v>
          </cell>
          <cell r="C3953" t="str">
            <v>EPMI-LT-SERC-PRC</v>
          </cell>
          <cell r="D3953" t="str">
            <v>P</v>
          </cell>
          <cell r="E3953">
            <v>37681</v>
          </cell>
          <cell r="F3953">
            <v>-256104.78454924203</v>
          </cell>
          <cell r="G3953">
            <v>-256104.78454924203</v>
          </cell>
        </row>
        <row r="3954">
          <cell r="A3954">
            <v>36641</v>
          </cell>
          <cell r="B3954" t="str">
            <v>POS-POWGAS-EAST</v>
          </cell>
          <cell r="C3954" t="str">
            <v>EPMI-LT-SERC-PRC</v>
          </cell>
          <cell r="D3954" t="str">
            <v>P</v>
          </cell>
          <cell r="E3954">
            <v>37712</v>
          </cell>
          <cell r="F3954">
            <v>-347780.73590026109</v>
          </cell>
          <cell r="G3954">
            <v>-347780.73590026109</v>
          </cell>
        </row>
        <row r="3955">
          <cell r="A3955">
            <v>36641</v>
          </cell>
          <cell r="B3955" t="str">
            <v>POS-POWGAS-EAST</v>
          </cell>
          <cell r="C3955" t="str">
            <v>EPMI-LT-SERC-PRC</v>
          </cell>
          <cell r="D3955" t="str">
            <v>P</v>
          </cell>
          <cell r="E3955">
            <v>37742</v>
          </cell>
          <cell r="F3955">
            <v>-493040.92279124603</v>
          </cell>
          <cell r="G3955">
            <v>-493040.92279124603</v>
          </cell>
        </row>
        <row r="3956">
          <cell r="A3956">
            <v>36641</v>
          </cell>
          <cell r="B3956" t="str">
            <v>POS-POWGAS-EAST</v>
          </cell>
          <cell r="C3956" t="str">
            <v>EPMI-LT-SERC-PRC</v>
          </cell>
          <cell r="D3956" t="str">
            <v>P</v>
          </cell>
          <cell r="E3956">
            <v>37773</v>
          </cell>
          <cell r="F3956">
            <v>-723685.04712985014</v>
          </cell>
          <cell r="G3956">
            <v>-723685.04712985014</v>
          </cell>
        </row>
        <row r="3957">
          <cell r="A3957">
            <v>36641</v>
          </cell>
          <cell r="B3957" t="str">
            <v>POS-POWGAS-EAST</v>
          </cell>
          <cell r="C3957" t="str">
            <v>EPMI-LT-SERC-PRC</v>
          </cell>
          <cell r="D3957" t="str">
            <v>P</v>
          </cell>
          <cell r="E3957">
            <v>37803</v>
          </cell>
          <cell r="F3957">
            <v>-1037317.29287817</v>
          </cell>
          <cell r="G3957">
            <v>-1037317.29287817</v>
          </cell>
        </row>
        <row r="3958">
          <cell r="A3958">
            <v>36641</v>
          </cell>
          <cell r="B3958" t="str">
            <v>POS-POWGAS-EAST</v>
          </cell>
          <cell r="C3958" t="str">
            <v>EPMI-LT-SERC-PRC</v>
          </cell>
          <cell r="D3958" t="str">
            <v>P</v>
          </cell>
          <cell r="E3958">
            <v>37834</v>
          </cell>
          <cell r="F3958">
            <v>-983800.42725008703</v>
          </cell>
          <cell r="G3958">
            <v>-983800.42725008703</v>
          </cell>
        </row>
        <row r="3959">
          <cell r="A3959">
            <v>36641</v>
          </cell>
          <cell r="B3959" t="str">
            <v>POS-POWGAS-EAST</v>
          </cell>
          <cell r="C3959" t="str">
            <v>EPMI-LT-SERC-PRC</v>
          </cell>
          <cell r="D3959" t="str">
            <v>P</v>
          </cell>
          <cell r="E3959">
            <v>37865</v>
          </cell>
          <cell r="F3959">
            <v>-521876.61970165395</v>
          </cell>
          <cell r="G3959">
            <v>-521876.61970165395</v>
          </cell>
        </row>
        <row r="3960">
          <cell r="A3960">
            <v>36641</v>
          </cell>
          <cell r="B3960" t="str">
            <v>POS-POWGAS-EAST</v>
          </cell>
          <cell r="C3960" t="str">
            <v>EPMI-LT-SERC-PRC</v>
          </cell>
          <cell r="D3960" t="str">
            <v>P</v>
          </cell>
          <cell r="E3960">
            <v>37895</v>
          </cell>
          <cell r="F3960">
            <v>-185227.97517024202</v>
          </cell>
          <cell r="G3960">
            <v>-185227.97517024202</v>
          </cell>
        </row>
        <row r="3961">
          <cell r="A3961">
            <v>36641</v>
          </cell>
          <cell r="B3961" t="str">
            <v>POS-POWGAS-EAST</v>
          </cell>
          <cell r="C3961" t="str">
            <v>EPMI-LT-SERC-PRC</v>
          </cell>
          <cell r="D3961" t="str">
            <v>P</v>
          </cell>
          <cell r="E3961">
            <v>37926</v>
          </cell>
          <cell r="F3961">
            <v>-127903.232675786</v>
          </cell>
          <cell r="G3961">
            <v>-127903.232675786</v>
          </cell>
        </row>
        <row r="3962">
          <cell r="A3962">
            <v>36641</v>
          </cell>
          <cell r="B3962" t="str">
            <v>POS-POWGAS-EAST</v>
          </cell>
          <cell r="C3962" t="str">
            <v>EPMI-LT-SERC-PRC</v>
          </cell>
          <cell r="D3962" t="str">
            <v>P</v>
          </cell>
          <cell r="E3962">
            <v>37956</v>
          </cell>
          <cell r="F3962">
            <v>-151676.76408966002</v>
          </cell>
          <cell r="G3962">
            <v>-151676.76408966002</v>
          </cell>
        </row>
        <row r="3963">
          <cell r="A3963">
            <v>36641</v>
          </cell>
          <cell r="B3963" t="str">
            <v>POS-POWGAS-EAST</v>
          </cell>
          <cell r="C3963" t="str">
            <v>EPMI-LT-SERC-PRC</v>
          </cell>
          <cell r="D3963" t="str">
            <v>P</v>
          </cell>
          <cell r="E3963">
            <v>37987</v>
          </cell>
          <cell r="F3963">
            <v>-282222.15642566804</v>
          </cell>
          <cell r="G3963">
            <v>-282222.15642566804</v>
          </cell>
        </row>
        <row r="3964">
          <cell r="A3964">
            <v>36641</v>
          </cell>
          <cell r="B3964" t="str">
            <v>POS-POWGAS-EAST</v>
          </cell>
          <cell r="C3964" t="str">
            <v>EPMI-LT-SERC-PRC</v>
          </cell>
          <cell r="D3964" t="str">
            <v>P</v>
          </cell>
          <cell r="E3964">
            <v>38018</v>
          </cell>
          <cell r="F3964">
            <v>-342780.08883231401</v>
          </cell>
          <cell r="G3964">
            <v>-342780.08883231401</v>
          </cell>
        </row>
        <row r="3965">
          <cell r="A3965">
            <v>36641</v>
          </cell>
          <cell r="B3965" t="str">
            <v>POS-POWGAS-EAST</v>
          </cell>
          <cell r="C3965" t="str">
            <v>EPMI-LT-SERC-PRC</v>
          </cell>
          <cell r="D3965" t="str">
            <v>P</v>
          </cell>
          <cell r="E3965">
            <v>38047</v>
          </cell>
          <cell r="F3965">
            <v>-257207.17800891501</v>
          </cell>
          <cell r="G3965">
            <v>-257207.17800891501</v>
          </cell>
        </row>
        <row r="3966">
          <cell r="A3966">
            <v>36641</v>
          </cell>
          <cell r="B3966" t="str">
            <v>POS-POWGAS-EAST</v>
          </cell>
          <cell r="C3966" t="str">
            <v>EPMI-LT-SERC-PRC</v>
          </cell>
          <cell r="D3966" t="str">
            <v>P</v>
          </cell>
          <cell r="E3966">
            <v>38078</v>
          </cell>
          <cell r="F3966">
            <v>-319741.24493743305</v>
          </cell>
          <cell r="G3966">
            <v>-319741.24493743305</v>
          </cell>
        </row>
        <row r="3967">
          <cell r="A3967">
            <v>36641</v>
          </cell>
          <cell r="B3967" t="str">
            <v>POS-POWGAS-EAST</v>
          </cell>
          <cell r="C3967" t="str">
            <v>EPMI-LT-SERC-PRC</v>
          </cell>
          <cell r="D3967" t="str">
            <v>P</v>
          </cell>
          <cell r="E3967">
            <v>38108</v>
          </cell>
          <cell r="F3967">
            <v>-431490.05714564602</v>
          </cell>
          <cell r="G3967">
            <v>-431490.05714564602</v>
          </cell>
        </row>
        <row r="3968">
          <cell r="A3968">
            <v>36641</v>
          </cell>
          <cell r="B3968" t="str">
            <v>POS-POWGAS-EAST</v>
          </cell>
          <cell r="C3968" t="str">
            <v>EPMI-LT-SERC-PRC</v>
          </cell>
          <cell r="D3968" t="str">
            <v>P</v>
          </cell>
          <cell r="E3968">
            <v>38139</v>
          </cell>
          <cell r="F3968">
            <v>-692092.84523114504</v>
          </cell>
          <cell r="G3968">
            <v>-692092.84523114504</v>
          </cell>
        </row>
        <row r="3969">
          <cell r="A3969">
            <v>36641</v>
          </cell>
          <cell r="B3969" t="str">
            <v>POS-POWGAS-EAST</v>
          </cell>
          <cell r="C3969" t="str">
            <v>EPMI-LT-SERC-PRC</v>
          </cell>
          <cell r="D3969" t="str">
            <v>P</v>
          </cell>
          <cell r="E3969">
            <v>38169</v>
          </cell>
          <cell r="F3969">
            <v>-861517.37652455003</v>
          </cell>
          <cell r="G3969">
            <v>-861517.37652455003</v>
          </cell>
        </row>
        <row r="3970">
          <cell r="A3970">
            <v>36641</v>
          </cell>
          <cell r="B3970" t="str">
            <v>POS-POWGAS-EAST</v>
          </cell>
          <cell r="C3970" t="str">
            <v>EPMI-LT-SERC-PRC</v>
          </cell>
          <cell r="D3970" t="str">
            <v>P</v>
          </cell>
          <cell r="E3970">
            <v>38200</v>
          </cell>
          <cell r="F3970">
            <v>-896647.74760339723</v>
          </cell>
          <cell r="G3970">
            <v>-896647.74760339723</v>
          </cell>
        </row>
        <row r="3971">
          <cell r="A3971">
            <v>36641</v>
          </cell>
          <cell r="B3971" t="str">
            <v>POS-POWGAS-EAST</v>
          </cell>
          <cell r="C3971" t="str">
            <v>EPMI-LT-SERC-PRC</v>
          </cell>
          <cell r="D3971" t="str">
            <v>P</v>
          </cell>
          <cell r="E3971">
            <v>36708</v>
          </cell>
          <cell r="F3971">
            <v>-15674.231790921998</v>
          </cell>
          <cell r="G3971">
            <v>-15674.231790921998</v>
          </cell>
        </row>
        <row r="3972">
          <cell r="A3972">
            <v>36641</v>
          </cell>
          <cell r="B3972" t="str">
            <v>POS-POWGAS-EAST</v>
          </cell>
          <cell r="C3972" t="str">
            <v>EPMI-LT-SERC-PRC</v>
          </cell>
          <cell r="D3972" t="str">
            <v>P</v>
          </cell>
          <cell r="E3972">
            <v>36739</v>
          </cell>
          <cell r="F3972">
            <v>-17920.994379476306</v>
          </cell>
          <cell r="G3972">
            <v>-17920.994379476306</v>
          </cell>
        </row>
        <row r="3973">
          <cell r="A3973">
            <v>36641</v>
          </cell>
          <cell r="B3973" t="str">
            <v>POS-POWGAS-EAST</v>
          </cell>
          <cell r="C3973" t="str">
            <v>EPMI-LT-SERC-PRC</v>
          </cell>
          <cell r="D3973" t="str">
            <v>P</v>
          </cell>
          <cell r="E3973">
            <v>36647</v>
          </cell>
          <cell r="F3973">
            <v>0</v>
          </cell>
          <cell r="G3973">
            <v>0</v>
          </cell>
        </row>
        <row r="3974">
          <cell r="A3974">
            <v>36641</v>
          </cell>
          <cell r="B3974" t="str">
            <v>POS-POWGAS-EAST</v>
          </cell>
          <cell r="C3974" t="str">
            <v>EPMI-LT-SERC-PRC</v>
          </cell>
          <cell r="D3974" t="str">
            <v>P</v>
          </cell>
          <cell r="E3974">
            <v>36647</v>
          </cell>
          <cell r="F3974">
            <v>0</v>
          </cell>
          <cell r="G3974">
            <v>0</v>
          </cell>
        </row>
        <row r="3975">
          <cell r="A3975">
            <v>36641</v>
          </cell>
          <cell r="B3975" t="str">
            <v>POS-POWGAS-EAST</v>
          </cell>
          <cell r="C3975" t="str">
            <v>EPMI-LT-SERC-PRC</v>
          </cell>
          <cell r="D3975" t="str">
            <v>P</v>
          </cell>
          <cell r="E3975">
            <v>36678</v>
          </cell>
          <cell r="F3975">
            <v>0</v>
          </cell>
          <cell r="G3975">
            <v>0</v>
          </cell>
        </row>
        <row r="3976">
          <cell r="A3976">
            <v>36641</v>
          </cell>
          <cell r="B3976" t="str">
            <v>POS-POWGAS-EAST</v>
          </cell>
          <cell r="C3976" t="str">
            <v>EPMI-LT-SERC-PRC</v>
          </cell>
          <cell r="D3976" t="str">
            <v>P</v>
          </cell>
          <cell r="E3976">
            <v>36678</v>
          </cell>
          <cell r="F3976">
            <v>0</v>
          </cell>
          <cell r="G3976">
            <v>0</v>
          </cell>
        </row>
        <row r="3977">
          <cell r="A3977">
            <v>36641</v>
          </cell>
          <cell r="B3977" t="str">
            <v>POS-POWGAS-EAST</v>
          </cell>
          <cell r="C3977" t="str">
            <v>EPMI-LT-SERC-PRC</v>
          </cell>
          <cell r="D3977" t="str">
            <v>P</v>
          </cell>
          <cell r="E3977">
            <v>36708</v>
          </cell>
          <cell r="F3977">
            <v>0</v>
          </cell>
          <cell r="G3977">
            <v>0</v>
          </cell>
        </row>
        <row r="3978">
          <cell r="A3978">
            <v>36641</v>
          </cell>
          <cell r="B3978" t="str">
            <v>POS-POWGAS-EAST</v>
          </cell>
          <cell r="C3978" t="str">
            <v>EPMI-LT-SERC-PRC</v>
          </cell>
          <cell r="D3978" t="str">
            <v>P</v>
          </cell>
          <cell r="E3978">
            <v>36708</v>
          </cell>
          <cell r="F3978">
            <v>0</v>
          </cell>
          <cell r="G3978">
            <v>0</v>
          </cell>
        </row>
        <row r="3979">
          <cell r="A3979">
            <v>36641</v>
          </cell>
          <cell r="B3979" t="str">
            <v>POS-POWGAS-EAST</v>
          </cell>
          <cell r="C3979" t="str">
            <v>EPMI-LT-SERC-PRC</v>
          </cell>
          <cell r="D3979" t="str">
            <v>P</v>
          </cell>
          <cell r="E3979">
            <v>36739</v>
          </cell>
          <cell r="F3979">
            <v>0</v>
          </cell>
          <cell r="G3979">
            <v>0</v>
          </cell>
        </row>
        <row r="3980">
          <cell r="A3980">
            <v>36641</v>
          </cell>
          <cell r="B3980" t="str">
            <v>POS-POWGAS-EAST</v>
          </cell>
          <cell r="C3980" t="str">
            <v>EPMI-LT-SERC-PRC</v>
          </cell>
          <cell r="D3980" t="str">
            <v>P</v>
          </cell>
          <cell r="E3980">
            <v>36739</v>
          </cell>
          <cell r="F3980">
            <v>0</v>
          </cell>
          <cell r="G3980">
            <v>0</v>
          </cell>
        </row>
        <row r="3981">
          <cell r="A3981">
            <v>36641</v>
          </cell>
          <cell r="B3981" t="str">
            <v>POS-POWGAS-EAST</v>
          </cell>
          <cell r="C3981" t="str">
            <v>EPMI-LT-SERC-PRC</v>
          </cell>
          <cell r="D3981" t="str">
            <v>P</v>
          </cell>
          <cell r="E3981">
            <v>36770</v>
          </cell>
          <cell r="F3981">
            <v>0</v>
          </cell>
          <cell r="G3981">
            <v>0</v>
          </cell>
        </row>
        <row r="3982">
          <cell r="A3982">
            <v>36641</v>
          </cell>
          <cell r="B3982" t="str">
            <v>POS-POWGAS-EAST</v>
          </cell>
          <cell r="C3982" t="str">
            <v>EPMI-LT-SERC-PRC</v>
          </cell>
          <cell r="D3982" t="str">
            <v>P</v>
          </cell>
          <cell r="E3982">
            <v>36770</v>
          </cell>
          <cell r="F3982">
            <v>0</v>
          </cell>
          <cell r="G3982">
            <v>0</v>
          </cell>
        </row>
        <row r="3983">
          <cell r="A3983">
            <v>36641</v>
          </cell>
          <cell r="B3983" t="str">
            <v>POS-POWGAS-EAST</v>
          </cell>
          <cell r="C3983" t="str">
            <v>EPMI-LT-SERC-PRC</v>
          </cell>
          <cell r="D3983" t="str">
            <v>P</v>
          </cell>
          <cell r="E3983">
            <v>36800</v>
          </cell>
          <cell r="F3983">
            <v>0</v>
          </cell>
          <cell r="G3983">
            <v>0</v>
          </cell>
        </row>
        <row r="3984">
          <cell r="A3984">
            <v>36641</v>
          </cell>
          <cell r="B3984" t="str">
            <v>POS-POWGAS-EAST</v>
          </cell>
          <cell r="C3984" t="str">
            <v>EPMI-LT-SERC-PRC</v>
          </cell>
          <cell r="D3984" t="str">
            <v>P</v>
          </cell>
          <cell r="E3984">
            <v>36800</v>
          </cell>
          <cell r="F3984">
            <v>0</v>
          </cell>
          <cell r="G3984">
            <v>0</v>
          </cell>
        </row>
        <row r="3985">
          <cell r="A3985">
            <v>36641</v>
          </cell>
          <cell r="B3985" t="str">
            <v>POS-POWGAS-EAST</v>
          </cell>
          <cell r="C3985" t="str">
            <v>EPMI-LT-SERC-PRC</v>
          </cell>
          <cell r="D3985" t="str">
            <v>P</v>
          </cell>
          <cell r="E3985">
            <v>36831</v>
          </cell>
          <cell r="F3985">
            <v>0</v>
          </cell>
          <cell r="G3985">
            <v>0</v>
          </cell>
        </row>
        <row r="3986">
          <cell r="A3986">
            <v>36641</v>
          </cell>
          <cell r="B3986" t="str">
            <v>POS-POWGAS-EAST</v>
          </cell>
          <cell r="C3986" t="str">
            <v>EPMI-LT-SERC-PRC</v>
          </cell>
          <cell r="D3986" t="str">
            <v>P</v>
          </cell>
          <cell r="E3986">
            <v>36831</v>
          </cell>
          <cell r="F3986">
            <v>0</v>
          </cell>
          <cell r="G3986">
            <v>0</v>
          </cell>
        </row>
        <row r="3987">
          <cell r="A3987">
            <v>36641</v>
          </cell>
          <cell r="B3987" t="str">
            <v>POS-POWGAS-EAST</v>
          </cell>
          <cell r="C3987" t="str">
            <v>EPMI-LT-SERC-PRC</v>
          </cell>
          <cell r="D3987" t="str">
            <v>P</v>
          </cell>
          <cell r="E3987">
            <v>36861</v>
          </cell>
          <cell r="F3987">
            <v>0</v>
          </cell>
          <cell r="G3987">
            <v>0</v>
          </cell>
        </row>
        <row r="3988">
          <cell r="A3988">
            <v>36641</v>
          </cell>
          <cell r="B3988" t="str">
            <v>POS-POWGAS-EAST</v>
          </cell>
          <cell r="C3988" t="str">
            <v>EPMI-LT-SERC-PRC</v>
          </cell>
          <cell r="D3988" t="str">
            <v>P</v>
          </cell>
          <cell r="E3988">
            <v>36861</v>
          </cell>
          <cell r="F3988">
            <v>0</v>
          </cell>
          <cell r="G3988">
            <v>0</v>
          </cell>
        </row>
        <row r="3989">
          <cell r="A3989">
            <v>36641</v>
          </cell>
          <cell r="B3989" t="str">
            <v>POS-POWGAS-EAST</v>
          </cell>
          <cell r="C3989" t="str">
            <v>EPMI-LT-SERC-PRC</v>
          </cell>
          <cell r="D3989" t="str">
            <v>P</v>
          </cell>
          <cell r="E3989">
            <v>36892</v>
          </cell>
          <cell r="F3989">
            <v>0</v>
          </cell>
          <cell r="G3989">
            <v>0</v>
          </cell>
        </row>
        <row r="3990">
          <cell r="A3990">
            <v>36641</v>
          </cell>
          <cell r="B3990" t="str">
            <v>POS-POWGAS-EAST</v>
          </cell>
          <cell r="C3990" t="str">
            <v>EPMI-LT-SERC-PRC</v>
          </cell>
          <cell r="D3990" t="str">
            <v>P</v>
          </cell>
          <cell r="E3990">
            <v>36892</v>
          </cell>
          <cell r="F3990">
            <v>0</v>
          </cell>
          <cell r="G3990">
            <v>0</v>
          </cell>
        </row>
        <row r="3991">
          <cell r="A3991">
            <v>36641</v>
          </cell>
          <cell r="B3991" t="str">
            <v>POS-POWGAS-EAST</v>
          </cell>
          <cell r="C3991" t="str">
            <v>EPMI-LT-SERC-PRC</v>
          </cell>
          <cell r="D3991" t="str">
            <v>P</v>
          </cell>
          <cell r="E3991">
            <v>36923</v>
          </cell>
          <cell r="F3991">
            <v>0</v>
          </cell>
          <cell r="G3991">
            <v>0</v>
          </cell>
        </row>
        <row r="3992">
          <cell r="A3992">
            <v>36641</v>
          </cell>
          <cell r="B3992" t="str">
            <v>POS-POWGAS-EAST</v>
          </cell>
          <cell r="C3992" t="str">
            <v>EPMI-LT-SERC-PRC</v>
          </cell>
          <cell r="D3992" t="str">
            <v>P</v>
          </cell>
          <cell r="E3992">
            <v>36923</v>
          </cell>
          <cell r="F3992">
            <v>0</v>
          </cell>
          <cell r="G3992">
            <v>0</v>
          </cell>
        </row>
        <row r="3993">
          <cell r="A3993">
            <v>36641</v>
          </cell>
          <cell r="B3993" t="str">
            <v>POS-POWGAS-EAST</v>
          </cell>
          <cell r="C3993" t="str">
            <v>EPMI-LT-SERC-PRC</v>
          </cell>
          <cell r="D3993" t="str">
            <v>P</v>
          </cell>
          <cell r="E3993">
            <v>36951</v>
          </cell>
          <cell r="F3993">
            <v>0</v>
          </cell>
          <cell r="G3993">
            <v>0</v>
          </cell>
        </row>
        <row r="3994">
          <cell r="A3994">
            <v>36641</v>
          </cell>
          <cell r="B3994" t="str">
            <v>POS-POWGAS-EAST</v>
          </cell>
          <cell r="C3994" t="str">
            <v>EPMI-LT-SERC-PRC</v>
          </cell>
          <cell r="D3994" t="str">
            <v>P</v>
          </cell>
          <cell r="E3994">
            <v>36951</v>
          </cell>
          <cell r="F3994">
            <v>0</v>
          </cell>
          <cell r="G3994">
            <v>0</v>
          </cell>
        </row>
        <row r="3995">
          <cell r="A3995">
            <v>36641</v>
          </cell>
          <cell r="B3995" t="str">
            <v>POS-POWGAS-EAST</v>
          </cell>
          <cell r="C3995" t="str">
            <v>EPMI-LT-SERC-PRC</v>
          </cell>
          <cell r="D3995" t="str">
            <v>P</v>
          </cell>
          <cell r="E3995">
            <v>36982</v>
          </cell>
          <cell r="F3995">
            <v>0</v>
          </cell>
          <cell r="G3995">
            <v>0</v>
          </cell>
        </row>
        <row r="3996">
          <cell r="A3996">
            <v>36641</v>
          </cell>
          <cell r="B3996" t="str">
            <v>POS-POWGAS-EAST</v>
          </cell>
          <cell r="C3996" t="str">
            <v>EPMI-LT-SERC-PRC</v>
          </cell>
          <cell r="D3996" t="str">
            <v>P</v>
          </cell>
          <cell r="E3996">
            <v>36982</v>
          </cell>
          <cell r="F3996">
            <v>0</v>
          </cell>
          <cell r="G3996">
            <v>0</v>
          </cell>
        </row>
        <row r="3997">
          <cell r="A3997">
            <v>36641</v>
          </cell>
          <cell r="B3997" t="str">
            <v>POS-POWGAS-EAST</v>
          </cell>
          <cell r="C3997" t="str">
            <v>EPMI-LT-SERC-PRC</v>
          </cell>
          <cell r="D3997" t="str">
            <v>P</v>
          </cell>
          <cell r="E3997">
            <v>37012</v>
          </cell>
          <cell r="F3997">
            <v>0</v>
          </cell>
          <cell r="G3997">
            <v>0</v>
          </cell>
        </row>
        <row r="3998">
          <cell r="A3998">
            <v>36641</v>
          </cell>
          <cell r="B3998" t="str">
            <v>POS-POWGAS-EAST</v>
          </cell>
          <cell r="C3998" t="str">
            <v>EPMI-LT-SERC-PRC</v>
          </cell>
          <cell r="D3998" t="str">
            <v>P</v>
          </cell>
          <cell r="E3998">
            <v>37012</v>
          </cell>
          <cell r="F3998">
            <v>0</v>
          </cell>
          <cell r="G3998">
            <v>0</v>
          </cell>
        </row>
        <row r="3999">
          <cell r="A3999">
            <v>36641</v>
          </cell>
          <cell r="B3999" t="str">
            <v>POS-POWGAS-EAST</v>
          </cell>
          <cell r="C3999" t="str">
            <v>EPMI-LT-SERC-PRC</v>
          </cell>
          <cell r="D3999" t="str">
            <v>P</v>
          </cell>
          <cell r="E3999">
            <v>37043</v>
          </cell>
          <cell r="F3999">
            <v>0</v>
          </cell>
          <cell r="G3999">
            <v>0</v>
          </cell>
        </row>
        <row r="4000">
          <cell r="A4000">
            <v>36641</v>
          </cell>
          <cell r="B4000" t="str">
            <v>POS-POWGAS-EAST</v>
          </cell>
          <cell r="C4000" t="str">
            <v>EPMI-LT-SERC-PRC</v>
          </cell>
          <cell r="D4000" t="str">
            <v>P</v>
          </cell>
          <cell r="E4000">
            <v>37043</v>
          </cell>
          <cell r="F4000">
            <v>0</v>
          </cell>
          <cell r="G4000">
            <v>0</v>
          </cell>
        </row>
        <row r="4001">
          <cell r="A4001">
            <v>36641</v>
          </cell>
          <cell r="B4001" t="str">
            <v>POS-POWGAS-EAST</v>
          </cell>
          <cell r="C4001" t="str">
            <v>EPMI-LT-SERC-PRC</v>
          </cell>
          <cell r="D4001" t="str">
            <v>P</v>
          </cell>
          <cell r="E4001">
            <v>37073</v>
          </cell>
          <cell r="F4001">
            <v>0</v>
          </cell>
          <cell r="G4001">
            <v>0</v>
          </cell>
        </row>
        <row r="4002">
          <cell r="A4002">
            <v>36641</v>
          </cell>
          <cell r="B4002" t="str">
            <v>POS-POWGAS-EAST</v>
          </cell>
          <cell r="C4002" t="str">
            <v>EPMI-LT-SERC-PRC</v>
          </cell>
          <cell r="D4002" t="str">
            <v>P</v>
          </cell>
          <cell r="E4002">
            <v>37073</v>
          </cell>
          <cell r="F4002">
            <v>0</v>
          </cell>
          <cell r="G4002">
            <v>0</v>
          </cell>
        </row>
        <row r="4003">
          <cell r="A4003">
            <v>36641</v>
          </cell>
          <cell r="B4003" t="str">
            <v>POS-POWGAS-EAST</v>
          </cell>
          <cell r="C4003" t="str">
            <v>EPMI-LT-SERC-PRC</v>
          </cell>
          <cell r="D4003" t="str">
            <v>P</v>
          </cell>
          <cell r="E4003">
            <v>37104</v>
          </cell>
          <cell r="F4003">
            <v>0</v>
          </cell>
          <cell r="G4003">
            <v>0</v>
          </cell>
        </row>
        <row r="4004">
          <cell r="A4004">
            <v>36641</v>
          </cell>
          <cell r="B4004" t="str">
            <v>POS-POWGAS-EAST</v>
          </cell>
          <cell r="C4004" t="str">
            <v>EPMI-LT-SERC-PRC</v>
          </cell>
          <cell r="D4004" t="str">
            <v>P</v>
          </cell>
          <cell r="E4004">
            <v>37104</v>
          </cell>
          <cell r="F4004">
            <v>0</v>
          </cell>
          <cell r="G4004">
            <v>0</v>
          </cell>
        </row>
        <row r="4005">
          <cell r="A4005">
            <v>36641</v>
          </cell>
          <cell r="B4005" t="str">
            <v>POS-POWGAS-EAST</v>
          </cell>
          <cell r="C4005" t="str">
            <v>EPMI-LT-SERC-PRC</v>
          </cell>
          <cell r="D4005" t="str">
            <v>P</v>
          </cell>
          <cell r="E4005">
            <v>37135</v>
          </cell>
          <cell r="F4005">
            <v>0</v>
          </cell>
          <cell r="G4005">
            <v>0</v>
          </cell>
        </row>
        <row r="4006">
          <cell r="A4006">
            <v>36641</v>
          </cell>
          <cell r="B4006" t="str">
            <v>POS-POWGAS-EAST</v>
          </cell>
          <cell r="C4006" t="str">
            <v>EPMI-LT-SERC-PRC</v>
          </cell>
          <cell r="D4006" t="str">
            <v>P</v>
          </cell>
          <cell r="E4006">
            <v>37135</v>
          </cell>
          <cell r="F4006">
            <v>0</v>
          </cell>
          <cell r="G4006">
            <v>0</v>
          </cell>
        </row>
        <row r="4007">
          <cell r="A4007">
            <v>36641</v>
          </cell>
          <cell r="B4007" t="str">
            <v>POS-POWGAS-EAST</v>
          </cell>
          <cell r="C4007" t="str">
            <v>EPMI-LT-SERC-PRC</v>
          </cell>
          <cell r="D4007" t="str">
            <v>P</v>
          </cell>
          <cell r="E4007">
            <v>37165</v>
          </cell>
          <cell r="F4007">
            <v>0</v>
          </cell>
          <cell r="G4007">
            <v>0</v>
          </cell>
        </row>
        <row r="4008">
          <cell r="A4008">
            <v>36641</v>
          </cell>
          <cell r="B4008" t="str">
            <v>POS-POWGAS-EAST</v>
          </cell>
          <cell r="C4008" t="str">
            <v>EPMI-LT-SERC-PRC</v>
          </cell>
          <cell r="D4008" t="str">
            <v>P</v>
          </cell>
          <cell r="E4008">
            <v>37165</v>
          </cell>
          <cell r="F4008">
            <v>0</v>
          </cell>
          <cell r="G4008">
            <v>0</v>
          </cell>
        </row>
        <row r="4009">
          <cell r="A4009">
            <v>36641</v>
          </cell>
          <cell r="B4009" t="str">
            <v>POS-POWGAS-EAST</v>
          </cell>
          <cell r="C4009" t="str">
            <v>EPMI-LT-SERC-PRC</v>
          </cell>
          <cell r="D4009" t="str">
            <v>P</v>
          </cell>
          <cell r="E4009">
            <v>37196</v>
          </cell>
          <cell r="F4009">
            <v>0</v>
          </cell>
          <cell r="G4009">
            <v>0</v>
          </cell>
        </row>
        <row r="4010">
          <cell r="A4010">
            <v>36641</v>
          </cell>
          <cell r="B4010" t="str">
            <v>POS-POWGAS-EAST</v>
          </cell>
          <cell r="C4010" t="str">
            <v>EPMI-LT-SERC-PRC</v>
          </cell>
          <cell r="D4010" t="str">
            <v>P</v>
          </cell>
          <cell r="E4010">
            <v>37196</v>
          </cell>
          <cell r="F4010">
            <v>0</v>
          </cell>
          <cell r="G4010">
            <v>0</v>
          </cell>
        </row>
        <row r="4011">
          <cell r="A4011">
            <v>36641</v>
          </cell>
          <cell r="B4011" t="str">
            <v>POS-POWGAS-EAST</v>
          </cell>
          <cell r="C4011" t="str">
            <v>EPMI-LT-SERC-PRC</v>
          </cell>
          <cell r="D4011" t="str">
            <v>P</v>
          </cell>
          <cell r="E4011">
            <v>37226</v>
          </cell>
          <cell r="F4011">
            <v>0</v>
          </cell>
          <cell r="G4011">
            <v>0</v>
          </cell>
        </row>
        <row r="4012">
          <cell r="A4012">
            <v>36641</v>
          </cell>
          <cell r="B4012" t="str">
            <v>POS-POWGAS-EAST</v>
          </cell>
          <cell r="C4012" t="str">
            <v>EPMI-LT-SERC-PRC</v>
          </cell>
          <cell r="D4012" t="str">
            <v>P</v>
          </cell>
          <cell r="E4012">
            <v>37226</v>
          </cell>
          <cell r="F4012">
            <v>0</v>
          </cell>
          <cell r="G4012">
            <v>0</v>
          </cell>
        </row>
        <row r="4013">
          <cell r="A4013">
            <v>36641</v>
          </cell>
          <cell r="B4013" t="str">
            <v>POS-POWGAS-EAST</v>
          </cell>
          <cell r="C4013" t="str">
            <v>EPMI-LT-SERC-PRC</v>
          </cell>
          <cell r="D4013" t="str">
            <v>P</v>
          </cell>
          <cell r="E4013">
            <v>37257</v>
          </cell>
          <cell r="F4013">
            <v>0</v>
          </cell>
          <cell r="G4013">
            <v>0</v>
          </cell>
        </row>
        <row r="4014">
          <cell r="A4014">
            <v>36641</v>
          </cell>
          <cell r="B4014" t="str">
            <v>POS-POWGAS-EAST</v>
          </cell>
          <cell r="C4014" t="str">
            <v>EPMI-LT-SERC-PRC</v>
          </cell>
          <cell r="D4014" t="str">
            <v>P</v>
          </cell>
          <cell r="E4014">
            <v>37257</v>
          </cell>
          <cell r="F4014">
            <v>0</v>
          </cell>
          <cell r="G4014">
            <v>0</v>
          </cell>
        </row>
        <row r="4015">
          <cell r="A4015">
            <v>36641</v>
          </cell>
          <cell r="B4015" t="str">
            <v>POS-POWGAS-EAST</v>
          </cell>
          <cell r="C4015" t="str">
            <v>EPMI-LT-SERC-PRC</v>
          </cell>
          <cell r="D4015" t="str">
            <v>P</v>
          </cell>
          <cell r="E4015">
            <v>37288</v>
          </cell>
          <cell r="F4015">
            <v>0</v>
          </cell>
          <cell r="G4015">
            <v>0</v>
          </cell>
        </row>
        <row r="4016">
          <cell r="A4016">
            <v>36641</v>
          </cell>
          <cell r="B4016" t="str">
            <v>POS-POWGAS-EAST</v>
          </cell>
          <cell r="C4016" t="str">
            <v>EPMI-LT-SERC-PRC</v>
          </cell>
          <cell r="D4016" t="str">
            <v>P</v>
          </cell>
          <cell r="E4016">
            <v>37288</v>
          </cell>
          <cell r="F4016">
            <v>0</v>
          </cell>
          <cell r="G4016">
            <v>0</v>
          </cell>
        </row>
        <row r="4017">
          <cell r="A4017">
            <v>36641</v>
          </cell>
          <cell r="B4017" t="str">
            <v>POS-POWGAS-EAST</v>
          </cell>
          <cell r="C4017" t="str">
            <v>EPMI-LT-SERC-PRC</v>
          </cell>
          <cell r="D4017" t="str">
            <v>P</v>
          </cell>
          <cell r="E4017">
            <v>37316</v>
          </cell>
          <cell r="F4017">
            <v>0</v>
          </cell>
          <cell r="G4017">
            <v>0</v>
          </cell>
        </row>
        <row r="4018">
          <cell r="A4018">
            <v>36641</v>
          </cell>
          <cell r="B4018" t="str">
            <v>POS-POWGAS-EAST</v>
          </cell>
          <cell r="C4018" t="str">
            <v>EPMI-LT-SERC-PRC</v>
          </cell>
          <cell r="D4018" t="str">
            <v>P</v>
          </cell>
          <cell r="E4018">
            <v>37316</v>
          </cell>
          <cell r="F4018">
            <v>0</v>
          </cell>
          <cell r="G4018">
            <v>0</v>
          </cell>
        </row>
        <row r="4019">
          <cell r="A4019">
            <v>36641</v>
          </cell>
          <cell r="B4019" t="str">
            <v>POS-POWGAS-EAST</v>
          </cell>
          <cell r="C4019" t="str">
            <v>EPMI-LT-SERC-PRC</v>
          </cell>
          <cell r="D4019" t="str">
            <v>P</v>
          </cell>
          <cell r="E4019">
            <v>37347</v>
          </cell>
          <cell r="F4019">
            <v>0</v>
          </cell>
          <cell r="G4019">
            <v>0</v>
          </cell>
        </row>
        <row r="4020">
          <cell r="A4020">
            <v>36641</v>
          </cell>
          <cell r="B4020" t="str">
            <v>POS-POWGAS-EAST</v>
          </cell>
          <cell r="C4020" t="str">
            <v>EPMI-LT-SERC-PRC</v>
          </cell>
          <cell r="D4020" t="str">
            <v>P</v>
          </cell>
          <cell r="E4020">
            <v>37347</v>
          </cell>
          <cell r="F4020">
            <v>0</v>
          </cell>
          <cell r="G4020">
            <v>0</v>
          </cell>
        </row>
        <row r="4021">
          <cell r="A4021">
            <v>36641</v>
          </cell>
          <cell r="B4021" t="str">
            <v>POS-POWGAS-EAST</v>
          </cell>
          <cell r="C4021" t="str">
            <v>EPMI-LT-SERC-PRC</v>
          </cell>
          <cell r="D4021" t="str">
            <v>P</v>
          </cell>
          <cell r="E4021">
            <v>37377</v>
          </cell>
          <cell r="F4021">
            <v>0</v>
          </cell>
          <cell r="G4021">
            <v>0</v>
          </cell>
        </row>
        <row r="4022">
          <cell r="A4022">
            <v>36641</v>
          </cell>
          <cell r="B4022" t="str">
            <v>POS-POWGAS-EAST</v>
          </cell>
          <cell r="C4022" t="str">
            <v>EPMI-LT-SERC-PRC</v>
          </cell>
          <cell r="D4022" t="str">
            <v>P</v>
          </cell>
          <cell r="E4022">
            <v>37377</v>
          </cell>
          <cell r="F4022">
            <v>0</v>
          </cell>
          <cell r="G4022">
            <v>0</v>
          </cell>
        </row>
        <row r="4023">
          <cell r="A4023">
            <v>36641</v>
          </cell>
          <cell r="B4023" t="str">
            <v>POS-POWGAS-EAST</v>
          </cell>
          <cell r="C4023" t="str">
            <v>EPMI-LT-SERC-PRC</v>
          </cell>
          <cell r="D4023" t="str">
            <v>P</v>
          </cell>
          <cell r="E4023">
            <v>37408</v>
          </cell>
          <cell r="F4023">
            <v>0</v>
          </cell>
          <cell r="G4023">
            <v>0</v>
          </cell>
        </row>
        <row r="4024">
          <cell r="A4024">
            <v>36641</v>
          </cell>
          <cell r="B4024" t="str">
            <v>POS-POWGAS-EAST</v>
          </cell>
          <cell r="C4024" t="str">
            <v>EPMI-LT-SERC-PRC</v>
          </cell>
          <cell r="D4024" t="str">
            <v>P</v>
          </cell>
          <cell r="E4024">
            <v>37408</v>
          </cell>
          <cell r="F4024">
            <v>0</v>
          </cell>
          <cell r="G4024">
            <v>0</v>
          </cell>
        </row>
        <row r="4025">
          <cell r="A4025">
            <v>36641</v>
          </cell>
          <cell r="B4025" t="str">
            <v>POS-POWGAS-EAST</v>
          </cell>
          <cell r="C4025" t="str">
            <v>EPMI-LT-SERC-PRC</v>
          </cell>
          <cell r="D4025" t="str">
            <v>P</v>
          </cell>
          <cell r="E4025">
            <v>37438</v>
          </cell>
          <cell r="F4025">
            <v>0</v>
          </cell>
          <cell r="G4025">
            <v>0</v>
          </cell>
        </row>
        <row r="4026">
          <cell r="A4026">
            <v>36641</v>
          </cell>
          <cell r="B4026" t="str">
            <v>POS-POWGAS-EAST</v>
          </cell>
          <cell r="C4026" t="str">
            <v>EPMI-LT-SERC-PRC</v>
          </cell>
          <cell r="D4026" t="str">
            <v>P</v>
          </cell>
          <cell r="E4026">
            <v>37438</v>
          </cell>
          <cell r="F4026">
            <v>0</v>
          </cell>
          <cell r="G4026">
            <v>0</v>
          </cell>
        </row>
        <row r="4027">
          <cell r="A4027">
            <v>36641</v>
          </cell>
          <cell r="B4027" t="str">
            <v>POS-POWGAS-EAST</v>
          </cell>
          <cell r="C4027" t="str">
            <v>EPMI-LT-SERC-PRC</v>
          </cell>
          <cell r="D4027" t="str">
            <v>P</v>
          </cell>
          <cell r="E4027">
            <v>37469</v>
          </cell>
          <cell r="F4027">
            <v>0</v>
          </cell>
          <cell r="G4027">
            <v>0</v>
          </cell>
        </row>
        <row r="4028">
          <cell r="A4028">
            <v>36641</v>
          </cell>
          <cell r="B4028" t="str">
            <v>POS-POWGAS-EAST</v>
          </cell>
          <cell r="C4028" t="str">
            <v>EPMI-LT-SERC-PRC</v>
          </cell>
          <cell r="D4028" t="str">
            <v>P</v>
          </cell>
          <cell r="E4028">
            <v>37469</v>
          </cell>
          <cell r="F4028">
            <v>0</v>
          </cell>
          <cell r="G4028">
            <v>0</v>
          </cell>
        </row>
        <row r="4029">
          <cell r="A4029">
            <v>36641</v>
          </cell>
          <cell r="B4029" t="str">
            <v>POS-POWGAS-EAST</v>
          </cell>
          <cell r="C4029" t="str">
            <v>EPMI-LT-SERC-PRC</v>
          </cell>
          <cell r="D4029" t="str">
            <v>P</v>
          </cell>
          <cell r="E4029">
            <v>37500</v>
          </cell>
          <cell r="F4029">
            <v>0</v>
          </cell>
          <cell r="G4029">
            <v>0</v>
          </cell>
        </row>
        <row r="4030">
          <cell r="A4030">
            <v>36641</v>
          </cell>
          <cell r="B4030" t="str">
            <v>POS-POWGAS-EAST</v>
          </cell>
          <cell r="C4030" t="str">
            <v>EPMI-LT-SERC-PRC</v>
          </cell>
          <cell r="D4030" t="str">
            <v>P</v>
          </cell>
          <cell r="E4030">
            <v>37500</v>
          </cell>
          <cell r="F4030">
            <v>0</v>
          </cell>
          <cell r="G4030">
            <v>0</v>
          </cell>
        </row>
        <row r="4031">
          <cell r="A4031">
            <v>36641</v>
          </cell>
          <cell r="B4031" t="str">
            <v>POS-POWGAS-EAST</v>
          </cell>
          <cell r="C4031" t="str">
            <v>EPMI-LT-SERC-PRC</v>
          </cell>
          <cell r="D4031" t="str">
            <v>P</v>
          </cell>
          <cell r="E4031">
            <v>37530</v>
          </cell>
          <cell r="F4031">
            <v>0</v>
          </cell>
          <cell r="G4031">
            <v>0</v>
          </cell>
        </row>
        <row r="4032">
          <cell r="A4032">
            <v>36641</v>
          </cell>
          <cell r="B4032" t="str">
            <v>POS-POWGAS-EAST</v>
          </cell>
          <cell r="C4032" t="str">
            <v>EPMI-LT-SERC-PRC</v>
          </cell>
          <cell r="D4032" t="str">
            <v>P</v>
          </cell>
          <cell r="E4032">
            <v>37530</v>
          </cell>
          <cell r="F4032">
            <v>0</v>
          </cell>
          <cell r="G4032">
            <v>0</v>
          </cell>
        </row>
        <row r="4033">
          <cell r="A4033">
            <v>36641</v>
          </cell>
          <cell r="B4033" t="str">
            <v>POS-POWGAS-EAST</v>
          </cell>
          <cell r="C4033" t="str">
            <v>EPMI-LT-SERC-PRC</v>
          </cell>
          <cell r="D4033" t="str">
            <v>P</v>
          </cell>
          <cell r="E4033">
            <v>37561</v>
          </cell>
          <cell r="F4033">
            <v>0</v>
          </cell>
          <cell r="G4033">
            <v>0</v>
          </cell>
        </row>
        <row r="4034">
          <cell r="A4034">
            <v>36641</v>
          </cell>
          <cell r="B4034" t="str">
            <v>POS-POWGAS-EAST</v>
          </cell>
          <cell r="C4034" t="str">
            <v>EPMI-LT-SERC-PRC</v>
          </cell>
          <cell r="D4034" t="str">
            <v>P</v>
          </cell>
          <cell r="E4034">
            <v>37561</v>
          </cell>
          <cell r="F4034">
            <v>0</v>
          </cell>
          <cell r="G4034">
            <v>0</v>
          </cell>
        </row>
        <row r="4035">
          <cell r="A4035">
            <v>36641</v>
          </cell>
          <cell r="B4035" t="str">
            <v>POS-POWGAS-EAST</v>
          </cell>
          <cell r="C4035" t="str">
            <v>EPMI-LT-SERC-PRC</v>
          </cell>
          <cell r="D4035" t="str">
            <v>P</v>
          </cell>
          <cell r="E4035">
            <v>37591</v>
          </cell>
          <cell r="F4035">
            <v>0</v>
          </cell>
          <cell r="G4035">
            <v>0</v>
          </cell>
        </row>
        <row r="4036">
          <cell r="A4036">
            <v>36641</v>
          </cell>
          <cell r="B4036" t="str">
            <v>POS-POWGAS-EAST</v>
          </cell>
          <cell r="C4036" t="str">
            <v>EPMI-LT-SERC-PRC</v>
          </cell>
          <cell r="D4036" t="str">
            <v>P</v>
          </cell>
          <cell r="E4036">
            <v>37591</v>
          </cell>
          <cell r="F4036">
            <v>0</v>
          </cell>
          <cell r="G4036">
            <v>0</v>
          </cell>
        </row>
        <row r="4037">
          <cell r="A4037">
            <v>36641</v>
          </cell>
          <cell r="B4037" t="str">
            <v>POS-POWGAS-EAST</v>
          </cell>
          <cell r="C4037" t="str">
            <v>EPMI-LT-SERC-PRC</v>
          </cell>
          <cell r="D4037" t="str">
            <v>P</v>
          </cell>
          <cell r="E4037">
            <v>37622</v>
          </cell>
          <cell r="F4037">
            <v>0</v>
          </cell>
          <cell r="G4037">
            <v>0</v>
          </cell>
        </row>
        <row r="4038">
          <cell r="A4038">
            <v>36641</v>
          </cell>
          <cell r="B4038" t="str">
            <v>POS-POWGAS-EAST</v>
          </cell>
          <cell r="C4038" t="str">
            <v>EPMI-LT-SERC-PRC</v>
          </cell>
          <cell r="D4038" t="str">
            <v>P</v>
          </cell>
          <cell r="E4038">
            <v>37622</v>
          </cell>
          <cell r="F4038">
            <v>0</v>
          </cell>
          <cell r="G4038">
            <v>0</v>
          </cell>
        </row>
        <row r="4039">
          <cell r="A4039">
            <v>36641</v>
          </cell>
          <cell r="B4039" t="str">
            <v>POS-POWGAS-EAST</v>
          </cell>
          <cell r="C4039" t="str">
            <v>EPMI-LT-SERC-PRC</v>
          </cell>
          <cell r="D4039" t="str">
            <v>P</v>
          </cell>
          <cell r="E4039">
            <v>37653</v>
          </cell>
          <cell r="F4039">
            <v>0</v>
          </cell>
          <cell r="G4039">
            <v>0</v>
          </cell>
        </row>
        <row r="4040">
          <cell r="A4040">
            <v>36641</v>
          </cell>
          <cell r="B4040" t="str">
            <v>POS-POWGAS-EAST</v>
          </cell>
          <cell r="C4040" t="str">
            <v>EPMI-LT-SERC-PRC</v>
          </cell>
          <cell r="D4040" t="str">
            <v>P</v>
          </cell>
          <cell r="E4040">
            <v>37653</v>
          </cell>
          <cell r="F4040">
            <v>0</v>
          </cell>
          <cell r="G4040">
            <v>0</v>
          </cell>
        </row>
        <row r="4041">
          <cell r="A4041">
            <v>36641</v>
          </cell>
          <cell r="B4041" t="str">
            <v>POS-POWGAS-EAST</v>
          </cell>
          <cell r="C4041" t="str">
            <v>EPMI-LT-SERC-PRC</v>
          </cell>
          <cell r="D4041" t="str">
            <v>P</v>
          </cell>
          <cell r="E4041">
            <v>37681</v>
          </cell>
          <cell r="F4041">
            <v>0</v>
          </cell>
          <cell r="G4041">
            <v>0</v>
          </cell>
        </row>
        <row r="4042">
          <cell r="A4042">
            <v>36641</v>
          </cell>
          <cell r="B4042" t="str">
            <v>POS-POWGAS-EAST</v>
          </cell>
          <cell r="C4042" t="str">
            <v>EPMI-LT-SERC-PRC</v>
          </cell>
          <cell r="D4042" t="str">
            <v>P</v>
          </cell>
          <cell r="E4042">
            <v>37681</v>
          </cell>
          <cell r="F4042">
            <v>0</v>
          </cell>
          <cell r="G4042">
            <v>0</v>
          </cell>
        </row>
        <row r="4043">
          <cell r="A4043">
            <v>36641</v>
          </cell>
          <cell r="B4043" t="str">
            <v>POS-POWGAS-EAST</v>
          </cell>
          <cell r="C4043" t="str">
            <v>EPMI-LT-SERC-PRC</v>
          </cell>
          <cell r="D4043" t="str">
            <v>P</v>
          </cell>
          <cell r="E4043">
            <v>37712</v>
          </cell>
          <cell r="F4043">
            <v>0</v>
          </cell>
          <cell r="G4043">
            <v>0</v>
          </cell>
        </row>
        <row r="4044">
          <cell r="A4044">
            <v>36641</v>
          </cell>
          <cell r="B4044" t="str">
            <v>POS-POWGAS-EAST</v>
          </cell>
          <cell r="C4044" t="str">
            <v>EPMI-LT-SERC-PRC</v>
          </cell>
          <cell r="D4044" t="str">
            <v>P</v>
          </cell>
          <cell r="E4044">
            <v>37712</v>
          </cell>
          <cell r="F4044">
            <v>0</v>
          </cell>
          <cell r="G4044">
            <v>0</v>
          </cell>
        </row>
        <row r="4045">
          <cell r="A4045">
            <v>36641</v>
          </cell>
          <cell r="B4045" t="str">
            <v>POS-POWGAS-EAST</v>
          </cell>
          <cell r="C4045" t="str">
            <v>EPMI-LT-SERC-PRC</v>
          </cell>
          <cell r="D4045" t="str">
            <v>P</v>
          </cell>
          <cell r="E4045">
            <v>37742</v>
          </cell>
          <cell r="F4045">
            <v>0</v>
          </cell>
          <cell r="G4045">
            <v>0</v>
          </cell>
        </row>
        <row r="4046">
          <cell r="A4046">
            <v>36641</v>
          </cell>
          <cell r="B4046" t="str">
            <v>POS-POWGAS-EAST</v>
          </cell>
          <cell r="C4046" t="str">
            <v>EPMI-LT-SERC-PRC</v>
          </cell>
          <cell r="D4046" t="str">
            <v>P</v>
          </cell>
          <cell r="E4046">
            <v>37742</v>
          </cell>
          <cell r="F4046">
            <v>0</v>
          </cell>
          <cell r="G4046">
            <v>0</v>
          </cell>
        </row>
        <row r="4047">
          <cell r="A4047">
            <v>36641</v>
          </cell>
          <cell r="B4047" t="str">
            <v>POS-POWGAS-EAST</v>
          </cell>
          <cell r="C4047" t="str">
            <v>EPMI-LT-SERC-PRC</v>
          </cell>
          <cell r="D4047" t="str">
            <v>P</v>
          </cell>
          <cell r="E4047">
            <v>37773</v>
          </cell>
          <cell r="F4047">
            <v>0</v>
          </cell>
          <cell r="G4047">
            <v>0</v>
          </cell>
        </row>
        <row r="4048">
          <cell r="A4048">
            <v>36641</v>
          </cell>
          <cell r="B4048" t="str">
            <v>POS-POWGAS-EAST</v>
          </cell>
          <cell r="C4048" t="str">
            <v>EPMI-LT-SERC-PRC</v>
          </cell>
          <cell r="D4048" t="str">
            <v>P</v>
          </cell>
          <cell r="E4048">
            <v>37773</v>
          </cell>
          <cell r="F4048">
            <v>0</v>
          </cell>
          <cell r="G4048">
            <v>0</v>
          </cell>
        </row>
        <row r="4049">
          <cell r="A4049">
            <v>36641</v>
          </cell>
          <cell r="B4049" t="str">
            <v>POS-POWGAS-EAST</v>
          </cell>
          <cell r="C4049" t="str">
            <v>EPMI-LT-SERC-PRC</v>
          </cell>
          <cell r="D4049" t="str">
            <v>P</v>
          </cell>
          <cell r="E4049">
            <v>37803</v>
          </cell>
          <cell r="F4049">
            <v>0</v>
          </cell>
          <cell r="G4049">
            <v>0</v>
          </cell>
        </row>
        <row r="4050">
          <cell r="A4050">
            <v>36641</v>
          </cell>
          <cell r="B4050" t="str">
            <v>POS-POWGAS-EAST</v>
          </cell>
          <cell r="C4050" t="str">
            <v>EPMI-LT-SERC-PRC</v>
          </cell>
          <cell r="D4050" t="str">
            <v>P</v>
          </cell>
          <cell r="E4050">
            <v>37803</v>
          </cell>
          <cell r="F4050">
            <v>0</v>
          </cell>
          <cell r="G4050">
            <v>0</v>
          </cell>
        </row>
        <row r="4051">
          <cell r="A4051">
            <v>36641</v>
          </cell>
          <cell r="B4051" t="str">
            <v>POS-POWGAS-EAST</v>
          </cell>
          <cell r="C4051" t="str">
            <v>EPMI-LT-SERC-PRC</v>
          </cell>
          <cell r="D4051" t="str">
            <v>P</v>
          </cell>
          <cell r="E4051">
            <v>37834</v>
          </cell>
          <cell r="F4051">
            <v>0</v>
          </cell>
          <cell r="G4051">
            <v>0</v>
          </cell>
        </row>
        <row r="4052">
          <cell r="A4052">
            <v>36641</v>
          </cell>
          <cell r="B4052" t="str">
            <v>POS-POWGAS-EAST</v>
          </cell>
          <cell r="C4052" t="str">
            <v>EPMI-LT-SERC-PRC</v>
          </cell>
          <cell r="D4052" t="str">
            <v>P</v>
          </cell>
          <cell r="E4052">
            <v>37834</v>
          </cell>
          <cell r="F4052">
            <v>0</v>
          </cell>
          <cell r="G4052">
            <v>0</v>
          </cell>
        </row>
        <row r="4053">
          <cell r="A4053">
            <v>36641</v>
          </cell>
          <cell r="B4053" t="str">
            <v>POS-POWGAS-EAST</v>
          </cell>
          <cell r="C4053" t="str">
            <v>EPMI-LT-SERC-PRC</v>
          </cell>
          <cell r="D4053" t="str">
            <v>P</v>
          </cell>
          <cell r="E4053">
            <v>37865</v>
          </cell>
          <cell r="F4053">
            <v>0</v>
          </cell>
          <cell r="G4053">
            <v>0</v>
          </cell>
        </row>
        <row r="4054">
          <cell r="A4054">
            <v>36641</v>
          </cell>
          <cell r="B4054" t="str">
            <v>POS-POWGAS-EAST</v>
          </cell>
          <cell r="C4054" t="str">
            <v>EPMI-LT-SERC-PRC</v>
          </cell>
          <cell r="D4054" t="str">
            <v>P</v>
          </cell>
          <cell r="E4054">
            <v>37865</v>
          </cell>
          <cell r="F4054">
            <v>0</v>
          </cell>
          <cell r="G4054">
            <v>0</v>
          </cell>
        </row>
        <row r="4055">
          <cell r="A4055">
            <v>36641</v>
          </cell>
          <cell r="B4055" t="str">
            <v>POS-POWGAS-EAST</v>
          </cell>
          <cell r="C4055" t="str">
            <v>EPMI-LT-SERC-PRC</v>
          </cell>
          <cell r="D4055" t="str">
            <v>P</v>
          </cell>
          <cell r="E4055">
            <v>37895</v>
          </cell>
          <cell r="F4055">
            <v>0</v>
          </cell>
          <cell r="G4055">
            <v>0</v>
          </cell>
        </row>
        <row r="4056">
          <cell r="A4056">
            <v>36641</v>
          </cell>
          <cell r="B4056" t="str">
            <v>POS-POWGAS-EAST</v>
          </cell>
          <cell r="C4056" t="str">
            <v>EPMI-LT-SERC-PRC</v>
          </cell>
          <cell r="D4056" t="str">
            <v>P</v>
          </cell>
          <cell r="E4056">
            <v>37895</v>
          </cell>
          <cell r="F4056">
            <v>0</v>
          </cell>
          <cell r="G4056">
            <v>0</v>
          </cell>
        </row>
        <row r="4057">
          <cell r="A4057">
            <v>36641</v>
          </cell>
          <cell r="B4057" t="str">
            <v>POS-POWGAS-EAST</v>
          </cell>
          <cell r="C4057" t="str">
            <v>EPMI-LT-SERC-PRC</v>
          </cell>
          <cell r="D4057" t="str">
            <v>P</v>
          </cell>
          <cell r="E4057">
            <v>37926</v>
          </cell>
          <cell r="F4057">
            <v>0</v>
          </cell>
          <cell r="G4057">
            <v>0</v>
          </cell>
        </row>
        <row r="4058">
          <cell r="A4058">
            <v>36641</v>
          </cell>
          <cell r="B4058" t="str">
            <v>POS-POWGAS-EAST</v>
          </cell>
          <cell r="C4058" t="str">
            <v>EPMI-LT-SERC-PRC</v>
          </cell>
          <cell r="D4058" t="str">
            <v>P</v>
          </cell>
          <cell r="E4058">
            <v>37926</v>
          </cell>
          <cell r="F4058">
            <v>0</v>
          </cell>
          <cell r="G4058">
            <v>0</v>
          </cell>
        </row>
        <row r="4059">
          <cell r="A4059">
            <v>36641</v>
          </cell>
          <cell r="B4059" t="str">
            <v>POS-POWGAS-EAST</v>
          </cell>
          <cell r="C4059" t="str">
            <v>EPMI-LT-SERC-PRC</v>
          </cell>
          <cell r="D4059" t="str">
            <v>P</v>
          </cell>
          <cell r="E4059">
            <v>37956</v>
          </cell>
          <cell r="F4059">
            <v>0</v>
          </cell>
          <cell r="G4059">
            <v>0</v>
          </cell>
        </row>
        <row r="4060">
          <cell r="A4060">
            <v>36641</v>
          </cell>
          <cell r="B4060" t="str">
            <v>POS-POWGAS-EAST</v>
          </cell>
          <cell r="C4060" t="str">
            <v>EPMI-LT-SERC-PRC</v>
          </cell>
          <cell r="D4060" t="str">
            <v>P</v>
          </cell>
          <cell r="E4060">
            <v>37956</v>
          </cell>
          <cell r="F4060">
            <v>0</v>
          </cell>
          <cell r="G4060">
            <v>0</v>
          </cell>
        </row>
        <row r="4061">
          <cell r="A4061">
            <v>36641</v>
          </cell>
          <cell r="B4061" t="str">
            <v>POS-POWGAS-EAST</v>
          </cell>
          <cell r="C4061" t="str">
            <v>EPMI-LT-SERC-PRC</v>
          </cell>
          <cell r="D4061" t="str">
            <v>P</v>
          </cell>
          <cell r="E4061">
            <v>37987</v>
          </cell>
          <cell r="F4061">
            <v>0</v>
          </cell>
          <cell r="G4061">
            <v>0</v>
          </cell>
        </row>
        <row r="4062">
          <cell r="A4062">
            <v>36641</v>
          </cell>
          <cell r="B4062" t="str">
            <v>POS-POWGAS-EAST</v>
          </cell>
          <cell r="C4062" t="str">
            <v>EPMI-LT-SERC-PRC</v>
          </cell>
          <cell r="D4062" t="str">
            <v>P</v>
          </cell>
          <cell r="E4062">
            <v>37987</v>
          </cell>
          <cell r="F4062">
            <v>0</v>
          </cell>
          <cell r="G4062">
            <v>0</v>
          </cell>
        </row>
        <row r="4063">
          <cell r="A4063">
            <v>36641</v>
          </cell>
          <cell r="B4063" t="str">
            <v>POS-POWGAS-EAST</v>
          </cell>
          <cell r="C4063" t="str">
            <v>EPMI-LT-SERC-PRC</v>
          </cell>
          <cell r="D4063" t="str">
            <v>P</v>
          </cell>
          <cell r="E4063">
            <v>38018</v>
          </cell>
          <cell r="F4063">
            <v>0</v>
          </cell>
          <cell r="G4063">
            <v>0</v>
          </cell>
        </row>
        <row r="4064">
          <cell r="A4064">
            <v>36641</v>
          </cell>
          <cell r="B4064" t="str">
            <v>POS-POWGAS-EAST</v>
          </cell>
          <cell r="C4064" t="str">
            <v>EPMI-LT-SERC-PRC</v>
          </cell>
          <cell r="D4064" t="str">
            <v>P</v>
          </cell>
          <cell r="E4064">
            <v>38018</v>
          </cell>
          <cell r="F4064">
            <v>0</v>
          </cell>
          <cell r="G4064">
            <v>0</v>
          </cell>
        </row>
        <row r="4065">
          <cell r="A4065">
            <v>36641</v>
          </cell>
          <cell r="B4065" t="str">
            <v>POS-POWGAS-EAST</v>
          </cell>
          <cell r="C4065" t="str">
            <v>EPMI-LT-SERC-PRC</v>
          </cell>
          <cell r="D4065" t="str">
            <v>P</v>
          </cell>
          <cell r="E4065">
            <v>38047</v>
          </cell>
          <cell r="F4065">
            <v>0</v>
          </cell>
          <cell r="G4065">
            <v>0</v>
          </cell>
        </row>
        <row r="4066">
          <cell r="A4066">
            <v>36641</v>
          </cell>
          <cell r="B4066" t="str">
            <v>POS-POWGAS-EAST</v>
          </cell>
          <cell r="C4066" t="str">
            <v>EPMI-LT-SERC-PRC</v>
          </cell>
          <cell r="D4066" t="str">
            <v>P</v>
          </cell>
          <cell r="E4066">
            <v>38047</v>
          </cell>
          <cell r="F4066">
            <v>0</v>
          </cell>
          <cell r="G4066">
            <v>0</v>
          </cell>
        </row>
        <row r="4067">
          <cell r="A4067">
            <v>36641</v>
          </cell>
          <cell r="B4067" t="str">
            <v>POS-POWGAS-EAST</v>
          </cell>
          <cell r="C4067" t="str">
            <v>EPMI-LT-SERC-PRC</v>
          </cell>
          <cell r="D4067" t="str">
            <v>P</v>
          </cell>
          <cell r="E4067">
            <v>38078</v>
          </cell>
          <cell r="F4067">
            <v>0</v>
          </cell>
          <cell r="G4067">
            <v>0</v>
          </cell>
        </row>
        <row r="4068">
          <cell r="A4068">
            <v>36641</v>
          </cell>
          <cell r="B4068" t="str">
            <v>POS-POWGAS-EAST</v>
          </cell>
          <cell r="C4068" t="str">
            <v>EPMI-LT-SERC-PRC</v>
          </cell>
          <cell r="D4068" t="str">
            <v>P</v>
          </cell>
          <cell r="E4068">
            <v>38078</v>
          </cell>
          <cell r="F4068">
            <v>0</v>
          </cell>
          <cell r="G4068">
            <v>0</v>
          </cell>
        </row>
        <row r="4069">
          <cell r="A4069">
            <v>36641</v>
          </cell>
          <cell r="B4069" t="str">
            <v>POS-POWGAS-EAST</v>
          </cell>
          <cell r="C4069" t="str">
            <v>EPMI-LT-SERC-PRC</v>
          </cell>
          <cell r="D4069" t="str">
            <v>P</v>
          </cell>
          <cell r="E4069">
            <v>38108</v>
          </cell>
          <cell r="F4069">
            <v>0</v>
          </cell>
          <cell r="G4069">
            <v>0</v>
          </cell>
        </row>
        <row r="4070">
          <cell r="A4070">
            <v>36641</v>
          </cell>
          <cell r="B4070" t="str">
            <v>POS-POWGAS-EAST</v>
          </cell>
          <cell r="C4070" t="str">
            <v>EPMI-LT-SERC-PRC</v>
          </cell>
          <cell r="D4070" t="str">
            <v>P</v>
          </cell>
          <cell r="E4070">
            <v>38108</v>
          </cell>
          <cell r="F4070">
            <v>0</v>
          </cell>
          <cell r="G4070">
            <v>0</v>
          </cell>
        </row>
        <row r="4071">
          <cell r="A4071">
            <v>36641</v>
          </cell>
          <cell r="B4071" t="str">
            <v>POS-POWGAS-EAST</v>
          </cell>
          <cell r="C4071" t="str">
            <v>EPMI-LT-SERC-PRC</v>
          </cell>
          <cell r="D4071" t="str">
            <v>P</v>
          </cell>
          <cell r="E4071">
            <v>38139</v>
          </cell>
          <cell r="F4071">
            <v>0</v>
          </cell>
          <cell r="G4071">
            <v>0</v>
          </cell>
        </row>
        <row r="4072">
          <cell r="A4072">
            <v>36641</v>
          </cell>
          <cell r="B4072" t="str">
            <v>POS-POWGAS-EAST</v>
          </cell>
          <cell r="C4072" t="str">
            <v>EPMI-LT-SERC-PRC</v>
          </cell>
          <cell r="D4072" t="str">
            <v>P</v>
          </cell>
          <cell r="E4072">
            <v>38139</v>
          </cell>
          <cell r="F4072">
            <v>0</v>
          </cell>
          <cell r="G4072">
            <v>0</v>
          </cell>
        </row>
        <row r="4073">
          <cell r="A4073">
            <v>36641</v>
          </cell>
          <cell r="B4073" t="str">
            <v>POS-POWGAS-EAST</v>
          </cell>
          <cell r="C4073" t="str">
            <v>EPMI-LT-SERC-PRC</v>
          </cell>
          <cell r="D4073" t="str">
            <v>P</v>
          </cell>
          <cell r="E4073">
            <v>38169</v>
          </cell>
          <cell r="F4073">
            <v>0</v>
          </cell>
          <cell r="G4073">
            <v>0</v>
          </cell>
        </row>
        <row r="4074">
          <cell r="A4074">
            <v>36641</v>
          </cell>
          <cell r="B4074" t="str">
            <v>POS-POWGAS-EAST</v>
          </cell>
          <cell r="C4074" t="str">
            <v>EPMI-LT-SERC-PRC</v>
          </cell>
          <cell r="D4074" t="str">
            <v>P</v>
          </cell>
          <cell r="E4074">
            <v>38169</v>
          </cell>
          <cell r="F4074">
            <v>0</v>
          </cell>
          <cell r="G4074">
            <v>0</v>
          </cell>
        </row>
        <row r="4075">
          <cell r="A4075">
            <v>36641</v>
          </cell>
          <cell r="B4075" t="str">
            <v>POS-POWGAS-EAST</v>
          </cell>
          <cell r="C4075" t="str">
            <v>EPMI-LT-SERC-PRC</v>
          </cell>
          <cell r="D4075" t="str">
            <v>P</v>
          </cell>
          <cell r="E4075">
            <v>38200</v>
          </cell>
          <cell r="F4075">
            <v>0</v>
          </cell>
          <cell r="G4075">
            <v>0</v>
          </cell>
        </row>
        <row r="4076">
          <cell r="A4076">
            <v>36641</v>
          </cell>
          <cell r="B4076" t="str">
            <v>POS-POWGAS-EAST</v>
          </cell>
          <cell r="C4076" t="str">
            <v>EPMI-LT-SERC-PRC</v>
          </cell>
          <cell r="D4076" t="str">
            <v>P</v>
          </cell>
          <cell r="E4076">
            <v>38200</v>
          </cell>
          <cell r="F4076">
            <v>0</v>
          </cell>
          <cell r="G4076">
            <v>0</v>
          </cell>
        </row>
        <row r="4077">
          <cell r="A4077">
            <v>36641</v>
          </cell>
          <cell r="B4077" t="str">
            <v>POS-POWGAS-EAST</v>
          </cell>
          <cell r="C4077" t="str">
            <v>EPMI-LT-SERC-PRC</v>
          </cell>
          <cell r="D4077" t="str">
            <v>P</v>
          </cell>
          <cell r="E4077">
            <v>38231</v>
          </cell>
          <cell r="F4077">
            <v>0</v>
          </cell>
          <cell r="G4077">
            <v>0</v>
          </cell>
        </row>
        <row r="4078">
          <cell r="A4078">
            <v>36641</v>
          </cell>
          <cell r="B4078" t="str">
            <v>POS-POWGAS-EAST</v>
          </cell>
          <cell r="C4078" t="str">
            <v>EPMI-LT-SERC-PRC</v>
          </cell>
          <cell r="D4078" t="str">
            <v>P</v>
          </cell>
          <cell r="E4078">
            <v>38231</v>
          </cell>
          <cell r="F4078">
            <v>0</v>
          </cell>
          <cell r="G4078">
            <v>0</v>
          </cell>
        </row>
        <row r="4079">
          <cell r="A4079">
            <v>36641</v>
          </cell>
          <cell r="B4079" t="str">
            <v>POS-POWGAS-EAST</v>
          </cell>
          <cell r="C4079" t="str">
            <v>EPMI-LT-SERC-PRC</v>
          </cell>
          <cell r="D4079" t="str">
            <v>P</v>
          </cell>
          <cell r="E4079">
            <v>38261</v>
          </cell>
          <cell r="F4079">
            <v>0</v>
          </cell>
          <cell r="G4079">
            <v>0</v>
          </cell>
        </row>
        <row r="4080">
          <cell r="A4080">
            <v>36641</v>
          </cell>
          <cell r="B4080" t="str">
            <v>POS-POWGAS-EAST</v>
          </cell>
          <cell r="C4080" t="str">
            <v>EPMI-LT-SERC-PRC</v>
          </cell>
          <cell r="D4080" t="str">
            <v>P</v>
          </cell>
          <cell r="E4080">
            <v>38261</v>
          </cell>
          <cell r="F4080">
            <v>0</v>
          </cell>
          <cell r="G4080">
            <v>0</v>
          </cell>
        </row>
        <row r="4081">
          <cell r="A4081">
            <v>36641</v>
          </cell>
          <cell r="B4081" t="str">
            <v>POS-POWGAS-EAST</v>
          </cell>
          <cell r="C4081" t="str">
            <v>EPMI-LT-SERC-PRC</v>
          </cell>
          <cell r="D4081" t="str">
            <v>P</v>
          </cell>
          <cell r="E4081">
            <v>38292</v>
          </cell>
          <cell r="F4081">
            <v>0</v>
          </cell>
          <cell r="G4081">
            <v>0</v>
          </cell>
        </row>
        <row r="4082">
          <cell r="A4082">
            <v>36641</v>
          </cell>
          <cell r="B4082" t="str">
            <v>POS-POWGAS-EAST</v>
          </cell>
          <cell r="C4082" t="str">
            <v>EPMI-LT-SERC-PRC</v>
          </cell>
          <cell r="D4082" t="str">
            <v>P</v>
          </cell>
          <cell r="E4082">
            <v>38292</v>
          </cell>
          <cell r="F4082">
            <v>0</v>
          </cell>
          <cell r="G4082">
            <v>0</v>
          </cell>
        </row>
        <row r="4083">
          <cell r="A4083">
            <v>36641</v>
          </cell>
          <cell r="B4083" t="str">
            <v>POS-POWGAS-EAST</v>
          </cell>
          <cell r="C4083" t="str">
            <v>EPMI-LT-SERC-PRC</v>
          </cell>
          <cell r="D4083" t="str">
            <v>P</v>
          </cell>
          <cell r="E4083">
            <v>38322</v>
          </cell>
          <cell r="F4083">
            <v>0</v>
          </cell>
          <cell r="G4083">
            <v>0</v>
          </cell>
        </row>
        <row r="4084">
          <cell r="A4084">
            <v>36641</v>
          </cell>
          <cell r="B4084" t="str">
            <v>POS-POWGAS-EAST</v>
          </cell>
          <cell r="C4084" t="str">
            <v>EPMI-LT-SERC-PRC</v>
          </cell>
          <cell r="D4084" t="str">
            <v>P</v>
          </cell>
          <cell r="E4084">
            <v>38322</v>
          </cell>
          <cell r="F4084">
            <v>0</v>
          </cell>
          <cell r="G4084">
            <v>0</v>
          </cell>
        </row>
        <row r="4085">
          <cell r="A4085">
            <v>36641</v>
          </cell>
          <cell r="B4085" t="str">
            <v>POS-POWGAS-EAST</v>
          </cell>
          <cell r="C4085" t="str">
            <v>EPMI-LT-SERC-PRC</v>
          </cell>
          <cell r="D4085" t="str">
            <v>P</v>
          </cell>
          <cell r="E4085">
            <v>38353</v>
          </cell>
          <cell r="F4085">
            <v>0</v>
          </cell>
          <cell r="G4085">
            <v>0</v>
          </cell>
        </row>
        <row r="4086">
          <cell r="A4086">
            <v>36641</v>
          </cell>
          <cell r="B4086" t="str">
            <v>POS-POWGAS-EAST</v>
          </cell>
          <cell r="C4086" t="str">
            <v>EPMI-LT-SERC-PRC</v>
          </cell>
          <cell r="D4086" t="str">
            <v>P</v>
          </cell>
          <cell r="E4086">
            <v>38353</v>
          </cell>
          <cell r="F4086">
            <v>0</v>
          </cell>
          <cell r="G4086">
            <v>0</v>
          </cell>
        </row>
        <row r="4087">
          <cell r="A4087">
            <v>36641</v>
          </cell>
          <cell r="B4087" t="str">
            <v>POS-POWGAS-EAST</v>
          </cell>
          <cell r="C4087" t="str">
            <v>EPMI-LT-SERC-PRC</v>
          </cell>
          <cell r="D4087" t="str">
            <v>P</v>
          </cell>
          <cell r="E4087">
            <v>38384</v>
          </cell>
          <cell r="F4087">
            <v>0</v>
          </cell>
          <cell r="G4087">
            <v>0</v>
          </cell>
        </row>
        <row r="4088">
          <cell r="A4088">
            <v>36641</v>
          </cell>
          <cell r="B4088" t="str">
            <v>POS-POWGAS-EAST</v>
          </cell>
          <cell r="C4088" t="str">
            <v>EPMI-LT-SERC-PRC</v>
          </cell>
          <cell r="D4088" t="str">
            <v>P</v>
          </cell>
          <cell r="E4088">
            <v>38384</v>
          </cell>
          <cell r="F4088">
            <v>0</v>
          </cell>
          <cell r="G4088">
            <v>0</v>
          </cell>
        </row>
        <row r="4089">
          <cell r="A4089">
            <v>36641</v>
          </cell>
          <cell r="B4089" t="str">
            <v>POS-POWGAS-EAST</v>
          </cell>
          <cell r="C4089" t="str">
            <v>EPMI-LT-SERC-PRC</v>
          </cell>
          <cell r="D4089" t="str">
            <v>P</v>
          </cell>
          <cell r="E4089">
            <v>38412</v>
          </cell>
          <cell r="F4089">
            <v>0</v>
          </cell>
          <cell r="G4089">
            <v>0</v>
          </cell>
        </row>
        <row r="4090">
          <cell r="A4090">
            <v>36641</v>
          </cell>
          <cell r="B4090" t="str">
            <v>POS-POWGAS-EAST</v>
          </cell>
          <cell r="C4090" t="str">
            <v>EPMI-LT-SERC-PRC</v>
          </cell>
          <cell r="D4090" t="str">
            <v>P</v>
          </cell>
          <cell r="E4090">
            <v>38412</v>
          </cell>
          <cell r="F4090">
            <v>0</v>
          </cell>
          <cell r="G4090">
            <v>0</v>
          </cell>
        </row>
        <row r="4091">
          <cell r="A4091">
            <v>36641</v>
          </cell>
          <cell r="B4091" t="str">
            <v>POS-POWGAS-EAST</v>
          </cell>
          <cell r="C4091" t="str">
            <v>EPMI-LT-SERC-PRC</v>
          </cell>
          <cell r="D4091" t="str">
            <v>P</v>
          </cell>
          <cell r="E4091">
            <v>38443</v>
          </cell>
          <cell r="F4091">
            <v>0</v>
          </cell>
          <cell r="G4091">
            <v>0</v>
          </cell>
        </row>
        <row r="4092">
          <cell r="A4092">
            <v>36641</v>
          </cell>
          <cell r="B4092" t="str">
            <v>POS-POWGAS-EAST</v>
          </cell>
          <cell r="C4092" t="str">
            <v>EPMI-LT-SERC-PRC</v>
          </cell>
          <cell r="D4092" t="str">
            <v>P</v>
          </cell>
          <cell r="E4092">
            <v>38443</v>
          </cell>
          <cell r="F4092">
            <v>0</v>
          </cell>
          <cell r="G4092">
            <v>0</v>
          </cell>
        </row>
        <row r="4093">
          <cell r="A4093">
            <v>36641</v>
          </cell>
          <cell r="B4093" t="str">
            <v>POS-POWGAS-EAST</v>
          </cell>
          <cell r="C4093" t="str">
            <v>EPMI-LT-SERC-PRC</v>
          </cell>
          <cell r="D4093" t="str">
            <v>P</v>
          </cell>
          <cell r="E4093">
            <v>38473</v>
          </cell>
          <cell r="F4093">
            <v>0</v>
          </cell>
          <cell r="G4093">
            <v>0</v>
          </cell>
        </row>
        <row r="4094">
          <cell r="A4094">
            <v>36641</v>
          </cell>
          <cell r="B4094" t="str">
            <v>POS-POWGAS-EAST</v>
          </cell>
          <cell r="C4094" t="str">
            <v>EPMI-LT-SERC-PRC</v>
          </cell>
          <cell r="D4094" t="str">
            <v>P</v>
          </cell>
          <cell r="E4094">
            <v>38473</v>
          </cell>
          <cell r="F4094">
            <v>0</v>
          </cell>
          <cell r="G4094">
            <v>0</v>
          </cell>
        </row>
        <row r="4095">
          <cell r="A4095">
            <v>36641</v>
          </cell>
          <cell r="B4095" t="str">
            <v>POS-POWGAS-EAST</v>
          </cell>
          <cell r="C4095" t="str">
            <v>EPMI-LT-SERC-PRC</v>
          </cell>
          <cell r="D4095" t="str">
            <v>P</v>
          </cell>
          <cell r="E4095">
            <v>38504</v>
          </cell>
          <cell r="F4095">
            <v>0</v>
          </cell>
          <cell r="G4095">
            <v>0</v>
          </cell>
        </row>
        <row r="4096">
          <cell r="A4096">
            <v>36641</v>
          </cell>
          <cell r="B4096" t="str">
            <v>POS-POWGAS-EAST</v>
          </cell>
          <cell r="C4096" t="str">
            <v>EPMI-LT-SERC-PRC</v>
          </cell>
          <cell r="D4096" t="str">
            <v>P</v>
          </cell>
          <cell r="E4096">
            <v>38504</v>
          </cell>
          <cell r="F4096">
            <v>0</v>
          </cell>
          <cell r="G4096">
            <v>0</v>
          </cell>
        </row>
        <row r="4097">
          <cell r="A4097">
            <v>36641</v>
          </cell>
          <cell r="B4097" t="str">
            <v>POS-POWGAS-EAST</v>
          </cell>
          <cell r="C4097" t="str">
            <v>EPMI-LT-SERC-PRC</v>
          </cell>
          <cell r="D4097" t="str">
            <v>P</v>
          </cell>
          <cell r="E4097">
            <v>38534</v>
          </cell>
          <cell r="F4097">
            <v>0</v>
          </cell>
          <cell r="G4097">
            <v>0</v>
          </cell>
        </row>
        <row r="4098">
          <cell r="A4098">
            <v>36641</v>
          </cell>
          <cell r="B4098" t="str">
            <v>POS-POWGAS-EAST</v>
          </cell>
          <cell r="C4098" t="str">
            <v>EPMI-LT-SERC-PRC</v>
          </cell>
          <cell r="D4098" t="str">
            <v>P</v>
          </cell>
          <cell r="E4098">
            <v>38534</v>
          </cell>
          <cell r="F4098">
            <v>0</v>
          </cell>
          <cell r="G4098">
            <v>0</v>
          </cell>
        </row>
        <row r="4099">
          <cell r="A4099">
            <v>36641</v>
          </cell>
          <cell r="B4099" t="str">
            <v>POS-POWGAS-EAST</v>
          </cell>
          <cell r="C4099" t="str">
            <v>EPMI-LT-SERC-PRC</v>
          </cell>
          <cell r="D4099" t="str">
            <v>P</v>
          </cell>
          <cell r="E4099">
            <v>38565</v>
          </cell>
          <cell r="F4099">
            <v>0</v>
          </cell>
          <cell r="G4099">
            <v>0</v>
          </cell>
        </row>
        <row r="4100">
          <cell r="A4100">
            <v>36641</v>
          </cell>
          <cell r="B4100" t="str">
            <v>POS-POWGAS-EAST</v>
          </cell>
          <cell r="C4100" t="str">
            <v>EPMI-LT-SERC-PRC</v>
          </cell>
          <cell r="D4100" t="str">
            <v>P</v>
          </cell>
          <cell r="E4100">
            <v>38565</v>
          </cell>
          <cell r="F4100">
            <v>0</v>
          </cell>
          <cell r="G4100">
            <v>0</v>
          </cell>
        </row>
        <row r="4101">
          <cell r="A4101">
            <v>36641</v>
          </cell>
          <cell r="B4101" t="str">
            <v>POS-POWGAS-EAST</v>
          </cell>
          <cell r="C4101" t="str">
            <v>EPMI-LT-SERC-PRC</v>
          </cell>
          <cell r="D4101" t="str">
            <v>P</v>
          </cell>
          <cell r="E4101">
            <v>38596</v>
          </cell>
          <cell r="F4101">
            <v>0</v>
          </cell>
          <cell r="G4101">
            <v>0</v>
          </cell>
        </row>
        <row r="4102">
          <cell r="A4102">
            <v>36641</v>
          </cell>
          <cell r="B4102" t="str">
            <v>POS-POWGAS-EAST</v>
          </cell>
          <cell r="C4102" t="str">
            <v>EPMI-LT-SERC-PRC</v>
          </cell>
          <cell r="D4102" t="str">
            <v>P</v>
          </cell>
          <cell r="E4102">
            <v>38596</v>
          </cell>
          <cell r="F4102">
            <v>0</v>
          </cell>
          <cell r="G4102">
            <v>0</v>
          </cell>
        </row>
        <row r="4103">
          <cell r="A4103">
            <v>36641</v>
          </cell>
          <cell r="B4103" t="str">
            <v>POS-POWGAS-EAST</v>
          </cell>
          <cell r="C4103" t="str">
            <v>EPMI-LT-SERC-PRC</v>
          </cell>
          <cell r="D4103" t="str">
            <v>P</v>
          </cell>
          <cell r="E4103">
            <v>38626</v>
          </cell>
          <cell r="F4103">
            <v>0</v>
          </cell>
          <cell r="G4103">
            <v>0</v>
          </cell>
        </row>
        <row r="4104">
          <cell r="A4104">
            <v>36641</v>
          </cell>
          <cell r="B4104" t="str">
            <v>POS-POWGAS-EAST</v>
          </cell>
          <cell r="C4104" t="str">
            <v>EPMI-LT-SERC-PRC</v>
          </cell>
          <cell r="D4104" t="str">
            <v>P</v>
          </cell>
          <cell r="E4104">
            <v>38626</v>
          </cell>
          <cell r="F4104">
            <v>0</v>
          </cell>
          <cell r="G4104">
            <v>0</v>
          </cell>
        </row>
        <row r="4105">
          <cell r="A4105">
            <v>36641</v>
          </cell>
          <cell r="B4105" t="str">
            <v>POS-POWGAS-EAST</v>
          </cell>
          <cell r="C4105" t="str">
            <v>EPMI-LT-SERC-PRC</v>
          </cell>
          <cell r="D4105" t="str">
            <v>P</v>
          </cell>
          <cell r="E4105">
            <v>38657</v>
          </cell>
          <cell r="F4105">
            <v>0</v>
          </cell>
          <cell r="G4105">
            <v>0</v>
          </cell>
        </row>
        <row r="4106">
          <cell r="A4106">
            <v>36641</v>
          </cell>
          <cell r="B4106" t="str">
            <v>POS-POWGAS-EAST</v>
          </cell>
          <cell r="C4106" t="str">
            <v>EPMI-LT-SERC-PRC</v>
          </cell>
          <cell r="D4106" t="str">
            <v>P</v>
          </cell>
          <cell r="E4106">
            <v>38657</v>
          </cell>
          <cell r="F4106">
            <v>0</v>
          </cell>
          <cell r="G4106">
            <v>0</v>
          </cell>
        </row>
        <row r="4107">
          <cell r="A4107">
            <v>36641</v>
          </cell>
          <cell r="B4107" t="str">
            <v>POS-POWGAS-EAST</v>
          </cell>
          <cell r="C4107" t="str">
            <v>EPMI-LT-SERC-PRC</v>
          </cell>
          <cell r="D4107" t="str">
            <v>P</v>
          </cell>
          <cell r="E4107">
            <v>38687</v>
          </cell>
          <cell r="F4107">
            <v>0</v>
          </cell>
          <cell r="G4107">
            <v>0</v>
          </cell>
        </row>
        <row r="4108">
          <cell r="A4108">
            <v>36641</v>
          </cell>
          <cell r="B4108" t="str">
            <v>POS-POWGAS-EAST</v>
          </cell>
          <cell r="C4108" t="str">
            <v>EPMI-LT-SERC-PRC</v>
          </cell>
          <cell r="D4108" t="str">
            <v>P</v>
          </cell>
          <cell r="E4108">
            <v>38687</v>
          </cell>
          <cell r="F4108">
            <v>0</v>
          </cell>
          <cell r="G4108">
            <v>0</v>
          </cell>
        </row>
        <row r="4109">
          <cell r="A4109">
            <v>36641</v>
          </cell>
          <cell r="B4109" t="str">
            <v>POS-POWGAS-EAST</v>
          </cell>
          <cell r="C4109" t="str">
            <v>EPMI-LT-SERC-PRC</v>
          </cell>
          <cell r="D4109" t="str">
            <v>P</v>
          </cell>
          <cell r="E4109">
            <v>38718</v>
          </cell>
          <cell r="F4109">
            <v>0</v>
          </cell>
          <cell r="G4109">
            <v>0</v>
          </cell>
        </row>
        <row r="4110">
          <cell r="A4110">
            <v>36641</v>
          </cell>
          <cell r="B4110" t="str">
            <v>POS-POWGAS-EAST</v>
          </cell>
          <cell r="C4110" t="str">
            <v>EPMI-LT-SERC-PRC</v>
          </cell>
          <cell r="D4110" t="str">
            <v>P</v>
          </cell>
          <cell r="E4110">
            <v>38718</v>
          </cell>
          <cell r="F4110">
            <v>0</v>
          </cell>
          <cell r="G4110">
            <v>0</v>
          </cell>
        </row>
        <row r="4111">
          <cell r="A4111">
            <v>36641</v>
          </cell>
          <cell r="B4111" t="str">
            <v>POS-POWGAS-EAST</v>
          </cell>
          <cell r="C4111" t="str">
            <v>EPMI-LT-SERC-PRC</v>
          </cell>
          <cell r="D4111" t="str">
            <v>P</v>
          </cell>
          <cell r="E4111">
            <v>38749</v>
          </cell>
          <cell r="F4111">
            <v>0</v>
          </cell>
          <cell r="G4111">
            <v>0</v>
          </cell>
        </row>
        <row r="4112">
          <cell r="A4112">
            <v>36641</v>
          </cell>
          <cell r="B4112" t="str">
            <v>POS-POWGAS-EAST</v>
          </cell>
          <cell r="C4112" t="str">
            <v>EPMI-LT-SERC-PRC</v>
          </cell>
          <cell r="D4112" t="str">
            <v>P</v>
          </cell>
          <cell r="E4112">
            <v>38749</v>
          </cell>
          <cell r="F4112">
            <v>0</v>
          </cell>
          <cell r="G4112">
            <v>0</v>
          </cell>
        </row>
        <row r="4113">
          <cell r="A4113">
            <v>36641</v>
          </cell>
          <cell r="B4113" t="str">
            <v>POS-POWGAS-EAST</v>
          </cell>
          <cell r="C4113" t="str">
            <v>EPMI-LT-SERC-PRC</v>
          </cell>
          <cell r="D4113" t="str">
            <v>P</v>
          </cell>
          <cell r="E4113">
            <v>38777</v>
          </cell>
          <cell r="F4113">
            <v>0</v>
          </cell>
          <cell r="G4113">
            <v>0</v>
          </cell>
        </row>
        <row r="4114">
          <cell r="A4114">
            <v>36641</v>
          </cell>
          <cell r="B4114" t="str">
            <v>POS-POWGAS-EAST</v>
          </cell>
          <cell r="C4114" t="str">
            <v>EPMI-LT-SERC-PRC</v>
          </cell>
          <cell r="D4114" t="str">
            <v>P</v>
          </cell>
          <cell r="E4114">
            <v>38777</v>
          </cell>
          <cell r="F4114">
            <v>0</v>
          </cell>
          <cell r="G4114">
            <v>0</v>
          </cell>
        </row>
        <row r="4115">
          <cell r="A4115">
            <v>36641</v>
          </cell>
          <cell r="B4115" t="str">
            <v>POS-POWGAS-EAST</v>
          </cell>
          <cell r="C4115" t="str">
            <v>EPMI-LT-SERC-PRC</v>
          </cell>
          <cell r="D4115" t="str">
            <v>P</v>
          </cell>
          <cell r="E4115">
            <v>38808</v>
          </cell>
          <cell r="F4115">
            <v>0</v>
          </cell>
          <cell r="G4115">
            <v>0</v>
          </cell>
        </row>
        <row r="4116">
          <cell r="A4116">
            <v>36641</v>
          </cell>
          <cell r="B4116" t="str">
            <v>POS-POWGAS-EAST</v>
          </cell>
          <cell r="C4116" t="str">
            <v>EPMI-LT-SERC-PRC</v>
          </cell>
          <cell r="D4116" t="str">
            <v>P</v>
          </cell>
          <cell r="E4116">
            <v>38808</v>
          </cell>
          <cell r="F4116">
            <v>0</v>
          </cell>
          <cell r="G4116">
            <v>0</v>
          </cell>
        </row>
        <row r="4117">
          <cell r="A4117">
            <v>36641</v>
          </cell>
          <cell r="B4117" t="str">
            <v>POS-POWGAS-EAST</v>
          </cell>
          <cell r="C4117" t="str">
            <v>EPMI-LT-SERC-PRC</v>
          </cell>
          <cell r="D4117" t="str">
            <v>P</v>
          </cell>
          <cell r="E4117">
            <v>38838</v>
          </cell>
          <cell r="F4117">
            <v>0</v>
          </cell>
          <cell r="G4117">
            <v>0</v>
          </cell>
        </row>
        <row r="4118">
          <cell r="A4118">
            <v>36641</v>
          </cell>
          <cell r="B4118" t="str">
            <v>POS-POWGAS-EAST</v>
          </cell>
          <cell r="C4118" t="str">
            <v>EPMI-LT-SERC-PRC</v>
          </cell>
          <cell r="D4118" t="str">
            <v>P</v>
          </cell>
          <cell r="E4118">
            <v>38838</v>
          </cell>
          <cell r="F4118">
            <v>0</v>
          </cell>
          <cell r="G4118">
            <v>0</v>
          </cell>
        </row>
        <row r="4119">
          <cell r="A4119">
            <v>36641</v>
          </cell>
          <cell r="B4119" t="str">
            <v>POS-POWGAS-EAST</v>
          </cell>
          <cell r="C4119" t="str">
            <v>EPMI-LT-SERC-PRC</v>
          </cell>
          <cell r="D4119" t="str">
            <v>P</v>
          </cell>
          <cell r="E4119">
            <v>38869</v>
          </cell>
          <cell r="F4119">
            <v>0</v>
          </cell>
          <cell r="G4119">
            <v>0</v>
          </cell>
        </row>
        <row r="4120">
          <cell r="A4120">
            <v>36641</v>
          </cell>
          <cell r="B4120" t="str">
            <v>POS-POWGAS-EAST</v>
          </cell>
          <cell r="C4120" t="str">
            <v>EPMI-LT-SERC-PRC</v>
          </cell>
          <cell r="D4120" t="str">
            <v>P</v>
          </cell>
          <cell r="E4120">
            <v>38869</v>
          </cell>
          <cell r="F4120">
            <v>0</v>
          </cell>
          <cell r="G4120">
            <v>0</v>
          </cell>
        </row>
        <row r="4121">
          <cell r="A4121">
            <v>36641</v>
          </cell>
          <cell r="B4121" t="str">
            <v>POS-POWGAS-EAST</v>
          </cell>
          <cell r="C4121" t="str">
            <v>EPMI-LT-SERC-PRC</v>
          </cell>
          <cell r="D4121" t="str">
            <v>P</v>
          </cell>
          <cell r="E4121">
            <v>38899</v>
          </cell>
          <cell r="F4121">
            <v>0</v>
          </cell>
          <cell r="G4121">
            <v>0</v>
          </cell>
        </row>
        <row r="4122">
          <cell r="A4122">
            <v>36641</v>
          </cell>
          <cell r="B4122" t="str">
            <v>POS-POWGAS-EAST</v>
          </cell>
          <cell r="C4122" t="str">
            <v>EPMI-LT-SERC-PRC</v>
          </cell>
          <cell r="D4122" t="str">
            <v>P</v>
          </cell>
          <cell r="E4122">
            <v>38899</v>
          </cell>
          <cell r="F4122">
            <v>0</v>
          </cell>
          <cell r="G4122">
            <v>0</v>
          </cell>
        </row>
        <row r="4123">
          <cell r="A4123">
            <v>36641</v>
          </cell>
          <cell r="B4123" t="str">
            <v>POS-POWGAS-EAST</v>
          </cell>
          <cell r="C4123" t="str">
            <v>EPMI-LT-SERC-PRC</v>
          </cell>
          <cell r="D4123" t="str">
            <v>P</v>
          </cell>
          <cell r="E4123">
            <v>38930</v>
          </cell>
          <cell r="F4123">
            <v>0</v>
          </cell>
          <cell r="G4123">
            <v>0</v>
          </cell>
        </row>
        <row r="4124">
          <cell r="A4124">
            <v>36641</v>
          </cell>
          <cell r="B4124" t="str">
            <v>POS-POWGAS-EAST</v>
          </cell>
          <cell r="C4124" t="str">
            <v>EPMI-LT-SERC-PRC</v>
          </cell>
          <cell r="D4124" t="str">
            <v>P</v>
          </cell>
          <cell r="E4124">
            <v>38930</v>
          </cell>
          <cell r="F4124">
            <v>0</v>
          </cell>
          <cell r="G4124">
            <v>0</v>
          </cell>
        </row>
        <row r="4125">
          <cell r="A4125">
            <v>36641</v>
          </cell>
          <cell r="B4125" t="str">
            <v>POS-POWGAS-EAST</v>
          </cell>
          <cell r="C4125" t="str">
            <v>EPMI-LT-SERC-PRC</v>
          </cell>
          <cell r="D4125" t="str">
            <v>P</v>
          </cell>
          <cell r="E4125">
            <v>38961</v>
          </cell>
          <cell r="F4125">
            <v>0</v>
          </cell>
          <cell r="G4125">
            <v>0</v>
          </cell>
        </row>
        <row r="4126">
          <cell r="A4126">
            <v>36641</v>
          </cell>
          <cell r="B4126" t="str">
            <v>POS-POWGAS-EAST</v>
          </cell>
          <cell r="C4126" t="str">
            <v>EPMI-LT-SERC-PRC</v>
          </cell>
          <cell r="D4126" t="str">
            <v>P</v>
          </cell>
          <cell r="E4126">
            <v>38961</v>
          </cell>
          <cell r="F4126">
            <v>0</v>
          </cell>
          <cell r="G4126">
            <v>0</v>
          </cell>
        </row>
        <row r="4127">
          <cell r="A4127">
            <v>36641</v>
          </cell>
          <cell r="B4127" t="str">
            <v>POS-POWGAS-EAST</v>
          </cell>
          <cell r="C4127" t="str">
            <v>EPMI-LT-SERC-PRC</v>
          </cell>
          <cell r="D4127" t="str">
            <v>P</v>
          </cell>
          <cell r="E4127">
            <v>38991</v>
          </cell>
          <cell r="F4127">
            <v>0</v>
          </cell>
          <cell r="G4127">
            <v>0</v>
          </cell>
        </row>
        <row r="4128">
          <cell r="A4128">
            <v>36641</v>
          </cell>
          <cell r="B4128" t="str">
            <v>POS-POWGAS-EAST</v>
          </cell>
          <cell r="C4128" t="str">
            <v>EPMI-LT-SERC-PRC</v>
          </cell>
          <cell r="D4128" t="str">
            <v>P</v>
          </cell>
          <cell r="E4128">
            <v>38991</v>
          </cell>
          <cell r="F4128">
            <v>0</v>
          </cell>
          <cell r="G4128">
            <v>0</v>
          </cell>
        </row>
        <row r="4129">
          <cell r="A4129">
            <v>36641</v>
          </cell>
          <cell r="B4129" t="str">
            <v>POS-POWGAS-EAST</v>
          </cell>
          <cell r="C4129" t="str">
            <v>EPMI-LT-SERC-PRC</v>
          </cell>
          <cell r="D4129" t="str">
            <v>P</v>
          </cell>
          <cell r="E4129">
            <v>39022</v>
          </cell>
          <cell r="F4129">
            <v>0</v>
          </cell>
          <cell r="G4129">
            <v>0</v>
          </cell>
        </row>
        <row r="4130">
          <cell r="A4130">
            <v>36641</v>
          </cell>
          <cell r="B4130" t="str">
            <v>POS-POWGAS-EAST</v>
          </cell>
          <cell r="C4130" t="str">
            <v>EPMI-LT-SERC-PRC</v>
          </cell>
          <cell r="D4130" t="str">
            <v>P</v>
          </cell>
          <cell r="E4130">
            <v>39022</v>
          </cell>
          <cell r="F4130">
            <v>0</v>
          </cell>
          <cell r="G4130">
            <v>0</v>
          </cell>
        </row>
        <row r="4131">
          <cell r="A4131">
            <v>36641</v>
          </cell>
          <cell r="B4131" t="str">
            <v>POS-POWGAS-EAST</v>
          </cell>
          <cell r="C4131" t="str">
            <v>EPMI-LT-SERC-PRC</v>
          </cell>
          <cell r="D4131" t="str">
            <v>P</v>
          </cell>
          <cell r="E4131">
            <v>39052</v>
          </cell>
          <cell r="F4131">
            <v>0</v>
          </cell>
          <cell r="G4131">
            <v>0</v>
          </cell>
        </row>
        <row r="4132">
          <cell r="A4132">
            <v>36641</v>
          </cell>
          <cell r="B4132" t="str">
            <v>POS-POWGAS-EAST</v>
          </cell>
          <cell r="C4132" t="str">
            <v>EPMI-LT-SERC-PRC</v>
          </cell>
          <cell r="D4132" t="str">
            <v>P</v>
          </cell>
          <cell r="E4132">
            <v>39052</v>
          </cell>
          <cell r="F4132">
            <v>0</v>
          </cell>
          <cell r="G4132">
            <v>0</v>
          </cell>
        </row>
        <row r="4133">
          <cell r="A4133">
            <v>36641</v>
          </cell>
          <cell r="B4133" t="str">
            <v>POS-POWGAS-EAST</v>
          </cell>
          <cell r="C4133" t="str">
            <v>EPMI-LT-SERC-PRC</v>
          </cell>
          <cell r="D4133" t="str">
            <v>P</v>
          </cell>
          <cell r="E4133">
            <v>39083</v>
          </cell>
          <cell r="F4133">
            <v>0</v>
          </cell>
          <cell r="G4133">
            <v>0</v>
          </cell>
        </row>
        <row r="4134">
          <cell r="A4134">
            <v>36641</v>
          </cell>
          <cell r="B4134" t="str">
            <v>POS-POWGAS-EAST</v>
          </cell>
          <cell r="C4134" t="str">
            <v>EPMI-LT-SERC-PRC</v>
          </cell>
          <cell r="D4134" t="str">
            <v>P</v>
          </cell>
          <cell r="E4134">
            <v>39083</v>
          </cell>
          <cell r="F4134">
            <v>0</v>
          </cell>
          <cell r="G4134">
            <v>0</v>
          </cell>
        </row>
        <row r="4135">
          <cell r="A4135">
            <v>36641</v>
          </cell>
          <cell r="B4135" t="str">
            <v>POS-POWGAS-EAST</v>
          </cell>
          <cell r="C4135" t="str">
            <v>EPMI-LT-SERC-PRC</v>
          </cell>
          <cell r="D4135" t="str">
            <v>P</v>
          </cell>
          <cell r="E4135">
            <v>39114</v>
          </cell>
          <cell r="F4135">
            <v>0</v>
          </cell>
          <cell r="G4135">
            <v>0</v>
          </cell>
        </row>
        <row r="4136">
          <cell r="A4136">
            <v>36641</v>
          </cell>
          <cell r="B4136" t="str">
            <v>POS-POWGAS-EAST</v>
          </cell>
          <cell r="C4136" t="str">
            <v>EPMI-LT-SERC-PRC</v>
          </cell>
          <cell r="D4136" t="str">
            <v>P</v>
          </cell>
          <cell r="E4136">
            <v>39142</v>
          </cell>
          <cell r="F4136">
            <v>0</v>
          </cell>
          <cell r="G4136">
            <v>0</v>
          </cell>
        </row>
        <row r="4137">
          <cell r="A4137">
            <v>36641</v>
          </cell>
          <cell r="B4137" t="str">
            <v>POS-POWGAS-EAST</v>
          </cell>
          <cell r="C4137" t="str">
            <v>EPMI-LT-SERC-PRC</v>
          </cell>
          <cell r="D4137" t="str">
            <v>P</v>
          </cell>
          <cell r="E4137">
            <v>39173</v>
          </cell>
          <cell r="F4137">
            <v>0</v>
          </cell>
          <cell r="G4137">
            <v>0</v>
          </cell>
        </row>
        <row r="4138">
          <cell r="A4138">
            <v>36641</v>
          </cell>
          <cell r="B4138" t="str">
            <v>POS-POWGAS-EAST</v>
          </cell>
          <cell r="C4138" t="str">
            <v>EPMI-LT-SERC-PRC</v>
          </cell>
          <cell r="D4138" t="str">
            <v>P</v>
          </cell>
          <cell r="E4138">
            <v>39203</v>
          </cell>
          <cell r="F4138">
            <v>0</v>
          </cell>
          <cell r="G4138">
            <v>0</v>
          </cell>
        </row>
        <row r="4139">
          <cell r="A4139">
            <v>36641</v>
          </cell>
          <cell r="B4139" t="str">
            <v>POS-POWGAS-EAST</v>
          </cell>
          <cell r="C4139" t="str">
            <v>EPMI-LT-SERC-PRC</v>
          </cell>
          <cell r="D4139" t="str">
            <v>P</v>
          </cell>
          <cell r="E4139">
            <v>39234</v>
          </cell>
          <cell r="F4139">
            <v>0</v>
          </cell>
          <cell r="G4139">
            <v>0</v>
          </cell>
        </row>
        <row r="4140">
          <cell r="A4140">
            <v>36641</v>
          </cell>
          <cell r="B4140" t="str">
            <v>POS-POWGAS-EAST</v>
          </cell>
          <cell r="C4140" t="str">
            <v>EPMI-LT-SERC-PRC</v>
          </cell>
          <cell r="D4140" t="str">
            <v>P</v>
          </cell>
          <cell r="E4140">
            <v>39264</v>
          </cell>
          <cell r="F4140">
            <v>0</v>
          </cell>
          <cell r="G4140">
            <v>0</v>
          </cell>
        </row>
        <row r="4141">
          <cell r="A4141">
            <v>36641</v>
          </cell>
          <cell r="B4141" t="str">
            <v>POS-POWGAS-EAST</v>
          </cell>
          <cell r="C4141" t="str">
            <v>EPMI-LT-SERC-PRC</v>
          </cell>
          <cell r="D4141" t="str">
            <v>P</v>
          </cell>
          <cell r="E4141">
            <v>39295</v>
          </cell>
          <cell r="F4141">
            <v>0</v>
          </cell>
          <cell r="G4141">
            <v>0</v>
          </cell>
        </row>
        <row r="4142">
          <cell r="A4142">
            <v>36641</v>
          </cell>
          <cell r="B4142" t="str">
            <v>POS-POWGAS-EAST</v>
          </cell>
          <cell r="C4142" t="str">
            <v>EPMI-LT-SERC-PRC</v>
          </cell>
          <cell r="D4142" t="str">
            <v>P</v>
          </cell>
          <cell r="E4142">
            <v>39326</v>
          </cell>
          <cell r="F4142">
            <v>0</v>
          </cell>
          <cell r="G4142">
            <v>0</v>
          </cell>
        </row>
        <row r="4143">
          <cell r="A4143">
            <v>36641</v>
          </cell>
          <cell r="B4143" t="str">
            <v>POS-POWGAS-EAST</v>
          </cell>
          <cell r="C4143" t="str">
            <v>EPMI-LT-SERC-PRC</v>
          </cell>
          <cell r="D4143" t="str">
            <v>P</v>
          </cell>
          <cell r="E4143">
            <v>39356</v>
          </cell>
          <cell r="F4143">
            <v>0</v>
          </cell>
          <cell r="G4143">
            <v>0</v>
          </cell>
        </row>
        <row r="4144">
          <cell r="A4144">
            <v>36641</v>
          </cell>
          <cell r="B4144" t="str">
            <v>POS-POWGAS-EAST</v>
          </cell>
          <cell r="C4144" t="str">
            <v>EPMI-LT-SERC-PRC</v>
          </cell>
          <cell r="D4144" t="str">
            <v>P</v>
          </cell>
          <cell r="E4144">
            <v>39387</v>
          </cell>
          <cell r="F4144">
            <v>0</v>
          </cell>
          <cell r="G4144">
            <v>0</v>
          </cell>
        </row>
        <row r="4145">
          <cell r="A4145">
            <v>36641</v>
          </cell>
          <cell r="B4145" t="str">
            <v>POS-POWGAS-EAST</v>
          </cell>
          <cell r="C4145" t="str">
            <v>EPMI-LT-SERC-PRC</v>
          </cell>
          <cell r="D4145" t="str">
            <v>P</v>
          </cell>
          <cell r="E4145">
            <v>39417</v>
          </cell>
          <cell r="F4145">
            <v>0</v>
          </cell>
          <cell r="G4145">
            <v>0</v>
          </cell>
        </row>
        <row r="4146">
          <cell r="A4146">
            <v>36641</v>
          </cell>
          <cell r="B4146" t="str">
            <v>POS-POWGAS-EAST</v>
          </cell>
          <cell r="C4146" t="str">
            <v>EPMI-LT-SERC-PRC</v>
          </cell>
          <cell r="D4146" t="str">
            <v>P</v>
          </cell>
          <cell r="E4146">
            <v>38353</v>
          </cell>
          <cell r="F4146">
            <v>-290.34543558744451</v>
          </cell>
          <cell r="G4146">
            <v>-290.34543558744451</v>
          </cell>
        </row>
        <row r="4147">
          <cell r="A4147">
            <v>36641</v>
          </cell>
          <cell r="B4147" t="str">
            <v>POS-POWGAS-EAST</v>
          </cell>
          <cell r="C4147" t="str">
            <v>EPMI-LT-SERC-PRC</v>
          </cell>
          <cell r="D4147" t="str">
            <v>P</v>
          </cell>
          <cell r="E4147">
            <v>38353</v>
          </cell>
          <cell r="F4147">
            <v>-239.10800577789556</v>
          </cell>
          <cell r="G4147">
            <v>-239.10800577789556</v>
          </cell>
        </row>
        <row r="4148">
          <cell r="A4148">
            <v>36641</v>
          </cell>
          <cell r="B4148" t="str">
            <v>POS-POWGAS-EAST</v>
          </cell>
          <cell r="C4148" t="str">
            <v>EPMI-LT-SERC-PRC</v>
          </cell>
          <cell r="D4148" t="str">
            <v>P</v>
          </cell>
          <cell r="E4148">
            <v>38384</v>
          </cell>
          <cell r="F4148">
            <v>-249.11026641627146</v>
          </cell>
          <cell r="G4148">
            <v>-249.11026641627146</v>
          </cell>
        </row>
        <row r="4149">
          <cell r="A4149">
            <v>36641</v>
          </cell>
          <cell r="B4149" t="str">
            <v>POS-POWGAS-EAST</v>
          </cell>
          <cell r="C4149" t="str">
            <v>EPMI-LT-SERC-PRC</v>
          </cell>
          <cell r="D4149" t="str">
            <v>P</v>
          </cell>
          <cell r="E4149">
            <v>38384</v>
          </cell>
          <cell r="F4149">
            <v>-226.46387856024646</v>
          </cell>
          <cell r="G4149">
            <v>-226.46387856024646</v>
          </cell>
        </row>
        <row r="4150">
          <cell r="A4150">
            <v>36641</v>
          </cell>
          <cell r="B4150" t="str">
            <v>POS-POWGAS-EAST</v>
          </cell>
          <cell r="C4150" t="str">
            <v>EPMI-LT-SERC-PRC</v>
          </cell>
          <cell r="D4150" t="str">
            <v>P</v>
          </cell>
          <cell r="E4150">
            <v>38412</v>
          </cell>
          <cell r="F4150">
            <v>-280.64464486369167</v>
          </cell>
          <cell r="G4150">
            <v>-280.64464486369167</v>
          </cell>
        </row>
        <row r="4151">
          <cell r="A4151">
            <v>36641</v>
          </cell>
          <cell r="B4151" t="str">
            <v>POS-POWGAS-EAST</v>
          </cell>
          <cell r="C4151" t="str">
            <v>EPMI-LT-SERC-PRC</v>
          </cell>
          <cell r="D4151" t="str">
            <v>P</v>
          </cell>
          <cell r="E4151">
            <v>38412</v>
          </cell>
          <cell r="F4151">
            <v>-501.5028365609333</v>
          </cell>
          <cell r="G4151">
            <v>-501.5028365609333</v>
          </cell>
        </row>
        <row r="4152">
          <cell r="A4152">
            <v>36641</v>
          </cell>
          <cell r="B4152" t="str">
            <v>POS-POWGAS-EAST</v>
          </cell>
          <cell r="C4152" t="str">
            <v>EPMI-LT-SERC-PRC</v>
          </cell>
          <cell r="D4152" t="str">
            <v>P</v>
          </cell>
          <cell r="E4152">
            <v>38443</v>
          </cell>
          <cell r="F4152">
            <v>-282.53422361935634</v>
          </cell>
          <cell r="G4152">
            <v>-282.53422361935634</v>
          </cell>
        </row>
        <row r="4153">
          <cell r="A4153">
            <v>36641</v>
          </cell>
          <cell r="B4153" t="str">
            <v>POS-POWGAS-EAST</v>
          </cell>
          <cell r="C4153" t="str">
            <v>EPMI-LT-SERC-PRC</v>
          </cell>
          <cell r="D4153" t="str">
            <v>P</v>
          </cell>
          <cell r="E4153">
            <v>38443</v>
          </cell>
          <cell r="F4153">
            <v>-455.27173162425919</v>
          </cell>
          <cell r="G4153">
            <v>-455.27173162425919</v>
          </cell>
        </row>
        <row r="4154">
          <cell r="A4154">
            <v>36641</v>
          </cell>
          <cell r="B4154" t="str">
            <v>POS-POWGAS-EAST</v>
          </cell>
          <cell r="C4154" t="str">
            <v>EPMI-LT-SERC-PRC</v>
          </cell>
          <cell r="D4154" t="str">
            <v>P</v>
          </cell>
          <cell r="E4154">
            <v>38473</v>
          </cell>
          <cell r="F4154">
            <v>-283.52892894520568</v>
          </cell>
          <cell r="G4154">
            <v>-283.52892894520568</v>
          </cell>
        </row>
        <row r="4155">
          <cell r="A4155">
            <v>36641</v>
          </cell>
          <cell r="B4155" t="str">
            <v>POS-POWGAS-EAST</v>
          </cell>
          <cell r="C4155" t="str">
            <v>EPMI-LT-SERC-PRC</v>
          </cell>
          <cell r="D4155" t="str">
            <v>P</v>
          </cell>
          <cell r="E4155">
            <v>38473</v>
          </cell>
          <cell r="F4155">
            <v>-233.49441207252266</v>
          </cell>
          <cell r="G4155">
            <v>-233.49441207252266</v>
          </cell>
        </row>
        <row r="4156">
          <cell r="A4156">
            <v>36641</v>
          </cell>
          <cell r="B4156" t="str">
            <v>POS-POWGAS-EAST</v>
          </cell>
          <cell r="C4156" t="str">
            <v>EPMI-LT-SERC-PRC</v>
          </cell>
          <cell r="D4156" t="str">
            <v>P</v>
          </cell>
          <cell r="E4156">
            <v>38504</v>
          </cell>
          <cell r="F4156">
            <v>-269.36044372683546</v>
          </cell>
          <cell r="G4156">
            <v>-269.36044372683546</v>
          </cell>
        </row>
        <row r="4157">
          <cell r="A4157">
            <v>36641</v>
          </cell>
          <cell r="B4157" t="str">
            <v>POS-POWGAS-EAST</v>
          </cell>
          <cell r="C4157" t="str">
            <v>EPMI-LT-SERC-PRC</v>
          </cell>
          <cell r="D4157" t="str">
            <v>P</v>
          </cell>
          <cell r="E4157">
            <v>38504</v>
          </cell>
          <cell r="F4157">
            <v>-471.03544261974844</v>
          </cell>
          <cell r="G4157">
            <v>-471.03544261974844</v>
          </cell>
        </row>
        <row r="4158">
          <cell r="A4158">
            <v>36641</v>
          </cell>
          <cell r="B4158" t="str">
            <v>POS-POWGAS-EAST</v>
          </cell>
          <cell r="C4158" t="str">
            <v>EPMI-LT-SERC-PRC</v>
          </cell>
          <cell r="D4158" t="str">
            <v>P</v>
          </cell>
          <cell r="E4158">
            <v>38534</v>
          </cell>
          <cell r="F4158">
            <v>-304.95873315002115</v>
          </cell>
          <cell r="G4158">
            <v>-304.95873315002115</v>
          </cell>
        </row>
        <row r="4159">
          <cell r="A4159">
            <v>36641</v>
          </cell>
          <cell r="B4159" t="str">
            <v>POS-POWGAS-EAST</v>
          </cell>
          <cell r="C4159" t="str">
            <v>EPMI-LT-SERC-PRC</v>
          </cell>
          <cell r="D4159" t="str">
            <v>P</v>
          </cell>
          <cell r="E4159">
            <v>38534</v>
          </cell>
          <cell r="F4159">
            <v>-425.8432760202997</v>
          </cell>
          <cell r="G4159">
            <v>-425.8432760202997</v>
          </cell>
        </row>
        <row r="4160">
          <cell r="A4160">
            <v>36641</v>
          </cell>
          <cell r="B4160" t="str">
            <v>POS-POWGAS-EAST</v>
          </cell>
          <cell r="C4160" t="str">
            <v>EPMI-LT-SERC-PRC</v>
          </cell>
          <cell r="D4160" t="str">
            <v>P</v>
          </cell>
          <cell r="E4160">
            <v>38565</v>
          </cell>
          <cell r="F4160">
            <v>-272.20843002066368</v>
          </cell>
          <cell r="G4160">
            <v>-272.20843002066368</v>
          </cell>
        </row>
        <row r="4161">
          <cell r="A4161">
            <v>36641</v>
          </cell>
          <cell r="B4161" t="str">
            <v>POS-POWGAS-EAST</v>
          </cell>
          <cell r="C4161" t="str">
            <v>EPMI-LT-SERC-PRC</v>
          </cell>
          <cell r="D4161" t="str">
            <v>P</v>
          </cell>
          <cell r="E4161">
            <v>38565</v>
          </cell>
          <cell r="F4161">
            <v>-486.42759550058355</v>
          </cell>
          <cell r="G4161">
            <v>-486.42759550058355</v>
          </cell>
        </row>
        <row r="4162">
          <cell r="A4162">
            <v>36641</v>
          </cell>
          <cell r="B4162" t="str">
            <v>POS-POWGAS-EAST</v>
          </cell>
          <cell r="C4162" t="str">
            <v>EPMI-LT-SERC-PRC</v>
          </cell>
          <cell r="D4162" t="str">
            <v>P</v>
          </cell>
          <cell r="E4162">
            <v>38596</v>
          </cell>
          <cell r="F4162">
            <v>-274.71579558278211</v>
          </cell>
          <cell r="G4162">
            <v>-274.71579558278211</v>
          </cell>
        </row>
        <row r="4163">
          <cell r="A4163">
            <v>36641</v>
          </cell>
          <cell r="B4163" t="str">
            <v>POS-POWGAS-EAST</v>
          </cell>
          <cell r="C4163" t="str">
            <v>EPMI-LT-SERC-PRC</v>
          </cell>
          <cell r="D4163" t="str">
            <v>P</v>
          </cell>
          <cell r="E4163">
            <v>38596</v>
          </cell>
          <cell r="F4163">
            <v>-441.58020475158304</v>
          </cell>
          <cell r="G4163">
            <v>-441.58020475158304</v>
          </cell>
        </row>
        <row r="4164">
          <cell r="A4164">
            <v>36641</v>
          </cell>
          <cell r="B4164" t="str">
            <v>POS-POWGAS-EAST</v>
          </cell>
          <cell r="C4164" t="str">
            <v>EPMI-LT-SERC-PRC</v>
          </cell>
          <cell r="D4164" t="str">
            <v>P</v>
          </cell>
          <cell r="E4164">
            <v>38626</v>
          </cell>
          <cell r="F4164">
            <v>-289.88324628875171</v>
          </cell>
          <cell r="G4164">
            <v>-289.88324628875171</v>
          </cell>
        </row>
        <row r="4165">
          <cell r="A4165">
            <v>36641</v>
          </cell>
          <cell r="B4165" t="str">
            <v>POS-POWGAS-EAST</v>
          </cell>
          <cell r="C4165" t="str">
            <v>EPMI-LT-SERC-PRC</v>
          </cell>
          <cell r="D4165" t="str">
            <v>P</v>
          </cell>
          <cell r="E4165">
            <v>38626</v>
          </cell>
          <cell r="F4165">
            <v>-438.86975193948132</v>
          </cell>
          <cell r="G4165">
            <v>-438.86975193948132</v>
          </cell>
        </row>
        <row r="4166">
          <cell r="A4166">
            <v>36641</v>
          </cell>
          <cell r="B4166" t="str">
            <v>POS-POWGAS-EAST</v>
          </cell>
          <cell r="C4166" t="str">
            <v>EPMI-LT-SERC-PRC</v>
          </cell>
          <cell r="D4166" t="str">
            <v>P</v>
          </cell>
          <cell r="E4166">
            <v>38657</v>
          </cell>
          <cell r="F4166">
            <v>-257.3337540972409</v>
          </cell>
          <cell r="G4166">
            <v>-257.3337540972409</v>
          </cell>
        </row>
        <row r="4167">
          <cell r="A4167">
            <v>36641</v>
          </cell>
          <cell r="B4167" t="str">
            <v>POS-POWGAS-EAST</v>
          </cell>
          <cell r="C4167" t="str">
            <v>EPMI-LT-SERC-PRC</v>
          </cell>
          <cell r="D4167" t="str">
            <v>P</v>
          </cell>
          <cell r="E4167">
            <v>38657</v>
          </cell>
          <cell r="F4167">
            <v>-225.16703483508599</v>
          </cell>
          <cell r="G4167">
            <v>-225.16703483508599</v>
          </cell>
        </row>
        <row r="4168">
          <cell r="A4168">
            <v>36641</v>
          </cell>
          <cell r="B4168" t="str">
            <v>POS-POWGAS-EAST</v>
          </cell>
          <cell r="C4168" t="str">
            <v>EPMI-LT-SERC-PRC</v>
          </cell>
          <cell r="D4168" t="str">
            <v>P</v>
          </cell>
          <cell r="E4168">
            <v>38687</v>
          </cell>
          <cell r="F4168">
            <v>-285.60982787113409</v>
          </cell>
          <cell r="G4168">
            <v>-285.60982787113409</v>
          </cell>
        </row>
        <row r="4169">
          <cell r="A4169">
            <v>36641</v>
          </cell>
          <cell r="B4169" t="str">
            <v>POS-POWGAS-EAST</v>
          </cell>
          <cell r="C4169" t="str">
            <v>EPMI-LT-SERC-PRC</v>
          </cell>
          <cell r="D4169" t="str">
            <v>P</v>
          </cell>
          <cell r="E4169">
            <v>38687</v>
          </cell>
          <cell r="F4169">
            <v>-433.40792061563741</v>
          </cell>
          <cell r="G4169">
            <v>-433.40792061563741</v>
          </cell>
        </row>
        <row r="4170">
          <cell r="A4170">
            <v>36641</v>
          </cell>
          <cell r="B4170" t="str">
            <v>POS-POWGAS-EAST</v>
          </cell>
          <cell r="C4170" t="str">
            <v>EPMI-LT-SERC-PRC</v>
          </cell>
          <cell r="D4170" t="str">
            <v>P</v>
          </cell>
          <cell r="E4170">
            <v>38718</v>
          </cell>
          <cell r="F4170">
            <v>-270.06626896268875</v>
          </cell>
          <cell r="G4170">
            <v>-270.06626896268875</v>
          </cell>
        </row>
        <row r="4171">
          <cell r="A4171">
            <v>36641</v>
          </cell>
          <cell r="B4171" t="str">
            <v>POS-POWGAS-EAST</v>
          </cell>
          <cell r="C4171" t="str">
            <v>EPMI-LT-SERC-PRC</v>
          </cell>
          <cell r="D4171" t="str">
            <v>P</v>
          </cell>
          <cell r="E4171">
            <v>38718</v>
          </cell>
          <cell r="F4171">
            <v>-222.40751561633172</v>
          </cell>
          <cell r="G4171">
            <v>-222.40751561633172</v>
          </cell>
        </row>
        <row r="4172">
          <cell r="A4172">
            <v>36641</v>
          </cell>
          <cell r="B4172" t="str">
            <v>POS-POWGAS-EAST</v>
          </cell>
          <cell r="C4172" t="str">
            <v>EPMI-LT-SERC-PRC</v>
          </cell>
          <cell r="D4172" t="str">
            <v>P</v>
          </cell>
          <cell r="E4172">
            <v>38749</v>
          </cell>
          <cell r="F4172">
            <v>-231.70335346655833</v>
          </cell>
          <cell r="G4172">
            <v>-231.70335346655833</v>
          </cell>
        </row>
        <row r="4173">
          <cell r="A4173">
            <v>36641</v>
          </cell>
          <cell r="B4173" t="str">
            <v>POS-POWGAS-EAST</v>
          </cell>
          <cell r="C4173" t="str">
            <v>EPMI-LT-SERC-PRC</v>
          </cell>
          <cell r="D4173" t="str">
            <v>P</v>
          </cell>
          <cell r="E4173">
            <v>38749</v>
          </cell>
          <cell r="F4173">
            <v>-210.63941224232542</v>
          </cell>
          <cell r="G4173">
            <v>-210.63941224232542</v>
          </cell>
        </row>
        <row r="4174">
          <cell r="A4174">
            <v>36641</v>
          </cell>
          <cell r="B4174" t="str">
            <v>POS-POWGAS-EAST</v>
          </cell>
          <cell r="C4174" t="str">
            <v>EPMI-LT-SERC-PRC</v>
          </cell>
          <cell r="D4174" t="str">
            <v>P</v>
          </cell>
          <cell r="E4174">
            <v>38777</v>
          </cell>
          <cell r="F4174">
            <v>-261.02448447741853</v>
          </cell>
          <cell r="G4174">
            <v>-261.02448447741853</v>
          </cell>
        </row>
        <row r="4175">
          <cell r="A4175">
            <v>36641</v>
          </cell>
          <cell r="B4175" t="str">
            <v>POS-POWGAS-EAST</v>
          </cell>
          <cell r="C4175" t="str">
            <v>EPMI-LT-SERC-PRC</v>
          </cell>
          <cell r="D4175" t="str">
            <v>P</v>
          </cell>
          <cell r="E4175">
            <v>38777</v>
          </cell>
          <cell r="F4175">
            <v>-466.44224920400842</v>
          </cell>
          <cell r="G4175">
            <v>-466.44224920400842</v>
          </cell>
        </row>
        <row r="4176">
          <cell r="A4176">
            <v>36641</v>
          </cell>
          <cell r="B4176" t="str">
            <v>POS-POWGAS-EAST</v>
          </cell>
          <cell r="C4176" t="str">
            <v>EPMI-LT-SERC-PRC</v>
          </cell>
          <cell r="D4176" t="str">
            <v>P</v>
          </cell>
          <cell r="E4176">
            <v>38808</v>
          </cell>
          <cell r="F4176">
            <v>-272.58330437191387</v>
          </cell>
          <cell r="G4176">
            <v>-272.58330437191387</v>
          </cell>
        </row>
        <row r="4177">
          <cell r="A4177">
            <v>36641</v>
          </cell>
          <cell r="B4177" t="str">
            <v>POS-POWGAS-EAST</v>
          </cell>
          <cell r="C4177" t="str">
            <v>EPMI-LT-SERC-PRC</v>
          </cell>
          <cell r="D4177" t="str">
            <v>P</v>
          </cell>
          <cell r="E4177">
            <v>38808</v>
          </cell>
          <cell r="F4177">
            <v>-403.34522365295152</v>
          </cell>
          <cell r="G4177">
            <v>-403.34522365295152</v>
          </cell>
        </row>
        <row r="4178">
          <cell r="A4178">
            <v>36641</v>
          </cell>
          <cell r="B4178" t="str">
            <v>POS-POWGAS-EAST</v>
          </cell>
          <cell r="C4178" t="str">
            <v>EPMI-LT-SERC-PRC</v>
          </cell>
          <cell r="D4178" t="str">
            <v>P</v>
          </cell>
          <cell r="E4178">
            <v>38838</v>
          </cell>
          <cell r="F4178">
            <v>-253.34590661363524</v>
          </cell>
          <cell r="G4178">
            <v>-253.34590661363524</v>
          </cell>
        </row>
        <row r="4179">
          <cell r="A4179">
            <v>36641</v>
          </cell>
          <cell r="B4179" t="str">
            <v>POS-POWGAS-EAST</v>
          </cell>
          <cell r="C4179" t="str">
            <v>EPMI-LT-SERC-PRC</v>
          </cell>
          <cell r="D4179" t="str">
            <v>P</v>
          </cell>
          <cell r="E4179">
            <v>38838</v>
          </cell>
          <cell r="F4179">
            <v>-227.49428348979427</v>
          </cell>
          <cell r="G4179">
            <v>-227.49428348979427</v>
          </cell>
        </row>
        <row r="4180">
          <cell r="A4180">
            <v>36641</v>
          </cell>
          <cell r="B4180" t="str">
            <v>POS-POWGAS-EAST</v>
          </cell>
          <cell r="C4180" t="str">
            <v>EPMI-LT-SERC-PRC</v>
          </cell>
          <cell r="D4180" t="str">
            <v>P</v>
          </cell>
          <cell r="E4180">
            <v>38869</v>
          </cell>
          <cell r="F4180">
            <v>-250.39941838059943</v>
          </cell>
          <cell r="G4180">
            <v>-250.39941838059943</v>
          </cell>
        </row>
        <row r="4181">
          <cell r="A4181">
            <v>36641</v>
          </cell>
          <cell r="B4181" t="str">
            <v>POS-POWGAS-EAST</v>
          </cell>
          <cell r="C4181" t="str">
            <v>EPMI-LT-SERC-PRC</v>
          </cell>
          <cell r="D4181" t="str">
            <v>P</v>
          </cell>
          <cell r="E4181">
            <v>38869</v>
          </cell>
          <cell r="F4181">
            <v>-437.87795727068959</v>
          </cell>
          <cell r="G4181">
            <v>-437.87795727068959</v>
          </cell>
        </row>
        <row r="4182">
          <cell r="A4182">
            <v>36641</v>
          </cell>
          <cell r="B4182" t="str">
            <v>POS-POWGAS-EAST</v>
          </cell>
          <cell r="C4182" t="str">
            <v>EPMI-LT-SERC-PRC</v>
          </cell>
          <cell r="D4182" t="str">
            <v>P</v>
          </cell>
          <cell r="E4182">
            <v>38899</v>
          </cell>
          <cell r="F4182">
            <v>-283.48130291313549</v>
          </cell>
          <cell r="G4182">
            <v>-283.48130291313549</v>
          </cell>
        </row>
        <row r="4183">
          <cell r="A4183">
            <v>36641</v>
          </cell>
          <cell r="B4183" t="str">
            <v>POS-POWGAS-EAST</v>
          </cell>
          <cell r="C4183" t="str">
            <v>EPMI-LT-SERC-PRC</v>
          </cell>
          <cell r="D4183" t="str">
            <v>P</v>
          </cell>
          <cell r="E4183">
            <v>38899</v>
          </cell>
          <cell r="F4183">
            <v>-395.85226983365715</v>
          </cell>
          <cell r="G4183">
            <v>-395.85226983365715</v>
          </cell>
        </row>
        <row r="4184">
          <cell r="A4184">
            <v>36641</v>
          </cell>
          <cell r="B4184" t="str">
            <v>POS-POWGAS-EAST</v>
          </cell>
          <cell r="C4184" t="str">
            <v>EPMI-LT-SERC-PRC</v>
          </cell>
          <cell r="D4184" t="str">
            <v>P</v>
          </cell>
          <cell r="E4184">
            <v>38930</v>
          </cell>
          <cell r="F4184">
            <v>-253.12720692254706</v>
          </cell>
          <cell r="G4184">
            <v>-253.12720692254706</v>
          </cell>
        </row>
        <row r="4185">
          <cell r="A4185">
            <v>36641</v>
          </cell>
          <cell r="B4185" t="str">
            <v>POS-POWGAS-EAST</v>
          </cell>
          <cell r="C4185" t="str">
            <v>EPMI-LT-SERC-PRC</v>
          </cell>
          <cell r="D4185" t="str">
            <v>P</v>
          </cell>
          <cell r="E4185">
            <v>38930</v>
          </cell>
          <cell r="F4185">
            <v>-452.33007151823455</v>
          </cell>
          <cell r="G4185">
            <v>-452.33007151823455</v>
          </cell>
        </row>
        <row r="4186">
          <cell r="A4186">
            <v>36641</v>
          </cell>
          <cell r="B4186" t="str">
            <v>POS-POWGAS-EAST</v>
          </cell>
          <cell r="C4186" t="str">
            <v>EPMI-LT-SERC-PRC</v>
          </cell>
          <cell r="D4186" t="str">
            <v>P</v>
          </cell>
          <cell r="E4186">
            <v>38961</v>
          </cell>
          <cell r="F4186">
            <v>-264.96305513075998</v>
          </cell>
          <cell r="G4186">
            <v>-264.96305513075998</v>
          </cell>
        </row>
        <row r="4187">
          <cell r="A4187">
            <v>36641</v>
          </cell>
          <cell r="B4187" t="str">
            <v>POS-POWGAS-EAST</v>
          </cell>
          <cell r="C4187" t="str">
            <v>EPMI-LT-SERC-PRC</v>
          </cell>
          <cell r="D4187" t="str">
            <v>P</v>
          </cell>
          <cell r="E4187">
            <v>38961</v>
          </cell>
          <cell r="F4187">
            <v>-391.13593852635904</v>
          </cell>
          <cell r="G4187">
            <v>-391.13593852635904</v>
          </cell>
        </row>
        <row r="4188">
          <cell r="A4188">
            <v>36641</v>
          </cell>
          <cell r="B4188" t="str">
            <v>POS-POWGAS-EAST</v>
          </cell>
          <cell r="C4188" t="str">
            <v>EPMI-LT-SERC-PRC</v>
          </cell>
          <cell r="D4188" t="str">
            <v>P</v>
          </cell>
          <cell r="E4188">
            <v>38991</v>
          </cell>
          <cell r="F4188">
            <v>-260.13907573286076</v>
          </cell>
          <cell r="G4188">
            <v>-260.13907573286076</v>
          </cell>
        </row>
        <row r="4189">
          <cell r="A4189">
            <v>36641</v>
          </cell>
          <cell r="B4189" t="str">
            <v>POS-POWGAS-EAST</v>
          </cell>
          <cell r="C4189" t="str">
            <v>EPMI-LT-SERC-PRC</v>
          </cell>
          <cell r="D4189" t="str">
            <v>P</v>
          </cell>
          <cell r="E4189">
            <v>38991</v>
          </cell>
          <cell r="F4189">
            <v>-427.50566180677447</v>
          </cell>
          <cell r="G4189">
            <v>-427.50566180677447</v>
          </cell>
        </row>
        <row r="4190">
          <cell r="A4190">
            <v>36641</v>
          </cell>
          <cell r="B4190" t="str">
            <v>POS-POWGAS-EAST</v>
          </cell>
          <cell r="C4190" t="str">
            <v>EPMI-LT-SERC-PRC</v>
          </cell>
          <cell r="D4190" t="str">
            <v>P</v>
          </cell>
          <cell r="E4190">
            <v>39022</v>
          </cell>
          <cell r="F4190">
            <v>-239.26676696430124</v>
          </cell>
          <cell r="G4190">
            <v>-239.26676696430124</v>
          </cell>
        </row>
        <row r="4191">
          <cell r="A4191">
            <v>36641</v>
          </cell>
          <cell r="B4191" t="str">
            <v>POS-POWGAS-EAST</v>
          </cell>
          <cell r="C4191" t="str">
            <v>EPMI-LT-SERC-PRC</v>
          </cell>
          <cell r="D4191" t="str">
            <v>P</v>
          </cell>
          <cell r="E4191">
            <v>39022</v>
          </cell>
          <cell r="F4191">
            <v>-209.35842109376426</v>
          </cell>
          <cell r="G4191">
            <v>-209.35842109376426</v>
          </cell>
        </row>
        <row r="4192">
          <cell r="A4192">
            <v>36641</v>
          </cell>
          <cell r="B4192" t="str">
            <v>POS-POWGAS-EAST</v>
          </cell>
          <cell r="C4192" t="str">
            <v>EPMI-LT-SERC-PRC</v>
          </cell>
          <cell r="D4192" t="str">
            <v>P</v>
          </cell>
          <cell r="E4192">
            <v>39052</v>
          </cell>
          <cell r="F4192">
            <v>-274.88590585928836</v>
          </cell>
          <cell r="G4192">
            <v>-274.88590585928836</v>
          </cell>
        </row>
        <row r="4193">
          <cell r="A4193">
            <v>36641</v>
          </cell>
          <cell r="B4193" t="str">
            <v>POS-POWGAS-EAST</v>
          </cell>
          <cell r="C4193" t="str">
            <v>EPMI-LT-SERC-PRC</v>
          </cell>
          <cell r="D4193" t="str">
            <v>P</v>
          </cell>
          <cell r="E4193">
            <v>39052</v>
          </cell>
          <cell r="F4193">
            <v>-383.8496883620698</v>
          </cell>
          <cell r="G4193">
            <v>-383.8496883620698</v>
          </cell>
        </row>
        <row r="4194">
          <cell r="A4194">
            <v>36641</v>
          </cell>
          <cell r="B4194" t="str">
            <v>POS-POWGAS-EAST</v>
          </cell>
          <cell r="C4194" t="str">
            <v>EPMI-LT-SERC-PRC</v>
          </cell>
          <cell r="D4194" t="str">
            <v>P</v>
          </cell>
          <cell r="E4194">
            <v>39083</v>
          </cell>
          <cell r="F4194">
            <v>-241.23832682605433</v>
          </cell>
          <cell r="G4194">
            <v>-241.23832682605433</v>
          </cell>
        </row>
        <row r="4195">
          <cell r="A4195">
            <v>36641</v>
          </cell>
          <cell r="B4195" t="str">
            <v>POS-POWGAS-EAST</v>
          </cell>
          <cell r="C4195" t="str">
            <v>EPMI-LT-SERC-PRC</v>
          </cell>
          <cell r="D4195" t="str">
            <v>P</v>
          </cell>
          <cell r="E4195">
            <v>39083</v>
          </cell>
          <cell r="F4195">
            <v>-216.62217102747741</v>
          </cell>
          <cell r="G4195">
            <v>-216.62217102747741</v>
          </cell>
        </row>
        <row r="4196">
          <cell r="A4196">
            <v>36641</v>
          </cell>
          <cell r="B4196" t="str">
            <v>POS-POWGAS-EAST</v>
          </cell>
          <cell r="C4196" t="str">
            <v>EPMI-LT-SERC-PRC</v>
          </cell>
          <cell r="D4196" t="str">
            <v>P</v>
          </cell>
          <cell r="E4196">
            <v>39114</v>
          </cell>
          <cell r="F4196">
            <v>-215.41022613248202</v>
          </cell>
          <cell r="G4196">
            <v>-215.41022613248202</v>
          </cell>
        </row>
        <row r="4197">
          <cell r="A4197">
            <v>36641</v>
          </cell>
          <cell r="B4197" t="str">
            <v>POS-POWGAS-EAST</v>
          </cell>
          <cell r="C4197" t="str">
            <v>EPMI-LT-SERC-PRC</v>
          </cell>
          <cell r="D4197" t="str">
            <v>P</v>
          </cell>
          <cell r="E4197">
            <v>39114</v>
          </cell>
          <cell r="F4197">
            <v>-195.82747830225603</v>
          </cell>
          <cell r="G4197">
            <v>-195.82747830225603</v>
          </cell>
        </row>
        <row r="4198">
          <cell r="A4198">
            <v>36641</v>
          </cell>
          <cell r="B4198" t="str">
            <v>POS-POWGAS-EAST</v>
          </cell>
          <cell r="C4198" t="str">
            <v>EPMI-LT-SERC-PRC</v>
          </cell>
          <cell r="D4198" t="str">
            <v>P</v>
          </cell>
          <cell r="E4198">
            <v>39142</v>
          </cell>
          <cell r="F4198">
            <v>-251.83299946190257</v>
          </cell>
          <cell r="G4198">
            <v>-251.83299946190257</v>
          </cell>
        </row>
        <row r="4199">
          <cell r="A4199">
            <v>36641</v>
          </cell>
          <cell r="B4199" t="str">
            <v>POS-POWGAS-EAST</v>
          </cell>
          <cell r="C4199" t="str">
            <v>EPMI-LT-SERC-PRC</v>
          </cell>
          <cell r="D4199" t="str">
            <v>P</v>
          </cell>
          <cell r="E4199">
            <v>39142</v>
          </cell>
          <cell r="F4199">
            <v>-414.85532761598444</v>
          </cell>
          <cell r="G4199">
            <v>-414.85532761598444</v>
          </cell>
        </row>
        <row r="4200">
          <cell r="A4200">
            <v>36641</v>
          </cell>
          <cell r="B4200" t="str">
            <v>POS-POWGAS-EAST</v>
          </cell>
          <cell r="C4200" t="str">
            <v>EPMI-LT-SERC-PRC</v>
          </cell>
          <cell r="D4200" t="str">
            <v>P</v>
          </cell>
          <cell r="E4200">
            <v>39173</v>
          </cell>
          <cell r="F4200">
            <v>-244.23179283108502</v>
          </cell>
          <cell r="G4200">
            <v>-244.23179283108502</v>
          </cell>
        </row>
        <row r="4201">
          <cell r="A4201">
            <v>36641</v>
          </cell>
          <cell r="B4201" t="str">
            <v>POS-POWGAS-EAST</v>
          </cell>
          <cell r="C4201" t="str">
            <v>EPMI-LT-SERC-PRC</v>
          </cell>
          <cell r="D4201" t="str">
            <v>P</v>
          </cell>
          <cell r="E4201">
            <v>39173</v>
          </cell>
          <cell r="F4201">
            <v>-393.55172557682209</v>
          </cell>
          <cell r="G4201">
            <v>-393.55172557682209</v>
          </cell>
        </row>
        <row r="4202">
          <cell r="A4202">
            <v>36641</v>
          </cell>
          <cell r="B4202" t="str">
            <v>POS-POWGAS-EAST</v>
          </cell>
          <cell r="C4202" t="str">
            <v>EPMI-LT-SERC-PRC</v>
          </cell>
          <cell r="D4202" t="str">
            <v>P</v>
          </cell>
          <cell r="E4202">
            <v>39203</v>
          </cell>
          <cell r="F4202">
            <v>-235.52416247232415</v>
          </cell>
          <cell r="G4202">
            <v>-235.52416247232415</v>
          </cell>
        </row>
        <row r="4203">
          <cell r="A4203">
            <v>36641</v>
          </cell>
          <cell r="B4203" t="str">
            <v>POS-POWGAS-EAST</v>
          </cell>
          <cell r="C4203" t="str">
            <v>EPMI-LT-SERC-PRC</v>
          </cell>
          <cell r="D4203" t="str">
            <v>P</v>
          </cell>
          <cell r="E4203">
            <v>39203</v>
          </cell>
          <cell r="F4203">
            <v>-211.49108466902516</v>
          </cell>
          <cell r="G4203">
            <v>-211.49108466902516</v>
          </cell>
        </row>
        <row r="4204">
          <cell r="A4204">
            <v>36641</v>
          </cell>
          <cell r="B4204" t="str">
            <v>POS-POWGAS-EAST</v>
          </cell>
          <cell r="C4204" t="str">
            <v>EPMI-LT-SERC-PRC</v>
          </cell>
          <cell r="D4204" t="str">
            <v>P</v>
          </cell>
          <cell r="E4204">
            <v>39234</v>
          </cell>
          <cell r="F4204">
            <v>-241.79426552489213</v>
          </cell>
          <cell r="G4204">
            <v>-241.79426552489213</v>
          </cell>
        </row>
        <row r="4205">
          <cell r="A4205">
            <v>36641</v>
          </cell>
          <cell r="B4205" t="str">
            <v>POS-POWGAS-EAST</v>
          </cell>
          <cell r="C4205" t="str">
            <v>EPMI-LT-SERC-PRC</v>
          </cell>
          <cell r="D4205" t="str">
            <v>P</v>
          </cell>
          <cell r="E4205">
            <v>39234</v>
          </cell>
          <cell r="F4205">
            <v>-388.66189347334608</v>
          </cell>
          <cell r="G4205">
            <v>-388.66189347334608</v>
          </cell>
        </row>
        <row r="4206">
          <cell r="A4206">
            <v>36641</v>
          </cell>
          <cell r="B4206" t="str">
            <v>POS-POWGAS-EAST</v>
          </cell>
          <cell r="C4206" t="str">
            <v>EPMI-LT-SERC-PRC</v>
          </cell>
          <cell r="D4206" t="str">
            <v>P</v>
          </cell>
          <cell r="E4206">
            <v>39264</v>
          </cell>
          <cell r="F4206">
            <v>-254.65236878492152</v>
          </cell>
          <cell r="G4206">
            <v>-254.65236878492152</v>
          </cell>
        </row>
        <row r="4207">
          <cell r="A4207">
            <v>36641</v>
          </cell>
          <cell r="B4207" t="str">
            <v>POS-POWGAS-EAST</v>
          </cell>
          <cell r="C4207" t="str">
            <v>EPMI-LT-SERC-PRC</v>
          </cell>
          <cell r="D4207" t="str">
            <v>P</v>
          </cell>
          <cell r="E4207">
            <v>39264</v>
          </cell>
          <cell r="F4207">
            <v>-386.43051766662836</v>
          </cell>
          <cell r="G4207">
            <v>-386.43051766662836</v>
          </cell>
        </row>
        <row r="4208">
          <cell r="A4208">
            <v>36641</v>
          </cell>
          <cell r="B4208" t="str">
            <v>POS-POWGAS-EAST</v>
          </cell>
          <cell r="C4208" t="str">
            <v>EPMI-LT-SERC-PRC</v>
          </cell>
          <cell r="D4208" t="str">
            <v>P</v>
          </cell>
          <cell r="E4208">
            <v>39295</v>
          </cell>
          <cell r="F4208">
            <v>-235.25062050811184</v>
          </cell>
          <cell r="G4208">
            <v>-235.25062050811184</v>
          </cell>
        </row>
        <row r="4209">
          <cell r="A4209">
            <v>36641</v>
          </cell>
          <cell r="B4209" t="str">
            <v>POS-POWGAS-EAST</v>
          </cell>
          <cell r="C4209" t="str">
            <v>EPMI-LT-SERC-PRC</v>
          </cell>
          <cell r="D4209" t="str">
            <v>P</v>
          </cell>
          <cell r="E4209">
            <v>39295</v>
          </cell>
          <cell r="F4209">
            <v>-420.38519404081092</v>
          </cell>
          <cell r="G4209">
            <v>-420.38519404081092</v>
          </cell>
        </row>
        <row r="4210">
          <cell r="A4210">
            <v>36641</v>
          </cell>
          <cell r="B4210" t="str">
            <v>POS-POWGAS-EAST</v>
          </cell>
          <cell r="C4210" t="str">
            <v>EPMI-LT-SERC-PRC</v>
          </cell>
          <cell r="D4210" t="str">
            <v>P</v>
          </cell>
          <cell r="E4210">
            <v>39326</v>
          </cell>
          <cell r="F4210">
            <v>-255.20563189362773</v>
          </cell>
          <cell r="G4210">
            <v>-255.20563189362773</v>
          </cell>
        </row>
        <row r="4211">
          <cell r="A4211">
            <v>36641</v>
          </cell>
          <cell r="B4211" t="str">
            <v>POS-POWGAS-EAST</v>
          </cell>
          <cell r="C4211" t="str">
            <v>EPMI-LT-SERC-PRC</v>
          </cell>
          <cell r="D4211" t="str">
            <v>P</v>
          </cell>
          <cell r="E4211">
            <v>39326</v>
          </cell>
          <cell r="F4211">
            <v>-345.55429238010788</v>
          </cell>
          <cell r="G4211">
            <v>-345.55429238010788</v>
          </cell>
        </row>
        <row r="4212">
          <cell r="A4212">
            <v>36641</v>
          </cell>
          <cell r="B4212" t="str">
            <v>POS-POWGAS-EAST</v>
          </cell>
          <cell r="C4212" t="str">
            <v>EPMI-LT-SERC-PRC</v>
          </cell>
          <cell r="D4212" t="str">
            <v>P</v>
          </cell>
          <cell r="E4212">
            <v>39356</v>
          </cell>
          <cell r="F4212">
            <v>-233.13802941513117</v>
          </cell>
          <cell r="G4212">
            <v>-233.13802941513117</v>
          </cell>
        </row>
        <row r="4213">
          <cell r="A4213">
            <v>36641</v>
          </cell>
          <cell r="B4213" t="str">
            <v>POS-POWGAS-EAST</v>
          </cell>
          <cell r="C4213" t="str">
            <v>EPMI-LT-SERC-PRC</v>
          </cell>
          <cell r="D4213" t="str">
            <v>P</v>
          </cell>
          <cell r="E4213">
            <v>39356</v>
          </cell>
          <cell r="F4213">
            <v>-415.56853743247109</v>
          </cell>
          <cell r="G4213">
            <v>-415.56853743247109</v>
          </cell>
        </row>
        <row r="4214">
          <cell r="A4214">
            <v>36641</v>
          </cell>
          <cell r="B4214" t="str">
            <v>POS-POWGAS-EAST</v>
          </cell>
          <cell r="C4214" t="str">
            <v>EPMI-LT-SERC-PRC</v>
          </cell>
          <cell r="D4214" t="str">
            <v>P</v>
          </cell>
          <cell r="E4214">
            <v>39387</v>
          </cell>
          <cell r="F4214">
            <v>-222.48186396490263</v>
          </cell>
          <cell r="G4214">
            <v>-222.48186396490263</v>
          </cell>
        </row>
        <row r="4215">
          <cell r="A4215">
            <v>36641</v>
          </cell>
          <cell r="B4215" t="str">
            <v>POS-POWGAS-EAST</v>
          </cell>
          <cell r="C4215" t="str">
            <v>EPMI-LT-SERC-PRC</v>
          </cell>
          <cell r="D4215" t="str">
            <v>P</v>
          </cell>
          <cell r="E4215">
            <v>39387</v>
          </cell>
          <cell r="F4215">
            <v>-194.67163096928962</v>
          </cell>
          <cell r="G4215">
            <v>-194.67163096928962</v>
          </cell>
        </row>
        <row r="4216">
          <cell r="A4216">
            <v>36641</v>
          </cell>
          <cell r="B4216" t="str">
            <v>POS-POWGAS-EAST</v>
          </cell>
          <cell r="C4216" t="str">
            <v>EPMI-LT-SERC-PRC</v>
          </cell>
          <cell r="D4216" t="str">
            <v>P</v>
          </cell>
          <cell r="E4216">
            <v>39417</v>
          </cell>
          <cell r="F4216">
            <v>-255.61313271375653</v>
          </cell>
          <cell r="G4216">
            <v>-255.61313271375653</v>
          </cell>
        </row>
        <row r="4217">
          <cell r="A4217">
            <v>36641</v>
          </cell>
          <cell r="B4217" t="str">
            <v>POS-POWGAS-EAST</v>
          </cell>
          <cell r="C4217" t="str">
            <v>EPMI-LT-SERC-PRC</v>
          </cell>
          <cell r="D4217" t="str">
            <v>P</v>
          </cell>
          <cell r="E4217">
            <v>39417</v>
          </cell>
          <cell r="F4217">
            <v>-356.9372573930832</v>
          </cell>
          <cell r="G4217">
            <v>-356.9372573930832</v>
          </cell>
        </row>
        <row r="4218">
          <cell r="A4218">
            <v>36641</v>
          </cell>
          <cell r="B4218" t="str">
            <v>POS-POWGAS-EAST</v>
          </cell>
          <cell r="C4218" t="str">
            <v>EPMI-LT-SERC-PRC</v>
          </cell>
          <cell r="D4218" t="str">
            <v>P</v>
          </cell>
          <cell r="E4218">
            <v>39448</v>
          </cell>
          <cell r="F4218">
            <v>-224.33395085821442</v>
          </cell>
          <cell r="G4218">
            <v>-224.33395085821442</v>
          </cell>
        </row>
        <row r="4219">
          <cell r="A4219">
            <v>36641</v>
          </cell>
          <cell r="B4219" t="str">
            <v>POS-POWGAS-EAST</v>
          </cell>
          <cell r="C4219" t="str">
            <v>EPMI-LT-SERC-PRC</v>
          </cell>
          <cell r="D4219" t="str">
            <v>P</v>
          </cell>
          <cell r="E4219">
            <v>39448</v>
          </cell>
          <cell r="F4219">
            <v>-201.44273138288642</v>
          </cell>
          <cell r="G4219">
            <v>-201.44273138288642</v>
          </cell>
        </row>
        <row r="4220">
          <cell r="A4220">
            <v>36641</v>
          </cell>
          <cell r="B4220" t="str">
            <v>POS-POWGAS-EAST</v>
          </cell>
          <cell r="C4220" t="str">
            <v>EPMI-LT-SERC-PRC</v>
          </cell>
          <cell r="D4220" t="str">
            <v>P</v>
          </cell>
          <cell r="E4220">
            <v>39479</v>
          </cell>
          <cell r="F4220">
            <v>-204.83579994634943</v>
          </cell>
          <cell r="G4220">
            <v>-204.83579994634943</v>
          </cell>
        </row>
        <row r="4221">
          <cell r="A4221">
            <v>36641</v>
          </cell>
          <cell r="B4221" t="str">
            <v>POS-POWGAS-EAST</v>
          </cell>
          <cell r="C4221" t="str">
            <v>EPMI-LT-SERC-PRC</v>
          </cell>
          <cell r="D4221" t="str">
            <v>P</v>
          </cell>
          <cell r="E4221">
            <v>39479</v>
          </cell>
          <cell r="F4221">
            <v>-191.18007994992641</v>
          </cell>
          <cell r="G4221">
            <v>-191.18007994992641</v>
          </cell>
        </row>
        <row r="4222">
          <cell r="A4222">
            <v>36641</v>
          </cell>
          <cell r="B4222" t="str">
            <v>POS-POWGAS-EAST</v>
          </cell>
          <cell r="C4222" t="str">
            <v>EPMI-LT-SERC-PRC</v>
          </cell>
          <cell r="D4222" t="str">
            <v>P</v>
          </cell>
          <cell r="E4222">
            <v>39508</v>
          </cell>
          <cell r="F4222">
            <v>-242.59481889456995</v>
          </cell>
          <cell r="G4222">
            <v>-242.59481889456995</v>
          </cell>
        </row>
        <row r="4223">
          <cell r="A4223">
            <v>36641</v>
          </cell>
          <cell r="B4223" t="str">
            <v>POS-POWGAS-EAST</v>
          </cell>
          <cell r="C4223" t="str">
            <v>EPMI-LT-SERC-PRC</v>
          </cell>
          <cell r="D4223" t="str">
            <v>P</v>
          </cell>
          <cell r="E4223">
            <v>39508</v>
          </cell>
          <cell r="F4223">
            <v>-368.13339650434682</v>
          </cell>
          <cell r="G4223">
            <v>-368.13339650434682</v>
          </cell>
        </row>
        <row r="4224">
          <cell r="A4224">
            <v>36641</v>
          </cell>
          <cell r="B4224" t="str">
            <v>POS-POWGAS-EAST</v>
          </cell>
          <cell r="C4224" t="str">
            <v>EPMI-LT-SERC-PRC</v>
          </cell>
          <cell r="D4224" t="str">
            <v>P</v>
          </cell>
          <cell r="E4224">
            <v>39539</v>
          </cell>
          <cell r="F4224">
            <v>-218.66555493139199</v>
          </cell>
          <cell r="G4224">
            <v>-218.66555493139199</v>
          </cell>
        </row>
        <row r="4225">
          <cell r="A4225">
            <v>36641</v>
          </cell>
          <cell r="B4225" t="str">
            <v>POS-POWGAS-EAST</v>
          </cell>
          <cell r="C4225" t="str">
            <v>EPMI-LT-SERC-PRC</v>
          </cell>
          <cell r="D4225" t="str">
            <v>P</v>
          </cell>
          <cell r="E4225">
            <v>39539</v>
          </cell>
          <cell r="F4225">
            <v>-383.3673739414121</v>
          </cell>
          <cell r="G4225">
            <v>-383.3673739414121</v>
          </cell>
        </row>
        <row r="4226">
          <cell r="A4226">
            <v>36641</v>
          </cell>
          <cell r="B4226" t="str">
            <v>POS-POWGAS-EAST</v>
          </cell>
          <cell r="C4226" t="str">
            <v>EPMI-LT-SERC-PRC</v>
          </cell>
          <cell r="D4226" t="str">
            <v>P</v>
          </cell>
          <cell r="E4226">
            <v>39569</v>
          </cell>
          <cell r="F4226">
            <v>-227.98000113855443</v>
          </cell>
          <cell r="G4226">
            <v>-227.98000113855443</v>
          </cell>
        </row>
        <row r="4227">
          <cell r="A4227">
            <v>36641</v>
          </cell>
          <cell r="B4227" t="str">
            <v>POS-POWGAS-EAST</v>
          </cell>
          <cell r="C4227" t="str">
            <v>EPMI-LT-SERC-PRC</v>
          </cell>
          <cell r="D4227" t="str">
            <v>P</v>
          </cell>
          <cell r="E4227">
            <v>39569</v>
          </cell>
          <cell r="F4227">
            <v>-187.74823623175143</v>
          </cell>
          <cell r="G4227">
            <v>-187.74823623175143</v>
          </cell>
        </row>
        <row r="4228">
          <cell r="A4228">
            <v>36641</v>
          </cell>
          <cell r="B4228" t="str">
            <v>POS-POWGAS-EAST</v>
          </cell>
          <cell r="C4228" t="str">
            <v>EPMI-LT-SERC-PRC</v>
          </cell>
          <cell r="D4228" t="str">
            <v>P</v>
          </cell>
          <cell r="E4228">
            <v>39600</v>
          </cell>
          <cell r="F4228">
            <v>-224.86593601528514</v>
          </cell>
          <cell r="G4228">
            <v>-224.86593601528514</v>
          </cell>
        </row>
        <row r="4229">
          <cell r="A4229">
            <v>36641</v>
          </cell>
          <cell r="B4229" t="str">
            <v>POS-POWGAS-EAST</v>
          </cell>
          <cell r="C4229" t="str">
            <v>EPMI-LT-SERC-PRC</v>
          </cell>
          <cell r="D4229" t="str">
            <v>P</v>
          </cell>
          <cell r="E4229">
            <v>39600</v>
          </cell>
          <cell r="F4229">
            <v>-361.45117122456963</v>
          </cell>
          <cell r="G4229">
            <v>-361.45117122456963</v>
          </cell>
        </row>
        <row r="4230">
          <cell r="A4230">
            <v>36641</v>
          </cell>
          <cell r="B4230" t="str">
            <v>POS-POWGAS-EAST</v>
          </cell>
          <cell r="C4230" t="str">
            <v>EPMI-LT-SERC-PRC</v>
          </cell>
          <cell r="D4230" t="str">
            <v>P</v>
          </cell>
          <cell r="E4230">
            <v>39630</v>
          </cell>
          <cell r="F4230">
            <v>-228.4932038023689</v>
          </cell>
          <cell r="G4230">
            <v>-228.4932038023689</v>
          </cell>
        </row>
        <row r="4231">
          <cell r="A4231">
            <v>36641</v>
          </cell>
          <cell r="B4231" t="str">
            <v>POS-POWGAS-EAST</v>
          </cell>
          <cell r="C4231" t="str">
            <v>EPMI-LT-SERC-PRC</v>
          </cell>
          <cell r="D4231" t="str">
            <v>P</v>
          </cell>
          <cell r="E4231">
            <v>39630</v>
          </cell>
          <cell r="F4231">
            <v>-376.40667872757388</v>
          </cell>
          <cell r="G4231">
            <v>-376.40667872757388</v>
          </cell>
        </row>
        <row r="4232">
          <cell r="A4232">
            <v>36641</v>
          </cell>
          <cell r="B4232" t="str">
            <v>POS-POWGAS-EAST</v>
          </cell>
          <cell r="C4232" t="str">
            <v>EPMI-LT-SERC-PRC</v>
          </cell>
          <cell r="D4232" t="str">
            <v>P</v>
          </cell>
          <cell r="E4232">
            <v>39661</v>
          </cell>
          <cell r="F4232">
            <v>-235.2668196730236</v>
          </cell>
          <cell r="G4232">
            <v>-235.2668196730236</v>
          </cell>
        </row>
        <row r="4233">
          <cell r="A4233">
            <v>36641</v>
          </cell>
          <cell r="B4233" t="str">
            <v>POS-POWGAS-EAST</v>
          </cell>
          <cell r="C4233" t="str">
            <v>EPMI-LT-SERC-PRC</v>
          </cell>
          <cell r="D4233" t="str">
            <v>P</v>
          </cell>
          <cell r="E4233">
            <v>39661</v>
          </cell>
          <cell r="F4233">
            <v>-357.0132857975259</v>
          </cell>
          <cell r="G4233">
            <v>-357.0132857975259</v>
          </cell>
        </row>
        <row r="4234">
          <cell r="A4234">
            <v>36641</v>
          </cell>
          <cell r="B4234" t="str">
            <v>POS-POWGAS-EAST</v>
          </cell>
          <cell r="C4234" t="str">
            <v>EPMI-LT-SERC-PRC</v>
          </cell>
          <cell r="D4234" t="str">
            <v>P</v>
          </cell>
          <cell r="E4234">
            <v>39692</v>
          </cell>
          <cell r="F4234">
            <v>-220.82476751565693</v>
          </cell>
          <cell r="G4234">
            <v>-220.82476751565693</v>
          </cell>
        </row>
        <row r="4235">
          <cell r="A4235">
            <v>36641</v>
          </cell>
          <cell r="B4235" t="str">
            <v>POS-POWGAS-EAST</v>
          </cell>
          <cell r="C4235" t="str">
            <v>EPMI-LT-SERC-PRC</v>
          </cell>
          <cell r="D4235" t="str">
            <v>P</v>
          </cell>
          <cell r="E4235">
            <v>39692</v>
          </cell>
          <cell r="F4235">
            <v>-354.95536704368459</v>
          </cell>
          <cell r="G4235">
            <v>-354.95536704368459</v>
          </cell>
        </row>
        <row r="4236">
          <cell r="A4236">
            <v>36641</v>
          </cell>
          <cell r="B4236" t="str">
            <v>POS-POWGAS-EAST</v>
          </cell>
          <cell r="C4236" t="str">
            <v>EPMI-LT-SERC-PRC</v>
          </cell>
          <cell r="D4236" t="str">
            <v>P</v>
          </cell>
          <cell r="E4236">
            <v>39722</v>
          </cell>
          <cell r="F4236">
            <v>-216.75454601061014</v>
          </cell>
          <cell r="G4236">
            <v>-216.75454601061014</v>
          </cell>
        </row>
        <row r="4237">
          <cell r="A4237">
            <v>36641</v>
          </cell>
          <cell r="B4237" t="str">
            <v>POS-POWGAS-EAST</v>
          </cell>
          <cell r="C4237" t="str">
            <v>EPMI-LT-SERC-PRC</v>
          </cell>
          <cell r="D4237" t="str">
            <v>P</v>
          </cell>
          <cell r="E4237">
            <v>39722</v>
          </cell>
          <cell r="F4237">
            <v>-386.36497826391206</v>
          </cell>
          <cell r="G4237">
            <v>-386.36497826391206</v>
          </cell>
        </row>
        <row r="4238">
          <cell r="A4238">
            <v>36641</v>
          </cell>
          <cell r="B4238" t="str">
            <v>POS-POWGAS-EAST</v>
          </cell>
          <cell r="C4238" t="str">
            <v>EPMI-LT-SERC-PRC</v>
          </cell>
          <cell r="D4238" t="str">
            <v>P</v>
          </cell>
          <cell r="E4238">
            <v>39753</v>
          </cell>
          <cell r="F4238">
            <v>-224.16930213371359</v>
          </cell>
          <cell r="G4238">
            <v>-224.16930213371359</v>
          </cell>
        </row>
        <row r="4239">
          <cell r="A4239">
            <v>36641</v>
          </cell>
          <cell r="B4239" t="str">
            <v>POS-POWGAS-EAST</v>
          </cell>
          <cell r="C4239" t="str">
            <v>EPMI-LT-SERC-PRC</v>
          </cell>
          <cell r="D4239" t="str">
            <v>P</v>
          </cell>
          <cell r="E4239">
            <v>39753</v>
          </cell>
          <cell r="F4239">
            <v>-163.81602848232859</v>
          </cell>
          <cell r="G4239">
            <v>-163.81602848232859</v>
          </cell>
        </row>
        <row r="4240">
          <cell r="A4240">
            <v>36641</v>
          </cell>
          <cell r="B4240" t="str">
            <v>POS-POWGAS-EAST</v>
          </cell>
          <cell r="C4240" t="str">
            <v>EPMI-LT-SERC-PRC</v>
          </cell>
          <cell r="D4240" t="str">
            <v>P</v>
          </cell>
          <cell r="E4240">
            <v>39783</v>
          </cell>
          <cell r="F4240">
            <v>-221.58336128726881</v>
          </cell>
          <cell r="G4240">
            <v>-221.58336128726881</v>
          </cell>
        </row>
        <row r="4241">
          <cell r="A4241">
            <v>36641</v>
          </cell>
          <cell r="B4241" t="str">
            <v>POS-POWGAS-EAST</v>
          </cell>
          <cell r="C4241" t="str">
            <v>EPMI-LT-SERC-PRC</v>
          </cell>
          <cell r="D4241" t="str">
            <v>P</v>
          </cell>
          <cell r="E4241">
            <v>39783</v>
          </cell>
          <cell r="F4241">
            <v>-365.02379806260291</v>
          </cell>
          <cell r="G4241">
            <v>-365.02379806260291</v>
          </cell>
        </row>
        <row r="4242">
          <cell r="A4242">
            <v>36641</v>
          </cell>
          <cell r="B4242" t="str">
            <v>POS-POWGAS-EAST</v>
          </cell>
          <cell r="C4242" t="str">
            <v>EPMI-LT-SERC-PRC</v>
          </cell>
          <cell r="D4242" t="str">
            <v>P</v>
          </cell>
          <cell r="E4242">
            <v>39814</v>
          </cell>
          <cell r="F4242">
            <v>-217.11181391175055</v>
          </cell>
          <cell r="G4242">
            <v>-217.11181391175055</v>
          </cell>
        </row>
        <row r="4243">
          <cell r="A4243">
            <v>36641</v>
          </cell>
          <cell r="B4243" t="str">
            <v>POS-POWGAS-EAST</v>
          </cell>
          <cell r="C4243" t="str">
            <v>EPMI-LT-SERC-PRC</v>
          </cell>
          <cell r="D4243" t="str">
            <v>P</v>
          </cell>
          <cell r="E4243">
            <v>39814</v>
          </cell>
          <cell r="F4243">
            <v>-178.7979643979115</v>
          </cell>
          <cell r="G4243">
            <v>-178.7979643979115</v>
          </cell>
        </row>
        <row r="4244">
          <cell r="A4244">
            <v>36641</v>
          </cell>
          <cell r="B4244" t="str">
            <v>POS-POWGAS-EAST</v>
          </cell>
          <cell r="C4244" t="str">
            <v>EPMI-LT-SERC-PRC</v>
          </cell>
          <cell r="D4244" t="str">
            <v>P</v>
          </cell>
          <cell r="E4244">
            <v>39845</v>
          </cell>
          <cell r="F4244">
            <v>-186.2680923742756</v>
          </cell>
          <cell r="G4244">
            <v>-186.2680923742756</v>
          </cell>
        </row>
        <row r="4245">
          <cell r="A4245">
            <v>36641</v>
          </cell>
          <cell r="B4245" t="str">
            <v>POS-POWGAS-EAST</v>
          </cell>
          <cell r="C4245" t="str">
            <v>EPMI-LT-SERC-PRC</v>
          </cell>
          <cell r="D4245" t="str">
            <v>P</v>
          </cell>
          <cell r="E4245">
            <v>39845</v>
          </cell>
          <cell r="F4245">
            <v>-169.3346294311595</v>
          </cell>
          <cell r="G4245">
            <v>-169.3346294311595</v>
          </cell>
        </row>
        <row r="4246">
          <cell r="A4246">
            <v>36641</v>
          </cell>
          <cell r="B4246" t="str">
            <v>POS-POWGAS-EAST</v>
          </cell>
          <cell r="C4246" t="str">
            <v>EPMI-LT-SERC-PRC</v>
          </cell>
          <cell r="D4246" t="str">
            <v>P</v>
          </cell>
          <cell r="E4246">
            <v>39873</v>
          </cell>
          <cell r="F4246">
            <v>-217.68128335187771</v>
          </cell>
          <cell r="G4246">
            <v>-217.68128335187771</v>
          </cell>
        </row>
        <row r="4247">
          <cell r="A4247">
            <v>36641</v>
          </cell>
          <cell r="B4247" t="str">
            <v>POS-POWGAS-EAST</v>
          </cell>
          <cell r="C4247" t="str">
            <v>EPMI-LT-SERC-PRC</v>
          </cell>
          <cell r="D4247" t="str">
            <v>P</v>
          </cell>
          <cell r="E4247">
            <v>39873</v>
          </cell>
          <cell r="F4247">
            <v>-358.59573730913189</v>
          </cell>
          <cell r="G4247">
            <v>-358.59573730913189</v>
          </cell>
        </row>
        <row r="4248">
          <cell r="A4248">
            <v>36641</v>
          </cell>
          <cell r="B4248" t="str">
            <v>POS-POWGAS-EAST</v>
          </cell>
          <cell r="C4248" t="str">
            <v>EPMI-LT-SERC-PRC</v>
          </cell>
          <cell r="D4248" t="str">
            <v>P</v>
          </cell>
          <cell r="E4248">
            <v>39904</v>
          </cell>
          <cell r="F4248">
            <v>-203.31432438579373</v>
          </cell>
          <cell r="G4248">
            <v>-203.31432438579373</v>
          </cell>
        </row>
        <row r="4249">
          <cell r="A4249">
            <v>36641</v>
          </cell>
          <cell r="B4249" t="str">
            <v>POS-POWGAS-EAST</v>
          </cell>
          <cell r="C4249" t="str">
            <v>EPMI-LT-SERC-PRC</v>
          </cell>
          <cell r="D4249" t="str">
            <v>P</v>
          </cell>
          <cell r="E4249">
            <v>39904</v>
          </cell>
          <cell r="F4249">
            <v>-356.45339133961733</v>
          </cell>
          <cell r="G4249">
            <v>-356.45339133961733</v>
          </cell>
        </row>
        <row r="4250">
          <cell r="A4250">
            <v>36641</v>
          </cell>
          <cell r="B4250" t="str">
            <v>POS-POWGAS-EAST</v>
          </cell>
          <cell r="C4250" t="str">
            <v>EPMI-LT-SERC-PRC</v>
          </cell>
          <cell r="D4250" t="str">
            <v>P</v>
          </cell>
          <cell r="E4250">
            <v>39934</v>
          </cell>
          <cell r="F4250">
            <v>-220.32709596228372</v>
          </cell>
          <cell r="G4250">
            <v>-220.32709596228372</v>
          </cell>
        </row>
        <row r="4251">
          <cell r="A4251">
            <v>36641</v>
          </cell>
          <cell r="B4251" t="str">
            <v>POS-POWGAS-EAST</v>
          </cell>
          <cell r="C4251" t="str">
            <v>EPMI-LT-SERC-PRC</v>
          </cell>
          <cell r="D4251" t="str">
            <v>P</v>
          </cell>
          <cell r="E4251">
            <v>39934</v>
          </cell>
          <cell r="F4251">
            <v>-166.28460072625182</v>
          </cell>
          <cell r="G4251">
            <v>-166.28460072625182</v>
          </cell>
        </row>
        <row r="4252">
          <cell r="A4252">
            <v>36641</v>
          </cell>
          <cell r="B4252" t="str">
            <v>POS-POWGAS-EAST</v>
          </cell>
          <cell r="C4252" t="str">
            <v>EPMI-LT-SERC-PRC</v>
          </cell>
          <cell r="D4252" t="str">
            <v>P</v>
          </cell>
          <cell r="E4252">
            <v>39965</v>
          </cell>
          <cell r="F4252">
            <v>-201.3271871831414</v>
          </cell>
          <cell r="G4252">
            <v>-201.3271871831414</v>
          </cell>
        </row>
        <row r="4253">
          <cell r="A4253">
            <v>36641</v>
          </cell>
          <cell r="B4253" t="str">
            <v>POS-POWGAS-EAST</v>
          </cell>
          <cell r="C4253" t="str">
            <v>EPMI-LT-SERC-PRC</v>
          </cell>
          <cell r="D4253" t="str">
            <v>P</v>
          </cell>
          <cell r="E4253">
            <v>39965</v>
          </cell>
          <cell r="F4253">
            <v>-352.06446579205675</v>
          </cell>
          <cell r="G4253">
            <v>-352.06446579205675</v>
          </cell>
        </row>
        <row r="4254">
          <cell r="A4254">
            <v>36641</v>
          </cell>
          <cell r="B4254" t="str">
            <v>POS-POWGAS-EAST</v>
          </cell>
          <cell r="C4254" t="str">
            <v>EPMI-LT-SERC-PRC</v>
          </cell>
          <cell r="D4254" t="str">
            <v>P</v>
          </cell>
          <cell r="E4254">
            <v>39995</v>
          </cell>
          <cell r="F4254">
            <v>-212.4386537659833</v>
          </cell>
          <cell r="G4254">
            <v>-212.4386537659833</v>
          </cell>
        </row>
        <row r="4255">
          <cell r="A4255">
            <v>36641</v>
          </cell>
          <cell r="B4255" t="str">
            <v>POS-POWGAS-EAST</v>
          </cell>
          <cell r="C4255" t="str">
            <v>EPMI-LT-SERC-PRC</v>
          </cell>
          <cell r="D4255" t="str">
            <v>P</v>
          </cell>
          <cell r="E4255">
            <v>39995</v>
          </cell>
          <cell r="F4255">
            <v>-349.95932818454327</v>
          </cell>
          <cell r="G4255">
            <v>-349.95932818454327</v>
          </cell>
        </row>
        <row r="4256">
          <cell r="A4256">
            <v>36641</v>
          </cell>
          <cell r="B4256" t="str">
            <v>POS-POWGAS-EAST</v>
          </cell>
          <cell r="C4256" t="str">
            <v>EPMI-LT-SERC-PRC</v>
          </cell>
          <cell r="D4256" t="str">
            <v>P</v>
          </cell>
          <cell r="E4256">
            <v>40026</v>
          </cell>
          <cell r="F4256">
            <v>-218.73154630350382</v>
          </cell>
          <cell r="G4256">
            <v>-218.73154630350382</v>
          </cell>
        </row>
        <row r="4257">
          <cell r="A4257">
            <v>36641</v>
          </cell>
          <cell r="B4257" t="str">
            <v>POS-POWGAS-EAST</v>
          </cell>
          <cell r="C4257" t="str">
            <v>EPMI-LT-SERC-PRC</v>
          </cell>
          <cell r="D4257" t="str">
            <v>P</v>
          </cell>
          <cell r="E4257">
            <v>40026</v>
          </cell>
          <cell r="F4257">
            <v>-331.92129753748452</v>
          </cell>
          <cell r="G4257">
            <v>-331.92129753748452</v>
          </cell>
        </row>
        <row r="4258">
          <cell r="A4258">
            <v>36641</v>
          </cell>
          <cell r="B4258" t="str">
            <v>POS-POWGAS-EAST</v>
          </cell>
          <cell r="C4258" t="str">
            <v>EPMI-LT-SERC-PRC</v>
          </cell>
          <cell r="D4258" t="str">
            <v>P</v>
          </cell>
          <cell r="E4258">
            <v>40057</v>
          </cell>
          <cell r="F4258">
            <v>-205.30045084037397</v>
          </cell>
          <cell r="G4258">
            <v>-205.30045084037397</v>
          </cell>
        </row>
        <row r="4259">
          <cell r="A4259">
            <v>36641</v>
          </cell>
          <cell r="B4259" t="str">
            <v>POS-POWGAS-EAST</v>
          </cell>
          <cell r="C4259" t="str">
            <v>EPMI-LT-SERC-PRC</v>
          </cell>
          <cell r="D4259" t="str">
            <v>P</v>
          </cell>
          <cell r="E4259">
            <v>40057</v>
          </cell>
          <cell r="F4259">
            <v>-330.00146542489637</v>
          </cell>
          <cell r="G4259">
            <v>-330.00146542489637</v>
          </cell>
        </row>
        <row r="4260">
          <cell r="A4260">
            <v>36641</v>
          </cell>
          <cell r="B4260" t="str">
            <v>POS-POWGAS-EAST</v>
          </cell>
          <cell r="C4260" t="str">
            <v>EPMI-LT-SERC-PRC</v>
          </cell>
          <cell r="D4260" t="str">
            <v>P</v>
          </cell>
          <cell r="E4260">
            <v>40087</v>
          </cell>
          <cell r="F4260">
            <v>-209.11064135968809</v>
          </cell>
          <cell r="G4260">
            <v>-209.11064135968809</v>
          </cell>
        </row>
        <row r="4261">
          <cell r="A4261">
            <v>36641</v>
          </cell>
          <cell r="B4261" t="str">
            <v>POS-POWGAS-EAST</v>
          </cell>
          <cell r="C4261" t="str">
            <v>EPMI-LT-SERC-PRC</v>
          </cell>
          <cell r="D4261" t="str">
            <v>P</v>
          </cell>
          <cell r="E4261">
            <v>40087</v>
          </cell>
          <cell r="F4261">
            <v>-343.64688531881325</v>
          </cell>
          <cell r="G4261">
            <v>-343.64688531881325</v>
          </cell>
        </row>
        <row r="4262">
          <cell r="A4262">
            <v>36641</v>
          </cell>
          <cell r="B4262" t="str">
            <v>POS-POWGAS-EAST</v>
          </cell>
          <cell r="C4262" t="str">
            <v>EPMI-LT-SERC-PRC</v>
          </cell>
          <cell r="D4262" t="str">
            <v>P</v>
          </cell>
          <cell r="E4262">
            <v>40118</v>
          </cell>
          <cell r="F4262">
            <v>-200.30579844526213</v>
          </cell>
          <cell r="G4262">
            <v>-200.30579844526213</v>
          </cell>
        </row>
        <row r="4263">
          <cell r="A4263">
            <v>36641</v>
          </cell>
          <cell r="B4263" t="str">
            <v>POS-POWGAS-EAST</v>
          </cell>
          <cell r="C4263" t="str">
            <v>EPMI-LT-SERC-PRC</v>
          </cell>
          <cell r="D4263" t="str">
            <v>P</v>
          </cell>
          <cell r="E4263">
            <v>40118</v>
          </cell>
          <cell r="F4263">
            <v>-160.24463875621024</v>
          </cell>
          <cell r="G4263">
            <v>-160.24463875621024</v>
          </cell>
        </row>
        <row r="4264">
          <cell r="A4264">
            <v>36641</v>
          </cell>
          <cell r="B4264" t="str">
            <v>POS-POWGAS-EAST</v>
          </cell>
          <cell r="C4264" t="str">
            <v>EPMI-LT-SERC-PRC</v>
          </cell>
          <cell r="D4264" t="str">
            <v>P</v>
          </cell>
          <cell r="E4264">
            <v>36642</v>
          </cell>
          <cell r="F4264">
            <v>796.61577765855691</v>
          </cell>
          <cell r="G4264">
            <v>796.61577765855691</v>
          </cell>
        </row>
        <row r="4265">
          <cell r="A4265">
            <v>36641</v>
          </cell>
          <cell r="B4265" t="str">
            <v>POS-POWGAS-EAST</v>
          </cell>
          <cell r="C4265" t="str">
            <v>EPMI-LT-SERC-PRC</v>
          </cell>
          <cell r="D4265" t="str">
            <v>P</v>
          </cell>
          <cell r="E4265">
            <v>36642</v>
          </cell>
          <cell r="F4265">
            <v>796.61577765855691</v>
          </cell>
          <cell r="G4265">
            <v>796.61577765855691</v>
          </cell>
        </row>
        <row r="4266">
          <cell r="A4266">
            <v>36641</v>
          </cell>
          <cell r="B4266" t="str">
            <v>POS-POWGAS-EAST</v>
          </cell>
          <cell r="C4266" t="str">
            <v>EPMI-LT-SERC-PRC</v>
          </cell>
          <cell r="D4266" t="str">
            <v>P</v>
          </cell>
          <cell r="E4266">
            <v>36642</v>
          </cell>
          <cell r="F4266">
            <v>796.61577765855691</v>
          </cell>
          <cell r="G4266">
            <v>796.61577765855691</v>
          </cell>
        </row>
        <row r="4267">
          <cell r="A4267">
            <v>36641</v>
          </cell>
          <cell r="B4267" t="str">
            <v>POS-POWGAS-EAST</v>
          </cell>
          <cell r="C4267" t="str">
            <v>EPMI-LT-SERC-PRC</v>
          </cell>
          <cell r="D4267" t="str">
            <v>P</v>
          </cell>
          <cell r="E4267">
            <v>36642</v>
          </cell>
          <cell r="F4267">
            <v>0</v>
          </cell>
          <cell r="G4267">
            <v>0</v>
          </cell>
        </row>
        <row r="4268">
          <cell r="A4268">
            <v>36641</v>
          </cell>
          <cell r="B4268" t="str">
            <v>POS-POWGAS-EAST</v>
          </cell>
          <cell r="C4268" t="str">
            <v>EPMI-LT-SERC-PRC</v>
          </cell>
          <cell r="D4268" t="str">
            <v>P</v>
          </cell>
          <cell r="E4268">
            <v>36642</v>
          </cell>
          <cell r="F4268">
            <v>-796.61577765855691</v>
          </cell>
          <cell r="G4268">
            <v>-796.61577765855691</v>
          </cell>
        </row>
        <row r="4269">
          <cell r="A4269">
            <v>36641</v>
          </cell>
          <cell r="B4269" t="str">
            <v>POS-POWGAS-EAST</v>
          </cell>
          <cell r="C4269" t="str">
            <v>EPMI-LT-SERC-PRC</v>
          </cell>
          <cell r="D4269" t="str">
            <v>P</v>
          </cell>
          <cell r="E4269">
            <v>36642</v>
          </cell>
          <cell r="F4269">
            <v>1593.2315553171102</v>
          </cell>
          <cell r="G4269">
            <v>1593.2315553171102</v>
          </cell>
        </row>
        <row r="4270">
          <cell r="A4270">
            <v>36641</v>
          </cell>
          <cell r="B4270" t="str">
            <v>POS-POWGAS-EAST</v>
          </cell>
          <cell r="C4270" t="str">
            <v>EPMI-LT-SERC-PRC</v>
          </cell>
          <cell r="D4270" t="str">
            <v>P</v>
          </cell>
          <cell r="E4270">
            <v>36642</v>
          </cell>
          <cell r="F4270">
            <v>796.61577765855691</v>
          </cell>
          <cell r="G4270">
            <v>796.61577765855691</v>
          </cell>
        </row>
        <row r="4271">
          <cell r="A4271">
            <v>36641</v>
          </cell>
          <cell r="B4271" t="str">
            <v>POS-POWGAS-EAST</v>
          </cell>
          <cell r="C4271" t="str">
            <v>EPMI-LT-SERC-PRC</v>
          </cell>
          <cell r="D4271" t="str">
            <v>P</v>
          </cell>
          <cell r="E4271">
            <v>36642</v>
          </cell>
          <cell r="F4271">
            <v>1593.2315553171138</v>
          </cell>
          <cell r="G4271">
            <v>1593.2315553171138</v>
          </cell>
        </row>
        <row r="4272">
          <cell r="A4272">
            <v>36641</v>
          </cell>
          <cell r="B4272" t="str">
            <v>POS-POWGAS-EAST</v>
          </cell>
          <cell r="C4272" t="str">
            <v>EPMI-LT-SERC-PRC</v>
          </cell>
          <cell r="D4272" t="str">
            <v>P</v>
          </cell>
          <cell r="E4272">
            <v>36642</v>
          </cell>
          <cell r="F4272">
            <v>-796.61577765855691</v>
          </cell>
          <cell r="G4272">
            <v>-796.61577765855691</v>
          </cell>
        </row>
        <row r="4273">
          <cell r="A4273">
            <v>36641</v>
          </cell>
          <cell r="B4273" t="str">
            <v>POS-POWGAS-EAST</v>
          </cell>
          <cell r="C4273" t="str">
            <v>EPMI-LT-SERC-PRC</v>
          </cell>
          <cell r="D4273" t="str">
            <v>P</v>
          </cell>
          <cell r="E4273">
            <v>36642</v>
          </cell>
          <cell r="F4273">
            <v>1593.2315553171138</v>
          </cell>
          <cell r="G4273">
            <v>1593.2315553171138</v>
          </cell>
        </row>
        <row r="4274">
          <cell r="A4274">
            <v>36641</v>
          </cell>
          <cell r="B4274" t="str">
            <v>POS-POWGAS-EAST</v>
          </cell>
          <cell r="C4274" t="str">
            <v>EPMI-LT-SERC-PRC</v>
          </cell>
          <cell r="D4274" t="str">
            <v>P</v>
          </cell>
          <cell r="E4274">
            <v>36642</v>
          </cell>
          <cell r="F4274">
            <v>-796.61577765855691</v>
          </cell>
          <cell r="G4274">
            <v>-796.61577765855691</v>
          </cell>
        </row>
        <row r="4275">
          <cell r="A4275">
            <v>36641</v>
          </cell>
          <cell r="B4275" t="str">
            <v>POS-POWGAS-EAST</v>
          </cell>
          <cell r="C4275" t="str">
            <v>EPMI-LT-SERC-PRC</v>
          </cell>
          <cell r="D4275" t="str">
            <v>P</v>
          </cell>
          <cell r="E4275">
            <v>36642</v>
          </cell>
          <cell r="F4275">
            <v>-796.61577765855691</v>
          </cell>
          <cell r="G4275">
            <v>-796.61577765855691</v>
          </cell>
        </row>
        <row r="4276">
          <cell r="A4276">
            <v>36641</v>
          </cell>
          <cell r="B4276" t="str">
            <v>POS-POWGAS-EAST</v>
          </cell>
          <cell r="C4276" t="str">
            <v>EPMI-LT-SERC-PRC</v>
          </cell>
          <cell r="D4276" t="str">
            <v>P</v>
          </cell>
          <cell r="E4276">
            <v>36642</v>
          </cell>
          <cell r="F4276">
            <v>-796.61577765855691</v>
          </cell>
          <cell r="G4276">
            <v>-796.61577765855691</v>
          </cell>
        </row>
        <row r="4277">
          <cell r="A4277">
            <v>36641</v>
          </cell>
          <cell r="B4277" t="str">
            <v>POS-POWGAS-EAST</v>
          </cell>
          <cell r="C4277" t="str">
            <v>EPMI-LT-SERC-PRC</v>
          </cell>
          <cell r="D4277" t="str">
            <v>P</v>
          </cell>
          <cell r="E4277">
            <v>36642</v>
          </cell>
          <cell r="F4277">
            <v>-1593.2315553171138</v>
          </cell>
          <cell r="G4277">
            <v>-1593.2315553171138</v>
          </cell>
        </row>
        <row r="4278">
          <cell r="A4278">
            <v>36641</v>
          </cell>
          <cell r="B4278" t="str">
            <v>POS-POWGAS-EAST</v>
          </cell>
          <cell r="C4278" t="str">
            <v>EPMI-LT-SERC-PRC</v>
          </cell>
          <cell r="D4278" t="str">
            <v>P</v>
          </cell>
          <cell r="E4278">
            <v>36642</v>
          </cell>
          <cell r="F4278">
            <v>-2389.8473329756716</v>
          </cell>
          <cell r="G4278">
            <v>-2389.8473329756716</v>
          </cell>
        </row>
        <row r="4279">
          <cell r="A4279">
            <v>36641</v>
          </cell>
          <cell r="B4279" t="str">
            <v>POS-POWGAS-EAST</v>
          </cell>
          <cell r="C4279" t="str">
            <v>EPMI-LT-SERC-PRC</v>
          </cell>
          <cell r="D4279" t="str">
            <v>P</v>
          </cell>
          <cell r="E4279">
            <v>36643</v>
          </cell>
          <cell r="F4279">
            <v>796.61577765855691</v>
          </cell>
          <cell r="G4279">
            <v>796.61577765855691</v>
          </cell>
        </row>
        <row r="4280">
          <cell r="A4280">
            <v>36641</v>
          </cell>
          <cell r="B4280" t="str">
            <v>POS-POWGAS-EAST</v>
          </cell>
          <cell r="C4280" t="str">
            <v>EPMI-LT-SERC-PRC</v>
          </cell>
          <cell r="D4280" t="str">
            <v>P</v>
          </cell>
          <cell r="E4280">
            <v>36643</v>
          </cell>
          <cell r="F4280">
            <v>796.61577765855691</v>
          </cell>
          <cell r="G4280">
            <v>796.61577765855691</v>
          </cell>
        </row>
        <row r="4281">
          <cell r="A4281">
            <v>36641</v>
          </cell>
          <cell r="B4281" t="str">
            <v>POS-POWGAS-EAST</v>
          </cell>
          <cell r="C4281" t="str">
            <v>EPMI-LT-SERC-PRC</v>
          </cell>
          <cell r="D4281" t="str">
            <v>P</v>
          </cell>
          <cell r="E4281">
            <v>36643</v>
          </cell>
          <cell r="F4281">
            <v>796.61577765855691</v>
          </cell>
          <cell r="G4281">
            <v>796.61577765855691</v>
          </cell>
        </row>
        <row r="4282">
          <cell r="A4282">
            <v>36641</v>
          </cell>
          <cell r="B4282" t="str">
            <v>POS-POWGAS-EAST</v>
          </cell>
          <cell r="C4282" t="str">
            <v>EPMI-LT-SERC-PRC</v>
          </cell>
          <cell r="D4282" t="str">
            <v>P</v>
          </cell>
          <cell r="E4282">
            <v>36643</v>
          </cell>
          <cell r="F4282">
            <v>0</v>
          </cell>
          <cell r="G4282">
            <v>0</v>
          </cell>
        </row>
        <row r="4283">
          <cell r="A4283">
            <v>36641</v>
          </cell>
          <cell r="B4283" t="str">
            <v>POS-POWGAS-EAST</v>
          </cell>
          <cell r="C4283" t="str">
            <v>EPMI-LT-SERC-PRC</v>
          </cell>
          <cell r="D4283" t="str">
            <v>P</v>
          </cell>
          <cell r="E4283">
            <v>36643</v>
          </cell>
          <cell r="F4283">
            <v>-796.61577765855691</v>
          </cell>
          <cell r="G4283">
            <v>-796.61577765855691</v>
          </cell>
        </row>
        <row r="4284">
          <cell r="A4284">
            <v>36641</v>
          </cell>
          <cell r="B4284" t="str">
            <v>POS-POWGAS-EAST</v>
          </cell>
          <cell r="C4284" t="str">
            <v>EPMI-LT-SERC-PRC</v>
          </cell>
          <cell r="D4284" t="str">
            <v>P</v>
          </cell>
          <cell r="E4284">
            <v>36643</v>
          </cell>
          <cell r="F4284">
            <v>1593.2315553171102</v>
          </cell>
          <cell r="G4284">
            <v>1593.2315553171102</v>
          </cell>
        </row>
        <row r="4285">
          <cell r="A4285">
            <v>36641</v>
          </cell>
          <cell r="B4285" t="str">
            <v>POS-POWGAS-EAST</v>
          </cell>
          <cell r="C4285" t="str">
            <v>EPMI-LT-SERC-PRC</v>
          </cell>
          <cell r="D4285" t="str">
            <v>P</v>
          </cell>
          <cell r="E4285">
            <v>36643</v>
          </cell>
          <cell r="F4285">
            <v>796.61577765855691</v>
          </cell>
          <cell r="G4285">
            <v>796.61577765855691</v>
          </cell>
        </row>
        <row r="4286">
          <cell r="A4286">
            <v>36641</v>
          </cell>
          <cell r="B4286" t="str">
            <v>POS-POWGAS-EAST</v>
          </cell>
          <cell r="C4286" t="str">
            <v>EPMI-LT-SERC-PRC</v>
          </cell>
          <cell r="D4286" t="str">
            <v>P</v>
          </cell>
          <cell r="E4286">
            <v>36643</v>
          </cell>
          <cell r="F4286">
            <v>1593.2315553171138</v>
          </cell>
          <cell r="G4286">
            <v>1593.2315553171138</v>
          </cell>
        </row>
        <row r="4287">
          <cell r="A4287">
            <v>36641</v>
          </cell>
          <cell r="B4287" t="str">
            <v>POS-POWGAS-EAST</v>
          </cell>
          <cell r="C4287" t="str">
            <v>EPMI-LT-SERC-PRC</v>
          </cell>
          <cell r="D4287" t="str">
            <v>P</v>
          </cell>
          <cell r="E4287">
            <v>36643</v>
          </cell>
          <cell r="F4287">
            <v>-796.61577765855691</v>
          </cell>
          <cell r="G4287">
            <v>-796.61577765855691</v>
          </cell>
        </row>
        <row r="4288">
          <cell r="A4288">
            <v>36641</v>
          </cell>
          <cell r="B4288" t="str">
            <v>POS-POWGAS-EAST</v>
          </cell>
          <cell r="C4288" t="str">
            <v>EPMI-LT-SERC-PRC</v>
          </cell>
          <cell r="D4288" t="str">
            <v>P</v>
          </cell>
          <cell r="E4288">
            <v>36643</v>
          </cell>
          <cell r="F4288">
            <v>1593.2315553171138</v>
          </cell>
          <cell r="G4288">
            <v>1593.2315553171138</v>
          </cell>
        </row>
        <row r="4289">
          <cell r="A4289">
            <v>36641</v>
          </cell>
          <cell r="B4289" t="str">
            <v>POS-POWGAS-EAST</v>
          </cell>
          <cell r="C4289" t="str">
            <v>EPMI-LT-SERC-PRC</v>
          </cell>
          <cell r="D4289" t="str">
            <v>P</v>
          </cell>
          <cell r="E4289">
            <v>36643</v>
          </cell>
          <cell r="F4289">
            <v>-796.61577765855691</v>
          </cell>
          <cell r="G4289">
            <v>-796.61577765855691</v>
          </cell>
        </row>
        <row r="4290">
          <cell r="A4290">
            <v>36641</v>
          </cell>
          <cell r="B4290" t="str">
            <v>POS-POWGAS-EAST</v>
          </cell>
          <cell r="C4290" t="str">
            <v>EPMI-LT-SERC-PRC</v>
          </cell>
          <cell r="D4290" t="str">
            <v>P</v>
          </cell>
          <cell r="E4290">
            <v>36643</v>
          </cell>
          <cell r="F4290">
            <v>-796.61577765855691</v>
          </cell>
          <cell r="G4290">
            <v>-796.61577765855691</v>
          </cell>
        </row>
        <row r="4291">
          <cell r="A4291">
            <v>36641</v>
          </cell>
          <cell r="B4291" t="str">
            <v>POS-POWGAS-EAST</v>
          </cell>
          <cell r="C4291" t="str">
            <v>EPMI-LT-SERC-PRC</v>
          </cell>
          <cell r="D4291" t="str">
            <v>P</v>
          </cell>
          <cell r="E4291">
            <v>36643</v>
          </cell>
          <cell r="F4291">
            <v>-796.61577765855691</v>
          </cell>
          <cell r="G4291">
            <v>-796.61577765855691</v>
          </cell>
        </row>
        <row r="4292">
          <cell r="A4292">
            <v>36641</v>
          </cell>
          <cell r="B4292" t="str">
            <v>POS-POWGAS-EAST</v>
          </cell>
          <cell r="C4292" t="str">
            <v>EPMI-LT-SERC-PRC</v>
          </cell>
          <cell r="D4292" t="str">
            <v>P</v>
          </cell>
          <cell r="E4292">
            <v>36643</v>
          </cell>
          <cell r="F4292">
            <v>-1593.2315553171138</v>
          </cell>
          <cell r="G4292">
            <v>-1593.2315553171138</v>
          </cell>
        </row>
        <row r="4293">
          <cell r="A4293">
            <v>36641</v>
          </cell>
          <cell r="B4293" t="str">
            <v>POS-POWGAS-EAST</v>
          </cell>
          <cell r="C4293" t="str">
            <v>EPMI-LT-SERC-PRC</v>
          </cell>
          <cell r="D4293" t="str">
            <v>P</v>
          </cell>
          <cell r="E4293">
            <v>36643</v>
          </cell>
          <cell r="F4293">
            <v>-2389.8473329756716</v>
          </cell>
          <cell r="G4293">
            <v>-2389.8473329756716</v>
          </cell>
        </row>
        <row r="4294">
          <cell r="A4294">
            <v>36641</v>
          </cell>
          <cell r="B4294" t="str">
            <v>POS-POWGAS-EAST</v>
          </cell>
          <cell r="C4294" t="str">
            <v>EPMI-LT-SERC-PRC</v>
          </cell>
          <cell r="D4294" t="str">
            <v>P</v>
          </cell>
          <cell r="E4294">
            <v>36644</v>
          </cell>
          <cell r="F4294">
            <v>796.61577765855691</v>
          </cell>
          <cell r="G4294">
            <v>796.61577765855691</v>
          </cell>
        </row>
        <row r="4295">
          <cell r="A4295">
            <v>36641</v>
          </cell>
          <cell r="B4295" t="str">
            <v>POS-POWGAS-EAST</v>
          </cell>
          <cell r="C4295" t="str">
            <v>EPMI-LT-SERC-PRC</v>
          </cell>
          <cell r="D4295" t="str">
            <v>P</v>
          </cell>
          <cell r="E4295">
            <v>36644</v>
          </cell>
          <cell r="F4295">
            <v>796.61577765855691</v>
          </cell>
          <cell r="G4295">
            <v>796.61577765855691</v>
          </cell>
        </row>
        <row r="4296">
          <cell r="A4296">
            <v>36641</v>
          </cell>
          <cell r="B4296" t="str">
            <v>POS-POWGAS-EAST</v>
          </cell>
          <cell r="C4296" t="str">
            <v>EPMI-LT-SERC-PRC</v>
          </cell>
          <cell r="D4296" t="str">
            <v>P</v>
          </cell>
          <cell r="E4296">
            <v>36644</v>
          </cell>
          <cell r="F4296">
            <v>796.61577765855691</v>
          </cell>
          <cell r="G4296">
            <v>796.61577765855691</v>
          </cell>
        </row>
        <row r="4297">
          <cell r="A4297">
            <v>36641</v>
          </cell>
          <cell r="B4297" t="str">
            <v>POS-POWGAS-EAST</v>
          </cell>
          <cell r="C4297" t="str">
            <v>EPMI-LT-SERC-PRC</v>
          </cell>
          <cell r="D4297" t="str">
            <v>P</v>
          </cell>
          <cell r="E4297">
            <v>36644</v>
          </cell>
          <cell r="F4297">
            <v>0</v>
          </cell>
          <cell r="G4297">
            <v>0</v>
          </cell>
        </row>
        <row r="4298">
          <cell r="A4298">
            <v>36641</v>
          </cell>
          <cell r="B4298" t="str">
            <v>POS-POWGAS-EAST</v>
          </cell>
          <cell r="C4298" t="str">
            <v>EPMI-LT-SERC-PRC</v>
          </cell>
          <cell r="D4298" t="str">
            <v>P</v>
          </cell>
          <cell r="E4298">
            <v>36644</v>
          </cell>
          <cell r="F4298">
            <v>-796.61577765855691</v>
          </cell>
          <cell r="G4298">
            <v>-796.61577765855691</v>
          </cell>
        </row>
        <row r="4299">
          <cell r="A4299">
            <v>36641</v>
          </cell>
          <cell r="B4299" t="str">
            <v>POS-POWGAS-EAST</v>
          </cell>
          <cell r="C4299" t="str">
            <v>EPMI-LT-SERC-PRC</v>
          </cell>
          <cell r="D4299" t="str">
            <v>P</v>
          </cell>
          <cell r="E4299">
            <v>36644</v>
          </cell>
          <cell r="F4299">
            <v>1593.2315553171102</v>
          </cell>
          <cell r="G4299">
            <v>1593.2315553171102</v>
          </cell>
        </row>
        <row r="4300">
          <cell r="A4300">
            <v>36641</v>
          </cell>
          <cell r="B4300" t="str">
            <v>POS-POWGAS-EAST</v>
          </cell>
          <cell r="C4300" t="str">
            <v>EPMI-LT-SERC-PRC</v>
          </cell>
          <cell r="D4300" t="str">
            <v>P</v>
          </cell>
          <cell r="E4300">
            <v>36644</v>
          </cell>
          <cell r="F4300">
            <v>796.61577765855691</v>
          </cell>
          <cell r="G4300">
            <v>796.61577765855691</v>
          </cell>
        </row>
        <row r="4301">
          <cell r="A4301">
            <v>36641</v>
          </cell>
          <cell r="B4301" t="str">
            <v>POS-POWGAS-EAST</v>
          </cell>
          <cell r="C4301" t="str">
            <v>EPMI-LT-SERC-PRC</v>
          </cell>
          <cell r="D4301" t="str">
            <v>P</v>
          </cell>
          <cell r="E4301">
            <v>36644</v>
          </cell>
          <cell r="F4301">
            <v>1593.2315553171138</v>
          </cell>
          <cell r="G4301">
            <v>1593.2315553171138</v>
          </cell>
        </row>
        <row r="4302">
          <cell r="A4302">
            <v>36641</v>
          </cell>
          <cell r="B4302" t="str">
            <v>POS-POWGAS-EAST</v>
          </cell>
          <cell r="C4302" t="str">
            <v>EPMI-LT-SERC-PRC</v>
          </cell>
          <cell r="D4302" t="str">
            <v>P</v>
          </cell>
          <cell r="E4302">
            <v>36644</v>
          </cell>
          <cell r="F4302">
            <v>-796.61577765855691</v>
          </cell>
          <cell r="G4302">
            <v>-796.61577765855691</v>
          </cell>
        </row>
        <row r="4303">
          <cell r="A4303">
            <v>36641</v>
          </cell>
          <cell r="B4303" t="str">
            <v>POS-POWGAS-EAST</v>
          </cell>
          <cell r="C4303" t="str">
            <v>EPMI-LT-SERC-PRC</v>
          </cell>
          <cell r="D4303" t="str">
            <v>P</v>
          </cell>
          <cell r="E4303">
            <v>36644</v>
          </cell>
          <cell r="F4303">
            <v>1593.2315553171138</v>
          </cell>
          <cell r="G4303">
            <v>1593.2315553171138</v>
          </cell>
        </row>
        <row r="4304">
          <cell r="A4304">
            <v>36641</v>
          </cell>
          <cell r="B4304" t="str">
            <v>POS-POWGAS-EAST</v>
          </cell>
          <cell r="C4304" t="str">
            <v>EPMI-LT-SERC-PRC</v>
          </cell>
          <cell r="D4304" t="str">
            <v>P</v>
          </cell>
          <cell r="E4304">
            <v>36644</v>
          </cell>
          <cell r="F4304">
            <v>-796.61577765855691</v>
          </cell>
          <cell r="G4304">
            <v>-796.61577765855691</v>
          </cell>
        </row>
        <row r="4305">
          <cell r="A4305">
            <v>36641</v>
          </cell>
          <cell r="B4305" t="str">
            <v>POS-POWGAS-EAST</v>
          </cell>
          <cell r="C4305" t="str">
            <v>EPMI-LT-SERC-PRC</v>
          </cell>
          <cell r="D4305" t="str">
            <v>P</v>
          </cell>
          <cell r="E4305">
            <v>36644</v>
          </cell>
          <cell r="F4305">
            <v>-796.61577765855691</v>
          </cell>
          <cell r="G4305">
            <v>-796.61577765855691</v>
          </cell>
        </row>
        <row r="4306">
          <cell r="A4306">
            <v>36641</v>
          </cell>
          <cell r="B4306" t="str">
            <v>POS-POWGAS-EAST</v>
          </cell>
          <cell r="C4306" t="str">
            <v>EPMI-LT-SERC-PRC</v>
          </cell>
          <cell r="D4306" t="str">
            <v>P</v>
          </cell>
          <cell r="E4306">
            <v>36644</v>
          </cell>
          <cell r="F4306">
            <v>-796.61577765855691</v>
          </cell>
          <cell r="G4306">
            <v>-796.61577765855691</v>
          </cell>
        </row>
        <row r="4307">
          <cell r="A4307">
            <v>36641</v>
          </cell>
          <cell r="B4307" t="str">
            <v>POS-POWGAS-EAST</v>
          </cell>
          <cell r="C4307" t="str">
            <v>EPMI-LT-SERC-PRC</v>
          </cell>
          <cell r="D4307" t="str">
            <v>P</v>
          </cell>
          <cell r="E4307">
            <v>36644</v>
          </cell>
          <cell r="F4307">
            <v>-1593.2315553171138</v>
          </cell>
          <cell r="G4307">
            <v>-1593.2315553171138</v>
          </cell>
        </row>
        <row r="4308">
          <cell r="A4308">
            <v>36641</v>
          </cell>
          <cell r="B4308" t="str">
            <v>POS-POWGAS-EAST</v>
          </cell>
          <cell r="C4308" t="str">
            <v>EPMI-LT-SERC-PRC</v>
          </cell>
          <cell r="D4308" t="str">
            <v>P</v>
          </cell>
          <cell r="E4308">
            <v>36644</v>
          </cell>
          <cell r="F4308">
            <v>-2389.8473329756716</v>
          </cell>
          <cell r="G4308">
            <v>-2389.8473329756716</v>
          </cell>
        </row>
        <row r="4309">
          <cell r="A4309">
            <v>36641</v>
          </cell>
          <cell r="B4309" t="str">
            <v>POS-POWGAS-EAST</v>
          </cell>
          <cell r="C4309" t="str">
            <v>EPMI-LT-SERC-PRC</v>
          </cell>
          <cell r="D4309" t="str">
            <v>P</v>
          </cell>
          <cell r="E4309">
            <v>36647</v>
          </cell>
          <cell r="F4309">
            <v>0</v>
          </cell>
          <cell r="G4309">
            <v>0</v>
          </cell>
        </row>
        <row r="4310">
          <cell r="A4310">
            <v>36641</v>
          </cell>
          <cell r="B4310" t="str">
            <v>POS-POWGAS-EAST</v>
          </cell>
          <cell r="C4310" t="str">
            <v>EPMI-LT-SERC-PRC</v>
          </cell>
          <cell r="D4310" t="str">
            <v>P</v>
          </cell>
          <cell r="E4310">
            <v>36647</v>
          </cell>
          <cell r="F4310">
            <v>5546.4890807693619</v>
          </cell>
          <cell r="G4310">
            <v>5546.4890807693619</v>
          </cell>
        </row>
        <row r="4311">
          <cell r="A4311">
            <v>36641</v>
          </cell>
          <cell r="B4311" t="str">
            <v>POS-POWGAS-EAST</v>
          </cell>
          <cell r="C4311" t="str">
            <v>EPMI-LT-SERC-PRC</v>
          </cell>
          <cell r="D4311" t="str">
            <v>P</v>
          </cell>
          <cell r="E4311">
            <v>36647</v>
          </cell>
          <cell r="F4311">
            <v>2377.0667489011562</v>
          </cell>
          <cell r="G4311">
            <v>2377.0667489011562</v>
          </cell>
        </row>
        <row r="4312">
          <cell r="A4312">
            <v>36641</v>
          </cell>
          <cell r="B4312" t="str">
            <v>POS-POWGAS-EAST</v>
          </cell>
          <cell r="C4312" t="str">
            <v>EPMI-LT-SERC-PRC</v>
          </cell>
          <cell r="D4312" t="str">
            <v>P</v>
          </cell>
          <cell r="E4312">
            <v>36647</v>
          </cell>
          <cell r="F4312">
            <v>2377.0667489011562</v>
          </cell>
          <cell r="G4312">
            <v>2377.0667489011562</v>
          </cell>
        </row>
        <row r="4313">
          <cell r="A4313">
            <v>36641</v>
          </cell>
          <cell r="B4313" t="str">
            <v>POS-POWGAS-EAST</v>
          </cell>
          <cell r="C4313" t="str">
            <v>EPMI-LT-SERC-PRC</v>
          </cell>
          <cell r="D4313" t="str">
            <v>P</v>
          </cell>
          <cell r="E4313">
            <v>36647</v>
          </cell>
          <cell r="F4313">
            <v>1584.7111659341042</v>
          </cell>
          <cell r="G4313">
            <v>1584.7111659341042</v>
          </cell>
        </row>
        <row r="4314">
          <cell r="A4314">
            <v>36641</v>
          </cell>
          <cell r="B4314" t="str">
            <v>POS-POWGAS-EAST</v>
          </cell>
          <cell r="C4314" t="str">
            <v>EPMI-LT-SERC-PRC</v>
          </cell>
          <cell r="D4314" t="str">
            <v>P</v>
          </cell>
          <cell r="E4314">
            <v>36647</v>
          </cell>
          <cell r="F4314">
            <v>0</v>
          </cell>
          <cell r="G4314">
            <v>0</v>
          </cell>
        </row>
        <row r="4315">
          <cell r="A4315">
            <v>36641</v>
          </cell>
          <cell r="B4315" t="str">
            <v>POS-POWGAS-EAST</v>
          </cell>
          <cell r="C4315" t="str">
            <v>EPMI-LT-SERC-PRC</v>
          </cell>
          <cell r="D4315" t="str">
            <v>P</v>
          </cell>
          <cell r="E4315">
            <v>36647</v>
          </cell>
          <cell r="F4315">
            <v>-1584.7111659341042</v>
          </cell>
          <cell r="G4315">
            <v>-1584.7111659341042</v>
          </cell>
        </row>
        <row r="4316">
          <cell r="A4316">
            <v>36641</v>
          </cell>
          <cell r="B4316" t="str">
            <v>POS-POWGAS-EAST</v>
          </cell>
          <cell r="C4316" t="str">
            <v>EPMI-LT-SERC-PRC</v>
          </cell>
          <cell r="D4316" t="str">
            <v>P</v>
          </cell>
          <cell r="E4316">
            <v>36647</v>
          </cell>
          <cell r="F4316">
            <v>2377.0667489011562</v>
          </cell>
          <cell r="G4316">
            <v>2377.0667489011562</v>
          </cell>
        </row>
        <row r="4317">
          <cell r="A4317">
            <v>36641</v>
          </cell>
          <cell r="B4317" t="str">
            <v>POS-POWGAS-EAST</v>
          </cell>
          <cell r="C4317" t="str">
            <v>EPMI-LT-SERC-PRC</v>
          </cell>
          <cell r="D4317" t="str">
            <v>P</v>
          </cell>
          <cell r="E4317">
            <v>36647</v>
          </cell>
          <cell r="F4317">
            <v>792.3555829670521</v>
          </cell>
          <cell r="G4317">
            <v>792.3555829670521</v>
          </cell>
        </row>
        <row r="4318">
          <cell r="A4318">
            <v>36641</v>
          </cell>
          <cell r="B4318" t="str">
            <v>POS-POWGAS-EAST</v>
          </cell>
          <cell r="C4318" t="str">
            <v>EPMI-LT-SERC-PRC</v>
          </cell>
          <cell r="D4318" t="str">
            <v>P</v>
          </cell>
          <cell r="E4318">
            <v>36647</v>
          </cell>
          <cell r="F4318">
            <v>0</v>
          </cell>
          <cell r="G4318">
            <v>0</v>
          </cell>
        </row>
        <row r="4319">
          <cell r="A4319">
            <v>36641</v>
          </cell>
          <cell r="B4319" t="str">
            <v>POS-POWGAS-EAST</v>
          </cell>
          <cell r="C4319" t="str">
            <v>EPMI-LT-SERC-PRC</v>
          </cell>
          <cell r="D4319" t="str">
            <v>P</v>
          </cell>
          <cell r="E4319">
            <v>36647</v>
          </cell>
          <cell r="F4319">
            <v>-7923.555829670514</v>
          </cell>
          <cell r="G4319">
            <v>-7923.555829670514</v>
          </cell>
        </row>
        <row r="4320">
          <cell r="A4320">
            <v>36641</v>
          </cell>
          <cell r="B4320" t="str">
            <v>POS-POWGAS-EAST</v>
          </cell>
          <cell r="C4320" t="str">
            <v>EPMI-LT-SERC-PRC</v>
          </cell>
          <cell r="D4320" t="str">
            <v>P</v>
          </cell>
          <cell r="E4320">
            <v>36647</v>
          </cell>
          <cell r="F4320">
            <v>-792.3555829670521</v>
          </cell>
          <cell r="G4320">
            <v>-792.3555829670521</v>
          </cell>
        </row>
        <row r="4321">
          <cell r="A4321">
            <v>36641</v>
          </cell>
          <cell r="B4321" t="str">
            <v>POS-POWGAS-EAST</v>
          </cell>
          <cell r="C4321" t="str">
            <v>EPMI-LT-SERC-PRC</v>
          </cell>
          <cell r="D4321" t="str">
            <v>P</v>
          </cell>
          <cell r="E4321">
            <v>36647</v>
          </cell>
          <cell r="F4321">
            <v>0</v>
          </cell>
          <cell r="G4321">
            <v>0</v>
          </cell>
        </row>
        <row r="4322">
          <cell r="A4322">
            <v>36641</v>
          </cell>
          <cell r="B4322" t="str">
            <v>POS-POWGAS-EAST</v>
          </cell>
          <cell r="C4322" t="str">
            <v>EPMI-LT-SERC-PRC</v>
          </cell>
          <cell r="D4322" t="str">
            <v>P</v>
          </cell>
          <cell r="E4322">
            <v>36647</v>
          </cell>
          <cell r="F4322">
            <v>-1584.7111659341042</v>
          </cell>
          <cell r="G4322">
            <v>-1584.7111659341042</v>
          </cell>
        </row>
        <row r="4323">
          <cell r="A4323">
            <v>36641</v>
          </cell>
          <cell r="B4323" t="str">
            <v>POS-POWGAS-EAST</v>
          </cell>
          <cell r="C4323" t="str">
            <v>EPMI-LT-SERC-PRC</v>
          </cell>
          <cell r="D4323" t="str">
            <v>P</v>
          </cell>
          <cell r="E4323">
            <v>36647</v>
          </cell>
          <cell r="F4323">
            <v>-792.3555829670521</v>
          </cell>
          <cell r="G4323">
            <v>-792.3555829670521</v>
          </cell>
        </row>
        <row r="4324">
          <cell r="A4324">
            <v>36641</v>
          </cell>
          <cell r="B4324" t="str">
            <v>POS-POWGAS-EAST</v>
          </cell>
          <cell r="C4324" t="str">
            <v>EPMI-LT-SERC-PRC</v>
          </cell>
          <cell r="D4324" t="str">
            <v>P</v>
          </cell>
          <cell r="E4324">
            <v>36647</v>
          </cell>
          <cell r="F4324">
            <v>2377.0667489011562</v>
          </cell>
          <cell r="G4324">
            <v>2377.0667489011562</v>
          </cell>
        </row>
        <row r="4325">
          <cell r="A4325">
            <v>36641</v>
          </cell>
          <cell r="B4325" t="str">
            <v>POS-POWGAS-EAST</v>
          </cell>
          <cell r="C4325" t="str">
            <v>EPMI-LT-SERC-PRC</v>
          </cell>
          <cell r="D4325" t="str">
            <v>P</v>
          </cell>
          <cell r="E4325">
            <v>36647</v>
          </cell>
          <cell r="F4325">
            <v>-6338.8446637364214</v>
          </cell>
          <cell r="G4325">
            <v>-6338.8446637364214</v>
          </cell>
        </row>
        <row r="4326">
          <cell r="A4326">
            <v>36641</v>
          </cell>
          <cell r="B4326" t="str">
            <v>POS-POWGAS-EAST</v>
          </cell>
          <cell r="C4326" t="str">
            <v>EPMI-LT-SERC-PRC</v>
          </cell>
          <cell r="D4326" t="str">
            <v>P</v>
          </cell>
          <cell r="E4326">
            <v>36647</v>
          </cell>
          <cell r="F4326">
            <v>4754.1334978022996</v>
          </cell>
          <cell r="G4326">
            <v>4754.1334978022996</v>
          </cell>
        </row>
        <row r="4327">
          <cell r="A4327">
            <v>36641</v>
          </cell>
          <cell r="B4327" t="str">
            <v>POS-POWGAS-EAST</v>
          </cell>
          <cell r="C4327" t="str">
            <v>EPMI-LT-SERC-PRC</v>
          </cell>
          <cell r="D4327" t="str">
            <v>P</v>
          </cell>
          <cell r="E4327">
            <v>36647</v>
          </cell>
          <cell r="F4327">
            <v>6338.8446637364186</v>
          </cell>
          <cell r="G4327">
            <v>6338.8446637364186</v>
          </cell>
        </row>
        <row r="4328">
          <cell r="A4328">
            <v>36641</v>
          </cell>
          <cell r="B4328" t="str">
            <v>POS-POWGAS-EAST</v>
          </cell>
          <cell r="C4328" t="str">
            <v>EPMI-LT-SERC-PRC</v>
          </cell>
          <cell r="D4328" t="str">
            <v>P</v>
          </cell>
          <cell r="E4328">
            <v>36647</v>
          </cell>
          <cell r="F4328">
            <v>-792.3555829670521</v>
          </cell>
          <cell r="G4328">
            <v>-792.3555829670521</v>
          </cell>
        </row>
        <row r="4329">
          <cell r="A4329">
            <v>36641</v>
          </cell>
          <cell r="B4329" t="str">
            <v>POS-POWGAS-EAST</v>
          </cell>
          <cell r="C4329" t="str">
            <v>EPMI-LT-SERC-PRC</v>
          </cell>
          <cell r="D4329" t="str">
            <v>P</v>
          </cell>
          <cell r="E4329">
            <v>36647</v>
          </cell>
          <cell r="F4329">
            <v>1584.7111659341042</v>
          </cell>
          <cell r="G4329">
            <v>1584.7111659341042</v>
          </cell>
        </row>
        <row r="4330">
          <cell r="A4330">
            <v>36641</v>
          </cell>
          <cell r="B4330" t="str">
            <v>POS-POWGAS-EAST</v>
          </cell>
          <cell r="C4330" t="str">
            <v>EPMI-LT-SERC-PRC</v>
          </cell>
          <cell r="D4330" t="str">
            <v>P</v>
          </cell>
          <cell r="E4330">
            <v>36647</v>
          </cell>
          <cell r="F4330">
            <v>-1584.7111659341042</v>
          </cell>
          <cell r="G4330">
            <v>-1584.7111659341042</v>
          </cell>
        </row>
        <row r="4331">
          <cell r="A4331">
            <v>36641</v>
          </cell>
          <cell r="B4331" t="str">
            <v>POS-POWGAS-EAST</v>
          </cell>
          <cell r="C4331" t="str">
            <v>EPMI-LT-SERC-PRC</v>
          </cell>
          <cell r="D4331" t="str">
            <v>P</v>
          </cell>
          <cell r="E4331">
            <v>36648</v>
          </cell>
          <cell r="F4331">
            <v>0</v>
          </cell>
          <cell r="G4331">
            <v>0</v>
          </cell>
        </row>
        <row r="4332">
          <cell r="A4332">
            <v>36641</v>
          </cell>
          <cell r="B4332" t="str">
            <v>POS-POWGAS-EAST</v>
          </cell>
          <cell r="C4332" t="str">
            <v>EPMI-LT-SERC-PRC</v>
          </cell>
          <cell r="D4332" t="str">
            <v>P</v>
          </cell>
          <cell r="E4332">
            <v>36648</v>
          </cell>
          <cell r="F4332">
            <v>5546.4890807693619</v>
          </cell>
          <cell r="G4332">
            <v>5546.4890807693619</v>
          </cell>
        </row>
        <row r="4333">
          <cell r="A4333">
            <v>36641</v>
          </cell>
          <cell r="B4333" t="str">
            <v>POS-POWGAS-EAST</v>
          </cell>
          <cell r="C4333" t="str">
            <v>EPMI-LT-SERC-PRC</v>
          </cell>
          <cell r="D4333" t="str">
            <v>P</v>
          </cell>
          <cell r="E4333">
            <v>36648</v>
          </cell>
          <cell r="F4333">
            <v>2377.0667489011562</v>
          </cell>
          <cell r="G4333">
            <v>2377.0667489011562</v>
          </cell>
        </row>
        <row r="4334">
          <cell r="A4334">
            <v>36641</v>
          </cell>
          <cell r="B4334" t="str">
            <v>POS-POWGAS-EAST</v>
          </cell>
          <cell r="C4334" t="str">
            <v>EPMI-LT-SERC-PRC</v>
          </cell>
          <cell r="D4334" t="str">
            <v>P</v>
          </cell>
          <cell r="E4334">
            <v>36648</v>
          </cell>
          <cell r="F4334">
            <v>2377.0667489011562</v>
          </cell>
          <cell r="G4334">
            <v>2377.0667489011562</v>
          </cell>
        </row>
        <row r="4335">
          <cell r="A4335">
            <v>36641</v>
          </cell>
          <cell r="B4335" t="str">
            <v>POS-POWGAS-EAST</v>
          </cell>
          <cell r="C4335" t="str">
            <v>EPMI-LT-SERC-PRC</v>
          </cell>
          <cell r="D4335" t="str">
            <v>P</v>
          </cell>
          <cell r="E4335">
            <v>36648</v>
          </cell>
          <cell r="F4335">
            <v>1584.7111659341042</v>
          </cell>
          <cell r="G4335">
            <v>1584.7111659341042</v>
          </cell>
        </row>
        <row r="4336">
          <cell r="A4336">
            <v>36641</v>
          </cell>
          <cell r="B4336" t="str">
            <v>POS-POWGAS-EAST</v>
          </cell>
          <cell r="C4336" t="str">
            <v>EPMI-LT-SERC-PRC</v>
          </cell>
          <cell r="D4336" t="str">
            <v>P</v>
          </cell>
          <cell r="E4336">
            <v>36648</v>
          </cell>
          <cell r="F4336">
            <v>0</v>
          </cell>
          <cell r="G4336">
            <v>0</v>
          </cell>
        </row>
        <row r="4337">
          <cell r="A4337">
            <v>36641</v>
          </cell>
          <cell r="B4337" t="str">
            <v>POS-POWGAS-EAST</v>
          </cell>
          <cell r="C4337" t="str">
            <v>EPMI-LT-SERC-PRC</v>
          </cell>
          <cell r="D4337" t="str">
            <v>P</v>
          </cell>
          <cell r="E4337">
            <v>36648</v>
          </cell>
          <cell r="F4337">
            <v>-1584.7111659341042</v>
          </cell>
          <cell r="G4337">
            <v>-1584.7111659341042</v>
          </cell>
        </row>
        <row r="4338">
          <cell r="A4338">
            <v>36641</v>
          </cell>
          <cell r="B4338" t="str">
            <v>POS-POWGAS-EAST</v>
          </cell>
          <cell r="C4338" t="str">
            <v>EPMI-LT-SERC-PRC</v>
          </cell>
          <cell r="D4338" t="str">
            <v>P</v>
          </cell>
          <cell r="E4338">
            <v>36648</v>
          </cell>
          <cell r="F4338">
            <v>2377.0667489011562</v>
          </cell>
          <cell r="G4338">
            <v>2377.0667489011562</v>
          </cell>
        </row>
        <row r="4339">
          <cell r="A4339">
            <v>36641</v>
          </cell>
          <cell r="B4339" t="str">
            <v>POS-POWGAS-EAST</v>
          </cell>
          <cell r="C4339" t="str">
            <v>EPMI-LT-SERC-PRC</v>
          </cell>
          <cell r="D4339" t="str">
            <v>P</v>
          </cell>
          <cell r="E4339">
            <v>36648</v>
          </cell>
          <cell r="F4339">
            <v>792.3555829670521</v>
          </cell>
          <cell r="G4339">
            <v>792.3555829670521</v>
          </cell>
        </row>
        <row r="4340">
          <cell r="A4340">
            <v>36641</v>
          </cell>
          <cell r="B4340" t="str">
            <v>POS-POWGAS-EAST</v>
          </cell>
          <cell r="C4340" t="str">
            <v>EPMI-LT-SERC-PRC</v>
          </cell>
          <cell r="D4340" t="str">
            <v>P</v>
          </cell>
          <cell r="E4340">
            <v>36648</v>
          </cell>
          <cell r="F4340">
            <v>0</v>
          </cell>
          <cell r="G4340">
            <v>0</v>
          </cell>
        </row>
        <row r="4341">
          <cell r="A4341">
            <v>36641</v>
          </cell>
          <cell r="B4341" t="str">
            <v>POS-POWGAS-EAST</v>
          </cell>
          <cell r="C4341" t="str">
            <v>EPMI-LT-SERC-PRC</v>
          </cell>
          <cell r="D4341" t="str">
            <v>P</v>
          </cell>
          <cell r="E4341">
            <v>36648</v>
          </cell>
          <cell r="F4341">
            <v>-7923.555829670514</v>
          </cell>
          <cell r="G4341">
            <v>-7923.555829670514</v>
          </cell>
        </row>
        <row r="4342">
          <cell r="A4342">
            <v>36641</v>
          </cell>
          <cell r="B4342" t="str">
            <v>POS-POWGAS-EAST</v>
          </cell>
          <cell r="C4342" t="str">
            <v>EPMI-LT-SERC-PRC</v>
          </cell>
          <cell r="D4342" t="str">
            <v>P</v>
          </cell>
          <cell r="E4342">
            <v>36648</v>
          </cell>
          <cell r="F4342">
            <v>-792.3555829670521</v>
          </cell>
          <cell r="G4342">
            <v>-792.3555829670521</v>
          </cell>
        </row>
        <row r="4343">
          <cell r="A4343">
            <v>36641</v>
          </cell>
          <cell r="B4343" t="str">
            <v>POS-POWGAS-EAST</v>
          </cell>
          <cell r="C4343" t="str">
            <v>EPMI-LT-SERC-PRC</v>
          </cell>
          <cell r="D4343" t="str">
            <v>P</v>
          </cell>
          <cell r="E4343">
            <v>36648</v>
          </cell>
          <cell r="F4343">
            <v>0</v>
          </cell>
          <cell r="G4343">
            <v>0</v>
          </cell>
        </row>
        <row r="4344">
          <cell r="A4344">
            <v>36641</v>
          </cell>
          <cell r="B4344" t="str">
            <v>POS-POWGAS-EAST</v>
          </cell>
          <cell r="C4344" t="str">
            <v>EPMI-LT-SERC-PRC</v>
          </cell>
          <cell r="D4344" t="str">
            <v>P</v>
          </cell>
          <cell r="E4344">
            <v>36648</v>
          </cell>
          <cell r="F4344">
            <v>-1584.7111659341042</v>
          </cell>
          <cell r="G4344">
            <v>-1584.7111659341042</v>
          </cell>
        </row>
        <row r="4345">
          <cell r="A4345">
            <v>36641</v>
          </cell>
          <cell r="B4345" t="str">
            <v>POS-POWGAS-EAST</v>
          </cell>
          <cell r="C4345" t="str">
            <v>EPMI-LT-SERC-PRC</v>
          </cell>
          <cell r="D4345" t="str">
            <v>P</v>
          </cell>
          <cell r="E4345">
            <v>36648</v>
          </cell>
          <cell r="F4345">
            <v>-792.3555829670521</v>
          </cell>
          <cell r="G4345">
            <v>-792.3555829670521</v>
          </cell>
        </row>
        <row r="4346">
          <cell r="A4346">
            <v>36641</v>
          </cell>
          <cell r="B4346" t="str">
            <v>POS-POWGAS-EAST</v>
          </cell>
          <cell r="C4346" t="str">
            <v>EPMI-LT-SERC-PRC</v>
          </cell>
          <cell r="D4346" t="str">
            <v>P</v>
          </cell>
          <cell r="E4346">
            <v>36648</v>
          </cell>
          <cell r="F4346">
            <v>2377.0667489011562</v>
          </cell>
          <cell r="G4346">
            <v>2377.0667489011562</v>
          </cell>
        </row>
        <row r="4347">
          <cell r="A4347">
            <v>36641</v>
          </cell>
          <cell r="B4347" t="str">
            <v>POS-POWGAS-EAST</v>
          </cell>
          <cell r="C4347" t="str">
            <v>EPMI-LT-SERC-PRC</v>
          </cell>
          <cell r="D4347" t="str">
            <v>P</v>
          </cell>
          <cell r="E4347">
            <v>36648</v>
          </cell>
          <cell r="F4347">
            <v>-6338.8446637364214</v>
          </cell>
          <cell r="G4347">
            <v>-6338.8446637364214</v>
          </cell>
        </row>
        <row r="4348">
          <cell r="A4348">
            <v>36641</v>
          </cell>
          <cell r="B4348" t="str">
            <v>POS-POWGAS-EAST</v>
          </cell>
          <cell r="C4348" t="str">
            <v>EPMI-LT-SERC-PRC</v>
          </cell>
          <cell r="D4348" t="str">
            <v>P</v>
          </cell>
          <cell r="E4348">
            <v>36648</v>
          </cell>
          <cell r="F4348">
            <v>4754.1334978022996</v>
          </cell>
          <cell r="G4348">
            <v>4754.1334978022996</v>
          </cell>
        </row>
        <row r="4349">
          <cell r="A4349">
            <v>36641</v>
          </cell>
          <cell r="B4349" t="str">
            <v>POS-POWGAS-EAST</v>
          </cell>
          <cell r="C4349" t="str">
            <v>EPMI-LT-SERC-PRC</v>
          </cell>
          <cell r="D4349" t="str">
            <v>P</v>
          </cell>
          <cell r="E4349">
            <v>36648</v>
          </cell>
          <cell r="F4349">
            <v>6338.8446637364186</v>
          </cell>
          <cell r="G4349">
            <v>6338.8446637364186</v>
          </cell>
        </row>
        <row r="4350">
          <cell r="A4350">
            <v>36641</v>
          </cell>
          <cell r="B4350" t="str">
            <v>POS-POWGAS-EAST</v>
          </cell>
          <cell r="C4350" t="str">
            <v>EPMI-LT-SERC-PRC</v>
          </cell>
          <cell r="D4350" t="str">
            <v>P</v>
          </cell>
          <cell r="E4350">
            <v>36648</v>
          </cell>
          <cell r="F4350">
            <v>-792.3555829670521</v>
          </cell>
          <cell r="G4350">
            <v>-792.3555829670521</v>
          </cell>
        </row>
        <row r="4351">
          <cell r="A4351">
            <v>36641</v>
          </cell>
          <cell r="B4351" t="str">
            <v>POS-POWGAS-EAST</v>
          </cell>
          <cell r="C4351" t="str">
            <v>EPMI-LT-SERC-PRC</v>
          </cell>
          <cell r="D4351" t="str">
            <v>P</v>
          </cell>
          <cell r="E4351">
            <v>36648</v>
          </cell>
          <cell r="F4351">
            <v>1584.7111659341042</v>
          </cell>
          <cell r="G4351">
            <v>1584.7111659341042</v>
          </cell>
        </row>
        <row r="4352">
          <cell r="A4352">
            <v>36641</v>
          </cell>
          <cell r="B4352" t="str">
            <v>POS-POWGAS-EAST</v>
          </cell>
          <cell r="C4352" t="str">
            <v>EPMI-LT-SERC-PRC</v>
          </cell>
          <cell r="D4352" t="str">
            <v>P</v>
          </cell>
          <cell r="E4352">
            <v>36648</v>
          </cell>
          <cell r="F4352">
            <v>-1584.7111659341042</v>
          </cell>
          <cell r="G4352">
            <v>-1584.7111659341042</v>
          </cell>
        </row>
        <row r="4353">
          <cell r="A4353">
            <v>36641</v>
          </cell>
          <cell r="B4353" t="str">
            <v>POS-POWGAS-EAST</v>
          </cell>
          <cell r="C4353" t="str">
            <v>EPMI-LT-SERC-PRC</v>
          </cell>
          <cell r="D4353" t="str">
            <v>P</v>
          </cell>
          <cell r="E4353">
            <v>36649</v>
          </cell>
          <cell r="F4353">
            <v>0</v>
          </cell>
          <cell r="G4353">
            <v>0</v>
          </cell>
        </row>
        <row r="4354">
          <cell r="A4354">
            <v>36641</v>
          </cell>
          <cell r="B4354" t="str">
            <v>POS-POWGAS-EAST</v>
          </cell>
          <cell r="C4354" t="str">
            <v>EPMI-LT-SERC-PRC</v>
          </cell>
          <cell r="D4354" t="str">
            <v>P</v>
          </cell>
          <cell r="E4354">
            <v>36649</v>
          </cell>
          <cell r="F4354">
            <v>5546.4890807693619</v>
          </cell>
          <cell r="G4354">
            <v>5546.4890807693619</v>
          </cell>
        </row>
        <row r="4355">
          <cell r="A4355">
            <v>36641</v>
          </cell>
          <cell r="B4355" t="str">
            <v>POS-POWGAS-EAST</v>
          </cell>
          <cell r="C4355" t="str">
            <v>EPMI-LT-SERC-PRC</v>
          </cell>
          <cell r="D4355" t="str">
            <v>P</v>
          </cell>
          <cell r="E4355">
            <v>36649</v>
          </cell>
          <cell r="F4355">
            <v>2377.0667489011562</v>
          </cell>
          <cell r="G4355">
            <v>2377.0667489011562</v>
          </cell>
        </row>
        <row r="4356">
          <cell r="A4356">
            <v>36641</v>
          </cell>
          <cell r="B4356" t="str">
            <v>POS-POWGAS-EAST</v>
          </cell>
          <cell r="C4356" t="str">
            <v>EPMI-LT-SERC-PRC</v>
          </cell>
          <cell r="D4356" t="str">
            <v>P</v>
          </cell>
          <cell r="E4356">
            <v>36649</v>
          </cell>
          <cell r="F4356">
            <v>2377.0667489011562</v>
          </cell>
          <cell r="G4356">
            <v>2377.0667489011562</v>
          </cell>
        </row>
        <row r="4357">
          <cell r="A4357">
            <v>36641</v>
          </cell>
          <cell r="B4357" t="str">
            <v>POS-POWGAS-EAST</v>
          </cell>
          <cell r="C4357" t="str">
            <v>EPMI-LT-SERC-PRC</v>
          </cell>
          <cell r="D4357" t="str">
            <v>P</v>
          </cell>
          <cell r="E4357">
            <v>36649</v>
          </cell>
          <cell r="F4357">
            <v>1584.7111659341042</v>
          </cell>
          <cell r="G4357">
            <v>1584.7111659341042</v>
          </cell>
        </row>
        <row r="4358">
          <cell r="A4358">
            <v>36641</v>
          </cell>
          <cell r="B4358" t="str">
            <v>POS-POWGAS-EAST</v>
          </cell>
          <cell r="C4358" t="str">
            <v>EPMI-LT-SERC-PRC</v>
          </cell>
          <cell r="D4358" t="str">
            <v>P</v>
          </cell>
          <cell r="E4358">
            <v>36649</v>
          </cell>
          <cell r="F4358">
            <v>0</v>
          </cell>
          <cell r="G4358">
            <v>0</v>
          </cell>
        </row>
        <row r="4359">
          <cell r="A4359">
            <v>36641</v>
          </cell>
          <cell r="B4359" t="str">
            <v>POS-POWGAS-EAST</v>
          </cell>
          <cell r="C4359" t="str">
            <v>EPMI-LT-SERC-PRC</v>
          </cell>
          <cell r="D4359" t="str">
            <v>P</v>
          </cell>
          <cell r="E4359">
            <v>36649</v>
          </cell>
          <cell r="F4359">
            <v>-1584.7111659341042</v>
          </cell>
          <cell r="G4359">
            <v>-1584.7111659341042</v>
          </cell>
        </row>
        <row r="4360">
          <cell r="A4360">
            <v>36641</v>
          </cell>
          <cell r="B4360" t="str">
            <v>POS-POWGAS-EAST</v>
          </cell>
          <cell r="C4360" t="str">
            <v>EPMI-LT-SERC-PRC</v>
          </cell>
          <cell r="D4360" t="str">
            <v>P</v>
          </cell>
          <cell r="E4360">
            <v>36649</v>
          </cell>
          <cell r="F4360">
            <v>2377.0667489011562</v>
          </cell>
          <cell r="G4360">
            <v>2377.0667489011562</v>
          </cell>
        </row>
        <row r="4361">
          <cell r="A4361">
            <v>36641</v>
          </cell>
          <cell r="B4361" t="str">
            <v>POS-POWGAS-EAST</v>
          </cell>
          <cell r="C4361" t="str">
            <v>EPMI-LT-SERC-PRC</v>
          </cell>
          <cell r="D4361" t="str">
            <v>P</v>
          </cell>
          <cell r="E4361">
            <v>36649</v>
          </cell>
          <cell r="F4361">
            <v>792.3555829670521</v>
          </cell>
          <cell r="G4361">
            <v>792.3555829670521</v>
          </cell>
        </row>
        <row r="4362">
          <cell r="A4362">
            <v>36641</v>
          </cell>
          <cell r="B4362" t="str">
            <v>POS-POWGAS-EAST</v>
          </cell>
          <cell r="C4362" t="str">
            <v>EPMI-LT-SERC-PRC</v>
          </cell>
          <cell r="D4362" t="str">
            <v>P</v>
          </cell>
          <cell r="E4362">
            <v>36649</v>
          </cell>
          <cell r="F4362">
            <v>0</v>
          </cell>
          <cell r="G4362">
            <v>0</v>
          </cell>
        </row>
        <row r="4363">
          <cell r="A4363">
            <v>36641</v>
          </cell>
          <cell r="B4363" t="str">
            <v>POS-POWGAS-EAST</v>
          </cell>
          <cell r="C4363" t="str">
            <v>EPMI-LT-SERC-PRC</v>
          </cell>
          <cell r="D4363" t="str">
            <v>P</v>
          </cell>
          <cell r="E4363">
            <v>36649</v>
          </cell>
          <cell r="F4363">
            <v>-7923.555829670514</v>
          </cell>
          <cell r="G4363">
            <v>-7923.555829670514</v>
          </cell>
        </row>
        <row r="4364">
          <cell r="A4364">
            <v>36641</v>
          </cell>
          <cell r="B4364" t="str">
            <v>POS-POWGAS-EAST</v>
          </cell>
          <cell r="C4364" t="str">
            <v>EPMI-LT-SERC-PRC</v>
          </cell>
          <cell r="D4364" t="str">
            <v>P</v>
          </cell>
          <cell r="E4364">
            <v>36649</v>
          </cell>
          <cell r="F4364">
            <v>-792.3555829670521</v>
          </cell>
          <cell r="G4364">
            <v>-792.3555829670521</v>
          </cell>
        </row>
        <row r="4365">
          <cell r="A4365">
            <v>36641</v>
          </cell>
          <cell r="B4365" t="str">
            <v>POS-POWGAS-EAST</v>
          </cell>
          <cell r="C4365" t="str">
            <v>EPMI-LT-SERC-PRC</v>
          </cell>
          <cell r="D4365" t="str">
            <v>P</v>
          </cell>
          <cell r="E4365">
            <v>36649</v>
          </cell>
          <cell r="F4365">
            <v>0</v>
          </cell>
          <cell r="G4365">
            <v>0</v>
          </cell>
        </row>
        <row r="4366">
          <cell r="A4366">
            <v>36641</v>
          </cell>
          <cell r="B4366" t="str">
            <v>POS-POWGAS-EAST</v>
          </cell>
          <cell r="C4366" t="str">
            <v>EPMI-LT-SERC-PRC</v>
          </cell>
          <cell r="D4366" t="str">
            <v>P</v>
          </cell>
          <cell r="E4366">
            <v>36649</v>
          </cell>
          <cell r="F4366">
            <v>-1584.7111659341042</v>
          </cell>
          <cell r="G4366">
            <v>-1584.7111659341042</v>
          </cell>
        </row>
        <row r="4367">
          <cell r="A4367">
            <v>36641</v>
          </cell>
          <cell r="B4367" t="str">
            <v>POS-POWGAS-EAST</v>
          </cell>
          <cell r="C4367" t="str">
            <v>EPMI-LT-SERC-PRC</v>
          </cell>
          <cell r="D4367" t="str">
            <v>P</v>
          </cell>
          <cell r="E4367">
            <v>36649</v>
          </cell>
          <cell r="F4367">
            <v>-792.3555829670521</v>
          </cell>
          <cell r="G4367">
            <v>-792.3555829670521</v>
          </cell>
        </row>
        <row r="4368">
          <cell r="A4368">
            <v>36641</v>
          </cell>
          <cell r="B4368" t="str">
            <v>POS-POWGAS-EAST</v>
          </cell>
          <cell r="C4368" t="str">
            <v>EPMI-LT-SERC-PRC</v>
          </cell>
          <cell r="D4368" t="str">
            <v>P</v>
          </cell>
          <cell r="E4368">
            <v>36649</v>
          </cell>
          <cell r="F4368">
            <v>2377.0667489011462</v>
          </cell>
          <cell r="G4368">
            <v>2377.0667489011462</v>
          </cell>
        </row>
        <row r="4369">
          <cell r="A4369">
            <v>36641</v>
          </cell>
          <cell r="B4369" t="str">
            <v>POS-POWGAS-EAST</v>
          </cell>
          <cell r="C4369" t="str">
            <v>EPMI-LT-SERC-PRC</v>
          </cell>
          <cell r="D4369" t="str">
            <v>P</v>
          </cell>
          <cell r="E4369">
            <v>36649</v>
          </cell>
          <cell r="F4369">
            <v>-6338.8446637364214</v>
          </cell>
          <cell r="G4369">
            <v>-6338.8446637364214</v>
          </cell>
        </row>
        <row r="4370">
          <cell r="A4370">
            <v>36641</v>
          </cell>
          <cell r="B4370" t="str">
            <v>POS-POWGAS-EAST</v>
          </cell>
          <cell r="C4370" t="str">
            <v>EPMI-LT-SERC-PRC</v>
          </cell>
          <cell r="D4370" t="str">
            <v>P</v>
          </cell>
          <cell r="E4370">
            <v>36649</v>
          </cell>
          <cell r="F4370">
            <v>4754.1334978022996</v>
          </cell>
          <cell r="G4370">
            <v>4754.1334978022996</v>
          </cell>
        </row>
        <row r="4371">
          <cell r="A4371">
            <v>36641</v>
          </cell>
          <cell r="B4371" t="str">
            <v>POS-POWGAS-EAST</v>
          </cell>
          <cell r="C4371" t="str">
            <v>EPMI-LT-SERC-PRC</v>
          </cell>
          <cell r="D4371" t="str">
            <v>P</v>
          </cell>
          <cell r="E4371">
            <v>36649</v>
          </cell>
          <cell r="F4371">
            <v>6338.8446637364186</v>
          </cell>
          <cell r="G4371">
            <v>6338.8446637364186</v>
          </cell>
        </row>
        <row r="4372">
          <cell r="A4372">
            <v>36641</v>
          </cell>
          <cell r="B4372" t="str">
            <v>POS-POWGAS-EAST</v>
          </cell>
          <cell r="C4372" t="str">
            <v>EPMI-LT-SERC-PRC</v>
          </cell>
          <cell r="D4372" t="str">
            <v>P</v>
          </cell>
          <cell r="E4372">
            <v>36649</v>
          </cell>
          <cell r="F4372">
            <v>-792.3555829670521</v>
          </cell>
          <cell r="G4372">
            <v>-792.3555829670521</v>
          </cell>
        </row>
        <row r="4373">
          <cell r="A4373">
            <v>36641</v>
          </cell>
          <cell r="B4373" t="str">
            <v>POS-POWGAS-EAST</v>
          </cell>
          <cell r="C4373" t="str">
            <v>EPMI-LT-SERC-PRC</v>
          </cell>
          <cell r="D4373" t="str">
            <v>P</v>
          </cell>
          <cell r="E4373">
            <v>36649</v>
          </cell>
          <cell r="F4373">
            <v>1584.7111659341042</v>
          </cell>
          <cell r="G4373">
            <v>1584.7111659341042</v>
          </cell>
        </row>
        <row r="4374">
          <cell r="A4374">
            <v>36641</v>
          </cell>
          <cell r="B4374" t="str">
            <v>POS-POWGAS-EAST</v>
          </cell>
          <cell r="C4374" t="str">
            <v>EPMI-LT-SERC-PRC</v>
          </cell>
          <cell r="D4374" t="str">
            <v>P</v>
          </cell>
          <cell r="E4374">
            <v>36649</v>
          </cell>
          <cell r="F4374">
            <v>-1584.7111659341042</v>
          </cell>
          <cell r="G4374">
            <v>-1584.7111659341042</v>
          </cell>
        </row>
        <row r="4375">
          <cell r="A4375">
            <v>36641</v>
          </cell>
          <cell r="B4375" t="str">
            <v>POS-POWGAS-EAST</v>
          </cell>
          <cell r="C4375" t="str">
            <v>EPMI-LT-SERC-PRC</v>
          </cell>
          <cell r="D4375" t="str">
            <v>P</v>
          </cell>
          <cell r="E4375">
            <v>36650</v>
          </cell>
          <cell r="F4375">
            <v>0</v>
          </cell>
          <cell r="G4375">
            <v>0</v>
          </cell>
        </row>
        <row r="4376">
          <cell r="A4376">
            <v>36641</v>
          </cell>
          <cell r="B4376" t="str">
            <v>POS-POWGAS-EAST</v>
          </cell>
          <cell r="C4376" t="str">
            <v>EPMI-LT-SERC-PRC</v>
          </cell>
          <cell r="D4376" t="str">
            <v>P</v>
          </cell>
          <cell r="E4376">
            <v>36650</v>
          </cell>
          <cell r="F4376">
            <v>5546.4890807693619</v>
          </cell>
          <cell r="G4376">
            <v>5546.4890807693619</v>
          </cell>
        </row>
        <row r="4377">
          <cell r="A4377">
            <v>36641</v>
          </cell>
          <cell r="B4377" t="str">
            <v>POS-POWGAS-EAST</v>
          </cell>
          <cell r="C4377" t="str">
            <v>EPMI-LT-SERC-PRC</v>
          </cell>
          <cell r="D4377" t="str">
            <v>P</v>
          </cell>
          <cell r="E4377">
            <v>36650</v>
          </cell>
          <cell r="F4377">
            <v>2377.0667489011562</v>
          </cell>
          <cell r="G4377">
            <v>2377.0667489011562</v>
          </cell>
        </row>
        <row r="4378">
          <cell r="A4378">
            <v>36641</v>
          </cell>
          <cell r="B4378" t="str">
            <v>POS-POWGAS-EAST</v>
          </cell>
          <cell r="C4378" t="str">
            <v>EPMI-LT-SERC-PRC</v>
          </cell>
          <cell r="D4378" t="str">
            <v>P</v>
          </cell>
          <cell r="E4378">
            <v>36650</v>
          </cell>
          <cell r="F4378">
            <v>2377.0667489011562</v>
          </cell>
          <cell r="G4378">
            <v>2377.0667489011562</v>
          </cell>
        </row>
        <row r="4379">
          <cell r="A4379">
            <v>36641</v>
          </cell>
          <cell r="B4379" t="str">
            <v>POS-POWGAS-EAST</v>
          </cell>
          <cell r="C4379" t="str">
            <v>EPMI-LT-SERC-PRC</v>
          </cell>
          <cell r="D4379" t="str">
            <v>P</v>
          </cell>
          <cell r="E4379">
            <v>36650</v>
          </cell>
          <cell r="F4379">
            <v>1584.7111659341042</v>
          </cell>
          <cell r="G4379">
            <v>1584.7111659341042</v>
          </cell>
        </row>
        <row r="4380">
          <cell r="A4380">
            <v>36641</v>
          </cell>
          <cell r="B4380" t="str">
            <v>POS-POWGAS-EAST</v>
          </cell>
          <cell r="C4380" t="str">
            <v>EPMI-LT-SERC-PRC</v>
          </cell>
          <cell r="D4380" t="str">
            <v>P</v>
          </cell>
          <cell r="E4380">
            <v>36650</v>
          </cell>
          <cell r="F4380">
            <v>0</v>
          </cell>
          <cell r="G4380">
            <v>0</v>
          </cell>
        </row>
        <row r="4381">
          <cell r="A4381">
            <v>36641</v>
          </cell>
          <cell r="B4381" t="str">
            <v>POS-POWGAS-EAST</v>
          </cell>
          <cell r="C4381" t="str">
            <v>EPMI-LT-SERC-PRC</v>
          </cell>
          <cell r="D4381" t="str">
            <v>P</v>
          </cell>
          <cell r="E4381">
            <v>36650</v>
          </cell>
          <cell r="F4381">
            <v>-1584.7111659341042</v>
          </cell>
          <cell r="G4381">
            <v>-1584.7111659341042</v>
          </cell>
        </row>
        <row r="4382">
          <cell r="A4382">
            <v>36641</v>
          </cell>
          <cell r="B4382" t="str">
            <v>POS-POWGAS-EAST</v>
          </cell>
          <cell r="C4382" t="str">
            <v>EPMI-LT-SERC-PRC</v>
          </cell>
          <cell r="D4382" t="str">
            <v>P</v>
          </cell>
          <cell r="E4382">
            <v>36650</v>
          </cell>
          <cell r="F4382">
            <v>2377.0667489011562</v>
          </cell>
          <cell r="G4382">
            <v>2377.0667489011562</v>
          </cell>
        </row>
        <row r="4383">
          <cell r="A4383">
            <v>36641</v>
          </cell>
          <cell r="B4383" t="str">
            <v>POS-POWGAS-EAST</v>
          </cell>
          <cell r="C4383" t="str">
            <v>EPMI-LT-SERC-PRC</v>
          </cell>
          <cell r="D4383" t="str">
            <v>P</v>
          </cell>
          <cell r="E4383">
            <v>36650</v>
          </cell>
          <cell r="F4383">
            <v>792.3555829670521</v>
          </cell>
          <cell r="G4383">
            <v>792.3555829670521</v>
          </cell>
        </row>
        <row r="4384">
          <cell r="A4384">
            <v>36641</v>
          </cell>
          <cell r="B4384" t="str">
            <v>POS-POWGAS-EAST</v>
          </cell>
          <cell r="C4384" t="str">
            <v>EPMI-LT-SERC-PRC</v>
          </cell>
          <cell r="D4384" t="str">
            <v>P</v>
          </cell>
          <cell r="E4384">
            <v>36650</v>
          </cell>
          <cell r="F4384">
            <v>0</v>
          </cell>
          <cell r="G4384">
            <v>0</v>
          </cell>
        </row>
        <row r="4385">
          <cell r="A4385">
            <v>36641</v>
          </cell>
          <cell r="B4385" t="str">
            <v>POS-POWGAS-EAST</v>
          </cell>
          <cell r="C4385" t="str">
            <v>EPMI-LT-SERC-PRC</v>
          </cell>
          <cell r="D4385" t="str">
            <v>P</v>
          </cell>
          <cell r="E4385">
            <v>36650</v>
          </cell>
          <cell r="F4385">
            <v>-7923.555829670514</v>
          </cell>
          <cell r="G4385">
            <v>-7923.555829670514</v>
          </cell>
        </row>
        <row r="4386">
          <cell r="A4386">
            <v>36641</v>
          </cell>
          <cell r="B4386" t="str">
            <v>POS-POWGAS-EAST</v>
          </cell>
          <cell r="C4386" t="str">
            <v>EPMI-LT-SERC-PRC</v>
          </cell>
          <cell r="D4386" t="str">
            <v>P</v>
          </cell>
          <cell r="E4386">
            <v>36650</v>
          </cell>
          <cell r="F4386">
            <v>-792.3555829670521</v>
          </cell>
          <cell r="G4386">
            <v>-792.3555829670521</v>
          </cell>
        </row>
        <row r="4387">
          <cell r="A4387">
            <v>36641</v>
          </cell>
          <cell r="B4387" t="str">
            <v>POS-POWGAS-EAST</v>
          </cell>
          <cell r="C4387" t="str">
            <v>EPMI-LT-SERC-PRC</v>
          </cell>
          <cell r="D4387" t="str">
            <v>P</v>
          </cell>
          <cell r="E4387">
            <v>36650</v>
          </cell>
          <cell r="F4387">
            <v>0</v>
          </cell>
          <cell r="G4387">
            <v>0</v>
          </cell>
        </row>
        <row r="4388">
          <cell r="A4388">
            <v>36641</v>
          </cell>
          <cell r="B4388" t="str">
            <v>POS-POWGAS-EAST</v>
          </cell>
          <cell r="C4388" t="str">
            <v>EPMI-LT-SERC-PRC</v>
          </cell>
          <cell r="D4388" t="str">
            <v>P</v>
          </cell>
          <cell r="E4388">
            <v>36650</v>
          </cell>
          <cell r="F4388">
            <v>-1584.7111659341042</v>
          </cell>
          <cell r="G4388">
            <v>-1584.7111659341042</v>
          </cell>
        </row>
        <row r="4389">
          <cell r="A4389">
            <v>36641</v>
          </cell>
          <cell r="B4389" t="str">
            <v>POS-POWGAS-EAST</v>
          </cell>
          <cell r="C4389" t="str">
            <v>EPMI-LT-SERC-PRC</v>
          </cell>
          <cell r="D4389" t="str">
            <v>P</v>
          </cell>
          <cell r="E4389">
            <v>36650</v>
          </cell>
          <cell r="F4389">
            <v>-792.3555829670521</v>
          </cell>
          <cell r="G4389">
            <v>-792.3555829670521</v>
          </cell>
        </row>
        <row r="4390">
          <cell r="A4390">
            <v>36641</v>
          </cell>
          <cell r="B4390" t="str">
            <v>POS-POWGAS-EAST</v>
          </cell>
          <cell r="C4390" t="str">
            <v>EPMI-LT-SERC-PRC</v>
          </cell>
          <cell r="D4390" t="str">
            <v>P</v>
          </cell>
          <cell r="E4390">
            <v>36650</v>
          </cell>
          <cell r="F4390">
            <v>2377.0667489011562</v>
          </cell>
          <cell r="G4390">
            <v>2377.0667489011562</v>
          </cell>
        </row>
        <row r="4391">
          <cell r="A4391">
            <v>36641</v>
          </cell>
          <cell r="B4391" t="str">
            <v>POS-POWGAS-EAST</v>
          </cell>
          <cell r="C4391" t="str">
            <v>EPMI-LT-SERC-PRC</v>
          </cell>
          <cell r="D4391" t="str">
            <v>P</v>
          </cell>
          <cell r="E4391">
            <v>36650</v>
          </cell>
          <cell r="F4391">
            <v>-6338.8446637364214</v>
          </cell>
          <cell r="G4391">
            <v>-6338.8446637364214</v>
          </cell>
        </row>
        <row r="4392">
          <cell r="A4392">
            <v>36641</v>
          </cell>
          <cell r="B4392" t="str">
            <v>POS-POWGAS-EAST</v>
          </cell>
          <cell r="C4392" t="str">
            <v>EPMI-LT-SERC-PRC</v>
          </cell>
          <cell r="D4392" t="str">
            <v>P</v>
          </cell>
          <cell r="E4392">
            <v>36650</v>
          </cell>
          <cell r="F4392">
            <v>4754.1334978022996</v>
          </cell>
          <cell r="G4392">
            <v>4754.1334978022996</v>
          </cell>
        </row>
        <row r="4393">
          <cell r="A4393">
            <v>36641</v>
          </cell>
          <cell r="B4393" t="str">
            <v>POS-POWGAS-EAST</v>
          </cell>
          <cell r="C4393" t="str">
            <v>EPMI-LT-SERC-PRC</v>
          </cell>
          <cell r="D4393" t="str">
            <v>P</v>
          </cell>
          <cell r="E4393">
            <v>36650</v>
          </cell>
          <cell r="F4393">
            <v>6338.8446637364186</v>
          </cell>
          <cell r="G4393">
            <v>6338.8446637364186</v>
          </cell>
        </row>
        <row r="4394">
          <cell r="A4394">
            <v>36641</v>
          </cell>
          <cell r="B4394" t="str">
            <v>POS-POWGAS-EAST</v>
          </cell>
          <cell r="C4394" t="str">
            <v>EPMI-LT-SERC-PRC</v>
          </cell>
          <cell r="D4394" t="str">
            <v>P</v>
          </cell>
          <cell r="E4394">
            <v>36650</v>
          </cell>
          <cell r="F4394">
            <v>-792.3555829670521</v>
          </cell>
          <cell r="G4394">
            <v>-792.3555829670521</v>
          </cell>
        </row>
        <row r="4395">
          <cell r="A4395">
            <v>36641</v>
          </cell>
          <cell r="B4395" t="str">
            <v>POS-POWGAS-EAST</v>
          </cell>
          <cell r="C4395" t="str">
            <v>EPMI-LT-SERC-PRC</v>
          </cell>
          <cell r="D4395" t="str">
            <v>P</v>
          </cell>
          <cell r="E4395">
            <v>36650</v>
          </cell>
          <cell r="F4395">
            <v>1584.7111659341042</v>
          </cell>
          <cell r="G4395">
            <v>1584.7111659341042</v>
          </cell>
        </row>
        <row r="4396">
          <cell r="A4396">
            <v>36641</v>
          </cell>
          <cell r="B4396" t="str">
            <v>POS-POWGAS-EAST</v>
          </cell>
          <cell r="C4396" t="str">
            <v>EPMI-LT-SERC-PRC</v>
          </cell>
          <cell r="D4396" t="str">
            <v>P</v>
          </cell>
          <cell r="E4396">
            <v>36650</v>
          </cell>
          <cell r="F4396">
            <v>-1584.7111659341042</v>
          </cell>
          <cell r="G4396">
            <v>-1584.7111659341042</v>
          </cell>
        </row>
        <row r="4397">
          <cell r="A4397">
            <v>36641</v>
          </cell>
          <cell r="B4397" t="str">
            <v>POS-POWGAS-EAST</v>
          </cell>
          <cell r="C4397" t="str">
            <v>EPMI-LT-SERC-PRC</v>
          </cell>
          <cell r="D4397" t="str">
            <v>P</v>
          </cell>
          <cell r="E4397">
            <v>36651</v>
          </cell>
          <cell r="F4397">
            <v>0</v>
          </cell>
          <cell r="G4397">
            <v>0</v>
          </cell>
        </row>
        <row r="4398">
          <cell r="A4398">
            <v>36641</v>
          </cell>
          <cell r="B4398" t="str">
            <v>POS-POWGAS-EAST</v>
          </cell>
          <cell r="C4398" t="str">
            <v>EPMI-LT-SERC-PRC</v>
          </cell>
          <cell r="D4398" t="str">
            <v>P</v>
          </cell>
          <cell r="E4398">
            <v>36651</v>
          </cell>
          <cell r="F4398">
            <v>5546.4890807693619</v>
          </cell>
          <cell r="G4398">
            <v>5546.4890807693619</v>
          </cell>
        </row>
        <row r="4399">
          <cell r="A4399">
            <v>36641</v>
          </cell>
          <cell r="B4399" t="str">
            <v>POS-POWGAS-EAST</v>
          </cell>
          <cell r="C4399" t="str">
            <v>EPMI-LT-SERC-PRC</v>
          </cell>
          <cell r="D4399" t="str">
            <v>P</v>
          </cell>
          <cell r="E4399">
            <v>36651</v>
          </cell>
          <cell r="F4399">
            <v>2377.0667489011562</v>
          </cell>
          <cell r="G4399">
            <v>2377.0667489011562</v>
          </cell>
        </row>
        <row r="4400">
          <cell r="A4400">
            <v>36641</v>
          </cell>
          <cell r="B4400" t="str">
            <v>POS-POWGAS-EAST</v>
          </cell>
          <cell r="C4400" t="str">
            <v>EPMI-LT-SERC-PRC</v>
          </cell>
          <cell r="D4400" t="str">
            <v>P</v>
          </cell>
          <cell r="E4400">
            <v>36651</v>
          </cell>
          <cell r="F4400">
            <v>2377.0667489011562</v>
          </cell>
          <cell r="G4400">
            <v>2377.0667489011562</v>
          </cell>
        </row>
        <row r="4401">
          <cell r="A4401">
            <v>36641</v>
          </cell>
          <cell r="B4401" t="str">
            <v>POS-POWGAS-EAST</v>
          </cell>
          <cell r="C4401" t="str">
            <v>EPMI-LT-SERC-PRC</v>
          </cell>
          <cell r="D4401" t="str">
            <v>P</v>
          </cell>
          <cell r="E4401">
            <v>36651</v>
          </cell>
          <cell r="F4401">
            <v>1584.7111659341042</v>
          </cell>
          <cell r="G4401">
            <v>1584.7111659341042</v>
          </cell>
        </row>
        <row r="4402">
          <cell r="A4402">
            <v>36641</v>
          </cell>
          <cell r="B4402" t="str">
            <v>POS-POWGAS-EAST</v>
          </cell>
          <cell r="C4402" t="str">
            <v>EPMI-LT-SERC-PRC</v>
          </cell>
          <cell r="D4402" t="str">
            <v>P</v>
          </cell>
          <cell r="E4402">
            <v>36651</v>
          </cell>
          <cell r="F4402">
            <v>0</v>
          </cell>
          <cell r="G4402">
            <v>0</v>
          </cell>
        </row>
        <row r="4403">
          <cell r="A4403">
            <v>36641</v>
          </cell>
          <cell r="B4403" t="str">
            <v>POS-POWGAS-EAST</v>
          </cell>
          <cell r="C4403" t="str">
            <v>EPMI-LT-SERC-PRC</v>
          </cell>
          <cell r="D4403" t="str">
            <v>P</v>
          </cell>
          <cell r="E4403">
            <v>36651</v>
          </cell>
          <cell r="F4403">
            <v>-1584.7111659341042</v>
          </cell>
          <cell r="G4403">
            <v>-1584.7111659341042</v>
          </cell>
        </row>
        <row r="4404">
          <cell r="A4404">
            <v>36641</v>
          </cell>
          <cell r="B4404" t="str">
            <v>POS-POWGAS-EAST</v>
          </cell>
          <cell r="C4404" t="str">
            <v>EPMI-LT-SERC-PRC</v>
          </cell>
          <cell r="D4404" t="str">
            <v>P</v>
          </cell>
          <cell r="E4404">
            <v>36651</v>
          </cell>
          <cell r="F4404">
            <v>2377.0667489011562</v>
          </cell>
          <cell r="G4404">
            <v>2377.0667489011562</v>
          </cell>
        </row>
        <row r="4405">
          <cell r="A4405">
            <v>36641</v>
          </cell>
          <cell r="B4405" t="str">
            <v>POS-POWGAS-EAST</v>
          </cell>
          <cell r="C4405" t="str">
            <v>EPMI-LT-SERC-PRC</v>
          </cell>
          <cell r="D4405" t="str">
            <v>P</v>
          </cell>
          <cell r="E4405">
            <v>36651</v>
          </cell>
          <cell r="F4405">
            <v>792.3555829670521</v>
          </cell>
          <cell r="G4405">
            <v>792.3555829670521</v>
          </cell>
        </row>
        <row r="4406">
          <cell r="A4406">
            <v>36641</v>
          </cell>
          <cell r="B4406" t="str">
            <v>POS-POWGAS-EAST</v>
          </cell>
          <cell r="C4406" t="str">
            <v>EPMI-LT-SERC-PRC</v>
          </cell>
          <cell r="D4406" t="str">
            <v>P</v>
          </cell>
          <cell r="E4406">
            <v>36651</v>
          </cell>
          <cell r="F4406">
            <v>0</v>
          </cell>
          <cell r="G4406">
            <v>0</v>
          </cell>
        </row>
        <row r="4407">
          <cell r="A4407">
            <v>36641</v>
          </cell>
          <cell r="B4407" t="str">
            <v>POS-POWGAS-EAST</v>
          </cell>
          <cell r="C4407" t="str">
            <v>EPMI-LT-SERC-PRC</v>
          </cell>
          <cell r="D4407" t="str">
            <v>P</v>
          </cell>
          <cell r="E4407">
            <v>36651</v>
          </cell>
          <cell r="F4407">
            <v>-7923.555829670514</v>
          </cell>
          <cell r="G4407">
            <v>-7923.555829670514</v>
          </cell>
        </row>
        <row r="4408">
          <cell r="A4408">
            <v>36641</v>
          </cell>
          <cell r="B4408" t="str">
            <v>POS-POWGAS-EAST</v>
          </cell>
          <cell r="C4408" t="str">
            <v>EPMI-LT-SERC-PRC</v>
          </cell>
          <cell r="D4408" t="str">
            <v>P</v>
          </cell>
          <cell r="E4408">
            <v>36651</v>
          </cell>
          <cell r="F4408">
            <v>-792.3555829670521</v>
          </cell>
          <cell r="G4408">
            <v>-792.3555829670521</v>
          </cell>
        </row>
        <row r="4409">
          <cell r="A4409">
            <v>36641</v>
          </cell>
          <cell r="B4409" t="str">
            <v>POS-POWGAS-EAST</v>
          </cell>
          <cell r="C4409" t="str">
            <v>EPMI-LT-SERC-PRC</v>
          </cell>
          <cell r="D4409" t="str">
            <v>P</v>
          </cell>
          <cell r="E4409">
            <v>36651</v>
          </cell>
          <cell r="F4409">
            <v>0</v>
          </cell>
          <cell r="G4409">
            <v>0</v>
          </cell>
        </row>
        <row r="4410">
          <cell r="A4410">
            <v>36641</v>
          </cell>
          <cell r="B4410" t="str">
            <v>POS-POWGAS-EAST</v>
          </cell>
          <cell r="C4410" t="str">
            <v>EPMI-LT-SERC-PRC</v>
          </cell>
          <cell r="D4410" t="str">
            <v>P</v>
          </cell>
          <cell r="E4410">
            <v>36651</v>
          </cell>
          <cell r="F4410">
            <v>-1584.7111659341042</v>
          </cell>
          <cell r="G4410">
            <v>-1584.7111659341042</v>
          </cell>
        </row>
        <row r="4411">
          <cell r="A4411">
            <v>36641</v>
          </cell>
          <cell r="B4411" t="str">
            <v>POS-POWGAS-EAST</v>
          </cell>
          <cell r="C4411" t="str">
            <v>EPMI-LT-SERC-PRC</v>
          </cell>
          <cell r="D4411" t="str">
            <v>P</v>
          </cell>
          <cell r="E4411">
            <v>36651</v>
          </cell>
          <cell r="F4411">
            <v>-792.3555829670521</v>
          </cell>
          <cell r="G4411">
            <v>-792.3555829670521</v>
          </cell>
        </row>
        <row r="4412">
          <cell r="A4412">
            <v>36641</v>
          </cell>
          <cell r="B4412" t="str">
            <v>POS-POWGAS-EAST</v>
          </cell>
          <cell r="C4412" t="str">
            <v>EPMI-LT-SERC-PRC</v>
          </cell>
          <cell r="D4412" t="str">
            <v>P</v>
          </cell>
          <cell r="E4412">
            <v>36651</v>
          </cell>
          <cell r="F4412">
            <v>2377.0667489011562</v>
          </cell>
          <cell r="G4412">
            <v>2377.0667489011562</v>
          </cell>
        </row>
        <row r="4413">
          <cell r="A4413">
            <v>36641</v>
          </cell>
          <cell r="B4413" t="str">
            <v>POS-POWGAS-EAST</v>
          </cell>
          <cell r="C4413" t="str">
            <v>EPMI-LT-SERC-PRC</v>
          </cell>
          <cell r="D4413" t="str">
            <v>P</v>
          </cell>
          <cell r="E4413">
            <v>36651</v>
          </cell>
          <cell r="F4413">
            <v>-6338.8446637364214</v>
          </cell>
          <cell r="G4413">
            <v>-6338.8446637364214</v>
          </cell>
        </row>
        <row r="4414">
          <cell r="A4414">
            <v>36641</v>
          </cell>
          <cell r="B4414" t="str">
            <v>POS-POWGAS-EAST</v>
          </cell>
          <cell r="C4414" t="str">
            <v>EPMI-LT-SERC-PRC</v>
          </cell>
          <cell r="D4414" t="str">
            <v>P</v>
          </cell>
          <cell r="E4414">
            <v>36651</v>
          </cell>
          <cell r="F4414">
            <v>4754.1334978022996</v>
          </cell>
          <cell r="G4414">
            <v>4754.1334978022996</v>
          </cell>
        </row>
        <row r="4415">
          <cell r="A4415">
            <v>36641</v>
          </cell>
          <cell r="B4415" t="str">
            <v>POS-POWGAS-EAST</v>
          </cell>
          <cell r="C4415" t="str">
            <v>EPMI-LT-SERC-PRC</v>
          </cell>
          <cell r="D4415" t="str">
            <v>P</v>
          </cell>
          <cell r="E4415">
            <v>36651</v>
          </cell>
          <cell r="F4415">
            <v>6338.8446637364186</v>
          </cell>
          <cell r="G4415">
            <v>6338.8446637364186</v>
          </cell>
        </row>
        <row r="4416">
          <cell r="A4416">
            <v>36641</v>
          </cell>
          <cell r="B4416" t="str">
            <v>POS-POWGAS-EAST</v>
          </cell>
          <cell r="C4416" t="str">
            <v>EPMI-LT-SERC-PRC</v>
          </cell>
          <cell r="D4416" t="str">
            <v>P</v>
          </cell>
          <cell r="E4416">
            <v>36651</v>
          </cell>
          <cell r="F4416">
            <v>-792.3555829670521</v>
          </cell>
          <cell r="G4416">
            <v>-792.3555829670521</v>
          </cell>
        </row>
        <row r="4417">
          <cell r="A4417">
            <v>36641</v>
          </cell>
          <cell r="B4417" t="str">
            <v>POS-POWGAS-EAST</v>
          </cell>
          <cell r="C4417" t="str">
            <v>EPMI-LT-SERC-PRC</v>
          </cell>
          <cell r="D4417" t="str">
            <v>P</v>
          </cell>
          <cell r="E4417">
            <v>36651</v>
          </cell>
          <cell r="F4417">
            <v>1584.7111659341042</v>
          </cell>
          <cell r="G4417">
            <v>1584.7111659341042</v>
          </cell>
        </row>
        <row r="4418">
          <cell r="A4418">
            <v>36641</v>
          </cell>
          <cell r="B4418" t="str">
            <v>POS-POWGAS-EAST</v>
          </cell>
          <cell r="C4418" t="str">
            <v>EPMI-LT-SERC-PRC</v>
          </cell>
          <cell r="D4418" t="str">
            <v>P</v>
          </cell>
          <cell r="E4418">
            <v>36651</v>
          </cell>
          <cell r="F4418">
            <v>-1584.7111659341042</v>
          </cell>
          <cell r="G4418">
            <v>-1584.7111659341042</v>
          </cell>
        </row>
        <row r="4419">
          <cell r="A4419">
            <v>36641</v>
          </cell>
          <cell r="B4419" t="str">
            <v>POS-POWGAS-EAST</v>
          </cell>
          <cell r="C4419" t="str">
            <v>EPMI-LT-SERC-PRC</v>
          </cell>
          <cell r="D4419" t="str">
            <v>P</v>
          </cell>
          <cell r="E4419">
            <v>36654</v>
          </cell>
          <cell r="F4419">
            <v>0</v>
          </cell>
          <cell r="G4419">
            <v>0</v>
          </cell>
        </row>
        <row r="4420">
          <cell r="A4420">
            <v>36641</v>
          </cell>
          <cell r="B4420" t="str">
            <v>POS-POWGAS-EAST</v>
          </cell>
          <cell r="C4420" t="str">
            <v>EPMI-LT-SERC-PRC</v>
          </cell>
          <cell r="D4420" t="str">
            <v>P</v>
          </cell>
          <cell r="E4420">
            <v>36654</v>
          </cell>
          <cell r="F4420">
            <v>5546.4890807693619</v>
          </cell>
          <cell r="G4420">
            <v>5546.4890807693619</v>
          </cell>
        </row>
        <row r="4421">
          <cell r="A4421">
            <v>36641</v>
          </cell>
          <cell r="B4421" t="str">
            <v>POS-POWGAS-EAST</v>
          </cell>
          <cell r="C4421" t="str">
            <v>EPMI-LT-SERC-PRC</v>
          </cell>
          <cell r="D4421" t="str">
            <v>P</v>
          </cell>
          <cell r="E4421">
            <v>36654</v>
          </cell>
          <cell r="F4421">
            <v>2377.0667489011562</v>
          </cell>
          <cell r="G4421">
            <v>2377.0667489011562</v>
          </cell>
        </row>
        <row r="4422">
          <cell r="A4422">
            <v>36641</v>
          </cell>
          <cell r="B4422" t="str">
            <v>POS-POWGAS-EAST</v>
          </cell>
          <cell r="C4422" t="str">
            <v>EPMI-LT-SERC-PRC</v>
          </cell>
          <cell r="D4422" t="str">
            <v>P</v>
          </cell>
          <cell r="E4422">
            <v>36654</v>
          </cell>
          <cell r="F4422">
            <v>2377.0667489011562</v>
          </cell>
          <cell r="G4422">
            <v>2377.0667489011562</v>
          </cell>
        </row>
        <row r="4423">
          <cell r="A4423">
            <v>36641</v>
          </cell>
          <cell r="B4423" t="str">
            <v>POS-POWGAS-EAST</v>
          </cell>
          <cell r="C4423" t="str">
            <v>EPMI-LT-SERC-PRC</v>
          </cell>
          <cell r="D4423" t="str">
            <v>P</v>
          </cell>
          <cell r="E4423">
            <v>36654</v>
          </cell>
          <cell r="F4423">
            <v>1584.7111659341042</v>
          </cell>
          <cell r="G4423">
            <v>1584.7111659341042</v>
          </cell>
        </row>
        <row r="4424">
          <cell r="A4424">
            <v>36641</v>
          </cell>
          <cell r="B4424" t="str">
            <v>POS-POWGAS-EAST</v>
          </cell>
          <cell r="C4424" t="str">
            <v>EPMI-LT-SERC-PRC</v>
          </cell>
          <cell r="D4424" t="str">
            <v>P</v>
          </cell>
          <cell r="E4424">
            <v>36654</v>
          </cell>
          <cell r="F4424">
            <v>0</v>
          </cell>
          <cell r="G4424">
            <v>0</v>
          </cell>
        </row>
        <row r="4425">
          <cell r="A4425">
            <v>36641</v>
          </cell>
          <cell r="B4425" t="str">
            <v>POS-POWGAS-EAST</v>
          </cell>
          <cell r="C4425" t="str">
            <v>EPMI-LT-SERC-PRC</v>
          </cell>
          <cell r="D4425" t="str">
            <v>P</v>
          </cell>
          <cell r="E4425">
            <v>36654</v>
          </cell>
          <cell r="F4425">
            <v>-1584.7111659341042</v>
          </cell>
          <cell r="G4425">
            <v>-1584.7111659341042</v>
          </cell>
        </row>
        <row r="4426">
          <cell r="A4426">
            <v>36641</v>
          </cell>
          <cell r="B4426" t="str">
            <v>POS-POWGAS-EAST</v>
          </cell>
          <cell r="C4426" t="str">
            <v>EPMI-LT-SERC-PRC</v>
          </cell>
          <cell r="D4426" t="str">
            <v>P</v>
          </cell>
          <cell r="E4426">
            <v>36654</v>
          </cell>
          <cell r="F4426">
            <v>2377.0667489011562</v>
          </cell>
          <cell r="G4426">
            <v>2377.0667489011562</v>
          </cell>
        </row>
        <row r="4427">
          <cell r="A4427">
            <v>36641</v>
          </cell>
          <cell r="B4427" t="str">
            <v>POS-POWGAS-EAST</v>
          </cell>
          <cell r="C4427" t="str">
            <v>EPMI-LT-SERC-PRC</v>
          </cell>
          <cell r="D4427" t="str">
            <v>P</v>
          </cell>
          <cell r="E4427">
            <v>36654</v>
          </cell>
          <cell r="F4427">
            <v>792.3555829670521</v>
          </cell>
          <cell r="G4427">
            <v>792.3555829670521</v>
          </cell>
        </row>
        <row r="4428">
          <cell r="A4428">
            <v>36641</v>
          </cell>
          <cell r="B4428" t="str">
            <v>POS-POWGAS-EAST</v>
          </cell>
          <cell r="C4428" t="str">
            <v>EPMI-LT-SERC-PRC</v>
          </cell>
          <cell r="D4428" t="str">
            <v>P</v>
          </cell>
          <cell r="E4428">
            <v>36654</v>
          </cell>
          <cell r="F4428">
            <v>0</v>
          </cell>
          <cell r="G4428">
            <v>0</v>
          </cell>
        </row>
        <row r="4429">
          <cell r="A4429">
            <v>36641</v>
          </cell>
          <cell r="B4429" t="str">
            <v>POS-POWGAS-EAST</v>
          </cell>
          <cell r="C4429" t="str">
            <v>EPMI-LT-SERC-PRC</v>
          </cell>
          <cell r="D4429" t="str">
            <v>P</v>
          </cell>
          <cell r="E4429">
            <v>36654</v>
          </cell>
          <cell r="F4429">
            <v>-7923.555829670514</v>
          </cell>
          <cell r="G4429">
            <v>-7923.555829670514</v>
          </cell>
        </row>
        <row r="4430">
          <cell r="A4430">
            <v>36641</v>
          </cell>
          <cell r="B4430" t="str">
            <v>POS-POWGAS-EAST</v>
          </cell>
          <cell r="C4430" t="str">
            <v>EPMI-LT-SERC-PRC</v>
          </cell>
          <cell r="D4430" t="str">
            <v>P</v>
          </cell>
          <cell r="E4430">
            <v>36654</v>
          </cell>
          <cell r="F4430">
            <v>-792.3555829670521</v>
          </cell>
          <cell r="G4430">
            <v>-792.3555829670521</v>
          </cell>
        </row>
        <row r="4431">
          <cell r="A4431">
            <v>36641</v>
          </cell>
          <cell r="B4431" t="str">
            <v>POS-POWGAS-EAST</v>
          </cell>
          <cell r="C4431" t="str">
            <v>EPMI-LT-SERC-PRC</v>
          </cell>
          <cell r="D4431" t="str">
            <v>P</v>
          </cell>
          <cell r="E4431">
            <v>36654</v>
          </cell>
          <cell r="F4431">
            <v>0</v>
          </cell>
          <cell r="G4431">
            <v>0</v>
          </cell>
        </row>
        <row r="4432">
          <cell r="A4432">
            <v>36641</v>
          </cell>
          <cell r="B4432" t="str">
            <v>POS-POWGAS-EAST</v>
          </cell>
          <cell r="C4432" t="str">
            <v>EPMI-LT-SERC-PRC</v>
          </cell>
          <cell r="D4432" t="str">
            <v>P</v>
          </cell>
          <cell r="E4432">
            <v>36654</v>
          </cell>
          <cell r="F4432">
            <v>-1584.7111659341042</v>
          </cell>
          <cell r="G4432">
            <v>-1584.7111659341042</v>
          </cell>
        </row>
        <row r="4433">
          <cell r="A4433">
            <v>36641</v>
          </cell>
          <cell r="B4433" t="str">
            <v>POS-POWGAS-EAST</v>
          </cell>
          <cell r="C4433" t="str">
            <v>EPMI-LT-SERC-PRC</v>
          </cell>
          <cell r="D4433" t="str">
            <v>P</v>
          </cell>
          <cell r="E4433">
            <v>36654</v>
          </cell>
          <cell r="F4433">
            <v>-792.3555829670521</v>
          </cell>
          <cell r="G4433">
            <v>-792.3555829670521</v>
          </cell>
        </row>
        <row r="4434">
          <cell r="A4434">
            <v>36641</v>
          </cell>
          <cell r="B4434" t="str">
            <v>POS-POWGAS-EAST</v>
          </cell>
          <cell r="C4434" t="str">
            <v>EPMI-LT-SERC-PRC</v>
          </cell>
          <cell r="D4434" t="str">
            <v>P</v>
          </cell>
          <cell r="E4434">
            <v>36654</v>
          </cell>
          <cell r="F4434">
            <v>2377.0667489011562</v>
          </cell>
          <cell r="G4434">
            <v>2377.0667489011562</v>
          </cell>
        </row>
        <row r="4435">
          <cell r="A4435">
            <v>36641</v>
          </cell>
          <cell r="B4435" t="str">
            <v>POS-POWGAS-EAST</v>
          </cell>
          <cell r="C4435" t="str">
            <v>EPMI-LT-SERC-PRC</v>
          </cell>
          <cell r="D4435" t="str">
            <v>P</v>
          </cell>
          <cell r="E4435">
            <v>36654</v>
          </cell>
          <cell r="F4435">
            <v>-6338.8446637364214</v>
          </cell>
          <cell r="G4435">
            <v>-6338.8446637364214</v>
          </cell>
        </row>
        <row r="4436">
          <cell r="A4436">
            <v>36641</v>
          </cell>
          <cell r="B4436" t="str">
            <v>POS-POWGAS-EAST</v>
          </cell>
          <cell r="C4436" t="str">
            <v>EPMI-LT-SERC-PRC</v>
          </cell>
          <cell r="D4436" t="str">
            <v>P</v>
          </cell>
          <cell r="E4436">
            <v>36654</v>
          </cell>
          <cell r="F4436">
            <v>4754.1334978022996</v>
          </cell>
          <cell r="G4436">
            <v>4754.1334978022996</v>
          </cell>
        </row>
        <row r="4437">
          <cell r="A4437">
            <v>36641</v>
          </cell>
          <cell r="B4437" t="str">
            <v>POS-POWGAS-EAST</v>
          </cell>
          <cell r="C4437" t="str">
            <v>EPMI-LT-SERC-PRC</v>
          </cell>
          <cell r="D4437" t="str">
            <v>P</v>
          </cell>
          <cell r="E4437">
            <v>36654</v>
          </cell>
          <cell r="F4437">
            <v>6338.8446637364186</v>
          </cell>
          <cell r="G4437">
            <v>6338.8446637364186</v>
          </cell>
        </row>
        <row r="4438">
          <cell r="A4438">
            <v>36641</v>
          </cell>
          <cell r="B4438" t="str">
            <v>POS-POWGAS-EAST</v>
          </cell>
          <cell r="C4438" t="str">
            <v>EPMI-LT-SERC-PRC</v>
          </cell>
          <cell r="D4438" t="str">
            <v>P</v>
          </cell>
          <cell r="E4438">
            <v>36654</v>
          </cell>
          <cell r="F4438">
            <v>-792.3555829670521</v>
          </cell>
          <cell r="G4438">
            <v>-792.3555829670521</v>
          </cell>
        </row>
        <row r="4439">
          <cell r="A4439">
            <v>36641</v>
          </cell>
          <cell r="B4439" t="str">
            <v>POS-POWGAS-EAST</v>
          </cell>
          <cell r="C4439" t="str">
            <v>EPMI-LT-SERC-PRC</v>
          </cell>
          <cell r="D4439" t="str">
            <v>P</v>
          </cell>
          <cell r="E4439">
            <v>36654</v>
          </cell>
          <cell r="F4439">
            <v>1584.7111659341042</v>
          </cell>
          <cell r="G4439">
            <v>1584.7111659341042</v>
          </cell>
        </row>
        <row r="4440">
          <cell r="A4440">
            <v>36641</v>
          </cell>
          <cell r="B4440" t="str">
            <v>POS-POWGAS-EAST</v>
          </cell>
          <cell r="C4440" t="str">
            <v>EPMI-LT-SERC-PRC</v>
          </cell>
          <cell r="D4440" t="str">
            <v>P</v>
          </cell>
          <cell r="E4440">
            <v>36654</v>
          </cell>
          <cell r="F4440">
            <v>-1584.7111659341042</v>
          </cell>
          <cell r="G4440">
            <v>-1584.7111659341042</v>
          </cell>
        </row>
        <row r="4441">
          <cell r="A4441">
            <v>36641</v>
          </cell>
          <cell r="B4441" t="str">
            <v>POS-POWGAS-EAST</v>
          </cell>
          <cell r="C4441" t="str">
            <v>EPMI-LT-SERC-PRC</v>
          </cell>
          <cell r="D4441" t="str">
            <v>P</v>
          </cell>
          <cell r="E4441">
            <v>36655</v>
          </cell>
          <cell r="F4441">
            <v>0</v>
          </cell>
          <cell r="G4441">
            <v>0</v>
          </cell>
        </row>
        <row r="4442">
          <cell r="A4442">
            <v>36641</v>
          </cell>
          <cell r="B4442" t="str">
            <v>POS-POWGAS-EAST</v>
          </cell>
          <cell r="C4442" t="str">
            <v>EPMI-LT-SERC-PRC</v>
          </cell>
          <cell r="D4442" t="str">
            <v>P</v>
          </cell>
          <cell r="E4442">
            <v>36655</v>
          </cell>
          <cell r="F4442">
            <v>5546.4890807693619</v>
          </cell>
          <cell r="G4442">
            <v>5546.4890807693619</v>
          </cell>
        </row>
        <row r="4443">
          <cell r="A4443">
            <v>36641</v>
          </cell>
          <cell r="B4443" t="str">
            <v>POS-POWGAS-EAST</v>
          </cell>
          <cell r="C4443" t="str">
            <v>EPMI-LT-SERC-PRC</v>
          </cell>
          <cell r="D4443" t="str">
            <v>P</v>
          </cell>
          <cell r="E4443">
            <v>36655</v>
          </cell>
          <cell r="F4443">
            <v>2377.0667489011562</v>
          </cell>
          <cell r="G4443">
            <v>2377.0667489011562</v>
          </cell>
        </row>
        <row r="4444">
          <cell r="A4444">
            <v>36641</v>
          </cell>
          <cell r="B4444" t="str">
            <v>POS-POWGAS-EAST</v>
          </cell>
          <cell r="C4444" t="str">
            <v>EPMI-LT-SERC-PRC</v>
          </cell>
          <cell r="D4444" t="str">
            <v>P</v>
          </cell>
          <cell r="E4444">
            <v>36655</v>
          </cell>
          <cell r="F4444">
            <v>2377.0667489011562</v>
          </cell>
          <cell r="G4444">
            <v>2377.0667489011562</v>
          </cell>
        </row>
        <row r="4445">
          <cell r="A4445">
            <v>36641</v>
          </cell>
          <cell r="B4445" t="str">
            <v>POS-POWGAS-EAST</v>
          </cell>
          <cell r="C4445" t="str">
            <v>EPMI-LT-SERC-PRC</v>
          </cell>
          <cell r="D4445" t="str">
            <v>P</v>
          </cell>
          <cell r="E4445">
            <v>36655</v>
          </cell>
          <cell r="F4445">
            <v>1584.7111659341042</v>
          </cell>
          <cell r="G4445">
            <v>1584.7111659341042</v>
          </cell>
        </row>
        <row r="4446">
          <cell r="A4446">
            <v>36641</v>
          </cell>
          <cell r="B4446" t="str">
            <v>POS-POWGAS-EAST</v>
          </cell>
          <cell r="C4446" t="str">
            <v>EPMI-LT-SERC-PRC</v>
          </cell>
          <cell r="D4446" t="str">
            <v>P</v>
          </cell>
          <cell r="E4446">
            <v>36655</v>
          </cell>
          <cell r="F4446">
            <v>0</v>
          </cell>
          <cell r="G4446">
            <v>0</v>
          </cell>
        </row>
        <row r="4447">
          <cell r="A4447">
            <v>36641</v>
          </cell>
          <cell r="B4447" t="str">
            <v>POS-POWGAS-EAST</v>
          </cell>
          <cell r="C4447" t="str">
            <v>EPMI-LT-SERC-PRC</v>
          </cell>
          <cell r="D4447" t="str">
            <v>P</v>
          </cell>
          <cell r="E4447">
            <v>36655</v>
          </cell>
          <cell r="F4447">
            <v>-1584.7111659341042</v>
          </cell>
          <cell r="G4447">
            <v>-1584.7111659341042</v>
          </cell>
        </row>
        <row r="4448">
          <cell r="A4448">
            <v>36641</v>
          </cell>
          <cell r="B4448" t="str">
            <v>POS-POWGAS-EAST</v>
          </cell>
          <cell r="C4448" t="str">
            <v>EPMI-LT-SERC-PRC</v>
          </cell>
          <cell r="D4448" t="str">
            <v>P</v>
          </cell>
          <cell r="E4448">
            <v>36655</v>
          </cell>
          <cell r="F4448">
            <v>2377.0667489011562</v>
          </cell>
          <cell r="G4448">
            <v>2377.0667489011562</v>
          </cell>
        </row>
        <row r="4449">
          <cell r="A4449">
            <v>36641</v>
          </cell>
          <cell r="B4449" t="str">
            <v>POS-POWGAS-EAST</v>
          </cell>
          <cell r="C4449" t="str">
            <v>EPMI-LT-SERC-PRC</v>
          </cell>
          <cell r="D4449" t="str">
            <v>P</v>
          </cell>
          <cell r="E4449">
            <v>36655</v>
          </cell>
          <cell r="F4449">
            <v>792.3555829670521</v>
          </cell>
          <cell r="G4449">
            <v>792.3555829670521</v>
          </cell>
        </row>
        <row r="4450">
          <cell r="A4450">
            <v>36641</v>
          </cell>
          <cell r="B4450" t="str">
            <v>POS-POWGAS-EAST</v>
          </cell>
          <cell r="C4450" t="str">
            <v>EPMI-LT-SERC-PRC</v>
          </cell>
          <cell r="D4450" t="str">
            <v>P</v>
          </cell>
          <cell r="E4450">
            <v>36655</v>
          </cell>
          <cell r="F4450">
            <v>0</v>
          </cell>
          <cell r="G4450">
            <v>0</v>
          </cell>
        </row>
        <row r="4451">
          <cell r="A4451">
            <v>36641</v>
          </cell>
          <cell r="B4451" t="str">
            <v>POS-POWGAS-EAST</v>
          </cell>
          <cell r="C4451" t="str">
            <v>EPMI-LT-SERC-PRC</v>
          </cell>
          <cell r="D4451" t="str">
            <v>P</v>
          </cell>
          <cell r="E4451">
            <v>36655</v>
          </cell>
          <cell r="F4451">
            <v>-7923.555829670514</v>
          </cell>
          <cell r="G4451">
            <v>-7923.555829670514</v>
          </cell>
        </row>
        <row r="4452">
          <cell r="A4452">
            <v>36641</v>
          </cell>
          <cell r="B4452" t="str">
            <v>POS-POWGAS-EAST</v>
          </cell>
          <cell r="C4452" t="str">
            <v>EPMI-LT-SERC-PRC</v>
          </cell>
          <cell r="D4452" t="str">
            <v>P</v>
          </cell>
          <cell r="E4452">
            <v>36655</v>
          </cell>
          <cell r="F4452">
            <v>-792.3555829670521</v>
          </cell>
          <cell r="G4452">
            <v>-792.3555829670521</v>
          </cell>
        </row>
        <row r="4453">
          <cell r="A4453">
            <v>36641</v>
          </cell>
          <cell r="B4453" t="str">
            <v>POS-POWGAS-EAST</v>
          </cell>
          <cell r="C4453" t="str">
            <v>EPMI-LT-SERC-PRC</v>
          </cell>
          <cell r="D4453" t="str">
            <v>P</v>
          </cell>
          <cell r="E4453">
            <v>36655</v>
          </cell>
          <cell r="F4453">
            <v>0</v>
          </cell>
          <cell r="G4453">
            <v>0</v>
          </cell>
        </row>
        <row r="4454">
          <cell r="A4454">
            <v>36641</v>
          </cell>
          <cell r="B4454" t="str">
            <v>POS-POWGAS-EAST</v>
          </cell>
          <cell r="C4454" t="str">
            <v>EPMI-LT-SERC-PRC</v>
          </cell>
          <cell r="D4454" t="str">
            <v>P</v>
          </cell>
          <cell r="E4454">
            <v>36655</v>
          </cell>
          <cell r="F4454">
            <v>-1584.7111659341042</v>
          </cell>
          <cell r="G4454">
            <v>-1584.7111659341042</v>
          </cell>
        </row>
        <row r="4455">
          <cell r="A4455">
            <v>36641</v>
          </cell>
          <cell r="B4455" t="str">
            <v>POS-POWGAS-EAST</v>
          </cell>
          <cell r="C4455" t="str">
            <v>EPMI-LT-SERC-PRC</v>
          </cell>
          <cell r="D4455" t="str">
            <v>P</v>
          </cell>
          <cell r="E4455">
            <v>36655</v>
          </cell>
          <cell r="F4455">
            <v>-792.3555829670521</v>
          </cell>
          <cell r="G4455">
            <v>-792.3555829670521</v>
          </cell>
        </row>
        <row r="4456">
          <cell r="A4456">
            <v>36641</v>
          </cell>
          <cell r="B4456" t="str">
            <v>POS-POWGAS-EAST</v>
          </cell>
          <cell r="C4456" t="str">
            <v>EPMI-LT-SERC-PRC</v>
          </cell>
          <cell r="D4456" t="str">
            <v>P</v>
          </cell>
          <cell r="E4456">
            <v>36655</v>
          </cell>
          <cell r="F4456">
            <v>2377.0667489011562</v>
          </cell>
          <cell r="G4456">
            <v>2377.0667489011562</v>
          </cell>
        </row>
        <row r="4457">
          <cell r="A4457">
            <v>36641</v>
          </cell>
          <cell r="B4457" t="str">
            <v>POS-POWGAS-EAST</v>
          </cell>
          <cell r="C4457" t="str">
            <v>EPMI-LT-SERC-PRC</v>
          </cell>
          <cell r="D4457" t="str">
            <v>P</v>
          </cell>
          <cell r="E4457">
            <v>36655</v>
          </cell>
          <cell r="F4457">
            <v>-6338.8446637364214</v>
          </cell>
          <cell r="G4457">
            <v>-6338.8446637364214</v>
          </cell>
        </row>
        <row r="4458">
          <cell r="A4458">
            <v>36641</v>
          </cell>
          <cell r="B4458" t="str">
            <v>POS-POWGAS-EAST</v>
          </cell>
          <cell r="C4458" t="str">
            <v>EPMI-LT-SERC-PRC</v>
          </cell>
          <cell r="D4458" t="str">
            <v>P</v>
          </cell>
          <cell r="E4458">
            <v>36655</v>
          </cell>
          <cell r="F4458">
            <v>4754.1334978022996</v>
          </cell>
          <cell r="G4458">
            <v>4754.1334978022996</v>
          </cell>
        </row>
        <row r="4459">
          <cell r="A4459">
            <v>36641</v>
          </cell>
          <cell r="B4459" t="str">
            <v>POS-POWGAS-EAST</v>
          </cell>
          <cell r="C4459" t="str">
            <v>EPMI-LT-SERC-PRC</v>
          </cell>
          <cell r="D4459" t="str">
            <v>P</v>
          </cell>
          <cell r="E4459">
            <v>36655</v>
          </cell>
          <cell r="F4459">
            <v>6338.8446637364186</v>
          </cell>
          <cell r="G4459">
            <v>6338.8446637364186</v>
          </cell>
        </row>
        <row r="4460">
          <cell r="A4460">
            <v>36641</v>
          </cell>
          <cell r="B4460" t="str">
            <v>POS-POWGAS-EAST</v>
          </cell>
          <cell r="C4460" t="str">
            <v>EPMI-LT-SERC-PRC</v>
          </cell>
          <cell r="D4460" t="str">
            <v>P</v>
          </cell>
          <cell r="E4460">
            <v>36655</v>
          </cell>
          <cell r="F4460">
            <v>-792.3555829670521</v>
          </cell>
          <cell r="G4460">
            <v>-792.3555829670521</v>
          </cell>
        </row>
        <row r="4461">
          <cell r="A4461">
            <v>36641</v>
          </cell>
          <cell r="B4461" t="str">
            <v>POS-POWGAS-EAST</v>
          </cell>
          <cell r="C4461" t="str">
            <v>EPMI-LT-SERC-PRC</v>
          </cell>
          <cell r="D4461" t="str">
            <v>P</v>
          </cell>
          <cell r="E4461">
            <v>36655</v>
          </cell>
          <cell r="F4461">
            <v>1584.7111659341042</v>
          </cell>
          <cell r="G4461">
            <v>1584.7111659341042</v>
          </cell>
        </row>
        <row r="4462">
          <cell r="A4462">
            <v>36641</v>
          </cell>
          <cell r="B4462" t="str">
            <v>POS-POWGAS-EAST</v>
          </cell>
          <cell r="C4462" t="str">
            <v>EPMI-LT-SERC-PRC</v>
          </cell>
          <cell r="D4462" t="str">
            <v>P</v>
          </cell>
          <cell r="E4462">
            <v>36655</v>
          </cell>
          <cell r="F4462">
            <v>-1584.7111659341042</v>
          </cell>
          <cell r="G4462">
            <v>-1584.7111659341042</v>
          </cell>
        </row>
        <row r="4463">
          <cell r="A4463">
            <v>36641</v>
          </cell>
          <cell r="B4463" t="str">
            <v>POS-POWGAS-EAST</v>
          </cell>
          <cell r="C4463" t="str">
            <v>EPMI-LT-SERC-PRC</v>
          </cell>
          <cell r="D4463" t="str">
            <v>P</v>
          </cell>
          <cell r="E4463">
            <v>36656</v>
          </cell>
          <cell r="F4463">
            <v>0</v>
          </cell>
          <cell r="G4463">
            <v>0</v>
          </cell>
        </row>
        <row r="4464">
          <cell r="A4464">
            <v>36641</v>
          </cell>
          <cell r="B4464" t="str">
            <v>POS-POWGAS-EAST</v>
          </cell>
          <cell r="C4464" t="str">
            <v>EPMI-LT-SERC-PRC</v>
          </cell>
          <cell r="D4464" t="str">
            <v>P</v>
          </cell>
          <cell r="E4464">
            <v>36656</v>
          </cell>
          <cell r="F4464">
            <v>5546.4890807693555</v>
          </cell>
          <cell r="G4464">
            <v>5546.4890807693555</v>
          </cell>
        </row>
        <row r="4465">
          <cell r="A4465">
            <v>36641</v>
          </cell>
          <cell r="B4465" t="str">
            <v>POS-POWGAS-EAST</v>
          </cell>
          <cell r="C4465" t="str">
            <v>EPMI-LT-SERC-PRC</v>
          </cell>
          <cell r="D4465" t="str">
            <v>P</v>
          </cell>
          <cell r="E4465">
            <v>36656</v>
          </cell>
          <cell r="F4465">
            <v>2377.066748901153</v>
          </cell>
          <cell r="G4465">
            <v>2377.066748901153</v>
          </cell>
        </row>
        <row r="4466">
          <cell r="A4466">
            <v>36641</v>
          </cell>
          <cell r="B4466" t="str">
            <v>POS-POWGAS-EAST</v>
          </cell>
          <cell r="C4466" t="str">
            <v>EPMI-LT-SERC-PRC</v>
          </cell>
          <cell r="D4466" t="str">
            <v>P</v>
          </cell>
          <cell r="E4466">
            <v>36656</v>
          </cell>
          <cell r="F4466">
            <v>2377.066748901153</v>
          </cell>
          <cell r="G4466">
            <v>2377.066748901153</v>
          </cell>
        </row>
        <row r="4467">
          <cell r="A4467">
            <v>36641</v>
          </cell>
          <cell r="B4467" t="str">
            <v>POS-POWGAS-EAST</v>
          </cell>
          <cell r="C4467" t="str">
            <v>EPMI-LT-SERC-PRC</v>
          </cell>
          <cell r="D4467" t="str">
            <v>P</v>
          </cell>
          <cell r="E4467">
            <v>36656</v>
          </cell>
          <cell r="F4467">
            <v>1584.7111659341022</v>
          </cell>
          <cell r="G4467">
            <v>1584.7111659341022</v>
          </cell>
        </row>
        <row r="4468">
          <cell r="A4468">
            <v>36641</v>
          </cell>
          <cell r="B4468" t="str">
            <v>POS-POWGAS-EAST</v>
          </cell>
          <cell r="C4468" t="str">
            <v>EPMI-LT-SERC-PRC</v>
          </cell>
          <cell r="D4468" t="str">
            <v>P</v>
          </cell>
          <cell r="E4468">
            <v>36656</v>
          </cell>
          <cell r="F4468">
            <v>0</v>
          </cell>
          <cell r="G4468">
            <v>0</v>
          </cell>
        </row>
        <row r="4469">
          <cell r="A4469">
            <v>36641</v>
          </cell>
          <cell r="B4469" t="str">
            <v>POS-POWGAS-EAST</v>
          </cell>
          <cell r="C4469" t="str">
            <v>EPMI-LT-SERC-PRC</v>
          </cell>
          <cell r="D4469" t="str">
            <v>P</v>
          </cell>
          <cell r="E4469">
            <v>36656</v>
          </cell>
          <cell r="F4469">
            <v>-1584.7111659341022</v>
          </cell>
          <cell r="G4469">
            <v>-1584.7111659341022</v>
          </cell>
        </row>
        <row r="4470">
          <cell r="A4470">
            <v>36641</v>
          </cell>
          <cell r="B4470" t="str">
            <v>POS-POWGAS-EAST</v>
          </cell>
          <cell r="C4470" t="str">
            <v>EPMI-LT-SERC-PRC</v>
          </cell>
          <cell r="D4470" t="str">
            <v>P</v>
          </cell>
          <cell r="E4470">
            <v>36656</v>
          </cell>
          <cell r="F4470">
            <v>2377.066748901153</v>
          </cell>
          <cell r="G4470">
            <v>2377.066748901153</v>
          </cell>
        </row>
        <row r="4471">
          <cell r="A4471">
            <v>36641</v>
          </cell>
          <cell r="B4471" t="str">
            <v>POS-POWGAS-EAST</v>
          </cell>
          <cell r="C4471" t="str">
            <v>EPMI-LT-SERC-PRC</v>
          </cell>
          <cell r="D4471" t="str">
            <v>P</v>
          </cell>
          <cell r="E4471">
            <v>36656</v>
          </cell>
          <cell r="F4471">
            <v>792.35558296705108</v>
          </cell>
          <cell r="G4471">
            <v>792.35558296705108</v>
          </cell>
        </row>
        <row r="4472">
          <cell r="A4472">
            <v>36641</v>
          </cell>
          <cell r="B4472" t="str">
            <v>POS-POWGAS-EAST</v>
          </cell>
          <cell r="C4472" t="str">
            <v>EPMI-LT-SERC-PRC</v>
          </cell>
          <cell r="D4472" t="str">
            <v>P</v>
          </cell>
          <cell r="E4472">
            <v>36656</v>
          </cell>
          <cell r="F4472">
            <v>0</v>
          </cell>
          <cell r="G4472">
            <v>0</v>
          </cell>
        </row>
        <row r="4473">
          <cell r="A4473">
            <v>36641</v>
          </cell>
          <cell r="B4473" t="str">
            <v>POS-POWGAS-EAST</v>
          </cell>
          <cell r="C4473" t="str">
            <v>EPMI-LT-SERC-PRC</v>
          </cell>
          <cell r="D4473" t="str">
            <v>P</v>
          </cell>
          <cell r="E4473">
            <v>36656</v>
          </cell>
          <cell r="F4473">
            <v>-7923.555829670513</v>
          </cell>
          <cell r="G4473">
            <v>-7923.555829670513</v>
          </cell>
        </row>
        <row r="4474">
          <cell r="A4474">
            <v>36641</v>
          </cell>
          <cell r="B4474" t="str">
            <v>POS-POWGAS-EAST</v>
          </cell>
          <cell r="C4474" t="str">
            <v>EPMI-LT-SERC-PRC</v>
          </cell>
          <cell r="D4474" t="str">
            <v>P</v>
          </cell>
          <cell r="E4474">
            <v>36656</v>
          </cell>
          <cell r="F4474">
            <v>-792.35558296705108</v>
          </cell>
          <cell r="G4474">
            <v>-792.35558296705108</v>
          </cell>
        </row>
        <row r="4475">
          <cell r="A4475">
            <v>36641</v>
          </cell>
          <cell r="B4475" t="str">
            <v>POS-POWGAS-EAST</v>
          </cell>
          <cell r="C4475" t="str">
            <v>EPMI-LT-SERC-PRC</v>
          </cell>
          <cell r="D4475" t="str">
            <v>P</v>
          </cell>
          <cell r="E4475">
            <v>36656</v>
          </cell>
          <cell r="F4475">
            <v>0</v>
          </cell>
          <cell r="G4475">
            <v>0</v>
          </cell>
        </row>
        <row r="4476">
          <cell r="A4476">
            <v>36641</v>
          </cell>
          <cell r="B4476" t="str">
            <v>POS-POWGAS-EAST</v>
          </cell>
          <cell r="C4476" t="str">
            <v>EPMI-LT-SERC-PRC</v>
          </cell>
          <cell r="D4476" t="str">
            <v>P</v>
          </cell>
          <cell r="E4476">
            <v>36656</v>
          </cell>
          <cell r="F4476">
            <v>-1584.7111659341022</v>
          </cell>
          <cell r="G4476">
            <v>-1584.7111659341022</v>
          </cell>
        </row>
        <row r="4477">
          <cell r="A4477">
            <v>36641</v>
          </cell>
          <cell r="B4477" t="str">
            <v>POS-POWGAS-EAST</v>
          </cell>
          <cell r="C4477" t="str">
            <v>EPMI-LT-SERC-PRC</v>
          </cell>
          <cell r="D4477" t="str">
            <v>P</v>
          </cell>
          <cell r="E4477">
            <v>36656</v>
          </cell>
          <cell r="F4477">
            <v>-792.35558296705108</v>
          </cell>
          <cell r="G4477">
            <v>-792.35558296705108</v>
          </cell>
        </row>
        <row r="4478">
          <cell r="A4478">
            <v>36641</v>
          </cell>
          <cell r="B4478" t="str">
            <v>POS-POWGAS-EAST</v>
          </cell>
          <cell r="C4478" t="str">
            <v>EPMI-LT-SERC-PRC</v>
          </cell>
          <cell r="D4478" t="str">
            <v>P</v>
          </cell>
          <cell r="E4478">
            <v>36656</v>
          </cell>
          <cell r="F4478">
            <v>2377.0667489011489</v>
          </cell>
          <cell r="G4478">
            <v>2377.0667489011489</v>
          </cell>
        </row>
        <row r="4479">
          <cell r="A4479">
            <v>36641</v>
          </cell>
          <cell r="B4479" t="str">
            <v>POS-POWGAS-EAST</v>
          </cell>
          <cell r="C4479" t="str">
            <v>EPMI-LT-SERC-PRC</v>
          </cell>
          <cell r="D4479" t="str">
            <v>P</v>
          </cell>
          <cell r="E4479">
            <v>36656</v>
          </cell>
          <cell r="F4479">
            <v>-6338.8446637364104</v>
          </cell>
          <cell r="G4479">
            <v>-6338.8446637364104</v>
          </cell>
        </row>
        <row r="4480">
          <cell r="A4480">
            <v>36641</v>
          </cell>
          <cell r="B4480" t="str">
            <v>POS-POWGAS-EAST</v>
          </cell>
          <cell r="C4480" t="str">
            <v>EPMI-LT-SERC-PRC</v>
          </cell>
          <cell r="D4480" t="str">
            <v>P</v>
          </cell>
          <cell r="E4480">
            <v>36656</v>
          </cell>
          <cell r="F4480">
            <v>4754.1334978022996</v>
          </cell>
          <cell r="G4480">
            <v>4754.1334978022996</v>
          </cell>
        </row>
        <row r="4481">
          <cell r="A4481">
            <v>36641</v>
          </cell>
          <cell r="B4481" t="str">
            <v>POS-POWGAS-EAST</v>
          </cell>
          <cell r="C4481" t="str">
            <v>EPMI-LT-SERC-PRC</v>
          </cell>
          <cell r="D4481" t="str">
            <v>P</v>
          </cell>
          <cell r="E4481">
            <v>36656</v>
          </cell>
          <cell r="F4481">
            <v>6338.844663736425</v>
          </cell>
          <cell r="G4481">
            <v>6338.844663736425</v>
          </cell>
        </row>
        <row r="4482">
          <cell r="A4482">
            <v>36641</v>
          </cell>
          <cell r="B4482" t="str">
            <v>POS-POWGAS-EAST</v>
          </cell>
          <cell r="C4482" t="str">
            <v>EPMI-LT-SERC-PRC</v>
          </cell>
          <cell r="D4482" t="str">
            <v>P</v>
          </cell>
          <cell r="E4482">
            <v>36656</v>
          </cell>
          <cell r="F4482">
            <v>-792.35558296705108</v>
          </cell>
          <cell r="G4482">
            <v>-792.35558296705108</v>
          </cell>
        </row>
        <row r="4483">
          <cell r="A4483">
            <v>36641</v>
          </cell>
          <cell r="B4483" t="str">
            <v>POS-POWGAS-EAST</v>
          </cell>
          <cell r="C4483" t="str">
            <v>EPMI-LT-SERC-PRC</v>
          </cell>
          <cell r="D4483" t="str">
            <v>P</v>
          </cell>
          <cell r="E4483">
            <v>36656</v>
          </cell>
          <cell r="F4483">
            <v>1584.7111659341022</v>
          </cell>
          <cell r="G4483">
            <v>1584.7111659341022</v>
          </cell>
        </row>
        <row r="4484">
          <cell r="A4484">
            <v>36641</v>
          </cell>
          <cell r="B4484" t="str">
            <v>POS-POWGAS-EAST</v>
          </cell>
          <cell r="C4484" t="str">
            <v>EPMI-LT-SERC-PRC</v>
          </cell>
          <cell r="D4484" t="str">
            <v>P</v>
          </cell>
          <cell r="E4484">
            <v>36656</v>
          </cell>
          <cell r="F4484">
            <v>-1584.7111659341022</v>
          </cell>
          <cell r="G4484">
            <v>-1584.7111659341022</v>
          </cell>
        </row>
        <row r="4485">
          <cell r="A4485">
            <v>36641</v>
          </cell>
          <cell r="B4485" t="str">
            <v>POS-POWGAS-EAST</v>
          </cell>
          <cell r="C4485" t="str">
            <v>EPMI-LT-SERC-PRC</v>
          </cell>
          <cell r="D4485" t="str">
            <v>P</v>
          </cell>
          <cell r="E4485">
            <v>36657</v>
          </cell>
          <cell r="F4485">
            <v>0</v>
          </cell>
          <cell r="G4485">
            <v>0</v>
          </cell>
        </row>
        <row r="4486">
          <cell r="A4486">
            <v>36641</v>
          </cell>
          <cell r="B4486" t="str">
            <v>POS-POWGAS-EAST</v>
          </cell>
          <cell r="C4486" t="str">
            <v>EPMI-LT-SERC-PRC</v>
          </cell>
          <cell r="D4486" t="str">
            <v>P</v>
          </cell>
          <cell r="E4486">
            <v>36657</v>
          </cell>
          <cell r="F4486">
            <v>5546.4890807693555</v>
          </cell>
          <cell r="G4486">
            <v>5546.4890807693555</v>
          </cell>
        </row>
        <row r="4487">
          <cell r="A4487">
            <v>36641</v>
          </cell>
          <cell r="B4487" t="str">
            <v>POS-POWGAS-EAST</v>
          </cell>
          <cell r="C4487" t="str">
            <v>EPMI-LT-SERC-PRC</v>
          </cell>
          <cell r="D4487" t="str">
            <v>P</v>
          </cell>
          <cell r="E4487">
            <v>36657</v>
          </cell>
          <cell r="F4487">
            <v>2377.066748901153</v>
          </cell>
          <cell r="G4487">
            <v>2377.066748901153</v>
          </cell>
        </row>
        <row r="4488">
          <cell r="A4488">
            <v>36641</v>
          </cell>
          <cell r="B4488" t="str">
            <v>POS-POWGAS-EAST</v>
          </cell>
          <cell r="C4488" t="str">
            <v>EPMI-LT-SERC-PRC</v>
          </cell>
          <cell r="D4488" t="str">
            <v>P</v>
          </cell>
          <cell r="E4488">
            <v>36657</v>
          </cell>
          <cell r="F4488">
            <v>2377.066748901153</v>
          </cell>
          <cell r="G4488">
            <v>2377.066748901153</v>
          </cell>
        </row>
        <row r="4489">
          <cell r="A4489">
            <v>36641</v>
          </cell>
          <cell r="B4489" t="str">
            <v>POS-POWGAS-EAST</v>
          </cell>
          <cell r="C4489" t="str">
            <v>EPMI-LT-SERC-PRC</v>
          </cell>
          <cell r="D4489" t="str">
            <v>P</v>
          </cell>
          <cell r="E4489">
            <v>36657</v>
          </cell>
          <cell r="F4489">
            <v>1584.7111659341022</v>
          </cell>
          <cell r="G4489">
            <v>1584.7111659341022</v>
          </cell>
        </row>
        <row r="4490">
          <cell r="A4490">
            <v>36641</v>
          </cell>
          <cell r="B4490" t="str">
            <v>POS-POWGAS-EAST</v>
          </cell>
          <cell r="C4490" t="str">
            <v>EPMI-LT-SERC-PRC</v>
          </cell>
          <cell r="D4490" t="str">
            <v>P</v>
          </cell>
          <cell r="E4490">
            <v>36657</v>
          </cell>
          <cell r="F4490">
            <v>0</v>
          </cell>
          <cell r="G4490">
            <v>0</v>
          </cell>
        </row>
        <row r="4491">
          <cell r="A4491">
            <v>36641</v>
          </cell>
          <cell r="B4491" t="str">
            <v>POS-POWGAS-EAST</v>
          </cell>
          <cell r="C4491" t="str">
            <v>EPMI-LT-SERC-PRC</v>
          </cell>
          <cell r="D4491" t="str">
            <v>P</v>
          </cell>
          <cell r="E4491">
            <v>36657</v>
          </cell>
          <cell r="F4491">
            <v>-1584.7111659341022</v>
          </cell>
          <cell r="G4491">
            <v>-1584.7111659341022</v>
          </cell>
        </row>
        <row r="4492">
          <cell r="A4492">
            <v>36641</v>
          </cell>
          <cell r="B4492" t="str">
            <v>POS-POWGAS-EAST</v>
          </cell>
          <cell r="C4492" t="str">
            <v>EPMI-LT-SERC-PRC</v>
          </cell>
          <cell r="D4492" t="str">
            <v>P</v>
          </cell>
          <cell r="E4492">
            <v>36657</v>
          </cell>
          <cell r="F4492">
            <v>2377.066748901153</v>
          </cell>
          <cell r="G4492">
            <v>2377.066748901153</v>
          </cell>
        </row>
        <row r="4493">
          <cell r="A4493">
            <v>36641</v>
          </cell>
          <cell r="B4493" t="str">
            <v>POS-POWGAS-EAST</v>
          </cell>
          <cell r="C4493" t="str">
            <v>EPMI-LT-SERC-PRC</v>
          </cell>
          <cell r="D4493" t="str">
            <v>P</v>
          </cell>
          <cell r="E4493">
            <v>36657</v>
          </cell>
          <cell r="F4493">
            <v>792.35558296705108</v>
          </cell>
          <cell r="G4493">
            <v>792.35558296705108</v>
          </cell>
        </row>
        <row r="4494">
          <cell r="A4494">
            <v>36641</v>
          </cell>
          <cell r="B4494" t="str">
            <v>POS-POWGAS-EAST</v>
          </cell>
          <cell r="C4494" t="str">
            <v>EPMI-LT-SERC-PRC</v>
          </cell>
          <cell r="D4494" t="str">
            <v>P</v>
          </cell>
          <cell r="E4494">
            <v>36657</v>
          </cell>
          <cell r="F4494">
            <v>0</v>
          </cell>
          <cell r="G4494">
            <v>0</v>
          </cell>
        </row>
        <row r="4495">
          <cell r="A4495">
            <v>36641</v>
          </cell>
          <cell r="B4495" t="str">
            <v>POS-POWGAS-EAST</v>
          </cell>
          <cell r="C4495" t="str">
            <v>EPMI-LT-SERC-PRC</v>
          </cell>
          <cell r="D4495" t="str">
            <v>P</v>
          </cell>
          <cell r="E4495">
            <v>36657</v>
          </cell>
          <cell r="F4495">
            <v>-7923.555829670513</v>
          </cell>
          <cell r="G4495">
            <v>-7923.555829670513</v>
          </cell>
        </row>
        <row r="4496">
          <cell r="A4496">
            <v>36641</v>
          </cell>
          <cell r="B4496" t="str">
            <v>POS-POWGAS-EAST</v>
          </cell>
          <cell r="C4496" t="str">
            <v>EPMI-LT-SERC-PRC</v>
          </cell>
          <cell r="D4496" t="str">
            <v>P</v>
          </cell>
          <cell r="E4496">
            <v>36657</v>
          </cell>
          <cell r="F4496">
            <v>-792.35558296705108</v>
          </cell>
          <cell r="G4496">
            <v>-792.35558296705108</v>
          </cell>
        </row>
        <row r="4497">
          <cell r="A4497">
            <v>36641</v>
          </cell>
          <cell r="B4497" t="str">
            <v>POS-POWGAS-EAST</v>
          </cell>
          <cell r="C4497" t="str">
            <v>EPMI-LT-SERC-PRC</v>
          </cell>
          <cell r="D4497" t="str">
            <v>P</v>
          </cell>
          <cell r="E4497">
            <v>36657</v>
          </cell>
          <cell r="F4497">
            <v>0</v>
          </cell>
          <cell r="G4497">
            <v>0</v>
          </cell>
        </row>
        <row r="4498">
          <cell r="A4498">
            <v>36641</v>
          </cell>
          <cell r="B4498" t="str">
            <v>POS-POWGAS-EAST</v>
          </cell>
          <cell r="C4498" t="str">
            <v>EPMI-LT-SERC-PRC</v>
          </cell>
          <cell r="D4498" t="str">
            <v>P</v>
          </cell>
          <cell r="E4498">
            <v>36657</v>
          </cell>
          <cell r="F4498">
            <v>-1584.7111659341022</v>
          </cell>
          <cell r="G4498">
            <v>-1584.7111659341022</v>
          </cell>
        </row>
        <row r="4499">
          <cell r="A4499">
            <v>36641</v>
          </cell>
          <cell r="B4499" t="str">
            <v>POS-POWGAS-EAST</v>
          </cell>
          <cell r="C4499" t="str">
            <v>EPMI-LT-SERC-PRC</v>
          </cell>
          <cell r="D4499" t="str">
            <v>P</v>
          </cell>
          <cell r="E4499">
            <v>36657</v>
          </cell>
          <cell r="F4499">
            <v>-792.35558296705108</v>
          </cell>
          <cell r="G4499">
            <v>-792.35558296705108</v>
          </cell>
        </row>
        <row r="4500">
          <cell r="A4500">
            <v>36641</v>
          </cell>
          <cell r="B4500" t="str">
            <v>POS-POWGAS-EAST</v>
          </cell>
          <cell r="C4500" t="str">
            <v>EPMI-LT-SERC-PRC</v>
          </cell>
          <cell r="D4500" t="str">
            <v>P</v>
          </cell>
          <cell r="E4500">
            <v>36657</v>
          </cell>
          <cell r="F4500">
            <v>2377.0667489011489</v>
          </cell>
          <cell r="G4500">
            <v>2377.0667489011489</v>
          </cell>
        </row>
        <row r="4501">
          <cell r="A4501">
            <v>36641</v>
          </cell>
          <cell r="B4501" t="str">
            <v>POS-POWGAS-EAST</v>
          </cell>
          <cell r="C4501" t="str">
            <v>EPMI-LT-SERC-PRC</v>
          </cell>
          <cell r="D4501" t="str">
            <v>P</v>
          </cell>
          <cell r="E4501">
            <v>36657</v>
          </cell>
          <cell r="F4501">
            <v>-6338.8446637364104</v>
          </cell>
          <cell r="G4501">
            <v>-6338.8446637364104</v>
          </cell>
        </row>
        <row r="4502">
          <cell r="A4502">
            <v>36641</v>
          </cell>
          <cell r="B4502" t="str">
            <v>POS-POWGAS-EAST</v>
          </cell>
          <cell r="C4502" t="str">
            <v>EPMI-LT-SERC-PRC</v>
          </cell>
          <cell r="D4502" t="str">
            <v>P</v>
          </cell>
          <cell r="E4502">
            <v>36657</v>
          </cell>
          <cell r="F4502">
            <v>4754.1334978022996</v>
          </cell>
          <cell r="G4502">
            <v>4754.1334978022996</v>
          </cell>
        </row>
        <row r="4503">
          <cell r="A4503">
            <v>36641</v>
          </cell>
          <cell r="B4503" t="str">
            <v>POS-POWGAS-EAST</v>
          </cell>
          <cell r="C4503" t="str">
            <v>EPMI-LT-SERC-PRC</v>
          </cell>
          <cell r="D4503" t="str">
            <v>P</v>
          </cell>
          <cell r="E4503">
            <v>36657</v>
          </cell>
          <cell r="F4503">
            <v>6338.844663736415</v>
          </cell>
          <cell r="G4503">
            <v>6338.844663736415</v>
          </cell>
        </row>
        <row r="4504">
          <cell r="A4504">
            <v>36641</v>
          </cell>
          <cell r="B4504" t="str">
            <v>POS-POWGAS-EAST</v>
          </cell>
          <cell r="C4504" t="str">
            <v>EPMI-LT-SERC-PRC</v>
          </cell>
          <cell r="D4504" t="str">
            <v>P</v>
          </cell>
          <cell r="E4504">
            <v>36657</v>
          </cell>
          <cell r="F4504">
            <v>-792.35558296705108</v>
          </cell>
          <cell r="G4504">
            <v>-792.35558296705108</v>
          </cell>
        </row>
        <row r="4505">
          <cell r="A4505">
            <v>36641</v>
          </cell>
          <cell r="B4505" t="str">
            <v>POS-POWGAS-EAST</v>
          </cell>
          <cell r="C4505" t="str">
            <v>EPMI-LT-SERC-PRC</v>
          </cell>
          <cell r="D4505" t="str">
            <v>P</v>
          </cell>
          <cell r="E4505">
            <v>36657</v>
          </cell>
          <cell r="F4505">
            <v>1584.7111659341022</v>
          </cell>
          <cell r="G4505">
            <v>1584.7111659341022</v>
          </cell>
        </row>
        <row r="4506">
          <cell r="A4506">
            <v>36641</v>
          </cell>
          <cell r="B4506" t="str">
            <v>POS-POWGAS-EAST</v>
          </cell>
          <cell r="C4506" t="str">
            <v>EPMI-LT-SERC-PRC</v>
          </cell>
          <cell r="D4506" t="str">
            <v>P</v>
          </cell>
          <cell r="E4506">
            <v>36657</v>
          </cell>
          <cell r="F4506">
            <v>-1584.7111659341022</v>
          </cell>
          <cell r="G4506">
            <v>-1584.7111659341022</v>
          </cell>
        </row>
        <row r="4507">
          <cell r="A4507">
            <v>36641</v>
          </cell>
          <cell r="B4507" t="str">
            <v>POS-POWGAS-EAST</v>
          </cell>
          <cell r="C4507" t="str">
            <v>EPMI-LT-SERC-PRC</v>
          </cell>
          <cell r="D4507" t="str">
            <v>P</v>
          </cell>
          <cell r="E4507">
            <v>36658</v>
          </cell>
          <cell r="F4507">
            <v>0</v>
          </cell>
          <cell r="G4507">
            <v>0</v>
          </cell>
        </row>
        <row r="4508">
          <cell r="A4508">
            <v>36641</v>
          </cell>
          <cell r="B4508" t="str">
            <v>POS-POWGAS-EAST</v>
          </cell>
          <cell r="C4508" t="str">
            <v>EPMI-LT-SERC-PRC</v>
          </cell>
          <cell r="D4508" t="str">
            <v>P</v>
          </cell>
          <cell r="E4508">
            <v>36658</v>
          </cell>
          <cell r="F4508">
            <v>5546.4890807693555</v>
          </cell>
          <cell r="G4508">
            <v>5546.4890807693555</v>
          </cell>
        </row>
        <row r="4509">
          <cell r="A4509">
            <v>36641</v>
          </cell>
          <cell r="B4509" t="str">
            <v>POS-POWGAS-EAST</v>
          </cell>
          <cell r="C4509" t="str">
            <v>EPMI-LT-SERC-PRC</v>
          </cell>
          <cell r="D4509" t="str">
            <v>P</v>
          </cell>
          <cell r="E4509">
            <v>36658</v>
          </cell>
          <cell r="F4509">
            <v>2377.066748901153</v>
          </cell>
          <cell r="G4509">
            <v>2377.066748901153</v>
          </cell>
        </row>
        <row r="4510">
          <cell r="A4510">
            <v>36641</v>
          </cell>
          <cell r="B4510" t="str">
            <v>POS-POWGAS-EAST</v>
          </cell>
          <cell r="C4510" t="str">
            <v>EPMI-LT-SERC-PRC</v>
          </cell>
          <cell r="D4510" t="str">
            <v>P</v>
          </cell>
          <cell r="E4510">
            <v>36658</v>
          </cell>
          <cell r="F4510">
            <v>2377.066748901153</v>
          </cell>
          <cell r="G4510">
            <v>2377.066748901153</v>
          </cell>
        </row>
        <row r="4511">
          <cell r="A4511">
            <v>36641</v>
          </cell>
          <cell r="B4511" t="str">
            <v>POS-POWGAS-EAST</v>
          </cell>
          <cell r="C4511" t="str">
            <v>EPMI-LT-SERC-PRC</v>
          </cell>
          <cell r="D4511" t="str">
            <v>P</v>
          </cell>
          <cell r="E4511">
            <v>36658</v>
          </cell>
          <cell r="F4511">
            <v>1584.7111659341022</v>
          </cell>
          <cell r="G4511">
            <v>1584.7111659341022</v>
          </cell>
        </row>
        <row r="4512">
          <cell r="A4512">
            <v>36641</v>
          </cell>
          <cell r="B4512" t="str">
            <v>POS-POWGAS-EAST</v>
          </cell>
          <cell r="C4512" t="str">
            <v>EPMI-LT-SERC-PRC</v>
          </cell>
          <cell r="D4512" t="str">
            <v>P</v>
          </cell>
          <cell r="E4512">
            <v>36658</v>
          </cell>
          <cell r="F4512">
            <v>0</v>
          </cell>
          <cell r="G4512">
            <v>0</v>
          </cell>
        </row>
        <row r="4513">
          <cell r="A4513">
            <v>36641</v>
          </cell>
          <cell r="B4513" t="str">
            <v>POS-POWGAS-EAST</v>
          </cell>
          <cell r="C4513" t="str">
            <v>EPMI-LT-SERC-PRC</v>
          </cell>
          <cell r="D4513" t="str">
            <v>P</v>
          </cell>
          <cell r="E4513">
            <v>36658</v>
          </cell>
          <cell r="F4513">
            <v>-1584.7111659341022</v>
          </cell>
          <cell r="G4513">
            <v>-1584.7111659341022</v>
          </cell>
        </row>
        <row r="4514">
          <cell r="A4514">
            <v>36641</v>
          </cell>
          <cell r="B4514" t="str">
            <v>POS-POWGAS-EAST</v>
          </cell>
          <cell r="C4514" t="str">
            <v>EPMI-LT-SERC-PRC</v>
          </cell>
          <cell r="D4514" t="str">
            <v>P</v>
          </cell>
          <cell r="E4514">
            <v>36658</v>
          </cell>
          <cell r="F4514">
            <v>2377.066748901153</v>
          </cell>
          <cell r="G4514">
            <v>2377.066748901153</v>
          </cell>
        </row>
        <row r="4515">
          <cell r="A4515">
            <v>36641</v>
          </cell>
          <cell r="B4515" t="str">
            <v>POS-POWGAS-EAST</v>
          </cell>
          <cell r="C4515" t="str">
            <v>EPMI-LT-SERC-PRC</v>
          </cell>
          <cell r="D4515" t="str">
            <v>P</v>
          </cell>
          <cell r="E4515">
            <v>36658</v>
          </cell>
          <cell r="F4515">
            <v>792.35558296705108</v>
          </cell>
          <cell r="G4515">
            <v>792.35558296705108</v>
          </cell>
        </row>
        <row r="4516">
          <cell r="A4516">
            <v>36641</v>
          </cell>
          <cell r="B4516" t="str">
            <v>POS-POWGAS-EAST</v>
          </cell>
          <cell r="C4516" t="str">
            <v>EPMI-LT-SERC-PRC</v>
          </cell>
          <cell r="D4516" t="str">
            <v>P</v>
          </cell>
          <cell r="E4516">
            <v>36658</v>
          </cell>
          <cell r="F4516">
            <v>0</v>
          </cell>
          <cell r="G4516">
            <v>0</v>
          </cell>
        </row>
        <row r="4517">
          <cell r="A4517">
            <v>36641</v>
          </cell>
          <cell r="B4517" t="str">
            <v>POS-POWGAS-EAST</v>
          </cell>
          <cell r="C4517" t="str">
            <v>EPMI-LT-SERC-PRC</v>
          </cell>
          <cell r="D4517" t="str">
            <v>P</v>
          </cell>
          <cell r="E4517">
            <v>36658</v>
          </cell>
          <cell r="F4517">
            <v>-7923.555829670513</v>
          </cell>
          <cell r="G4517">
            <v>-7923.555829670513</v>
          </cell>
        </row>
        <row r="4518">
          <cell r="A4518">
            <v>36641</v>
          </cell>
          <cell r="B4518" t="str">
            <v>POS-POWGAS-EAST</v>
          </cell>
          <cell r="C4518" t="str">
            <v>EPMI-LT-SERC-PRC</v>
          </cell>
          <cell r="D4518" t="str">
            <v>P</v>
          </cell>
          <cell r="E4518">
            <v>36658</v>
          </cell>
          <cell r="F4518">
            <v>-792.35558296705108</v>
          </cell>
          <cell r="G4518">
            <v>-792.35558296705108</v>
          </cell>
        </row>
        <row r="4519">
          <cell r="A4519">
            <v>36641</v>
          </cell>
          <cell r="B4519" t="str">
            <v>POS-POWGAS-EAST</v>
          </cell>
          <cell r="C4519" t="str">
            <v>EPMI-LT-SERC-PRC</v>
          </cell>
          <cell r="D4519" t="str">
            <v>P</v>
          </cell>
          <cell r="E4519">
            <v>36658</v>
          </cell>
          <cell r="F4519">
            <v>0</v>
          </cell>
          <cell r="G4519">
            <v>0</v>
          </cell>
        </row>
        <row r="4520">
          <cell r="A4520">
            <v>36641</v>
          </cell>
          <cell r="B4520" t="str">
            <v>POS-POWGAS-EAST</v>
          </cell>
          <cell r="C4520" t="str">
            <v>EPMI-LT-SERC-PRC</v>
          </cell>
          <cell r="D4520" t="str">
            <v>P</v>
          </cell>
          <cell r="E4520">
            <v>36658</v>
          </cell>
          <cell r="F4520">
            <v>-1584.7111659341022</v>
          </cell>
          <cell r="G4520">
            <v>-1584.7111659341022</v>
          </cell>
        </row>
        <row r="4521">
          <cell r="A4521">
            <v>36641</v>
          </cell>
          <cell r="B4521" t="str">
            <v>POS-POWGAS-EAST</v>
          </cell>
          <cell r="C4521" t="str">
            <v>EPMI-LT-SERC-PRC</v>
          </cell>
          <cell r="D4521" t="str">
            <v>P</v>
          </cell>
          <cell r="E4521">
            <v>36658</v>
          </cell>
          <cell r="F4521">
            <v>-792.35558296705108</v>
          </cell>
          <cell r="G4521">
            <v>-792.35558296705108</v>
          </cell>
        </row>
        <row r="4522">
          <cell r="A4522">
            <v>36641</v>
          </cell>
          <cell r="B4522" t="str">
            <v>POS-POWGAS-EAST</v>
          </cell>
          <cell r="C4522" t="str">
            <v>EPMI-LT-SERC-PRC</v>
          </cell>
          <cell r="D4522" t="str">
            <v>P</v>
          </cell>
          <cell r="E4522">
            <v>36658</v>
          </cell>
          <cell r="F4522">
            <v>2377.0667489011489</v>
          </cell>
          <cell r="G4522">
            <v>2377.0667489011489</v>
          </cell>
        </row>
        <row r="4523">
          <cell r="A4523">
            <v>36641</v>
          </cell>
          <cell r="B4523" t="str">
            <v>POS-POWGAS-EAST</v>
          </cell>
          <cell r="C4523" t="str">
            <v>EPMI-LT-SERC-PRC</v>
          </cell>
          <cell r="D4523" t="str">
            <v>P</v>
          </cell>
          <cell r="E4523">
            <v>36658</v>
          </cell>
          <cell r="F4523">
            <v>-6338.8446637364104</v>
          </cell>
          <cell r="G4523">
            <v>-6338.8446637364104</v>
          </cell>
        </row>
        <row r="4524">
          <cell r="A4524">
            <v>36641</v>
          </cell>
          <cell r="B4524" t="str">
            <v>POS-POWGAS-EAST</v>
          </cell>
          <cell r="C4524" t="str">
            <v>EPMI-LT-SERC-PRC</v>
          </cell>
          <cell r="D4524" t="str">
            <v>P</v>
          </cell>
          <cell r="E4524">
            <v>36658</v>
          </cell>
          <cell r="F4524">
            <v>4754.1334978022996</v>
          </cell>
          <cell r="G4524">
            <v>4754.1334978022996</v>
          </cell>
        </row>
        <row r="4525">
          <cell r="A4525">
            <v>36641</v>
          </cell>
          <cell r="B4525" t="str">
            <v>POS-POWGAS-EAST</v>
          </cell>
          <cell r="C4525" t="str">
            <v>EPMI-LT-SERC-PRC</v>
          </cell>
          <cell r="D4525" t="str">
            <v>P</v>
          </cell>
          <cell r="E4525">
            <v>36658</v>
          </cell>
          <cell r="F4525">
            <v>6338.844663736415</v>
          </cell>
          <cell r="G4525">
            <v>6338.844663736415</v>
          </cell>
        </row>
        <row r="4526">
          <cell r="A4526">
            <v>36641</v>
          </cell>
          <cell r="B4526" t="str">
            <v>POS-POWGAS-EAST</v>
          </cell>
          <cell r="C4526" t="str">
            <v>EPMI-LT-SERC-PRC</v>
          </cell>
          <cell r="D4526" t="str">
            <v>P</v>
          </cell>
          <cell r="E4526">
            <v>36658</v>
          </cell>
          <cell r="F4526">
            <v>-792.35558296705108</v>
          </cell>
          <cell r="G4526">
            <v>-792.35558296705108</v>
          </cell>
        </row>
        <row r="4527">
          <cell r="A4527">
            <v>36641</v>
          </cell>
          <cell r="B4527" t="str">
            <v>POS-POWGAS-EAST</v>
          </cell>
          <cell r="C4527" t="str">
            <v>EPMI-LT-SERC-PRC</v>
          </cell>
          <cell r="D4527" t="str">
            <v>P</v>
          </cell>
          <cell r="E4527">
            <v>36658</v>
          </cell>
          <cell r="F4527">
            <v>1584.7111659341022</v>
          </cell>
          <cell r="G4527">
            <v>1584.7111659341022</v>
          </cell>
        </row>
        <row r="4528">
          <cell r="A4528">
            <v>36641</v>
          </cell>
          <cell r="B4528" t="str">
            <v>POS-POWGAS-EAST</v>
          </cell>
          <cell r="C4528" t="str">
            <v>EPMI-LT-SERC-PRC</v>
          </cell>
          <cell r="D4528" t="str">
            <v>P</v>
          </cell>
          <cell r="E4528">
            <v>36658</v>
          </cell>
          <cell r="F4528">
            <v>-1584.7111659341022</v>
          </cell>
          <cell r="G4528">
            <v>-1584.7111659341022</v>
          </cell>
        </row>
        <row r="4529">
          <cell r="A4529">
            <v>36641</v>
          </cell>
          <cell r="B4529" t="str">
            <v>POS-POWGAS-EAST</v>
          </cell>
          <cell r="C4529" t="str">
            <v>EPMI-LT-SERC-PRC</v>
          </cell>
          <cell r="D4529" t="str">
            <v>P</v>
          </cell>
          <cell r="E4529">
            <v>36661</v>
          </cell>
          <cell r="F4529">
            <v>0</v>
          </cell>
          <cell r="G4529">
            <v>0</v>
          </cell>
        </row>
        <row r="4530">
          <cell r="A4530">
            <v>36641</v>
          </cell>
          <cell r="B4530" t="str">
            <v>POS-POWGAS-EAST</v>
          </cell>
          <cell r="C4530" t="str">
            <v>EPMI-LT-SERC-PRC</v>
          </cell>
          <cell r="D4530" t="str">
            <v>P</v>
          </cell>
          <cell r="E4530">
            <v>36661</v>
          </cell>
          <cell r="F4530">
            <v>5546.4890807693555</v>
          </cell>
          <cell r="G4530">
            <v>5546.4890807693555</v>
          </cell>
        </row>
        <row r="4531">
          <cell r="A4531">
            <v>36641</v>
          </cell>
          <cell r="B4531" t="str">
            <v>POS-POWGAS-EAST</v>
          </cell>
          <cell r="C4531" t="str">
            <v>EPMI-LT-SERC-PRC</v>
          </cell>
          <cell r="D4531" t="str">
            <v>P</v>
          </cell>
          <cell r="E4531">
            <v>36661</v>
          </cell>
          <cell r="F4531">
            <v>2377.066748901153</v>
          </cell>
          <cell r="G4531">
            <v>2377.066748901153</v>
          </cell>
        </row>
        <row r="4532">
          <cell r="A4532">
            <v>36641</v>
          </cell>
          <cell r="B4532" t="str">
            <v>POS-POWGAS-EAST</v>
          </cell>
          <cell r="C4532" t="str">
            <v>EPMI-LT-SERC-PRC</v>
          </cell>
          <cell r="D4532" t="str">
            <v>P</v>
          </cell>
          <cell r="E4532">
            <v>36661</v>
          </cell>
          <cell r="F4532">
            <v>2377.066748901153</v>
          </cell>
          <cell r="G4532">
            <v>2377.066748901153</v>
          </cell>
        </row>
        <row r="4533">
          <cell r="A4533">
            <v>36641</v>
          </cell>
          <cell r="B4533" t="str">
            <v>POS-POWGAS-EAST</v>
          </cell>
          <cell r="C4533" t="str">
            <v>EPMI-LT-SERC-PRC</v>
          </cell>
          <cell r="D4533" t="str">
            <v>P</v>
          </cell>
          <cell r="E4533">
            <v>36661</v>
          </cell>
          <cell r="F4533">
            <v>1584.7111659341022</v>
          </cell>
          <cell r="G4533">
            <v>1584.7111659341022</v>
          </cell>
        </row>
        <row r="4534">
          <cell r="A4534">
            <v>36641</v>
          </cell>
          <cell r="B4534" t="str">
            <v>POS-POWGAS-EAST</v>
          </cell>
          <cell r="C4534" t="str">
            <v>EPMI-LT-SERC-PRC</v>
          </cell>
          <cell r="D4534" t="str">
            <v>P</v>
          </cell>
          <cell r="E4534">
            <v>36661</v>
          </cell>
          <cell r="F4534">
            <v>0</v>
          </cell>
          <cell r="G4534">
            <v>0</v>
          </cell>
        </row>
        <row r="4535">
          <cell r="A4535">
            <v>36641</v>
          </cell>
          <cell r="B4535" t="str">
            <v>POS-POWGAS-EAST</v>
          </cell>
          <cell r="C4535" t="str">
            <v>EPMI-LT-SERC-PRC</v>
          </cell>
          <cell r="D4535" t="str">
            <v>P</v>
          </cell>
          <cell r="E4535">
            <v>36661</v>
          </cell>
          <cell r="F4535">
            <v>-1584.7111659341022</v>
          </cell>
          <cell r="G4535">
            <v>-1584.7111659341022</v>
          </cell>
        </row>
        <row r="4536">
          <cell r="A4536">
            <v>36641</v>
          </cell>
          <cell r="B4536" t="str">
            <v>POS-POWGAS-EAST</v>
          </cell>
          <cell r="C4536" t="str">
            <v>EPMI-LT-SERC-PRC</v>
          </cell>
          <cell r="D4536" t="str">
            <v>P</v>
          </cell>
          <cell r="E4536">
            <v>36661</v>
          </cell>
          <cell r="F4536">
            <v>2377.066748901153</v>
          </cell>
          <cell r="G4536">
            <v>2377.066748901153</v>
          </cell>
        </row>
        <row r="4537">
          <cell r="A4537">
            <v>36641</v>
          </cell>
          <cell r="B4537" t="str">
            <v>POS-POWGAS-EAST</v>
          </cell>
          <cell r="C4537" t="str">
            <v>EPMI-LT-SERC-PRC</v>
          </cell>
          <cell r="D4537" t="str">
            <v>P</v>
          </cell>
          <cell r="E4537">
            <v>36661</v>
          </cell>
          <cell r="F4537">
            <v>792.35558296705108</v>
          </cell>
          <cell r="G4537">
            <v>792.35558296705108</v>
          </cell>
        </row>
        <row r="4538">
          <cell r="A4538">
            <v>36641</v>
          </cell>
          <cell r="B4538" t="str">
            <v>POS-POWGAS-EAST</v>
          </cell>
          <cell r="C4538" t="str">
            <v>EPMI-LT-SERC-PRC</v>
          </cell>
          <cell r="D4538" t="str">
            <v>P</v>
          </cell>
          <cell r="E4538">
            <v>36661</v>
          </cell>
          <cell r="F4538">
            <v>0</v>
          </cell>
          <cell r="G4538">
            <v>0</v>
          </cell>
        </row>
        <row r="4539">
          <cell r="A4539">
            <v>36641</v>
          </cell>
          <cell r="B4539" t="str">
            <v>POS-POWGAS-EAST</v>
          </cell>
          <cell r="C4539" t="str">
            <v>EPMI-LT-SERC-PRC</v>
          </cell>
          <cell r="D4539" t="str">
            <v>P</v>
          </cell>
          <cell r="E4539">
            <v>36661</v>
          </cell>
          <cell r="F4539">
            <v>-7923.555829670513</v>
          </cell>
          <cell r="G4539">
            <v>-7923.555829670513</v>
          </cell>
        </row>
        <row r="4540">
          <cell r="A4540">
            <v>36641</v>
          </cell>
          <cell r="B4540" t="str">
            <v>POS-POWGAS-EAST</v>
          </cell>
          <cell r="C4540" t="str">
            <v>EPMI-LT-SERC-PRC</v>
          </cell>
          <cell r="D4540" t="str">
            <v>P</v>
          </cell>
          <cell r="E4540">
            <v>36661</v>
          </cell>
          <cell r="F4540">
            <v>-792.35558296705108</v>
          </cell>
          <cell r="G4540">
            <v>-792.35558296705108</v>
          </cell>
        </row>
        <row r="4541">
          <cell r="A4541">
            <v>36641</v>
          </cell>
          <cell r="B4541" t="str">
            <v>POS-POWGAS-EAST</v>
          </cell>
          <cell r="C4541" t="str">
            <v>EPMI-LT-SERC-PRC</v>
          </cell>
          <cell r="D4541" t="str">
            <v>P</v>
          </cell>
          <cell r="E4541">
            <v>36661</v>
          </cell>
          <cell r="F4541">
            <v>0</v>
          </cell>
          <cell r="G4541">
            <v>0</v>
          </cell>
        </row>
        <row r="4542">
          <cell r="A4542">
            <v>36641</v>
          </cell>
          <cell r="B4542" t="str">
            <v>POS-POWGAS-EAST</v>
          </cell>
          <cell r="C4542" t="str">
            <v>EPMI-LT-SERC-PRC</v>
          </cell>
          <cell r="D4542" t="str">
            <v>P</v>
          </cell>
          <cell r="E4542">
            <v>36661</v>
          </cell>
          <cell r="F4542">
            <v>-1584.7111659341022</v>
          </cell>
          <cell r="G4542">
            <v>-1584.7111659341022</v>
          </cell>
        </row>
        <row r="4543">
          <cell r="A4543">
            <v>36641</v>
          </cell>
          <cell r="B4543" t="str">
            <v>POS-POWGAS-EAST</v>
          </cell>
          <cell r="C4543" t="str">
            <v>EPMI-LT-SERC-PRC</v>
          </cell>
          <cell r="D4543" t="str">
            <v>P</v>
          </cell>
          <cell r="E4543">
            <v>36661</v>
          </cell>
          <cell r="F4543">
            <v>-792.35558296705108</v>
          </cell>
          <cell r="G4543">
            <v>-792.35558296705108</v>
          </cell>
        </row>
        <row r="4544">
          <cell r="A4544">
            <v>36641</v>
          </cell>
          <cell r="B4544" t="str">
            <v>POS-POWGAS-EAST</v>
          </cell>
          <cell r="C4544" t="str">
            <v>EPMI-LT-SERC-PRC</v>
          </cell>
          <cell r="D4544" t="str">
            <v>P</v>
          </cell>
          <cell r="E4544">
            <v>36661</v>
          </cell>
          <cell r="F4544">
            <v>2377.0667489011489</v>
          </cell>
          <cell r="G4544">
            <v>2377.0667489011489</v>
          </cell>
        </row>
        <row r="4545">
          <cell r="A4545">
            <v>36641</v>
          </cell>
          <cell r="B4545" t="str">
            <v>POS-POWGAS-EAST</v>
          </cell>
          <cell r="C4545" t="str">
            <v>EPMI-LT-SERC-PRC</v>
          </cell>
          <cell r="D4545" t="str">
            <v>P</v>
          </cell>
          <cell r="E4545">
            <v>36661</v>
          </cell>
          <cell r="F4545">
            <v>-6338.8446637364104</v>
          </cell>
          <cell r="G4545">
            <v>-6338.8446637364104</v>
          </cell>
        </row>
        <row r="4546">
          <cell r="A4546">
            <v>36641</v>
          </cell>
          <cell r="B4546" t="str">
            <v>POS-POWGAS-EAST</v>
          </cell>
          <cell r="C4546" t="str">
            <v>EPMI-LT-SERC-PRC</v>
          </cell>
          <cell r="D4546" t="str">
            <v>P</v>
          </cell>
          <cell r="E4546">
            <v>36661</v>
          </cell>
          <cell r="F4546">
            <v>4754.1334978022996</v>
          </cell>
          <cell r="G4546">
            <v>4754.1334978022996</v>
          </cell>
        </row>
        <row r="4547">
          <cell r="A4547">
            <v>36641</v>
          </cell>
          <cell r="B4547" t="str">
            <v>POS-POWGAS-EAST</v>
          </cell>
          <cell r="C4547" t="str">
            <v>EPMI-LT-SERC-PRC</v>
          </cell>
          <cell r="D4547" t="str">
            <v>P</v>
          </cell>
          <cell r="E4547">
            <v>36661</v>
          </cell>
          <cell r="F4547">
            <v>6338.844663736415</v>
          </cell>
          <cell r="G4547">
            <v>6338.844663736415</v>
          </cell>
        </row>
        <row r="4548">
          <cell r="A4548">
            <v>36641</v>
          </cell>
          <cell r="B4548" t="str">
            <v>POS-POWGAS-EAST</v>
          </cell>
          <cell r="C4548" t="str">
            <v>EPMI-LT-SERC-PRC</v>
          </cell>
          <cell r="D4548" t="str">
            <v>P</v>
          </cell>
          <cell r="E4548">
            <v>36661</v>
          </cell>
          <cell r="F4548">
            <v>-792.35558296705108</v>
          </cell>
          <cell r="G4548">
            <v>-792.35558296705108</v>
          </cell>
        </row>
        <row r="4549">
          <cell r="A4549">
            <v>36641</v>
          </cell>
          <cell r="B4549" t="str">
            <v>POS-POWGAS-EAST</v>
          </cell>
          <cell r="C4549" t="str">
            <v>EPMI-LT-SERC-PRC</v>
          </cell>
          <cell r="D4549" t="str">
            <v>P</v>
          </cell>
          <cell r="E4549">
            <v>36661</v>
          </cell>
          <cell r="F4549">
            <v>1584.7111659341022</v>
          </cell>
          <cell r="G4549">
            <v>1584.7111659341022</v>
          </cell>
        </row>
        <row r="4550">
          <cell r="A4550">
            <v>36641</v>
          </cell>
          <cell r="B4550" t="str">
            <v>POS-POWGAS-EAST</v>
          </cell>
          <cell r="C4550" t="str">
            <v>EPMI-LT-SERC-PRC</v>
          </cell>
          <cell r="D4550" t="str">
            <v>P</v>
          </cell>
          <cell r="E4550">
            <v>36661</v>
          </cell>
          <cell r="F4550">
            <v>-1584.7111659341022</v>
          </cell>
          <cell r="G4550">
            <v>-1584.7111659341022</v>
          </cell>
        </row>
        <row r="4551">
          <cell r="A4551">
            <v>36641</v>
          </cell>
          <cell r="B4551" t="str">
            <v>POS-POWGAS-EAST</v>
          </cell>
          <cell r="C4551" t="str">
            <v>EPMI-LT-SERC-PRC</v>
          </cell>
          <cell r="D4551" t="str">
            <v>P</v>
          </cell>
          <cell r="E4551">
            <v>36662</v>
          </cell>
          <cell r="F4551">
            <v>0</v>
          </cell>
          <cell r="G4551">
            <v>0</v>
          </cell>
        </row>
        <row r="4552">
          <cell r="A4552">
            <v>36641</v>
          </cell>
          <cell r="B4552" t="str">
            <v>POS-POWGAS-EAST</v>
          </cell>
          <cell r="C4552" t="str">
            <v>EPMI-LT-SERC-PRC</v>
          </cell>
          <cell r="D4552" t="str">
            <v>P</v>
          </cell>
          <cell r="E4552">
            <v>36662</v>
          </cell>
          <cell r="F4552">
            <v>5546.4890807693555</v>
          </cell>
          <cell r="G4552">
            <v>5546.4890807693555</v>
          </cell>
        </row>
        <row r="4553">
          <cell r="A4553">
            <v>36641</v>
          </cell>
          <cell r="B4553" t="str">
            <v>POS-POWGAS-EAST</v>
          </cell>
          <cell r="C4553" t="str">
            <v>EPMI-LT-SERC-PRC</v>
          </cell>
          <cell r="D4553" t="str">
            <v>P</v>
          </cell>
          <cell r="E4553">
            <v>36662</v>
          </cell>
          <cell r="F4553">
            <v>2377.066748901153</v>
          </cell>
          <cell r="G4553">
            <v>2377.066748901153</v>
          </cell>
        </row>
        <row r="4554">
          <cell r="A4554">
            <v>36641</v>
          </cell>
          <cell r="B4554" t="str">
            <v>POS-POWGAS-EAST</v>
          </cell>
          <cell r="C4554" t="str">
            <v>EPMI-LT-SERC-PRC</v>
          </cell>
          <cell r="D4554" t="str">
            <v>P</v>
          </cell>
          <cell r="E4554">
            <v>36662</v>
          </cell>
          <cell r="F4554">
            <v>2377.066748901153</v>
          </cell>
          <cell r="G4554">
            <v>2377.066748901153</v>
          </cell>
        </row>
        <row r="4555">
          <cell r="A4555">
            <v>36641</v>
          </cell>
          <cell r="B4555" t="str">
            <v>POS-POWGAS-EAST</v>
          </cell>
          <cell r="C4555" t="str">
            <v>EPMI-LT-SERC-PRC</v>
          </cell>
          <cell r="D4555" t="str">
            <v>P</v>
          </cell>
          <cell r="E4555">
            <v>36662</v>
          </cell>
          <cell r="F4555">
            <v>1584.7111659341022</v>
          </cell>
          <cell r="G4555">
            <v>1584.7111659341022</v>
          </cell>
        </row>
        <row r="4556">
          <cell r="A4556">
            <v>36641</v>
          </cell>
          <cell r="B4556" t="str">
            <v>POS-POWGAS-EAST</v>
          </cell>
          <cell r="C4556" t="str">
            <v>EPMI-LT-SERC-PRC</v>
          </cell>
          <cell r="D4556" t="str">
            <v>P</v>
          </cell>
          <cell r="E4556">
            <v>36662</v>
          </cell>
          <cell r="F4556">
            <v>0</v>
          </cell>
          <cell r="G4556">
            <v>0</v>
          </cell>
        </row>
        <row r="4557">
          <cell r="A4557">
            <v>36641</v>
          </cell>
          <cell r="B4557" t="str">
            <v>POS-POWGAS-EAST</v>
          </cell>
          <cell r="C4557" t="str">
            <v>EPMI-LT-SERC-PRC</v>
          </cell>
          <cell r="D4557" t="str">
            <v>P</v>
          </cell>
          <cell r="E4557">
            <v>36662</v>
          </cell>
          <cell r="F4557">
            <v>-1584.7111659341022</v>
          </cell>
          <cell r="G4557">
            <v>-1584.7111659341022</v>
          </cell>
        </row>
        <row r="4558">
          <cell r="A4558">
            <v>36641</v>
          </cell>
          <cell r="B4558" t="str">
            <v>POS-POWGAS-EAST</v>
          </cell>
          <cell r="C4558" t="str">
            <v>EPMI-LT-SERC-PRC</v>
          </cell>
          <cell r="D4558" t="str">
            <v>P</v>
          </cell>
          <cell r="E4558">
            <v>36662</v>
          </cell>
          <cell r="F4558">
            <v>2377.066748901153</v>
          </cell>
          <cell r="G4558">
            <v>2377.066748901153</v>
          </cell>
        </row>
        <row r="4559">
          <cell r="A4559">
            <v>36641</v>
          </cell>
          <cell r="B4559" t="str">
            <v>POS-POWGAS-EAST</v>
          </cell>
          <cell r="C4559" t="str">
            <v>EPMI-LT-SERC-PRC</v>
          </cell>
          <cell r="D4559" t="str">
            <v>P</v>
          </cell>
          <cell r="E4559">
            <v>36662</v>
          </cell>
          <cell r="F4559">
            <v>792.35558296705108</v>
          </cell>
          <cell r="G4559">
            <v>792.35558296705108</v>
          </cell>
        </row>
        <row r="4560">
          <cell r="A4560">
            <v>36641</v>
          </cell>
          <cell r="B4560" t="str">
            <v>POS-POWGAS-EAST</v>
          </cell>
          <cell r="C4560" t="str">
            <v>EPMI-LT-SERC-PRC</v>
          </cell>
          <cell r="D4560" t="str">
            <v>P</v>
          </cell>
          <cell r="E4560">
            <v>36662</v>
          </cell>
          <cell r="F4560">
            <v>0</v>
          </cell>
          <cell r="G4560">
            <v>0</v>
          </cell>
        </row>
        <row r="4561">
          <cell r="A4561">
            <v>36641</v>
          </cell>
          <cell r="B4561" t="str">
            <v>POS-POWGAS-EAST</v>
          </cell>
          <cell r="C4561" t="str">
            <v>EPMI-LT-SERC-PRC</v>
          </cell>
          <cell r="D4561" t="str">
            <v>P</v>
          </cell>
          <cell r="E4561">
            <v>36662</v>
          </cell>
          <cell r="F4561">
            <v>-7923.555829670513</v>
          </cell>
          <cell r="G4561">
            <v>-7923.555829670513</v>
          </cell>
        </row>
        <row r="4562">
          <cell r="A4562">
            <v>36641</v>
          </cell>
          <cell r="B4562" t="str">
            <v>POS-POWGAS-EAST</v>
          </cell>
          <cell r="C4562" t="str">
            <v>EPMI-LT-SERC-PRC</v>
          </cell>
          <cell r="D4562" t="str">
            <v>P</v>
          </cell>
          <cell r="E4562">
            <v>36662</v>
          </cell>
          <cell r="F4562">
            <v>-792.35558296705108</v>
          </cell>
          <cell r="G4562">
            <v>-792.35558296705108</v>
          </cell>
        </row>
        <row r="4563">
          <cell r="A4563">
            <v>36641</v>
          </cell>
          <cell r="B4563" t="str">
            <v>POS-POWGAS-EAST</v>
          </cell>
          <cell r="C4563" t="str">
            <v>EPMI-LT-SERC-PRC</v>
          </cell>
          <cell r="D4563" t="str">
            <v>P</v>
          </cell>
          <cell r="E4563">
            <v>36662</v>
          </cell>
          <cell r="F4563">
            <v>0</v>
          </cell>
          <cell r="G4563">
            <v>0</v>
          </cell>
        </row>
        <row r="4564">
          <cell r="A4564">
            <v>36641</v>
          </cell>
          <cell r="B4564" t="str">
            <v>POS-POWGAS-EAST</v>
          </cell>
          <cell r="C4564" t="str">
            <v>EPMI-LT-SERC-PRC</v>
          </cell>
          <cell r="D4564" t="str">
            <v>P</v>
          </cell>
          <cell r="E4564">
            <v>36662</v>
          </cell>
          <cell r="F4564">
            <v>-1584.7111659341022</v>
          </cell>
          <cell r="G4564">
            <v>-1584.7111659341022</v>
          </cell>
        </row>
        <row r="4565">
          <cell r="A4565">
            <v>36641</v>
          </cell>
          <cell r="B4565" t="str">
            <v>POS-POWGAS-EAST</v>
          </cell>
          <cell r="C4565" t="str">
            <v>EPMI-LT-SERC-PRC</v>
          </cell>
          <cell r="D4565" t="str">
            <v>P</v>
          </cell>
          <cell r="E4565">
            <v>36662</v>
          </cell>
          <cell r="F4565">
            <v>-792.35558296705108</v>
          </cell>
          <cell r="G4565">
            <v>-792.35558296705108</v>
          </cell>
        </row>
        <row r="4566">
          <cell r="A4566">
            <v>36641</v>
          </cell>
          <cell r="B4566" t="str">
            <v>POS-POWGAS-EAST</v>
          </cell>
          <cell r="C4566" t="str">
            <v>EPMI-LT-SERC-PRC</v>
          </cell>
          <cell r="D4566" t="str">
            <v>P</v>
          </cell>
          <cell r="E4566">
            <v>36662</v>
          </cell>
          <cell r="F4566">
            <v>2377.0667489011489</v>
          </cell>
          <cell r="G4566">
            <v>2377.0667489011489</v>
          </cell>
        </row>
        <row r="4567">
          <cell r="A4567">
            <v>36641</v>
          </cell>
          <cell r="B4567" t="str">
            <v>POS-POWGAS-EAST</v>
          </cell>
          <cell r="C4567" t="str">
            <v>EPMI-LT-SERC-PRC</v>
          </cell>
          <cell r="D4567" t="str">
            <v>P</v>
          </cell>
          <cell r="E4567">
            <v>36662</v>
          </cell>
          <cell r="F4567">
            <v>-6338.8446637364104</v>
          </cell>
          <cell r="G4567">
            <v>-6338.8446637364104</v>
          </cell>
        </row>
        <row r="4568">
          <cell r="A4568">
            <v>36641</v>
          </cell>
          <cell r="B4568" t="str">
            <v>POS-POWGAS-EAST</v>
          </cell>
          <cell r="C4568" t="str">
            <v>EPMI-LT-SERC-PRC</v>
          </cell>
          <cell r="D4568" t="str">
            <v>P</v>
          </cell>
          <cell r="E4568">
            <v>36662</v>
          </cell>
          <cell r="F4568">
            <v>4754.1334978022996</v>
          </cell>
          <cell r="G4568">
            <v>4754.1334978022996</v>
          </cell>
        </row>
        <row r="4569">
          <cell r="A4569">
            <v>36641</v>
          </cell>
          <cell r="B4569" t="str">
            <v>POS-POWGAS-EAST</v>
          </cell>
          <cell r="C4569" t="str">
            <v>EPMI-LT-SERC-PRC</v>
          </cell>
          <cell r="D4569" t="str">
            <v>P</v>
          </cell>
          <cell r="E4569">
            <v>36662</v>
          </cell>
          <cell r="F4569">
            <v>6338.844663736415</v>
          </cell>
          <cell r="G4569">
            <v>6338.844663736415</v>
          </cell>
        </row>
        <row r="4570">
          <cell r="A4570">
            <v>36641</v>
          </cell>
          <cell r="B4570" t="str">
            <v>POS-POWGAS-EAST</v>
          </cell>
          <cell r="C4570" t="str">
            <v>EPMI-LT-SERC-PRC</v>
          </cell>
          <cell r="D4570" t="str">
            <v>P</v>
          </cell>
          <cell r="E4570">
            <v>36662</v>
          </cell>
          <cell r="F4570">
            <v>-792.35558296705108</v>
          </cell>
          <cell r="G4570">
            <v>-792.35558296705108</v>
          </cell>
        </row>
        <row r="4571">
          <cell r="A4571">
            <v>36641</v>
          </cell>
          <cell r="B4571" t="str">
            <v>POS-POWGAS-EAST</v>
          </cell>
          <cell r="C4571" t="str">
            <v>EPMI-LT-SERC-PRC</v>
          </cell>
          <cell r="D4571" t="str">
            <v>P</v>
          </cell>
          <cell r="E4571">
            <v>36662</v>
          </cell>
          <cell r="F4571">
            <v>1584.7111659341022</v>
          </cell>
          <cell r="G4571">
            <v>1584.7111659341022</v>
          </cell>
        </row>
        <row r="4572">
          <cell r="A4572">
            <v>36641</v>
          </cell>
          <cell r="B4572" t="str">
            <v>POS-POWGAS-EAST</v>
          </cell>
          <cell r="C4572" t="str">
            <v>EPMI-LT-SERC-PRC</v>
          </cell>
          <cell r="D4572" t="str">
            <v>P</v>
          </cell>
          <cell r="E4572">
            <v>36662</v>
          </cell>
          <cell r="F4572">
            <v>-1584.7111659341022</v>
          </cell>
          <cell r="G4572">
            <v>-1584.7111659341022</v>
          </cell>
        </row>
        <row r="4573">
          <cell r="A4573">
            <v>36641</v>
          </cell>
          <cell r="B4573" t="str">
            <v>POS-POWGAS-EAST</v>
          </cell>
          <cell r="C4573" t="str">
            <v>EPMI-LT-SERC-PRC</v>
          </cell>
          <cell r="D4573" t="str">
            <v>P</v>
          </cell>
          <cell r="E4573">
            <v>36663</v>
          </cell>
          <cell r="F4573">
            <v>0</v>
          </cell>
          <cell r="G4573">
            <v>0</v>
          </cell>
        </row>
        <row r="4574">
          <cell r="A4574">
            <v>36641</v>
          </cell>
          <cell r="B4574" t="str">
            <v>POS-POWGAS-EAST</v>
          </cell>
          <cell r="C4574" t="str">
            <v>EPMI-LT-SERC-PRC</v>
          </cell>
          <cell r="D4574" t="str">
            <v>P</v>
          </cell>
          <cell r="E4574">
            <v>36663</v>
          </cell>
          <cell r="F4574">
            <v>5546.4890807693555</v>
          </cell>
          <cell r="G4574">
            <v>5546.4890807693555</v>
          </cell>
        </row>
        <row r="4575">
          <cell r="A4575">
            <v>36641</v>
          </cell>
          <cell r="B4575" t="str">
            <v>POS-POWGAS-EAST</v>
          </cell>
          <cell r="C4575" t="str">
            <v>EPMI-LT-SERC-PRC</v>
          </cell>
          <cell r="D4575" t="str">
            <v>P</v>
          </cell>
          <cell r="E4575">
            <v>36663</v>
          </cell>
          <cell r="F4575">
            <v>2377.066748901153</v>
          </cell>
          <cell r="G4575">
            <v>2377.066748901153</v>
          </cell>
        </row>
        <row r="4576">
          <cell r="A4576">
            <v>36641</v>
          </cell>
          <cell r="B4576" t="str">
            <v>POS-POWGAS-EAST</v>
          </cell>
          <cell r="C4576" t="str">
            <v>EPMI-LT-SERC-PRC</v>
          </cell>
          <cell r="D4576" t="str">
            <v>P</v>
          </cell>
          <cell r="E4576">
            <v>36663</v>
          </cell>
          <cell r="F4576">
            <v>2377.066748901153</v>
          </cell>
          <cell r="G4576">
            <v>2377.066748901153</v>
          </cell>
        </row>
        <row r="4577">
          <cell r="A4577">
            <v>36641</v>
          </cell>
          <cell r="B4577" t="str">
            <v>POS-POWGAS-EAST</v>
          </cell>
          <cell r="C4577" t="str">
            <v>EPMI-LT-SERC-PRC</v>
          </cell>
          <cell r="D4577" t="str">
            <v>P</v>
          </cell>
          <cell r="E4577">
            <v>36663</v>
          </cell>
          <cell r="F4577">
            <v>1584.7111659341022</v>
          </cell>
          <cell r="G4577">
            <v>1584.7111659341022</v>
          </cell>
        </row>
        <row r="4578">
          <cell r="A4578">
            <v>36641</v>
          </cell>
          <cell r="B4578" t="str">
            <v>POS-POWGAS-EAST</v>
          </cell>
          <cell r="C4578" t="str">
            <v>EPMI-LT-SERC-PRC</v>
          </cell>
          <cell r="D4578" t="str">
            <v>P</v>
          </cell>
          <cell r="E4578">
            <v>36663</v>
          </cell>
          <cell r="F4578">
            <v>0</v>
          </cell>
          <cell r="G4578">
            <v>0</v>
          </cell>
        </row>
        <row r="4579">
          <cell r="A4579">
            <v>36641</v>
          </cell>
          <cell r="B4579" t="str">
            <v>POS-POWGAS-EAST</v>
          </cell>
          <cell r="C4579" t="str">
            <v>EPMI-LT-SERC-PRC</v>
          </cell>
          <cell r="D4579" t="str">
            <v>P</v>
          </cell>
          <cell r="E4579">
            <v>36663</v>
          </cell>
          <cell r="F4579">
            <v>-1584.7111659341022</v>
          </cell>
          <cell r="G4579">
            <v>-1584.7111659341022</v>
          </cell>
        </row>
        <row r="4580">
          <cell r="A4580">
            <v>36641</v>
          </cell>
          <cell r="B4580" t="str">
            <v>POS-POWGAS-EAST</v>
          </cell>
          <cell r="C4580" t="str">
            <v>EPMI-LT-SERC-PRC</v>
          </cell>
          <cell r="D4580" t="str">
            <v>P</v>
          </cell>
          <cell r="E4580">
            <v>36663</v>
          </cell>
          <cell r="F4580">
            <v>2377.066748901153</v>
          </cell>
          <cell r="G4580">
            <v>2377.066748901153</v>
          </cell>
        </row>
        <row r="4581">
          <cell r="A4581">
            <v>36641</v>
          </cell>
          <cell r="B4581" t="str">
            <v>POS-POWGAS-EAST</v>
          </cell>
          <cell r="C4581" t="str">
            <v>EPMI-LT-SERC-PRC</v>
          </cell>
          <cell r="D4581" t="str">
            <v>P</v>
          </cell>
          <cell r="E4581">
            <v>36663</v>
          </cell>
          <cell r="F4581">
            <v>792.35558296705108</v>
          </cell>
          <cell r="G4581">
            <v>792.35558296705108</v>
          </cell>
        </row>
        <row r="4582">
          <cell r="A4582">
            <v>36641</v>
          </cell>
          <cell r="B4582" t="str">
            <v>POS-POWGAS-EAST</v>
          </cell>
          <cell r="C4582" t="str">
            <v>EPMI-LT-SERC-PRC</v>
          </cell>
          <cell r="D4582" t="str">
            <v>P</v>
          </cell>
          <cell r="E4582">
            <v>36663</v>
          </cell>
          <cell r="F4582">
            <v>0</v>
          </cell>
          <cell r="G4582">
            <v>0</v>
          </cell>
        </row>
        <row r="4583">
          <cell r="A4583">
            <v>36641</v>
          </cell>
          <cell r="B4583" t="str">
            <v>POS-POWGAS-EAST</v>
          </cell>
          <cell r="C4583" t="str">
            <v>EPMI-LT-SERC-PRC</v>
          </cell>
          <cell r="D4583" t="str">
            <v>P</v>
          </cell>
          <cell r="E4583">
            <v>36663</v>
          </cell>
          <cell r="F4583">
            <v>-7923.555829670513</v>
          </cell>
          <cell r="G4583">
            <v>-7923.555829670513</v>
          </cell>
        </row>
        <row r="4584">
          <cell r="A4584">
            <v>36641</v>
          </cell>
          <cell r="B4584" t="str">
            <v>POS-POWGAS-EAST</v>
          </cell>
          <cell r="C4584" t="str">
            <v>EPMI-LT-SERC-PRC</v>
          </cell>
          <cell r="D4584" t="str">
            <v>P</v>
          </cell>
          <cell r="E4584">
            <v>36663</v>
          </cell>
          <cell r="F4584">
            <v>-792.35558296705108</v>
          </cell>
          <cell r="G4584">
            <v>-792.35558296705108</v>
          </cell>
        </row>
        <row r="4585">
          <cell r="A4585">
            <v>36641</v>
          </cell>
          <cell r="B4585" t="str">
            <v>POS-POWGAS-EAST</v>
          </cell>
          <cell r="C4585" t="str">
            <v>EPMI-LT-SERC-PRC</v>
          </cell>
          <cell r="D4585" t="str">
            <v>P</v>
          </cell>
          <cell r="E4585">
            <v>36663</v>
          </cell>
          <cell r="F4585">
            <v>0</v>
          </cell>
          <cell r="G4585">
            <v>0</v>
          </cell>
        </row>
        <row r="4586">
          <cell r="A4586">
            <v>36641</v>
          </cell>
          <cell r="B4586" t="str">
            <v>POS-POWGAS-EAST</v>
          </cell>
          <cell r="C4586" t="str">
            <v>EPMI-LT-SERC-PRC</v>
          </cell>
          <cell r="D4586" t="str">
            <v>P</v>
          </cell>
          <cell r="E4586">
            <v>36663</v>
          </cell>
          <cell r="F4586">
            <v>-1584.7111659341022</v>
          </cell>
          <cell r="G4586">
            <v>-1584.7111659341022</v>
          </cell>
        </row>
        <row r="4587">
          <cell r="A4587">
            <v>36641</v>
          </cell>
          <cell r="B4587" t="str">
            <v>POS-POWGAS-EAST</v>
          </cell>
          <cell r="C4587" t="str">
            <v>EPMI-LT-SERC-PRC</v>
          </cell>
          <cell r="D4587" t="str">
            <v>P</v>
          </cell>
          <cell r="E4587">
            <v>36663</v>
          </cell>
          <cell r="F4587">
            <v>-792.35558296705108</v>
          </cell>
          <cell r="G4587">
            <v>-792.35558296705108</v>
          </cell>
        </row>
        <row r="4588">
          <cell r="A4588">
            <v>36641</v>
          </cell>
          <cell r="B4588" t="str">
            <v>POS-POWGAS-EAST</v>
          </cell>
          <cell r="C4588" t="str">
            <v>EPMI-LT-SERC-PRC</v>
          </cell>
          <cell r="D4588" t="str">
            <v>P</v>
          </cell>
          <cell r="E4588">
            <v>36663</v>
          </cell>
          <cell r="F4588">
            <v>2377.0667489011489</v>
          </cell>
          <cell r="G4588">
            <v>2377.0667489011489</v>
          </cell>
        </row>
        <row r="4589">
          <cell r="A4589">
            <v>36641</v>
          </cell>
          <cell r="B4589" t="str">
            <v>POS-POWGAS-EAST</v>
          </cell>
          <cell r="C4589" t="str">
            <v>EPMI-LT-SERC-PRC</v>
          </cell>
          <cell r="D4589" t="str">
            <v>P</v>
          </cell>
          <cell r="E4589">
            <v>36663</v>
          </cell>
          <cell r="F4589">
            <v>-6338.8446637364104</v>
          </cell>
          <cell r="G4589">
            <v>-6338.8446637364104</v>
          </cell>
        </row>
        <row r="4590">
          <cell r="A4590">
            <v>36641</v>
          </cell>
          <cell r="B4590" t="str">
            <v>POS-POWGAS-EAST</v>
          </cell>
          <cell r="C4590" t="str">
            <v>EPMI-LT-SERC-PRC</v>
          </cell>
          <cell r="D4590" t="str">
            <v>P</v>
          </cell>
          <cell r="E4590">
            <v>36663</v>
          </cell>
          <cell r="F4590">
            <v>4754.1334978022996</v>
          </cell>
          <cell r="G4590">
            <v>4754.1334978022996</v>
          </cell>
        </row>
        <row r="4591">
          <cell r="A4591">
            <v>36641</v>
          </cell>
          <cell r="B4591" t="str">
            <v>POS-POWGAS-EAST</v>
          </cell>
          <cell r="C4591" t="str">
            <v>EPMI-LT-SERC-PRC</v>
          </cell>
          <cell r="D4591" t="str">
            <v>P</v>
          </cell>
          <cell r="E4591">
            <v>36663</v>
          </cell>
          <cell r="F4591">
            <v>6338.844663736415</v>
          </cell>
          <cell r="G4591">
            <v>6338.844663736415</v>
          </cell>
        </row>
        <row r="4592">
          <cell r="A4592">
            <v>36641</v>
          </cell>
          <cell r="B4592" t="str">
            <v>POS-POWGAS-EAST</v>
          </cell>
          <cell r="C4592" t="str">
            <v>EPMI-LT-SERC-PRC</v>
          </cell>
          <cell r="D4592" t="str">
            <v>P</v>
          </cell>
          <cell r="E4592">
            <v>36663</v>
          </cell>
          <cell r="F4592">
            <v>-792.35558296705108</v>
          </cell>
          <cell r="G4592">
            <v>-792.35558296705108</v>
          </cell>
        </row>
        <row r="4593">
          <cell r="A4593">
            <v>36641</v>
          </cell>
          <cell r="B4593" t="str">
            <v>POS-POWGAS-EAST</v>
          </cell>
          <cell r="C4593" t="str">
            <v>EPMI-LT-SERC-PRC</v>
          </cell>
          <cell r="D4593" t="str">
            <v>P</v>
          </cell>
          <cell r="E4593">
            <v>36663</v>
          </cell>
          <cell r="F4593">
            <v>1584.7111659341022</v>
          </cell>
          <cell r="G4593">
            <v>1584.7111659341022</v>
          </cell>
        </row>
        <row r="4594">
          <cell r="A4594">
            <v>36641</v>
          </cell>
          <cell r="B4594" t="str">
            <v>POS-POWGAS-EAST</v>
          </cell>
          <cell r="C4594" t="str">
            <v>EPMI-LT-SERC-PRC</v>
          </cell>
          <cell r="D4594" t="str">
            <v>P</v>
          </cell>
          <cell r="E4594">
            <v>36663</v>
          </cell>
          <cell r="F4594">
            <v>-1584.7111659341022</v>
          </cell>
          <cell r="G4594">
            <v>-1584.7111659341022</v>
          </cell>
        </row>
        <row r="4595">
          <cell r="A4595">
            <v>36641</v>
          </cell>
          <cell r="B4595" t="str">
            <v>POS-POWGAS-EAST</v>
          </cell>
          <cell r="C4595" t="str">
            <v>EPMI-LT-SERC-PRC</v>
          </cell>
          <cell r="D4595" t="str">
            <v>P</v>
          </cell>
          <cell r="E4595">
            <v>36664</v>
          </cell>
          <cell r="F4595">
            <v>0</v>
          </cell>
          <cell r="G4595">
            <v>0</v>
          </cell>
        </row>
        <row r="4596">
          <cell r="A4596">
            <v>36641</v>
          </cell>
          <cell r="B4596" t="str">
            <v>POS-POWGAS-EAST</v>
          </cell>
          <cell r="C4596" t="str">
            <v>EPMI-LT-SERC-PRC</v>
          </cell>
          <cell r="D4596" t="str">
            <v>P</v>
          </cell>
          <cell r="E4596">
            <v>36664</v>
          </cell>
          <cell r="F4596">
            <v>5546.4890807693555</v>
          </cell>
          <cell r="G4596">
            <v>5546.4890807693555</v>
          </cell>
        </row>
        <row r="4597">
          <cell r="A4597">
            <v>36641</v>
          </cell>
          <cell r="B4597" t="str">
            <v>POS-POWGAS-EAST</v>
          </cell>
          <cell r="C4597" t="str">
            <v>EPMI-LT-SERC-PRC</v>
          </cell>
          <cell r="D4597" t="str">
            <v>P</v>
          </cell>
          <cell r="E4597">
            <v>36664</v>
          </cell>
          <cell r="F4597">
            <v>2377.066748901153</v>
          </cell>
          <cell r="G4597">
            <v>2377.066748901153</v>
          </cell>
        </row>
        <row r="4598">
          <cell r="A4598">
            <v>36641</v>
          </cell>
          <cell r="B4598" t="str">
            <v>POS-POWGAS-EAST</v>
          </cell>
          <cell r="C4598" t="str">
            <v>EPMI-LT-SERC-PRC</v>
          </cell>
          <cell r="D4598" t="str">
            <v>P</v>
          </cell>
          <cell r="E4598">
            <v>36664</v>
          </cell>
          <cell r="F4598">
            <v>2377.066748901153</v>
          </cell>
          <cell r="G4598">
            <v>2377.066748901153</v>
          </cell>
        </row>
        <row r="4599">
          <cell r="A4599">
            <v>36641</v>
          </cell>
          <cell r="B4599" t="str">
            <v>POS-POWGAS-EAST</v>
          </cell>
          <cell r="C4599" t="str">
            <v>EPMI-LT-SERC-PRC</v>
          </cell>
          <cell r="D4599" t="str">
            <v>P</v>
          </cell>
          <cell r="E4599">
            <v>36664</v>
          </cell>
          <cell r="F4599">
            <v>1584.7111659341022</v>
          </cell>
          <cell r="G4599">
            <v>1584.7111659341022</v>
          </cell>
        </row>
        <row r="4600">
          <cell r="A4600">
            <v>36641</v>
          </cell>
          <cell r="B4600" t="str">
            <v>POS-POWGAS-EAST</v>
          </cell>
          <cell r="C4600" t="str">
            <v>EPMI-LT-SERC-PRC</v>
          </cell>
          <cell r="D4600" t="str">
            <v>P</v>
          </cell>
          <cell r="E4600">
            <v>36664</v>
          </cell>
          <cell r="F4600">
            <v>0</v>
          </cell>
          <cell r="G4600">
            <v>0</v>
          </cell>
        </row>
        <row r="4601">
          <cell r="A4601">
            <v>36641</v>
          </cell>
          <cell r="B4601" t="str">
            <v>POS-POWGAS-EAST</v>
          </cell>
          <cell r="C4601" t="str">
            <v>EPMI-LT-SERC-PRC</v>
          </cell>
          <cell r="D4601" t="str">
            <v>P</v>
          </cell>
          <cell r="E4601">
            <v>36664</v>
          </cell>
          <cell r="F4601">
            <v>-1584.7111659341022</v>
          </cell>
          <cell r="G4601">
            <v>-1584.7111659341022</v>
          </cell>
        </row>
        <row r="4602">
          <cell r="A4602">
            <v>36641</v>
          </cell>
          <cell r="B4602" t="str">
            <v>POS-POWGAS-EAST</v>
          </cell>
          <cell r="C4602" t="str">
            <v>EPMI-LT-SERC-PRC</v>
          </cell>
          <cell r="D4602" t="str">
            <v>P</v>
          </cell>
          <cell r="E4602">
            <v>36664</v>
          </cell>
          <cell r="F4602">
            <v>2377.066748901153</v>
          </cell>
          <cell r="G4602">
            <v>2377.066748901153</v>
          </cell>
        </row>
        <row r="4603">
          <cell r="A4603">
            <v>36641</v>
          </cell>
          <cell r="B4603" t="str">
            <v>POS-POWGAS-EAST</v>
          </cell>
          <cell r="C4603" t="str">
            <v>EPMI-LT-SERC-PRC</v>
          </cell>
          <cell r="D4603" t="str">
            <v>P</v>
          </cell>
          <cell r="E4603">
            <v>36664</v>
          </cell>
          <cell r="F4603">
            <v>792.35558296705108</v>
          </cell>
          <cell r="G4603">
            <v>792.35558296705108</v>
          </cell>
        </row>
        <row r="4604">
          <cell r="A4604">
            <v>36641</v>
          </cell>
          <cell r="B4604" t="str">
            <v>POS-POWGAS-EAST</v>
          </cell>
          <cell r="C4604" t="str">
            <v>EPMI-LT-SERC-PRC</v>
          </cell>
          <cell r="D4604" t="str">
            <v>P</v>
          </cell>
          <cell r="E4604">
            <v>36664</v>
          </cell>
          <cell r="F4604">
            <v>0</v>
          </cell>
          <cell r="G4604">
            <v>0</v>
          </cell>
        </row>
        <row r="4605">
          <cell r="A4605">
            <v>36641</v>
          </cell>
          <cell r="B4605" t="str">
            <v>POS-POWGAS-EAST</v>
          </cell>
          <cell r="C4605" t="str">
            <v>EPMI-LT-SERC-PRC</v>
          </cell>
          <cell r="D4605" t="str">
            <v>P</v>
          </cell>
          <cell r="E4605">
            <v>36664</v>
          </cell>
          <cell r="F4605">
            <v>-7923.555829670524</v>
          </cell>
          <cell r="G4605">
            <v>-7923.555829670524</v>
          </cell>
        </row>
        <row r="4606">
          <cell r="A4606">
            <v>36641</v>
          </cell>
          <cell r="B4606" t="str">
            <v>POS-POWGAS-EAST</v>
          </cell>
          <cell r="C4606" t="str">
            <v>EPMI-LT-SERC-PRC</v>
          </cell>
          <cell r="D4606" t="str">
            <v>P</v>
          </cell>
          <cell r="E4606">
            <v>36664</v>
          </cell>
          <cell r="F4606">
            <v>-792.35558296705108</v>
          </cell>
          <cell r="G4606">
            <v>-792.35558296705108</v>
          </cell>
        </row>
        <row r="4607">
          <cell r="A4607">
            <v>36641</v>
          </cell>
          <cell r="B4607" t="str">
            <v>POS-POWGAS-EAST</v>
          </cell>
          <cell r="C4607" t="str">
            <v>EPMI-LT-SERC-PRC</v>
          </cell>
          <cell r="D4607" t="str">
            <v>P</v>
          </cell>
          <cell r="E4607">
            <v>36664</v>
          </cell>
          <cell r="F4607">
            <v>0</v>
          </cell>
          <cell r="G4607">
            <v>0</v>
          </cell>
        </row>
        <row r="4608">
          <cell r="A4608">
            <v>36641</v>
          </cell>
          <cell r="B4608" t="str">
            <v>POS-POWGAS-EAST</v>
          </cell>
          <cell r="C4608" t="str">
            <v>EPMI-LT-SERC-PRC</v>
          </cell>
          <cell r="D4608" t="str">
            <v>P</v>
          </cell>
          <cell r="E4608">
            <v>36664</v>
          </cell>
          <cell r="F4608">
            <v>-1584.7111659341022</v>
          </cell>
          <cell r="G4608">
            <v>-1584.7111659341022</v>
          </cell>
        </row>
        <row r="4609">
          <cell r="A4609">
            <v>36641</v>
          </cell>
          <cell r="B4609" t="str">
            <v>POS-POWGAS-EAST</v>
          </cell>
          <cell r="C4609" t="str">
            <v>EPMI-LT-SERC-PRC</v>
          </cell>
          <cell r="D4609" t="str">
            <v>P</v>
          </cell>
          <cell r="E4609">
            <v>36664</v>
          </cell>
          <cell r="F4609">
            <v>-792.35558296705108</v>
          </cell>
          <cell r="G4609">
            <v>-792.35558296705108</v>
          </cell>
        </row>
        <row r="4610">
          <cell r="A4610">
            <v>36641</v>
          </cell>
          <cell r="B4610" t="str">
            <v>POS-POWGAS-EAST</v>
          </cell>
          <cell r="C4610" t="str">
            <v>EPMI-LT-SERC-PRC</v>
          </cell>
          <cell r="D4610" t="str">
            <v>P</v>
          </cell>
          <cell r="E4610">
            <v>36664</v>
          </cell>
          <cell r="F4610">
            <v>2377.0667489011585</v>
          </cell>
          <cell r="G4610">
            <v>2377.0667489011585</v>
          </cell>
        </row>
        <row r="4611">
          <cell r="A4611">
            <v>36641</v>
          </cell>
          <cell r="B4611" t="str">
            <v>POS-POWGAS-EAST</v>
          </cell>
          <cell r="C4611" t="str">
            <v>EPMI-LT-SERC-PRC</v>
          </cell>
          <cell r="D4611" t="str">
            <v>P</v>
          </cell>
          <cell r="E4611">
            <v>36664</v>
          </cell>
          <cell r="F4611">
            <v>-6338.8446637364104</v>
          </cell>
          <cell r="G4611">
            <v>-6338.8446637364104</v>
          </cell>
        </row>
        <row r="4612">
          <cell r="A4612">
            <v>36641</v>
          </cell>
          <cell r="B4612" t="str">
            <v>POS-POWGAS-EAST</v>
          </cell>
          <cell r="C4612" t="str">
            <v>EPMI-LT-SERC-PRC</v>
          </cell>
          <cell r="D4612" t="str">
            <v>P</v>
          </cell>
          <cell r="E4612">
            <v>36664</v>
          </cell>
          <cell r="F4612">
            <v>4754.1334978022996</v>
          </cell>
          <cell r="G4612">
            <v>4754.1334978022996</v>
          </cell>
        </row>
        <row r="4613">
          <cell r="A4613">
            <v>36641</v>
          </cell>
          <cell r="B4613" t="str">
            <v>POS-POWGAS-EAST</v>
          </cell>
          <cell r="C4613" t="str">
            <v>EPMI-LT-SERC-PRC</v>
          </cell>
          <cell r="D4613" t="str">
            <v>P</v>
          </cell>
          <cell r="E4613">
            <v>36664</v>
          </cell>
          <cell r="F4613">
            <v>6338.844663736415</v>
          </cell>
          <cell r="G4613">
            <v>6338.844663736415</v>
          </cell>
        </row>
        <row r="4614">
          <cell r="A4614">
            <v>36641</v>
          </cell>
          <cell r="B4614" t="str">
            <v>POS-POWGAS-EAST</v>
          </cell>
          <cell r="C4614" t="str">
            <v>EPMI-LT-SERC-PRC</v>
          </cell>
          <cell r="D4614" t="str">
            <v>P</v>
          </cell>
          <cell r="E4614">
            <v>36664</v>
          </cell>
          <cell r="F4614">
            <v>-792.35558296705108</v>
          </cell>
          <cell r="G4614">
            <v>-792.35558296705108</v>
          </cell>
        </row>
        <row r="4615">
          <cell r="A4615">
            <v>36641</v>
          </cell>
          <cell r="B4615" t="str">
            <v>POS-POWGAS-EAST</v>
          </cell>
          <cell r="C4615" t="str">
            <v>EPMI-LT-SERC-PRC</v>
          </cell>
          <cell r="D4615" t="str">
            <v>P</v>
          </cell>
          <cell r="E4615">
            <v>36664</v>
          </cell>
          <cell r="F4615">
            <v>1584.7111659341022</v>
          </cell>
          <cell r="G4615">
            <v>1584.7111659341022</v>
          </cell>
        </row>
        <row r="4616">
          <cell r="A4616">
            <v>36641</v>
          </cell>
          <cell r="B4616" t="str">
            <v>POS-POWGAS-EAST</v>
          </cell>
          <cell r="C4616" t="str">
            <v>EPMI-LT-SERC-PRC</v>
          </cell>
          <cell r="D4616" t="str">
            <v>P</v>
          </cell>
          <cell r="E4616">
            <v>36664</v>
          </cell>
          <cell r="F4616">
            <v>-1584.7111659341022</v>
          </cell>
          <cell r="G4616">
            <v>-1584.7111659341022</v>
          </cell>
        </row>
        <row r="4617">
          <cell r="A4617">
            <v>36641</v>
          </cell>
          <cell r="B4617" t="str">
            <v>POS-POWGAS-EAST</v>
          </cell>
          <cell r="C4617" t="str">
            <v>EPMI-LT-SERC-PRC</v>
          </cell>
          <cell r="D4617" t="str">
            <v>P</v>
          </cell>
          <cell r="E4617">
            <v>36665</v>
          </cell>
          <cell r="F4617">
            <v>0</v>
          </cell>
          <cell r="G4617">
            <v>0</v>
          </cell>
        </row>
        <row r="4618">
          <cell r="A4618">
            <v>36641</v>
          </cell>
          <cell r="B4618" t="str">
            <v>POS-POWGAS-EAST</v>
          </cell>
          <cell r="C4618" t="str">
            <v>EPMI-LT-SERC-PRC</v>
          </cell>
          <cell r="D4618" t="str">
            <v>P</v>
          </cell>
          <cell r="E4618">
            <v>36665</v>
          </cell>
          <cell r="F4618">
            <v>5546.4890807693555</v>
          </cell>
          <cell r="G4618">
            <v>5546.4890807693555</v>
          </cell>
        </row>
        <row r="4619">
          <cell r="A4619">
            <v>36641</v>
          </cell>
          <cell r="B4619" t="str">
            <v>POS-POWGAS-EAST</v>
          </cell>
          <cell r="C4619" t="str">
            <v>EPMI-LT-SERC-PRC</v>
          </cell>
          <cell r="D4619" t="str">
            <v>P</v>
          </cell>
          <cell r="E4619">
            <v>36665</v>
          </cell>
          <cell r="F4619">
            <v>2377.066748901153</v>
          </cell>
          <cell r="G4619">
            <v>2377.066748901153</v>
          </cell>
        </row>
        <row r="4620">
          <cell r="A4620">
            <v>36641</v>
          </cell>
          <cell r="B4620" t="str">
            <v>POS-POWGAS-EAST</v>
          </cell>
          <cell r="C4620" t="str">
            <v>EPMI-LT-SERC-PRC</v>
          </cell>
          <cell r="D4620" t="str">
            <v>P</v>
          </cell>
          <cell r="E4620">
            <v>36665</v>
          </cell>
          <cell r="F4620">
            <v>2377.066748901153</v>
          </cell>
          <cell r="G4620">
            <v>2377.066748901153</v>
          </cell>
        </row>
        <row r="4621">
          <cell r="A4621">
            <v>36641</v>
          </cell>
          <cell r="B4621" t="str">
            <v>POS-POWGAS-EAST</v>
          </cell>
          <cell r="C4621" t="str">
            <v>EPMI-LT-SERC-PRC</v>
          </cell>
          <cell r="D4621" t="str">
            <v>P</v>
          </cell>
          <cell r="E4621">
            <v>36665</v>
          </cell>
          <cell r="F4621">
            <v>1584.7111659341022</v>
          </cell>
          <cell r="G4621">
            <v>1584.7111659341022</v>
          </cell>
        </row>
        <row r="4622">
          <cell r="A4622">
            <v>36641</v>
          </cell>
          <cell r="B4622" t="str">
            <v>POS-POWGAS-EAST</v>
          </cell>
          <cell r="C4622" t="str">
            <v>EPMI-LT-SERC-PRC</v>
          </cell>
          <cell r="D4622" t="str">
            <v>P</v>
          </cell>
          <cell r="E4622">
            <v>36665</v>
          </cell>
          <cell r="F4622">
            <v>0</v>
          </cell>
          <cell r="G4622">
            <v>0</v>
          </cell>
        </row>
        <row r="4623">
          <cell r="A4623">
            <v>36641</v>
          </cell>
          <cell r="B4623" t="str">
            <v>POS-POWGAS-EAST</v>
          </cell>
          <cell r="C4623" t="str">
            <v>EPMI-LT-SERC-PRC</v>
          </cell>
          <cell r="D4623" t="str">
            <v>P</v>
          </cell>
          <cell r="E4623">
            <v>36665</v>
          </cell>
          <cell r="F4623">
            <v>-1584.7111659341022</v>
          </cell>
          <cell r="G4623">
            <v>-1584.7111659341022</v>
          </cell>
        </row>
        <row r="4624">
          <cell r="A4624">
            <v>36641</v>
          </cell>
          <cell r="B4624" t="str">
            <v>POS-POWGAS-EAST</v>
          </cell>
          <cell r="C4624" t="str">
            <v>EPMI-LT-SERC-PRC</v>
          </cell>
          <cell r="D4624" t="str">
            <v>P</v>
          </cell>
          <cell r="E4624">
            <v>36665</v>
          </cell>
          <cell r="F4624">
            <v>2377.066748901153</v>
          </cell>
          <cell r="G4624">
            <v>2377.066748901153</v>
          </cell>
        </row>
        <row r="4625">
          <cell r="A4625">
            <v>36641</v>
          </cell>
          <cell r="B4625" t="str">
            <v>POS-POWGAS-EAST</v>
          </cell>
          <cell r="C4625" t="str">
            <v>EPMI-LT-SERC-PRC</v>
          </cell>
          <cell r="D4625" t="str">
            <v>P</v>
          </cell>
          <cell r="E4625">
            <v>36665</v>
          </cell>
          <cell r="F4625">
            <v>792.35558296705108</v>
          </cell>
          <cell r="G4625">
            <v>792.35558296705108</v>
          </cell>
        </row>
        <row r="4626">
          <cell r="A4626">
            <v>36641</v>
          </cell>
          <cell r="B4626" t="str">
            <v>POS-POWGAS-EAST</v>
          </cell>
          <cell r="C4626" t="str">
            <v>EPMI-LT-SERC-PRC</v>
          </cell>
          <cell r="D4626" t="str">
            <v>P</v>
          </cell>
          <cell r="E4626">
            <v>36665</v>
          </cell>
          <cell r="F4626">
            <v>0</v>
          </cell>
          <cell r="G4626">
            <v>0</v>
          </cell>
        </row>
        <row r="4627">
          <cell r="A4627">
            <v>36641</v>
          </cell>
          <cell r="B4627" t="str">
            <v>POS-POWGAS-EAST</v>
          </cell>
          <cell r="C4627" t="str">
            <v>EPMI-LT-SERC-PRC</v>
          </cell>
          <cell r="D4627" t="str">
            <v>P</v>
          </cell>
          <cell r="E4627">
            <v>36665</v>
          </cell>
          <cell r="F4627">
            <v>-7923.555829670513</v>
          </cell>
          <cell r="G4627">
            <v>-7923.555829670513</v>
          </cell>
        </row>
        <row r="4628">
          <cell r="A4628">
            <v>36641</v>
          </cell>
          <cell r="B4628" t="str">
            <v>POS-POWGAS-EAST</v>
          </cell>
          <cell r="C4628" t="str">
            <v>EPMI-LT-SERC-PRC</v>
          </cell>
          <cell r="D4628" t="str">
            <v>P</v>
          </cell>
          <cell r="E4628">
            <v>36665</v>
          </cell>
          <cell r="F4628">
            <v>-792.35558296705108</v>
          </cell>
          <cell r="G4628">
            <v>-792.35558296705108</v>
          </cell>
        </row>
        <row r="4629">
          <cell r="A4629">
            <v>36641</v>
          </cell>
          <cell r="B4629" t="str">
            <v>POS-POWGAS-EAST</v>
          </cell>
          <cell r="C4629" t="str">
            <v>EPMI-LT-SERC-PRC</v>
          </cell>
          <cell r="D4629" t="str">
            <v>P</v>
          </cell>
          <cell r="E4629">
            <v>36665</v>
          </cell>
          <cell r="F4629">
            <v>0</v>
          </cell>
          <cell r="G4629">
            <v>0</v>
          </cell>
        </row>
        <row r="4630">
          <cell r="A4630">
            <v>36641</v>
          </cell>
          <cell r="B4630" t="str">
            <v>POS-POWGAS-EAST</v>
          </cell>
          <cell r="C4630" t="str">
            <v>EPMI-LT-SERC-PRC</v>
          </cell>
          <cell r="D4630" t="str">
            <v>P</v>
          </cell>
          <cell r="E4630">
            <v>36665</v>
          </cell>
          <cell r="F4630">
            <v>-1584.7111659341022</v>
          </cell>
          <cell r="G4630">
            <v>-1584.7111659341022</v>
          </cell>
        </row>
        <row r="4631">
          <cell r="A4631">
            <v>36641</v>
          </cell>
          <cell r="B4631" t="str">
            <v>POS-POWGAS-EAST</v>
          </cell>
          <cell r="C4631" t="str">
            <v>EPMI-LT-SERC-PRC</v>
          </cell>
          <cell r="D4631" t="str">
            <v>P</v>
          </cell>
          <cell r="E4631">
            <v>36665</v>
          </cell>
          <cell r="F4631">
            <v>-792.35558296705108</v>
          </cell>
          <cell r="G4631">
            <v>-792.35558296705108</v>
          </cell>
        </row>
        <row r="4632">
          <cell r="A4632">
            <v>36641</v>
          </cell>
          <cell r="B4632" t="str">
            <v>POS-POWGAS-EAST</v>
          </cell>
          <cell r="C4632" t="str">
            <v>EPMI-LT-SERC-PRC</v>
          </cell>
          <cell r="D4632" t="str">
            <v>P</v>
          </cell>
          <cell r="E4632">
            <v>36665</v>
          </cell>
          <cell r="F4632">
            <v>2377.0667489011489</v>
          </cell>
          <cell r="G4632">
            <v>2377.0667489011489</v>
          </cell>
        </row>
        <row r="4633">
          <cell r="A4633">
            <v>36641</v>
          </cell>
          <cell r="B4633" t="str">
            <v>POS-POWGAS-EAST</v>
          </cell>
          <cell r="C4633" t="str">
            <v>EPMI-LT-SERC-PRC</v>
          </cell>
          <cell r="D4633" t="str">
            <v>P</v>
          </cell>
          <cell r="E4633">
            <v>36665</v>
          </cell>
          <cell r="F4633">
            <v>-6338.8446637364104</v>
          </cell>
          <cell r="G4633">
            <v>-6338.8446637364104</v>
          </cell>
        </row>
        <row r="4634">
          <cell r="A4634">
            <v>36641</v>
          </cell>
          <cell r="B4634" t="str">
            <v>POS-POWGAS-EAST</v>
          </cell>
          <cell r="C4634" t="str">
            <v>EPMI-LT-SERC-PRC</v>
          </cell>
          <cell r="D4634" t="str">
            <v>P</v>
          </cell>
          <cell r="E4634">
            <v>36665</v>
          </cell>
          <cell r="F4634">
            <v>4754.1334978022996</v>
          </cell>
          <cell r="G4634">
            <v>4754.1334978022996</v>
          </cell>
        </row>
        <row r="4635">
          <cell r="A4635">
            <v>36641</v>
          </cell>
          <cell r="B4635" t="str">
            <v>POS-POWGAS-EAST</v>
          </cell>
          <cell r="C4635" t="str">
            <v>EPMI-LT-SERC-PRC</v>
          </cell>
          <cell r="D4635" t="str">
            <v>P</v>
          </cell>
          <cell r="E4635">
            <v>36665</v>
          </cell>
          <cell r="F4635">
            <v>6338.844663736415</v>
          </cell>
          <cell r="G4635">
            <v>6338.844663736415</v>
          </cell>
        </row>
        <row r="4636">
          <cell r="A4636">
            <v>36641</v>
          </cell>
          <cell r="B4636" t="str">
            <v>POS-POWGAS-EAST</v>
          </cell>
          <cell r="C4636" t="str">
            <v>EPMI-LT-SERC-PRC</v>
          </cell>
          <cell r="D4636" t="str">
            <v>P</v>
          </cell>
          <cell r="E4636">
            <v>36665</v>
          </cell>
          <cell r="F4636">
            <v>-792.35558296705108</v>
          </cell>
          <cell r="G4636">
            <v>-792.35558296705108</v>
          </cell>
        </row>
        <row r="4637">
          <cell r="A4637">
            <v>36641</v>
          </cell>
          <cell r="B4637" t="str">
            <v>POS-POWGAS-EAST</v>
          </cell>
          <cell r="C4637" t="str">
            <v>EPMI-LT-SERC-PRC</v>
          </cell>
          <cell r="D4637" t="str">
            <v>P</v>
          </cell>
          <cell r="E4637">
            <v>36665</v>
          </cell>
          <cell r="F4637">
            <v>1584.7111659341022</v>
          </cell>
          <cell r="G4637">
            <v>1584.7111659341022</v>
          </cell>
        </row>
        <row r="4638">
          <cell r="A4638">
            <v>36641</v>
          </cell>
          <cell r="B4638" t="str">
            <v>POS-POWGAS-EAST</v>
          </cell>
          <cell r="C4638" t="str">
            <v>EPMI-LT-SERC-PRC</v>
          </cell>
          <cell r="D4638" t="str">
            <v>P</v>
          </cell>
          <cell r="E4638">
            <v>36665</v>
          </cell>
          <cell r="F4638">
            <v>-1584.7111659341022</v>
          </cell>
          <cell r="G4638">
            <v>-1584.7111659341022</v>
          </cell>
        </row>
        <row r="4639">
          <cell r="A4639">
            <v>36641</v>
          </cell>
          <cell r="B4639" t="str">
            <v>POS-POWGAS-EAST</v>
          </cell>
          <cell r="C4639" t="str">
            <v>EPMI-LT-SERC-PRC</v>
          </cell>
          <cell r="D4639" t="str">
            <v>P</v>
          </cell>
          <cell r="E4639">
            <v>36668</v>
          </cell>
          <cell r="F4639">
            <v>0</v>
          </cell>
          <cell r="G4639">
            <v>0</v>
          </cell>
        </row>
        <row r="4640">
          <cell r="A4640">
            <v>36641</v>
          </cell>
          <cell r="B4640" t="str">
            <v>POS-POWGAS-EAST</v>
          </cell>
          <cell r="C4640" t="str">
            <v>EPMI-LT-SERC-PRC</v>
          </cell>
          <cell r="D4640" t="str">
            <v>P</v>
          </cell>
          <cell r="E4640">
            <v>36668</v>
          </cell>
          <cell r="F4640">
            <v>5546.4890807693555</v>
          </cell>
          <cell r="G4640">
            <v>5546.4890807693555</v>
          </cell>
        </row>
        <row r="4641">
          <cell r="A4641">
            <v>36641</v>
          </cell>
          <cell r="B4641" t="str">
            <v>POS-POWGAS-EAST</v>
          </cell>
          <cell r="C4641" t="str">
            <v>EPMI-LT-SERC-PRC</v>
          </cell>
          <cell r="D4641" t="str">
            <v>P</v>
          </cell>
          <cell r="E4641">
            <v>36668</v>
          </cell>
          <cell r="F4641">
            <v>2377.066748901153</v>
          </cell>
          <cell r="G4641">
            <v>2377.066748901153</v>
          </cell>
        </row>
        <row r="4642">
          <cell r="A4642">
            <v>36641</v>
          </cell>
          <cell r="B4642" t="str">
            <v>POS-POWGAS-EAST</v>
          </cell>
          <cell r="C4642" t="str">
            <v>EPMI-LT-SERC-PRC</v>
          </cell>
          <cell r="D4642" t="str">
            <v>P</v>
          </cell>
          <cell r="E4642">
            <v>36668</v>
          </cell>
          <cell r="F4642">
            <v>2377.066748901153</v>
          </cell>
          <cell r="G4642">
            <v>2377.066748901153</v>
          </cell>
        </row>
        <row r="4643">
          <cell r="A4643">
            <v>36641</v>
          </cell>
          <cell r="B4643" t="str">
            <v>POS-POWGAS-EAST</v>
          </cell>
          <cell r="C4643" t="str">
            <v>EPMI-LT-SERC-PRC</v>
          </cell>
          <cell r="D4643" t="str">
            <v>P</v>
          </cell>
          <cell r="E4643">
            <v>36668</v>
          </cell>
          <cell r="F4643">
            <v>1584.7111659341022</v>
          </cell>
          <cell r="G4643">
            <v>1584.7111659341022</v>
          </cell>
        </row>
        <row r="4644">
          <cell r="A4644">
            <v>36641</v>
          </cell>
          <cell r="B4644" t="str">
            <v>POS-POWGAS-EAST</v>
          </cell>
          <cell r="C4644" t="str">
            <v>EPMI-LT-SERC-PRC</v>
          </cell>
          <cell r="D4644" t="str">
            <v>P</v>
          </cell>
          <cell r="E4644">
            <v>36668</v>
          </cell>
          <cell r="F4644">
            <v>0</v>
          </cell>
          <cell r="G4644">
            <v>0</v>
          </cell>
        </row>
        <row r="4645">
          <cell r="A4645">
            <v>36641</v>
          </cell>
          <cell r="B4645" t="str">
            <v>POS-POWGAS-EAST</v>
          </cell>
          <cell r="C4645" t="str">
            <v>EPMI-LT-SERC-PRC</v>
          </cell>
          <cell r="D4645" t="str">
            <v>P</v>
          </cell>
          <cell r="E4645">
            <v>36668</v>
          </cell>
          <cell r="F4645">
            <v>-1584.7111659341022</v>
          </cell>
          <cell r="G4645">
            <v>-1584.7111659341022</v>
          </cell>
        </row>
        <row r="4646">
          <cell r="A4646">
            <v>36641</v>
          </cell>
          <cell r="B4646" t="str">
            <v>POS-POWGAS-EAST</v>
          </cell>
          <cell r="C4646" t="str">
            <v>EPMI-LT-SERC-PRC</v>
          </cell>
          <cell r="D4646" t="str">
            <v>P</v>
          </cell>
          <cell r="E4646">
            <v>36668</v>
          </cell>
          <cell r="F4646">
            <v>2377.066748901153</v>
          </cell>
          <cell r="G4646">
            <v>2377.066748901153</v>
          </cell>
        </row>
        <row r="4647">
          <cell r="A4647">
            <v>36641</v>
          </cell>
          <cell r="B4647" t="str">
            <v>POS-POWGAS-EAST</v>
          </cell>
          <cell r="C4647" t="str">
            <v>EPMI-LT-SERC-PRC</v>
          </cell>
          <cell r="D4647" t="str">
            <v>P</v>
          </cell>
          <cell r="E4647">
            <v>36668</v>
          </cell>
          <cell r="F4647">
            <v>792.35558296705108</v>
          </cell>
          <cell r="G4647">
            <v>792.35558296705108</v>
          </cell>
        </row>
        <row r="4648">
          <cell r="A4648">
            <v>36641</v>
          </cell>
          <cell r="B4648" t="str">
            <v>POS-POWGAS-EAST</v>
          </cell>
          <cell r="C4648" t="str">
            <v>EPMI-LT-SERC-PRC</v>
          </cell>
          <cell r="D4648" t="str">
            <v>P</v>
          </cell>
          <cell r="E4648">
            <v>36668</v>
          </cell>
          <cell r="F4648">
            <v>0</v>
          </cell>
          <cell r="G4648">
            <v>0</v>
          </cell>
        </row>
        <row r="4649">
          <cell r="A4649">
            <v>36641</v>
          </cell>
          <cell r="B4649" t="str">
            <v>POS-POWGAS-EAST</v>
          </cell>
          <cell r="C4649" t="str">
            <v>EPMI-LT-SERC-PRC</v>
          </cell>
          <cell r="D4649" t="str">
            <v>P</v>
          </cell>
          <cell r="E4649">
            <v>36668</v>
          </cell>
          <cell r="F4649">
            <v>-7923.555829670513</v>
          </cell>
          <cell r="G4649">
            <v>-7923.555829670513</v>
          </cell>
        </row>
        <row r="4650">
          <cell r="A4650">
            <v>36641</v>
          </cell>
          <cell r="B4650" t="str">
            <v>POS-POWGAS-EAST</v>
          </cell>
          <cell r="C4650" t="str">
            <v>EPMI-LT-SERC-PRC</v>
          </cell>
          <cell r="D4650" t="str">
            <v>P</v>
          </cell>
          <cell r="E4650">
            <v>36668</v>
          </cell>
          <cell r="F4650">
            <v>-792.35558296705108</v>
          </cell>
          <cell r="G4650">
            <v>-792.35558296705108</v>
          </cell>
        </row>
        <row r="4651">
          <cell r="A4651">
            <v>36641</v>
          </cell>
          <cell r="B4651" t="str">
            <v>POS-POWGAS-EAST</v>
          </cell>
          <cell r="C4651" t="str">
            <v>EPMI-LT-SERC-PRC</v>
          </cell>
          <cell r="D4651" t="str">
            <v>P</v>
          </cell>
          <cell r="E4651">
            <v>36668</v>
          </cell>
          <cell r="F4651">
            <v>0</v>
          </cell>
          <cell r="G4651">
            <v>0</v>
          </cell>
        </row>
        <row r="4652">
          <cell r="A4652">
            <v>36641</v>
          </cell>
          <cell r="B4652" t="str">
            <v>POS-POWGAS-EAST</v>
          </cell>
          <cell r="C4652" t="str">
            <v>EPMI-LT-SERC-PRC</v>
          </cell>
          <cell r="D4652" t="str">
            <v>P</v>
          </cell>
          <cell r="E4652">
            <v>36668</v>
          </cell>
          <cell r="F4652">
            <v>-1584.7111659341022</v>
          </cell>
          <cell r="G4652">
            <v>-1584.7111659341022</v>
          </cell>
        </row>
        <row r="4653">
          <cell r="A4653">
            <v>36641</v>
          </cell>
          <cell r="B4653" t="str">
            <v>POS-POWGAS-EAST</v>
          </cell>
          <cell r="C4653" t="str">
            <v>EPMI-LT-SERC-PRC</v>
          </cell>
          <cell r="D4653" t="str">
            <v>P</v>
          </cell>
          <cell r="E4653">
            <v>36668</v>
          </cell>
          <cell r="F4653">
            <v>-792.35558296705108</v>
          </cell>
          <cell r="G4653">
            <v>-792.35558296705108</v>
          </cell>
        </row>
        <row r="4654">
          <cell r="A4654">
            <v>36641</v>
          </cell>
          <cell r="B4654" t="str">
            <v>POS-POWGAS-EAST</v>
          </cell>
          <cell r="C4654" t="str">
            <v>EPMI-LT-SERC-PRC</v>
          </cell>
          <cell r="D4654" t="str">
            <v>P</v>
          </cell>
          <cell r="E4654">
            <v>36668</v>
          </cell>
          <cell r="F4654">
            <v>2377.0667489011489</v>
          </cell>
          <cell r="G4654">
            <v>2377.0667489011489</v>
          </cell>
        </row>
        <row r="4655">
          <cell r="A4655">
            <v>36641</v>
          </cell>
          <cell r="B4655" t="str">
            <v>POS-POWGAS-EAST</v>
          </cell>
          <cell r="C4655" t="str">
            <v>EPMI-LT-SERC-PRC</v>
          </cell>
          <cell r="D4655" t="str">
            <v>P</v>
          </cell>
          <cell r="E4655">
            <v>36668</v>
          </cell>
          <cell r="F4655">
            <v>-6338.8446637364104</v>
          </cell>
          <cell r="G4655">
            <v>-6338.8446637364104</v>
          </cell>
        </row>
        <row r="4656">
          <cell r="A4656">
            <v>36641</v>
          </cell>
          <cell r="B4656" t="str">
            <v>POS-POWGAS-EAST</v>
          </cell>
          <cell r="C4656" t="str">
            <v>EPMI-LT-SERC-PRC</v>
          </cell>
          <cell r="D4656" t="str">
            <v>P</v>
          </cell>
          <cell r="E4656">
            <v>36668</v>
          </cell>
          <cell r="F4656">
            <v>4754.1334978022996</v>
          </cell>
          <cell r="G4656">
            <v>4754.1334978022996</v>
          </cell>
        </row>
        <row r="4657">
          <cell r="A4657">
            <v>36641</v>
          </cell>
          <cell r="B4657" t="str">
            <v>POS-POWGAS-EAST</v>
          </cell>
          <cell r="C4657" t="str">
            <v>EPMI-LT-SERC-PRC</v>
          </cell>
          <cell r="D4657" t="str">
            <v>P</v>
          </cell>
          <cell r="E4657">
            <v>36668</v>
          </cell>
          <cell r="F4657">
            <v>6338.844663736415</v>
          </cell>
          <cell r="G4657">
            <v>6338.844663736415</v>
          </cell>
        </row>
        <row r="4658">
          <cell r="A4658">
            <v>36641</v>
          </cell>
          <cell r="B4658" t="str">
            <v>POS-POWGAS-EAST</v>
          </cell>
          <cell r="C4658" t="str">
            <v>EPMI-LT-SERC-PRC</v>
          </cell>
          <cell r="D4658" t="str">
            <v>P</v>
          </cell>
          <cell r="E4658">
            <v>36668</v>
          </cell>
          <cell r="F4658">
            <v>-792.35558296705108</v>
          </cell>
          <cell r="G4658">
            <v>-792.35558296705108</v>
          </cell>
        </row>
        <row r="4659">
          <cell r="A4659">
            <v>36641</v>
          </cell>
          <cell r="B4659" t="str">
            <v>POS-POWGAS-EAST</v>
          </cell>
          <cell r="C4659" t="str">
            <v>EPMI-LT-SERC-PRC</v>
          </cell>
          <cell r="D4659" t="str">
            <v>P</v>
          </cell>
          <cell r="E4659">
            <v>36668</v>
          </cell>
          <cell r="F4659">
            <v>1584.7111659341022</v>
          </cell>
          <cell r="G4659">
            <v>1584.7111659341022</v>
          </cell>
        </row>
        <row r="4660">
          <cell r="A4660">
            <v>36641</v>
          </cell>
          <cell r="B4660" t="str">
            <v>POS-POWGAS-EAST</v>
          </cell>
          <cell r="C4660" t="str">
            <v>EPMI-LT-SERC-PRC</v>
          </cell>
          <cell r="D4660" t="str">
            <v>P</v>
          </cell>
          <cell r="E4660">
            <v>36668</v>
          </cell>
          <cell r="F4660">
            <v>-1584.7111659341022</v>
          </cell>
          <cell r="G4660">
            <v>-1584.7111659341022</v>
          </cell>
        </row>
        <row r="4661">
          <cell r="A4661">
            <v>36641</v>
          </cell>
          <cell r="B4661" t="str">
            <v>POS-POWGAS-EAST</v>
          </cell>
          <cell r="C4661" t="str">
            <v>EPMI-LT-SERC-PRC</v>
          </cell>
          <cell r="D4661" t="str">
            <v>P</v>
          </cell>
          <cell r="E4661">
            <v>36669</v>
          </cell>
          <cell r="F4661">
            <v>0</v>
          </cell>
          <cell r="G4661">
            <v>0</v>
          </cell>
        </row>
        <row r="4662">
          <cell r="A4662">
            <v>36641</v>
          </cell>
          <cell r="B4662" t="str">
            <v>POS-POWGAS-EAST</v>
          </cell>
          <cell r="C4662" t="str">
            <v>EPMI-LT-SERC-PRC</v>
          </cell>
          <cell r="D4662" t="str">
            <v>P</v>
          </cell>
          <cell r="E4662">
            <v>36669</v>
          </cell>
          <cell r="F4662">
            <v>5546.4890807693555</v>
          </cell>
          <cell r="G4662">
            <v>5546.4890807693555</v>
          </cell>
        </row>
        <row r="4663">
          <cell r="A4663">
            <v>36641</v>
          </cell>
          <cell r="B4663" t="str">
            <v>POS-POWGAS-EAST</v>
          </cell>
          <cell r="C4663" t="str">
            <v>EPMI-LT-SERC-PRC</v>
          </cell>
          <cell r="D4663" t="str">
            <v>P</v>
          </cell>
          <cell r="E4663">
            <v>36669</v>
          </cell>
          <cell r="F4663">
            <v>2377.066748901153</v>
          </cell>
          <cell r="G4663">
            <v>2377.066748901153</v>
          </cell>
        </row>
        <row r="4664">
          <cell r="A4664">
            <v>36641</v>
          </cell>
          <cell r="B4664" t="str">
            <v>POS-POWGAS-EAST</v>
          </cell>
          <cell r="C4664" t="str">
            <v>EPMI-LT-SERC-PRC</v>
          </cell>
          <cell r="D4664" t="str">
            <v>P</v>
          </cell>
          <cell r="E4664">
            <v>36669</v>
          </cell>
          <cell r="F4664">
            <v>2377.066748901153</v>
          </cell>
          <cell r="G4664">
            <v>2377.066748901153</v>
          </cell>
        </row>
        <row r="4665">
          <cell r="A4665">
            <v>36641</v>
          </cell>
          <cell r="B4665" t="str">
            <v>POS-POWGAS-EAST</v>
          </cell>
          <cell r="C4665" t="str">
            <v>EPMI-LT-SERC-PRC</v>
          </cell>
          <cell r="D4665" t="str">
            <v>P</v>
          </cell>
          <cell r="E4665">
            <v>36669</v>
          </cell>
          <cell r="F4665">
            <v>1584.7111659341022</v>
          </cell>
          <cell r="G4665">
            <v>1584.7111659341022</v>
          </cell>
        </row>
        <row r="4666">
          <cell r="A4666">
            <v>36641</v>
          </cell>
          <cell r="B4666" t="str">
            <v>POS-POWGAS-EAST</v>
          </cell>
          <cell r="C4666" t="str">
            <v>EPMI-LT-SERC-PRC</v>
          </cell>
          <cell r="D4666" t="str">
            <v>P</v>
          </cell>
          <cell r="E4666">
            <v>36669</v>
          </cell>
          <cell r="F4666">
            <v>0</v>
          </cell>
          <cell r="G4666">
            <v>0</v>
          </cell>
        </row>
        <row r="4667">
          <cell r="A4667">
            <v>36641</v>
          </cell>
          <cell r="B4667" t="str">
            <v>POS-POWGAS-EAST</v>
          </cell>
          <cell r="C4667" t="str">
            <v>EPMI-LT-SERC-PRC</v>
          </cell>
          <cell r="D4667" t="str">
            <v>P</v>
          </cell>
          <cell r="E4667">
            <v>36669</v>
          </cell>
          <cell r="F4667">
            <v>-1584.7111659341022</v>
          </cell>
          <cell r="G4667">
            <v>-1584.7111659341022</v>
          </cell>
        </row>
        <row r="4668">
          <cell r="A4668">
            <v>36641</v>
          </cell>
          <cell r="B4668" t="str">
            <v>POS-POWGAS-EAST</v>
          </cell>
          <cell r="C4668" t="str">
            <v>EPMI-LT-SERC-PRC</v>
          </cell>
          <cell r="D4668" t="str">
            <v>P</v>
          </cell>
          <cell r="E4668">
            <v>36669</v>
          </cell>
          <cell r="F4668">
            <v>2377.066748901153</v>
          </cell>
          <cell r="G4668">
            <v>2377.066748901153</v>
          </cell>
        </row>
        <row r="4669">
          <cell r="A4669">
            <v>36641</v>
          </cell>
          <cell r="B4669" t="str">
            <v>POS-POWGAS-EAST</v>
          </cell>
          <cell r="C4669" t="str">
            <v>EPMI-LT-SERC-PRC</v>
          </cell>
          <cell r="D4669" t="str">
            <v>P</v>
          </cell>
          <cell r="E4669">
            <v>36669</v>
          </cell>
          <cell r="F4669">
            <v>792.35558296705108</v>
          </cell>
          <cell r="G4669">
            <v>792.35558296705108</v>
          </cell>
        </row>
        <row r="4670">
          <cell r="A4670">
            <v>36641</v>
          </cell>
          <cell r="B4670" t="str">
            <v>POS-POWGAS-EAST</v>
          </cell>
          <cell r="C4670" t="str">
            <v>EPMI-LT-SERC-PRC</v>
          </cell>
          <cell r="D4670" t="str">
            <v>P</v>
          </cell>
          <cell r="E4670">
            <v>36669</v>
          </cell>
          <cell r="F4670">
            <v>0</v>
          </cell>
          <cell r="G4670">
            <v>0</v>
          </cell>
        </row>
        <row r="4671">
          <cell r="A4671">
            <v>36641</v>
          </cell>
          <cell r="B4671" t="str">
            <v>POS-POWGAS-EAST</v>
          </cell>
          <cell r="C4671" t="str">
            <v>EPMI-LT-SERC-PRC</v>
          </cell>
          <cell r="D4671" t="str">
            <v>P</v>
          </cell>
          <cell r="E4671">
            <v>36669</v>
          </cell>
          <cell r="F4671">
            <v>-7923.555829670513</v>
          </cell>
          <cell r="G4671">
            <v>-7923.555829670513</v>
          </cell>
        </row>
        <row r="4672">
          <cell r="A4672">
            <v>36641</v>
          </cell>
          <cell r="B4672" t="str">
            <v>POS-POWGAS-EAST</v>
          </cell>
          <cell r="C4672" t="str">
            <v>EPMI-LT-SERC-PRC</v>
          </cell>
          <cell r="D4672" t="str">
            <v>P</v>
          </cell>
          <cell r="E4672">
            <v>36669</v>
          </cell>
          <cell r="F4672">
            <v>-792.35558296705108</v>
          </cell>
          <cell r="G4672">
            <v>-792.35558296705108</v>
          </cell>
        </row>
        <row r="4673">
          <cell r="A4673">
            <v>36641</v>
          </cell>
          <cell r="B4673" t="str">
            <v>POS-POWGAS-EAST</v>
          </cell>
          <cell r="C4673" t="str">
            <v>EPMI-LT-SERC-PRC</v>
          </cell>
          <cell r="D4673" t="str">
            <v>P</v>
          </cell>
          <cell r="E4673">
            <v>36669</v>
          </cell>
          <cell r="F4673">
            <v>0</v>
          </cell>
          <cell r="G4673">
            <v>0</v>
          </cell>
        </row>
        <row r="4674">
          <cell r="A4674">
            <v>36641</v>
          </cell>
          <cell r="B4674" t="str">
            <v>POS-POWGAS-EAST</v>
          </cell>
          <cell r="C4674" t="str">
            <v>EPMI-LT-SERC-PRC</v>
          </cell>
          <cell r="D4674" t="str">
            <v>P</v>
          </cell>
          <cell r="E4674">
            <v>36669</v>
          </cell>
          <cell r="F4674">
            <v>-1584.7111659341022</v>
          </cell>
          <cell r="G4674">
            <v>-1584.7111659341022</v>
          </cell>
        </row>
        <row r="4675">
          <cell r="A4675">
            <v>36641</v>
          </cell>
          <cell r="B4675" t="str">
            <v>POS-POWGAS-EAST</v>
          </cell>
          <cell r="C4675" t="str">
            <v>EPMI-LT-SERC-PRC</v>
          </cell>
          <cell r="D4675" t="str">
            <v>P</v>
          </cell>
          <cell r="E4675">
            <v>36669</v>
          </cell>
          <cell r="F4675">
            <v>-792.35558296705108</v>
          </cell>
          <cell r="G4675">
            <v>-792.35558296705108</v>
          </cell>
        </row>
        <row r="4676">
          <cell r="A4676">
            <v>36641</v>
          </cell>
          <cell r="B4676" t="str">
            <v>POS-POWGAS-EAST</v>
          </cell>
          <cell r="C4676" t="str">
            <v>EPMI-LT-SERC-PRC</v>
          </cell>
          <cell r="D4676" t="str">
            <v>P</v>
          </cell>
          <cell r="E4676">
            <v>36669</v>
          </cell>
          <cell r="F4676">
            <v>2377.0667489011489</v>
          </cell>
          <cell r="G4676">
            <v>2377.0667489011489</v>
          </cell>
        </row>
        <row r="4677">
          <cell r="A4677">
            <v>36641</v>
          </cell>
          <cell r="B4677" t="str">
            <v>POS-POWGAS-EAST</v>
          </cell>
          <cell r="C4677" t="str">
            <v>EPMI-LT-SERC-PRC</v>
          </cell>
          <cell r="D4677" t="str">
            <v>P</v>
          </cell>
          <cell r="E4677">
            <v>36669</v>
          </cell>
          <cell r="F4677">
            <v>-6338.8446637364104</v>
          </cell>
          <cell r="G4677">
            <v>-6338.8446637364104</v>
          </cell>
        </row>
        <row r="4678">
          <cell r="A4678">
            <v>36641</v>
          </cell>
          <cell r="B4678" t="str">
            <v>POS-POWGAS-EAST</v>
          </cell>
          <cell r="C4678" t="str">
            <v>EPMI-LT-SERC-PRC</v>
          </cell>
          <cell r="D4678" t="str">
            <v>P</v>
          </cell>
          <cell r="E4678">
            <v>36669</v>
          </cell>
          <cell r="F4678">
            <v>4754.1334978022996</v>
          </cell>
          <cell r="G4678">
            <v>4754.1334978022996</v>
          </cell>
        </row>
        <row r="4679">
          <cell r="A4679">
            <v>36641</v>
          </cell>
          <cell r="B4679" t="str">
            <v>POS-POWGAS-EAST</v>
          </cell>
          <cell r="C4679" t="str">
            <v>EPMI-LT-SERC-PRC</v>
          </cell>
          <cell r="D4679" t="str">
            <v>P</v>
          </cell>
          <cell r="E4679">
            <v>36669</v>
          </cell>
          <cell r="F4679">
            <v>6338.844663736435</v>
          </cell>
          <cell r="G4679">
            <v>6338.844663736435</v>
          </cell>
        </row>
        <row r="4680">
          <cell r="A4680">
            <v>36641</v>
          </cell>
          <cell r="B4680" t="str">
            <v>POS-POWGAS-EAST</v>
          </cell>
          <cell r="C4680" t="str">
            <v>EPMI-LT-SERC-PRC</v>
          </cell>
          <cell r="D4680" t="str">
            <v>P</v>
          </cell>
          <cell r="E4680">
            <v>36669</v>
          </cell>
          <cell r="F4680">
            <v>-792.35558296705108</v>
          </cell>
          <cell r="G4680">
            <v>-792.35558296705108</v>
          </cell>
        </row>
        <row r="4681">
          <cell r="A4681">
            <v>36641</v>
          </cell>
          <cell r="B4681" t="str">
            <v>POS-POWGAS-EAST</v>
          </cell>
          <cell r="C4681" t="str">
            <v>EPMI-LT-SERC-PRC</v>
          </cell>
          <cell r="D4681" t="str">
            <v>P</v>
          </cell>
          <cell r="E4681">
            <v>36669</v>
          </cell>
          <cell r="F4681">
            <v>1584.7111659341022</v>
          </cell>
          <cell r="G4681">
            <v>1584.7111659341022</v>
          </cell>
        </row>
        <row r="4682">
          <cell r="A4682">
            <v>36641</v>
          </cell>
          <cell r="B4682" t="str">
            <v>POS-POWGAS-EAST</v>
          </cell>
          <cell r="C4682" t="str">
            <v>EPMI-LT-SERC-PRC</v>
          </cell>
          <cell r="D4682" t="str">
            <v>P</v>
          </cell>
          <cell r="E4682">
            <v>36669</v>
          </cell>
          <cell r="F4682">
            <v>-1584.7111659341022</v>
          </cell>
          <cell r="G4682">
            <v>-1584.7111659341022</v>
          </cell>
        </row>
        <row r="4683">
          <cell r="A4683">
            <v>36641</v>
          </cell>
          <cell r="B4683" t="str">
            <v>POS-POWGAS-EAST</v>
          </cell>
          <cell r="C4683" t="str">
            <v>EPMI-LT-SERC-PRC</v>
          </cell>
          <cell r="D4683" t="str">
            <v>P</v>
          </cell>
          <cell r="E4683">
            <v>36670</v>
          </cell>
          <cell r="F4683">
            <v>0</v>
          </cell>
          <cell r="G4683">
            <v>0</v>
          </cell>
        </row>
        <row r="4684">
          <cell r="A4684">
            <v>36641</v>
          </cell>
          <cell r="B4684" t="str">
            <v>POS-POWGAS-EAST</v>
          </cell>
          <cell r="C4684" t="str">
            <v>EPMI-LT-SERC-PRC</v>
          </cell>
          <cell r="D4684" t="str">
            <v>P</v>
          </cell>
          <cell r="E4684">
            <v>36670</v>
          </cell>
          <cell r="F4684">
            <v>5546.4890807693555</v>
          </cell>
          <cell r="G4684">
            <v>5546.4890807693555</v>
          </cell>
        </row>
        <row r="4685">
          <cell r="A4685">
            <v>36641</v>
          </cell>
          <cell r="B4685" t="str">
            <v>POS-POWGAS-EAST</v>
          </cell>
          <cell r="C4685" t="str">
            <v>EPMI-LT-SERC-PRC</v>
          </cell>
          <cell r="D4685" t="str">
            <v>P</v>
          </cell>
          <cell r="E4685">
            <v>36670</v>
          </cell>
          <cell r="F4685">
            <v>2377.066748901153</v>
          </cell>
          <cell r="G4685">
            <v>2377.066748901153</v>
          </cell>
        </row>
        <row r="4686">
          <cell r="A4686">
            <v>36641</v>
          </cell>
          <cell r="B4686" t="str">
            <v>POS-POWGAS-EAST</v>
          </cell>
          <cell r="C4686" t="str">
            <v>EPMI-LT-SERC-PRC</v>
          </cell>
          <cell r="D4686" t="str">
            <v>P</v>
          </cell>
          <cell r="E4686">
            <v>36670</v>
          </cell>
          <cell r="F4686">
            <v>2377.066748901153</v>
          </cell>
          <cell r="G4686">
            <v>2377.066748901153</v>
          </cell>
        </row>
        <row r="4687">
          <cell r="A4687">
            <v>36641</v>
          </cell>
          <cell r="B4687" t="str">
            <v>POS-POWGAS-EAST</v>
          </cell>
          <cell r="C4687" t="str">
            <v>EPMI-LT-SERC-PRC</v>
          </cell>
          <cell r="D4687" t="str">
            <v>P</v>
          </cell>
          <cell r="E4687">
            <v>36670</v>
          </cell>
          <cell r="F4687">
            <v>1584.7111659341022</v>
          </cell>
          <cell r="G4687">
            <v>1584.7111659341022</v>
          </cell>
        </row>
        <row r="4688">
          <cell r="A4688">
            <v>36641</v>
          </cell>
          <cell r="B4688" t="str">
            <v>POS-POWGAS-EAST</v>
          </cell>
          <cell r="C4688" t="str">
            <v>EPMI-LT-SERC-PRC</v>
          </cell>
          <cell r="D4688" t="str">
            <v>P</v>
          </cell>
          <cell r="E4688">
            <v>36670</v>
          </cell>
          <cell r="F4688">
            <v>0</v>
          </cell>
          <cell r="G4688">
            <v>0</v>
          </cell>
        </row>
        <row r="4689">
          <cell r="A4689">
            <v>36641</v>
          </cell>
          <cell r="B4689" t="str">
            <v>POS-POWGAS-EAST</v>
          </cell>
          <cell r="C4689" t="str">
            <v>EPMI-LT-SERC-PRC</v>
          </cell>
          <cell r="D4689" t="str">
            <v>P</v>
          </cell>
          <cell r="E4689">
            <v>36670</v>
          </cell>
          <cell r="F4689">
            <v>-1584.7111659341022</v>
          </cell>
          <cell r="G4689">
            <v>-1584.7111659341022</v>
          </cell>
        </row>
        <row r="4690">
          <cell r="A4690">
            <v>36641</v>
          </cell>
          <cell r="B4690" t="str">
            <v>POS-POWGAS-EAST</v>
          </cell>
          <cell r="C4690" t="str">
            <v>EPMI-LT-SERC-PRC</v>
          </cell>
          <cell r="D4690" t="str">
            <v>P</v>
          </cell>
          <cell r="E4690">
            <v>36670</v>
          </cell>
          <cell r="F4690">
            <v>2377.066748901153</v>
          </cell>
          <cell r="G4690">
            <v>2377.066748901153</v>
          </cell>
        </row>
        <row r="4691">
          <cell r="A4691">
            <v>36641</v>
          </cell>
          <cell r="B4691" t="str">
            <v>POS-POWGAS-EAST</v>
          </cell>
          <cell r="C4691" t="str">
            <v>EPMI-LT-SERC-PRC</v>
          </cell>
          <cell r="D4691" t="str">
            <v>P</v>
          </cell>
          <cell r="E4691">
            <v>36670</v>
          </cell>
          <cell r="F4691">
            <v>792.35558296705108</v>
          </cell>
          <cell r="G4691">
            <v>792.35558296705108</v>
          </cell>
        </row>
        <row r="4692">
          <cell r="A4692">
            <v>36641</v>
          </cell>
          <cell r="B4692" t="str">
            <v>POS-POWGAS-EAST</v>
          </cell>
          <cell r="C4692" t="str">
            <v>EPMI-LT-SERC-PRC</v>
          </cell>
          <cell r="D4692" t="str">
            <v>P</v>
          </cell>
          <cell r="E4692">
            <v>36670</v>
          </cell>
          <cell r="F4692">
            <v>0</v>
          </cell>
          <cell r="G4692">
            <v>0</v>
          </cell>
        </row>
        <row r="4693">
          <cell r="A4693">
            <v>36641</v>
          </cell>
          <cell r="B4693" t="str">
            <v>POS-POWGAS-EAST</v>
          </cell>
          <cell r="C4693" t="str">
            <v>EPMI-LT-SERC-PRC</v>
          </cell>
          <cell r="D4693" t="str">
            <v>P</v>
          </cell>
          <cell r="E4693">
            <v>36670</v>
          </cell>
          <cell r="F4693">
            <v>-7923.555829670513</v>
          </cell>
          <cell r="G4693">
            <v>-7923.555829670513</v>
          </cell>
        </row>
        <row r="4694">
          <cell r="A4694">
            <v>36641</v>
          </cell>
          <cell r="B4694" t="str">
            <v>POS-POWGAS-EAST</v>
          </cell>
          <cell r="C4694" t="str">
            <v>EPMI-LT-SERC-PRC</v>
          </cell>
          <cell r="D4694" t="str">
            <v>P</v>
          </cell>
          <cell r="E4694">
            <v>36670</v>
          </cell>
          <cell r="F4694">
            <v>-792.35558296705108</v>
          </cell>
          <cell r="G4694">
            <v>-792.35558296705108</v>
          </cell>
        </row>
        <row r="4695">
          <cell r="A4695">
            <v>36641</v>
          </cell>
          <cell r="B4695" t="str">
            <v>POS-POWGAS-EAST</v>
          </cell>
          <cell r="C4695" t="str">
            <v>EPMI-LT-SERC-PRC</v>
          </cell>
          <cell r="D4695" t="str">
            <v>P</v>
          </cell>
          <cell r="E4695">
            <v>36670</v>
          </cell>
          <cell r="F4695">
            <v>0</v>
          </cell>
          <cell r="G4695">
            <v>0</v>
          </cell>
        </row>
        <row r="4696">
          <cell r="A4696">
            <v>36641</v>
          </cell>
          <cell r="B4696" t="str">
            <v>POS-POWGAS-EAST</v>
          </cell>
          <cell r="C4696" t="str">
            <v>EPMI-LT-SERC-PRC</v>
          </cell>
          <cell r="D4696" t="str">
            <v>P</v>
          </cell>
          <cell r="E4696">
            <v>36670</v>
          </cell>
          <cell r="F4696">
            <v>-1584.7111659341022</v>
          </cell>
          <cell r="G4696">
            <v>-1584.7111659341022</v>
          </cell>
        </row>
        <row r="4697">
          <cell r="A4697">
            <v>36641</v>
          </cell>
          <cell r="B4697" t="str">
            <v>POS-POWGAS-EAST</v>
          </cell>
          <cell r="C4697" t="str">
            <v>EPMI-LT-SERC-PRC</v>
          </cell>
          <cell r="D4697" t="str">
            <v>P</v>
          </cell>
          <cell r="E4697">
            <v>36670</v>
          </cell>
          <cell r="F4697">
            <v>-792.35558296705108</v>
          </cell>
          <cell r="G4697">
            <v>-792.35558296705108</v>
          </cell>
        </row>
        <row r="4698">
          <cell r="A4698">
            <v>36641</v>
          </cell>
          <cell r="B4698" t="str">
            <v>POS-POWGAS-EAST</v>
          </cell>
          <cell r="C4698" t="str">
            <v>EPMI-LT-SERC-PRC</v>
          </cell>
          <cell r="D4698" t="str">
            <v>P</v>
          </cell>
          <cell r="E4698">
            <v>36670</v>
          </cell>
          <cell r="F4698">
            <v>2377.0667489011489</v>
          </cell>
          <cell r="G4698">
            <v>2377.0667489011489</v>
          </cell>
        </row>
        <row r="4699">
          <cell r="A4699">
            <v>36641</v>
          </cell>
          <cell r="B4699" t="str">
            <v>POS-POWGAS-EAST</v>
          </cell>
          <cell r="C4699" t="str">
            <v>EPMI-LT-SERC-PRC</v>
          </cell>
          <cell r="D4699" t="str">
            <v>P</v>
          </cell>
          <cell r="E4699">
            <v>36670</v>
          </cell>
          <cell r="F4699">
            <v>-6338.8446637364104</v>
          </cell>
          <cell r="G4699">
            <v>-6338.8446637364104</v>
          </cell>
        </row>
        <row r="4700">
          <cell r="A4700">
            <v>36641</v>
          </cell>
          <cell r="B4700" t="str">
            <v>POS-POWGAS-EAST</v>
          </cell>
          <cell r="C4700" t="str">
            <v>EPMI-LT-SERC-PRC</v>
          </cell>
          <cell r="D4700" t="str">
            <v>P</v>
          </cell>
          <cell r="E4700">
            <v>36670</v>
          </cell>
          <cell r="F4700">
            <v>4754.1334978022996</v>
          </cell>
          <cell r="G4700">
            <v>4754.1334978022996</v>
          </cell>
        </row>
        <row r="4701">
          <cell r="A4701">
            <v>36641</v>
          </cell>
          <cell r="B4701" t="str">
            <v>POS-POWGAS-EAST</v>
          </cell>
          <cell r="C4701" t="str">
            <v>EPMI-LT-SERC-PRC</v>
          </cell>
          <cell r="D4701" t="str">
            <v>P</v>
          </cell>
          <cell r="E4701">
            <v>36670</v>
          </cell>
          <cell r="F4701">
            <v>6338.844663736415</v>
          </cell>
          <cell r="G4701">
            <v>6338.844663736415</v>
          </cell>
        </row>
        <row r="4702">
          <cell r="A4702">
            <v>36641</v>
          </cell>
          <cell r="B4702" t="str">
            <v>POS-POWGAS-EAST</v>
          </cell>
          <cell r="C4702" t="str">
            <v>EPMI-LT-SERC-PRC</v>
          </cell>
          <cell r="D4702" t="str">
            <v>P</v>
          </cell>
          <cell r="E4702">
            <v>36670</v>
          </cell>
          <cell r="F4702">
            <v>-792.35558296705108</v>
          </cell>
          <cell r="G4702">
            <v>-792.35558296705108</v>
          </cell>
        </row>
        <row r="4703">
          <cell r="A4703">
            <v>36641</v>
          </cell>
          <cell r="B4703" t="str">
            <v>POS-POWGAS-EAST</v>
          </cell>
          <cell r="C4703" t="str">
            <v>EPMI-LT-SERC-PRC</v>
          </cell>
          <cell r="D4703" t="str">
            <v>P</v>
          </cell>
          <cell r="E4703">
            <v>36670</v>
          </cell>
          <cell r="F4703">
            <v>1584.7111659341022</v>
          </cell>
          <cell r="G4703">
            <v>1584.7111659341022</v>
          </cell>
        </row>
        <row r="4704">
          <cell r="A4704">
            <v>36641</v>
          </cell>
          <cell r="B4704" t="str">
            <v>POS-POWGAS-EAST</v>
          </cell>
          <cell r="C4704" t="str">
            <v>EPMI-LT-SERC-PRC</v>
          </cell>
          <cell r="D4704" t="str">
            <v>P</v>
          </cell>
          <cell r="E4704">
            <v>36670</v>
          </cell>
          <cell r="F4704">
            <v>-1584.7111659341022</v>
          </cell>
          <cell r="G4704">
            <v>-1584.7111659341022</v>
          </cell>
        </row>
        <row r="4705">
          <cell r="A4705">
            <v>36641</v>
          </cell>
          <cell r="B4705" t="str">
            <v>POS-POWGAS-EAST</v>
          </cell>
          <cell r="C4705" t="str">
            <v>EPMI-LT-SERC-PRC</v>
          </cell>
          <cell r="D4705" t="str">
            <v>P</v>
          </cell>
          <cell r="E4705">
            <v>36671</v>
          </cell>
          <cell r="F4705">
            <v>0</v>
          </cell>
          <cell r="G4705">
            <v>0</v>
          </cell>
        </row>
        <row r="4706">
          <cell r="A4706">
            <v>36641</v>
          </cell>
          <cell r="B4706" t="str">
            <v>POS-POWGAS-EAST</v>
          </cell>
          <cell r="C4706" t="str">
            <v>EPMI-LT-SERC-PRC</v>
          </cell>
          <cell r="D4706" t="str">
            <v>P</v>
          </cell>
          <cell r="E4706">
            <v>36671</v>
          </cell>
          <cell r="F4706">
            <v>5546.4890807693555</v>
          </cell>
          <cell r="G4706">
            <v>5546.4890807693555</v>
          </cell>
        </row>
        <row r="4707">
          <cell r="A4707">
            <v>36641</v>
          </cell>
          <cell r="B4707" t="str">
            <v>POS-POWGAS-EAST</v>
          </cell>
          <cell r="C4707" t="str">
            <v>EPMI-LT-SERC-PRC</v>
          </cell>
          <cell r="D4707" t="str">
            <v>P</v>
          </cell>
          <cell r="E4707">
            <v>36671</v>
          </cell>
          <cell r="F4707">
            <v>2377.066748901153</v>
          </cell>
          <cell r="G4707">
            <v>2377.066748901153</v>
          </cell>
        </row>
        <row r="4708">
          <cell r="A4708">
            <v>36641</v>
          </cell>
          <cell r="B4708" t="str">
            <v>POS-POWGAS-EAST</v>
          </cell>
          <cell r="C4708" t="str">
            <v>EPMI-LT-SERC-PRC</v>
          </cell>
          <cell r="D4708" t="str">
            <v>P</v>
          </cell>
          <cell r="E4708">
            <v>36671</v>
          </cell>
          <cell r="F4708">
            <v>2377.066748901153</v>
          </cell>
          <cell r="G4708">
            <v>2377.066748901153</v>
          </cell>
        </row>
        <row r="4709">
          <cell r="A4709">
            <v>36641</v>
          </cell>
          <cell r="B4709" t="str">
            <v>POS-POWGAS-EAST</v>
          </cell>
          <cell r="C4709" t="str">
            <v>EPMI-LT-SERC-PRC</v>
          </cell>
          <cell r="D4709" t="str">
            <v>P</v>
          </cell>
          <cell r="E4709">
            <v>36671</v>
          </cell>
          <cell r="F4709">
            <v>1584.7111659341022</v>
          </cell>
          <cell r="G4709">
            <v>1584.7111659341022</v>
          </cell>
        </row>
        <row r="4710">
          <cell r="A4710">
            <v>36641</v>
          </cell>
          <cell r="B4710" t="str">
            <v>POS-POWGAS-EAST</v>
          </cell>
          <cell r="C4710" t="str">
            <v>EPMI-LT-SERC-PRC</v>
          </cell>
          <cell r="D4710" t="str">
            <v>P</v>
          </cell>
          <cell r="E4710">
            <v>36671</v>
          </cell>
          <cell r="F4710">
            <v>0</v>
          </cell>
          <cell r="G4710">
            <v>0</v>
          </cell>
        </row>
        <row r="4711">
          <cell r="A4711">
            <v>36641</v>
          </cell>
          <cell r="B4711" t="str">
            <v>POS-POWGAS-EAST</v>
          </cell>
          <cell r="C4711" t="str">
            <v>EPMI-LT-SERC-PRC</v>
          </cell>
          <cell r="D4711" t="str">
            <v>P</v>
          </cell>
          <cell r="E4711">
            <v>36671</v>
          </cell>
          <cell r="F4711">
            <v>-1584.7111659341022</v>
          </cell>
          <cell r="G4711">
            <v>-1584.7111659341022</v>
          </cell>
        </row>
        <row r="4712">
          <cell r="A4712">
            <v>36641</v>
          </cell>
          <cell r="B4712" t="str">
            <v>POS-POWGAS-EAST</v>
          </cell>
          <cell r="C4712" t="str">
            <v>EPMI-LT-SERC-PRC</v>
          </cell>
          <cell r="D4712" t="str">
            <v>P</v>
          </cell>
          <cell r="E4712">
            <v>36671</v>
          </cell>
          <cell r="F4712">
            <v>2377.066748901153</v>
          </cell>
          <cell r="G4712">
            <v>2377.066748901153</v>
          </cell>
        </row>
        <row r="4713">
          <cell r="A4713">
            <v>36641</v>
          </cell>
          <cell r="B4713" t="str">
            <v>POS-POWGAS-EAST</v>
          </cell>
          <cell r="C4713" t="str">
            <v>EPMI-LT-SERC-PRC</v>
          </cell>
          <cell r="D4713" t="str">
            <v>P</v>
          </cell>
          <cell r="E4713">
            <v>36671</v>
          </cell>
          <cell r="F4713">
            <v>792.35558296705108</v>
          </cell>
          <cell r="G4713">
            <v>792.35558296705108</v>
          </cell>
        </row>
        <row r="4714">
          <cell r="A4714">
            <v>36641</v>
          </cell>
          <cell r="B4714" t="str">
            <v>POS-POWGAS-EAST</v>
          </cell>
          <cell r="C4714" t="str">
            <v>EPMI-LT-SERC-PRC</v>
          </cell>
          <cell r="D4714" t="str">
            <v>P</v>
          </cell>
          <cell r="E4714">
            <v>36671</v>
          </cell>
          <cell r="F4714">
            <v>0</v>
          </cell>
          <cell r="G4714">
            <v>0</v>
          </cell>
        </row>
        <row r="4715">
          <cell r="A4715">
            <v>36641</v>
          </cell>
          <cell r="B4715" t="str">
            <v>POS-POWGAS-EAST</v>
          </cell>
          <cell r="C4715" t="str">
            <v>EPMI-LT-SERC-PRC</v>
          </cell>
          <cell r="D4715" t="str">
            <v>P</v>
          </cell>
          <cell r="E4715">
            <v>36671</v>
          </cell>
          <cell r="F4715">
            <v>-7923.555829670513</v>
          </cell>
          <cell r="G4715">
            <v>-7923.555829670513</v>
          </cell>
        </row>
        <row r="4716">
          <cell r="A4716">
            <v>36641</v>
          </cell>
          <cell r="B4716" t="str">
            <v>POS-POWGAS-EAST</v>
          </cell>
          <cell r="C4716" t="str">
            <v>EPMI-LT-SERC-PRC</v>
          </cell>
          <cell r="D4716" t="str">
            <v>P</v>
          </cell>
          <cell r="E4716">
            <v>36671</v>
          </cell>
          <cell r="F4716">
            <v>-792.35558296705108</v>
          </cell>
          <cell r="G4716">
            <v>-792.35558296705108</v>
          </cell>
        </row>
        <row r="4717">
          <cell r="A4717">
            <v>36641</v>
          </cell>
          <cell r="B4717" t="str">
            <v>POS-POWGAS-EAST</v>
          </cell>
          <cell r="C4717" t="str">
            <v>EPMI-LT-SERC-PRC</v>
          </cell>
          <cell r="D4717" t="str">
            <v>P</v>
          </cell>
          <cell r="E4717">
            <v>36671</v>
          </cell>
          <cell r="F4717">
            <v>0</v>
          </cell>
          <cell r="G4717">
            <v>0</v>
          </cell>
        </row>
        <row r="4718">
          <cell r="A4718">
            <v>36641</v>
          </cell>
          <cell r="B4718" t="str">
            <v>POS-POWGAS-EAST</v>
          </cell>
          <cell r="C4718" t="str">
            <v>EPMI-LT-SERC-PRC</v>
          </cell>
          <cell r="D4718" t="str">
            <v>P</v>
          </cell>
          <cell r="E4718">
            <v>36671</v>
          </cell>
          <cell r="F4718">
            <v>-1584.7111659341022</v>
          </cell>
          <cell r="G4718">
            <v>-1584.7111659341022</v>
          </cell>
        </row>
        <row r="4719">
          <cell r="A4719">
            <v>36641</v>
          </cell>
          <cell r="B4719" t="str">
            <v>POS-POWGAS-EAST</v>
          </cell>
          <cell r="C4719" t="str">
            <v>EPMI-LT-SERC-PRC</v>
          </cell>
          <cell r="D4719" t="str">
            <v>P</v>
          </cell>
          <cell r="E4719">
            <v>36671</v>
          </cell>
          <cell r="F4719">
            <v>-792.35558296705108</v>
          </cell>
          <cell r="G4719">
            <v>-792.35558296705108</v>
          </cell>
        </row>
        <row r="4720">
          <cell r="A4720">
            <v>36641</v>
          </cell>
          <cell r="B4720" t="str">
            <v>POS-POWGAS-EAST</v>
          </cell>
          <cell r="C4720" t="str">
            <v>EPMI-LT-SERC-PRC</v>
          </cell>
          <cell r="D4720" t="str">
            <v>P</v>
          </cell>
          <cell r="E4720">
            <v>36671</v>
          </cell>
          <cell r="F4720">
            <v>2377.0667489011489</v>
          </cell>
          <cell r="G4720">
            <v>2377.0667489011489</v>
          </cell>
        </row>
        <row r="4721">
          <cell r="A4721">
            <v>36641</v>
          </cell>
          <cell r="B4721" t="str">
            <v>POS-POWGAS-EAST</v>
          </cell>
          <cell r="C4721" t="str">
            <v>EPMI-LT-SERC-PRC</v>
          </cell>
          <cell r="D4721" t="str">
            <v>P</v>
          </cell>
          <cell r="E4721">
            <v>36671</v>
          </cell>
          <cell r="F4721">
            <v>-6338.8446637364104</v>
          </cell>
          <cell r="G4721">
            <v>-6338.8446637364104</v>
          </cell>
        </row>
        <row r="4722">
          <cell r="A4722">
            <v>36641</v>
          </cell>
          <cell r="B4722" t="str">
            <v>POS-POWGAS-EAST</v>
          </cell>
          <cell r="C4722" t="str">
            <v>EPMI-LT-SERC-PRC</v>
          </cell>
          <cell r="D4722" t="str">
            <v>P</v>
          </cell>
          <cell r="E4722">
            <v>36671</v>
          </cell>
          <cell r="F4722">
            <v>4754.1334978022996</v>
          </cell>
          <cell r="G4722">
            <v>4754.1334978022996</v>
          </cell>
        </row>
        <row r="4723">
          <cell r="A4723">
            <v>36641</v>
          </cell>
          <cell r="B4723" t="str">
            <v>POS-POWGAS-EAST</v>
          </cell>
          <cell r="C4723" t="str">
            <v>EPMI-LT-SERC-PRC</v>
          </cell>
          <cell r="D4723" t="str">
            <v>P</v>
          </cell>
          <cell r="E4723">
            <v>36671</v>
          </cell>
          <cell r="F4723">
            <v>6338.844663736415</v>
          </cell>
          <cell r="G4723">
            <v>6338.844663736415</v>
          </cell>
        </row>
        <row r="4724">
          <cell r="A4724">
            <v>36641</v>
          </cell>
          <cell r="B4724" t="str">
            <v>POS-POWGAS-EAST</v>
          </cell>
          <cell r="C4724" t="str">
            <v>EPMI-LT-SERC-PRC</v>
          </cell>
          <cell r="D4724" t="str">
            <v>P</v>
          </cell>
          <cell r="E4724">
            <v>36671</v>
          </cell>
          <cell r="F4724">
            <v>-792.35558296705108</v>
          </cell>
          <cell r="G4724">
            <v>-792.35558296705108</v>
          </cell>
        </row>
        <row r="4725">
          <cell r="A4725">
            <v>36641</v>
          </cell>
          <cell r="B4725" t="str">
            <v>POS-POWGAS-EAST</v>
          </cell>
          <cell r="C4725" t="str">
            <v>EPMI-LT-SERC-PRC</v>
          </cell>
          <cell r="D4725" t="str">
            <v>P</v>
          </cell>
          <cell r="E4725">
            <v>36671</v>
          </cell>
          <cell r="F4725">
            <v>1584.7111659341022</v>
          </cell>
          <cell r="G4725">
            <v>1584.7111659341022</v>
          </cell>
        </row>
        <row r="4726">
          <cell r="A4726">
            <v>36641</v>
          </cell>
          <cell r="B4726" t="str">
            <v>POS-POWGAS-EAST</v>
          </cell>
          <cell r="C4726" t="str">
            <v>EPMI-LT-SERC-PRC</v>
          </cell>
          <cell r="D4726" t="str">
            <v>P</v>
          </cell>
          <cell r="E4726">
            <v>36671</v>
          </cell>
          <cell r="F4726">
            <v>-1584.7111659341022</v>
          </cell>
          <cell r="G4726">
            <v>-1584.7111659341022</v>
          </cell>
        </row>
        <row r="4727">
          <cell r="A4727">
            <v>36641</v>
          </cell>
          <cell r="B4727" t="str">
            <v>POS-POWGAS-EAST</v>
          </cell>
          <cell r="C4727" t="str">
            <v>EPMI-LT-SERC-PRC</v>
          </cell>
          <cell r="D4727" t="str">
            <v>P</v>
          </cell>
          <cell r="E4727">
            <v>36672</v>
          </cell>
          <cell r="F4727">
            <v>0</v>
          </cell>
          <cell r="G4727">
            <v>0</v>
          </cell>
        </row>
        <row r="4728">
          <cell r="A4728">
            <v>36641</v>
          </cell>
          <cell r="B4728" t="str">
            <v>POS-POWGAS-EAST</v>
          </cell>
          <cell r="C4728" t="str">
            <v>EPMI-LT-SERC-PRC</v>
          </cell>
          <cell r="D4728" t="str">
            <v>P</v>
          </cell>
          <cell r="E4728">
            <v>36672</v>
          </cell>
          <cell r="F4728">
            <v>5546.4890807693555</v>
          </cell>
          <cell r="G4728">
            <v>5546.4890807693555</v>
          </cell>
        </row>
        <row r="4729">
          <cell r="A4729">
            <v>36641</v>
          </cell>
          <cell r="B4729" t="str">
            <v>POS-POWGAS-EAST</v>
          </cell>
          <cell r="C4729" t="str">
            <v>EPMI-LT-SERC-PRC</v>
          </cell>
          <cell r="D4729" t="str">
            <v>P</v>
          </cell>
          <cell r="E4729">
            <v>36672</v>
          </cell>
          <cell r="F4729">
            <v>2377.066748901153</v>
          </cell>
          <cell r="G4729">
            <v>2377.066748901153</v>
          </cell>
        </row>
        <row r="4730">
          <cell r="A4730">
            <v>36641</v>
          </cell>
          <cell r="B4730" t="str">
            <v>POS-POWGAS-EAST</v>
          </cell>
          <cell r="C4730" t="str">
            <v>EPMI-LT-SERC-PRC</v>
          </cell>
          <cell r="D4730" t="str">
            <v>P</v>
          </cell>
          <cell r="E4730">
            <v>36672</v>
          </cell>
          <cell r="F4730">
            <v>2377.066748901153</v>
          </cell>
          <cell r="G4730">
            <v>2377.066748901153</v>
          </cell>
        </row>
        <row r="4731">
          <cell r="A4731">
            <v>36641</v>
          </cell>
          <cell r="B4731" t="str">
            <v>POS-POWGAS-EAST</v>
          </cell>
          <cell r="C4731" t="str">
            <v>EPMI-LT-SERC-PRC</v>
          </cell>
          <cell r="D4731" t="str">
            <v>P</v>
          </cell>
          <cell r="E4731">
            <v>36672</v>
          </cell>
          <cell r="F4731">
            <v>1584.7111659341022</v>
          </cell>
          <cell r="G4731">
            <v>1584.7111659341022</v>
          </cell>
        </row>
        <row r="4732">
          <cell r="A4732">
            <v>36641</v>
          </cell>
          <cell r="B4732" t="str">
            <v>POS-POWGAS-EAST</v>
          </cell>
          <cell r="C4732" t="str">
            <v>EPMI-LT-SERC-PRC</v>
          </cell>
          <cell r="D4732" t="str">
            <v>P</v>
          </cell>
          <cell r="E4732">
            <v>36672</v>
          </cell>
          <cell r="F4732">
            <v>0</v>
          </cell>
          <cell r="G4732">
            <v>0</v>
          </cell>
        </row>
        <row r="4733">
          <cell r="A4733">
            <v>36641</v>
          </cell>
          <cell r="B4733" t="str">
            <v>POS-POWGAS-EAST</v>
          </cell>
          <cell r="C4733" t="str">
            <v>EPMI-LT-SERC-PRC</v>
          </cell>
          <cell r="D4733" t="str">
            <v>P</v>
          </cell>
          <cell r="E4733">
            <v>36672</v>
          </cell>
          <cell r="F4733">
            <v>-1584.7111659341022</v>
          </cell>
          <cell r="G4733">
            <v>-1584.7111659341022</v>
          </cell>
        </row>
        <row r="4734">
          <cell r="A4734">
            <v>36641</v>
          </cell>
          <cell r="B4734" t="str">
            <v>POS-POWGAS-EAST</v>
          </cell>
          <cell r="C4734" t="str">
            <v>EPMI-LT-SERC-PRC</v>
          </cell>
          <cell r="D4734" t="str">
            <v>P</v>
          </cell>
          <cell r="E4734">
            <v>36672</v>
          </cell>
          <cell r="F4734">
            <v>2377.066748901153</v>
          </cell>
          <cell r="G4734">
            <v>2377.066748901153</v>
          </cell>
        </row>
        <row r="4735">
          <cell r="A4735">
            <v>36641</v>
          </cell>
          <cell r="B4735" t="str">
            <v>POS-POWGAS-EAST</v>
          </cell>
          <cell r="C4735" t="str">
            <v>EPMI-LT-SERC-PRC</v>
          </cell>
          <cell r="D4735" t="str">
            <v>P</v>
          </cell>
          <cell r="E4735">
            <v>36672</v>
          </cell>
          <cell r="F4735">
            <v>792.35558296705108</v>
          </cell>
          <cell r="G4735">
            <v>792.35558296705108</v>
          </cell>
        </row>
        <row r="4736">
          <cell r="A4736">
            <v>36641</v>
          </cell>
          <cell r="B4736" t="str">
            <v>POS-POWGAS-EAST</v>
          </cell>
          <cell r="C4736" t="str">
            <v>EPMI-LT-SERC-PRC</v>
          </cell>
          <cell r="D4736" t="str">
            <v>P</v>
          </cell>
          <cell r="E4736">
            <v>36672</v>
          </cell>
          <cell r="F4736">
            <v>0</v>
          </cell>
          <cell r="G4736">
            <v>0</v>
          </cell>
        </row>
        <row r="4737">
          <cell r="A4737">
            <v>36641</v>
          </cell>
          <cell r="B4737" t="str">
            <v>POS-POWGAS-EAST</v>
          </cell>
          <cell r="C4737" t="str">
            <v>EPMI-LT-SERC-PRC</v>
          </cell>
          <cell r="D4737" t="str">
            <v>P</v>
          </cell>
          <cell r="E4737">
            <v>36672</v>
          </cell>
          <cell r="F4737">
            <v>-7923.555829670513</v>
          </cell>
          <cell r="G4737">
            <v>-7923.555829670513</v>
          </cell>
        </row>
        <row r="4738">
          <cell r="A4738">
            <v>36641</v>
          </cell>
          <cell r="B4738" t="str">
            <v>POS-POWGAS-EAST</v>
          </cell>
          <cell r="C4738" t="str">
            <v>EPMI-LT-SERC-PRC</v>
          </cell>
          <cell r="D4738" t="str">
            <v>P</v>
          </cell>
          <cell r="E4738">
            <v>36672</v>
          </cell>
          <cell r="F4738">
            <v>-792.35558296705108</v>
          </cell>
          <cell r="G4738">
            <v>-792.35558296705108</v>
          </cell>
        </row>
        <row r="4739">
          <cell r="A4739">
            <v>36641</v>
          </cell>
          <cell r="B4739" t="str">
            <v>POS-POWGAS-EAST</v>
          </cell>
          <cell r="C4739" t="str">
            <v>EPMI-LT-SERC-PRC</v>
          </cell>
          <cell r="D4739" t="str">
            <v>P</v>
          </cell>
          <cell r="E4739">
            <v>36672</v>
          </cell>
          <cell r="F4739">
            <v>0</v>
          </cell>
          <cell r="G4739">
            <v>0</v>
          </cell>
        </row>
        <row r="4740">
          <cell r="A4740">
            <v>36641</v>
          </cell>
          <cell r="B4740" t="str">
            <v>POS-POWGAS-EAST</v>
          </cell>
          <cell r="C4740" t="str">
            <v>EPMI-LT-SERC-PRC</v>
          </cell>
          <cell r="D4740" t="str">
            <v>P</v>
          </cell>
          <cell r="E4740">
            <v>36672</v>
          </cell>
          <cell r="F4740">
            <v>-1584.7111659341022</v>
          </cell>
          <cell r="G4740">
            <v>-1584.7111659341022</v>
          </cell>
        </row>
        <row r="4741">
          <cell r="A4741">
            <v>36641</v>
          </cell>
          <cell r="B4741" t="str">
            <v>POS-POWGAS-EAST</v>
          </cell>
          <cell r="C4741" t="str">
            <v>EPMI-LT-SERC-PRC</v>
          </cell>
          <cell r="D4741" t="str">
            <v>P</v>
          </cell>
          <cell r="E4741">
            <v>36672</v>
          </cell>
          <cell r="F4741">
            <v>-792.35558296705108</v>
          </cell>
          <cell r="G4741">
            <v>-792.35558296705108</v>
          </cell>
        </row>
        <row r="4742">
          <cell r="A4742">
            <v>36641</v>
          </cell>
          <cell r="B4742" t="str">
            <v>POS-POWGAS-EAST</v>
          </cell>
          <cell r="C4742" t="str">
            <v>EPMI-LT-SERC-PRC</v>
          </cell>
          <cell r="D4742" t="str">
            <v>P</v>
          </cell>
          <cell r="E4742">
            <v>36672</v>
          </cell>
          <cell r="F4742">
            <v>2377.0667489011489</v>
          </cell>
          <cell r="G4742">
            <v>2377.0667489011489</v>
          </cell>
        </row>
        <row r="4743">
          <cell r="A4743">
            <v>36641</v>
          </cell>
          <cell r="B4743" t="str">
            <v>POS-POWGAS-EAST</v>
          </cell>
          <cell r="C4743" t="str">
            <v>EPMI-LT-SERC-PRC</v>
          </cell>
          <cell r="D4743" t="str">
            <v>P</v>
          </cell>
          <cell r="E4743">
            <v>36672</v>
          </cell>
          <cell r="F4743">
            <v>-6338.8446637364104</v>
          </cell>
          <cell r="G4743">
            <v>-6338.8446637364104</v>
          </cell>
        </row>
        <row r="4744">
          <cell r="A4744">
            <v>36641</v>
          </cell>
          <cell r="B4744" t="str">
            <v>POS-POWGAS-EAST</v>
          </cell>
          <cell r="C4744" t="str">
            <v>EPMI-LT-SERC-PRC</v>
          </cell>
          <cell r="D4744" t="str">
            <v>P</v>
          </cell>
          <cell r="E4744">
            <v>36672</v>
          </cell>
          <cell r="F4744">
            <v>4754.1334978022996</v>
          </cell>
          <cell r="G4744">
            <v>4754.1334978022996</v>
          </cell>
        </row>
        <row r="4745">
          <cell r="A4745">
            <v>36641</v>
          </cell>
          <cell r="B4745" t="str">
            <v>POS-POWGAS-EAST</v>
          </cell>
          <cell r="C4745" t="str">
            <v>EPMI-LT-SERC-PRC</v>
          </cell>
          <cell r="D4745" t="str">
            <v>P</v>
          </cell>
          <cell r="E4745">
            <v>36672</v>
          </cell>
          <cell r="F4745">
            <v>6338.844663736415</v>
          </cell>
          <cell r="G4745">
            <v>6338.844663736415</v>
          </cell>
        </row>
        <row r="4746">
          <cell r="A4746">
            <v>36641</v>
          </cell>
          <cell r="B4746" t="str">
            <v>POS-POWGAS-EAST</v>
          </cell>
          <cell r="C4746" t="str">
            <v>EPMI-LT-SERC-PRC</v>
          </cell>
          <cell r="D4746" t="str">
            <v>P</v>
          </cell>
          <cell r="E4746">
            <v>36672</v>
          </cell>
          <cell r="F4746">
            <v>-792.35558296705108</v>
          </cell>
          <cell r="G4746">
            <v>-792.35558296705108</v>
          </cell>
        </row>
        <row r="4747">
          <cell r="A4747">
            <v>36641</v>
          </cell>
          <cell r="B4747" t="str">
            <v>POS-POWGAS-EAST</v>
          </cell>
          <cell r="C4747" t="str">
            <v>EPMI-LT-SERC-PRC</v>
          </cell>
          <cell r="D4747" t="str">
            <v>P</v>
          </cell>
          <cell r="E4747">
            <v>36672</v>
          </cell>
          <cell r="F4747">
            <v>1584.7111659341022</v>
          </cell>
          <cell r="G4747">
            <v>1584.7111659341022</v>
          </cell>
        </row>
        <row r="4748">
          <cell r="A4748">
            <v>36641</v>
          </cell>
          <cell r="B4748" t="str">
            <v>POS-POWGAS-EAST</v>
          </cell>
          <cell r="C4748" t="str">
            <v>EPMI-LT-SERC-PRC</v>
          </cell>
          <cell r="D4748" t="str">
            <v>P</v>
          </cell>
          <cell r="E4748">
            <v>36672</v>
          </cell>
          <cell r="F4748">
            <v>-1584.7111659341022</v>
          </cell>
          <cell r="G4748">
            <v>-1584.7111659341022</v>
          </cell>
        </row>
        <row r="4749">
          <cell r="A4749">
            <v>36641</v>
          </cell>
          <cell r="B4749" t="str">
            <v>POS-POWGAS-EAST</v>
          </cell>
          <cell r="C4749" t="str">
            <v>EPMI-LT-SERC-PRC</v>
          </cell>
          <cell r="D4749" t="str">
            <v>P</v>
          </cell>
          <cell r="E4749">
            <v>36677</v>
          </cell>
          <cell r="F4749">
            <v>0</v>
          </cell>
          <cell r="G4749">
            <v>0</v>
          </cell>
        </row>
        <row r="4750">
          <cell r="A4750">
            <v>36641</v>
          </cell>
          <cell r="B4750" t="str">
            <v>POS-POWGAS-EAST</v>
          </cell>
          <cell r="C4750" t="str">
            <v>EPMI-LT-SERC-PRC</v>
          </cell>
          <cell r="D4750" t="str">
            <v>P</v>
          </cell>
          <cell r="E4750">
            <v>36677</v>
          </cell>
          <cell r="F4750">
            <v>11092.978161538711</v>
          </cell>
          <cell r="G4750">
            <v>11092.978161538711</v>
          </cell>
        </row>
        <row r="4751">
          <cell r="A4751">
            <v>36641</v>
          </cell>
          <cell r="B4751" t="str">
            <v>POS-POWGAS-EAST</v>
          </cell>
          <cell r="C4751" t="str">
            <v>EPMI-LT-SERC-PRC</v>
          </cell>
          <cell r="D4751" t="str">
            <v>P</v>
          </cell>
          <cell r="E4751">
            <v>36677</v>
          </cell>
          <cell r="F4751">
            <v>4754.1334978022996</v>
          </cell>
          <cell r="G4751">
            <v>4754.1334978022996</v>
          </cell>
        </row>
        <row r="4752">
          <cell r="A4752">
            <v>36641</v>
          </cell>
          <cell r="B4752" t="str">
            <v>POS-POWGAS-EAST</v>
          </cell>
          <cell r="C4752" t="str">
            <v>EPMI-LT-SERC-PRC</v>
          </cell>
          <cell r="D4752" t="str">
            <v>P</v>
          </cell>
          <cell r="E4752">
            <v>36677</v>
          </cell>
          <cell r="F4752">
            <v>4754.1334978022996</v>
          </cell>
          <cell r="G4752">
            <v>4754.1334978022996</v>
          </cell>
        </row>
        <row r="4753">
          <cell r="A4753">
            <v>36641</v>
          </cell>
          <cell r="B4753" t="str">
            <v>POS-POWGAS-EAST</v>
          </cell>
          <cell r="C4753" t="str">
            <v>EPMI-LT-SERC-PRC</v>
          </cell>
          <cell r="D4753" t="str">
            <v>P</v>
          </cell>
          <cell r="E4753">
            <v>36677</v>
          </cell>
          <cell r="F4753">
            <v>3169.4223318682007</v>
          </cell>
          <cell r="G4753">
            <v>3169.4223318682007</v>
          </cell>
        </row>
        <row r="4754">
          <cell r="A4754">
            <v>36641</v>
          </cell>
          <cell r="B4754" t="str">
            <v>POS-POWGAS-EAST</v>
          </cell>
          <cell r="C4754" t="str">
            <v>EPMI-LT-SERC-PRC</v>
          </cell>
          <cell r="D4754" t="str">
            <v>P</v>
          </cell>
          <cell r="E4754">
            <v>36677</v>
          </cell>
          <cell r="F4754">
            <v>0</v>
          </cell>
          <cell r="G4754">
            <v>0</v>
          </cell>
        </row>
        <row r="4755">
          <cell r="A4755">
            <v>36641</v>
          </cell>
          <cell r="B4755" t="str">
            <v>POS-POWGAS-EAST</v>
          </cell>
          <cell r="C4755" t="str">
            <v>EPMI-LT-SERC-PRC</v>
          </cell>
          <cell r="D4755" t="str">
            <v>P</v>
          </cell>
          <cell r="E4755">
            <v>36677</v>
          </cell>
          <cell r="F4755">
            <v>-3169.4223318682007</v>
          </cell>
          <cell r="G4755">
            <v>-3169.4223318682007</v>
          </cell>
        </row>
        <row r="4756">
          <cell r="A4756">
            <v>36641</v>
          </cell>
          <cell r="B4756" t="str">
            <v>POS-POWGAS-EAST</v>
          </cell>
          <cell r="C4756" t="str">
            <v>EPMI-LT-SERC-PRC</v>
          </cell>
          <cell r="D4756" t="str">
            <v>P</v>
          </cell>
          <cell r="E4756">
            <v>36677</v>
          </cell>
          <cell r="F4756">
            <v>4754.1334978022996</v>
          </cell>
          <cell r="G4756">
            <v>4754.1334978022996</v>
          </cell>
        </row>
        <row r="4757">
          <cell r="A4757">
            <v>36641</v>
          </cell>
          <cell r="B4757" t="str">
            <v>POS-POWGAS-EAST</v>
          </cell>
          <cell r="C4757" t="str">
            <v>EPMI-LT-SERC-PRC</v>
          </cell>
          <cell r="D4757" t="str">
            <v>P</v>
          </cell>
          <cell r="E4757">
            <v>36677</v>
          </cell>
          <cell r="F4757">
            <v>1584.7111659341003</v>
          </cell>
          <cell r="G4757">
            <v>1584.7111659341003</v>
          </cell>
        </row>
        <row r="4758">
          <cell r="A4758">
            <v>36641</v>
          </cell>
          <cell r="B4758" t="str">
            <v>POS-POWGAS-EAST</v>
          </cell>
          <cell r="C4758" t="str">
            <v>EPMI-LT-SERC-PRC</v>
          </cell>
          <cell r="D4758" t="str">
            <v>P</v>
          </cell>
          <cell r="E4758">
            <v>36677</v>
          </cell>
          <cell r="F4758">
            <v>0</v>
          </cell>
          <cell r="G4758">
            <v>0</v>
          </cell>
        </row>
        <row r="4759">
          <cell r="A4759">
            <v>36641</v>
          </cell>
          <cell r="B4759" t="str">
            <v>POS-POWGAS-EAST</v>
          </cell>
          <cell r="C4759" t="str">
            <v>EPMI-LT-SERC-PRC</v>
          </cell>
          <cell r="D4759" t="str">
            <v>P</v>
          </cell>
          <cell r="E4759">
            <v>36677</v>
          </cell>
          <cell r="F4759">
            <v>-15847.111659341035</v>
          </cell>
          <cell r="G4759">
            <v>-15847.111659341035</v>
          </cell>
        </row>
        <row r="4760">
          <cell r="A4760">
            <v>36641</v>
          </cell>
          <cell r="B4760" t="str">
            <v>POS-POWGAS-EAST</v>
          </cell>
          <cell r="C4760" t="str">
            <v>EPMI-LT-SERC-PRC</v>
          </cell>
          <cell r="D4760" t="str">
            <v>P</v>
          </cell>
          <cell r="E4760">
            <v>36677</v>
          </cell>
          <cell r="F4760">
            <v>-1584.7111659341003</v>
          </cell>
          <cell r="G4760">
            <v>-1584.7111659341003</v>
          </cell>
        </row>
        <row r="4761">
          <cell r="A4761">
            <v>36641</v>
          </cell>
          <cell r="B4761" t="str">
            <v>POS-POWGAS-EAST</v>
          </cell>
          <cell r="C4761" t="str">
            <v>EPMI-LT-SERC-PRC</v>
          </cell>
          <cell r="D4761" t="str">
            <v>P</v>
          </cell>
          <cell r="E4761">
            <v>36677</v>
          </cell>
          <cell r="F4761">
            <v>0</v>
          </cell>
          <cell r="G4761">
            <v>0</v>
          </cell>
        </row>
        <row r="4762">
          <cell r="A4762">
            <v>36641</v>
          </cell>
          <cell r="B4762" t="str">
            <v>POS-POWGAS-EAST</v>
          </cell>
          <cell r="C4762" t="str">
            <v>EPMI-LT-SERC-PRC</v>
          </cell>
          <cell r="D4762" t="str">
            <v>P</v>
          </cell>
          <cell r="E4762">
            <v>36677</v>
          </cell>
          <cell r="F4762">
            <v>-3169.4223318682007</v>
          </cell>
          <cell r="G4762">
            <v>-3169.4223318682007</v>
          </cell>
        </row>
        <row r="4763">
          <cell r="A4763">
            <v>36641</v>
          </cell>
          <cell r="B4763" t="str">
            <v>POS-POWGAS-EAST</v>
          </cell>
          <cell r="C4763" t="str">
            <v>EPMI-LT-SERC-PRC</v>
          </cell>
          <cell r="D4763" t="str">
            <v>P</v>
          </cell>
          <cell r="E4763">
            <v>36677</v>
          </cell>
          <cell r="F4763">
            <v>-1584.7111659341003</v>
          </cell>
          <cell r="G4763">
            <v>-1584.7111659341003</v>
          </cell>
        </row>
        <row r="4764">
          <cell r="A4764">
            <v>36641</v>
          </cell>
          <cell r="B4764" t="str">
            <v>POS-POWGAS-EAST</v>
          </cell>
          <cell r="C4764" t="str">
            <v>EPMI-LT-SERC-PRC</v>
          </cell>
          <cell r="D4764" t="str">
            <v>P</v>
          </cell>
          <cell r="E4764">
            <v>36677</v>
          </cell>
          <cell r="F4764">
            <v>4754.1334978023215</v>
          </cell>
          <cell r="G4764">
            <v>4754.1334978023215</v>
          </cell>
        </row>
        <row r="4765">
          <cell r="A4765">
            <v>36641</v>
          </cell>
          <cell r="B4765" t="str">
            <v>POS-POWGAS-EAST</v>
          </cell>
          <cell r="C4765" t="str">
            <v>EPMI-LT-SERC-PRC</v>
          </cell>
          <cell r="D4765" t="str">
            <v>P</v>
          </cell>
          <cell r="E4765">
            <v>36677</v>
          </cell>
          <cell r="F4765">
            <v>-12677.689327472794</v>
          </cell>
          <cell r="G4765">
            <v>-12677.689327472794</v>
          </cell>
        </row>
        <row r="4766">
          <cell r="A4766">
            <v>36641</v>
          </cell>
          <cell r="B4766" t="str">
            <v>POS-POWGAS-EAST</v>
          </cell>
          <cell r="C4766" t="str">
            <v>EPMI-LT-SERC-PRC</v>
          </cell>
          <cell r="D4766" t="str">
            <v>P</v>
          </cell>
          <cell r="E4766">
            <v>36677</v>
          </cell>
          <cell r="F4766">
            <v>9508.2669956046302</v>
          </cell>
          <cell r="G4766">
            <v>9508.2669956046302</v>
          </cell>
        </row>
        <row r="4767">
          <cell r="A4767">
            <v>36641</v>
          </cell>
          <cell r="B4767" t="str">
            <v>POS-POWGAS-EAST</v>
          </cell>
          <cell r="C4767" t="str">
            <v>EPMI-LT-SERC-PRC</v>
          </cell>
          <cell r="D4767" t="str">
            <v>P</v>
          </cell>
          <cell r="E4767">
            <v>36677</v>
          </cell>
          <cell r="F4767">
            <v>12677.689327472812</v>
          </cell>
          <cell r="G4767">
            <v>12677.689327472812</v>
          </cell>
        </row>
        <row r="4768">
          <cell r="A4768">
            <v>36641</v>
          </cell>
          <cell r="B4768" t="str">
            <v>POS-POWGAS-EAST</v>
          </cell>
          <cell r="C4768" t="str">
            <v>EPMI-LT-SERC-PRC</v>
          </cell>
          <cell r="D4768" t="str">
            <v>P</v>
          </cell>
          <cell r="E4768">
            <v>36677</v>
          </cell>
          <cell r="F4768">
            <v>-1584.7111659341003</v>
          </cell>
          <cell r="G4768">
            <v>-1584.7111659341003</v>
          </cell>
        </row>
        <row r="4769">
          <cell r="A4769">
            <v>36641</v>
          </cell>
          <cell r="B4769" t="str">
            <v>POS-POWGAS-EAST</v>
          </cell>
          <cell r="C4769" t="str">
            <v>EPMI-LT-SERC-PRC</v>
          </cell>
          <cell r="D4769" t="str">
            <v>P</v>
          </cell>
          <cell r="E4769">
            <v>36677</v>
          </cell>
          <cell r="F4769">
            <v>3169.4223318682007</v>
          </cell>
          <cell r="G4769">
            <v>3169.4223318682007</v>
          </cell>
        </row>
        <row r="4770">
          <cell r="A4770">
            <v>36641</v>
          </cell>
          <cell r="B4770" t="str">
            <v>POS-POWGAS-EAST</v>
          </cell>
          <cell r="C4770" t="str">
            <v>EPMI-LT-SERC-PRC</v>
          </cell>
          <cell r="D4770" t="str">
            <v>P</v>
          </cell>
          <cell r="E4770">
            <v>36677</v>
          </cell>
          <cell r="F4770">
            <v>-3169.4223318682007</v>
          </cell>
          <cell r="G4770">
            <v>-3169.4223318682007</v>
          </cell>
        </row>
        <row r="4771">
          <cell r="A4771">
            <v>36641</v>
          </cell>
          <cell r="B4771" t="str">
            <v>POS-POWGAS-EAST</v>
          </cell>
          <cell r="C4771" t="str">
            <v>EPMI-LT-SERC-PRC</v>
          </cell>
          <cell r="D4771" t="str">
            <v>P</v>
          </cell>
          <cell r="E4771">
            <v>36678</v>
          </cell>
          <cell r="F4771">
            <v>-156056.43339433536</v>
          </cell>
          <cell r="G4771">
            <v>-156056.43339433536</v>
          </cell>
        </row>
        <row r="4772">
          <cell r="A4772">
            <v>36641</v>
          </cell>
          <cell r="B4772" t="str">
            <v>POS-POWGAS-EAST</v>
          </cell>
          <cell r="C4772" t="str">
            <v>EPMI-LT-SERC-PRC</v>
          </cell>
          <cell r="D4772" t="str">
            <v>P</v>
          </cell>
          <cell r="E4772">
            <v>36678</v>
          </cell>
          <cell r="F4772">
            <v>69358.414841926802</v>
          </cell>
          <cell r="G4772">
            <v>69358.414841926802</v>
          </cell>
        </row>
        <row r="4773">
          <cell r="A4773">
            <v>36641</v>
          </cell>
          <cell r="B4773" t="str">
            <v>POS-POWGAS-EAST</v>
          </cell>
          <cell r="C4773" t="str">
            <v>EPMI-LT-SERC-PRC</v>
          </cell>
          <cell r="D4773" t="str">
            <v>P</v>
          </cell>
          <cell r="E4773">
            <v>36678</v>
          </cell>
          <cell r="F4773">
            <v>-17339.603710481701</v>
          </cell>
          <cell r="G4773">
            <v>-17339.603710481701</v>
          </cell>
        </row>
        <row r="4774">
          <cell r="A4774">
            <v>36641</v>
          </cell>
          <cell r="B4774" t="str">
            <v>POS-POWGAS-EAST</v>
          </cell>
          <cell r="C4774" t="str">
            <v>EPMI-LT-SERC-PRC</v>
          </cell>
          <cell r="D4774" t="str">
            <v>P</v>
          </cell>
          <cell r="E4774">
            <v>36678</v>
          </cell>
          <cell r="F4774">
            <v>-34679.207420963401</v>
          </cell>
          <cell r="G4774">
            <v>-34679.207420963401</v>
          </cell>
        </row>
        <row r="4775">
          <cell r="A4775">
            <v>36641</v>
          </cell>
          <cell r="B4775" t="str">
            <v>POS-POWGAS-EAST</v>
          </cell>
          <cell r="C4775" t="str">
            <v>EPMI-LT-SERC-PRC</v>
          </cell>
          <cell r="D4775" t="str">
            <v>P</v>
          </cell>
          <cell r="E4775">
            <v>36678</v>
          </cell>
          <cell r="F4775">
            <v>0</v>
          </cell>
          <cell r="G4775">
            <v>0</v>
          </cell>
        </row>
        <row r="4776">
          <cell r="A4776">
            <v>36641</v>
          </cell>
          <cell r="B4776" t="str">
            <v>POS-POWGAS-EAST</v>
          </cell>
          <cell r="C4776" t="str">
            <v>EPMI-LT-SERC-PRC</v>
          </cell>
          <cell r="D4776" t="str">
            <v>P</v>
          </cell>
          <cell r="E4776">
            <v>36678</v>
          </cell>
          <cell r="F4776">
            <v>-34679.207420963401</v>
          </cell>
          <cell r="G4776">
            <v>-34679.207420963401</v>
          </cell>
        </row>
        <row r="4777">
          <cell r="A4777">
            <v>36641</v>
          </cell>
          <cell r="B4777" t="str">
            <v>POS-POWGAS-EAST</v>
          </cell>
          <cell r="C4777" t="str">
            <v>EPMI-LT-SERC-PRC</v>
          </cell>
          <cell r="D4777" t="str">
            <v>P</v>
          </cell>
          <cell r="E4777">
            <v>36678</v>
          </cell>
          <cell r="F4777">
            <v>0</v>
          </cell>
          <cell r="G4777">
            <v>0</v>
          </cell>
        </row>
        <row r="4778">
          <cell r="A4778">
            <v>36641</v>
          </cell>
          <cell r="B4778" t="str">
            <v>POS-POWGAS-EAST</v>
          </cell>
          <cell r="C4778" t="str">
            <v>EPMI-LT-SERC-PRC</v>
          </cell>
          <cell r="D4778" t="str">
            <v>P</v>
          </cell>
          <cell r="E4778">
            <v>36678</v>
          </cell>
          <cell r="F4778">
            <v>-34679.207420963401</v>
          </cell>
          <cell r="G4778">
            <v>-34679.207420963401</v>
          </cell>
        </row>
        <row r="4779">
          <cell r="A4779">
            <v>36641</v>
          </cell>
          <cell r="B4779" t="str">
            <v>POS-POWGAS-EAST</v>
          </cell>
          <cell r="C4779" t="str">
            <v>EPMI-LT-SERC-PRC</v>
          </cell>
          <cell r="D4779" t="str">
            <v>P</v>
          </cell>
          <cell r="E4779">
            <v>36678</v>
          </cell>
          <cell r="F4779">
            <v>260094.0556572252</v>
          </cell>
          <cell r="G4779">
            <v>260094.0556572252</v>
          </cell>
        </row>
        <row r="4780">
          <cell r="A4780">
            <v>36641</v>
          </cell>
          <cell r="B4780" t="str">
            <v>POS-POWGAS-EAST</v>
          </cell>
          <cell r="C4780" t="str">
            <v>EPMI-LT-SERC-PRC</v>
          </cell>
          <cell r="D4780" t="str">
            <v>P</v>
          </cell>
          <cell r="E4780">
            <v>36678</v>
          </cell>
          <cell r="F4780">
            <v>17339.603710481701</v>
          </cell>
          <cell r="G4780">
            <v>17339.603710481701</v>
          </cell>
        </row>
        <row r="4781">
          <cell r="A4781">
            <v>36641</v>
          </cell>
          <cell r="B4781" t="str">
            <v>POS-POWGAS-EAST</v>
          </cell>
          <cell r="C4781" t="str">
            <v>EPMI-LT-SERC-PRC</v>
          </cell>
          <cell r="D4781" t="str">
            <v>P</v>
          </cell>
          <cell r="E4781">
            <v>36708</v>
          </cell>
          <cell r="F4781">
            <v>-15674.231790921998</v>
          </cell>
          <cell r="G4781">
            <v>-15674.231790921998</v>
          </cell>
        </row>
        <row r="4782">
          <cell r="A4782">
            <v>36641</v>
          </cell>
          <cell r="B4782" t="str">
            <v>POS-POWGAS-EAST</v>
          </cell>
          <cell r="C4782" t="str">
            <v>EPMI-LT-SERC-PRC</v>
          </cell>
          <cell r="D4782" t="str">
            <v>P</v>
          </cell>
          <cell r="E4782">
            <v>36708</v>
          </cell>
          <cell r="F4782">
            <v>-15674.231790921998</v>
          </cell>
          <cell r="G4782">
            <v>-15674.231790921998</v>
          </cell>
        </row>
        <row r="4783">
          <cell r="A4783">
            <v>36641</v>
          </cell>
          <cell r="B4783" t="str">
            <v>POS-POWGAS-EAST</v>
          </cell>
          <cell r="C4783" t="str">
            <v>EPMI-LT-SERC-PRC</v>
          </cell>
          <cell r="D4783" t="str">
            <v>P</v>
          </cell>
          <cell r="E4783">
            <v>36708</v>
          </cell>
          <cell r="F4783">
            <v>15674.231790921998</v>
          </cell>
          <cell r="G4783">
            <v>15674.231790921998</v>
          </cell>
        </row>
        <row r="4784">
          <cell r="A4784">
            <v>36641</v>
          </cell>
          <cell r="B4784" t="str">
            <v>POS-POWGAS-EAST</v>
          </cell>
          <cell r="C4784" t="str">
            <v>EPMI-LT-SERC-PRC</v>
          </cell>
          <cell r="D4784" t="str">
            <v>P</v>
          </cell>
          <cell r="E4784">
            <v>36708</v>
          </cell>
          <cell r="F4784">
            <v>-15674.231790921998</v>
          </cell>
          <cell r="G4784">
            <v>-15674.231790921998</v>
          </cell>
        </row>
        <row r="4785">
          <cell r="A4785">
            <v>36641</v>
          </cell>
          <cell r="B4785" t="str">
            <v>POS-POWGAS-EAST</v>
          </cell>
          <cell r="C4785" t="str">
            <v>EPMI-LT-SERC-PRC</v>
          </cell>
          <cell r="D4785" t="str">
            <v>P</v>
          </cell>
          <cell r="E4785">
            <v>36708</v>
          </cell>
          <cell r="F4785">
            <v>-47022.695372766007</v>
          </cell>
          <cell r="G4785">
            <v>-47022.695372766007</v>
          </cell>
        </row>
        <row r="4786">
          <cell r="A4786">
            <v>36641</v>
          </cell>
          <cell r="B4786" t="str">
            <v>POS-POWGAS-EAST</v>
          </cell>
          <cell r="C4786" t="str">
            <v>EPMI-LT-SERC-PRC</v>
          </cell>
          <cell r="D4786" t="str">
            <v>P</v>
          </cell>
          <cell r="E4786">
            <v>36708</v>
          </cell>
          <cell r="F4786">
            <v>15674.231790921998</v>
          </cell>
          <cell r="G4786">
            <v>15674.231790921998</v>
          </cell>
        </row>
        <row r="4787">
          <cell r="A4787">
            <v>36641</v>
          </cell>
          <cell r="B4787" t="str">
            <v>POS-POWGAS-EAST</v>
          </cell>
          <cell r="C4787" t="str">
            <v>EPMI-LT-SERC-PRC</v>
          </cell>
          <cell r="D4787" t="str">
            <v>P</v>
          </cell>
          <cell r="E4787">
            <v>36708</v>
          </cell>
          <cell r="F4787">
            <v>-47022.695372766007</v>
          </cell>
          <cell r="G4787">
            <v>-47022.695372766007</v>
          </cell>
        </row>
        <row r="4788">
          <cell r="A4788">
            <v>36641</v>
          </cell>
          <cell r="B4788" t="str">
            <v>POS-POWGAS-EAST</v>
          </cell>
          <cell r="C4788" t="str">
            <v>EPMI-LT-SERC-PRC</v>
          </cell>
          <cell r="D4788" t="str">
            <v>P</v>
          </cell>
          <cell r="E4788">
            <v>36708</v>
          </cell>
          <cell r="F4788">
            <v>0</v>
          </cell>
          <cell r="G4788">
            <v>0</v>
          </cell>
        </row>
        <row r="4789">
          <cell r="A4789">
            <v>36641</v>
          </cell>
          <cell r="B4789" t="str">
            <v>POS-POWGAS-EAST</v>
          </cell>
          <cell r="C4789" t="str">
            <v>EPMI-LT-SERC-PRC</v>
          </cell>
          <cell r="D4789" t="str">
            <v>P</v>
          </cell>
          <cell r="E4789">
            <v>36708</v>
          </cell>
          <cell r="F4789">
            <v>-15674.231790921998</v>
          </cell>
          <cell r="G4789">
            <v>-15674.231790921998</v>
          </cell>
        </row>
        <row r="4790">
          <cell r="A4790">
            <v>36641</v>
          </cell>
          <cell r="B4790" t="str">
            <v>POS-POWGAS-EAST</v>
          </cell>
          <cell r="C4790" t="str">
            <v>EPMI-LT-SERC-PRC</v>
          </cell>
          <cell r="D4790" t="str">
            <v>P</v>
          </cell>
          <cell r="E4790">
            <v>36708</v>
          </cell>
          <cell r="F4790">
            <v>31348.463581843997</v>
          </cell>
          <cell r="G4790">
            <v>31348.463581843997</v>
          </cell>
        </row>
        <row r="4791">
          <cell r="A4791">
            <v>36641</v>
          </cell>
          <cell r="B4791" t="str">
            <v>POS-POWGAS-EAST</v>
          </cell>
          <cell r="C4791" t="str">
            <v>EPMI-LT-SERC-PRC</v>
          </cell>
          <cell r="D4791" t="str">
            <v>P</v>
          </cell>
          <cell r="E4791">
            <v>36708</v>
          </cell>
          <cell r="F4791">
            <v>-22121.9032022104</v>
          </cell>
          <cell r="G4791">
            <v>-22121.9032022104</v>
          </cell>
        </row>
        <row r="4792">
          <cell r="A4792">
            <v>36641</v>
          </cell>
          <cell r="B4792" t="str">
            <v>POS-POWGAS-EAST</v>
          </cell>
          <cell r="C4792" t="str">
            <v>EPMI-LT-SERC-PRC</v>
          </cell>
          <cell r="D4792" t="str">
            <v>P</v>
          </cell>
          <cell r="E4792">
            <v>36708</v>
          </cell>
          <cell r="F4792">
            <v>-31348.463581843997</v>
          </cell>
          <cell r="G4792">
            <v>-31348.463581843997</v>
          </cell>
        </row>
        <row r="4793">
          <cell r="A4793">
            <v>36641</v>
          </cell>
          <cell r="B4793" t="str">
            <v>POS-POWGAS-EAST</v>
          </cell>
          <cell r="C4793" t="str">
            <v>EPMI-LT-SERC-PRC</v>
          </cell>
          <cell r="D4793" t="str">
            <v>P</v>
          </cell>
          <cell r="E4793">
            <v>36708</v>
          </cell>
          <cell r="F4793">
            <v>-15674.231790921998</v>
          </cell>
          <cell r="G4793">
            <v>-15674.231790921998</v>
          </cell>
        </row>
        <row r="4794">
          <cell r="A4794">
            <v>36641</v>
          </cell>
          <cell r="B4794" t="str">
            <v>POS-POWGAS-EAST</v>
          </cell>
          <cell r="C4794" t="str">
            <v>EPMI-LT-SERC-PRC</v>
          </cell>
          <cell r="D4794" t="str">
            <v>P</v>
          </cell>
          <cell r="E4794">
            <v>36708</v>
          </cell>
          <cell r="F4794">
            <v>-15674.231790921998</v>
          </cell>
          <cell r="G4794">
            <v>-15674.231790921998</v>
          </cell>
        </row>
        <row r="4795">
          <cell r="A4795">
            <v>36641</v>
          </cell>
          <cell r="B4795" t="str">
            <v>POS-POWGAS-EAST</v>
          </cell>
          <cell r="C4795" t="str">
            <v>EPMI-LT-SERC-PRC</v>
          </cell>
          <cell r="D4795" t="str">
            <v>P</v>
          </cell>
          <cell r="E4795">
            <v>36708</v>
          </cell>
          <cell r="F4795">
            <v>-8084.4035300957994</v>
          </cell>
          <cell r="G4795">
            <v>-8084.4035300957994</v>
          </cell>
        </row>
        <row r="4796">
          <cell r="A4796">
            <v>36641</v>
          </cell>
          <cell r="B4796" t="str">
            <v>POS-POWGAS-EAST</v>
          </cell>
          <cell r="C4796" t="str">
            <v>EPMI-LT-SERC-PRC</v>
          </cell>
          <cell r="D4796" t="str">
            <v>P</v>
          </cell>
          <cell r="E4796">
            <v>36708</v>
          </cell>
          <cell r="F4796">
            <v>-15674.231790921998</v>
          </cell>
          <cell r="G4796">
            <v>-15674.231790921998</v>
          </cell>
        </row>
        <row r="4797">
          <cell r="A4797">
            <v>36641</v>
          </cell>
          <cell r="B4797" t="str">
            <v>POS-POWGAS-EAST</v>
          </cell>
          <cell r="C4797" t="str">
            <v>EPMI-LT-SERC-PRC</v>
          </cell>
          <cell r="D4797" t="str">
            <v>P</v>
          </cell>
          <cell r="E4797">
            <v>36708</v>
          </cell>
          <cell r="F4797">
            <v>31348.463581843997</v>
          </cell>
          <cell r="G4797">
            <v>31348.463581843997</v>
          </cell>
        </row>
        <row r="4798">
          <cell r="A4798">
            <v>36641</v>
          </cell>
          <cell r="B4798" t="str">
            <v>POS-POWGAS-EAST</v>
          </cell>
          <cell r="C4798" t="str">
            <v>EPMI-LT-SERC-PRC</v>
          </cell>
          <cell r="D4798" t="str">
            <v>P</v>
          </cell>
          <cell r="E4798">
            <v>36708</v>
          </cell>
          <cell r="F4798">
            <v>94045.390745532015</v>
          </cell>
          <cell r="G4798">
            <v>94045.390745532015</v>
          </cell>
        </row>
        <row r="4799">
          <cell r="A4799">
            <v>36641</v>
          </cell>
          <cell r="B4799" t="str">
            <v>POS-POWGAS-EAST</v>
          </cell>
          <cell r="C4799" t="str">
            <v>EPMI-LT-SERC-PRC</v>
          </cell>
          <cell r="D4799" t="str">
            <v>P</v>
          </cell>
          <cell r="E4799">
            <v>36708</v>
          </cell>
          <cell r="F4799">
            <v>31348.463581843997</v>
          </cell>
          <cell r="G4799">
            <v>31348.463581843997</v>
          </cell>
        </row>
        <row r="4800">
          <cell r="A4800">
            <v>36641</v>
          </cell>
          <cell r="B4800" t="str">
            <v>POS-POWGAS-EAST</v>
          </cell>
          <cell r="C4800" t="str">
            <v>EPMI-LT-SERC-PRC</v>
          </cell>
          <cell r="D4800" t="str">
            <v>P</v>
          </cell>
          <cell r="E4800">
            <v>36708</v>
          </cell>
          <cell r="F4800">
            <v>15674.231790921998</v>
          </cell>
          <cell r="G4800">
            <v>15674.231790921998</v>
          </cell>
        </row>
        <row r="4801">
          <cell r="A4801">
            <v>36641</v>
          </cell>
          <cell r="B4801" t="str">
            <v>POS-POWGAS-EAST</v>
          </cell>
          <cell r="C4801" t="str">
            <v>EPMI-LT-SERC-PRC</v>
          </cell>
          <cell r="D4801" t="str">
            <v>P</v>
          </cell>
          <cell r="E4801">
            <v>36708</v>
          </cell>
          <cell r="F4801">
            <v>15674.231790921998</v>
          </cell>
          <cell r="G4801">
            <v>15674.231790921998</v>
          </cell>
        </row>
        <row r="4802">
          <cell r="A4802">
            <v>36641</v>
          </cell>
          <cell r="B4802" t="str">
            <v>POS-POWGAS-EAST</v>
          </cell>
          <cell r="C4802" t="str">
            <v>EPMI-LT-SERC-PRC</v>
          </cell>
          <cell r="D4802" t="str">
            <v>P</v>
          </cell>
          <cell r="E4802">
            <v>36739</v>
          </cell>
          <cell r="F4802">
            <v>-17920.994379476306</v>
          </cell>
          <cell r="G4802">
            <v>-17920.994379476306</v>
          </cell>
        </row>
        <row r="4803">
          <cell r="A4803">
            <v>36641</v>
          </cell>
          <cell r="B4803" t="str">
            <v>POS-POWGAS-EAST</v>
          </cell>
          <cell r="C4803" t="str">
            <v>EPMI-LT-SERC-PRC</v>
          </cell>
          <cell r="D4803" t="str">
            <v>P</v>
          </cell>
          <cell r="E4803">
            <v>36739</v>
          </cell>
          <cell r="F4803">
            <v>-17920.994379476306</v>
          </cell>
          <cell r="G4803">
            <v>-17920.994379476306</v>
          </cell>
        </row>
        <row r="4804">
          <cell r="A4804">
            <v>36641</v>
          </cell>
          <cell r="B4804" t="str">
            <v>POS-POWGAS-EAST</v>
          </cell>
          <cell r="C4804" t="str">
            <v>EPMI-LT-SERC-PRC</v>
          </cell>
          <cell r="D4804" t="str">
            <v>P</v>
          </cell>
          <cell r="E4804">
            <v>36739</v>
          </cell>
          <cell r="F4804">
            <v>17920.994379476306</v>
          </cell>
          <cell r="G4804">
            <v>17920.994379476306</v>
          </cell>
        </row>
        <row r="4805">
          <cell r="A4805">
            <v>36641</v>
          </cell>
          <cell r="B4805" t="str">
            <v>POS-POWGAS-EAST</v>
          </cell>
          <cell r="C4805" t="str">
            <v>EPMI-LT-SERC-PRC</v>
          </cell>
          <cell r="D4805" t="str">
            <v>P</v>
          </cell>
          <cell r="E4805">
            <v>36739</v>
          </cell>
          <cell r="F4805">
            <v>-17920.994379476306</v>
          </cell>
          <cell r="G4805">
            <v>-17920.994379476306</v>
          </cell>
        </row>
        <row r="4806">
          <cell r="A4806">
            <v>36641</v>
          </cell>
          <cell r="B4806" t="str">
            <v>POS-POWGAS-EAST</v>
          </cell>
          <cell r="C4806" t="str">
            <v>EPMI-LT-SERC-PRC</v>
          </cell>
          <cell r="D4806" t="str">
            <v>P</v>
          </cell>
          <cell r="E4806">
            <v>36739</v>
          </cell>
          <cell r="F4806">
            <v>-53762.983138428892</v>
          </cell>
          <cell r="G4806">
            <v>-53762.983138428892</v>
          </cell>
        </row>
        <row r="4807">
          <cell r="A4807">
            <v>36641</v>
          </cell>
          <cell r="B4807" t="str">
            <v>POS-POWGAS-EAST</v>
          </cell>
          <cell r="C4807" t="str">
            <v>EPMI-LT-SERC-PRC</v>
          </cell>
          <cell r="D4807" t="str">
            <v>P</v>
          </cell>
          <cell r="E4807">
            <v>36739</v>
          </cell>
          <cell r="F4807">
            <v>17920.994379476306</v>
          </cell>
          <cell r="G4807">
            <v>17920.994379476306</v>
          </cell>
        </row>
        <row r="4808">
          <cell r="A4808">
            <v>36641</v>
          </cell>
          <cell r="B4808" t="str">
            <v>POS-POWGAS-EAST</v>
          </cell>
          <cell r="C4808" t="str">
            <v>EPMI-LT-SERC-PRC</v>
          </cell>
          <cell r="D4808" t="str">
            <v>P</v>
          </cell>
          <cell r="E4808">
            <v>36739</v>
          </cell>
          <cell r="F4808">
            <v>-53762.983138428892</v>
          </cell>
          <cell r="G4808">
            <v>-53762.983138428892</v>
          </cell>
        </row>
        <row r="4809">
          <cell r="A4809">
            <v>36641</v>
          </cell>
          <cell r="B4809" t="str">
            <v>POS-POWGAS-EAST</v>
          </cell>
          <cell r="C4809" t="str">
            <v>EPMI-LT-SERC-PRC</v>
          </cell>
          <cell r="D4809" t="str">
            <v>P</v>
          </cell>
          <cell r="E4809">
            <v>36739</v>
          </cell>
          <cell r="F4809">
            <v>0</v>
          </cell>
          <cell r="G4809">
            <v>0</v>
          </cell>
        </row>
        <row r="4810">
          <cell r="A4810">
            <v>36641</v>
          </cell>
          <cell r="B4810" t="str">
            <v>POS-POWGAS-EAST</v>
          </cell>
          <cell r="C4810" t="str">
            <v>EPMI-LT-SERC-PRC</v>
          </cell>
          <cell r="D4810" t="str">
            <v>P</v>
          </cell>
          <cell r="E4810">
            <v>36739</v>
          </cell>
          <cell r="F4810">
            <v>-12466.778698766102</v>
          </cell>
          <cell r="G4810">
            <v>-12466.778698766102</v>
          </cell>
        </row>
        <row r="4811">
          <cell r="A4811">
            <v>36641</v>
          </cell>
          <cell r="B4811" t="str">
            <v>POS-POWGAS-EAST</v>
          </cell>
          <cell r="C4811" t="str">
            <v>EPMI-LT-SERC-PRC</v>
          </cell>
          <cell r="D4811" t="str">
            <v>P</v>
          </cell>
          <cell r="E4811">
            <v>36739</v>
          </cell>
          <cell r="F4811">
            <v>35841.988758952612</v>
          </cell>
          <cell r="G4811">
            <v>35841.988758952612</v>
          </cell>
        </row>
        <row r="4812">
          <cell r="A4812">
            <v>36641</v>
          </cell>
          <cell r="B4812" t="str">
            <v>POS-POWGAS-EAST</v>
          </cell>
          <cell r="C4812" t="str">
            <v>EPMI-LT-SERC-PRC</v>
          </cell>
          <cell r="D4812" t="str">
            <v>P</v>
          </cell>
          <cell r="E4812">
            <v>36739</v>
          </cell>
          <cell r="F4812">
            <v>-25427.014607620404</v>
          </cell>
          <cell r="G4812">
            <v>-25427.014607620404</v>
          </cell>
        </row>
        <row r="4813">
          <cell r="A4813">
            <v>36641</v>
          </cell>
          <cell r="B4813" t="str">
            <v>POS-POWGAS-EAST</v>
          </cell>
          <cell r="C4813" t="str">
            <v>EPMI-LT-SERC-PRC</v>
          </cell>
          <cell r="D4813" t="str">
            <v>P</v>
          </cell>
          <cell r="E4813">
            <v>36739</v>
          </cell>
          <cell r="F4813">
            <v>-35841.988758952612</v>
          </cell>
          <cell r="G4813">
            <v>-35841.988758952612</v>
          </cell>
        </row>
        <row r="4814">
          <cell r="A4814">
            <v>36641</v>
          </cell>
          <cell r="B4814" t="str">
            <v>POS-POWGAS-EAST</v>
          </cell>
          <cell r="C4814" t="str">
            <v>EPMI-LT-SERC-PRC</v>
          </cell>
          <cell r="D4814" t="str">
            <v>P</v>
          </cell>
          <cell r="E4814">
            <v>36739</v>
          </cell>
          <cell r="F4814">
            <v>-17920.994379476306</v>
          </cell>
          <cell r="G4814">
            <v>-17920.994379476306</v>
          </cell>
        </row>
        <row r="4815">
          <cell r="A4815">
            <v>36641</v>
          </cell>
          <cell r="B4815" t="str">
            <v>POS-POWGAS-EAST</v>
          </cell>
          <cell r="C4815" t="str">
            <v>EPMI-LT-SERC-PRC</v>
          </cell>
          <cell r="D4815" t="str">
            <v>P</v>
          </cell>
          <cell r="E4815">
            <v>36739</v>
          </cell>
          <cell r="F4815">
            <v>-17920.994379476306</v>
          </cell>
          <cell r="G4815">
            <v>-17920.994379476306</v>
          </cell>
        </row>
        <row r="4816">
          <cell r="A4816">
            <v>36641</v>
          </cell>
          <cell r="B4816" t="str">
            <v>POS-POWGAS-EAST</v>
          </cell>
          <cell r="C4816" t="str">
            <v>EPMI-LT-SERC-PRC</v>
          </cell>
          <cell r="D4816" t="str">
            <v>P</v>
          </cell>
          <cell r="E4816">
            <v>36739</v>
          </cell>
          <cell r="F4816">
            <v>-9496.7626179329618</v>
          </cell>
          <cell r="G4816">
            <v>-9496.7626179329618</v>
          </cell>
        </row>
        <row r="4817">
          <cell r="A4817">
            <v>36641</v>
          </cell>
          <cell r="B4817" t="str">
            <v>POS-POWGAS-EAST</v>
          </cell>
          <cell r="C4817" t="str">
            <v>EPMI-LT-SERC-PRC</v>
          </cell>
          <cell r="D4817" t="str">
            <v>P</v>
          </cell>
          <cell r="E4817">
            <v>36739</v>
          </cell>
          <cell r="F4817">
            <v>-17920.994379476306</v>
          </cell>
          <cell r="G4817">
            <v>-17920.994379476306</v>
          </cell>
        </row>
        <row r="4818">
          <cell r="A4818">
            <v>36641</v>
          </cell>
          <cell r="B4818" t="str">
            <v>POS-POWGAS-EAST</v>
          </cell>
          <cell r="C4818" t="str">
            <v>EPMI-LT-SERC-PRC</v>
          </cell>
          <cell r="D4818" t="str">
            <v>P</v>
          </cell>
          <cell r="E4818">
            <v>36739</v>
          </cell>
          <cell r="F4818">
            <v>35841.988758952612</v>
          </cell>
          <cell r="G4818">
            <v>35841.988758952612</v>
          </cell>
        </row>
        <row r="4819">
          <cell r="A4819">
            <v>36641</v>
          </cell>
          <cell r="B4819" t="str">
            <v>POS-POWGAS-EAST</v>
          </cell>
          <cell r="C4819" t="str">
            <v>EPMI-LT-SERC-PRC</v>
          </cell>
          <cell r="D4819" t="str">
            <v>P</v>
          </cell>
          <cell r="E4819">
            <v>36739</v>
          </cell>
          <cell r="F4819">
            <v>107525.96627685841</v>
          </cell>
          <cell r="G4819">
            <v>107525.96627685841</v>
          </cell>
        </row>
        <row r="4820">
          <cell r="A4820">
            <v>36641</v>
          </cell>
          <cell r="B4820" t="str">
            <v>POS-POWGAS-EAST</v>
          </cell>
          <cell r="C4820" t="str">
            <v>EPMI-LT-SERC-PRC</v>
          </cell>
          <cell r="D4820" t="str">
            <v>P</v>
          </cell>
          <cell r="E4820">
            <v>36739</v>
          </cell>
          <cell r="F4820">
            <v>35841.988758952612</v>
          </cell>
          <cell r="G4820">
            <v>35841.988758952612</v>
          </cell>
        </row>
        <row r="4821">
          <cell r="A4821">
            <v>36641</v>
          </cell>
          <cell r="B4821" t="str">
            <v>POS-POWGAS-EAST</v>
          </cell>
          <cell r="C4821" t="str">
            <v>EPMI-LT-SERC-PRC</v>
          </cell>
          <cell r="D4821" t="str">
            <v>P</v>
          </cell>
          <cell r="E4821">
            <v>36739</v>
          </cell>
          <cell r="F4821">
            <v>17920.994379476306</v>
          </cell>
          <cell r="G4821">
            <v>17920.994379476306</v>
          </cell>
        </row>
        <row r="4822">
          <cell r="A4822">
            <v>36641</v>
          </cell>
          <cell r="B4822" t="str">
            <v>POS-POWGAS-EAST</v>
          </cell>
          <cell r="C4822" t="str">
            <v>EPMI-LT-SERC-PRC</v>
          </cell>
          <cell r="D4822" t="str">
            <v>P</v>
          </cell>
          <cell r="E4822">
            <v>36739</v>
          </cell>
          <cell r="F4822">
            <v>17920.994379476306</v>
          </cell>
          <cell r="G4822">
            <v>17920.994379476306</v>
          </cell>
        </row>
        <row r="4823">
          <cell r="A4823">
            <v>36641</v>
          </cell>
          <cell r="B4823" t="str">
            <v>POS-POWGAS-EAST</v>
          </cell>
          <cell r="C4823" t="str">
            <v>EPMI-LT-SERC-PRC</v>
          </cell>
          <cell r="D4823" t="str">
            <v>P</v>
          </cell>
          <cell r="E4823">
            <v>36770</v>
          </cell>
          <cell r="F4823">
            <v>72866.265516259708</v>
          </cell>
          <cell r="G4823">
            <v>72866.265516259708</v>
          </cell>
        </row>
        <row r="4824">
          <cell r="A4824">
            <v>36641</v>
          </cell>
          <cell r="B4824" t="str">
            <v>POS-POWGAS-EAST</v>
          </cell>
          <cell r="C4824" t="str">
            <v>EPMI-LT-SERC-PRC</v>
          </cell>
          <cell r="D4824" t="str">
            <v>P</v>
          </cell>
          <cell r="E4824">
            <v>36770</v>
          </cell>
          <cell r="F4824">
            <v>0</v>
          </cell>
          <cell r="G4824">
            <v>0</v>
          </cell>
        </row>
        <row r="4825">
          <cell r="A4825">
            <v>36641</v>
          </cell>
          <cell r="B4825" t="str">
            <v>POS-POWGAS-EAST</v>
          </cell>
          <cell r="C4825" t="str">
            <v>EPMI-LT-SERC-PRC</v>
          </cell>
          <cell r="D4825" t="str">
            <v>P</v>
          </cell>
          <cell r="E4825">
            <v>36770</v>
          </cell>
          <cell r="F4825">
            <v>-15495.7878462473</v>
          </cell>
          <cell r="G4825">
            <v>-15495.7878462473</v>
          </cell>
        </row>
        <row r="4826">
          <cell r="A4826">
            <v>36641</v>
          </cell>
          <cell r="B4826" t="str">
            <v>POS-POWGAS-EAST</v>
          </cell>
          <cell r="C4826" t="str">
            <v>EPMI-LT-SERC-PRC</v>
          </cell>
          <cell r="D4826" t="str">
            <v>P</v>
          </cell>
          <cell r="E4826">
            <v>36770</v>
          </cell>
          <cell r="F4826">
            <v>-15495.7878462473</v>
          </cell>
          <cell r="G4826">
            <v>-15495.7878462473</v>
          </cell>
        </row>
        <row r="4827">
          <cell r="A4827">
            <v>36641</v>
          </cell>
          <cell r="B4827" t="str">
            <v>POS-POWGAS-EAST</v>
          </cell>
          <cell r="C4827" t="str">
            <v>EPMI-LT-SERC-PRC</v>
          </cell>
          <cell r="D4827" t="str">
            <v>P</v>
          </cell>
          <cell r="E4827">
            <v>36770</v>
          </cell>
          <cell r="F4827">
            <v>-15495.7878462473</v>
          </cell>
          <cell r="G4827">
            <v>-15495.7878462473</v>
          </cell>
        </row>
        <row r="4828">
          <cell r="A4828">
            <v>36641</v>
          </cell>
          <cell r="B4828" t="str">
            <v>POS-POWGAS-EAST</v>
          </cell>
          <cell r="C4828" t="str">
            <v>EPMI-LT-SERC-PRC</v>
          </cell>
          <cell r="D4828" t="str">
            <v>P</v>
          </cell>
          <cell r="E4828">
            <v>36770</v>
          </cell>
          <cell r="F4828">
            <v>-15495.7878462473</v>
          </cell>
          <cell r="G4828">
            <v>-15495.7878462473</v>
          </cell>
        </row>
        <row r="4829">
          <cell r="A4829">
            <v>36641</v>
          </cell>
          <cell r="B4829" t="str">
            <v>POS-POWGAS-EAST</v>
          </cell>
          <cell r="C4829" t="str">
            <v>EPMI-LT-SERC-PRC</v>
          </cell>
          <cell r="D4829" t="str">
            <v>P</v>
          </cell>
          <cell r="E4829">
            <v>36770</v>
          </cell>
          <cell r="F4829">
            <v>-46487.363538741905</v>
          </cell>
          <cell r="G4829">
            <v>-46487.363538741905</v>
          </cell>
        </row>
        <row r="4830">
          <cell r="A4830">
            <v>36641</v>
          </cell>
          <cell r="B4830" t="str">
            <v>POS-POWGAS-EAST</v>
          </cell>
          <cell r="C4830" t="str">
            <v>EPMI-LT-SERC-PRC</v>
          </cell>
          <cell r="D4830" t="str">
            <v>P</v>
          </cell>
          <cell r="E4830">
            <v>36770</v>
          </cell>
          <cell r="F4830">
            <v>-9290.3272577323296</v>
          </cell>
          <cell r="G4830">
            <v>-9290.3272577323296</v>
          </cell>
        </row>
        <row r="4831">
          <cell r="A4831">
            <v>36641</v>
          </cell>
          <cell r="B4831" t="str">
            <v>POS-POWGAS-EAST</v>
          </cell>
          <cell r="C4831" t="str">
            <v>EPMI-LT-SERC-PRC</v>
          </cell>
          <cell r="D4831" t="str">
            <v>P</v>
          </cell>
          <cell r="E4831">
            <v>36770</v>
          </cell>
          <cell r="F4831">
            <v>-46487.363538741905</v>
          </cell>
          <cell r="G4831">
            <v>-46487.363538741905</v>
          </cell>
        </row>
        <row r="4832">
          <cell r="A4832">
            <v>36641</v>
          </cell>
          <cell r="B4832" t="str">
            <v>POS-POWGAS-EAST</v>
          </cell>
          <cell r="C4832" t="str">
            <v>EPMI-LT-SERC-PRC</v>
          </cell>
          <cell r="D4832" t="str">
            <v>P</v>
          </cell>
          <cell r="E4832">
            <v>36770</v>
          </cell>
          <cell r="F4832">
            <v>9290.3272577323296</v>
          </cell>
          <cell r="G4832">
            <v>9290.3272577323296</v>
          </cell>
        </row>
        <row r="4833">
          <cell r="A4833">
            <v>36641</v>
          </cell>
          <cell r="B4833" t="str">
            <v>POS-POWGAS-EAST</v>
          </cell>
          <cell r="C4833" t="str">
            <v>EPMI-LT-SERC-PRC</v>
          </cell>
          <cell r="D4833" t="str">
            <v>P</v>
          </cell>
          <cell r="E4833">
            <v>36770</v>
          </cell>
          <cell r="F4833">
            <v>61983.1513849892</v>
          </cell>
          <cell r="G4833">
            <v>61983.1513849892</v>
          </cell>
        </row>
        <row r="4834">
          <cell r="A4834">
            <v>36641</v>
          </cell>
          <cell r="B4834" t="str">
            <v>POS-POWGAS-EAST</v>
          </cell>
          <cell r="C4834" t="str">
            <v>EPMI-LT-SERC-PRC</v>
          </cell>
          <cell r="D4834" t="str">
            <v>P</v>
          </cell>
          <cell r="E4834">
            <v>36770</v>
          </cell>
          <cell r="F4834">
            <v>-30991.5756924946</v>
          </cell>
          <cell r="G4834">
            <v>-30991.5756924946</v>
          </cell>
        </row>
        <row r="4835">
          <cell r="A4835">
            <v>36641</v>
          </cell>
          <cell r="B4835" t="str">
            <v>POS-POWGAS-EAST</v>
          </cell>
          <cell r="C4835" t="str">
            <v>EPMI-LT-SERC-PRC</v>
          </cell>
          <cell r="D4835" t="str">
            <v>P</v>
          </cell>
          <cell r="E4835">
            <v>36800</v>
          </cell>
          <cell r="F4835">
            <v>16416.985417046697</v>
          </cell>
          <cell r="G4835">
            <v>16416.985417046697</v>
          </cell>
        </row>
        <row r="4836">
          <cell r="A4836">
            <v>36641</v>
          </cell>
          <cell r="B4836" t="str">
            <v>POS-POWGAS-EAST</v>
          </cell>
          <cell r="C4836" t="str">
            <v>EPMI-LT-SERC-PRC</v>
          </cell>
          <cell r="D4836" t="str">
            <v>P</v>
          </cell>
          <cell r="E4836">
            <v>36800</v>
          </cell>
          <cell r="F4836">
            <v>0</v>
          </cell>
          <cell r="G4836">
            <v>0</v>
          </cell>
        </row>
        <row r="4837">
          <cell r="A4837">
            <v>36641</v>
          </cell>
          <cell r="B4837" t="str">
            <v>POS-POWGAS-EAST</v>
          </cell>
          <cell r="C4837" t="str">
            <v>EPMI-LT-SERC-PRC</v>
          </cell>
          <cell r="D4837" t="str">
            <v>P</v>
          </cell>
          <cell r="E4837">
            <v>36800</v>
          </cell>
          <cell r="F4837">
            <v>33891.118364830007</v>
          </cell>
          <cell r="G4837">
            <v>33891.118364830007</v>
          </cell>
        </row>
        <row r="4838">
          <cell r="A4838">
            <v>36641</v>
          </cell>
          <cell r="B4838" t="str">
            <v>POS-POWGAS-EAST</v>
          </cell>
          <cell r="C4838" t="str">
            <v>EPMI-LT-SERC-PRC</v>
          </cell>
          <cell r="D4838" t="str">
            <v>P</v>
          </cell>
          <cell r="E4838">
            <v>36800</v>
          </cell>
          <cell r="F4838">
            <v>-16945.559182415003</v>
          </cell>
          <cell r="G4838">
            <v>-16945.559182415003</v>
          </cell>
        </row>
        <row r="4839">
          <cell r="A4839">
            <v>36641</v>
          </cell>
          <cell r="B4839" t="str">
            <v>POS-POWGAS-EAST</v>
          </cell>
          <cell r="C4839" t="str">
            <v>EPMI-LT-SERC-PRC</v>
          </cell>
          <cell r="D4839" t="str">
            <v>P</v>
          </cell>
          <cell r="E4839">
            <v>36800</v>
          </cell>
          <cell r="F4839">
            <v>16945.559182415003</v>
          </cell>
          <cell r="G4839">
            <v>16945.559182415003</v>
          </cell>
        </row>
        <row r="4840">
          <cell r="A4840">
            <v>36641</v>
          </cell>
          <cell r="B4840" t="str">
            <v>POS-POWGAS-EAST</v>
          </cell>
          <cell r="C4840" t="str">
            <v>EPMI-LT-SERC-PRC</v>
          </cell>
          <cell r="D4840" t="str">
            <v>P</v>
          </cell>
          <cell r="E4840">
            <v>36800</v>
          </cell>
          <cell r="F4840">
            <v>0</v>
          </cell>
          <cell r="G4840">
            <v>0</v>
          </cell>
        </row>
        <row r="4841">
          <cell r="A4841">
            <v>36641</v>
          </cell>
          <cell r="B4841" t="str">
            <v>POS-POWGAS-EAST</v>
          </cell>
          <cell r="C4841" t="str">
            <v>EPMI-LT-SERC-PRC</v>
          </cell>
          <cell r="D4841" t="str">
            <v>P</v>
          </cell>
          <cell r="E4841">
            <v>36800</v>
          </cell>
          <cell r="F4841">
            <v>0</v>
          </cell>
          <cell r="G4841">
            <v>0</v>
          </cell>
        </row>
        <row r="4842">
          <cell r="A4842">
            <v>36641</v>
          </cell>
          <cell r="B4842" t="str">
            <v>POS-POWGAS-EAST</v>
          </cell>
          <cell r="C4842" t="str">
            <v>EPMI-LT-SERC-PRC</v>
          </cell>
          <cell r="D4842" t="str">
            <v>P</v>
          </cell>
          <cell r="E4842">
            <v>36800</v>
          </cell>
          <cell r="F4842">
            <v>16945.559182415003</v>
          </cell>
          <cell r="G4842">
            <v>16945.559182415003</v>
          </cell>
        </row>
        <row r="4843">
          <cell r="A4843">
            <v>36641</v>
          </cell>
          <cell r="B4843" t="str">
            <v>POS-POWGAS-EAST</v>
          </cell>
          <cell r="C4843" t="str">
            <v>EPMI-LT-SERC-PRC</v>
          </cell>
          <cell r="D4843" t="str">
            <v>P</v>
          </cell>
          <cell r="E4843">
            <v>36800</v>
          </cell>
          <cell r="F4843">
            <v>-16945.559182415003</v>
          </cell>
          <cell r="G4843">
            <v>-16945.559182415003</v>
          </cell>
        </row>
        <row r="4844">
          <cell r="A4844">
            <v>36641</v>
          </cell>
          <cell r="B4844" t="str">
            <v>POS-POWGAS-EAST</v>
          </cell>
          <cell r="C4844" t="str">
            <v>EPMI-LT-SERC-PRC</v>
          </cell>
          <cell r="D4844" t="str">
            <v>P</v>
          </cell>
          <cell r="E4844">
            <v>36800</v>
          </cell>
          <cell r="F4844">
            <v>33891.118364830007</v>
          </cell>
          <cell r="G4844">
            <v>33891.118364830007</v>
          </cell>
        </row>
        <row r="4845">
          <cell r="A4845">
            <v>36641</v>
          </cell>
          <cell r="B4845" t="str">
            <v>POS-POWGAS-EAST</v>
          </cell>
          <cell r="C4845" t="str">
            <v>EPMI-LT-SERC-PRC</v>
          </cell>
          <cell r="D4845" t="str">
            <v>P</v>
          </cell>
          <cell r="E4845">
            <v>36800</v>
          </cell>
          <cell r="F4845">
            <v>84727.795912075002</v>
          </cell>
          <cell r="G4845">
            <v>84727.795912075002</v>
          </cell>
        </row>
        <row r="4846">
          <cell r="A4846">
            <v>36641</v>
          </cell>
          <cell r="B4846" t="str">
            <v>POS-POWGAS-EAST</v>
          </cell>
          <cell r="C4846" t="str">
            <v>EPMI-LT-SERC-PRC</v>
          </cell>
          <cell r="D4846" t="str">
            <v>P</v>
          </cell>
          <cell r="E4846">
            <v>36800</v>
          </cell>
          <cell r="F4846">
            <v>16945.559182415003</v>
          </cell>
          <cell r="G4846">
            <v>16945.559182415003</v>
          </cell>
        </row>
        <row r="4847">
          <cell r="A4847">
            <v>36641</v>
          </cell>
          <cell r="B4847" t="str">
            <v>POS-POWGAS-EAST</v>
          </cell>
          <cell r="C4847" t="str">
            <v>EPMI-LT-SERC-PRC</v>
          </cell>
          <cell r="D4847" t="str">
            <v>P</v>
          </cell>
          <cell r="E4847">
            <v>36831</v>
          </cell>
          <cell r="F4847">
            <v>14718.922885175602</v>
          </cell>
          <cell r="G4847">
            <v>14718.922885175602</v>
          </cell>
        </row>
        <row r="4848">
          <cell r="A4848">
            <v>36641</v>
          </cell>
          <cell r="B4848" t="str">
            <v>POS-POWGAS-EAST</v>
          </cell>
          <cell r="C4848" t="str">
            <v>EPMI-LT-SERC-PRC</v>
          </cell>
          <cell r="D4848" t="str">
            <v>P</v>
          </cell>
          <cell r="E4848">
            <v>36831</v>
          </cell>
          <cell r="F4848">
            <v>0</v>
          </cell>
          <cell r="G4848">
            <v>0</v>
          </cell>
        </row>
        <row r="4849">
          <cell r="A4849">
            <v>36641</v>
          </cell>
          <cell r="B4849" t="str">
            <v>POS-POWGAS-EAST</v>
          </cell>
          <cell r="C4849" t="str">
            <v>EPMI-LT-SERC-PRC</v>
          </cell>
          <cell r="D4849" t="str">
            <v>P</v>
          </cell>
          <cell r="E4849">
            <v>36831</v>
          </cell>
          <cell r="F4849">
            <v>32165.132392659103</v>
          </cell>
          <cell r="G4849">
            <v>32165.132392659103</v>
          </cell>
        </row>
        <row r="4850">
          <cell r="A4850">
            <v>36641</v>
          </cell>
          <cell r="B4850" t="str">
            <v>POS-POWGAS-EAST</v>
          </cell>
          <cell r="C4850" t="str">
            <v>EPMI-LT-SERC-PRC</v>
          </cell>
          <cell r="D4850" t="str">
            <v>P</v>
          </cell>
          <cell r="E4850">
            <v>36831</v>
          </cell>
          <cell r="F4850">
            <v>-16082.566196329501</v>
          </cell>
          <cell r="G4850">
            <v>-16082.566196329501</v>
          </cell>
        </row>
        <row r="4851">
          <cell r="A4851">
            <v>36641</v>
          </cell>
          <cell r="B4851" t="str">
            <v>POS-POWGAS-EAST</v>
          </cell>
          <cell r="C4851" t="str">
            <v>EPMI-LT-SERC-PRC</v>
          </cell>
          <cell r="D4851" t="str">
            <v>P</v>
          </cell>
          <cell r="E4851">
            <v>36831</v>
          </cell>
          <cell r="F4851">
            <v>16082.566196329501</v>
          </cell>
          <cell r="G4851">
            <v>16082.566196329501</v>
          </cell>
        </row>
        <row r="4852">
          <cell r="A4852">
            <v>36641</v>
          </cell>
          <cell r="B4852" t="str">
            <v>POS-POWGAS-EAST</v>
          </cell>
          <cell r="C4852" t="str">
            <v>EPMI-LT-SERC-PRC</v>
          </cell>
          <cell r="D4852" t="str">
            <v>P</v>
          </cell>
          <cell r="E4852">
            <v>36831</v>
          </cell>
          <cell r="F4852">
            <v>0</v>
          </cell>
          <cell r="G4852">
            <v>0</v>
          </cell>
        </row>
        <row r="4853">
          <cell r="A4853">
            <v>36641</v>
          </cell>
          <cell r="B4853" t="str">
            <v>POS-POWGAS-EAST</v>
          </cell>
          <cell r="C4853" t="str">
            <v>EPMI-LT-SERC-PRC</v>
          </cell>
          <cell r="D4853" t="str">
            <v>P</v>
          </cell>
          <cell r="E4853">
            <v>36831</v>
          </cell>
          <cell r="F4853">
            <v>0</v>
          </cell>
          <cell r="G4853">
            <v>0</v>
          </cell>
        </row>
        <row r="4854">
          <cell r="A4854">
            <v>36641</v>
          </cell>
          <cell r="B4854" t="str">
            <v>POS-POWGAS-EAST</v>
          </cell>
          <cell r="C4854" t="str">
            <v>EPMI-LT-SERC-PRC</v>
          </cell>
          <cell r="D4854" t="str">
            <v>P</v>
          </cell>
          <cell r="E4854">
            <v>36831</v>
          </cell>
          <cell r="F4854">
            <v>16082.566196329501</v>
          </cell>
          <cell r="G4854">
            <v>16082.566196329501</v>
          </cell>
        </row>
        <row r="4855">
          <cell r="A4855">
            <v>36641</v>
          </cell>
          <cell r="B4855" t="str">
            <v>POS-POWGAS-EAST</v>
          </cell>
          <cell r="C4855" t="str">
            <v>EPMI-LT-SERC-PRC</v>
          </cell>
          <cell r="D4855" t="str">
            <v>P</v>
          </cell>
          <cell r="E4855">
            <v>36831</v>
          </cell>
          <cell r="F4855">
            <v>-16082.566196329501</v>
          </cell>
          <cell r="G4855">
            <v>-16082.566196329501</v>
          </cell>
        </row>
        <row r="4856">
          <cell r="A4856">
            <v>36641</v>
          </cell>
          <cell r="B4856" t="str">
            <v>POS-POWGAS-EAST</v>
          </cell>
          <cell r="C4856" t="str">
            <v>EPMI-LT-SERC-PRC</v>
          </cell>
          <cell r="D4856" t="str">
            <v>P</v>
          </cell>
          <cell r="E4856">
            <v>36831</v>
          </cell>
          <cell r="F4856">
            <v>32165.132392659001</v>
          </cell>
          <cell r="G4856">
            <v>32165.132392659001</v>
          </cell>
        </row>
        <row r="4857">
          <cell r="A4857">
            <v>36641</v>
          </cell>
          <cell r="B4857" t="str">
            <v>POS-POWGAS-EAST</v>
          </cell>
          <cell r="C4857" t="str">
            <v>EPMI-LT-SERC-PRC</v>
          </cell>
          <cell r="D4857" t="str">
            <v>P</v>
          </cell>
          <cell r="E4857">
            <v>36831</v>
          </cell>
          <cell r="F4857">
            <v>80412.830981647596</v>
          </cell>
          <cell r="G4857">
            <v>80412.830981647596</v>
          </cell>
        </row>
        <row r="4858">
          <cell r="A4858">
            <v>36641</v>
          </cell>
          <cell r="B4858" t="str">
            <v>POS-POWGAS-EAST</v>
          </cell>
          <cell r="C4858" t="str">
            <v>EPMI-LT-SERC-PRC</v>
          </cell>
          <cell r="D4858" t="str">
            <v>P</v>
          </cell>
          <cell r="E4858">
            <v>36831</v>
          </cell>
          <cell r="F4858">
            <v>16082.566196329501</v>
          </cell>
          <cell r="G4858">
            <v>16082.566196329501</v>
          </cell>
        </row>
        <row r="4859">
          <cell r="A4859">
            <v>36641</v>
          </cell>
          <cell r="B4859" t="str">
            <v>POS-POWGAS-EAST</v>
          </cell>
          <cell r="C4859" t="str">
            <v>EPMI-LT-SERC-PRC</v>
          </cell>
          <cell r="D4859" t="str">
            <v>P</v>
          </cell>
          <cell r="E4859">
            <v>36861</v>
          </cell>
          <cell r="F4859">
            <v>19379.653740297301</v>
          </cell>
          <cell r="G4859">
            <v>19379.653740297301</v>
          </cell>
        </row>
        <row r="4860">
          <cell r="A4860">
            <v>36641</v>
          </cell>
          <cell r="B4860" t="str">
            <v>POS-POWGAS-EAST</v>
          </cell>
          <cell r="C4860" t="str">
            <v>EPMI-LT-SERC-PRC</v>
          </cell>
          <cell r="D4860" t="str">
            <v>P</v>
          </cell>
          <cell r="E4860">
            <v>36861</v>
          </cell>
          <cell r="F4860">
            <v>0</v>
          </cell>
          <cell r="G4860">
            <v>0</v>
          </cell>
        </row>
        <row r="4861">
          <cell r="A4861">
            <v>36641</v>
          </cell>
          <cell r="B4861" t="str">
            <v>POS-POWGAS-EAST</v>
          </cell>
          <cell r="C4861" t="str">
            <v>EPMI-LT-SERC-PRC</v>
          </cell>
          <cell r="D4861" t="str">
            <v>P</v>
          </cell>
          <cell r="E4861">
            <v>36861</v>
          </cell>
          <cell r="F4861">
            <v>30450.750522770802</v>
          </cell>
          <cell r="G4861">
            <v>30450.750522770802</v>
          </cell>
        </row>
        <row r="4862">
          <cell r="A4862">
            <v>36641</v>
          </cell>
          <cell r="B4862" t="str">
            <v>POS-POWGAS-EAST</v>
          </cell>
          <cell r="C4862" t="str">
            <v>EPMI-LT-SERC-PRC</v>
          </cell>
          <cell r="D4862" t="str">
            <v>P</v>
          </cell>
          <cell r="E4862">
            <v>36861</v>
          </cell>
          <cell r="F4862">
            <v>-15225.375261385401</v>
          </cell>
          <cell r="G4862">
            <v>-15225.375261385401</v>
          </cell>
        </row>
        <row r="4863">
          <cell r="A4863">
            <v>36641</v>
          </cell>
          <cell r="B4863" t="str">
            <v>POS-POWGAS-EAST</v>
          </cell>
          <cell r="C4863" t="str">
            <v>EPMI-LT-SERC-PRC</v>
          </cell>
          <cell r="D4863" t="str">
            <v>P</v>
          </cell>
          <cell r="E4863">
            <v>36861</v>
          </cell>
          <cell r="F4863">
            <v>15225.375261385401</v>
          </cell>
          <cell r="G4863">
            <v>15225.375261385401</v>
          </cell>
        </row>
        <row r="4864">
          <cell r="A4864">
            <v>36641</v>
          </cell>
          <cell r="B4864" t="str">
            <v>POS-POWGAS-EAST</v>
          </cell>
          <cell r="C4864" t="str">
            <v>EPMI-LT-SERC-PRC</v>
          </cell>
          <cell r="D4864" t="str">
            <v>P</v>
          </cell>
          <cell r="E4864">
            <v>36861</v>
          </cell>
          <cell r="F4864">
            <v>0</v>
          </cell>
          <cell r="G4864">
            <v>0</v>
          </cell>
        </row>
        <row r="4865">
          <cell r="A4865">
            <v>36641</v>
          </cell>
          <cell r="B4865" t="str">
            <v>POS-POWGAS-EAST</v>
          </cell>
          <cell r="C4865" t="str">
            <v>EPMI-LT-SERC-PRC</v>
          </cell>
          <cell r="D4865" t="str">
            <v>P</v>
          </cell>
          <cell r="E4865">
            <v>36861</v>
          </cell>
          <cell r="F4865">
            <v>0</v>
          </cell>
          <cell r="G4865">
            <v>0</v>
          </cell>
        </row>
        <row r="4866">
          <cell r="A4866">
            <v>36641</v>
          </cell>
          <cell r="B4866" t="str">
            <v>POS-POWGAS-EAST</v>
          </cell>
          <cell r="C4866" t="str">
            <v>EPMI-LT-SERC-PRC</v>
          </cell>
          <cell r="D4866" t="str">
            <v>P</v>
          </cell>
          <cell r="E4866">
            <v>36861</v>
          </cell>
          <cell r="F4866">
            <v>15225.375261385401</v>
          </cell>
          <cell r="G4866">
            <v>15225.375261385401</v>
          </cell>
        </row>
        <row r="4867">
          <cell r="A4867">
            <v>36641</v>
          </cell>
          <cell r="B4867" t="str">
            <v>POS-POWGAS-EAST</v>
          </cell>
          <cell r="C4867" t="str">
            <v>EPMI-LT-SERC-PRC</v>
          </cell>
          <cell r="D4867" t="str">
            <v>P</v>
          </cell>
          <cell r="E4867">
            <v>36861</v>
          </cell>
          <cell r="F4867">
            <v>-15225.375261385401</v>
          </cell>
          <cell r="G4867">
            <v>-15225.375261385401</v>
          </cell>
        </row>
        <row r="4868">
          <cell r="A4868">
            <v>36641</v>
          </cell>
          <cell r="B4868" t="str">
            <v>POS-POWGAS-EAST</v>
          </cell>
          <cell r="C4868" t="str">
            <v>EPMI-LT-SERC-PRC</v>
          </cell>
          <cell r="D4868" t="str">
            <v>P</v>
          </cell>
          <cell r="E4868">
            <v>36861</v>
          </cell>
          <cell r="F4868">
            <v>30450.750522770802</v>
          </cell>
          <cell r="G4868">
            <v>30450.750522770802</v>
          </cell>
        </row>
        <row r="4869">
          <cell r="A4869">
            <v>36641</v>
          </cell>
          <cell r="B4869" t="str">
            <v>POS-POWGAS-EAST</v>
          </cell>
          <cell r="C4869" t="str">
            <v>EPMI-LT-SERC-PRC</v>
          </cell>
          <cell r="D4869" t="str">
            <v>P</v>
          </cell>
          <cell r="E4869">
            <v>36861</v>
          </cell>
          <cell r="F4869">
            <v>76126.876306927006</v>
          </cell>
          <cell r="G4869">
            <v>76126.876306927006</v>
          </cell>
        </row>
        <row r="4870">
          <cell r="A4870">
            <v>36641</v>
          </cell>
          <cell r="B4870" t="str">
            <v>POS-POWGAS-EAST</v>
          </cell>
          <cell r="C4870" t="str">
            <v>EPMI-LT-SERC-PRC</v>
          </cell>
          <cell r="D4870" t="str">
            <v>P</v>
          </cell>
          <cell r="E4870">
            <v>36861</v>
          </cell>
          <cell r="F4870">
            <v>15225.375261385401</v>
          </cell>
          <cell r="G4870">
            <v>15225.375261385401</v>
          </cell>
        </row>
        <row r="4871">
          <cell r="A4871">
            <v>36641</v>
          </cell>
          <cell r="B4871" t="str">
            <v>POS-POWGAS-EAST</v>
          </cell>
          <cell r="C4871" t="str">
            <v>EPMI-LT-SERC-PRC</v>
          </cell>
          <cell r="D4871" t="str">
            <v>P</v>
          </cell>
          <cell r="E4871">
            <v>36892</v>
          </cell>
          <cell r="F4871">
            <v>50019.002020884509</v>
          </cell>
          <cell r="G4871">
            <v>50019.002020884509</v>
          </cell>
        </row>
        <row r="4872">
          <cell r="A4872">
            <v>36641</v>
          </cell>
          <cell r="B4872" t="str">
            <v>POS-POWGAS-EAST</v>
          </cell>
          <cell r="C4872" t="str">
            <v>EPMI-LT-SERC-PRC</v>
          </cell>
          <cell r="D4872" t="str">
            <v>P</v>
          </cell>
          <cell r="E4872">
            <v>36892</v>
          </cell>
          <cell r="F4872">
            <v>0</v>
          </cell>
          <cell r="G4872">
            <v>0</v>
          </cell>
        </row>
        <row r="4873">
          <cell r="A4873">
            <v>36641</v>
          </cell>
          <cell r="B4873" t="str">
            <v>POS-POWGAS-EAST</v>
          </cell>
          <cell r="C4873" t="str">
            <v>EPMI-LT-SERC-PRC</v>
          </cell>
          <cell r="D4873" t="str">
            <v>P</v>
          </cell>
          <cell r="E4873">
            <v>36892</v>
          </cell>
          <cell r="F4873">
            <v>16647.145890152402</v>
          </cell>
          <cell r="G4873">
            <v>16647.145890152402</v>
          </cell>
        </row>
        <row r="4874">
          <cell r="A4874">
            <v>36641</v>
          </cell>
          <cell r="B4874" t="str">
            <v>POS-POWGAS-EAST</v>
          </cell>
          <cell r="C4874" t="str">
            <v>EPMI-LT-SERC-PRC</v>
          </cell>
          <cell r="D4874" t="str">
            <v>P</v>
          </cell>
          <cell r="E4874">
            <v>36892</v>
          </cell>
          <cell r="F4874">
            <v>33294.291780304804</v>
          </cell>
          <cell r="G4874">
            <v>33294.291780304804</v>
          </cell>
        </row>
        <row r="4875">
          <cell r="A4875">
            <v>36641</v>
          </cell>
          <cell r="B4875" t="str">
            <v>POS-POWGAS-EAST</v>
          </cell>
          <cell r="C4875" t="str">
            <v>EPMI-LT-SERC-PRC</v>
          </cell>
          <cell r="D4875" t="str">
            <v>P</v>
          </cell>
          <cell r="E4875">
            <v>36892</v>
          </cell>
          <cell r="F4875">
            <v>16647.145890152402</v>
          </cell>
          <cell r="G4875">
            <v>16647.145890152402</v>
          </cell>
        </row>
        <row r="4876">
          <cell r="A4876">
            <v>36641</v>
          </cell>
          <cell r="B4876" t="str">
            <v>POS-POWGAS-EAST</v>
          </cell>
          <cell r="C4876" t="str">
            <v>EPMI-LT-SERC-PRC</v>
          </cell>
          <cell r="D4876" t="str">
            <v>P</v>
          </cell>
          <cell r="E4876">
            <v>36892</v>
          </cell>
          <cell r="F4876">
            <v>16647.145890152402</v>
          </cell>
          <cell r="G4876">
            <v>16647.145890152402</v>
          </cell>
        </row>
        <row r="4877">
          <cell r="A4877">
            <v>36641</v>
          </cell>
          <cell r="B4877" t="str">
            <v>POS-POWGAS-EAST</v>
          </cell>
          <cell r="C4877" t="str">
            <v>EPMI-LT-SERC-PRC</v>
          </cell>
          <cell r="D4877" t="str">
            <v>P</v>
          </cell>
          <cell r="E4877">
            <v>36923</v>
          </cell>
          <cell r="F4877">
            <v>50428.189175531108</v>
          </cell>
          <cell r="G4877">
            <v>50428.189175531108</v>
          </cell>
        </row>
        <row r="4878">
          <cell r="A4878">
            <v>36641</v>
          </cell>
          <cell r="B4878" t="str">
            <v>POS-POWGAS-EAST</v>
          </cell>
          <cell r="C4878" t="str">
            <v>EPMI-LT-SERC-PRC</v>
          </cell>
          <cell r="D4878" t="str">
            <v>P</v>
          </cell>
          <cell r="E4878">
            <v>36923</v>
          </cell>
          <cell r="F4878">
            <v>0</v>
          </cell>
          <cell r="G4878">
            <v>0</v>
          </cell>
        </row>
        <row r="4879">
          <cell r="A4879">
            <v>36641</v>
          </cell>
          <cell r="B4879" t="str">
            <v>POS-POWGAS-EAST</v>
          </cell>
          <cell r="C4879" t="str">
            <v>EPMI-LT-SERC-PRC</v>
          </cell>
          <cell r="D4879" t="str">
            <v>P</v>
          </cell>
          <cell r="E4879">
            <v>36923</v>
          </cell>
          <cell r="F4879">
            <v>15051.073904651201</v>
          </cell>
          <cell r="G4879">
            <v>15051.073904651201</v>
          </cell>
        </row>
        <row r="4880">
          <cell r="A4880">
            <v>36641</v>
          </cell>
          <cell r="B4880" t="str">
            <v>POS-POWGAS-EAST</v>
          </cell>
          <cell r="C4880" t="str">
            <v>EPMI-LT-SERC-PRC</v>
          </cell>
          <cell r="D4880" t="str">
            <v>P</v>
          </cell>
          <cell r="E4880">
            <v>36923</v>
          </cell>
          <cell r="F4880">
            <v>30102.147809302402</v>
          </cell>
          <cell r="G4880">
            <v>30102.147809302402</v>
          </cell>
        </row>
        <row r="4881">
          <cell r="A4881">
            <v>36641</v>
          </cell>
          <cell r="B4881" t="str">
            <v>POS-POWGAS-EAST</v>
          </cell>
          <cell r="C4881" t="str">
            <v>EPMI-LT-SERC-PRC</v>
          </cell>
          <cell r="D4881" t="str">
            <v>P</v>
          </cell>
          <cell r="E4881">
            <v>36923</v>
          </cell>
          <cell r="F4881">
            <v>15051.073904651201</v>
          </cell>
          <cell r="G4881">
            <v>15051.073904651201</v>
          </cell>
        </row>
        <row r="4882">
          <cell r="A4882">
            <v>36641</v>
          </cell>
          <cell r="B4882" t="str">
            <v>POS-POWGAS-EAST</v>
          </cell>
          <cell r="C4882" t="str">
            <v>EPMI-LT-SERC-PRC</v>
          </cell>
          <cell r="D4882" t="str">
            <v>P</v>
          </cell>
          <cell r="E4882">
            <v>36923</v>
          </cell>
          <cell r="F4882">
            <v>15051.073904651201</v>
          </cell>
          <cell r="G4882">
            <v>15051.073904651201</v>
          </cell>
        </row>
        <row r="4883">
          <cell r="A4883">
            <v>36641</v>
          </cell>
          <cell r="B4883" t="str">
            <v>POS-POWGAS-EAST</v>
          </cell>
          <cell r="C4883" t="str">
            <v>EPMI-LT-SERC-PRC</v>
          </cell>
          <cell r="D4883" t="str">
            <v>P</v>
          </cell>
          <cell r="E4883">
            <v>36951</v>
          </cell>
          <cell r="F4883">
            <v>23595.664885085604</v>
          </cell>
          <cell r="G4883">
            <v>23595.664885085604</v>
          </cell>
        </row>
        <row r="4884">
          <cell r="A4884">
            <v>36641</v>
          </cell>
          <cell r="B4884" t="str">
            <v>POS-POWGAS-EAST</v>
          </cell>
          <cell r="C4884" t="str">
            <v>EPMI-LT-SERC-PRC</v>
          </cell>
          <cell r="D4884" t="str">
            <v>P</v>
          </cell>
          <cell r="E4884">
            <v>36951</v>
          </cell>
          <cell r="F4884">
            <v>0</v>
          </cell>
          <cell r="G4884">
            <v>0</v>
          </cell>
        </row>
        <row r="4885">
          <cell r="A4885">
            <v>36641</v>
          </cell>
          <cell r="B4885" t="str">
            <v>POS-POWGAS-EAST</v>
          </cell>
          <cell r="C4885" t="str">
            <v>EPMI-LT-SERC-PRC</v>
          </cell>
          <cell r="D4885" t="str">
            <v>P</v>
          </cell>
          <cell r="E4885">
            <v>36982</v>
          </cell>
          <cell r="F4885">
            <v>34790.457969923802</v>
          </cell>
          <cell r="G4885">
            <v>34790.457969923802</v>
          </cell>
        </row>
        <row r="4886">
          <cell r="A4886">
            <v>36641</v>
          </cell>
          <cell r="B4886" t="str">
            <v>POS-POWGAS-EAST</v>
          </cell>
          <cell r="C4886" t="str">
            <v>EPMI-LT-SERC-PRC</v>
          </cell>
          <cell r="D4886" t="str">
            <v>P</v>
          </cell>
          <cell r="E4886">
            <v>36982</v>
          </cell>
          <cell r="F4886">
            <v>0</v>
          </cell>
          <cell r="G4886">
            <v>0</v>
          </cell>
        </row>
        <row r="4887">
          <cell r="A4887">
            <v>36641</v>
          </cell>
          <cell r="B4887" t="str">
            <v>POS-POWGAS-EAST</v>
          </cell>
          <cell r="C4887" t="str">
            <v>EPMI-LT-SERC-PRC</v>
          </cell>
          <cell r="D4887" t="str">
            <v>P</v>
          </cell>
          <cell r="E4887">
            <v>37012</v>
          </cell>
          <cell r="F4887">
            <v>68045.139666055213</v>
          </cell>
          <cell r="G4887">
            <v>68045.139666055213</v>
          </cell>
        </row>
        <row r="4888">
          <cell r="A4888">
            <v>36641</v>
          </cell>
          <cell r="B4888" t="str">
            <v>POS-POWGAS-EAST</v>
          </cell>
          <cell r="C4888" t="str">
            <v>EPMI-LT-SERC-PRC</v>
          </cell>
          <cell r="D4888" t="str">
            <v>P</v>
          </cell>
          <cell r="E4888">
            <v>37012</v>
          </cell>
          <cell r="F4888">
            <v>0</v>
          </cell>
          <cell r="G4888">
            <v>0</v>
          </cell>
        </row>
        <row r="4889">
          <cell r="A4889">
            <v>36641</v>
          </cell>
          <cell r="B4889" t="str">
            <v>POS-POWGAS-EAST</v>
          </cell>
          <cell r="C4889" t="str">
            <v>EPMI-LT-SERC-PRC</v>
          </cell>
          <cell r="D4889" t="str">
            <v>P</v>
          </cell>
          <cell r="E4889">
            <v>37043</v>
          </cell>
          <cell r="F4889">
            <v>122913.61495036502</v>
          </cell>
          <cell r="G4889">
            <v>122913.61495036502</v>
          </cell>
        </row>
        <row r="4890">
          <cell r="A4890">
            <v>36641</v>
          </cell>
          <cell r="B4890" t="str">
            <v>POS-POWGAS-EAST</v>
          </cell>
          <cell r="C4890" t="str">
            <v>EPMI-LT-SERC-PRC</v>
          </cell>
          <cell r="D4890" t="str">
            <v>P</v>
          </cell>
          <cell r="E4890">
            <v>37043</v>
          </cell>
          <cell r="F4890">
            <v>0</v>
          </cell>
          <cell r="G4890">
            <v>0</v>
          </cell>
        </row>
        <row r="4891">
          <cell r="A4891">
            <v>36641</v>
          </cell>
          <cell r="B4891" t="str">
            <v>POS-POWGAS-EAST</v>
          </cell>
          <cell r="C4891" t="str">
            <v>EPMI-LT-SERC-PRC</v>
          </cell>
          <cell r="D4891" t="str">
            <v>P</v>
          </cell>
          <cell r="E4891">
            <v>37073</v>
          </cell>
          <cell r="F4891">
            <v>0</v>
          </cell>
          <cell r="G4891">
            <v>0</v>
          </cell>
        </row>
        <row r="4892">
          <cell r="A4892">
            <v>36641</v>
          </cell>
          <cell r="B4892" t="str">
            <v>POS-POWGAS-EAST</v>
          </cell>
          <cell r="C4892" t="str">
            <v>EPMI-LT-SERC-PRC</v>
          </cell>
          <cell r="D4892" t="str">
            <v>P</v>
          </cell>
          <cell r="E4892">
            <v>37104</v>
          </cell>
          <cell r="F4892">
            <v>0</v>
          </cell>
          <cell r="G4892">
            <v>0</v>
          </cell>
        </row>
        <row r="4893">
          <cell r="A4893">
            <v>36641</v>
          </cell>
          <cell r="B4893" t="str">
            <v>POS-POWGAS-EAST</v>
          </cell>
          <cell r="C4893" t="str">
            <v>EPMI-LT-SERC-PRC</v>
          </cell>
          <cell r="D4893" t="str">
            <v>P</v>
          </cell>
          <cell r="E4893">
            <v>37135</v>
          </cell>
          <cell r="F4893">
            <v>66929.687027257212</v>
          </cell>
          <cell r="G4893">
            <v>66929.687027257212</v>
          </cell>
        </row>
        <row r="4894">
          <cell r="A4894">
            <v>36641</v>
          </cell>
          <cell r="B4894" t="str">
            <v>POS-POWGAS-EAST</v>
          </cell>
          <cell r="C4894" t="str">
            <v>EPMI-LT-SERC-PRC</v>
          </cell>
          <cell r="D4894" t="str">
            <v>P</v>
          </cell>
          <cell r="E4894">
            <v>37135</v>
          </cell>
          <cell r="F4894">
            <v>0</v>
          </cell>
          <cell r="G4894">
            <v>0</v>
          </cell>
        </row>
        <row r="4895">
          <cell r="A4895">
            <v>36641</v>
          </cell>
          <cell r="B4895" t="str">
            <v>POS-POWGAS-EAST</v>
          </cell>
          <cell r="C4895" t="str">
            <v>EPMI-LT-SERC-PRC</v>
          </cell>
          <cell r="D4895" t="str">
            <v>P</v>
          </cell>
          <cell r="E4895">
            <v>37165</v>
          </cell>
          <cell r="F4895">
            <v>23447.623172041498</v>
          </cell>
          <cell r="G4895">
            <v>23447.623172041498</v>
          </cell>
        </row>
        <row r="4896">
          <cell r="A4896">
            <v>36641</v>
          </cell>
          <cell r="B4896" t="str">
            <v>POS-POWGAS-EAST</v>
          </cell>
          <cell r="C4896" t="str">
            <v>EPMI-LT-SERC-PRC</v>
          </cell>
          <cell r="D4896" t="str">
            <v>P</v>
          </cell>
          <cell r="E4896">
            <v>37165</v>
          </cell>
          <cell r="F4896">
            <v>0</v>
          </cell>
          <cell r="G4896">
            <v>0</v>
          </cell>
        </row>
        <row r="4897">
          <cell r="A4897">
            <v>36641</v>
          </cell>
          <cell r="B4897" t="str">
            <v>POS-POWGAS-EAST</v>
          </cell>
          <cell r="C4897" t="str">
            <v>EPMI-LT-SERC-PRC</v>
          </cell>
          <cell r="D4897" t="str">
            <v>P</v>
          </cell>
          <cell r="E4897">
            <v>37196</v>
          </cell>
          <cell r="F4897">
            <v>20431.191862115102</v>
          </cell>
          <cell r="G4897">
            <v>20431.191862115102</v>
          </cell>
        </row>
        <row r="4898">
          <cell r="A4898">
            <v>36641</v>
          </cell>
          <cell r="B4898" t="str">
            <v>POS-POWGAS-EAST</v>
          </cell>
          <cell r="C4898" t="str">
            <v>EPMI-LT-SERC-PRC</v>
          </cell>
          <cell r="D4898" t="str">
            <v>P</v>
          </cell>
          <cell r="E4898">
            <v>37196</v>
          </cell>
          <cell r="F4898">
            <v>0</v>
          </cell>
          <cell r="G4898">
            <v>0</v>
          </cell>
        </row>
        <row r="4899">
          <cell r="A4899">
            <v>36641</v>
          </cell>
          <cell r="B4899" t="str">
            <v>POS-POWGAS-EAST</v>
          </cell>
          <cell r="C4899" t="str">
            <v>EPMI-LT-SERC-PRC</v>
          </cell>
          <cell r="D4899" t="str">
            <v>P</v>
          </cell>
          <cell r="E4899">
            <v>37226</v>
          </cell>
          <cell r="F4899">
            <v>23615.774634667203</v>
          </cell>
          <cell r="G4899">
            <v>23615.774634667203</v>
          </cell>
        </row>
        <row r="4900">
          <cell r="A4900">
            <v>36641</v>
          </cell>
          <cell r="B4900" t="str">
            <v>POS-POWGAS-EAST</v>
          </cell>
          <cell r="C4900" t="str">
            <v>EPMI-LT-SERC-PRC</v>
          </cell>
          <cell r="D4900" t="str">
            <v>P</v>
          </cell>
          <cell r="E4900">
            <v>37226</v>
          </cell>
          <cell r="F4900">
            <v>0</v>
          </cell>
          <cell r="G4900">
            <v>0</v>
          </cell>
        </row>
        <row r="4901">
          <cell r="A4901">
            <v>36641</v>
          </cell>
          <cell r="B4901" t="str">
            <v>POS-POWGAS-EAST</v>
          </cell>
          <cell r="C4901" t="str">
            <v>EPMI-LT-SERC-PRC</v>
          </cell>
          <cell r="D4901" t="str">
            <v>P</v>
          </cell>
          <cell r="E4901">
            <v>37257</v>
          </cell>
          <cell r="F4901">
            <v>51496.552320460614</v>
          </cell>
          <cell r="G4901">
            <v>51496.552320460614</v>
          </cell>
        </row>
        <row r="4902">
          <cell r="A4902">
            <v>36641</v>
          </cell>
          <cell r="B4902" t="str">
            <v>POS-POWGAS-EAST</v>
          </cell>
          <cell r="C4902" t="str">
            <v>EPMI-LT-SERC-PRC</v>
          </cell>
          <cell r="D4902" t="str">
            <v>P</v>
          </cell>
          <cell r="E4902">
            <v>37257</v>
          </cell>
          <cell r="F4902">
            <v>0</v>
          </cell>
          <cell r="G4902">
            <v>0</v>
          </cell>
        </row>
        <row r="4903">
          <cell r="A4903">
            <v>36641</v>
          </cell>
          <cell r="B4903" t="str">
            <v>POS-POWGAS-EAST</v>
          </cell>
          <cell r="C4903" t="str">
            <v>EPMI-LT-SERC-PRC</v>
          </cell>
          <cell r="D4903" t="str">
            <v>P</v>
          </cell>
          <cell r="E4903">
            <v>37288</v>
          </cell>
          <cell r="F4903">
            <v>56825.874921639508</v>
          </cell>
          <cell r="G4903">
            <v>56825.874921639508</v>
          </cell>
        </row>
        <row r="4904">
          <cell r="A4904">
            <v>36641</v>
          </cell>
          <cell r="B4904" t="str">
            <v>POS-POWGAS-EAST</v>
          </cell>
          <cell r="C4904" t="str">
            <v>EPMI-LT-SERC-PRC</v>
          </cell>
          <cell r="D4904" t="str">
            <v>P</v>
          </cell>
          <cell r="E4904">
            <v>37288</v>
          </cell>
          <cell r="F4904">
            <v>0</v>
          </cell>
          <cell r="G4904">
            <v>0</v>
          </cell>
        </row>
        <row r="4905">
          <cell r="A4905">
            <v>36641</v>
          </cell>
          <cell r="B4905" t="str">
            <v>POS-POWGAS-EAST</v>
          </cell>
          <cell r="C4905" t="str">
            <v>EPMI-LT-SERC-PRC</v>
          </cell>
          <cell r="D4905" t="str">
            <v>P</v>
          </cell>
          <cell r="E4905">
            <v>37316</v>
          </cell>
          <cell r="F4905">
            <v>33263.690020609502</v>
          </cell>
          <cell r="G4905">
            <v>33263.690020609502</v>
          </cell>
        </row>
        <row r="4906">
          <cell r="A4906">
            <v>36641</v>
          </cell>
          <cell r="B4906" t="str">
            <v>POS-POWGAS-EAST</v>
          </cell>
          <cell r="C4906" t="str">
            <v>EPMI-LT-SERC-PRC</v>
          </cell>
          <cell r="D4906" t="str">
            <v>P</v>
          </cell>
          <cell r="E4906">
            <v>37316</v>
          </cell>
          <cell r="F4906">
            <v>0</v>
          </cell>
          <cell r="G4906">
            <v>0</v>
          </cell>
        </row>
        <row r="4907">
          <cell r="A4907">
            <v>36641</v>
          </cell>
          <cell r="B4907" t="str">
            <v>POS-POWGAS-EAST</v>
          </cell>
          <cell r="C4907" t="str">
            <v>EPMI-LT-SERC-PRC</v>
          </cell>
          <cell r="D4907" t="str">
            <v>P</v>
          </cell>
          <cell r="E4907">
            <v>37347</v>
          </cell>
          <cell r="F4907">
            <v>45595.907160870905</v>
          </cell>
          <cell r="G4907">
            <v>45595.907160870905</v>
          </cell>
        </row>
        <row r="4908">
          <cell r="A4908">
            <v>36641</v>
          </cell>
          <cell r="B4908" t="str">
            <v>POS-POWGAS-EAST</v>
          </cell>
          <cell r="C4908" t="str">
            <v>EPMI-LT-SERC-PRC</v>
          </cell>
          <cell r="D4908" t="str">
            <v>P</v>
          </cell>
          <cell r="E4908">
            <v>37347</v>
          </cell>
          <cell r="F4908">
            <v>0</v>
          </cell>
          <cell r="G4908">
            <v>0</v>
          </cell>
        </row>
        <row r="4909">
          <cell r="A4909">
            <v>36641</v>
          </cell>
          <cell r="B4909" t="str">
            <v>POS-POWGAS-EAST</v>
          </cell>
          <cell r="C4909" t="str">
            <v>EPMI-LT-SERC-PRC</v>
          </cell>
          <cell r="D4909" t="str">
            <v>P</v>
          </cell>
          <cell r="E4909">
            <v>37377</v>
          </cell>
          <cell r="F4909">
            <v>73709.381531159408</v>
          </cell>
          <cell r="G4909">
            <v>73709.381531159408</v>
          </cell>
        </row>
        <row r="4910">
          <cell r="A4910">
            <v>36641</v>
          </cell>
          <cell r="B4910" t="str">
            <v>POS-POWGAS-EAST</v>
          </cell>
          <cell r="C4910" t="str">
            <v>EPMI-LT-SERC-PRC</v>
          </cell>
          <cell r="D4910" t="str">
            <v>P</v>
          </cell>
          <cell r="E4910">
            <v>37377</v>
          </cell>
          <cell r="F4910">
            <v>0</v>
          </cell>
          <cell r="G4910">
            <v>0</v>
          </cell>
        </row>
        <row r="4911">
          <cell r="A4911">
            <v>36641</v>
          </cell>
          <cell r="B4911" t="str">
            <v>POS-POWGAS-EAST</v>
          </cell>
          <cell r="C4911" t="str">
            <v>EPMI-LT-SERC-PRC</v>
          </cell>
          <cell r="D4911" t="str">
            <v>P</v>
          </cell>
          <cell r="E4911">
            <v>37408</v>
          </cell>
          <cell r="F4911">
            <v>106853.71030998402</v>
          </cell>
          <cell r="G4911">
            <v>106853.71030998402</v>
          </cell>
        </row>
        <row r="4912">
          <cell r="A4912">
            <v>36641</v>
          </cell>
          <cell r="B4912" t="str">
            <v>POS-POWGAS-EAST</v>
          </cell>
          <cell r="C4912" t="str">
            <v>EPMI-LT-SERC-PRC</v>
          </cell>
          <cell r="D4912" t="str">
            <v>P</v>
          </cell>
          <cell r="E4912">
            <v>37408</v>
          </cell>
          <cell r="F4912">
            <v>0</v>
          </cell>
          <cell r="G4912">
            <v>0</v>
          </cell>
        </row>
        <row r="4913">
          <cell r="A4913">
            <v>36641</v>
          </cell>
          <cell r="B4913" t="str">
            <v>POS-POWGAS-EAST</v>
          </cell>
          <cell r="C4913" t="str">
            <v>EPMI-LT-SERC-PRC</v>
          </cell>
          <cell r="D4913" t="str">
            <v>P</v>
          </cell>
          <cell r="E4913">
            <v>37438</v>
          </cell>
          <cell r="F4913">
            <v>0</v>
          </cell>
          <cell r="G4913">
            <v>0</v>
          </cell>
        </row>
        <row r="4914">
          <cell r="A4914">
            <v>36641</v>
          </cell>
          <cell r="B4914" t="str">
            <v>POS-POWGAS-EAST</v>
          </cell>
          <cell r="C4914" t="str">
            <v>EPMI-LT-SERC-PRC</v>
          </cell>
          <cell r="D4914" t="str">
            <v>P</v>
          </cell>
          <cell r="E4914">
            <v>37469</v>
          </cell>
          <cell r="F4914">
            <v>0</v>
          </cell>
          <cell r="G4914">
            <v>0</v>
          </cell>
        </row>
        <row r="4915">
          <cell r="A4915">
            <v>36641</v>
          </cell>
          <cell r="B4915" t="str">
            <v>POS-POWGAS-EAST</v>
          </cell>
          <cell r="C4915" t="str">
            <v>EPMI-LT-SERC-PRC</v>
          </cell>
          <cell r="D4915" t="str">
            <v>P</v>
          </cell>
          <cell r="E4915">
            <v>37500</v>
          </cell>
          <cell r="F4915">
            <v>73152.715619264709</v>
          </cell>
          <cell r="G4915">
            <v>73152.715619264709</v>
          </cell>
        </row>
        <row r="4916">
          <cell r="A4916">
            <v>36641</v>
          </cell>
          <cell r="B4916" t="str">
            <v>POS-POWGAS-EAST</v>
          </cell>
          <cell r="C4916" t="str">
            <v>EPMI-LT-SERC-PRC</v>
          </cell>
          <cell r="D4916" t="str">
            <v>P</v>
          </cell>
          <cell r="E4916">
            <v>37500</v>
          </cell>
          <cell r="F4916">
            <v>0</v>
          </cell>
          <cell r="G4916">
            <v>0</v>
          </cell>
        </row>
        <row r="4917">
          <cell r="A4917">
            <v>36641</v>
          </cell>
          <cell r="B4917" t="str">
            <v>POS-POWGAS-EAST</v>
          </cell>
          <cell r="C4917" t="str">
            <v>EPMI-LT-SERC-PRC</v>
          </cell>
          <cell r="D4917" t="str">
            <v>P</v>
          </cell>
          <cell r="E4917">
            <v>37530</v>
          </cell>
          <cell r="F4917">
            <v>32664.702982632705</v>
          </cell>
          <cell r="G4917">
            <v>32664.702982632705</v>
          </cell>
        </row>
        <row r="4918">
          <cell r="A4918">
            <v>36641</v>
          </cell>
          <cell r="B4918" t="str">
            <v>POS-POWGAS-EAST</v>
          </cell>
          <cell r="C4918" t="str">
            <v>EPMI-LT-SERC-PRC</v>
          </cell>
          <cell r="D4918" t="str">
            <v>P</v>
          </cell>
          <cell r="E4918">
            <v>37530</v>
          </cell>
          <cell r="F4918">
            <v>0</v>
          </cell>
          <cell r="G4918">
            <v>0</v>
          </cell>
        </row>
        <row r="4919">
          <cell r="A4919">
            <v>36641</v>
          </cell>
          <cell r="B4919" t="str">
            <v>POS-POWGAS-EAST</v>
          </cell>
          <cell r="C4919" t="str">
            <v>EPMI-LT-SERC-PRC</v>
          </cell>
          <cell r="D4919" t="str">
            <v>P</v>
          </cell>
          <cell r="E4919">
            <v>37561</v>
          </cell>
          <cell r="F4919">
            <v>25562.393578389398</v>
          </cell>
          <cell r="G4919">
            <v>25562.393578389398</v>
          </cell>
        </row>
        <row r="4920">
          <cell r="A4920">
            <v>36641</v>
          </cell>
          <cell r="B4920" t="str">
            <v>POS-POWGAS-EAST</v>
          </cell>
          <cell r="C4920" t="str">
            <v>EPMI-LT-SERC-PRC</v>
          </cell>
          <cell r="D4920" t="str">
            <v>P</v>
          </cell>
          <cell r="E4920">
            <v>37561</v>
          </cell>
          <cell r="F4920">
            <v>0</v>
          </cell>
          <cell r="G4920">
            <v>0</v>
          </cell>
        </row>
        <row r="4921">
          <cell r="A4921">
            <v>36641</v>
          </cell>
          <cell r="B4921" t="str">
            <v>POS-POWGAS-EAST</v>
          </cell>
          <cell r="C4921" t="str">
            <v>EPMI-LT-SERC-PRC</v>
          </cell>
          <cell r="D4921" t="str">
            <v>P</v>
          </cell>
          <cell r="E4921">
            <v>37591</v>
          </cell>
          <cell r="F4921">
            <v>30530.85796034781</v>
          </cell>
          <cell r="G4921">
            <v>30530.85796034781</v>
          </cell>
        </row>
        <row r="4922">
          <cell r="A4922">
            <v>36641</v>
          </cell>
          <cell r="B4922" t="str">
            <v>POS-POWGAS-EAST</v>
          </cell>
          <cell r="C4922" t="str">
            <v>EPMI-LT-SERC-PRC</v>
          </cell>
          <cell r="D4922" t="str">
            <v>P</v>
          </cell>
          <cell r="E4922">
            <v>37591</v>
          </cell>
          <cell r="F4922">
            <v>0</v>
          </cell>
          <cell r="G4922">
            <v>0</v>
          </cell>
        </row>
        <row r="4923">
          <cell r="A4923">
            <v>36641</v>
          </cell>
          <cell r="B4923" t="str">
            <v>POS-POWGAS-EAST</v>
          </cell>
          <cell r="C4923" t="str">
            <v>EPMI-LT-SERC-PRC</v>
          </cell>
          <cell r="D4923" t="str">
            <v>P</v>
          </cell>
          <cell r="E4923">
            <v>37622</v>
          </cell>
          <cell r="F4923">
            <v>53049.294440348705</v>
          </cell>
          <cell r="G4923">
            <v>53049.294440348705</v>
          </cell>
        </row>
        <row r="4924">
          <cell r="A4924">
            <v>36641</v>
          </cell>
          <cell r="B4924" t="str">
            <v>POS-POWGAS-EAST</v>
          </cell>
          <cell r="C4924" t="str">
            <v>EPMI-LT-SERC-PRC</v>
          </cell>
          <cell r="D4924" t="str">
            <v>P</v>
          </cell>
          <cell r="E4924">
            <v>37622</v>
          </cell>
          <cell r="F4924">
            <v>0</v>
          </cell>
          <cell r="G4924">
            <v>0</v>
          </cell>
        </row>
        <row r="4925">
          <cell r="A4925">
            <v>36641</v>
          </cell>
          <cell r="B4925" t="str">
            <v>POS-POWGAS-EAST</v>
          </cell>
          <cell r="C4925" t="str">
            <v>EPMI-LT-SERC-PRC</v>
          </cell>
          <cell r="D4925" t="str">
            <v>P</v>
          </cell>
          <cell r="E4925">
            <v>37653</v>
          </cell>
          <cell r="F4925">
            <v>57060.237998395212</v>
          </cell>
          <cell r="G4925">
            <v>57060.237998395212</v>
          </cell>
        </row>
        <row r="4926">
          <cell r="A4926">
            <v>36641</v>
          </cell>
          <cell r="B4926" t="str">
            <v>POS-POWGAS-EAST</v>
          </cell>
          <cell r="C4926" t="str">
            <v>EPMI-LT-SERC-PRC</v>
          </cell>
          <cell r="D4926" t="str">
            <v>P</v>
          </cell>
          <cell r="E4926">
            <v>37653</v>
          </cell>
          <cell r="F4926">
            <v>0</v>
          </cell>
          <cell r="G4926">
            <v>0</v>
          </cell>
        </row>
        <row r="4927">
          <cell r="A4927">
            <v>36641</v>
          </cell>
          <cell r="B4927" t="str">
            <v>POS-POWGAS-EAST</v>
          </cell>
          <cell r="C4927" t="str">
            <v>EPMI-LT-SERC-PRC</v>
          </cell>
          <cell r="D4927" t="str">
            <v>P</v>
          </cell>
          <cell r="E4927">
            <v>37681</v>
          </cell>
          <cell r="F4927">
            <v>35962.575823902211</v>
          </cell>
          <cell r="G4927">
            <v>35962.575823902211</v>
          </cell>
        </row>
        <row r="4928">
          <cell r="A4928">
            <v>36641</v>
          </cell>
          <cell r="B4928" t="str">
            <v>POS-POWGAS-EAST</v>
          </cell>
          <cell r="C4928" t="str">
            <v>EPMI-LT-SERC-PRC</v>
          </cell>
          <cell r="D4928" t="str">
            <v>P</v>
          </cell>
          <cell r="E4928">
            <v>37681</v>
          </cell>
          <cell r="F4928">
            <v>0</v>
          </cell>
          <cell r="G4928">
            <v>0</v>
          </cell>
        </row>
        <row r="4929">
          <cell r="A4929">
            <v>36641</v>
          </cell>
          <cell r="B4929" t="str">
            <v>POS-POWGAS-EAST</v>
          </cell>
          <cell r="C4929" t="str">
            <v>EPMI-LT-SERC-PRC</v>
          </cell>
          <cell r="D4929" t="str">
            <v>P</v>
          </cell>
          <cell r="E4929">
            <v>37712</v>
          </cell>
          <cell r="F4929">
            <v>46728.975689150211</v>
          </cell>
          <cell r="G4929">
            <v>46728.975689150211</v>
          </cell>
        </row>
        <row r="4930">
          <cell r="A4930">
            <v>36641</v>
          </cell>
          <cell r="B4930" t="str">
            <v>POS-POWGAS-EAST</v>
          </cell>
          <cell r="C4930" t="str">
            <v>EPMI-LT-SERC-PRC</v>
          </cell>
          <cell r="D4930" t="str">
            <v>P</v>
          </cell>
          <cell r="E4930">
            <v>37712</v>
          </cell>
          <cell r="F4930">
            <v>0</v>
          </cell>
          <cell r="G4930">
            <v>0</v>
          </cell>
        </row>
        <row r="4931">
          <cell r="A4931">
            <v>36641</v>
          </cell>
          <cell r="B4931" t="str">
            <v>POS-POWGAS-EAST</v>
          </cell>
          <cell r="C4931" t="str">
            <v>EPMI-LT-SERC-PRC</v>
          </cell>
          <cell r="D4931" t="str">
            <v>P</v>
          </cell>
          <cell r="E4931">
            <v>37742</v>
          </cell>
          <cell r="F4931">
            <v>63701.84166916761</v>
          </cell>
          <cell r="G4931">
            <v>63701.84166916761</v>
          </cell>
        </row>
        <row r="4932">
          <cell r="A4932">
            <v>36641</v>
          </cell>
          <cell r="B4932" t="str">
            <v>POS-POWGAS-EAST</v>
          </cell>
          <cell r="C4932" t="str">
            <v>EPMI-LT-SERC-PRC</v>
          </cell>
          <cell r="D4932" t="str">
            <v>P</v>
          </cell>
          <cell r="E4932">
            <v>37742</v>
          </cell>
          <cell r="F4932">
            <v>0</v>
          </cell>
          <cell r="G4932">
            <v>0</v>
          </cell>
        </row>
        <row r="4933">
          <cell r="A4933">
            <v>36641</v>
          </cell>
          <cell r="B4933" t="str">
            <v>POS-POWGAS-EAST</v>
          </cell>
          <cell r="C4933" t="str">
            <v>EPMI-LT-SERC-PRC</v>
          </cell>
          <cell r="D4933" t="str">
            <v>P</v>
          </cell>
          <cell r="E4933">
            <v>37773</v>
          </cell>
          <cell r="F4933">
            <v>101639.11084142201</v>
          </cell>
          <cell r="G4933">
            <v>101639.11084142201</v>
          </cell>
        </row>
        <row r="4934">
          <cell r="A4934">
            <v>36641</v>
          </cell>
          <cell r="B4934" t="str">
            <v>POS-POWGAS-EAST</v>
          </cell>
          <cell r="C4934" t="str">
            <v>EPMI-LT-SERC-PRC</v>
          </cell>
          <cell r="D4934" t="str">
            <v>P</v>
          </cell>
          <cell r="E4934">
            <v>37773</v>
          </cell>
          <cell r="F4934">
            <v>0</v>
          </cell>
          <cell r="G4934">
            <v>0</v>
          </cell>
        </row>
        <row r="4935">
          <cell r="A4935">
            <v>36641</v>
          </cell>
          <cell r="B4935" t="str">
            <v>POS-POWGAS-EAST</v>
          </cell>
          <cell r="C4935" t="str">
            <v>EPMI-LT-SERC-PRC</v>
          </cell>
          <cell r="D4935" t="str">
            <v>P</v>
          </cell>
          <cell r="E4935">
            <v>37803</v>
          </cell>
          <cell r="F4935">
            <v>126563.58221350203</v>
          </cell>
          <cell r="G4935">
            <v>126563.58221350203</v>
          </cell>
        </row>
        <row r="4936">
          <cell r="A4936">
            <v>36641</v>
          </cell>
          <cell r="B4936" t="str">
            <v>POS-POWGAS-EAST</v>
          </cell>
          <cell r="C4936" t="str">
            <v>EPMI-LT-SERC-PRC</v>
          </cell>
          <cell r="D4936" t="str">
            <v>P</v>
          </cell>
          <cell r="E4936">
            <v>37803</v>
          </cell>
          <cell r="F4936">
            <v>0</v>
          </cell>
          <cell r="G4936">
            <v>0</v>
          </cell>
        </row>
        <row r="5425">
          <cell r="A5425" t="str">
            <v>EFF_DT</v>
          </cell>
          <cell r="B5425" t="str">
            <v>PORTFOLIO_ID</v>
          </cell>
          <cell r="C5425" t="str">
            <v>BENCHMARK_ID</v>
          </cell>
          <cell r="D5425" t="str">
            <v>BOOK_ID</v>
          </cell>
          <cell r="E5425" t="str">
            <v>BOOK_TYPE_CD</v>
          </cell>
          <cell r="F5425" t="str">
            <v>TO_DATE(TO_CHAR(REF_DT,'MM-YYYY'),'MM-YYYY')</v>
          </cell>
          <cell r="G5425" t="str">
            <v>ROUND(SUM(PV_POSITION),0)</v>
          </cell>
          <cell r="H5425" t="str">
            <v>ROUND(SUM(BENCHMARK_QTY),0)</v>
          </cell>
        </row>
        <row r="5426">
          <cell r="A5426">
            <v>36641</v>
          </cell>
          <cell r="B5426" t="str">
            <v>AGG-GAS-IDX</v>
          </cell>
          <cell r="C5426" t="str">
            <v>NG-NYMEX</v>
          </cell>
          <cell r="D5426" t="str">
            <v>ARUBA-TP-IDX</v>
          </cell>
          <cell r="E5426" t="str">
            <v>I</v>
          </cell>
          <cell r="F5426">
            <v>36617</v>
          </cell>
          <cell r="G5426">
            <v>0</v>
          </cell>
          <cell r="H5426">
            <v>0</v>
          </cell>
        </row>
        <row r="5427">
          <cell r="A5427">
            <v>36641</v>
          </cell>
          <cell r="B5427" t="str">
            <v>AGG-GAS-IDX</v>
          </cell>
          <cell r="C5427" t="str">
            <v>NG-NYMEX</v>
          </cell>
          <cell r="D5427" t="str">
            <v>ARUBA-TP-IDX</v>
          </cell>
          <cell r="E5427" t="str">
            <v>I</v>
          </cell>
          <cell r="F5427">
            <v>36647</v>
          </cell>
          <cell r="G5427">
            <v>0</v>
          </cell>
          <cell r="H5427">
            <v>0</v>
          </cell>
        </row>
        <row r="5428">
          <cell r="A5428">
            <v>36641</v>
          </cell>
          <cell r="B5428" t="str">
            <v>AGG-GAS-IDX</v>
          </cell>
          <cell r="C5428" t="str">
            <v>NG-NYMEX</v>
          </cell>
          <cell r="D5428" t="str">
            <v>ARUBA-TP-IDX</v>
          </cell>
          <cell r="E5428" t="str">
            <v>I</v>
          </cell>
          <cell r="F5428">
            <v>36678</v>
          </cell>
          <cell r="G5428">
            <v>0</v>
          </cell>
          <cell r="H5428">
            <v>0</v>
          </cell>
        </row>
        <row r="5429">
          <cell r="A5429">
            <v>36641</v>
          </cell>
          <cell r="B5429" t="str">
            <v>AGG-GAS-IDX</v>
          </cell>
          <cell r="C5429" t="str">
            <v>NG-NYMEX</v>
          </cell>
          <cell r="D5429" t="str">
            <v>ARUBA-TP-IDX</v>
          </cell>
          <cell r="E5429" t="str">
            <v>I</v>
          </cell>
          <cell r="F5429">
            <v>36708</v>
          </cell>
          <cell r="G5429">
            <v>0</v>
          </cell>
          <cell r="H5429">
            <v>0</v>
          </cell>
        </row>
        <row r="5430">
          <cell r="A5430">
            <v>36641</v>
          </cell>
          <cell r="B5430" t="str">
            <v>AGG-GAS-IDX</v>
          </cell>
          <cell r="C5430" t="str">
            <v>NG-NYMEX</v>
          </cell>
          <cell r="D5430" t="str">
            <v>ARUBA-TP-IDX</v>
          </cell>
          <cell r="E5430" t="str">
            <v>I</v>
          </cell>
          <cell r="F5430">
            <v>36739</v>
          </cell>
          <cell r="G5430">
            <v>0</v>
          </cell>
          <cell r="H5430">
            <v>0</v>
          </cell>
        </row>
        <row r="5431">
          <cell r="A5431">
            <v>36641</v>
          </cell>
          <cell r="B5431" t="str">
            <v>AGG-GAS-IDX</v>
          </cell>
          <cell r="C5431" t="str">
            <v>NG-NYMEX</v>
          </cell>
          <cell r="D5431" t="str">
            <v>ARUBA-TP-IDX</v>
          </cell>
          <cell r="E5431" t="str">
            <v>I</v>
          </cell>
          <cell r="F5431">
            <v>36770</v>
          </cell>
          <cell r="G5431">
            <v>0</v>
          </cell>
          <cell r="H5431">
            <v>0</v>
          </cell>
        </row>
        <row r="5432">
          <cell r="A5432">
            <v>36641</v>
          </cell>
          <cell r="B5432" t="str">
            <v>AGG-GAS-IDX</v>
          </cell>
          <cell r="C5432" t="str">
            <v>NG-NYMEX</v>
          </cell>
          <cell r="D5432" t="str">
            <v>ARUBA-TP-IDX</v>
          </cell>
          <cell r="E5432" t="str">
            <v>I</v>
          </cell>
          <cell r="F5432">
            <v>36800</v>
          </cell>
          <cell r="G5432">
            <v>0</v>
          </cell>
          <cell r="H5432">
            <v>0</v>
          </cell>
        </row>
        <row r="5433">
          <cell r="A5433">
            <v>36641</v>
          </cell>
          <cell r="B5433" t="str">
            <v>AGG-GAS-IDX</v>
          </cell>
          <cell r="C5433" t="str">
            <v>NG-NYMEX</v>
          </cell>
          <cell r="D5433" t="str">
            <v>ARUBA-TP-IDX</v>
          </cell>
          <cell r="E5433" t="str">
            <v>I</v>
          </cell>
          <cell r="F5433">
            <v>36831</v>
          </cell>
          <cell r="G5433">
            <v>0</v>
          </cell>
          <cell r="H5433">
            <v>0</v>
          </cell>
        </row>
        <row r="5434">
          <cell r="A5434">
            <v>36641</v>
          </cell>
          <cell r="B5434" t="str">
            <v>AGG-GAS-IDX</v>
          </cell>
          <cell r="C5434" t="str">
            <v>NG-NYMEX</v>
          </cell>
          <cell r="D5434" t="str">
            <v>ARUBA-TP-IDX</v>
          </cell>
          <cell r="E5434" t="str">
            <v>I</v>
          </cell>
          <cell r="F5434">
            <v>36861</v>
          </cell>
          <cell r="G5434">
            <v>0</v>
          </cell>
          <cell r="H5434">
            <v>0</v>
          </cell>
        </row>
        <row r="5435">
          <cell r="A5435">
            <v>36641</v>
          </cell>
          <cell r="B5435" t="str">
            <v>AGG-GAS-IDX</v>
          </cell>
          <cell r="C5435" t="str">
            <v>NG-NYMEX</v>
          </cell>
          <cell r="D5435" t="str">
            <v>ARUBA-TP-IDX</v>
          </cell>
          <cell r="E5435" t="str">
            <v>I</v>
          </cell>
          <cell r="F5435">
            <v>36892</v>
          </cell>
          <cell r="G5435">
            <v>0</v>
          </cell>
          <cell r="H5435">
            <v>0</v>
          </cell>
        </row>
        <row r="5436">
          <cell r="A5436">
            <v>36641</v>
          </cell>
          <cell r="B5436" t="str">
            <v>AGG-GAS-IDX</v>
          </cell>
          <cell r="C5436" t="str">
            <v>NG-NYMEX</v>
          </cell>
          <cell r="D5436" t="str">
            <v>ARUBA-TP-IDX</v>
          </cell>
          <cell r="E5436" t="str">
            <v>I</v>
          </cell>
          <cell r="F5436">
            <v>36923</v>
          </cell>
          <cell r="G5436">
            <v>0</v>
          </cell>
          <cell r="H5436">
            <v>0</v>
          </cell>
        </row>
        <row r="5437">
          <cell r="A5437">
            <v>36641</v>
          </cell>
          <cell r="B5437" t="str">
            <v>AGG-GAS-IDX</v>
          </cell>
          <cell r="C5437" t="str">
            <v>NG-NYMEX</v>
          </cell>
          <cell r="D5437" t="str">
            <v>ARUBA-TP-IDX</v>
          </cell>
          <cell r="E5437" t="str">
            <v>I</v>
          </cell>
          <cell r="F5437">
            <v>36951</v>
          </cell>
          <cell r="G5437">
            <v>0</v>
          </cell>
          <cell r="H5437">
            <v>0</v>
          </cell>
        </row>
        <row r="5438">
          <cell r="A5438">
            <v>36641</v>
          </cell>
          <cell r="B5438" t="str">
            <v>AGG-GAS-IDX</v>
          </cell>
          <cell r="C5438" t="str">
            <v>NG-NYMEX</v>
          </cell>
          <cell r="D5438" t="str">
            <v>ARUBA-TP-IDX</v>
          </cell>
          <cell r="E5438" t="str">
            <v>I</v>
          </cell>
          <cell r="F5438">
            <v>36982</v>
          </cell>
          <cell r="G5438">
            <v>0</v>
          </cell>
          <cell r="H5438">
            <v>0</v>
          </cell>
        </row>
        <row r="5439">
          <cell r="A5439">
            <v>36641</v>
          </cell>
          <cell r="B5439" t="str">
            <v>AGG-GAS-IDX</v>
          </cell>
          <cell r="C5439" t="str">
            <v>NG-NYMEX</v>
          </cell>
          <cell r="D5439" t="str">
            <v>ARUBA-TP-IDX</v>
          </cell>
          <cell r="E5439" t="str">
            <v>I</v>
          </cell>
          <cell r="F5439">
            <v>37012</v>
          </cell>
          <cell r="G5439">
            <v>0</v>
          </cell>
          <cell r="H5439">
            <v>0</v>
          </cell>
        </row>
        <row r="5440">
          <cell r="A5440">
            <v>36641</v>
          </cell>
          <cell r="B5440" t="str">
            <v>AGG-GAS-IDX</v>
          </cell>
          <cell r="C5440" t="str">
            <v>NG-NYMEX</v>
          </cell>
          <cell r="D5440" t="str">
            <v>ARUBA-TP-IDX</v>
          </cell>
          <cell r="E5440" t="str">
            <v>I</v>
          </cell>
          <cell r="F5440">
            <v>37043</v>
          </cell>
          <cell r="G5440">
            <v>0</v>
          </cell>
          <cell r="H5440">
            <v>0</v>
          </cell>
        </row>
        <row r="5441">
          <cell r="A5441">
            <v>36641</v>
          </cell>
          <cell r="B5441" t="str">
            <v>AGG-GAS-IDX</v>
          </cell>
          <cell r="C5441" t="str">
            <v>NG-NYMEX</v>
          </cell>
          <cell r="D5441" t="str">
            <v>ARUBA-TP-IDX</v>
          </cell>
          <cell r="E5441" t="str">
            <v>I</v>
          </cell>
          <cell r="F5441">
            <v>37073</v>
          </cell>
          <cell r="G5441">
            <v>0</v>
          </cell>
          <cell r="H5441">
            <v>0</v>
          </cell>
        </row>
        <row r="5442">
          <cell r="A5442">
            <v>36641</v>
          </cell>
          <cell r="B5442" t="str">
            <v>AGG-GAS-IDX</v>
          </cell>
          <cell r="C5442" t="str">
            <v>NG-NYMEX</v>
          </cell>
          <cell r="D5442" t="str">
            <v>ARUBA-TP-IDX</v>
          </cell>
          <cell r="E5442" t="str">
            <v>I</v>
          </cell>
          <cell r="F5442">
            <v>37104</v>
          </cell>
          <cell r="G5442">
            <v>0</v>
          </cell>
          <cell r="H5442">
            <v>0</v>
          </cell>
        </row>
        <row r="5443">
          <cell r="A5443">
            <v>36641</v>
          </cell>
          <cell r="B5443" t="str">
            <v>AGG-GAS-IDX</v>
          </cell>
          <cell r="C5443" t="str">
            <v>NG-NYMEX</v>
          </cell>
          <cell r="D5443" t="str">
            <v>ARUBA-TP-IDX</v>
          </cell>
          <cell r="E5443" t="str">
            <v>I</v>
          </cell>
          <cell r="F5443">
            <v>37135</v>
          </cell>
          <cell r="G5443">
            <v>0</v>
          </cell>
          <cell r="H5443">
            <v>0</v>
          </cell>
        </row>
        <row r="5444">
          <cell r="A5444">
            <v>36641</v>
          </cell>
          <cell r="B5444" t="str">
            <v>AGG-GAS-IDX</v>
          </cell>
          <cell r="C5444" t="str">
            <v>NG-NYMEX</v>
          </cell>
          <cell r="D5444" t="str">
            <v>ARUBA-TP-IDX</v>
          </cell>
          <cell r="E5444" t="str">
            <v>I</v>
          </cell>
          <cell r="F5444">
            <v>37165</v>
          </cell>
          <cell r="G5444">
            <v>0</v>
          </cell>
          <cell r="H5444">
            <v>0</v>
          </cell>
        </row>
        <row r="5445">
          <cell r="A5445">
            <v>36641</v>
          </cell>
          <cell r="B5445" t="str">
            <v>AGG-GAS-IDX</v>
          </cell>
          <cell r="C5445" t="str">
            <v>NG-NYMEX</v>
          </cell>
          <cell r="D5445" t="str">
            <v>ARUBA-TP-IDX</v>
          </cell>
          <cell r="E5445" t="str">
            <v>I</v>
          </cell>
          <cell r="F5445">
            <v>37196</v>
          </cell>
          <cell r="G5445">
            <v>0</v>
          </cell>
          <cell r="H5445">
            <v>0</v>
          </cell>
        </row>
        <row r="5446">
          <cell r="A5446">
            <v>36641</v>
          </cell>
          <cell r="B5446" t="str">
            <v>AGG-GAS-IDX</v>
          </cell>
          <cell r="C5446" t="str">
            <v>NG-NYMEX</v>
          </cell>
          <cell r="D5446" t="str">
            <v>ARUBA-TP-IDX</v>
          </cell>
          <cell r="E5446" t="str">
            <v>I</v>
          </cell>
          <cell r="F5446">
            <v>37226</v>
          </cell>
          <cell r="G5446">
            <v>0</v>
          </cell>
          <cell r="H5446">
            <v>0</v>
          </cell>
        </row>
        <row r="5447">
          <cell r="A5447">
            <v>36641</v>
          </cell>
          <cell r="B5447" t="str">
            <v>AGG-GAS-IDX</v>
          </cell>
          <cell r="C5447" t="str">
            <v>NG-NYMEX</v>
          </cell>
          <cell r="D5447" t="str">
            <v>ARUBA-TP-IDX</v>
          </cell>
          <cell r="E5447" t="str">
            <v>I</v>
          </cell>
          <cell r="F5447">
            <v>37257</v>
          </cell>
          <cell r="G5447">
            <v>0</v>
          </cell>
          <cell r="H5447">
            <v>0</v>
          </cell>
        </row>
        <row r="5448">
          <cell r="A5448">
            <v>36641</v>
          </cell>
          <cell r="B5448" t="str">
            <v>AGG-GAS-IDX</v>
          </cell>
          <cell r="C5448" t="str">
            <v>NG-NYMEX</v>
          </cell>
          <cell r="D5448" t="str">
            <v>ARUBA-TP-IDX</v>
          </cell>
          <cell r="E5448" t="str">
            <v>I</v>
          </cell>
          <cell r="F5448">
            <v>37288</v>
          </cell>
          <cell r="G5448">
            <v>0</v>
          </cell>
          <cell r="H5448">
            <v>0</v>
          </cell>
        </row>
        <row r="5449">
          <cell r="A5449">
            <v>36641</v>
          </cell>
          <cell r="B5449" t="str">
            <v>AGG-GAS-IDX</v>
          </cell>
          <cell r="C5449" t="str">
            <v>NG-NYMEX</v>
          </cell>
          <cell r="D5449" t="str">
            <v>ARUBA-TP-IDX</v>
          </cell>
          <cell r="E5449" t="str">
            <v>I</v>
          </cell>
          <cell r="F5449">
            <v>37316</v>
          </cell>
          <cell r="G5449">
            <v>0</v>
          </cell>
          <cell r="H5449">
            <v>0</v>
          </cell>
        </row>
        <row r="5450">
          <cell r="A5450">
            <v>36641</v>
          </cell>
          <cell r="B5450" t="str">
            <v>AGG-GAS-IDX</v>
          </cell>
          <cell r="C5450" t="str">
            <v>NG-NYMEX</v>
          </cell>
          <cell r="D5450" t="str">
            <v>ARUBA-TP-IDX</v>
          </cell>
          <cell r="E5450" t="str">
            <v>I</v>
          </cell>
          <cell r="F5450">
            <v>37347</v>
          </cell>
          <cell r="G5450">
            <v>0</v>
          </cell>
          <cell r="H5450">
            <v>0</v>
          </cell>
        </row>
        <row r="5451">
          <cell r="A5451">
            <v>36641</v>
          </cell>
          <cell r="B5451" t="str">
            <v>AGG-GAS-IDX</v>
          </cell>
          <cell r="C5451" t="str">
            <v>NG-NYMEX</v>
          </cell>
          <cell r="D5451" t="str">
            <v>ARUBA-TP-IDX</v>
          </cell>
          <cell r="E5451" t="str">
            <v>I</v>
          </cell>
          <cell r="F5451">
            <v>37377</v>
          </cell>
          <cell r="G5451">
            <v>0</v>
          </cell>
          <cell r="H5451">
            <v>0</v>
          </cell>
        </row>
        <row r="5452">
          <cell r="A5452">
            <v>36641</v>
          </cell>
          <cell r="B5452" t="str">
            <v>AGG-GAS-IDX</v>
          </cell>
          <cell r="C5452" t="str">
            <v>NG-NYMEX</v>
          </cell>
          <cell r="D5452" t="str">
            <v>ARUBA-TP-IDX</v>
          </cell>
          <cell r="E5452" t="str">
            <v>I</v>
          </cell>
          <cell r="F5452">
            <v>37408</v>
          </cell>
          <cell r="G5452">
            <v>0</v>
          </cell>
          <cell r="H5452">
            <v>0</v>
          </cell>
        </row>
        <row r="5453">
          <cell r="A5453">
            <v>36641</v>
          </cell>
          <cell r="B5453" t="str">
            <v>AGG-GAS-IDX</v>
          </cell>
          <cell r="C5453" t="str">
            <v>NG-NYMEX</v>
          </cell>
          <cell r="D5453" t="str">
            <v>ARUBA-TP-IDX</v>
          </cell>
          <cell r="E5453" t="str">
            <v>I</v>
          </cell>
          <cell r="F5453">
            <v>37438</v>
          </cell>
          <cell r="G5453">
            <v>0</v>
          </cell>
          <cell r="H5453">
            <v>0</v>
          </cell>
        </row>
        <row r="5454">
          <cell r="A5454">
            <v>36641</v>
          </cell>
          <cell r="B5454" t="str">
            <v>AGG-GAS-IDX</v>
          </cell>
          <cell r="C5454" t="str">
            <v>NG-NYMEX</v>
          </cell>
          <cell r="D5454" t="str">
            <v>ARUBA-TP-IDX</v>
          </cell>
          <cell r="E5454" t="str">
            <v>I</v>
          </cell>
          <cell r="F5454">
            <v>37469</v>
          </cell>
          <cell r="G5454">
            <v>0</v>
          </cell>
          <cell r="H5454">
            <v>0</v>
          </cell>
        </row>
        <row r="5455">
          <cell r="A5455">
            <v>36641</v>
          </cell>
          <cell r="B5455" t="str">
            <v>AGG-GAS-IDX</v>
          </cell>
          <cell r="C5455" t="str">
            <v>NG-NYMEX</v>
          </cell>
          <cell r="D5455" t="str">
            <v>ARUBA-TP-IDX</v>
          </cell>
          <cell r="E5455" t="str">
            <v>I</v>
          </cell>
          <cell r="F5455">
            <v>37500</v>
          </cell>
          <cell r="G5455">
            <v>0</v>
          </cell>
          <cell r="H5455">
            <v>0</v>
          </cell>
        </row>
        <row r="5456">
          <cell r="A5456">
            <v>36641</v>
          </cell>
          <cell r="B5456" t="str">
            <v>AGG-GAS-IDX</v>
          </cell>
          <cell r="C5456" t="str">
            <v>NG-NYMEX</v>
          </cell>
          <cell r="D5456" t="str">
            <v>ARUBA-TP-IDX</v>
          </cell>
          <cell r="E5456" t="str">
            <v>I</v>
          </cell>
          <cell r="F5456">
            <v>37530</v>
          </cell>
          <cell r="G5456">
            <v>0</v>
          </cell>
          <cell r="H5456">
            <v>0</v>
          </cell>
        </row>
        <row r="5457">
          <cell r="A5457">
            <v>36641</v>
          </cell>
          <cell r="B5457" t="str">
            <v>AGG-GAS-IDX</v>
          </cell>
          <cell r="C5457" t="str">
            <v>NG-NYMEX</v>
          </cell>
          <cell r="D5457" t="str">
            <v>ARUBA-TP-IDX</v>
          </cell>
          <cell r="E5457" t="str">
            <v>I</v>
          </cell>
          <cell r="F5457">
            <v>37561</v>
          </cell>
          <cell r="G5457">
            <v>0</v>
          </cell>
          <cell r="H5457">
            <v>0</v>
          </cell>
        </row>
        <row r="5458">
          <cell r="A5458">
            <v>36641</v>
          </cell>
          <cell r="B5458" t="str">
            <v>AGG-GAS-IDX</v>
          </cell>
          <cell r="C5458" t="str">
            <v>NG-NYMEX</v>
          </cell>
          <cell r="D5458" t="str">
            <v>ARUBA-TP-IDX</v>
          </cell>
          <cell r="E5458" t="str">
            <v>I</v>
          </cell>
          <cell r="F5458">
            <v>37591</v>
          </cell>
          <cell r="G5458">
            <v>0</v>
          </cell>
          <cell r="H5458">
            <v>0</v>
          </cell>
        </row>
        <row r="5459">
          <cell r="A5459">
            <v>36641</v>
          </cell>
          <cell r="B5459" t="str">
            <v>AGG-GAS-IDX</v>
          </cell>
          <cell r="C5459" t="str">
            <v>NG-NYMEX</v>
          </cell>
          <cell r="D5459" t="str">
            <v>ARUBA-TP-IDX</v>
          </cell>
          <cell r="E5459" t="str">
            <v>I</v>
          </cell>
          <cell r="F5459">
            <v>37622</v>
          </cell>
          <cell r="G5459">
            <v>0</v>
          </cell>
          <cell r="H5459">
            <v>0</v>
          </cell>
        </row>
        <row r="5460">
          <cell r="A5460">
            <v>36641</v>
          </cell>
          <cell r="B5460" t="str">
            <v>AGG-GAS-IDX</v>
          </cell>
          <cell r="C5460" t="str">
            <v>NG-NYMEX</v>
          </cell>
          <cell r="D5460" t="str">
            <v>ARUBA-TP-IDX</v>
          </cell>
          <cell r="E5460" t="str">
            <v>I</v>
          </cell>
          <cell r="F5460">
            <v>37653</v>
          </cell>
          <cell r="G5460">
            <v>0</v>
          </cell>
          <cell r="H5460">
            <v>0</v>
          </cell>
        </row>
        <row r="5461">
          <cell r="A5461">
            <v>36641</v>
          </cell>
          <cell r="B5461" t="str">
            <v>AGG-GAS-IDX</v>
          </cell>
          <cell r="C5461" t="str">
            <v>NG-NYMEX</v>
          </cell>
          <cell r="D5461" t="str">
            <v>ARUBA-TP-IDX</v>
          </cell>
          <cell r="E5461" t="str">
            <v>I</v>
          </cell>
          <cell r="F5461">
            <v>37681</v>
          </cell>
          <cell r="G5461">
            <v>0</v>
          </cell>
          <cell r="H5461">
            <v>0</v>
          </cell>
        </row>
        <row r="5462">
          <cell r="A5462">
            <v>36641</v>
          </cell>
          <cell r="B5462" t="str">
            <v>AGG-GAS-IDX</v>
          </cell>
          <cell r="C5462" t="str">
            <v>NG-NYMEX</v>
          </cell>
          <cell r="D5462" t="str">
            <v>ARUBA-TP-IDX</v>
          </cell>
          <cell r="E5462" t="str">
            <v>I</v>
          </cell>
          <cell r="F5462">
            <v>37712</v>
          </cell>
          <cell r="G5462">
            <v>0</v>
          </cell>
          <cell r="H5462">
            <v>0</v>
          </cell>
        </row>
        <row r="5463">
          <cell r="A5463">
            <v>36641</v>
          </cell>
          <cell r="B5463" t="str">
            <v>AGG-GAS-IDX</v>
          </cell>
          <cell r="C5463" t="str">
            <v>NG-NYMEX</v>
          </cell>
          <cell r="D5463" t="str">
            <v>ARUBA-TP-IDX</v>
          </cell>
          <cell r="E5463" t="str">
            <v>I</v>
          </cell>
          <cell r="F5463">
            <v>37742</v>
          </cell>
          <cell r="G5463">
            <v>0</v>
          </cell>
          <cell r="H5463">
            <v>0</v>
          </cell>
        </row>
        <row r="5464">
          <cell r="A5464">
            <v>36641</v>
          </cell>
          <cell r="B5464" t="str">
            <v>AGG-GAS-IDX</v>
          </cell>
          <cell r="C5464" t="str">
            <v>NG-NYMEX</v>
          </cell>
          <cell r="D5464" t="str">
            <v>ARUBA-TP-IDX</v>
          </cell>
          <cell r="E5464" t="str">
            <v>I</v>
          </cell>
          <cell r="F5464">
            <v>37773</v>
          </cell>
          <cell r="G5464">
            <v>0</v>
          </cell>
          <cell r="H5464">
            <v>0</v>
          </cell>
        </row>
        <row r="5465">
          <cell r="A5465">
            <v>36641</v>
          </cell>
          <cell r="B5465" t="str">
            <v>AGG-GAS-IDX</v>
          </cell>
          <cell r="C5465" t="str">
            <v>NG-NYMEX</v>
          </cell>
          <cell r="D5465" t="str">
            <v>ARUBA-TP-IDX</v>
          </cell>
          <cell r="E5465" t="str">
            <v>I</v>
          </cell>
          <cell r="F5465">
            <v>37803</v>
          </cell>
          <cell r="G5465">
            <v>0</v>
          </cell>
          <cell r="H5465">
            <v>0</v>
          </cell>
        </row>
        <row r="5466">
          <cell r="A5466">
            <v>36641</v>
          </cell>
          <cell r="B5466" t="str">
            <v>AGG-GAS-IDX</v>
          </cell>
          <cell r="C5466" t="str">
            <v>NG-NYMEX</v>
          </cell>
          <cell r="D5466" t="str">
            <v>ARUBA-TP-IDX</v>
          </cell>
          <cell r="E5466" t="str">
            <v>I</v>
          </cell>
          <cell r="F5466">
            <v>37834</v>
          </cell>
          <cell r="G5466">
            <v>0</v>
          </cell>
          <cell r="H5466">
            <v>0</v>
          </cell>
        </row>
        <row r="5467">
          <cell r="A5467">
            <v>36641</v>
          </cell>
          <cell r="B5467" t="str">
            <v>AGG-GAS-IDX</v>
          </cell>
          <cell r="C5467" t="str">
            <v>NG-NYMEX</v>
          </cell>
          <cell r="D5467" t="str">
            <v>ARUBA-TP-IDX</v>
          </cell>
          <cell r="E5467" t="str">
            <v>I</v>
          </cell>
          <cell r="F5467">
            <v>37865</v>
          </cell>
          <cell r="G5467">
            <v>0</v>
          </cell>
          <cell r="H5467">
            <v>0</v>
          </cell>
        </row>
        <row r="5468">
          <cell r="A5468">
            <v>36641</v>
          </cell>
          <cell r="B5468" t="str">
            <v>AGG-GAS-IDX</v>
          </cell>
          <cell r="C5468" t="str">
            <v>NG-NYMEX</v>
          </cell>
          <cell r="D5468" t="str">
            <v>ARUBA-TP-IDX</v>
          </cell>
          <cell r="E5468" t="str">
            <v>I</v>
          </cell>
          <cell r="F5468">
            <v>37895</v>
          </cell>
          <cell r="G5468">
            <v>0</v>
          </cell>
          <cell r="H5468">
            <v>0</v>
          </cell>
        </row>
        <row r="5469">
          <cell r="A5469">
            <v>36641</v>
          </cell>
          <cell r="B5469" t="str">
            <v>AGG-GAS-IDX</v>
          </cell>
          <cell r="C5469" t="str">
            <v>NG-NYMEX</v>
          </cell>
          <cell r="D5469" t="str">
            <v>ARUBA-TP-IDX</v>
          </cell>
          <cell r="E5469" t="str">
            <v>I</v>
          </cell>
          <cell r="F5469">
            <v>37926</v>
          </cell>
          <cell r="G5469">
            <v>0</v>
          </cell>
          <cell r="H5469">
            <v>0</v>
          </cell>
        </row>
        <row r="5470">
          <cell r="A5470">
            <v>36641</v>
          </cell>
          <cell r="B5470" t="str">
            <v>AGG-GAS-IDX</v>
          </cell>
          <cell r="C5470" t="str">
            <v>NG-NYMEX</v>
          </cell>
          <cell r="D5470" t="str">
            <v>ARUBA-TP-IDX</v>
          </cell>
          <cell r="E5470" t="str">
            <v>I</v>
          </cell>
          <cell r="F5470">
            <v>37956</v>
          </cell>
          <cell r="G5470">
            <v>0</v>
          </cell>
          <cell r="H5470">
            <v>0</v>
          </cell>
        </row>
        <row r="5471">
          <cell r="A5471">
            <v>36641</v>
          </cell>
          <cell r="B5471" t="str">
            <v>AGG-GAS-IDX</v>
          </cell>
          <cell r="C5471" t="str">
            <v>NG-NYMEX</v>
          </cell>
          <cell r="D5471" t="str">
            <v>ARUBA-TP-IDX</v>
          </cell>
          <cell r="E5471" t="str">
            <v>I</v>
          </cell>
          <cell r="F5471">
            <v>37987</v>
          </cell>
          <cell r="G5471">
            <v>0</v>
          </cell>
          <cell r="H5471">
            <v>0</v>
          </cell>
        </row>
        <row r="5472">
          <cell r="A5472">
            <v>36641</v>
          </cell>
          <cell r="B5472" t="str">
            <v>AGG-GAS-IDX</v>
          </cell>
          <cell r="C5472" t="str">
            <v>NG-NYMEX</v>
          </cell>
          <cell r="D5472" t="str">
            <v>ARUBA-TP-IDX</v>
          </cell>
          <cell r="E5472" t="str">
            <v>I</v>
          </cell>
          <cell r="F5472">
            <v>38018</v>
          </cell>
          <cell r="G5472">
            <v>0</v>
          </cell>
          <cell r="H5472">
            <v>0</v>
          </cell>
        </row>
        <row r="5473">
          <cell r="A5473">
            <v>36641</v>
          </cell>
          <cell r="B5473" t="str">
            <v>AGG-GAS-IDX</v>
          </cell>
          <cell r="C5473" t="str">
            <v>NG-NYMEX</v>
          </cell>
          <cell r="D5473" t="str">
            <v>ARUBA-TP-IDX</v>
          </cell>
          <cell r="E5473" t="str">
            <v>I</v>
          </cell>
          <cell r="F5473">
            <v>38047</v>
          </cell>
          <cell r="G5473">
            <v>0</v>
          </cell>
          <cell r="H5473">
            <v>0</v>
          </cell>
        </row>
        <row r="5474">
          <cell r="A5474">
            <v>36641</v>
          </cell>
          <cell r="B5474" t="str">
            <v>AGG-GAS-IDX</v>
          </cell>
          <cell r="C5474" t="str">
            <v>NG-NYMEX</v>
          </cell>
          <cell r="D5474" t="str">
            <v>ARUBA-TP-IDX</v>
          </cell>
          <cell r="E5474" t="str">
            <v>I</v>
          </cell>
          <cell r="F5474">
            <v>38078</v>
          </cell>
          <cell r="G5474">
            <v>0</v>
          </cell>
          <cell r="H5474">
            <v>0</v>
          </cell>
        </row>
        <row r="5475">
          <cell r="A5475">
            <v>36641</v>
          </cell>
          <cell r="B5475" t="str">
            <v>AGG-GAS-IDX</v>
          </cell>
          <cell r="C5475" t="str">
            <v>NG-NYMEX</v>
          </cell>
          <cell r="D5475" t="str">
            <v>ARUBA-TP-IDX</v>
          </cell>
          <cell r="E5475" t="str">
            <v>I</v>
          </cell>
          <cell r="F5475">
            <v>38108</v>
          </cell>
          <cell r="G5475">
            <v>0</v>
          </cell>
          <cell r="H5475">
            <v>0</v>
          </cell>
        </row>
        <row r="5476">
          <cell r="A5476">
            <v>36641</v>
          </cell>
          <cell r="B5476" t="str">
            <v>AGG-GAS-IDX</v>
          </cell>
          <cell r="C5476" t="str">
            <v>NG-NYMEX</v>
          </cell>
          <cell r="D5476" t="str">
            <v>ARUBA-TP-IDX</v>
          </cell>
          <cell r="E5476" t="str">
            <v>I</v>
          </cell>
          <cell r="F5476">
            <v>38139</v>
          </cell>
          <cell r="G5476">
            <v>0</v>
          </cell>
          <cell r="H5476">
            <v>0</v>
          </cell>
        </row>
        <row r="5477">
          <cell r="A5477">
            <v>36641</v>
          </cell>
          <cell r="B5477" t="str">
            <v>AGG-GAS-IDX</v>
          </cell>
          <cell r="C5477" t="str">
            <v>NG-NYMEX</v>
          </cell>
          <cell r="D5477" t="str">
            <v>ARUBA-TP-IDX</v>
          </cell>
          <cell r="E5477" t="str">
            <v>I</v>
          </cell>
          <cell r="F5477">
            <v>38169</v>
          </cell>
          <cell r="G5477">
            <v>0</v>
          </cell>
          <cell r="H5477">
            <v>0</v>
          </cell>
        </row>
        <row r="5478">
          <cell r="A5478">
            <v>36641</v>
          </cell>
          <cell r="B5478" t="str">
            <v>AGG-GAS-IDX</v>
          </cell>
          <cell r="C5478" t="str">
            <v>NG-NYMEX</v>
          </cell>
          <cell r="D5478" t="str">
            <v>ARUBA-TP-IDX</v>
          </cell>
          <cell r="E5478" t="str">
            <v>I</v>
          </cell>
          <cell r="F5478">
            <v>38200</v>
          </cell>
          <cell r="G5478">
            <v>0</v>
          </cell>
          <cell r="H5478">
            <v>0</v>
          </cell>
        </row>
        <row r="5479">
          <cell r="A5479">
            <v>36641</v>
          </cell>
          <cell r="B5479" t="str">
            <v>AGG-GAS-IDX</v>
          </cell>
          <cell r="C5479" t="str">
            <v>NG-NYMEX</v>
          </cell>
          <cell r="D5479" t="str">
            <v>ARUBA-TP-IDX</v>
          </cell>
          <cell r="E5479" t="str">
            <v>I</v>
          </cell>
          <cell r="F5479">
            <v>38231</v>
          </cell>
          <cell r="G5479">
            <v>0</v>
          </cell>
          <cell r="H5479">
            <v>0</v>
          </cell>
        </row>
        <row r="5480">
          <cell r="A5480">
            <v>36641</v>
          </cell>
          <cell r="B5480" t="str">
            <v>AGG-GAS-IDX</v>
          </cell>
          <cell r="C5480" t="str">
            <v>NG-NYMEX</v>
          </cell>
          <cell r="D5480" t="str">
            <v>ARUBA-TP-IDX</v>
          </cell>
          <cell r="E5480" t="str">
            <v>I</v>
          </cell>
          <cell r="F5480">
            <v>38261</v>
          </cell>
          <cell r="G5480">
            <v>0</v>
          </cell>
          <cell r="H5480">
            <v>0</v>
          </cell>
        </row>
        <row r="5481">
          <cell r="A5481">
            <v>36641</v>
          </cell>
          <cell r="B5481" t="str">
            <v>AGG-GAS-IDX</v>
          </cell>
          <cell r="C5481" t="str">
            <v>NG-NYMEX</v>
          </cell>
          <cell r="D5481" t="str">
            <v>FT-CAND-EGSC-IDX</v>
          </cell>
          <cell r="E5481" t="str">
            <v>I</v>
          </cell>
          <cell r="F5481">
            <v>36617</v>
          </cell>
          <cell r="G5481">
            <v>119616</v>
          </cell>
          <cell r="H5481">
            <v>0</v>
          </cell>
        </row>
        <row r="5482">
          <cell r="A5482">
            <v>36641</v>
          </cell>
          <cell r="B5482" t="str">
            <v>AGG-GAS-IDX</v>
          </cell>
          <cell r="C5482" t="str">
            <v>NG-NYMEX</v>
          </cell>
          <cell r="D5482" t="str">
            <v>FT-CAND-EGSC-IDX</v>
          </cell>
          <cell r="E5482" t="str">
            <v>I</v>
          </cell>
          <cell r="F5482">
            <v>36647</v>
          </cell>
          <cell r="G5482">
            <v>123038</v>
          </cell>
          <cell r="H5482">
            <v>0</v>
          </cell>
        </row>
        <row r="5483">
          <cell r="A5483">
            <v>36641</v>
          </cell>
          <cell r="B5483" t="str">
            <v>AGG-GAS-IDX</v>
          </cell>
          <cell r="C5483" t="str">
            <v>NG-NYMEX</v>
          </cell>
          <cell r="D5483" t="str">
            <v>FT-CAND-EGSC-IDX</v>
          </cell>
          <cell r="E5483" t="str">
            <v>I</v>
          </cell>
          <cell r="F5483">
            <v>36678</v>
          </cell>
          <cell r="G5483">
            <v>118440</v>
          </cell>
          <cell r="H5483">
            <v>0</v>
          </cell>
        </row>
        <row r="5484">
          <cell r="A5484">
            <v>36641</v>
          </cell>
          <cell r="B5484" t="str">
            <v>AGG-GAS-IDX</v>
          </cell>
          <cell r="C5484" t="str">
            <v>NG-NYMEX</v>
          </cell>
          <cell r="D5484" t="str">
            <v>FT-CAND-EGSC-IDX</v>
          </cell>
          <cell r="E5484" t="str">
            <v>I</v>
          </cell>
          <cell r="F5484">
            <v>36708</v>
          </cell>
          <cell r="G5484">
            <v>121751</v>
          </cell>
          <cell r="H5484">
            <v>0</v>
          </cell>
        </row>
        <row r="5485">
          <cell r="A5485">
            <v>36641</v>
          </cell>
          <cell r="B5485" t="str">
            <v>AGG-GAS-IDX</v>
          </cell>
          <cell r="C5485" t="str">
            <v>NG-NYMEX</v>
          </cell>
          <cell r="D5485" t="str">
            <v>FT-CAND-EGSC-IDX</v>
          </cell>
          <cell r="E5485" t="str">
            <v>I</v>
          </cell>
          <cell r="F5485">
            <v>36739</v>
          </cell>
          <cell r="G5485">
            <v>121078</v>
          </cell>
          <cell r="H5485">
            <v>0</v>
          </cell>
        </row>
        <row r="5486">
          <cell r="A5486">
            <v>36641</v>
          </cell>
          <cell r="B5486" t="str">
            <v>AGG-GAS-IDX</v>
          </cell>
          <cell r="C5486" t="str">
            <v>NG-NYMEX</v>
          </cell>
          <cell r="D5486" t="str">
            <v>FT-CAND-EGSC-IDX</v>
          </cell>
          <cell r="E5486" t="str">
            <v>I</v>
          </cell>
          <cell r="F5486">
            <v>36770</v>
          </cell>
          <cell r="G5486">
            <v>119615</v>
          </cell>
          <cell r="H5486">
            <v>0</v>
          </cell>
        </row>
        <row r="5487">
          <cell r="A5487">
            <v>36641</v>
          </cell>
          <cell r="B5487" t="str">
            <v>AGG-GAS-IDX</v>
          </cell>
          <cell r="C5487" t="str">
            <v>NG-NYMEX</v>
          </cell>
          <cell r="D5487" t="str">
            <v>FT-CAND-EGSC-IDX</v>
          </cell>
          <cell r="E5487" t="str">
            <v>I</v>
          </cell>
          <cell r="F5487">
            <v>36800</v>
          </cell>
          <cell r="G5487">
            <v>122906</v>
          </cell>
          <cell r="H5487">
            <v>0</v>
          </cell>
        </row>
        <row r="5488">
          <cell r="A5488">
            <v>36641</v>
          </cell>
          <cell r="B5488" t="str">
            <v>AGG-GAS-IDX</v>
          </cell>
          <cell r="C5488" t="str">
            <v>NG-NYMEX</v>
          </cell>
          <cell r="D5488" t="str">
            <v>FT-CAND-EGSC-IDX</v>
          </cell>
          <cell r="E5488" t="str">
            <v>I</v>
          </cell>
          <cell r="F5488">
            <v>36831</v>
          </cell>
          <cell r="G5488">
            <v>1128395</v>
          </cell>
          <cell r="H5488">
            <v>0</v>
          </cell>
        </row>
        <row r="5489">
          <cell r="A5489">
            <v>36641</v>
          </cell>
          <cell r="B5489" t="str">
            <v>AGG-GAS-IDX</v>
          </cell>
          <cell r="C5489" t="str">
            <v>NG-NYMEX</v>
          </cell>
          <cell r="D5489" t="str">
            <v>FT-CAND-EGSC-IDX</v>
          </cell>
          <cell r="E5489" t="str">
            <v>I</v>
          </cell>
          <cell r="F5489">
            <v>36861</v>
          </cell>
          <cell r="G5489">
            <v>1199608</v>
          </cell>
          <cell r="H5489">
            <v>0</v>
          </cell>
        </row>
        <row r="5490">
          <cell r="A5490">
            <v>36641</v>
          </cell>
          <cell r="B5490" t="str">
            <v>AGG-GAS-IDX</v>
          </cell>
          <cell r="C5490" t="str">
            <v>NG-NYMEX</v>
          </cell>
          <cell r="D5490" t="str">
            <v>FT-CAND-EGSC-IDX</v>
          </cell>
          <cell r="E5490" t="str">
            <v>I</v>
          </cell>
          <cell r="F5490">
            <v>36892</v>
          </cell>
          <cell r="G5490">
            <v>1192477</v>
          </cell>
          <cell r="H5490">
            <v>0</v>
          </cell>
        </row>
        <row r="5491">
          <cell r="A5491">
            <v>36641</v>
          </cell>
          <cell r="B5491" t="str">
            <v>AGG-GAS-IDX</v>
          </cell>
          <cell r="C5491" t="str">
            <v>NG-NYMEX</v>
          </cell>
          <cell r="D5491" t="str">
            <v>FT-CAND-EGSC-IDX</v>
          </cell>
          <cell r="E5491" t="str">
            <v>I</v>
          </cell>
          <cell r="F5491">
            <v>36923</v>
          </cell>
          <cell r="G5491">
            <v>1070641</v>
          </cell>
          <cell r="H5491">
            <v>0</v>
          </cell>
        </row>
        <row r="5492">
          <cell r="A5492">
            <v>36641</v>
          </cell>
          <cell r="B5492" t="str">
            <v>AGG-GAS-IDX</v>
          </cell>
          <cell r="C5492" t="str">
            <v>NG-NYMEX</v>
          </cell>
          <cell r="D5492" t="str">
            <v>FT-CAND-EGSC-IDX</v>
          </cell>
          <cell r="E5492" t="str">
            <v>I</v>
          </cell>
          <cell r="F5492">
            <v>36951</v>
          </cell>
          <cell r="G5492">
            <v>1733967</v>
          </cell>
          <cell r="H5492">
            <v>0</v>
          </cell>
        </row>
        <row r="5493">
          <cell r="A5493">
            <v>36641</v>
          </cell>
          <cell r="B5493" t="str">
            <v>AGG-GAS-IDX</v>
          </cell>
          <cell r="C5493" t="str">
            <v>NG-NYMEX</v>
          </cell>
          <cell r="D5493" t="str">
            <v>FT-CAND-EGSC-IDX</v>
          </cell>
          <cell r="E5493" t="str">
            <v>I</v>
          </cell>
          <cell r="F5493">
            <v>36982</v>
          </cell>
          <cell r="G5493">
            <v>866986</v>
          </cell>
          <cell r="H5493">
            <v>0</v>
          </cell>
        </row>
        <row r="5494">
          <cell r="A5494">
            <v>36641</v>
          </cell>
          <cell r="B5494" t="str">
            <v>AGG-GAS-IDX</v>
          </cell>
          <cell r="C5494" t="str">
            <v>NG-NYMEX</v>
          </cell>
          <cell r="D5494" t="str">
            <v>FT-CAND-EGSC-IDX</v>
          </cell>
          <cell r="E5494" t="str">
            <v>I</v>
          </cell>
          <cell r="F5494">
            <v>37012</v>
          </cell>
          <cell r="G5494">
            <v>890675</v>
          </cell>
          <cell r="H5494">
            <v>0</v>
          </cell>
        </row>
        <row r="5495">
          <cell r="A5495">
            <v>36641</v>
          </cell>
          <cell r="B5495" t="str">
            <v>AGG-GAS-IDX</v>
          </cell>
          <cell r="C5495" t="str">
            <v>NG-NYMEX</v>
          </cell>
          <cell r="D5495" t="str">
            <v>FT-CAND-EGSC-IDX</v>
          </cell>
          <cell r="E5495" t="str">
            <v>I</v>
          </cell>
          <cell r="F5495">
            <v>37043</v>
          </cell>
          <cell r="G5495">
            <v>856726</v>
          </cell>
          <cell r="H5495">
            <v>0</v>
          </cell>
        </row>
        <row r="5496">
          <cell r="A5496">
            <v>36641</v>
          </cell>
          <cell r="B5496" t="str">
            <v>AGG-GAS-IDX</v>
          </cell>
          <cell r="C5496" t="str">
            <v>NG-NYMEX</v>
          </cell>
          <cell r="D5496" t="str">
            <v>FT-CAND-EGSC-IDX</v>
          </cell>
          <cell r="E5496" t="str">
            <v>I</v>
          </cell>
          <cell r="F5496">
            <v>37073</v>
          </cell>
          <cell r="G5496">
            <v>880082</v>
          </cell>
          <cell r="H5496">
            <v>0</v>
          </cell>
        </row>
        <row r="5497">
          <cell r="A5497">
            <v>36641</v>
          </cell>
          <cell r="B5497" t="str">
            <v>AGG-GAS-IDX</v>
          </cell>
          <cell r="C5497" t="str">
            <v>NG-NYMEX</v>
          </cell>
          <cell r="D5497" t="str">
            <v>FT-CAND-EGSC-IDX</v>
          </cell>
          <cell r="E5497" t="str">
            <v>I</v>
          </cell>
          <cell r="F5497">
            <v>37104</v>
          </cell>
          <cell r="G5497">
            <v>874743</v>
          </cell>
          <cell r="H5497">
            <v>0</v>
          </cell>
        </row>
        <row r="5498">
          <cell r="A5498">
            <v>36641</v>
          </cell>
          <cell r="B5498" t="str">
            <v>AGG-GAS-IDX</v>
          </cell>
          <cell r="C5498" t="str">
            <v>NG-NYMEX</v>
          </cell>
          <cell r="D5498" t="str">
            <v>FT-CAND-EGSC-IDX</v>
          </cell>
          <cell r="E5498" t="str">
            <v>I</v>
          </cell>
          <cell r="F5498">
            <v>37135</v>
          </cell>
          <cell r="G5498">
            <v>841362</v>
          </cell>
          <cell r="H5498">
            <v>0</v>
          </cell>
        </row>
        <row r="5499">
          <cell r="A5499">
            <v>36641</v>
          </cell>
          <cell r="B5499" t="str">
            <v>AGG-GAS-IDX</v>
          </cell>
          <cell r="C5499" t="str">
            <v>NG-NYMEX</v>
          </cell>
          <cell r="D5499" t="str">
            <v>FT-CAND-EGSC-IDX</v>
          </cell>
          <cell r="E5499" t="str">
            <v>I</v>
          </cell>
          <cell r="F5499">
            <v>37165</v>
          </cell>
          <cell r="G5499">
            <v>864271</v>
          </cell>
          <cell r="H5499">
            <v>0</v>
          </cell>
        </row>
        <row r="5500">
          <cell r="A5500">
            <v>36641</v>
          </cell>
          <cell r="B5500" t="str">
            <v>AGG-GAS-IDX</v>
          </cell>
          <cell r="C5500" t="str">
            <v>NG-NYMEX</v>
          </cell>
          <cell r="D5500" t="str">
            <v>FT-CAND-EGSC-IDX</v>
          </cell>
          <cell r="E5500" t="str">
            <v>I</v>
          </cell>
          <cell r="F5500">
            <v>37196</v>
          </cell>
          <cell r="G5500">
            <v>621605</v>
          </cell>
          <cell r="H5500">
            <v>0</v>
          </cell>
        </row>
        <row r="5501">
          <cell r="A5501">
            <v>36641</v>
          </cell>
          <cell r="B5501" t="str">
            <v>AGG-GAS-IDX</v>
          </cell>
          <cell r="C5501" t="str">
            <v>NG-NYMEX</v>
          </cell>
          <cell r="D5501" t="str">
            <v>FT-CAND-EGSC-IDX</v>
          </cell>
          <cell r="E5501" t="str">
            <v>I</v>
          </cell>
          <cell r="F5501">
            <v>37226</v>
          </cell>
          <cell r="G5501">
            <v>638525</v>
          </cell>
          <cell r="H5501">
            <v>0</v>
          </cell>
        </row>
        <row r="5502">
          <cell r="A5502">
            <v>36641</v>
          </cell>
          <cell r="B5502" t="str">
            <v>AGG-GAS-IDX</v>
          </cell>
          <cell r="C5502" t="str">
            <v>NG-NYMEX</v>
          </cell>
          <cell r="D5502" t="str">
            <v>FT-CAND-EGSC-IDX</v>
          </cell>
          <cell r="E5502" t="str">
            <v>I</v>
          </cell>
          <cell r="F5502">
            <v>37257</v>
          </cell>
          <cell r="G5502">
            <v>634613</v>
          </cell>
          <cell r="H5502">
            <v>0</v>
          </cell>
        </row>
        <row r="5503">
          <cell r="A5503">
            <v>36641</v>
          </cell>
          <cell r="B5503" t="str">
            <v>AGG-GAS-IDX</v>
          </cell>
          <cell r="C5503" t="str">
            <v>NG-NYMEX</v>
          </cell>
          <cell r="D5503" t="str">
            <v>FT-CAND-EGSC-IDX</v>
          </cell>
          <cell r="E5503" t="str">
            <v>I</v>
          </cell>
          <cell r="F5503">
            <v>37288</v>
          </cell>
          <cell r="G5503">
            <v>569683</v>
          </cell>
          <cell r="H5503">
            <v>0</v>
          </cell>
        </row>
        <row r="5504">
          <cell r="A5504">
            <v>36641</v>
          </cell>
          <cell r="B5504" t="str">
            <v>AGG-GAS-IDX</v>
          </cell>
          <cell r="C5504" t="str">
            <v>NG-NYMEX</v>
          </cell>
          <cell r="D5504" t="str">
            <v>FT-CAND-EGSC-IDX</v>
          </cell>
          <cell r="E5504" t="str">
            <v>I</v>
          </cell>
          <cell r="F5504">
            <v>37316</v>
          </cell>
          <cell r="G5504">
            <v>627212</v>
          </cell>
          <cell r="H5504">
            <v>0</v>
          </cell>
        </row>
        <row r="5505">
          <cell r="A5505">
            <v>36641</v>
          </cell>
          <cell r="B5505" t="str">
            <v>AGG-GAS-IDX</v>
          </cell>
          <cell r="C5505" t="str">
            <v>NG-NYMEX</v>
          </cell>
          <cell r="D5505" t="str">
            <v>FT-CAND-EGSC-IDX</v>
          </cell>
          <cell r="E5505" t="str">
            <v>I</v>
          </cell>
          <cell r="F5505">
            <v>37347</v>
          </cell>
          <cell r="G5505">
            <v>603259</v>
          </cell>
          <cell r="H5505">
            <v>0</v>
          </cell>
        </row>
        <row r="5506">
          <cell r="A5506">
            <v>36641</v>
          </cell>
          <cell r="B5506" t="str">
            <v>AGG-GAS-IDX</v>
          </cell>
          <cell r="C5506" t="str">
            <v>NG-NYMEX</v>
          </cell>
          <cell r="D5506" t="str">
            <v>FT-CAND-EGSC-IDX</v>
          </cell>
          <cell r="E5506" t="str">
            <v>I</v>
          </cell>
          <cell r="F5506">
            <v>37377</v>
          </cell>
          <cell r="G5506">
            <v>619707</v>
          </cell>
          <cell r="H5506">
            <v>0</v>
          </cell>
        </row>
        <row r="5507">
          <cell r="A5507">
            <v>36641</v>
          </cell>
          <cell r="B5507" t="str">
            <v>AGG-GAS-IDX</v>
          </cell>
          <cell r="C5507" t="str">
            <v>NG-NYMEX</v>
          </cell>
          <cell r="D5507" t="str">
            <v>FT-CAND-EGSC-IDX</v>
          </cell>
          <cell r="E5507" t="str">
            <v>I</v>
          </cell>
          <cell r="F5507">
            <v>37408</v>
          </cell>
          <cell r="G5507">
            <v>596070</v>
          </cell>
          <cell r="H5507">
            <v>0</v>
          </cell>
        </row>
        <row r="5508">
          <cell r="A5508">
            <v>36641</v>
          </cell>
          <cell r="B5508" t="str">
            <v>AGG-GAS-IDX</v>
          </cell>
          <cell r="C5508" t="str">
            <v>NG-NYMEX</v>
          </cell>
          <cell r="D5508" t="str">
            <v>FT-CAND-EGSC-IDX</v>
          </cell>
          <cell r="E5508" t="str">
            <v>I</v>
          </cell>
          <cell r="F5508">
            <v>37438</v>
          </cell>
          <cell r="G5508">
            <v>612319</v>
          </cell>
          <cell r="H5508">
            <v>0</v>
          </cell>
        </row>
        <row r="5509">
          <cell r="A5509">
            <v>36641</v>
          </cell>
          <cell r="B5509" t="str">
            <v>AGG-GAS-IDX</v>
          </cell>
          <cell r="C5509" t="str">
            <v>NG-NYMEX</v>
          </cell>
          <cell r="D5509" t="str">
            <v>FT-CAND-EGSC-IDX</v>
          </cell>
          <cell r="E5509" t="str">
            <v>I</v>
          </cell>
          <cell r="F5509">
            <v>37469</v>
          </cell>
          <cell r="G5509">
            <v>608611</v>
          </cell>
          <cell r="H5509">
            <v>0</v>
          </cell>
        </row>
        <row r="5510">
          <cell r="A5510">
            <v>36641</v>
          </cell>
          <cell r="B5510" t="str">
            <v>AGG-GAS-IDX</v>
          </cell>
          <cell r="C5510" t="str">
            <v>NG-NYMEX</v>
          </cell>
          <cell r="D5510" t="str">
            <v>FT-CAND-EGSC-IDX</v>
          </cell>
          <cell r="E5510" t="str">
            <v>I</v>
          </cell>
          <cell r="F5510">
            <v>37500</v>
          </cell>
          <cell r="G5510">
            <v>585408</v>
          </cell>
          <cell r="H5510">
            <v>0</v>
          </cell>
        </row>
        <row r="5511">
          <cell r="A5511">
            <v>36641</v>
          </cell>
          <cell r="B5511" t="str">
            <v>AGG-GAS-IDX</v>
          </cell>
          <cell r="C5511" t="str">
            <v>NG-NYMEX</v>
          </cell>
          <cell r="D5511" t="str">
            <v>FT-CAND-EGSC-IDX</v>
          </cell>
          <cell r="E5511" t="str">
            <v>I</v>
          </cell>
          <cell r="F5511">
            <v>37530</v>
          </cell>
          <cell r="G5511">
            <v>601376</v>
          </cell>
          <cell r="H5511">
            <v>0</v>
          </cell>
        </row>
        <row r="5512">
          <cell r="A5512">
            <v>36641</v>
          </cell>
          <cell r="B5512" t="str">
            <v>AGG-GAS-IDX</v>
          </cell>
          <cell r="C5512" t="str">
            <v>NG-NYMEX</v>
          </cell>
          <cell r="D5512" t="str">
            <v>FT-CAND-EGSC-IDX</v>
          </cell>
          <cell r="E5512" t="str">
            <v>I</v>
          </cell>
          <cell r="F5512">
            <v>37561</v>
          </cell>
          <cell r="G5512">
            <v>519078</v>
          </cell>
          <cell r="H5512">
            <v>0</v>
          </cell>
        </row>
        <row r="5513">
          <cell r="A5513">
            <v>36641</v>
          </cell>
          <cell r="B5513" t="str">
            <v>AGG-GAS-IDX</v>
          </cell>
          <cell r="C5513" t="str">
            <v>NG-NYMEX</v>
          </cell>
          <cell r="D5513" t="str">
            <v>FT-CAND-EGSC-IDX</v>
          </cell>
          <cell r="E5513" t="str">
            <v>I</v>
          </cell>
          <cell r="F5513">
            <v>37591</v>
          </cell>
          <cell r="G5513">
            <v>533240</v>
          </cell>
          <cell r="H5513">
            <v>0</v>
          </cell>
        </row>
        <row r="5514">
          <cell r="A5514">
            <v>36641</v>
          </cell>
          <cell r="B5514" t="str">
            <v>AGG-GAS-IDX</v>
          </cell>
          <cell r="C5514" t="str">
            <v>NG-NYMEX</v>
          </cell>
          <cell r="D5514" t="str">
            <v>FT-CAND-EGSC-IDX</v>
          </cell>
          <cell r="E5514" t="str">
            <v>I</v>
          </cell>
          <cell r="F5514">
            <v>37622</v>
          </cell>
          <cell r="G5514">
            <v>530008</v>
          </cell>
          <cell r="H5514">
            <v>0</v>
          </cell>
        </row>
        <row r="5515">
          <cell r="A5515">
            <v>36641</v>
          </cell>
          <cell r="B5515" t="str">
            <v>AGG-GAS-IDX</v>
          </cell>
          <cell r="C5515" t="str">
            <v>NG-NYMEX</v>
          </cell>
          <cell r="D5515" t="str">
            <v>FT-CAND-EGSC-IDX</v>
          </cell>
          <cell r="E5515" t="str">
            <v>I</v>
          </cell>
          <cell r="F5515">
            <v>37653</v>
          </cell>
          <cell r="G5515">
            <v>475810</v>
          </cell>
          <cell r="H5515">
            <v>0</v>
          </cell>
        </row>
        <row r="5516">
          <cell r="A5516">
            <v>36641</v>
          </cell>
          <cell r="B5516" t="str">
            <v>AGG-GAS-IDX</v>
          </cell>
          <cell r="C5516" t="str">
            <v>NG-NYMEX</v>
          </cell>
          <cell r="D5516" t="str">
            <v>FT-CAND-EGSC-IDX</v>
          </cell>
          <cell r="E5516" t="str">
            <v>I</v>
          </cell>
          <cell r="F5516">
            <v>37681</v>
          </cell>
          <cell r="G5516">
            <v>523896</v>
          </cell>
          <cell r="H5516">
            <v>0</v>
          </cell>
        </row>
        <row r="5517">
          <cell r="A5517">
            <v>36641</v>
          </cell>
          <cell r="B5517" t="str">
            <v>AGG-GAS-IDX</v>
          </cell>
          <cell r="C5517" t="str">
            <v>NG-NYMEX</v>
          </cell>
          <cell r="D5517" t="str">
            <v>FT-CAND-EGSC-IDX</v>
          </cell>
          <cell r="E5517" t="str">
            <v>I</v>
          </cell>
          <cell r="F5517">
            <v>37712</v>
          </cell>
          <cell r="G5517">
            <v>503925</v>
          </cell>
          <cell r="H5517">
            <v>0</v>
          </cell>
        </row>
        <row r="5518">
          <cell r="A5518">
            <v>36641</v>
          </cell>
          <cell r="B5518" t="str">
            <v>AGG-GAS-IDX</v>
          </cell>
          <cell r="C5518" t="str">
            <v>NG-NYMEX</v>
          </cell>
          <cell r="D5518" t="str">
            <v>FT-CAND-EGSC-IDX</v>
          </cell>
          <cell r="E5518" t="str">
            <v>I</v>
          </cell>
          <cell r="F5518">
            <v>37742</v>
          </cell>
          <cell r="G5518">
            <v>517687</v>
          </cell>
          <cell r="H5518">
            <v>0</v>
          </cell>
        </row>
        <row r="5519">
          <cell r="A5519">
            <v>36641</v>
          </cell>
          <cell r="B5519" t="str">
            <v>AGG-GAS-IDX</v>
          </cell>
          <cell r="C5519" t="str">
            <v>NG-NYMEX</v>
          </cell>
          <cell r="D5519" t="str">
            <v>FT-CAND-EGSC-IDX</v>
          </cell>
          <cell r="E5519" t="str">
            <v>I</v>
          </cell>
          <cell r="F5519">
            <v>37773</v>
          </cell>
          <cell r="G5519">
            <v>497968</v>
          </cell>
          <cell r="H5519">
            <v>0</v>
          </cell>
        </row>
        <row r="5520">
          <cell r="A5520">
            <v>36641</v>
          </cell>
          <cell r="B5520" t="str">
            <v>AGG-GAS-IDX</v>
          </cell>
          <cell r="C5520" t="str">
            <v>NG-NYMEX</v>
          </cell>
          <cell r="D5520" t="str">
            <v>FT-CAND-EGSC-IDX</v>
          </cell>
          <cell r="E5520" t="str">
            <v>I</v>
          </cell>
          <cell r="F5520">
            <v>37803</v>
          </cell>
          <cell r="G5520">
            <v>511564</v>
          </cell>
          <cell r="H5520">
            <v>0</v>
          </cell>
        </row>
        <row r="5521">
          <cell r="A5521">
            <v>36641</v>
          </cell>
          <cell r="B5521" t="str">
            <v>AGG-GAS-IDX</v>
          </cell>
          <cell r="C5521" t="str">
            <v>NG-NYMEX</v>
          </cell>
          <cell r="D5521" t="str">
            <v>FT-CAND-EGSC-IDX</v>
          </cell>
          <cell r="E5521" t="str">
            <v>I</v>
          </cell>
          <cell r="F5521">
            <v>37834</v>
          </cell>
          <cell r="G5521">
            <v>508478</v>
          </cell>
          <cell r="H5521">
            <v>0</v>
          </cell>
        </row>
        <row r="5522">
          <cell r="A5522">
            <v>36641</v>
          </cell>
          <cell r="B5522" t="str">
            <v>AGG-GAS-IDX</v>
          </cell>
          <cell r="C5522" t="str">
            <v>NG-NYMEX</v>
          </cell>
          <cell r="D5522" t="str">
            <v>FT-CAND-EGSC-IDX</v>
          </cell>
          <cell r="E5522" t="str">
            <v>I</v>
          </cell>
          <cell r="F5522">
            <v>37865</v>
          </cell>
          <cell r="G5522">
            <v>489105</v>
          </cell>
          <cell r="H5522">
            <v>0</v>
          </cell>
        </row>
        <row r="5523">
          <cell r="A5523">
            <v>36641</v>
          </cell>
          <cell r="B5523" t="str">
            <v>AGG-GAS-IDX</v>
          </cell>
          <cell r="C5523" t="str">
            <v>NG-NYMEX</v>
          </cell>
          <cell r="D5523" t="str">
            <v>FT-CAND-EGSC-IDX</v>
          </cell>
          <cell r="E5523" t="str">
            <v>I</v>
          </cell>
          <cell r="F5523">
            <v>37895</v>
          </cell>
          <cell r="G5523">
            <v>502457</v>
          </cell>
          <cell r="H5523">
            <v>0</v>
          </cell>
        </row>
        <row r="5524">
          <cell r="A5524">
            <v>36641</v>
          </cell>
          <cell r="B5524" t="str">
            <v>AGG-GAS-IDX</v>
          </cell>
          <cell r="C5524" t="str">
            <v>NG-NYMEX</v>
          </cell>
          <cell r="D5524" t="str">
            <v>FT-CAND-EGSC-IDX</v>
          </cell>
          <cell r="E5524" t="str">
            <v>I</v>
          </cell>
          <cell r="F5524">
            <v>37926</v>
          </cell>
          <cell r="G5524">
            <v>-3083</v>
          </cell>
          <cell r="H5524">
            <v>0</v>
          </cell>
        </row>
        <row r="5525">
          <cell r="A5525">
            <v>36641</v>
          </cell>
          <cell r="B5525" t="str">
            <v>AGG-GAS-IDX</v>
          </cell>
          <cell r="C5525" t="str">
            <v>NG-NYMEX</v>
          </cell>
          <cell r="D5525" t="str">
            <v>FT-CAND-EGSC-IDX</v>
          </cell>
          <cell r="E5525" t="str">
            <v>I</v>
          </cell>
          <cell r="F5525">
            <v>37956</v>
          </cell>
          <cell r="G5525">
            <v>-3167</v>
          </cell>
          <cell r="H5525">
            <v>0</v>
          </cell>
        </row>
        <row r="5526">
          <cell r="A5526">
            <v>36641</v>
          </cell>
          <cell r="B5526" t="str">
            <v>AGG-GAS-IDX</v>
          </cell>
          <cell r="C5526" t="str">
            <v>NG-NYMEX</v>
          </cell>
          <cell r="D5526" t="str">
            <v>FT-CAND-EGSC-IDX</v>
          </cell>
          <cell r="E5526" t="str">
            <v>I</v>
          </cell>
          <cell r="F5526">
            <v>37987</v>
          </cell>
          <cell r="G5526">
            <v>-3148</v>
          </cell>
          <cell r="H5526">
            <v>0</v>
          </cell>
        </row>
        <row r="5527">
          <cell r="A5527">
            <v>36641</v>
          </cell>
          <cell r="B5527" t="str">
            <v>AGG-GAS-IDX</v>
          </cell>
          <cell r="C5527" t="str">
            <v>NG-NYMEX</v>
          </cell>
          <cell r="D5527" t="str">
            <v>FT-CAND-EGSC-IDX</v>
          </cell>
          <cell r="E5527" t="str">
            <v>I</v>
          </cell>
          <cell r="F5527">
            <v>38018</v>
          </cell>
          <cell r="G5527">
            <v>-2927</v>
          </cell>
          <cell r="H5527">
            <v>0</v>
          </cell>
        </row>
        <row r="5528">
          <cell r="A5528">
            <v>36641</v>
          </cell>
          <cell r="B5528" t="str">
            <v>AGG-GAS-IDX</v>
          </cell>
          <cell r="C5528" t="str">
            <v>NG-NYMEX</v>
          </cell>
          <cell r="D5528" t="str">
            <v>FT-CAND-EGSC-IDX</v>
          </cell>
          <cell r="E5528" t="str">
            <v>I</v>
          </cell>
          <cell r="F5528">
            <v>38047</v>
          </cell>
          <cell r="G5528">
            <v>-3111</v>
          </cell>
          <cell r="H5528">
            <v>0</v>
          </cell>
        </row>
        <row r="5529">
          <cell r="A5529">
            <v>36641</v>
          </cell>
          <cell r="B5529" t="str">
            <v>AGG-GAS-IDX</v>
          </cell>
          <cell r="C5529" t="str">
            <v>NG-NYMEX</v>
          </cell>
          <cell r="D5529" t="str">
            <v>FT-CAND-EGSC-IDX</v>
          </cell>
          <cell r="E5529" t="str">
            <v>I</v>
          </cell>
          <cell r="F5529">
            <v>38078</v>
          </cell>
          <cell r="G5529">
            <v>-2992</v>
          </cell>
          <cell r="H5529">
            <v>0</v>
          </cell>
        </row>
        <row r="5530">
          <cell r="A5530">
            <v>36641</v>
          </cell>
          <cell r="B5530" t="str">
            <v>AGG-GAS-IDX</v>
          </cell>
          <cell r="C5530" t="str">
            <v>NG-NYMEX</v>
          </cell>
          <cell r="D5530" t="str">
            <v>FT-CAND-EGSC-IDX</v>
          </cell>
          <cell r="E5530" t="str">
            <v>I</v>
          </cell>
          <cell r="F5530">
            <v>38108</v>
          </cell>
          <cell r="G5530">
            <v>-3074</v>
          </cell>
          <cell r="H5530">
            <v>0</v>
          </cell>
        </row>
        <row r="5531">
          <cell r="A5531">
            <v>36641</v>
          </cell>
          <cell r="B5531" t="str">
            <v>AGG-GAS-IDX</v>
          </cell>
          <cell r="C5531" t="str">
            <v>NG-NYMEX</v>
          </cell>
          <cell r="D5531" t="str">
            <v>FT-CAND-EGSC-IDX</v>
          </cell>
          <cell r="E5531" t="str">
            <v>I</v>
          </cell>
          <cell r="F5531">
            <v>38139</v>
          </cell>
          <cell r="G5531">
            <v>-2957</v>
          </cell>
          <cell r="H5531">
            <v>0</v>
          </cell>
        </row>
        <row r="5532">
          <cell r="A5532">
            <v>36641</v>
          </cell>
          <cell r="B5532" t="str">
            <v>AGG-GAS-IDX</v>
          </cell>
          <cell r="C5532" t="str">
            <v>NG-NYMEX</v>
          </cell>
          <cell r="D5532" t="str">
            <v>FT-CAND-EGSC-IDX</v>
          </cell>
          <cell r="E5532" t="str">
            <v>I</v>
          </cell>
          <cell r="F5532">
            <v>38169</v>
          </cell>
          <cell r="G5532">
            <v>-3037</v>
          </cell>
          <cell r="H5532">
            <v>0</v>
          </cell>
        </row>
        <row r="5533">
          <cell r="A5533">
            <v>36641</v>
          </cell>
          <cell r="B5533" t="str">
            <v>AGG-GAS-IDX</v>
          </cell>
          <cell r="C5533" t="str">
            <v>NG-NYMEX</v>
          </cell>
          <cell r="D5533" t="str">
            <v>FT-CAND-EGSC-IDX</v>
          </cell>
          <cell r="E5533" t="str">
            <v>I</v>
          </cell>
          <cell r="F5533">
            <v>38200</v>
          </cell>
          <cell r="G5533">
            <v>-3019</v>
          </cell>
          <cell r="H5533">
            <v>0</v>
          </cell>
        </row>
        <row r="5534">
          <cell r="A5534">
            <v>36641</v>
          </cell>
          <cell r="B5534" t="str">
            <v>AGG-GAS-IDX</v>
          </cell>
          <cell r="C5534" t="str">
            <v>NG-NYMEX</v>
          </cell>
          <cell r="D5534" t="str">
            <v>FT-CAND-EGSC-IDX</v>
          </cell>
          <cell r="E5534" t="str">
            <v>I</v>
          </cell>
          <cell r="F5534">
            <v>38231</v>
          </cell>
          <cell r="G5534">
            <v>-2904</v>
          </cell>
          <cell r="H5534">
            <v>0</v>
          </cell>
        </row>
        <row r="5535">
          <cell r="A5535">
            <v>36641</v>
          </cell>
          <cell r="B5535" t="str">
            <v>AGG-GAS-IDX</v>
          </cell>
          <cell r="C5535" t="str">
            <v>NG-NYMEX</v>
          </cell>
          <cell r="D5535" t="str">
            <v>FT-CAND-EGSC-IDX</v>
          </cell>
          <cell r="E5535" t="str">
            <v>I</v>
          </cell>
          <cell r="F5535">
            <v>38261</v>
          </cell>
          <cell r="G5535">
            <v>-2983</v>
          </cell>
          <cell r="H5535">
            <v>0</v>
          </cell>
        </row>
        <row r="5536">
          <cell r="A5536">
            <v>36641</v>
          </cell>
          <cell r="B5536" t="str">
            <v>AGG-GAS-IDX</v>
          </cell>
          <cell r="C5536" t="str">
            <v>NG-NYMEX</v>
          </cell>
          <cell r="D5536" t="str">
            <v>FT-CAND-EGSC-IDX</v>
          </cell>
          <cell r="E5536" t="str">
            <v>I</v>
          </cell>
          <cell r="F5536">
            <v>38292</v>
          </cell>
          <cell r="G5536">
            <v>-468670</v>
          </cell>
          <cell r="H5536">
            <v>0</v>
          </cell>
        </row>
        <row r="5537">
          <cell r="A5537">
            <v>36641</v>
          </cell>
          <cell r="B5537" t="str">
            <v>AGG-GAS-IDX</v>
          </cell>
          <cell r="C5537" t="str">
            <v>NG-NYMEX</v>
          </cell>
          <cell r="D5537" t="str">
            <v>FT-CAND-EGSC-IDX</v>
          </cell>
          <cell r="E5537" t="str">
            <v>I</v>
          </cell>
          <cell r="F5537">
            <v>38322</v>
          </cell>
          <cell r="G5537">
            <v>-481431</v>
          </cell>
          <cell r="H5537">
            <v>0</v>
          </cell>
        </row>
        <row r="5538">
          <cell r="A5538">
            <v>36641</v>
          </cell>
          <cell r="B5538" t="str">
            <v>AGG-GAS-IDX</v>
          </cell>
          <cell r="C5538" t="str">
            <v>NG-NYMEX</v>
          </cell>
          <cell r="D5538" t="str">
            <v>FT-CAND-EGSC-IDX</v>
          </cell>
          <cell r="E5538" t="str">
            <v>I</v>
          </cell>
          <cell r="F5538">
            <v>38353</v>
          </cell>
          <cell r="G5538">
            <v>-478491</v>
          </cell>
          <cell r="H5538">
            <v>0</v>
          </cell>
        </row>
        <row r="5539">
          <cell r="A5539">
            <v>36641</v>
          </cell>
          <cell r="B5539" t="str">
            <v>AGG-GAS-IDX</v>
          </cell>
          <cell r="C5539" t="str">
            <v>NG-NYMEX</v>
          </cell>
          <cell r="D5539" t="str">
            <v>FT-CAND-EGSC-IDX</v>
          </cell>
          <cell r="E5539" t="str">
            <v>I</v>
          </cell>
          <cell r="F5539">
            <v>38384</v>
          </cell>
          <cell r="G5539">
            <v>-429545</v>
          </cell>
          <cell r="H5539">
            <v>0</v>
          </cell>
        </row>
        <row r="5540">
          <cell r="A5540">
            <v>36641</v>
          </cell>
          <cell r="B5540" t="str">
            <v>AGG-GAS-IDX</v>
          </cell>
          <cell r="C5540" t="str">
            <v>NG-NYMEX</v>
          </cell>
          <cell r="D5540" t="str">
            <v>FT-CAND-EGSC-IDX</v>
          </cell>
          <cell r="E5540" t="str">
            <v>I</v>
          </cell>
          <cell r="F5540">
            <v>38412</v>
          </cell>
          <cell r="G5540">
            <v>-472941</v>
          </cell>
          <cell r="H5540">
            <v>0</v>
          </cell>
        </row>
        <row r="5541">
          <cell r="A5541">
            <v>36641</v>
          </cell>
          <cell r="B5541" t="str">
            <v>AGG-GAS-IDX</v>
          </cell>
          <cell r="C5541" t="str">
            <v>NG-NYMEX</v>
          </cell>
          <cell r="D5541" t="str">
            <v>FT-CAND-EGSC-IDX</v>
          </cell>
          <cell r="E5541" t="str">
            <v>I</v>
          </cell>
          <cell r="F5541">
            <v>38443</v>
          </cell>
          <cell r="G5541">
            <v>-454885</v>
          </cell>
          <cell r="H5541">
            <v>0</v>
          </cell>
        </row>
        <row r="5542">
          <cell r="A5542">
            <v>36641</v>
          </cell>
          <cell r="B5542" t="str">
            <v>AGG-GAS-IDX</v>
          </cell>
          <cell r="C5542" t="str">
            <v>NG-NYMEX</v>
          </cell>
          <cell r="D5542" t="str">
            <v>FT-CAND-EGSC-IDX</v>
          </cell>
          <cell r="E5542" t="str">
            <v>I</v>
          </cell>
          <cell r="F5542">
            <v>38473</v>
          </cell>
          <cell r="G5542">
            <v>-467263</v>
          </cell>
          <cell r="H5542">
            <v>0</v>
          </cell>
        </row>
        <row r="5543">
          <cell r="A5543">
            <v>36641</v>
          </cell>
          <cell r="B5543" t="str">
            <v>AGG-GAS-IDX</v>
          </cell>
          <cell r="C5543" t="str">
            <v>NG-NYMEX</v>
          </cell>
          <cell r="D5543" t="str">
            <v>FT-CAND-EGSC-IDX</v>
          </cell>
          <cell r="E5543" t="str">
            <v>I</v>
          </cell>
          <cell r="F5543">
            <v>38504</v>
          </cell>
          <cell r="G5543">
            <v>-449423</v>
          </cell>
          <cell r="H5543">
            <v>0</v>
          </cell>
        </row>
        <row r="5544">
          <cell r="A5544">
            <v>36641</v>
          </cell>
          <cell r="B5544" t="str">
            <v>AGG-GAS-IDX</v>
          </cell>
          <cell r="C5544" t="str">
            <v>NG-NYMEX</v>
          </cell>
          <cell r="D5544" t="str">
            <v>FT-CAND-EGSC-IDX</v>
          </cell>
          <cell r="E5544" t="str">
            <v>I</v>
          </cell>
          <cell r="F5544">
            <v>38534</v>
          </cell>
          <cell r="G5544">
            <v>-461651</v>
          </cell>
          <cell r="H5544">
            <v>0</v>
          </cell>
        </row>
        <row r="5545">
          <cell r="A5545">
            <v>36641</v>
          </cell>
          <cell r="B5545" t="str">
            <v>AGG-GAS-IDX</v>
          </cell>
          <cell r="C5545" t="str">
            <v>NG-NYMEX</v>
          </cell>
          <cell r="D5545" t="str">
            <v>FT-CAND-EGSC-IDX</v>
          </cell>
          <cell r="E5545" t="str">
            <v>I</v>
          </cell>
          <cell r="F5545">
            <v>38565</v>
          </cell>
          <cell r="G5545">
            <v>-458822</v>
          </cell>
          <cell r="H5545">
            <v>0</v>
          </cell>
        </row>
        <row r="5546">
          <cell r="A5546">
            <v>36641</v>
          </cell>
          <cell r="B5546" t="str">
            <v>AGG-GAS-IDX</v>
          </cell>
          <cell r="C5546" t="str">
            <v>NG-NYMEX</v>
          </cell>
          <cell r="D5546" t="str">
            <v>FT-CAND-EGSC-IDX</v>
          </cell>
          <cell r="E5546" t="str">
            <v>I</v>
          </cell>
          <cell r="F5546">
            <v>38596</v>
          </cell>
          <cell r="G5546">
            <v>-441300</v>
          </cell>
          <cell r="H5546">
            <v>0</v>
          </cell>
        </row>
        <row r="5547">
          <cell r="A5547">
            <v>36641</v>
          </cell>
          <cell r="B5547" t="str">
            <v>AGG-GAS-IDX</v>
          </cell>
          <cell r="C5547" t="str">
            <v>NG-NYMEX</v>
          </cell>
          <cell r="D5547" t="str">
            <v>FT-CAND-EGSC-IDX</v>
          </cell>
          <cell r="E5547" t="str">
            <v>I</v>
          </cell>
          <cell r="F5547">
            <v>38626</v>
          </cell>
          <cell r="G5547">
            <v>-453302</v>
          </cell>
          <cell r="H5547">
            <v>0</v>
          </cell>
        </row>
        <row r="5548">
          <cell r="A5548">
            <v>36641</v>
          </cell>
          <cell r="B5548" t="str">
            <v>AGG-GAS-IDX</v>
          </cell>
          <cell r="C5548" t="str">
            <v>NG-NYMEX</v>
          </cell>
          <cell r="D5548" t="str">
            <v>FT-CAND-EGSC-IDX</v>
          </cell>
          <cell r="E5548" t="str">
            <v>I</v>
          </cell>
          <cell r="F5548">
            <v>38657</v>
          </cell>
          <cell r="G5548">
            <v>-435987</v>
          </cell>
          <cell r="H5548">
            <v>0</v>
          </cell>
        </row>
        <row r="5549">
          <cell r="A5549">
            <v>36641</v>
          </cell>
          <cell r="B5549" t="str">
            <v>AGG-GAS-IDX</v>
          </cell>
          <cell r="C5549" t="str">
            <v>NG-NYMEX</v>
          </cell>
          <cell r="D5549" t="str">
            <v>FT-CAND-EGSC-IDX</v>
          </cell>
          <cell r="E5549" t="str">
            <v>I</v>
          </cell>
          <cell r="F5549">
            <v>38687</v>
          </cell>
          <cell r="G5549">
            <v>-447843</v>
          </cell>
          <cell r="H5549">
            <v>0</v>
          </cell>
        </row>
        <row r="5550">
          <cell r="A5550">
            <v>36641</v>
          </cell>
          <cell r="B5550" t="str">
            <v>AGG-GAS-IDX</v>
          </cell>
          <cell r="C5550" t="str">
            <v>NG-NYMEX</v>
          </cell>
          <cell r="D5550" t="str">
            <v>FT-CAND-EGSC-IDX</v>
          </cell>
          <cell r="E5550" t="str">
            <v>I</v>
          </cell>
          <cell r="F5550">
            <v>38718</v>
          </cell>
          <cell r="G5550">
            <v>-445091</v>
          </cell>
          <cell r="H5550">
            <v>0</v>
          </cell>
        </row>
        <row r="5551">
          <cell r="A5551">
            <v>36641</v>
          </cell>
          <cell r="B5551" t="str">
            <v>AGG-GAS-IDX</v>
          </cell>
          <cell r="C5551" t="str">
            <v>NG-NYMEX</v>
          </cell>
          <cell r="D5551" t="str">
            <v>FT-CAND-EGSC-IDX</v>
          </cell>
          <cell r="E5551" t="str">
            <v>I</v>
          </cell>
          <cell r="F5551">
            <v>38749</v>
          </cell>
          <cell r="G5551">
            <v>-399546</v>
          </cell>
          <cell r="H5551">
            <v>0</v>
          </cell>
        </row>
        <row r="5552">
          <cell r="A5552">
            <v>36641</v>
          </cell>
          <cell r="B5552" t="str">
            <v>AGG-GAS-IDX</v>
          </cell>
          <cell r="C5552" t="str">
            <v>NG-NYMEX</v>
          </cell>
          <cell r="D5552" t="str">
            <v>FT-CAND-EGSC-IDX</v>
          </cell>
          <cell r="E5552" t="str">
            <v>I</v>
          </cell>
          <cell r="F5552">
            <v>38777</v>
          </cell>
          <cell r="G5552">
            <v>-439897</v>
          </cell>
          <cell r="H5552">
            <v>0</v>
          </cell>
        </row>
        <row r="5553">
          <cell r="A5553">
            <v>36641</v>
          </cell>
          <cell r="B5553" t="str">
            <v>AGG-GAS-IDX</v>
          </cell>
          <cell r="C5553" t="str">
            <v>NG-NYMEX</v>
          </cell>
          <cell r="D5553" t="str">
            <v>FT-CAND-EGSC-IDX</v>
          </cell>
          <cell r="E5553" t="str">
            <v>I</v>
          </cell>
          <cell r="F5553">
            <v>38808</v>
          </cell>
          <cell r="G5553">
            <v>-423086</v>
          </cell>
          <cell r="H5553">
            <v>0</v>
          </cell>
        </row>
        <row r="5554">
          <cell r="A5554">
            <v>36641</v>
          </cell>
          <cell r="B5554" t="str">
            <v>AGG-GAS-IDX</v>
          </cell>
          <cell r="C5554" t="str">
            <v>NG-NYMEX</v>
          </cell>
          <cell r="D5554" t="str">
            <v>FT-CAND-EGSC-IDX</v>
          </cell>
          <cell r="E5554" t="str">
            <v>I</v>
          </cell>
          <cell r="F5554">
            <v>38838</v>
          </cell>
          <cell r="G5554">
            <v>-434584</v>
          </cell>
          <cell r="H5554">
            <v>0</v>
          </cell>
        </row>
        <row r="5555">
          <cell r="A5555">
            <v>36641</v>
          </cell>
          <cell r="B5555" t="str">
            <v>AGG-GAS-IDX</v>
          </cell>
          <cell r="C5555" t="str">
            <v>NG-NYMEX</v>
          </cell>
          <cell r="D5555" t="str">
            <v>FT-CAND-EGSC-IDX</v>
          </cell>
          <cell r="E5555" t="str">
            <v>I</v>
          </cell>
          <cell r="F5555">
            <v>38869</v>
          </cell>
          <cell r="G5555">
            <v>-417974</v>
          </cell>
          <cell r="H5555">
            <v>0</v>
          </cell>
        </row>
        <row r="5556">
          <cell r="A5556">
            <v>36641</v>
          </cell>
          <cell r="B5556" t="str">
            <v>AGG-GAS-IDX</v>
          </cell>
          <cell r="C5556" t="str">
            <v>NG-NYMEX</v>
          </cell>
          <cell r="D5556" t="str">
            <v>FT-CAND-EGSC-IDX</v>
          </cell>
          <cell r="E5556" t="str">
            <v>I</v>
          </cell>
          <cell r="F5556">
            <v>38899</v>
          </cell>
          <cell r="G5556">
            <v>-429329</v>
          </cell>
          <cell r="H5556">
            <v>0</v>
          </cell>
        </row>
        <row r="5557">
          <cell r="A5557">
            <v>36641</v>
          </cell>
          <cell r="B5557" t="str">
            <v>AGG-GAS-IDX</v>
          </cell>
          <cell r="C5557" t="str">
            <v>NG-NYMEX</v>
          </cell>
          <cell r="D5557" t="str">
            <v>FT-CAND-EGSC-IDX</v>
          </cell>
          <cell r="E5557" t="str">
            <v>I</v>
          </cell>
          <cell r="F5557">
            <v>38930</v>
          </cell>
          <cell r="G5557">
            <v>-426681</v>
          </cell>
          <cell r="H5557">
            <v>0</v>
          </cell>
        </row>
        <row r="5558">
          <cell r="A5558">
            <v>36641</v>
          </cell>
          <cell r="B5558" t="str">
            <v>AGG-GAS-IDX</v>
          </cell>
          <cell r="C5558" t="str">
            <v>NG-NYMEX</v>
          </cell>
          <cell r="D5558" t="str">
            <v>FT-CAND-EGSC-IDX</v>
          </cell>
          <cell r="E5558" t="str">
            <v>I</v>
          </cell>
          <cell r="F5558">
            <v>38961</v>
          </cell>
          <cell r="G5558">
            <v>-410369</v>
          </cell>
          <cell r="H5558">
            <v>0</v>
          </cell>
        </row>
        <row r="5559">
          <cell r="A5559">
            <v>36641</v>
          </cell>
          <cell r="B5559" t="str">
            <v>AGG-GAS-IDX</v>
          </cell>
          <cell r="C5559" t="str">
            <v>NG-NYMEX</v>
          </cell>
          <cell r="D5559" t="str">
            <v>FT-CAND-EGSC-IDX</v>
          </cell>
          <cell r="E5559" t="str">
            <v>I</v>
          </cell>
          <cell r="F5559">
            <v>38991</v>
          </cell>
          <cell r="G5559">
            <v>-421514</v>
          </cell>
          <cell r="H5559">
            <v>0</v>
          </cell>
        </row>
        <row r="5560">
          <cell r="A5560">
            <v>36641</v>
          </cell>
          <cell r="B5560" t="str">
            <v>AGG-GAS-IDX</v>
          </cell>
          <cell r="C5560" t="str">
            <v>NG-NYMEX</v>
          </cell>
          <cell r="D5560" t="str">
            <v>FT-CAND-EGSC-IDX</v>
          </cell>
          <cell r="E5560" t="str">
            <v>I</v>
          </cell>
          <cell r="F5560">
            <v>39022</v>
          </cell>
          <cell r="G5560">
            <v>-405397</v>
          </cell>
          <cell r="H5560">
            <v>0</v>
          </cell>
        </row>
        <row r="5561">
          <cell r="A5561">
            <v>36641</v>
          </cell>
          <cell r="B5561" t="str">
            <v>AGG-GAS-IDX</v>
          </cell>
          <cell r="C5561" t="str">
            <v>NG-NYMEX</v>
          </cell>
          <cell r="D5561" t="str">
            <v>FT-CAND-EGSC-IDX</v>
          </cell>
          <cell r="E5561" t="str">
            <v>I</v>
          </cell>
          <cell r="F5561">
            <v>39052</v>
          </cell>
          <cell r="G5561">
            <v>-416404</v>
          </cell>
          <cell r="H5561">
            <v>0</v>
          </cell>
        </row>
        <row r="5562">
          <cell r="A5562">
            <v>36641</v>
          </cell>
          <cell r="B5562" t="str">
            <v>AGG-GAS-IDX</v>
          </cell>
          <cell r="C5562" t="str">
            <v>NG-NYMEX</v>
          </cell>
          <cell r="D5562" t="str">
            <v>FT-CAND-EGSC-IDX</v>
          </cell>
          <cell r="E5562" t="str">
            <v>I</v>
          </cell>
          <cell r="F5562">
            <v>39083</v>
          </cell>
          <cell r="G5562">
            <v>-413828</v>
          </cell>
          <cell r="H5562">
            <v>0</v>
          </cell>
        </row>
        <row r="5563">
          <cell r="A5563">
            <v>36641</v>
          </cell>
          <cell r="B5563" t="str">
            <v>AGG-GAS-IDX</v>
          </cell>
          <cell r="C5563" t="str">
            <v>NG-NYMEX</v>
          </cell>
          <cell r="D5563" t="str">
            <v>FT-CAND-EGSC-IDX</v>
          </cell>
          <cell r="E5563" t="str">
            <v>I</v>
          </cell>
          <cell r="F5563">
            <v>39114</v>
          </cell>
          <cell r="G5563">
            <v>-371467</v>
          </cell>
          <cell r="H5563">
            <v>0</v>
          </cell>
        </row>
        <row r="5564">
          <cell r="A5564">
            <v>36641</v>
          </cell>
          <cell r="B5564" t="str">
            <v>AGG-GAS-IDX</v>
          </cell>
          <cell r="C5564" t="str">
            <v>NG-NYMEX</v>
          </cell>
          <cell r="D5564" t="str">
            <v>FT-CAND-EGSC-IDX</v>
          </cell>
          <cell r="E5564" t="str">
            <v>I</v>
          </cell>
          <cell r="F5564">
            <v>39142</v>
          </cell>
          <cell r="G5564">
            <v>-408967</v>
          </cell>
          <cell r="H5564">
            <v>0</v>
          </cell>
        </row>
        <row r="5565">
          <cell r="A5565">
            <v>36641</v>
          </cell>
          <cell r="B5565" t="str">
            <v>AGG-GAS-IDX</v>
          </cell>
          <cell r="C5565" t="str">
            <v>NG-NYMEX</v>
          </cell>
          <cell r="D5565" t="str">
            <v>FT-CAND-EGSC-IDX</v>
          </cell>
          <cell r="E5565" t="str">
            <v>I</v>
          </cell>
          <cell r="F5565">
            <v>39173</v>
          </cell>
          <cell r="G5565">
            <v>-393322</v>
          </cell>
          <cell r="H5565">
            <v>0</v>
          </cell>
        </row>
        <row r="5566">
          <cell r="A5566">
            <v>36641</v>
          </cell>
          <cell r="B5566" t="str">
            <v>AGG-GAS-IDX</v>
          </cell>
          <cell r="C5566" t="str">
            <v>NG-NYMEX</v>
          </cell>
          <cell r="D5566" t="str">
            <v>FT-CAND-EGSC-IDX</v>
          </cell>
          <cell r="E5566" t="str">
            <v>I</v>
          </cell>
          <cell r="F5566">
            <v>39203</v>
          </cell>
          <cell r="G5566">
            <v>-403999</v>
          </cell>
          <cell r="H5566">
            <v>0</v>
          </cell>
        </row>
        <row r="5567">
          <cell r="A5567">
            <v>36641</v>
          </cell>
          <cell r="B5567" t="str">
            <v>AGG-GAS-IDX</v>
          </cell>
          <cell r="C5567" t="str">
            <v>NG-NYMEX</v>
          </cell>
          <cell r="D5567" t="str">
            <v>FT-CAND-EGSC-IDX</v>
          </cell>
          <cell r="E5567" t="str">
            <v>I</v>
          </cell>
          <cell r="F5567">
            <v>39234</v>
          </cell>
          <cell r="G5567">
            <v>-388569</v>
          </cell>
          <cell r="H5567">
            <v>0</v>
          </cell>
        </row>
        <row r="5568">
          <cell r="A5568">
            <v>36641</v>
          </cell>
          <cell r="B5568" t="str">
            <v>AGG-GAS-IDX</v>
          </cell>
          <cell r="C5568" t="str">
            <v>NG-NYMEX</v>
          </cell>
          <cell r="D5568" t="str">
            <v>FT-CAND-EGSC-IDX</v>
          </cell>
          <cell r="E5568" t="str">
            <v>I</v>
          </cell>
          <cell r="F5568">
            <v>39264</v>
          </cell>
          <cell r="G5568">
            <v>-399138</v>
          </cell>
          <cell r="H5568">
            <v>0</v>
          </cell>
        </row>
        <row r="5569">
          <cell r="A5569">
            <v>36641</v>
          </cell>
          <cell r="B5569" t="str">
            <v>AGG-GAS-IDX</v>
          </cell>
          <cell r="C5569" t="str">
            <v>NG-NYMEX</v>
          </cell>
          <cell r="D5569" t="str">
            <v>FT-CAND-EGSC-IDX</v>
          </cell>
          <cell r="E5569" t="str">
            <v>I</v>
          </cell>
          <cell r="F5569">
            <v>39295</v>
          </cell>
          <cell r="G5569">
            <v>-396689</v>
          </cell>
          <cell r="H5569">
            <v>0</v>
          </cell>
        </row>
        <row r="5570">
          <cell r="A5570">
            <v>36641</v>
          </cell>
          <cell r="B5570" t="str">
            <v>AGG-GAS-IDX</v>
          </cell>
          <cell r="C5570" t="str">
            <v>NG-NYMEX</v>
          </cell>
          <cell r="D5570" t="str">
            <v>FT-CAND-EGSC-IDX</v>
          </cell>
          <cell r="E5570" t="str">
            <v>I</v>
          </cell>
          <cell r="F5570">
            <v>39326</v>
          </cell>
          <cell r="G5570">
            <v>-381536</v>
          </cell>
          <cell r="H5570">
            <v>0</v>
          </cell>
        </row>
        <row r="5571">
          <cell r="A5571">
            <v>36641</v>
          </cell>
          <cell r="B5571" t="str">
            <v>AGG-GAS-IDX</v>
          </cell>
          <cell r="C5571" t="str">
            <v>NG-NYMEX</v>
          </cell>
          <cell r="D5571" t="str">
            <v>FT-CAND-EGSC-IDX</v>
          </cell>
          <cell r="E5571" t="str">
            <v>I</v>
          </cell>
          <cell r="F5571">
            <v>39356</v>
          </cell>
          <cell r="G5571">
            <v>-391912</v>
          </cell>
          <cell r="H5571">
            <v>0</v>
          </cell>
        </row>
        <row r="5572">
          <cell r="A5572">
            <v>36641</v>
          </cell>
          <cell r="B5572" t="str">
            <v>AGG-GAS-IDX</v>
          </cell>
          <cell r="C5572" t="str">
            <v>NG-NYMEX</v>
          </cell>
          <cell r="D5572" t="str">
            <v>FT-CAND-EGSC-IDX</v>
          </cell>
          <cell r="E5572" t="str">
            <v>I</v>
          </cell>
          <cell r="F5572">
            <v>39387</v>
          </cell>
          <cell r="G5572">
            <v>-376940</v>
          </cell>
          <cell r="H5572">
            <v>0</v>
          </cell>
        </row>
        <row r="5573">
          <cell r="A5573">
            <v>36641</v>
          </cell>
          <cell r="B5573" t="str">
            <v>AGG-GAS-IDX</v>
          </cell>
          <cell r="C5573" t="str">
            <v>NG-NYMEX</v>
          </cell>
          <cell r="D5573" t="str">
            <v>FT-CAND-EGSC-IDX</v>
          </cell>
          <cell r="E5573" t="str">
            <v>I</v>
          </cell>
          <cell r="F5573">
            <v>39417</v>
          </cell>
          <cell r="G5573">
            <v>-387189</v>
          </cell>
          <cell r="H5573">
            <v>0</v>
          </cell>
        </row>
        <row r="5574">
          <cell r="A5574">
            <v>36641</v>
          </cell>
          <cell r="B5574" t="str">
            <v>AGG-GAS-IDX</v>
          </cell>
          <cell r="C5574" t="str">
            <v>NG-NYMEX</v>
          </cell>
          <cell r="D5574" t="str">
            <v>FT-CAND-EGSC-IDX</v>
          </cell>
          <cell r="E5574" t="str">
            <v>I</v>
          </cell>
          <cell r="F5574">
            <v>39448</v>
          </cell>
          <cell r="G5574">
            <v>-384810</v>
          </cell>
          <cell r="H5574">
            <v>0</v>
          </cell>
        </row>
        <row r="5575">
          <cell r="A5575">
            <v>36641</v>
          </cell>
          <cell r="B5575" t="str">
            <v>AGG-GAS-IDX</v>
          </cell>
          <cell r="C5575" t="str">
            <v>NG-NYMEX</v>
          </cell>
          <cell r="D5575" t="str">
            <v>FT-CAND-EGSC-IDX</v>
          </cell>
          <cell r="E5575" t="str">
            <v>I</v>
          </cell>
          <cell r="F5575">
            <v>39479</v>
          </cell>
          <cell r="G5575">
            <v>-357771</v>
          </cell>
          <cell r="H5575">
            <v>0</v>
          </cell>
        </row>
        <row r="5576">
          <cell r="A5576">
            <v>36641</v>
          </cell>
          <cell r="B5576" t="str">
            <v>AGG-GAS-IDX</v>
          </cell>
          <cell r="C5576" t="str">
            <v>NG-NYMEX</v>
          </cell>
          <cell r="D5576" t="str">
            <v>FT-CAND-EGSC-IDX</v>
          </cell>
          <cell r="E5576" t="str">
            <v>I</v>
          </cell>
          <cell r="F5576">
            <v>39508</v>
          </cell>
          <cell r="G5576">
            <v>-380245</v>
          </cell>
          <cell r="H5576">
            <v>0</v>
          </cell>
        </row>
        <row r="5577">
          <cell r="A5577">
            <v>36641</v>
          </cell>
          <cell r="B5577" t="str">
            <v>AGG-GAS-IDX</v>
          </cell>
          <cell r="C5577" t="str">
            <v>NG-NYMEX</v>
          </cell>
          <cell r="D5577" t="str">
            <v>FT-CAND-EGSC-IDX</v>
          </cell>
          <cell r="E5577" t="str">
            <v>I</v>
          </cell>
          <cell r="F5577">
            <v>39539</v>
          </cell>
          <cell r="G5577">
            <v>-365716</v>
          </cell>
          <cell r="H5577">
            <v>0</v>
          </cell>
        </row>
        <row r="5578">
          <cell r="A5578">
            <v>36641</v>
          </cell>
          <cell r="B5578" t="str">
            <v>AGG-GAS-IDX</v>
          </cell>
          <cell r="C5578" t="str">
            <v>NG-NYMEX</v>
          </cell>
          <cell r="D5578" t="str">
            <v>FT-CAND-EGSC-IDX</v>
          </cell>
          <cell r="E5578" t="str">
            <v>I</v>
          </cell>
          <cell r="F5578">
            <v>39569</v>
          </cell>
          <cell r="G5578">
            <v>-375657</v>
          </cell>
          <cell r="H5578">
            <v>0</v>
          </cell>
        </row>
        <row r="5579">
          <cell r="A5579">
            <v>36641</v>
          </cell>
          <cell r="B5579" t="str">
            <v>AGG-GAS-IDX</v>
          </cell>
          <cell r="C5579" t="str">
            <v>NG-NYMEX</v>
          </cell>
          <cell r="D5579" t="str">
            <v>FT-CAND-EGSC-IDX</v>
          </cell>
          <cell r="E5579" t="str">
            <v>I</v>
          </cell>
          <cell r="F5579">
            <v>39600</v>
          </cell>
          <cell r="G5579">
            <v>-361302</v>
          </cell>
          <cell r="H5579">
            <v>0</v>
          </cell>
        </row>
        <row r="5580">
          <cell r="A5580">
            <v>36641</v>
          </cell>
          <cell r="B5580" t="str">
            <v>AGG-GAS-IDX</v>
          </cell>
          <cell r="C5580" t="str">
            <v>NG-NYMEX</v>
          </cell>
          <cell r="D5580" t="str">
            <v>FT-CAND-EGSC-IDX</v>
          </cell>
          <cell r="E5580" t="str">
            <v>I</v>
          </cell>
          <cell r="F5580">
            <v>39630</v>
          </cell>
          <cell r="G5580">
            <v>-371122</v>
          </cell>
          <cell r="H5580">
            <v>0</v>
          </cell>
        </row>
        <row r="5581">
          <cell r="A5581">
            <v>36641</v>
          </cell>
          <cell r="B5581" t="str">
            <v>AGG-GAS-IDX</v>
          </cell>
          <cell r="C5581" t="str">
            <v>NG-NYMEX</v>
          </cell>
          <cell r="D5581" t="str">
            <v>FT-CAND-EGSC-IDX</v>
          </cell>
          <cell r="E5581" t="str">
            <v>I</v>
          </cell>
          <cell r="F5581">
            <v>39661</v>
          </cell>
          <cell r="G5581">
            <v>-368837</v>
          </cell>
          <cell r="H5581">
            <v>0</v>
          </cell>
        </row>
        <row r="5582">
          <cell r="A5582">
            <v>36641</v>
          </cell>
          <cell r="B5582" t="str">
            <v>AGG-GAS-IDX</v>
          </cell>
          <cell r="C5582" t="str">
            <v>NG-NYMEX</v>
          </cell>
          <cell r="D5582" t="str">
            <v>FT-CAND-EGSC-IDX</v>
          </cell>
          <cell r="E5582" t="str">
            <v>I</v>
          </cell>
          <cell r="F5582">
            <v>39692</v>
          </cell>
          <cell r="G5582">
            <v>-354741</v>
          </cell>
          <cell r="H5582">
            <v>0</v>
          </cell>
        </row>
        <row r="5583">
          <cell r="A5583">
            <v>36641</v>
          </cell>
          <cell r="B5583" t="str">
            <v>AGG-GAS-IDX</v>
          </cell>
          <cell r="C5583" t="str">
            <v>NG-NYMEX</v>
          </cell>
          <cell r="D5583" t="str">
            <v>FT-CAND-EGSC-IDX</v>
          </cell>
          <cell r="E5583" t="str">
            <v>I</v>
          </cell>
          <cell r="F5583">
            <v>39722</v>
          </cell>
          <cell r="G5583">
            <v>-364380</v>
          </cell>
          <cell r="H5583">
            <v>0</v>
          </cell>
        </row>
        <row r="5584">
          <cell r="A5584">
            <v>36641</v>
          </cell>
          <cell r="B5584" t="str">
            <v>AGG-GAS-IDX</v>
          </cell>
          <cell r="C5584" t="str">
            <v>NG-NYMEX</v>
          </cell>
          <cell r="D5584" t="str">
            <v>FT-CAND-EGSC-IDX</v>
          </cell>
          <cell r="E5584" t="str">
            <v>I</v>
          </cell>
          <cell r="F5584">
            <v>39753</v>
          </cell>
          <cell r="G5584">
            <v>-350453</v>
          </cell>
          <cell r="H5584">
            <v>0</v>
          </cell>
        </row>
        <row r="5585">
          <cell r="A5585">
            <v>36641</v>
          </cell>
          <cell r="B5585" t="str">
            <v>AGG-GAS-IDX</v>
          </cell>
          <cell r="C5585" t="str">
            <v>NG-NYMEX</v>
          </cell>
          <cell r="D5585" t="str">
            <v>FT-CAND-EGSC-IDX</v>
          </cell>
          <cell r="E5585" t="str">
            <v>I</v>
          </cell>
          <cell r="F5585">
            <v>39783</v>
          </cell>
          <cell r="G5585">
            <v>-359974</v>
          </cell>
          <cell r="H5585">
            <v>0</v>
          </cell>
        </row>
        <row r="5586">
          <cell r="A5586">
            <v>36641</v>
          </cell>
          <cell r="B5586" t="str">
            <v>AGG-GAS-IDX</v>
          </cell>
          <cell r="C5586" t="str">
            <v>NG-NYMEX</v>
          </cell>
          <cell r="D5586" t="str">
            <v>FT-CAND-EGSC-IDX</v>
          </cell>
          <cell r="E5586" t="str">
            <v>I</v>
          </cell>
          <cell r="F5586">
            <v>39814</v>
          </cell>
          <cell r="G5586">
            <v>-355565</v>
          </cell>
          <cell r="H5586">
            <v>0</v>
          </cell>
        </row>
        <row r="5587">
          <cell r="A5587">
            <v>36641</v>
          </cell>
          <cell r="B5587" t="str">
            <v>AGG-GAS-IDX</v>
          </cell>
          <cell r="C5587" t="str">
            <v>NG-NYMEX</v>
          </cell>
          <cell r="D5587" t="str">
            <v>FT-CAND-EGSC-IDX</v>
          </cell>
          <cell r="E5587" t="str">
            <v>I</v>
          </cell>
          <cell r="F5587">
            <v>39845</v>
          </cell>
          <cell r="G5587">
            <v>-319175</v>
          </cell>
          <cell r="H5587">
            <v>0</v>
          </cell>
        </row>
        <row r="5588">
          <cell r="A5588">
            <v>36641</v>
          </cell>
          <cell r="B5588" t="str">
            <v>AGG-GAS-IDX</v>
          </cell>
          <cell r="C5588" t="str">
            <v>NG-NYMEX</v>
          </cell>
          <cell r="D5588" t="str">
            <v>FT-CAND-EGSC-IDX</v>
          </cell>
          <cell r="E5588" t="str">
            <v>I</v>
          </cell>
          <cell r="F5588">
            <v>39873</v>
          </cell>
          <cell r="G5588">
            <v>-351402</v>
          </cell>
          <cell r="H5588">
            <v>0</v>
          </cell>
        </row>
        <row r="5589">
          <cell r="A5589">
            <v>36641</v>
          </cell>
          <cell r="B5589" t="str">
            <v>AGG-GAS-IDX</v>
          </cell>
          <cell r="C5589" t="str">
            <v>NG-NYMEX</v>
          </cell>
          <cell r="D5589" t="str">
            <v>FT-CAND-EGSC-IDX</v>
          </cell>
          <cell r="E5589" t="str">
            <v>I</v>
          </cell>
          <cell r="F5589">
            <v>39904</v>
          </cell>
          <cell r="G5589">
            <v>-337968</v>
          </cell>
          <cell r="H5589">
            <v>0</v>
          </cell>
        </row>
        <row r="5590">
          <cell r="A5590">
            <v>36641</v>
          </cell>
          <cell r="B5590" t="str">
            <v>AGG-GAS-IDX</v>
          </cell>
          <cell r="C5590" t="str">
            <v>NG-NYMEX</v>
          </cell>
          <cell r="D5590" t="str">
            <v>FT-CAND-EGSC-IDX</v>
          </cell>
          <cell r="E5590" t="str">
            <v>I</v>
          </cell>
          <cell r="F5590">
            <v>39934</v>
          </cell>
          <cell r="G5590">
            <v>-347148</v>
          </cell>
          <cell r="H5590">
            <v>0</v>
          </cell>
        </row>
        <row r="5591">
          <cell r="A5591">
            <v>36641</v>
          </cell>
          <cell r="B5591" t="str">
            <v>AGG-GAS-IDX</v>
          </cell>
          <cell r="C5591" t="str">
            <v>NG-NYMEX</v>
          </cell>
          <cell r="D5591" t="str">
            <v>FT-CAND-EGSC-IDX</v>
          </cell>
          <cell r="E5591" t="str">
            <v>I</v>
          </cell>
          <cell r="F5591">
            <v>39965</v>
          </cell>
          <cell r="G5591">
            <v>-333875</v>
          </cell>
          <cell r="H5591">
            <v>0</v>
          </cell>
        </row>
        <row r="5592">
          <cell r="A5592">
            <v>36641</v>
          </cell>
          <cell r="B5592" t="str">
            <v>AGG-GAS-IDX</v>
          </cell>
          <cell r="C5592" t="str">
            <v>NG-NYMEX</v>
          </cell>
          <cell r="D5592" t="str">
            <v>FT-CAND-EGSC-IDX</v>
          </cell>
          <cell r="E5592" t="str">
            <v>I</v>
          </cell>
          <cell r="F5592">
            <v>39995</v>
          </cell>
          <cell r="G5592">
            <v>-342942</v>
          </cell>
          <cell r="H5592">
            <v>0</v>
          </cell>
        </row>
        <row r="5593">
          <cell r="A5593">
            <v>36641</v>
          </cell>
          <cell r="B5593" t="str">
            <v>AGG-GAS-IDX</v>
          </cell>
          <cell r="C5593" t="str">
            <v>NG-NYMEX</v>
          </cell>
          <cell r="D5593" t="str">
            <v>FT-CAND-EGSC-IDX</v>
          </cell>
          <cell r="E5593" t="str">
            <v>I</v>
          </cell>
          <cell r="F5593">
            <v>40026</v>
          </cell>
          <cell r="G5593">
            <v>-340824</v>
          </cell>
          <cell r="H5593">
            <v>0</v>
          </cell>
        </row>
        <row r="5594">
          <cell r="A5594">
            <v>36641</v>
          </cell>
          <cell r="B5594" t="str">
            <v>AGG-GAS-IDX</v>
          </cell>
          <cell r="C5594" t="str">
            <v>NG-NYMEX</v>
          </cell>
          <cell r="D5594" t="str">
            <v>FT-CAND-EGSC-IDX</v>
          </cell>
          <cell r="E5594" t="str">
            <v>I</v>
          </cell>
          <cell r="F5594">
            <v>40057</v>
          </cell>
          <cell r="G5594">
            <v>-327791</v>
          </cell>
          <cell r="H5594">
            <v>0</v>
          </cell>
        </row>
        <row r="5595">
          <cell r="A5595">
            <v>36641</v>
          </cell>
          <cell r="B5595" t="str">
            <v>AGG-GAS-IDX</v>
          </cell>
          <cell r="C5595" t="str">
            <v>NG-NYMEX</v>
          </cell>
          <cell r="D5595" t="str">
            <v>FT-CAND-EGSC-IDX</v>
          </cell>
          <cell r="E5595" t="str">
            <v>I</v>
          </cell>
          <cell r="F5595">
            <v>40087</v>
          </cell>
          <cell r="G5595">
            <v>-336691</v>
          </cell>
          <cell r="H5595">
            <v>0</v>
          </cell>
        </row>
        <row r="5596">
          <cell r="A5596">
            <v>36641</v>
          </cell>
          <cell r="B5596" t="str">
            <v>AGG-GAS-IDX</v>
          </cell>
          <cell r="C5596" t="str">
            <v>NG-NYMEX</v>
          </cell>
          <cell r="D5596" t="str">
            <v>FT-CAND-EGSC-IDX</v>
          </cell>
          <cell r="E5596" t="str">
            <v>I</v>
          </cell>
          <cell r="F5596">
            <v>40118</v>
          </cell>
          <cell r="G5596">
            <v>0</v>
          </cell>
          <cell r="H5596">
            <v>0</v>
          </cell>
        </row>
        <row r="5597">
          <cell r="A5597">
            <v>36641</v>
          </cell>
          <cell r="B5597" t="str">
            <v>AGG-GAS-IDX</v>
          </cell>
          <cell r="C5597" t="str">
            <v>NG-NYMEX</v>
          </cell>
          <cell r="D5597" t="str">
            <v>FT-CAND-EGSC-IDX</v>
          </cell>
          <cell r="E5597" t="str">
            <v>I</v>
          </cell>
          <cell r="F5597">
            <v>40148</v>
          </cell>
          <cell r="G5597">
            <v>0</v>
          </cell>
          <cell r="H5597">
            <v>0</v>
          </cell>
        </row>
        <row r="5598">
          <cell r="A5598">
            <v>36641</v>
          </cell>
          <cell r="B5598" t="str">
            <v>AGG-GAS-IDX</v>
          </cell>
          <cell r="C5598" t="str">
            <v>NG-NYMEX</v>
          </cell>
          <cell r="D5598" t="str">
            <v>FT-CAND-EGSC-IDX</v>
          </cell>
          <cell r="E5598" t="str">
            <v>I</v>
          </cell>
          <cell r="F5598">
            <v>40179</v>
          </cell>
          <cell r="G5598">
            <v>0</v>
          </cell>
          <cell r="H5598">
            <v>0</v>
          </cell>
        </row>
        <row r="5599">
          <cell r="A5599">
            <v>36641</v>
          </cell>
          <cell r="B5599" t="str">
            <v>AGG-GAS-IDX</v>
          </cell>
          <cell r="C5599" t="str">
            <v>NG-NYMEX</v>
          </cell>
          <cell r="D5599" t="str">
            <v>FT-CAND-EGSC-IDX</v>
          </cell>
          <cell r="E5599" t="str">
            <v>I</v>
          </cell>
          <cell r="F5599">
            <v>40210</v>
          </cell>
          <cell r="G5599">
            <v>0</v>
          </cell>
          <cell r="H5599">
            <v>0</v>
          </cell>
        </row>
        <row r="5600">
          <cell r="A5600">
            <v>36641</v>
          </cell>
          <cell r="B5600" t="str">
            <v>AGG-GAS-IDX</v>
          </cell>
          <cell r="C5600" t="str">
            <v>NG-NYMEX</v>
          </cell>
          <cell r="D5600" t="str">
            <v>FT-CAND-EGSC-IDX</v>
          </cell>
          <cell r="E5600" t="str">
            <v>I</v>
          </cell>
          <cell r="F5600">
            <v>40238</v>
          </cell>
          <cell r="G5600">
            <v>0</v>
          </cell>
          <cell r="H5600">
            <v>0</v>
          </cell>
        </row>
        <row r="5601">
          <cell r="A5601">
            <v>36641</v>
          </cell>
          <cell r="B5601" t="str">
            <v>AGG-GAS-IDX</v>
          </cell>
          <cell r="C5601" t="str">
            <v>NG-NYMEX</v>
          </cell>
          <cell r="D5601" t="str">
            <v>FT-CAND-EGSC-IDX</v>
          </cell>
          <cell r="E5601" t="str">
            <v>I</v>
          </cell>
          <cell r="F5601">
            <v>40269</v>
          </cell>
          <cell r="G5601">
            <v>0</v>
          </cell>
          <cell r="H5601">
            <v>0</v>
          </cell>
        </row>
        <row r="5602">
          <cell r="A5602">
            <v>36641</v>
          </cell>
          <cell r="B5602" t="str">
            <v>AGG-GAS-IDX</v>
          </cell>
          <cell r="C5602" t="str">
            <v>NG-NYMEX</v>
          </cell>
          <cell r="D5602" t="str">
            <v>FT-CAND-EGSC-IDX</v>
          </cell>
          <cell r="E5602" t="str">
            <v>I</v>
          </cell>
          <cell r="F5602">
            <v>40299</v>
          </cell>
          <cell r="G5602">
            <v>0</v>
          </cell>
          <cell r="H5602">
            <v>0</v>
          </cell>
        </row>
        <row r="5603">
          <cell r="A5603">
            <v>36641</v>
          </cell>
          <cell r="B5603" t="str">
            <v>AGG-GAS-IDX</v>
          </cell>
          <cell r="C5603" t="str">
            <v>NG-NYMEX</v>
          </cell>
          <cell r="D5603" t="str">
            <v>FT-CAND-EGSC-IDX</v>
          </cell>
          <cell r="E5603" t="str">
            <v>I</v>
          </cell>
          <cell r="F5603">
            <v>40330</v>
          </cell>
          <cell r="G5603">
            <v>0</v>
          </cell>
          <cell r="H5603">
            <v>0</v>
          </cell>
        </row>
        <row r="5604">
          <cell r="A5604">
            <v>36641</v>
          </cell>
          <cell r="B5604" t="str">
            <v>AGG-GAS-IDX</v>
          </cell>
          <cell r="C5604" t="str">
            <v>NG-NYMEX</v>
          </cell>
          <cell r="D5604" t="str">
            <v>FT-CAND-EGSC-IDX</v>
          </cell>
          <cell r="E5604" t="str">
            <v>I</v>
          </cell>
          <cell r="F5604">
            <v>40360</v>
          </cell>
          <cell r="G5604">
            <v>0</v>
          </cell>
          <cell r="H5604">
            <v>0</v>
          </cell>
        </row>
        <row r="5605">
          <cell r="A5605">
            <v>36641</v>
          </cell>
          <cell r="B5605" t="str">
            <v>AGG-GAS-IDX</v>
          </cell>
          <cell r="C5605" t="str">
            <v>NG-NYMEX</v>
          </cell>
          <cell r="D5605" t="str">
            <v>FT-CAND-EGSC-IDX</v>
          </cell>
          <cell r="E5605" t="str">
            <v>I</v>
          </cell>
          <cell r="F5605">
            <v>40391</v>
          </cell>
          <cell r="G5605">
            <v>0</v>
          </cell>
          <cell r="H5605">
            <v>0</v>
          </cell>
        </row>
        <row r="5606">
          <cell r="A5606">
            <v>36641</v>
          </cell>
          <cell r="B5606" t="str">
            <v>AGG-GAS-IDX</v>
          </cell>
          <cell r="C5606" t="str">
            <v>NG-NYMEX</v>
          </cell>
          <cell r="D5606" t="str">
            <v>FT-CAND-EGSC-IDX</v>
          </cell>
          <cell r="E5606" t="str">
            <v>I</v>
          </cell>
          <cell r="F5606">
            <v>40422</v>
          </cell>
          <cell r="G5606">
            <v>0</v>
          </cell>
          <cell r="H5606">
            <v>0</v>
          </cell>
        </row>
        <row r="5607">
          <cell r="A5607">
            <v>36641</v>
          </cell>
          <cell r="B5607" t="str">
            <v>AGG-GAS-IDX</v>
          </cell>
          <cell r="C5607" t="str">
            <v>NG-NYMEX</v>
          </cell>
          <cell r="D5607" t="str">
            <v>FT-CAND-EGSC-IDX</v>
          </cell>
          <cell r="E5607" t="str">
            <v>I</v>
          </cell>
          <cell r="F5607">
            <v>40452</v>
          </cell>
          <cell r="G5607">
            <v>0</v>
          </cell>
          <cell r="H5607">
            <v>0</v>
          </cell>
        </row>
        <row r="5608">
          <cell r="A5608">
            <v>36641</v>
          </cell>
          <cell r="B5608" t="str">
            <v>AGG-GAS-IDX</v>
          </cell>
          <cell r="C5608" t="str">
            <v>NG-NYMEX</v>
          </cell>
          <cell r="D5608" t="str">
            <v>FT-CAND-EGSC-IDX</v>
          </cell>
          <cell r="E5608" t="str">
            <v>I</v>
          </cell>
          <cell r="F5608">
            <v>40483</v>
          </cell>
          <cell r="G5608">
            <v>0</v>
          </cell>
          <cell r="H5608">
            <v>0</v>
          </cell>
        </row>
        <row r="5609">
          <cell r="A5609">
            <v>36641</v>
          </cell>
          <cell r="B5609" t="str">
            <v>AGG-GAS-IDX</v>
          </cell>
          <cell r="C5609" t="str">
            <v>NG-NYMEX</v>
          </cell>
          <cell r="D5609" t="str">
            <v>FT-CAND-EGSC-IDX</v>
          </cell>
          <cell r="E5609" t="str">
            <v>I</v>
          </cell>
          <cell r="F5609">
            <v>40513</v>
          </cell>
          <cell r="G5609">
            <v>0</v>
          </cell>
          <cell r="H5609">
            <v>0</v>
          </cell>
        </row>
        <row r="5610">
          <cell r="A5610">
            <v>36641</v>
          </cell>
          <cell r="B5610" t="str">
            <v>AGG-GAS-IDX</v>
          </cell>
          <cell r="C5610" t="str">
            <v>NG-NYMEX</v>
          </cell>
          <cell r="D5610" t="str">
            <v>FT-CAND-EGSC-IDX</v>
          </cell>
          <cell r="E5610" t="str">
            <v>I</v>
          </cell>
          <cell r="F5610">
            <v>40544</v>
          </cell>
          <cell r="G5610">
            <v>0</v>
          </cell>
          <cell r="H5610">
            <v>0</v>
          </cell>
        </row>
        <row r="5611">
          <cell r="A5611">
            <v>36641</v>
          </cell>
          <cell r="B5611" t="str">
            <v>AGG-GAS-IDX</v>
          </cell>
          <cell r="C5611" t="str">
            <v>NG-NYMEX</v>
          </cell>
          <cell r="D5611" t="str">
            <v>FT-CAND-EGSC-IDX</v>
          </cell>
          <cell r="E5611" t="str">
            <v>I</v>
          </cell>
          <cell r="F5611">
            <v>40575</v>
          </cell>
          <cell r="G5611">
            <v>0</v>
          </cell>
          <cell r="H5611">
            <v>0</v>
          </cell>
        </row>
        <row r="5612">
          <cell r="A5612">
            <v>36641</v>
          </cell>
          <cell r="B5612" t="str">
            <v>AGG-GAS-IDX</v>
          </cell>
          <cell r="C5612" t="str">
            <v>NG-NYMEX</v>
          </cell>
          <cell r="D5612" t="str">
            <v>FT-CAND-EGSC-IDX</v>
          </cell>
          <cell r="E5612" t="str">
            <v>I</v>
          </cell>
          <cell r="F5612">
            <v>40603</v>
          </cell>
          <cell r="G5612">
            <v>0</v>
          </cell>
          <cell r="H5612">
            <v>0</v>
          </cell>
        </row>
        <row r="5613">
          <cell r="A5613">
            <v>36641</v>
          </cell>
          <cell r="B5613" t="str">
            <v>AGG-GAS-IDX</v>
          </cell>
          <cell r="C5613" t="str">
            <v>NG-NYMEX</v>
          </cell>
          <cell r="D5613" t="str">
            <v>FT-CAND-EGSC-IDX</v>
          </cell>
          <cell r="E5613" t="str">
            <v>I</v>
          </cell>
          <cell r="F5613">
            <v>40634</v>
          </cell>
          <cell r="G5613">
            <v>0</v>
          </cell>
          <cell r="H5613">
            <v>0</v>
          </cell>
        </row>
        <row r="5614">
          <cell r="A5614">
            <v>36641</v>
          </cell>
          <cell r="B5614" t="str">
            <v>AGG-GAS-IDX</v>
          </cell>
          <cell r="C5614" t="str">
            <v>NG-NYMEX</v>
          </cell>
          <cell r="D5614" t="str">
            <v>FT-CAND-EGSC-IDX</v>
          </cell>
          <cell r="E5614" t="str">
            <v>I</v>
          </cell>
          <cell r="F5614">
            <v>40664</v>
          </cell>
          <cell r="G5614">
            <v>0</v>
          </cell>
          <cell r="H5614">
            <v>0</v>
          </cell>
        </row>
        <row r="5615">
          <cell r="A5615">
            <v>36641</v>
          </cell>
          <cell r="B5615" t="str">
            <v>AGG-GAS-IDX</v>
          </cell>
          <cell r="C5615" t="str">
            <v>NG-NYMEX</v>
          </cell>
          <cell r="D5615" t="str">
            <v>FT-CAND-EGSC-IDX</v>
          </cell>
          <cell r="E5615" t="str">
            <v>I</v>
          </cell>
          <cell r="F5615">
            <v>40695</v>
          </cell>
          <cell r="G5615">
            <v>0</v>
          </cell>
          <cell r="H5615">
            <v>0</v>
          </cell>
        </row>
        <row r="5616">
          <cell r="A5616">
            <v>36641</v>
          </cell>
          <cell r="B5616" t="str">
            <v>AGG-GAS-IDX</v>
          </cell>
          <cell r="C5616" t="str">
            <v>NG-NYMEX</v>
          </cell>
          <cell r="D5616" t="str">
            <v>FT-CAND-EGSC-IDX</v>
          </cell>
          <cell r="E5616" t="str">
            <v>I</v>
          </cell>
          <cell r="F5616">
            <v>40725</v>
          </cell>
          <cell r="G5616">
            <v>0</v>
          </cell>
          <cell r="H5616">
            <v>0</v>
          </cell>
        </row>
        <row r="5617">
          <cell r="A5617">
            <v>36641</v>
          </cell>
          <cell r="B5617" t="str">
            <v>AGG-GAS-IDX</v>
          </cell>
          <cell r="C5617" t="str">
            <v>NG-NYMEX</v>
          </cell>
          <cell r="D5617" t="str">
            <v>FT-CAND-EGSC-IDX</v>
          </cell>
          <cell r="E5617" t="str">
            <v>I</v>
          </cell>
          <cell r="F5617">
            <v>40756</v>
          </cell>
          <cell r="G5617">
            <v>0</v>
          </cell>
          <cell r="H5617">
            <v>0</v>
          </cell>
        </row>
        <row r="5618">
          <cell r="A5618">
            <v>36641</v>
          </cell>
          <cell r="B5618" t="str">
            <v>AGG-GAS-IDX</v>
          </cell>
          <cell r="C5618" t="str">
            <v>NG-NYMEX</v>
          </cell>
          <cell r="D5618" t="str">
            <v>FT-CAND-EGSC-IDX</v>
          </cell>
          <cell r="E5618" t="str">
            <v>I</v>
          </cell>
          <cell r="F5618">
            <v>40787</v>
          </cell>
          <cell r="G5618">
            <v>0</v>
          </cell>
          <cell r="H5618">
            <v>0</v>
          </cell>
        </row>
        <row r="5619">
          <cell r="A5619">
            <v>36641</v>
          </cell>
          <cell r="B5619" t="str">
            <v>AGG-GAS-IDX</v>
          </cell>
          <cell r="C5619" t="str">
            <v>NG-NYMEX</v>
          </cell>
          <cell r="D5619" t="str">
            <v>FT-CAND-EGSC-IDX</v>
          </cell>
          <cell r="E5619" t="str">
            <v>I</v>
          </cell>
          <cell r="F5619">
            <v>40817</v>
          </cell>
          <cell r="G5619">
            <v>0</v>
          </cell>
          <cell r="H5619">
            <v>0</v>
          </cell>
        </row>
        <row r="5620">
          <cell r="A5620">
            <v>36641</v>
          </cell>
          <cell r="B5620" t="str">
            <v>AGG-GAS-IDX</v>
          </cell>
          <cell r="C5620" t="str">
            <v>NG-NYMEX</v>
          </cell>
          <cell r="D5620" t="str">
            <v>FT-CAND-EGSC-IDX</v>
          </cell>
          <cell r="E5620" t="str">
            <v>I</v>
          </cell>
          <cell r="F5620">
            <v>40848</v>
          </cell>
          <cell r="G5620">
            <v>0</v>
          </cell>
          <cell r="H5620">
            <v>0</v>
          </cell>
        </row>
        <row r="5621">
          <cell r="A5621">
            <v>36641</v>
          </cell>
          <cell r="B5621" t="str">
            <v>AGG-GAS-IDX</v>
          </cell>
          <cell r="C5621" t="str">
            <v>NG-NYMEX</v>
          </cell>
          <cell r="D5621" t="str">
            <v>FT-CAND-EGSC-IDX</v>
          </cell>
          <cell r="E5621" t="str">
            <v>I</v>
          </cell>
          <cell r="F5621">
            <v>40878</v>
          </cell>
          <cell r="G5621">
            <v>0</v>
          </cell>
          <cell r="H5621">
            <v>0</v>
          </cell>
        </row>
        <row r="5622">
          <cell r="A5622">
            <v>36641</v>
          </cell>
          <cell r="B5622" t="str">
            <v>AGG-GAS-IDX</v>
          </cell>
          <cell r="C5622" t="str">
            <v>NG-NYMEX</v>
          </cell>
          <cell r="D5622" t="str">
            <v>FT-CAND-EGSC-IDX</v>
          </cell>
          <cell r="E5622" t="str">
            <v>I</v>
          </cell>
          <cell r="F5622">
            <v>40909</v>
          </cell>
          <cell r="G5622">
            <v>0</v>
          </cell>
          <cell r="H5622">
            <v>0</v>
          </cell>
        </row>
        <row r="5623">
          <cell r="A5623">
            <v>36641</v>
          </cell>
          <cell r="B5623" t="str">
            <v>AGG-GAS-IDX</v>
          </cell>
          <cell r="C5623" t="str">
            <v>NG-NYMEX</v>
          </cell>
          <cell r="D5623" t="str">
            <v>FT-CAND-EGSC-IDX</v>
          </cell>
          <cell r="E5623" t="str">
            <v>I</v>
          </cell>
          <cell r="F5623">
            <v>40940</v>
          </cell>
          <cell r="G5623">
            <v>0</v>
          </cell>
          <cell r="H5623">
            <v>0</v>
          </cell>
        </row>
        <row r="5624">
          <cell r="A5624">
            <v>36641</v>
          </cell>
          <cell r="B5624" t="str">
            <v>AGG-GAS-IDX</v>
          </cell>
          <cell r="C5624" t="str">
            <v>NG-NYMEX</v>
          </cell>
          <cell r="D5624" t="str">
            <v>FT-CAND-EGSC-IDX</v>
          </cell>
          <cell r="E5624" t="str">
            <v>I</v>
          </cell>
          <cell r="F5624">
            <v>40969</v>
          </cell>
          <cell r="G5624">
            <v>0</v>
          </cell>
          <cell r="H5624">
            <v>0</v>
          </cell>
        </row>
        <row r="5625">
          <cell r="A5625">
            <v>36641</v>
          </cell>
          <cell r="B5625" t="str">
            <v>AGG-GAS-IDX</v>
          </cell>
          <cell r="C5625" t="str">
            <v>NG-NYMEX</v>
          </cell>
          <cell r="D5625" t="str">
            <v>FT-CAND-EGSC-IDX</v>
          </cell>
          <cell r="E5625" t="str">
            <v>I</v>
          </cell>
          <cell r="F5625">
            <v>41000</v>
          </cell>
          <cell r="G5625">
            <v>0</v>
          </cell>
          <cell r="H5625">
            <v>0</v>
          </cell>
        </row>
        <row r="5626">
          <cell r="A5626">
            <v>36641</v>
          </cell>
          <cell r="B5626" t="str">
            <v>AGG-GAS-IDX</v>
          </cell>
          <cell r="C5626" t="str">
            <v>NG-NYMEX</v>
          </cell>
          <cell r="D5626" t="str">
            <v>FT-CAND-EGSC-IDX</v>
          </cell>
          <cell r="E5626" t="str">
            <v>I</v>
          </cell>
          <cell r="F5626">
            <v>41030</v>
          </cell>
          <cell r="G5626">
            <v>0</v>
          </cell>
          <cell r="H5626">
            <v>0</v>
          </cell>
        </row>
        <row r="5627">
          <cell r="A5627">
            <v>36641</v>
          </cell>
          <cell r="B5627" t="str">
            <v>AGG-GAS-IDX</v>
          </cell>
          <cell r="C5627" t="str">
            <v>NG-NYMEX</v>
          </cell>
          <cell r="D5627" t="str">
            <v>FT-CAND-EGSC-IDX</v>
          </cell>
          <cell r="E5627" t="str">
            <v>I</v>
          </cell>
          <cell r="F5627">
            <v>41061</v>
          </cell>
          <cell r="G5627">
            <v>0</v>
          </cell>
          <cell r="H5627">
            <v>0</v>
          </cell>
        </row>
        <row r="5628">
          <cell r="A5628">
            <v>36641</v>
          </cell>
          <cell r="B5628" t="str">
            <v>AGG-GAS-IDX</v>
          </cell>
          <cell r="C5628" t="str">
            <v>NG-NYMEX</v>
          </cell>
          <cell r="D5628" t="str">
            <v>FT-CAND-EGSC-IDX</v>
          </cell>
          <cell r="E5628" t="str">
            <v>I</v>
          </cell>
          <cell r="F5628">
            <v>41091</v>
          </cell>
          <cell r="G5628">
            <v>0</v>
          </cell>
          <cell r="H5628">
            <v>0</v>
          </cell>
        </row>
        <row r="5629">
          <cell r="A5629">
            <v>36641</v>
          </cell>
          <cell r="B5629" t="str">
            <v>AGG-GAS-IDX</v>
          </cell>
          <cell r="C5629" t="str">
            <v>NG-NYMEX</v>
          </cell>
          <cell r="D5629" t="str">
            <v>FT-CAND-EGSC-IDX</v>
          </cell>
          <cell r="E5629" t="str">
            <v>I</v>
          </cell>
          <cell r="F5629">
            <v>41122</v>
          </cell>
          <cell r="G5629">
            <v>0</v>
          </cell>
          <cell r="H5629">
            <v>0</v>
          </cell>
        </row>
        <row r="5630">
          <cell r="A5630">
            <v>36641</v>
          </cell>
          <cell r="B5630" t="str">
            <v>AGG-GAS-IDX</v>
          </cell>
          <cell r="C5630" t="str">
            <v>NG-NYMEX</v>
          </cell>
          <cell r="D5630" t="str">
            <v>FT-CAND-EGSC-IDX</v>
          </cell>
          <cell r="E5630" t="str">
            <v>I</v>
          </cell>
          <cell r="F5630">
            <v>41153</v>
          </cell>
          <cell r="G5630">
            <v>0</v>
          </cell>
          <cell r="H5630">
            <v>0</v>
          </cell>
        </row>
        <row r="5631">
          <cell r="A5631">
            <v>36641</v>
          </cell>
          <cell r="B5631" t="str">
            <v>AGG-GAS-IDX</v>
          </cell>
          <cell r="C5631" t="str">
            <v>NG-NYMEX</v>
          </cell>
          <cell r="D5631" t="str">
            <v>FT-CAND-EGSC-IDX</v>
          </cell>
          <cell r="E5631" t="str">
            <v>I</v>
          </cell>
          <cell r="F5631">
            <v>41183</v>
          </cell>
          <cell r="G5631">
            <v>0</v>
          </cell>
          <cell r="H5631">
            <v>0</v>
          </cell>
        </row>
        <row r="5632">
          <cell r="A5632">
            <v>36641</v>
          </cell>
          <cell r="B5632" t="str">
            <v>AGG-GAS-IDX</v>
          </cell>
          <cell r="C5632" t="str">
            <v>NG-NYMEX</v>
          </cell>
          <cell r="D5632" t="str">
            <v>FT-CAND-EGSC-IDX</v>
          </cell>
          <cell r="E5632" t="str">
            <v>I</v>
          </cell>
          <cell r="F5632">
            <v>41214</v>
          </cell>
          <cell r="G5632">
            <v>0</v>
          </cell>
          <cell r="H5632">
            <v>0</v>
          </cell>
        </row>
        <row r="5633">
          <cell r="A5633">
            <v>36641</v>
          </cell>
          <cell r="B5633" t="str">
            <v>AGG-GAS-IDX</v>
          </cell>
          <cell r="C5633" t="str">
            <v>NG-NYMEX</v>
          </cell>
          <cell r="D5633" t="str">
            <v>FT-CAND-EGSC-IDX</v>
          </cell>
          <cell r="E5633" t="str">
            <v>I</v>
          </cell>
          <cell r="F5633">
            <v>41244</v>
          </cell>
          <cell r="G5633">
            <v>0</v>
          </cell>
          <cell r="H5633">
            <v>0</v>
          </cell>
        </row>
        <row r="5634">
          <cell r="A5634">
            <v>36641</v>
          </cell>
          <cell r="B5634" t="str">
            <v>AGG-GAS-IDX</v>
          </cell>
          <cell r="C5634" t="str">
            <v>NG-NYMEX</v>
          </cell>
          <cell r="D5634" t="str">
            <v>FT-CAND-EGSC-IDX</v>
          </cell>
          <cell r="E5634" t="str">
            <v>I</v>
          </cell>
          <cell r="F5634">
            <v>41275</v>
          </cell>
          <cell r="G5634">
            <v>0</v>
          </cell>
          <cell r="H5634">
            <v>0</v>
          </cell>
        </row>
        <row r="5635">
          <cell r="A5635">
            <v>36641</v>
          </cell>
          <cell r="B5635" t="str">
            <v>AGG-GAS-IDX</v>
          </cell>
          <cell r="C5635" t="str">
            <v>NG-NYMEX</v>
          </cell>
          <cell r="D5635" t="str">
            <v>FT-CAND-EGSC-IDX</v>
          </cell>
          <cell r="E5635" t="str">
            <v>I</v>
          </cell>
          <cell r="F5635">
            <v>41306</v>
          </cell>
          <cell r="G5635">
            <v>0</v>
          </cell>
          <cell r="H5635">
            <v>0</v>
          </cell>
        </row>
        <row r="5636">
          <cell r="A5636">
            <v>36641</v>
          </cell>
          <cell r="B5636" t="str">
            <v>AGG-GAS-IDX</v>
          </cell>
          <cell r="C5636" t="str">
            <v>NG-NYMEX</v>
          </cell>
          <cell r="D5636" t="str">
            <v>FT-CAND-EGSC-IDX</v>
          </cell>
          <cell r="E5636" t="str">
            <v>I</v>
          </cell>
          <cell r="F5636">
            <v>41334</v>
          </cell>
          <cell r="G5636">
            <v>0</v>
          </cell>
          <cell r="H5636">
            <v>0</v>
          </cell>
        </row>
        <row r="5637">
          <cell r="A5637">
            <v>36641</v>
          </cell>
          <cell r="B5637" t="str">
            <v>AGG-GAS-IDX</v>
          </cell>
          <cell r="C5637" t="str">
            <v>NG-NYMEX</v>
          </cell>
          <cell r="D5637" t="str">
            <v>FT-CAND-EGSC-IDX</v>
          </cell>
          <cell r="E5637" t="str">
            <v>I</v>
          </cell>
          <cell r="F5637">
            <v>41365</v>
          </cell>
          <cell r="G5637">
            <v>0</v>
          </cell>
          <cell r="H5637">
            <v>0</v>
          </cell>
        </row>
        <row r="5638">
          <cell r="A5638">
            <v>36641</v>
          </cell>
          <cell r="B5638" t="str">
            <v>AGG-GAS-IDX</v>
          </cell>
          <cell r="C5638" t="str">
            <v>NG-NYMEX</v>
          </cell>
          <cell r="D5638" t="str">
            <v>FT-CAND-EGSC-IDX</v>
          </cell>
          <cell r="E5638" t="str">
            <v>I</v>
          </cell>
          <cell r="F5638">
            <v>41395</v>
          </cell>
          <cell r="G5638">
            <v>0</v>
          </cell>
          <cell r="H5638">
            <v>0</v>
          </cell>
        </row>
        <row r="5639">
          <cell r="A5639">
            <v>36641</v>
          </cell>
          <cell r="B5639" t="str">
            <v>AGG-GAS-IDX</v>
          </cell>
          <cell r="C5639" t="str">
            <v>NG-NYMEX</v>
          </cell>
          <cell r="D5639" t="str">
            <v>FT-CAND-EGSC-IDX</v>
          </cell>
          <cell r="E5639" t="str">
            <v>I</v>
          </cell>
          <cell r="F5639">
            <v>41426</v>
          </cell>
          <cell r="G5639">
            <v>0</v>
          </cell>
          <cell r="H5639">
            <v>0</v>
          </cell>
        </row>
        <row r="5640">
          <cell r="A5640">
            <v>36641</v>
          </cell>
          <cell r="B5640" t="str">
            <v>AGG-GAS-IDX</v>
          </cell>
          <cell r="C5640" t="str">
            <v>NG-NYMEX</v>
          </cell>
          <cell r="D5640" t="str">
            <v>FT-CAND-EGSC-IDX</v>
          </cell>
          <cell r="E5640" t="str">
            <v>I</v>
          </cell>
          <cell r="F5640">
            <v>41456</v>
          </cell>
          <cell r="G5640">
            <v>0</v>
          </cell>
          <cell r="H5640">
            <v>0</v>
          </cell>
        </row>
        <row r="5641">
          <cell r="A5641">
            <v>36641</v>
          </cell>
          <cell r="B5641" t="str">
            <v>AGG-GAS-IDX</v>
          </cell>
          <cell r="C5641" t="str">
            <v>NG-NYMEX</v>
          </cell>
          <cell r="D5641" t="str">
            <v>FT-CAND-EGSC-IDX</v>
          </cell>
          <cell r="E5641" t="str">
            <v>I</v>
          </cell>
          <cell r="F5641">
            <v>41487</v>
          </cell>
          <cell r="G5641">
            <v>0</v>
          </cell>
          <cell r="H5641">
            <v>0</v>
          </cell>
        </row>
        <row r="5642">
          <cell r="A5642">
            <v>36641</v>
          </cell>
          <cell r="B5642" t="str">
            <v>AGG-GAS-IDX</v>
          </cell>
          <cell r="C5642" t="str">
            <v>NG-NYMEX</v>
          </cell>
          <cell r="D5642" t="str">
            <v>FT-CAND-EGSC-IDX</v>
          </cell>
          <cell r="E5642" t="str">
            <v>I</v>
          </cell>
          <cell r="F5642">
            <v>41518</v>
          </cell>
          <cell r="G5642">
            <v>0</v>
          </cell>
          <cell r="H5642">
            <v>0</v>
          </cell>
        </row>
        <row r="5643">
          <cell r="A5643">
            <v>36641</v>
          </cell>
          <cell r="B5643" t="str">
            <v>AGG-GAS-IDX</v>
          </cell>
          <cell r="C5643" t="str">
            <v>NG-NYMEX</v>
          </cell>
          <cell r="D5643" t="str">
            <v>FT-CAND-EGSC-IDX</v>
          </cell>
          <cell r="E5643" t="str">
            <v>I</v>
          </cell>
          <cell r="F5643">
            <v>41548</v>
          </cell>
          <cell r="G5643">
            <v>0</v>
          </cell>
          <cell r="H5643">
            <v>0</v>
          </cell>
        </row>
        <row r="5644">
          <cell r="A5644">
            <v>36641</v>
          </cell>
          <cell r="B5644" t="str">
            <v>AGG-GAS-IDX</v>
          </cell>
          <cell r="C5644" t="str">
            <v>NG-NYMEX</v>
          </cell>
          <cell r="D5644" t="str">
            <v>FT-CAND-EGSC-IDX</v>
          </cell>
          <cell r="E5644" t="str">
            <v>I</v>
          </cell>
          <cell r="F5644">
            <v>41579</v>
          </cell>
          <cell r="G5644">
            <v>0</v>
          </cell>
          <cell r="H5644">
            <v>0</v>
          </cell>
        </row>
        <row r="5645">
          <cell r="A5645">
            <v>36641</v>
          </cell>
          <cell r="B5645" t="str">
            <v>AGG-GAS-IDX</v>
          </cell>
          <cell r="C5645" t="str">
            <v>NG-NYMEX</v>
          </cell>
          <cell r="D5645" t="str">
            <v>FT-CAND-EGSC-IDX</v>
          </cell>
          <cell r="E5645" t="str">
            <v>I</v>
          </cell>
          <cell r="F5645">
            <v>41609</v>
          </cell>
          <cell r="G5645">
            <v>0</v>
          </cell>
          <cell r="H5645">
            <v>0</v>
          </cell>
        </row>
        <row r="5646">
          <cell r="A5646">
            <v>36641</v>
          </cell>
          <cell r="B5646" t="str">
            <v>AGG-GAS-IDX</v>
          </cell>
          <cell r="C5646" t="str">
            <v>NG-NYMEX</v>
          </cell>
          <cell r="D5646" t="str">
            <v>FT-CAND-EGSC-IDX</v>
          </cell>
          <cell r="E5646" t="str">
            <v>I</v>
          </cell>
          <cell r="F5646">
            <v>41640</v>
          </cell>
          <cell r="G5646">
            <v>0</v>
          </cell>
          <cell r="H5646">
            <v>0</v>
          </cell>
        </row>
        <row r="5647">
          <cell r="A5647">
            <v>36641</v>
          </cell>
          <cell r="B5647" t="str">
            <v>AGG-GAS-IDX</v>
          </cell>
          <cell r="C5647" t="str">
            <v>NG-NYMEX</v>
          </cell>
          <cell r="D5647" t="str">
            <v>FT-CAND-EGSC-IDX</v>
          </cell>
          <cell r="E5647" t="str">
            <v>I</v>
          </cell>
          <cell r="F5647">
            <v>41671</v>
          </cell>
          <cell r="G5647">
            <v>0</v>
          </cell>
          <cell r="H5647">
            <v>0</v>
          </cell>
        </row>
        <row r="5648">
          <cell r="A5648">
            <v>36641</v>
          </cell>
          <cell r="B5648" t="str">
            <v>AGG-GAS-IDX</v>
          </cell>
          <cell r="C5648" t="str">
            <v>NG-NYMEX</v>
          </cell>
          <cell r="D5648" t="str">
            <v>FT-CAND-EGSC-IDX</v>
          </cell>
          <cell r="E5648" t="str">
            <v>I</v>
          </cell>
          <cell r="F5648">
            <v>41699</v>
          </cell>
          <cell r="G5648">
            <v>0</v>
          </cell>
          <cell r="H5648">
            <v>0</v>
          </cell>
        </row>
        <row r="5649">
          <cell r="A5649">
            <v>36641</v>
          </cell>
          <cell r="B5649" t="str">
            <v>AGG-GAS-IDX</v>
          </cell>
          <cell r="C5649" t="str">
            <v>NG-NYMEX</v>
          </cell>
          <cell r="D5649" t="str">
            <v>FT-CAND-EGSC-IDX</v>
          </cell>
          <cell r="E5649" t="str">
            <v>I</v>
          </cell>
          <cell r="F5649">
            <v>41730</v>
          </cell>
          <cell r="G5649">
            <v>0</v>
          </cell>
          <cell r="H5649">
            <v>0</v>
          </cell>
        </row>
        <row r="5650">
          <cell r="A5650">
            <v>36641</v>
          </cell>
          <cell r="B5650" t="str">
            <v>AGG-GAS-IDX</v>
          </cell>
          <cell r="C5650" t="str">
            <v>NG-NYMEX</v>
          </cell>
          <cell r="D5650" t="str">
            <v>FT-CAND-EGSC-IDX</v>
          </cell>
          <cell r="E5650" t="str">
            <v>I</v>
          </cell>
          <cell r="F5650">
            <v>41760</v>
          </cell>
          <cell r="G5650">
            <v>0</v>
          </cell>
          <cell r="H5650">
            <v>0</v>
          </cell>
        </row>
        <row r="5651">
          <cell r="A5651">
            <v>36641</v>
          </cell>
          <cell r="B5651" t="str">
            <v>AGG-GAS-IDX</v>
          </cell>
          <cell r="C5651" t="str">
            <v>NG-NYMEX</v>
          </cell>
          <cell r="D5651" t="str">
            <v>FT-CAND-EGSC-IDX</v>
          </cell>
          <cell r="E5651" t="str">
            <v>I</v>
          </cell>
          <cell r="F5651">
            <v>41791</v>
          </cell>
          <cell r="G5651">
            <v>0</v>
          </cell>
          <cell r="H5651">
            <v>0</v>
          </cell>
        </row>
        <row r="5652">
          <cell r="A5652">
            <v>36641</v>
          </cell>
          <cell r="B5652" t="str">
            <v>AGG-GAS-IDX</v>
          </cell>
          <cell r="C5652" t="str">
            <v>NG-NYMEX</v>
          </cell>
          <cell r="D5652" t="str">
            <v>FT-CAND-EGSC-IDX</v>
          </cell>
          <cell r="E5652" t="str">
            <v>I</v>
          </cell>
          <cell r="F5652">
            <v>41821</v>
          </cell>
          <cell r="G5652">
            <v>0</v>
          </cell>
          <cell r="H5652">
            <v>0</v>
          </cell>
        </row>
        <row r="5653">
          <cell r="A5653">
            <v>36641</v>
          </cell>
          <cell r="B5653" t="str">
            <v>AGG-GAS-IDX</v>
          </cell>
          <cell r="C5653" t="str">
            <v>NG-NYMEX</v>
          </cell>
          <cell r="D5653" t="str">
            <v>FT-CAND-EGSC-IDX</v>
          </cell>
          <cell r="E5653" t="str">
            <v>I</v>
          </cell>
          <cell r="F5653">
            <v>41852</v>
          </cell>
          <cell r="G5653">
            <v>0</v>
          </cell>
          <cell r="H5653">
            <v>0</v>
          </cell>
        </row>
        <row r="5654">
          <cell r="A5654">
            <v>36641</v>
          </cell>
          <cell r="B5654" t="str">
            <v>AGG-GAS-IDX</v>
          </cell>
          <cell r="C5654" t="str">
            <v>NG-NYMEX</v>
          </cell>
          <cell r="D5654" t="str">
            <v>FT-CAND-EGSC-IDX</v>
          </cell>
          <cell r="E5654" t="str">
            <v>I</v>
          </cell>
          <cell r="F5654">
            <v>41883</v>
          </cell>
          <cell r="G5654">
            <v>0</v>
          </cell>
          <cell r="H5654">
            <v>0</v>
          </cell>
        </row>
        <row r="5655">
          <cell r="A5655">
            <v>36641</v>
          </cell>
          <cell r="B5655" t="str">
            <v>AGG-GAS-IDX</v>
          </cell>
          <cell r="C5655" t="str">
            <v>NG-NYMEX</v>
          </cell>
          <cell r="D5655" t="str">
            <v>FT-CAND-EGSC-IDX</v>
          </cell>
          <cell r="E5655" t="str">
            <v>I</v>
          </cell>
          <cell r="F5655">
            <v>41913</v>
          </cell>
          <cell r="G5655">
            <v>0</v>
          </cell>
          <cell r="H5655">
            <v>0</v>
          </cell>
        </row>
        <row r="5656">
          <cell r="A5656">
            <v>36641</v>
          </cell>
          <cell r="B5656" t="str">
            <v>AGG-GAS-IDX</v>
          </cell>
          <cell r="C5656" t="str">
            <v>NG-NYMEX</v>
          </cell>
          <cell r="D5656" t="str">
            <v>FT-CENTRAL-IDX</v>
          </cell>
          <cell r="E5656" t="str">
            <v>I</v>
          </cell>
          <cell r="F5656">
            <v>36617</v>
          </cell>
          <cell r="G5656">
            <v>2920928</v>
          </cell>
          <cell r="H5656">
            <v>-46491</v>
          </cell>
        </row>
        <row r="5657">
          <cell r="A5657">
            <v>36641</v>
          </cell>
          <cell r="B5657" t="str">
            <v>AGG-GAS-IDX</v>
          </cell>
          <cell r="C5657" t="str">
            <v>NG-NYMEX</v>
          </cell>
          <cell r="D5657" t="str">
            <v>FT-CENTRAL-IDX</v>
          </cell>
          <cell r="E5657" t="str">
            <v>I</v>
          </cell>
          <cell r="F5657">
            <v>36647</v>
          </cell>
          <cell r="G5657">
            <v>2593404</v>
          </cell>
          <cell r="H5657">
            <v>-351374</v>
          </cell>
        </row>
        <row r="5658">
          <cell r="A5658">
            <v>36641</v>
          </cell>
          <cell r="B5658" t="str">
            <v>AGG-GAS-IDX</v>
          </cell>
          <cell r="C5658" t="str">
            <v>NG-NYMEX</v>
          </cell>
          <cell r="D5658" t="str">
            <v>FT-CENTRAL-IDX</v>
          </cell>
          <cell r="E5658" t="str">
            <v>I</v>
          </cell>
          <cell r="F5658">
            <v>36678</v>
          </cell>
          <cell r="G5658">
            <v>9791885</v>
          </cell>
          <cell r="H5658">
            <v>-98462</v>
          </cell>
        </row>
        <row r="5659">
          <cell r="A5659">
            <v>36641</v>
          </cell>
          <cell r="B5659" t="str">
            <v>AGG-GAS-IDX</v>
          </cell>
          <cell r="C5659" t="str">
            <v>NG-NYMEX</v>
          </cell>
          <cell r="D5659" t="str">
            <v>FT-CENTRAL-IDX</v>
          </cell>
          <cell r="E5659" t="str">
            <v>I</v>
          </cell>
          <cell r="F5659">
            <v>36708</v>
          </cell>
          <cell r="G5659">
            <v>6457747</v>
          </cell>
          <cell r="H5659">
            <v>-208430</v>
          </cell>
        </row>
        <row r="5660">
          <cell r="A5660">
            <v>36641</v>
          </cell>
          <cell r="B5660" t="str">
            <v>AGG-GAS-IDX</v>
          </cell>
          <cell r="C5660" t="str">
            <v>NG-NYMEX</v>
          </cell>
          <cell r="D5660" t="str">
            <v>FT-CENTRAL-IDX</v>
          </cell>
          <cell r="E5660" t="str">
            <v>I</v>
          </cell>
          <cell r="F5660">
            <v>36739</v>
          </cell>
          <cell r="G5660">
            <v>5079786</v>
          </cell>
          <cell r="H5660">
            <v>-200706</v>
          </cell>
        </row>
        <row r="5661">
          <cell r="A5661">
            <v>36641</v>
          </cell>
          <cell r="B5661" t="str">
            <v>AGG-GAS-IDX</v>
          </cell>
          <cell r="C5661" t="str">
            <v>NG-NYMEX</v>
          </cell>
          <cell r="D5661" t="str">
            <v>FT-CENTRAL-IDX</v>
          </cell>
          <cell r="E5661" t="str">
            <v>I</v>
          </cell>
          <cell r="F5661">
            <v>36770</v>
          </cell>
          <cell r="G5661">
            <v>4399354</v>
          </cell>
          <cell r="H5661">
            <v>-178504</v>
          </cell>
        </row>
        <row r="5662">
          <cell r="A5662">
            <v>36641</v>
          </cell>
          <cell r="B5662" t="str">
            <v>AGG-GAS-IDX</v>
          </cell>
          <cell r="C5662" t="str">
            <v>NG-NYMEX</v>
          </cell>
          <cell r="D5662" t="str">
            <v>FT-CENTRAL-IDX</v>
          </cell>
          <cell r="E5662" t="str">
            <v>I</v>
          </cell>
          <cell r="F5662">
            <v>36800</v>
          </cell>
          <cell r="G5662">
            <v>6533752</v>
          </cell>
          <cell r="H5662">
            <v>-256547</v>
          </cell>
        </row>
        <row r="5663">
          <cell r="A5663">
            <v>36641</v>
          </cell>
          <cell r="B5663" t="str">
            <v>AGG-GAS-IDX</v>
          </cell>
          <cell r="C5663" t="str">
            <v>NG-NYMEX</v>
          </cell>
          <cell r="D5663" t="str">
            <v>FT-CENTRAL-IDX</v>
          </cell>
          <cell r="E5663" t="str">
            <v>I</v>
          </cell>
          <cell r="F5663">
            <v>36831</v>
          </cell>
          <cell r="G5663">
            <v>-5036285</v>
          </cell>
          <cell r="H5663">
            <v>-690572</v>
          </cell>
        </row>
        <row r="5664">
          <cell r="A5664">
            <v>36641</v>
          </cell>
          <cell r="B5664" t="str">
            <v>AGG-GAS-IDX</v>
          </cell>
          <cell r="C5664" t="str">
            <v>NG-NYMEX</v>
          </cell>
          <cell r="D5664" t="str">
            <v>FT-CENTRAL-IDX</v>
          </cell>
          <cell r="E5664" t="str">
            <v>I</v>
          </cell>
          <cell r="F5664">
            <v>36861</v>
          </cell>
          <cell r="G5664">
            <v>-3214355</v>
          </cell>
          <cell r="H5664">
            <v>-685233</v>
          </cell>
        </row>
        <row r="5665">
          <cell r="A5665">
            <v>36641</v>
          </cell>
          <cell r="B5665" t="str">
            <v>AGG-GAS-IDX</v>
          </cell>
          <cell r="C5665" t="str">
            <v>NG-NYMEX</v>
          </cell>
          <cell r="D5665" t="str">
            <v>FT-CENTRAL-IDX</v>
          </cell>
          <cell r="E5665" t="str">
            <v>I</v>
          </cell>
          <cell r="F5665">
            <v>36892</v>
          </cell>
          <cell r="G5665">
            <v>-6589729</v>
          </cell>
          <cell r="H5665">
            <v>-681206</v>
          </cell>
        </row>
        <row r="5666">
          <cell r="A5666">
            <v>36641</v>
          </cell>
          <cell r="B5666" t="str">
            <v>AGG-GAS-IDX</v>
          </cell>
          <cell r="C5666" t="str">
            <v>NG-NYMEX</v>
          </cell>
          <cell r="D5666" t="str">
            <v>FT-CENTRAL-IDX</v>
          </cell>
          <cell r="E5666" t="str">
            <v>I</v>
          </cell>
          <cell r="F5666">
            <v>36923</v>
          </cell>
          <cell r="G5666">
            <v>-7262761</v>
          </cell>
          <cell r="H5666">
            <v>-609081</v>
          </cell>
        </row>
        <row r="5667">
          <cell r="A5667">
            <v>36641</v>
          </cell>
          <cell r="B5667" t="str">
            <v>AGG-GAS-IDX</v>
          </cell>
          <cell r="C5667" t="str">
            <v>NG-NYMEX</v>
          </cell>
          <cell r="D5667" t="str">
            <v>FT-CENTRAL-IDX</v>
          </cell>
          <cell r="E5667" t="str">
            <v>I</v>
          </cell>
          <cell r="F5667">
            <v>36951</v>
          </cell>
          <cell r="G5667">
            <v>-7918178</v>
          </cell>
          <cell r="H5667">
            <v>-668481</v>
          </cell>
        </row>
        <row r="5668">
          <cell r="A5668">
            <v>36641</v>
          </cell>
          <cell r="B5668" t="str">
            <v>AGG-GAS-IDX</v>
          </cell>
          <cell r="C5668" t="str">
            <v>NG-NYMEX</v>
          </cell>
          <cell r="D5668" t="str">
            <v>FT-CENTRAL-IDX</v>
          </cell>
          <cell r="E5668" t="str">
            <v>I</v>
          </cell>
          <cell r="F5668">
            <v>36982</v>
          </cell>
          <cell r="G5668">
            <v>-6690223</v>
          </cell>
          <cell r="H5668">
            <v>-359293</v>
          </cell>
        </row>
        <row r="5669">
          <cell r="A5669">
            <v>36641</v>
          </cell>
          <cell r="B5669" t="str">
            <v>AGG-GAS-IDX</v>
          </cell>
          <cell r="C5669" t="str">
            <v>NG-NYMEX</v>
          </cell>
          <cell r="D5669" t="str">
            <v>FT-CENTRAL-IDX</v>
          </cell>
          <cell r="E5669" t="str">
            <v>I</v>
          </cell>
          <cell r="F5669">
            <v>37012</v>
          </cell>
          <cell r="G5669">
            <v>-3579352</v>
          </cell>
          <cell r="H5669">
            <v>-325009</v>
          </cell>
        </row>
        <row r="5670">
          <cell r="A5670">
            <v>36641</v>
          </cell>
          <cell r="B5670" t="str">
            <v>AGG-GAS-IDX</v>
          </cell>
          <cell r="C5670" t="str">
            <v>NG-NYMEX</v>
          </cell>
          <cell r="D5670" t="str">
            <v>FT-CENTRAL-IDX</v>
          </cell>
          <cell r="E5670" t="str">
            <v>I</v>
          </cell>
          <cell r="F5670">
            <v>37043</v>
          </cell>
          <cell r="G5670">
            <v>-3162095</v>
          </cell>
          <cell r="H5670">
            <v>-247604</v>
          </cell>
        </row>
        <row r="5671">
          <cell r="A5671">
            <v>36641</v>
          </cell>
          <cell r="B5671" t="str">
            <v>AGG-GAS-IDX</v>
          </cell>
          <cell r="C5671" t="str">
            <v>NG-NYMEX</v>
          </cell>
          <cell r="D5671" t="str">
            <v>FT-CENTRAL-IDX</v>
          </cell>
          <cell r="E5671" t="str">
            <v>I</v>
          </cell>
          <cell r="F5671">
            <v>37073</v>
          </cell>
          <cell r="G5671">
            <v>-4580926</v>
          </cell>
          <cell r="H5671">
            <v>-241342</v>
          </cell>
        </row>
        <row r="5672">
          <cell r="A5672">
            <v>36641</v>
          </cell>
          <cell r="B5672" t="str">
            <v>AGG-GAS-IDX</v>
          </cell>
          <cell r="C5672" t="str">
            <v>NG-NYMEX</v>
          </cell>
          <cell r="D5672" t="str">
            <v>FT-CENTRAL-IDX</v>
          </cell>
          <cell r="E5672" t="str">
            <v>I</v>
          </cell>
          <cell r="F5672">
            <v>37104</v>
          </cell>
          <cell r="G5672">
            <v>-4519656</v>
          </cell>
          <cell r="H5672">
            <v>-244566</v>
          </cell>
        </row>
        <row r="5673">
          <cell r="A5673">
            <v>36641</v>
          </cell>
          <cell r="B5673" t="str">
            <v>AGG-GAS-IDX</v>
          </cell>
          <cell r="C5673" t="str">
            <v>NG-NYMEX</v>
          </cell>
          <cell r="D5673" t="str">
            <v>FT-CENTRAL-IDX</v>
          </cell>
          <cell r="E5673" t="str">
            <v>I</v>
          </cell>
          <cell r="F5673">
            <v>37135</v>
          </cell>
          <cell r="G5673">
            <v>-4088056</v>
          </cell>
          <cell r="H5673">
            <v>-221291</v>
          </cell>
        </row>
        <row r="5674">
          <cell r="A5674">
            <v>36641</v>
          </cell>
          <cell r="B5674" t="str">
            <v>AGG-GAS-IDX</v>
          </cell>
          <cell r="C5674" t="str">
            <v>NG-NYMEX</v>
          </cell>
          <cell r="D5674" t="str">
            <v>FT-CENTRAL-IDX</v>
          </cell>
          <cell r="E5674" t="str">
            <v>I</v>
          </cell>
          <cell r="F5674">
            <v>37165</v>
          </cell>
          <cell r="G5674">
            <v>-3584770</v>
          </cell>
          <cell r="H5674">
            <v>-277815</v>
          </cell>
        </row>
        <row r="5675">
          <cell r="A5675">
            <v>36641</v>
          </cell>
          <cell r="B5675" t="str">
            <v>AGG-GAS-IDX</v>
          </cell>
          <cell r="C5675" t="str">
            <v>NG-NYMEX</v>
          </cell>
          <cell r="D5675" t="str">
            <v>FT-CENTRAL-IDX</v>
          </cell>
          <cell r="E5675" t="str">
            <v>I</v>
          </cell>
          <cell r="F5675">
            <v>37196</v>
          </cell>
          <cell r="G5675">
            <v>-8788923</v>
          </cell>
          <cell r="H5675">
            <v>-388929</v>
          </cell>
        </row>
        <row r="5676">
          <cell r="A5676">
            <v>36641</v>
          </cell>
          <cell r="B5676" t="str">
            <v>AGG-GAS-IDX</v>
          </cell>
          <cell r="C5676" t="str">
            <v>NG-NYMEX</v>
          </cell>
          <cell r="D5676" t="str">
            <v>FT-CENTRAL-IDX</v>
          </cell>
          <cell r="E5676" t="str">
            <v>I</v>
          </cell>
          <cell r="F5676">
            <v>37226</v>
          </cell>
          <cell r="G5676">
            <v>-7836499</v>
          </cell>
          <cell r="H5676">
            <v>-395691</v>
          </cell>
        </row>
        <row r="5677">
          <cell r="A5677">
            <v>36641</v>
          </cell>
          <cell r="B5677" t="str">
            <v>AGG-GAS-IDX</v>
          </cell>
          <cell r="C5677" t="str">
            <v>NG-NYMEX</v>
          </cell>
          <cell r="D5677" t="str">
            <v>FT-CENTRAL-IDX</v>
          </cell>
          <cell r="E5677" t="str">
            <v>I</v>
          </cell>
          <cell r="F5677">
            <v>37257</v>
          </cell>
          <cell r="G5677">
            <v>-8984506</v>
          </cell>
          <cell r="H5677">
            <v>-390515</v>
          </cell>
        </row>
        <row r="5678">
          <cell r="A5678">
            <v>36641</v>
          </cell>
          <cell r="B5678" t="str">
            <v>AGG-GAS-IDX</v>
          </cell>
          <cell r="C5678" t="str">
            <v>NG-NYMEX</v>
          </cell>
          <cell r="D5678" t="str">
            <v>FT-CENTRAL-IDX</v>
          </cell>
          <cell r="E5678" t="str">
            <v>I</v>
          </cell>
          <cell r="F5678">
            <v>37288</v>
          </cell>
          <cell r="G5678">
            <v>-8518024</v>
          </cell>
          <cell r="H5678">
            <v>-351502</v>
          </cell>
        </row>
        <row r="5679">
          <cell r="A5679">
            <v>36641</v>
          </cell>
          <cell r="B5679" t="str">
            <v>AGG-GAS-IDX</v>
          </cell>
          <cell r="C5679" t="str">
            <v>NG-NYMEX</v>
          </cell>
          <cell r="D5679" t="str">
            <v>FT-CENTRAL-IDX</v>
          </cell>
          <cell r="E5679" t="str">
            <v>I</v>
          </cell>
          <cell r="F5679">
            <v>37316</v>
          </cell>
          <cell r="G5679">
            <v>-9053868</v>
          </cell>
          <cell r="H5679">
            <v>-392079</v>
          </cell>
        </row>
        <row r="5680">
          <cell r="A5680">
            <v>36641</v>
          </cell>
          <cell r="B5680" t="str">
            <v>AGG-GAS-IDX</v>
          </cell>
          <cell r="C5680" t="str">
            <v>NG-NYMEX</v>
          </cell>
          <cell r="D5680" t="str">
            <v>FT-CENTRAL-IDX</v>
          </cell>
          <cell r="E5680" t="str">
            <v>I</v>
          </cell>
          <cell r="F5680">
            <v>37347</v>
          </cell>
          <cell r="G5680">
            <v>-7673255</v>
          </cell>
          <cell r="H5680">
            <v>-307497</v>
          </cell>
        </row>
        <row r="5681">
          <cell r="A5681">
            <v>36641</v>
          </cell>
          <cell r="B5681" t="str">
            <v>AGG-GAS-IDX</v>
          </cell>
          <cell r="C5681" t="str">
            <v>NG-NYMEX</v>
          </cell>
          <cell r="D5681" t="str">
            <v>FT-CENTRAL-IDX</v>
          </cell>
          <cell r="E5681" t="str">
            <v>I</v>
          </cell>
          <cell r="F5681">
            <v>37377</v>
          </cell>
          <cell r="G5681">
            <v>-3961207</v>
          </cell>
          <cell r="H5681">
            <v>-261384</v>
          </cell>
        </row>
        <row r="5682">
          <cell r="A5682">
            <v>36641</v>
          </cell>
          <cell r="B5682" t="str">
            <v>AGG-GAS-IDX</v>
          </cell>
          <cell r="C5682" t="str">
            <v>NG-NYMEX</v>
          </cell>
          <cell r="D5682" t="str">
            <v>FT-CENTRAL-IDX</v>
          </cell>
          <cell r="E5682" t="str">
            <v>I</v>
          </cell>
          <cell r="F5682">
            <v>37408</v>
          </cell>
          <cell r="G5682">
            <v>-4030696</v>
          </cell>
          <cell r="H5682">
            <v>-199964</v>
          </cell>
        </row>
        <row r="5683">
          <cell r="A5683">
            <v>36641</v>
          </cell>
          <cell r="B5683" t="str">
            <v>AGG-GAS-IDX</v>
          </cell>
          <cell r="C5683" t="str">
            <v>NG-NYMEX</v>
          </cell>
          <cell r="D5683" t="str">
            <v>FT-CENTRAL-IDX</v>
          </cell>
          <cell r="E5683" t="str">
            <v>I</v>
          </cell>
          <cell r="F5683">
            <v>37438</v>
          </cell>
          <cell r="G5683">
            <v>-4074285</v>
          </cell>
          <cell r="H5683">
            <v>-203187</v>
          </cell>
        </row>
        <row r="5684">
          <cell r="A5684">
            <v>36641</v>
          </cell>
          <cell r="B5684" t="str">
            <v>AGG-GAS-IDX</v>
          </cell>
          <cell r="C5684" t="str">
            <v>NG-NYMEX</v>
          </cell>
          <cell r="D5684" t="str">
            <v>FT-CENTRAL-IDX</v>
          </cell>
          <cell r="E5684" t="str">
            <v>I</v>
          </cell>
          <cell r="F5684">
            <v>37469</v>
          </cell>
          <cell r="G5684">
            <v>-4136720</v>
          </cell>
          <cell r="H5684">
            <v>-205431</v>
          </cell>
        </row>
        <row r="5685">
          <cell r="A5685">
            <v>36641</v>
          </cell>
          <cell r="B5685" t="str">
            <v>AGG-GAS-IDX</v>
          </cell>
          <cell r="C5685" t="str">
            <v>NG-NYMEX</v>
          </cell>
          <cell r="D5685" t="str">
            <v>FT-CENTRAL-IDX</v>
          </cell>
          <cell r="E5685" t="str">
            <v>I</v>
          </cell>
          <cell r="F5685">
            <v>37500</v>
          </cell>
          <cell r="G5685">
            <v>-3656330</v>
          </cell>
          <cell r="H5685">
            <v>-182408</v>
          </cell>
        </row>
        <row r="5686">
          <cell r="A5686">
            <v>36641</v>
          </cell>
          <cell r="B5686" t="str">
            <v>AGG-GAS-IDX</v>
          </cell>
          <cell r="C5686" t="str">
            <v>NG-NYMEX</v>
          </cell>
          <cell r="D5686" t="str">
            <v>FT-CENTRAL-IDX</v>
          </cell>
          <cell r="E5686" t="str">
            <v>I</v>
          </cell>
          <cell r="F5686">
            <v>37530</v>
          </cell>
          <cell r="G5686">
            <v>-3207216</v>
          </cell>
          <cell r="H5686">
            <v>-222943</v>
          </cell>
        </row>
        <row r="5687">
          <cell r="A5687">
            <v>36641</v>
          </cell>
          <cell r="B5687" t="str">
            <v>AGG-GAS-IDX</v>
          </cell>
          <cell r="C5687" t="str">
            <v>NG-NYMEX</v>
          </cell>
          <cell r="D5687" t="str">
            <v>FT-CENTRAL-IDX</v>
          </cell>
          <cell r="E5687" t="str">
            <v>I</v>
          </cell>
          <cell r="F5687">
            <v>37561</v>
          </cell>
          <cell r="G5687">
            <v>-7730674</v>
          </cell>
          <cell r="H5687">
            <v>-353608</v>
          </cell>
        </row>
        <row r="5688">
          <cell r="A5688">
            <v>36641</v>
          </cell>
          <cell r="B5688" t="str">
            <v>AGG-GAS-IDX</v>
          </cell>
          <cell r="C5688" t="str">
            <v>NG-NYMEX</v>
          </cell>
          <cell r="D5688" t="str">
            <v>FT-CENTRAL-IDX</v>
          </cell>
          <cell r="E5688" t="str">
            <v>I</v>
          </cell>
          <cell r="F5688">
            <v>37591</v>
          </cell>
          <cell r="G5688">
            <v>-8430619</v>
          </cell>
          <cell r="H5688">
            <v>-359018</v>
          </cell>
        </row>
        <row r="5689">
          <cell r="A5689">
            <v>36641</v>
          </cell>
          <cell r="B5689" t="str">
            <v>AGG-GAS-IDX</v>
          </cell>
          <cell r="C5689" t="str">
            <v>NG-NYMEX</v>
          </cell>
          <cell r="D5689" t="str">
            <v>FT-CENTRAL-IDX</v>
          </cell>
          <cell r="E5689" t="str">
            <v>I</v>
          </cell>
          <cell r="F5689">
            <v>37622</v>
          </cell>
          <cell r="G5689">
            <v>-9076375</v>
          </cell>
          <cell r="H5689">
            <v>-346978</v>
          </cell>
        </row>
        <row r="5690">
          <cell r="A5690">
            <v>36641</v>
          </cell>
          <cell r="B5690" t="str">
            <v>AGG-GAS-IDX</v>
          </cell>
          <cell r="C5690" t="str">
            <v>NG-NYMEX</v>
          </cell>
          <cell r="D5690" t="str">
            <v>FT-CENTRAL-IDX</v>
          </cell>
          <cell r="E5690" t="str">
            <v>I</v>
          </cell>
          <cell r="F5690">
            <v>37653</v>
          </cell>
          <cell r="G5690">
            <v>-8243319</v>
          </cell>
          <cell r="H5690">
            <v>-312674</v>
          </cell>
        </row>
        <row r="5691">
          <cell r="A5691">
            <v>36641</v>
          </cell>
          <cell r="B5691" t="str">
            <v>AGG-GAS-IDX</v>
          </cell>
          <cell r="C5691" t="str">
            <v>NG-NYMEX</v>
          </cell>
          <cell r="D5691" t="str">
            <v>FT-CENTRAL-IDX</v>
          </cell>
          <cell r="E5691" t="str">
            <v>I</v>
          </cell>
          <cell r="F5691">
            <v>37681</v>
          </cell>
          <cell r="G5691">
            <v>-8542474</v>
          </cell>
          <cell r="H5691">
            <v>-349018</v>
          </cell>
        </row>
        <row r="5692">
          <cell r="A5692">
            <v>36641</v>
          </cell>
          <cell r="B5692" t="str">
            <v>AGG-GAS-IDX</v>
          </cell>
          <cell r="C5692" t="str">
            <v>NG-NYMEX</v>
          </cell>
          <cell r="D5692" t="str">
            <v>FT-CENTRAL-IDX</v>
          </cell>
          <cell r="E5692" t="str">
            <v>I</v>
          </cell>
          <cell r="F5692">
            <v>37712</v>
          </cell>
          <cell r="G5692">
            <v>-6921267</v>
          </cell>
          <cell r="H5692">
            <v>-130360</v>
          </cell>
        </row>
        <row r="5693">
          <cell r="A5693">
            <v>36641</v>
          </cell>
          <cell r="B5693" t="str">
            <v>AGG-GAS-IDX</v>
          </cell>
          <cell r="C5693" t="str">
            <v>NG-NYMEX</v>
          </cell>
          <cell r="D5693" t="str">
            <v>FT-CENTRAL-IDX</v>
          </cell>
          <cell r="E5693" t="str">
            <v>I</v>
          </cell>
          <cell r="F5693">
            <v>37742</v>
          </cell>
          <cell r="G5693">
            <v>-3668129</v>
          </cell>
          <cell r="H5693">
            <v>-102762</v>
          </cell>
        </row>
        <row r="5694">
          <cell r="A5694">
            <v>36641</v>
          </cell>
          <cell r="B5694" t="str">
            <v>AGG-GAS-IDX</v>
          </cell>
          <cell r="C5694" t="str">
            <v>NG-NYMEX</v>
          </cell>
          <cell r="D5694" t="str">
            <v>FT-CENTRAL-IDX</v>
          </cell>
          <cell r="E5694" t="str">
            <v>I</v>
          </cell>
          <cell r="F5694">
            <v>37773</v>
          </cell>
          <cell r="G5694">
            <v>-3873162</v>
          </cell>
          <cell r="H5694">
            <v>-78687</v>
          </cell>
        </row>
        <row r="5695">
          <cell r="A5695">
            <v>36641</v>
          </cell>
          <cell r="B5695" t="str">
            <v>AGG-GAS-IDX</v>
          </cell>
          <cell r="C5695" t="str">
            <v>NG-NYMEX</v>
          </cell>
          <cell r="D5695" t="str">
            <v>FT-CENTRAL-IDX</v>
          </cell>
          <cell r="E5695" t="str">
            <v>I</v>
          </cell>
          <cell r="F5695">
            <v>37803</v>
          </cell>
          <cell r="G5695">
            <v>-3950186</v>
          </cell>
          <cell r="H5695">
            <v>-80390</v>
          </cell>
        </row>
        <row r="5696">
          <cell r="A5696">
            <v>36641</v>
          </cell>
          <cell r="B5696" t="str">
            <v>AGG-GAS-IDX</v>
          </cell>
          <cell r="C5696" t="str">
            <v>NG-NYMEX</v>
          </cell>
          <cell r="D5696" t="str">
            <v>FT-CENTRAL-IDX</v>
          </cell>
          <cell r="E5696" t="str">
            <v>I</v>
          </cell>
          <cell r="F5696">
            <v>37834</v>
          </cell>
          <cell r="G5696">
            <v>-3989940</v>
          </cell>
          <cell r="H5696">
            <v>-81344</v>
          </cell>
        </row>
        <row r="5697">
          <cell r="A5697">
            <v>36641</v>
          </cell>
          <cell r="B5697" t="str">
            <v>AGG-GAS-IDX</v>
          </cell>
          <cell r="C5697" t="str">
            <v>NG-NYMEX</v>
          </cell>
          <cell r="D5697" t="str">
            <v>FT-CENTRAL-IDX</v>
          </cell>
          <cell r="E5697" t="str">
            <v>I</v>
          </cell>
          <cell r="F5697">
            <v>37865</v>
          </cell>
          <cell r="G5697">
            <v>-3499689</v>
          </cell>
          <cell r="H5697">
            <v>-70067</v>
          </cell>
        </row>
        <row r="5698">
          <cell r="A5698">
            <v>36641</v>
          </cell>
          <cell r="B5698" t="str">
            <v>AGG-GAS-IDX</v>
          </cell>
          <cell r="C5698" t="str">
            <v>NG-NYMEX</v>
          </cell>
          <cell r="D5698" t="str">
            <v>FT-CENTRAL-IDX</v>
          </cell>
          <cell r="E5698" t="str">
            <v>I</v>
          </cell>
          <cell r="F5698">
            <v>37895</v>
          </cell>
          <cell r="G5698">
            <v>-2889346</v>
          </cell>
          <cell r="H5698">
            <v>-83270</v>
          </cell>
        </row>
        <row r="5699">
          <cell r="A5699">
            <v>36641</v>
          </cell>
          <cell r="B5699" t="str">
            <v>AGG-GAS-IDX</v>
          </cell>
          <cell r="C5699" t="str">
            <v>NG-NYMEX</v>
          </cell>
          <cell r="D5699" t="str">
            <v>FT-CENTRAL-IDX</v>
          </cell>
          <cell r="E5699" t="str">
            <v>I</v>
          </cell>
          <cell r="F5699">
            <v>37926</v>
          </cell>
          <cell r="G5699">
            <v>-8334528</v>
          </cell>
          <cell r="H5699">
            <v>-378553</v>
          </cell>
        </row>
        <row r="5700">
          <cell r="A5700">
            <v>36641</v>
          </cell>
          <cell r="B5700" t="str">
            <v>AGG-GAS-IDX</v>
          </cell>
          <cell r="C5700" t="str">
            <v>NG-NYMEX</v>
          </cell>
          <cell r="D5700" t="str">
            <v>FT-CENTRAL-IDX</v>
          </cell>
          <cell r="E5700" t="str">
            <v>I</v>
          </cell>
          <cell r="F5700">
            <v>37956</v>
          </cell>
          <cell r="G5700">
            <v>-8813363</v>
          </cell>
          <cell r="H5700">
            <v>-387484</v>
          </cell>
        </row>
        <row r="5701">
          <cell r="A5701">
            <v>36641</v>
          </cell>
          <cell r="B5701" t="str">
            <v>AGG-GAS-IDX</v>
          </cell>
          <cell r="C5701" t="str">
            <v>NG-NYMEX</v>
          </cell>
          <cell r="D5701" t="str">
            <v>FT-CENTRAL-IDX</v>
          </cell>
          <cell r="E5701" t="str">
            <v>I</v>
          </cell>
          <cell r="F5701">
            <v>37987</v>
          </cell>
          <cell r="G5701">
            <v>-9497750</v>
          </cell>
          <cell r="H5701">
            <v>-381488</v>
          </cell>
        </row>
        <row r="5702">
          <cell r="A5702">
            <v>36641</v>
          </cell>
          <cell r="B5702" t="str">
            <v>AGG-GAS-IDX</v>
          </cell>
          <cell r="C5702" t="str">
            <v>NG-NYMEX</v>
          </cell>
          <cell r="D5702" t="str">
            <v>FT-CENTRAL-IDX</v>
          </cell>
          <cell r="E5702" t="str">
            <v>I</v>
          </cell>
          <cell r="F5702">
            <v>38018</v>
          </cell>
          <cell r="G5702">
            <v>-8909505</v>
          </cell>
          <cell r="H5702">
            <v>-354453</v>
          </cell>
        </row>
        <row r="5703">
          <cell r="A5703">
            <v>36641</v>
          </cell>
          <cell r="B5703" t="str">
            <v>AGG-GAS-IDX</v>
          </cell>
          <cell r="C5703" t="str">
            <v>NG-NYMEX</v>
          </cell>
          <cell r="D5703" t="str">
            <v>FT-CENTRAL-IDX</v>
          </cell>
          <cell r="E5703" t="str">
            <v>I</v>
          </cell>
          <cell r="F5703">
            <v>38047</v>
          </cell>
          <cell r="G5703">
            <v>-8523941</v>
          </cell>
          <cell r="H5703">
            <v>-381630</v>
          </cell>
        </row>
        <row r="5704">
          <cell r="A5704">
            <v>36641</v>
          </cell>
          <cell r="B5704" t="str">
            <v>AGG-GAS-IDX</v>
          </cell>
          <cell r="C5704" t="str">
            <v>NG-NYMEX</v>
          </cell>
          <cell r="D5704" t="str">
            <v>FT-CENTRAL-IDX</v>
          </cell>
          <cell r="E5704" t="str">
            <v>I</v>
          </cell>
          <cell r="F5704">
            <v>38078</v>
          </cell>
          <cell r="G5704">
            <v>-6802313</v>
          </cell>
          <cell r="H5704">
            <v>-117684</v>
          </cell>
        </row>
        <row r="5705">
          <cell r="A5705">
            <v>36641</v>
          </cell>
          <cell r="B5705" t="str">
            <v>AGG-GAS-IDX</v>
          </cell>
          <cell r="C5705" t="str">
            <v>NG-NYMEX</v>
          </cell>
          <cell r="D5705" t="str">
            <v>FT-CENTRAL-IDX</v>
          </cell>
          <cell r="E5705" t="str">
            <v>I</v>
          </cell>
          <cell r="F5705">
            <v>38108</v>
          </cell>
          <cell r="G5705">
            <v>-3946010</v>
          </cell>
          <cell r="H5705">
            <v>-82090</v>
          </cell>
        </row>
        <row r="5706">
          <cell r="A5706">
            <v>36641</v>
          </cell>
          <cell r="B5706" t="str">
            <v>AGG-GAS-IDX</v>
          </cell>
          <cell r="C5706" t="str">
            <v>NG-NYMEX</v>
          </cell>
          <cell r="D5706" t="str">
            <v>FT-CENTRAL-IDX</v>
          </cell>
          <cell r="E5706" t="str">
            <v>I</v>
          </cell>
          <cell r="F5706">
            <v>38139</v>
          </cell>
          <cell r="G5706">
            <v>-4294096</v>
          </cell>
          <cell r="H5706">
            <v>-64666</v>
          </cell>
        </row>
        <row r="5707">
          <cell r="A5707">
            <v>36641</v>
          </cell>
          <cell r="B5707" t="str">
            <v>AGG-GAS-IDX</v>
          </cell>
          <cell r="C5707" t="str">
            <v>NG-NYMEX</v>
          </cell>
          <cell r="D5707" t="str">
            <v>FT-CENTRAL-IDX</v>
          </cell>
          <cell r="E5707" t="str">
            <v>I</v>
          </cell>
          <cell r="F5707">
            <v>38169</v>
          </cell>
          <cell r="G5707">
            <v>-4435037</v>
          </cell>
          <cell r="H5707">
            <v>-67212</v>
          </cell>
        </row>
        <row r="5708">
          <cell r="A5708">
            <v>36641</v>
          </cell>
          <cell r="B5708" t="str">
            <v>AGG-GAS-IDX</v>
          </cell>
          <cell r="C5708" t="str">
            <v>NG-NYMEX</v>
          </cell>
          <cell r="D5708" t="str">
            <v>FT-CENTRAL-IDX</v>
          </cell>
          <cell r="E5708" t="str">
            <v>I</v>
          </cell>
          <cell r="F5708">
            <v>38200</v>
          </cell>
          <cell r="G5708">
            <v>-4442708</v>
          </cell>
          <cell r="H5708">
            <v>-67570</v>
          </cell>
        </row>
        <row r="5709">
          <cell r="A5709">
            <v>36641</v>
          </cell>
          <cell r="B5709" t="str">
            <v>AGG-GAS-IDX</v>
          </cell>
          <cell r="C5709" t="str">
            <v>NG-NYMEX</v>
          </cell>
          <cell r="D5709" t="str">
            <v>FT-CENTRAL-IDX</v>
          </cell>
          <cell r="E5709" t="str">
            <v>I</v>
          </cell>
          <cell r="F5709">
            <v>38231</v>
          </cell>
          <cell r="G5709">
            <v>-3922663</v>
          </cell>
          <cell r="H5709">
            <v>-56512</v>
          </cell>
        </row>
        <row r="5710">
          <cell r="A5710">
            <v>36641</v>
          </cell>
          <cell r="B5710" t="str">
            <v>AGG-GAS-IDX</v>
          </cell>
          <cell r="C5710" t="str">
            <v>NG-NYMEX</v>
          </cell>
          <cell r="D5710" t="str">
            <v>FT-CENTRAL-IDX</v>
          </cell>
          <cell r="E5710" t="str">
            <v>I</v>
          </cell>
          <cell r="F5710">
            <v>38261</v>
          </cell>
          <cell r="G5710">
            <v>-3507912</v>
          </cell>
          <cell r="H5710">
            <v>-71889</v>
          </cell>
        </row>
        <row r="5711">
          <cell r="A5711">
            <v>36641</v>
          </cell>
          <cell r="B5711" t="str">
            <v>AGG-GAS-IDX</v>
          </cell>
          <cell r="C5711" t="str">
            <v>NG-NYMEX</v>
          </cell>
          <cell r="D5711" t="str">
            <v>FT-CENTRAL-IDX</v>
          </cell>
          <cell r="E5711" t="str">
            <v>I</v>
          </cell>
          <cell r="F5711">
            <v>38292</v>
          </cell>
          <cell r="G5711">
            <v>-1183026</v>
          </cell>
          <cell r="H5711">
            <v>7590</v>
          </cell>
        </row>
        <row r="5712">
          <cell r="A5712">
            <v>36641</v>
          </cell>
          <cell r="B5712" t="str">
            <v>AGG-GAS-IDX</v>
          </cell>
          <cell r="C5712" t="str">
            <v>NG-NYMEX</v>
          </cell>
          <cell r="D5712" t="str">
            <v>FT-CENTRAL-IDX</v>
          </cell>
          <cell r="E5712" t="str">
            <v>I</v>
          </cell>
          <cell r="F5712">
            <v>38322</v>
          </cell>
          <cell r="G5712">
            <v>-1149039</v>
          </cell>
          <cell r="H5712">
            <v>7605</v>
          </cell>
        </row>
        <row r="5713">
          <cell r="A5713">
            <v>36641</v>
          </cell>
          <cell r="B5713" t="str">
            <v>AGG-GAS-IDX</v>
          </cell>
          <cell r="C5713" t="str">
            <v>NG-NYMEX</v>
          </cell>
          <cell r="D5713" t="str">
            <v>FT-CENTRAL-IDX</v>
          </cell>
          <cell r="E5713" t="str">
            <v>I</v>
          </cell>
          <cell r="F5713">
            <v>38353</v>
          </cell>
          <cell r="G5713">
            <v>-1148975</v>
          </cell>
          <cell r="H5713">
            <v>7557</v>
          </cell>
        </row>
        <row r="5714">
          <cell r="A5714">
            <v>36641</v>
          </cell>
          <cell r="B5714" t="str">
            <v>AGG-GAS-IDX</v>
          </cell>
          <cell r="C5714" t="str">
            <v>NG-NYMEX</v>
          </cell>
          <cell r="D5714" t="str">
            <v>FT-CENTRAL-IDX</v>
          </cell>
          <cell r="E5714" t="str">
            <v>I</v>
          </cell>
          <cell r="F5714">
            <v>38384</v>
          </cell>
          <cell r="G5714">
            <v>-1054165</v>
          </cell>
          <cell r="H5714">
            <v>6786</v>
          </cell>
        </row>
        <row r="5715">
          <cell r="A5715">
            <v>36641</v>
          </cell>
          <cell r="B5715" t="str">
            <v>AGG-GAS-IDX</v>
          </cell>
          <cell r="C5715" t="str">
            <v>NG-NYMEX</v>
          </cell>
          <cell r="D5715" t="str">
            <v>FT-CENTRAL-IDX</v>
          </cell>
          <cell r="E5715" t="str">
            <v>I</v>
          </cell>
          <cell r="F5715">
            <v>38412</v>
          </cell>
          <cell r="G5715">
            <v>-1223843</v>
          </cell>
          <cell r="H5715">
            <v>7689</v>
          </cell>
        </row>
        <row r="5716">
          <cell r="A5716">
            <v>36641</v>
          </cell>
          <cell r="B5716" t="str">
            <v>AGG-GAS-IDX</v>
          </cell>
          <cell r="C5716" t="str">
            <v>NG-NYMEX</v>
          </cell>
          <cell r="D5716" t="str">
            <v>FT-CENTRAL-IDX</v>
          </cell>
          <cell r="E5716" t="str">
            <v>I</v>
          </cell>
          <cell r="F5716">
            <v>38443</v>
          </cell>
          <cell r="G5716">
            <v>-1060717</v>
          </cell>
          <cell r="H5716">
            <v>6819</v>
          </cell>
        </row>
        <row r="5717">
          <cell r="A5717">
            <v>36641</v>
          </cell>
          <cell r="B5717" t="str">
            <v>AGG-GAS-IDX</v>
          </cell>
          <cell r="C5717" t="str">
            <v>NG-NYMEX</v>
          </cell>
          <cell r="D5717" t="str">
            <v>FT-CENTRAL-IDX</v>
          </cell>
          <cell r="E5717" t="str">
            <v>I</v>
          </cell>
          <cell r="F5717">
            <v>38473</v>
          </cell>
          <cell r="G5717">
            <v>-54487</v>
          </cell>
          <cell r="H5717">
            <v>7573</v>
          </cell>
        </row>
        <row r="5718">
          <cell r="A5718">
            <v>36641</v>
          </cell>
          <cell r="B5718" t="str">
            <v>AGG-GAS-IDX</v>
          </cell>
          <cell r="C5718" t="str">
            <v>NG-NYMEX</v>
          </cell>
          <cell r="D5718" t="str">
            <v>FT-CENTRAL-IDX</v>
          </cell>
          <cell r="E5718" t="str">
            <v>I</v>
          </cell>
          <cell r="F5718">
            <v>38504</v>
          </cell>
          <cell r="G5718">
            <v>-1076381</v>
          </cell>
          <cell r="H5718">
            <v>6892</v>
          </cell>
        </row>
        <row r="5719">
          <cell r="A5719">
            <v>36641</v>
          </cell>
          <cell r="B5719" t="str">
            <v>AGG-GAS-IDX</v>
          </cell>
          <cell r="C5719" t="str">
            <v>NG-NYMEX</v>
          </cell>
          <cell r="D5719" t="str">
            <v>FT-CENTRAL-IDX</v>
          </cell>
          <cell r="E5719" t="str">
            <v>I</v>
          </cell>
          <cell r="F5719">
            <v>38534</v>
          </cell>
          <cell r="G5719">
            <v>-1101266</v>
          </cell>
          <cell r="H5719">
            <v>7065</v>
          </cell>
        </row>
        <row r="5720">
          <cell r="A5720">
            <v>36641</v>
          </cell>
          <cell r="B5720" t="str">
            <v>AGG-GAS-IDX</v>
          </cell>
          <cell r="C5720" t="str">
            <v>NG-NYMEX</v>
          </cell>
          <cell r="D5720" t="str">
            <v>FT-CENTRAL-IDX</v>
          </cell>
          <cell r="E5720" t="str">
            <v>I</v>
          </cell>
          <cell r="F5720">
            <v>38565</v>
          </cell>
          <cell r="G5720">
            <v>-1557191</v>
          </cell>
          <cell r="H5720">
            <v>9342</v>
          </cell>
        </row>
        <row r="5721">
          <cell r="A5721">
            <v>36641</v>
          </cell>
          <cell r="B5721" t="str">
            <v>AGG-GAS-IDX</v>
          </cell>
          <cell r="C5721" t="str">
            <v>NG-NYMEX</v>
          </cell>
          <cell r="D5721" t="str">
            <v>FT-CENTRAL-IDX</v>
          </cell>
          <cell r="E5721" t="str">
            <v>I</v>
          </cell>
          <cell r="F5721">
            <v>38596</v>
          </cell>
          <cell r="G5721">
            <v>-1488112</v>
          </cell>
          <cell r="H5721">
            <v>8944</v>
          </cell>
        </row>
        <row r="5722">
          <cell r="A5722">
            <v>36641</v>
          </cell>
          <cell r="B5722" t="str">
            <v>AGG-GAS-IDX</v>
          </cell>
          <cell r="C5722" t="str">
            <v>NG-NYMEX</v>
          </cell>
          <cell r="D5722" t="str">
            <v>FT-CENTRAL-IDX</v>
          </cell>
          <cell r="E5722" t="str">
            <v>I</v>
          </cell>
          <cell r="F5722">
            <v>38626</v>
          </cell>
          <cell r="G5722">
            <v>-510736</v>
          </cell>
          <cell r="H5722">
            <v>9671</v>
          </cell>
        </row>
        <row r="5723">
          <cell r="A5723">
            <v>36641</v>
          </cell>
          <cell r="B5723" t="str">
            <v>AGG-GAS-IDX</v>
          </cell>
          <cell r="C5723" t="str">
            <v>NG-NYMEX</v>
          </cell>
          <cell r="D5723" t="str">
            <v>FT-CENTRAL-IDX</v>
          </cell>
          <cell r="E5723" t="str">
            <v>I</v>
          </cell>
          <cell r="F5723">
            <v>38657</v>
          </cell>
          <cell r="G5723">
            <v>-1552948</v>
          </cell>
          <cell r="H5723">
            <v>9355</v>
          </cell>
        </row>
        <row r="5724">
          <cell r="A5724">
            <v>36641</v>
          </cell>
          <cell r="B5724" t="str">
            <v>AGG-GAS-IDX</v>
          </cell>
          <cell r="C5724" t="str">
            <v>NG-NYMEX</v>
          </cell>
          <cell r="D5724" t="str">
            <v>FT-CENTRAL-IDX</v>
          </cell>
          <cell r="E5724" t="str">
            <v>I</v>
          </cell>
          <cell r="F5724">
            <v>38687</v>
          </cell>
          <cell r="G5724">
            <v>-1534269</v>
          </cell>
          <cell r="H5724">
            <v>9431</v>
          </cell>
        </row>
        <row r="5725">
          <cell r="A5725">
            <v>36641</v>
          </cell>
          <cell r="B5725" t="str">
            <v>AGG-GAS-IDX</v>
          </cell>
          <cell r="C5725" t="str">
            <v>NG-NYMEX</v>
          </cell>
          <cell r="D5725" t="str">
            <v>FT-CENTRAL-IDX</v>
          </cell>
          <cell r="E5725" t="str">
            <v>I</v>
          </cell>
          <cell r="F5725">
            <v>38718</v>
          </cell>
          <cell r="G5725">
            <v>-1530910</v>
          </cell>
          <cell r="H5725">
            <v>9372</v>
          </cell>
        </row>
        <row r="5726">
          <cell r="A5726">
            <v>36641</v>
          </cell>
          <cell r="B5726" t="str">
            <v>AGG-GAS-IDX</v>
          </cell>
          <cell r="C5726" t="str">
            <v>NG-NYMEX</v>
          </cell>
          <cell r="D5726" t="str">
            <v>FT-CENTRAL-IDX</v>
          </cell>
          <cell r="E5726" t="str">
            <v>I</v>
          </cell>
          <cell r="F5726">
            <v>38749</v>
          </cell>
          <cell r="G5726">
            <v>-1392840</v>
          </cell>
          <cell r="H5726">
            <v>8415</v>
          </cell>
        </row>
        <row r="5727">
          <cell r="A5727">
            <v>36641</v>
          </cell>
          <cell r="B5727" t="str">
            <v>AGG-GAS-IDX</v>
          </cell>
          <cell r="C5727" t="str">
            <v>NG-NYMEX</v>
          </cell>
          <cell r="D5727" t="str">
            <v>FT-CENTRAL-IDX</v>
          </cell>
          <cell r="E5727" t="str">
            <v>I</v>
          </cell>
          <cell r="F5727">
            <v>38777</v>
          </cell>
          <cell r="G5727">
            <v>-1586378</v>
          </cell>
          <cell r="H5727">
            <v>9469</v>
          </cell>
        </row>
        <row r="5728">
          <cell r="A5728">
            <v>36641</v>
          </cell>
          <cell r="B5728" t="str">
            <v>AGG-GAS-IDX</v>
          </cell>
          <cell r="C5728" t="str">
            <v>NG-NYMEX</v>
          </cell>
          <cell r="D5728" t="str">
            <v>FT-CENTRAL-IDX</v>
          </cell>
          <cell r="E5728" t="str">
            <v>I</v>
          </cell>
          <cell r="F5728">
            <v>38808</v>
          </cell>
          <cell r="G5728">
            <v>-1418004</v>
          </cell>
          <cell r="H5728">
            <v>8574</v>
          </cell>
        </row>
        <row r="5729">
          <cell r="A5729">
            <v>36641</v>
          </cell>
          <cell r="B5729" t="str">
            <v>AGG-GAS-IDX</v>
          </cell>
          <cell r="C5729" t="str">
            <v>NG-NYMEX</v>
          </cell>
          <cell r="D5729" t="str">
            <v>FT-CENTRAL-IDX</v>
          </cell>
          <cell r="E5729" t="str">
            <v>I</v>
          </cell>
          <cell r="F5729">
            <v>38838</v>
          </cell>
          <cell r="G5729">
            <v>-494436</v>
          </cell>
          <cell r="H5729">
            <v>9339</v>
          </cell>
        </row>
        <row r="5730">
          <cell r="A5730">
            <v>36641</v>
          </cell>
          <cell r="B5730" t="str">
            <v>AGG-GAS-IDX</v>
          </cell>
          <cell r="C5730" t="str">
            <v>NG-NYMEX</v>
          </cell>
          <cell r="D5730" t="str">
            <v>FT-CENTRAL-IDX</v>
          </cell>
          <cell r="E5730" t="str">
            <v>I</v>
          </cell>
          <cell r="F5730">
            <v>38869</v>
          </cell>
          <cell r="G5730">
            <v>-1432296</v>
          </cell>
          <cell r="H5730">
            <v>8640</v>
          </cell>
        </row>
        <row r="5731">
          <cell r="A5731">
            <v>36641</v>
          </cell>
          <cell r="B5731" t="str">
            <v>AGG-GAS-IDX</v>
          </cell>
          <cell r="C5731" t="str">
            <v>NG-NYMEX</v>
          </cell>
          <cell r="D5731" t="str">
            <v>FT-CENTRAL-IDX</v>
          </cell>
          <cell r="E5731" t="str">
            <v>I</v>
          </cell>
          <cell r="F5731">
            <v>38899</v>
          </cell>
          <cell r="G5731">
            <v>-1468672</v>
          </cell>
          <cell r="H5731">
            <v>8867</v>
          </cell>
        </row>
        <row r="5732">
          <cell r="A5732">
            <v>36641</v>
          </cell>
          <cell r="B5732" t="str">
            <v>AGG-GAS-IDX</v>
          </cell>
          <cell r="C5732" t="str">
            <v>NG-NYMEX</v>
          </cell>
          <cell r="D5732" t="str">
            <v>FT-CENTRAL-IDX</v>
          </cell>
          <cell r="E5732" t="str">
            <v>I</v>
          </cell>
          <cell r="F5732">
            <v>38930</v>
          </cell>
          <cell r="G5732">
            <v>-1459494</v>
          </cell>
          <cell r="H5732">
            <v>8818</v>
          </cell>
        </row>
        <row r="5733">
          <cell r="A5733">
            <v>36641</v>
          </cell>
          <cell r="B5733" t="str">
            <v>AGG-GAS-IDX</v>
          </cell>
          <cell r="C5733" t="str">
            <v>NG-NYMEX</v>
          </cell>
          <cell r="D5733" t="str">
            <v>FT-CENTRAL-IDX</v>
          </cell>
          <cell r="E5733" t="str">
            <v>I</v>
          </cell>
          <cell r="F5733">
            <v>38961</v>
          </cell>
          <cell r="G5733">
            <v>-1394167</v>
          </cell>
          <cell r="H5733">
            <v>8439</v>
          </cell>
        </row>
        <row r="5734">
          <cell r="A5734">
            <v>36641</v>
          </cell>
          <cell r="B5734" t="str">
            <v>AGG-GAS-IDX</v>
          </cell>
          <cell r="C5734" t="str">
            <v>NG-NYMEX</v>
          </cell>
          <cell r="D5734" t="str">
            <v>FT-CENTRAL-IDX</v>
          </cell>
          <cell r="E5734" t="str">
            <v>I</v>
          </cell>
          <cell r="F5734">
            <v>38991</v>
          </cell>
          <cell r="G5734">
            <v>-134409</v>
          </cell>
          <cell r="H5734">
            <v>8424</v>
          </cell>
        </row>
        <row r="5735">
          <cell r="A5735">
            <v>36641</v>
          </cell>
          <cell r="B5735" t="str">
            <v>AGG-GAS-IDX</v>
          </cell>
          <cell r="C5735" t="str">
            <v>NG-NYMEX</v>
          </cell>
          <cell r="D5735" t="str">
            <v>FT-CENTRAL-IDX</v>
          </cell>
          <cell r="E5735" t="str">
            <v>I</v>
          </cell>
          <cell r="F5735">
            <v>39022</v>
          </cell>
          <cell r="G5735">
            <v>-1798520</v>
          </cell>
          <cell r="H5735">
            <v>7976</v>
          </cell>
        </row>
        <row r="5736">
          <cell r="A5736">
            <v>36641</v>
          </cell>
          <cell r="B5736" t="str">
            <v>AGG-GAS-IDX</v>
          </cell>
          <cell r="C5736" t="str">
            <v>NG-NYMEX</v>
          </cell>
          <cell r="D5736" t="str">
            <v>FT-CENTRAL-IDX</v>
          </cell>
          <cell r="E5736" t="str">
            <v>I</v>
          </cell>
          <cell r="F5736">
            <v>39052</v>
          </cell>
          <cell r="G5736">
            <v>-1792242</v>
          </cell>
          <cell r="H5736">
            <v>8026</v>
          </cell>
        </row>
        <row r="5737">
          <cell r="A5737">
            <v>36641</v>
          </cell>
          <cell r="B5737" t="str">
            <v>AGG-GAS-IDX</v>
          </cell>
          <cell r="C5737" t="str">
            <v>NG-NYMEX</v>
          </cell>
          <cell r="D5737" t="str">
            <v>FT-CENTRAL-IDX</v>
          </cell>
          <cell r="E5737" t="str">
            <v>I</v>
          </cell>
          <cell r="F5737">
            <v>39083</v>
          </cell>
          <cell r="G5737">
            <v>-1785807</v>
          </cell>
          <cell r="H5737">
            <v>7975</v>
          </cell>
        </row>
        <row r="5738">
          <cell r="A5738">
            <v>36641</v>
          </cell>
          <cell r="B5738" t="str">
            <v>AGG-GAS-IDX</v>
          </cell>
          <cell r="C5738" t="str">
            <v>NG-NYMEX</v>
          </cell>
          <cell r="D5738" t="str">
            <v>FT-CENTRAL-IDX</v>
          </cell>
          <cell r="E5738" t="str">
            <v>I</v>
          </cell>
          <cell r="F5738">
            <v>39114</v>
          </cell>
          <cell r="G5738">
            <v>-1618354</v>
          </cell>
          <cell r="H5738">
            <v>7162</v>
          </cell>
        </row>
        <row r="5739">
          <cell r="A5739">
            <v>36641</v>
          </cell>
          <cell r="B5739" t="str">
            <v>AGG-GAS-IDX</v>
          </cell>
          <cell r="C5739" t="str">
            <v>NG-NYMEX</v>
          </cell>
          <cell r="D5739" t="str">
            <v>FT-CENTRAL-IDX</v>
          </cell>
          <cell r="E5739" t="str">
            <v>I</v>
          </cell>
          <cell r="F5739">
            <v>39142</v>
          </cell>
          <cell r="G5739">
            <v>-1827798</v>
          </cell>
          <cell r="H5739">
            <v>8075</v>
          </cell>
        </row>
        <row r="5740">
          <cell r="A5740">
            <v>36641</v>
          </cell>
          <cell r="B5740" t="str">
            <v>AGG-GAS-IDX</v>
          </cell>
          <cell r="C5740" t="str">
            <v>NG-NYMEX</v>
          </cell>
          <cell r="D5740" t="str">
            <v>FT-CENTRAL-IDX</v>
          </cell>
          <cell r="E5740" t="str">
            <v>I</v>
          </cell>
          <cell r="F5740">
            <v>39173</v>
          </cell>
          <cell r="G5740">
            <v>-1658246</v>
          </cell>
          <cell r="H5740">
            <v>7273</v>
          </cell>
        </row>
        <row r="5741">
          <cell r="A5741">
            <v>36641</v>
          </cell>
          <cell r="B5741" t="str">
            <v>AGG-GAS-IDX</v>
          </cell>
          <cell r="C5741" t="str">
            <v>NG-NYMEX</v>
          </cell>
          <cell r="D5741" t="str">
            <v>FT-CENTRAL-IDX</v>
          </cell>
          <cell r="E5741" t="str">
            <v>I</v>
          </cell>
          <cell r="F5741">
            <v>39203</v>
          </cell>
          <cell r="G5741">
            <v>-809540</v>
          </cell>
          <cell r="H5741">
            <v>7968</v>
          </cell>
        </row>
        <row r="5742">
          <cell r="A5742">
            <v>36641</v>
          </cell>
          <cell r="B5742" t="str">
            <v>AGG-GAS-IDX</v>
          </cell>
          <cell r="C5742" t="str">
            <v>NG-NYMEX</v>
          </cell>
          <cell r="D5742" t="str">
            <v>FT-CENTRAL-IDX</v>
          </cell>
          <cell r="E5742" t="str">
            <v>I</v>
          </cell>
          <cell r="F5742">
            <v>39234</v>
          </cell>
          <cell r="G5742">
            <v>-1667711</v>
          </cell>
          <cell r="H5742">
            <v>7343</v>
          </cell>
        </row>
        <row r="5743">
          <cell r="A5743">
            <v>36641</v>
          </cell>
          <cell r="B5743" t="str">
            <v>AGG-GAS-IDX</v>
          </cell>
          <cell r="C5743" t="str">
            <v>NG-NYMEX</v>
          </cell>
          <cell r="D5743" t="str">
            <v>FT-CENTRAL-IDX</v>
          </cell>
          <cell r="E5743" t="str">
            <v>I</v>
          </cell>
          <cell r="F5743">
            <v>39264</v>
          </cell>
          <cell r="G5743">
            <v>-1712073</v>
          </cell>
          <cell r="H5743">
            <v>7543</v>
          </cell>
        </row>
        <row r="5744">
          <cell r="A5744">
            <v>36641</v>
          </cell>
          <cell r="B5744" t="str">
            <v>AGG-GAS-IDX</v>
          </cell>
          <cell r="C5744" t="str">
            <v>NG-NYMEX</v>
          </cell>
          <cell r="D5744" t="str">
            <v>FT-CENTRAL-IDX</v>
          </cell>
          <cell r="E5744" t="str">
            <v>I</v>
          </cell>
          <cell r="F5744">
            <v>39295</v>
          </cell>
          <cell r="G5744">
            <v>-1700558</v>
          </cell>
          <cell r="H5744">
            <v>7497</v>
          </cell>
        </row>
        <row r="5745">
          <cell r="A5745">
            <v>36641</v>
          </cell>
          <cell r="B5745" t="str">
            <v>AGG-GAS-IDX</v>
          </cell>
          <cell r="C5745" t="str">
            <v>NG-NYMEX</v>
          </cell>
          <cell r="D5745" t="str">
            <v>FT-CENTRAL-IDX</v>
          </cell>
          <cell r="E5745" t="str">
            <v>I</v>
          </cell>
          <cell r="F5745">
            <v>39326</v>
          </cell>
          <cell r="G5745">
            <v>-1519544</v>
          </cell>
          <cell r="H5745">
            <v>7194</v>
          </cell>
        </row>
        <row r="5746">
          <cell r="A5746">
            <v>36641</v>
          </cell>
          <cell r="B5746" t="str">
            <v>AGG-GAS-IDX</v>
          </cell>
          <cell r="C5746" t="str">
            <v>NG-NYMEX</v>
          </cell>
          <cell r="D5746" t="str">
            <v>FT-CENTRAL-IDX</v>
          </cell>
          <cell r="E5746" t="str">
            <v>I</v>
          </cell>
          <cell r="F5746">
            <v>39356</v>
          </cell>
          <cell r="G5746">
            <v>-683137</v>
          </cell>
          <cell r="H5746">
            <v>7818</v>
          </cell>
        </row>
        <row r="5747">
          <cell r="A5747">
            <v>36641</v>
          </cell>
          <cell r="B5747" t="str">
            <v>AGG-GAS-IDX</v>
          </cell>
          <cell r="C5747" t="str">
            <v>NG-NYMEX</v>
          </cell>
          <cell r="D5747" t="str">
            <v>FT-CENTRAL-IDX</v>
          </cell>
          <cell r="E5747" t="str">
            <v>I</v>
          </cell>
          <cell r="F5747">
            <v>39387</v>
          </cell>
          <cell r="G5747">
            <v>-1945045</v>
          </cell>
          <cell r="H5747">
            <v>8014</v>
          </cell>
        </row>
        <row r="5748">
          <cell r="A5748">
            <v>36641</v>
          </cell>
          <cell r="B5748" t="str">
            <v>AGG-GAS-IDX</v>
          </cell>
          <cell r="C5748" t="str">
            <v>NG-NYMEX</v>
          </cell>
          <cell r="D5748" t="str">
            <v>FT-CENTRAL-IDX</v>
          </cell>
          <cell r="E5748" t="str">
            <v>I</v>
          </cell>
          <cell r="F5748">
            <v>39417</v>
          </cell>
          <cell r="G5748">
            <v>-1949215</v>
          </cell>
          <cell r="H5748">
            <v>8077</v>
          </cell>
        </row>
        <row r="5749">
          <cell r="A5749">
            <v>36641</v>
          </cell>
          <cell r="B5749" t="str">
            <v>AGG-GAS-IDX</v>
          </cell>
          <cell r="C5749" t="str">
            <v>NG-NYMEX</v>
          </cell>
          <cell r="D5749" t="str">
            <v>FT-CENTRAL-IDX</v>
          </cell>
          <cell r="E5749" t="str">
            <v>I</v>
          </cell>
          <cell r="F5749">
            <v>39448</v>
          </cell>
          <cell r="G5749">
            <v>-1849782</v>
          </cell>
          <cell r="H5749">
            <v>7571</v>
          </cell>
        </row>
        <row r="5750">
          <cell r="A5750">
            <v>36641</v>
          </cell>
          <cell r="B5750" t="str">
            <v>AGG-GAS-IDX</v>
          </cell>
          <cell r="C5750" t="str">
            <v>NG-NYMEX</v>
          </cell>
          <cell r="D5750" t="str">
            <v>FT-CENTRAL-IDX</v>
          </cell>
          <cell r="E5750" t="str">
            <v>I</v>
          </cell>
          <cell r="F5750">
            <v>39479</v>
          </cell>
          <cell r="G5750">
            <v>-1731190</v>
          </cell>
          <cell r="H5750">
            <v>7042</v>
          </cell>
        </row>
        <row r="5751">
          <cell r="A5751">
            <v>36641</v>
          </cell>
          <cell r="B5751" t="str">
            <v>AGG-GAS-IDX</v>
          </cell>
          <cell r="C5751" t="str">
            <v>NG-NYMEX</v>
          </cell>
          <cell r="D5751" t="str">
            <v>FT-CENTRAL-IDX</v>
          </cell>
          <cell r="E5751" t="str">
            <v>I</v>
          </cell>
          <cell r="F5751">
            <v>39508</v>
          </cell>
          <cell r="G5751">
            <v>-1849529</v>
          </cell>
          <cell r="H5751">
            <v>7512</v>
          </cell>
        </row>
        <row r="5752">
          <cell r="A5752">
            <v>36641</v>
          </cell>
          <cell r="B5752" t="str">
            <v>AGG-GAS-IDX</v>
          </cell>
          <cell r="C5752" t="str">
            <v>NG-NYMEX</v>
          </cell>
          <cell r="D5752" t="str">
            <v>FT-CENTRAL-IDX</v>
          </cell>
          <cell r="E5752" t="str">
            <v>I</v>
          </cell>
          <cell r="F5752">
            <v>39539</v>
          </cell>
          <cell r="G5752">
            <v>-1609765</v>
          </cell>
          <cell r="H5752">
            <v>6384</v>
          </cell>
        </row>
        <row r="5753">
          <cell r="A5753">
            <v>36641</v>
          </cell>
          <cell r="B5753" t="str">
            <v>AGG-GAS-IDX</v>
          </cell>
          <cell r="C5753" t="str">
            <v>NG-NYMEX</v>
          </cell>
          <cell r="D5753" t="str">
            <v>FT-CENTRAL-IDX</v>
          </cell>
          <cell r="E5753" t="str">
            <v>I</v>
          </cell>
          <cell r="F5753">
            <v>39569</v>
          </cell>
          <cell r="G5753">
            <v>-822579</v>
          </cell>
          <cell r="H5753">
            <v>7021</v>
          </cell>
        </row>
        <row r="5754">
          <cell r="A5754">
            <v>36641</v>
          </cell>
          <cell r="B5754" t="str">
            <v>AGG-GAS-IDX</v>
          </cell>
          <cell r="C5754" t="str">
            <v>NG-NYMEX</v>
          </cell>
          <cell r="D5754" t="str">
            <v>FT-CENTRAL-IDX</v>
          </cell>
          <cell r="E5754" t="str">
            <v>I</v>
          </cell>
          <cell r="F5754">
            <v>39600</v>
          </cell>
          <cell r="G5754">
            <v>-1424913</v>
          </cell>
          <cell r="H5754">
            <v>5489</v>
          </cell>
        </row>
        <row r="5755">
          <cell r="A5755">
            <v>36641</v>
          </cell>
          <cell r="B5755" t="str">
            <v>AGG-GAS-IDX</v>
          </cell>
          <cell r="C5755" t="str">
            <v>NG-NYMEX</v>
          </cell>
          <cell r="D5755" t="str">
            <v>FT-CENTRAL-IDX</v>
          </cell>
          <cell r="E5755" t="str">
            <v>I</v>
          </cell>
          <cell r="F5755">
            <v>39630</v>
          </cell>
          <cell r="G5755">
            <v>-1462785</v>
          </cell>
          <cell r="H5755">
            <v>5639</v>
          </cell>
        </row>
        <row r="5756">
          <cell r="A5756">
            <v>36641</v>
          </cell>
          <cell r="B5756" t="str">
            <v>AGG-GAS-IDX</v>
          </cell>
          <cell r="C5756" t="str">
            <v>NG-NYMEX</v>
          </cell>
          <cell r="D5756" t="str">
            <v>FT-CENTRAL-IDX</v>
          </cell>
          <cell r="E5756" t="str">
            <v>I</v>
          </cell>
          <cell r="F5756">
            <v>39661</v>
          </cell>
          <cell r="G5756">
            <v>-1452895</v>
          </cell>
          <cell r="H5756">
            <v>5604</v>
          </cell>
        </row>
        <row r="5757">
          <cell r="A5757">
            <v>36641</v>
          </cell>
          <cell r="B5757" t="str">
            <v>AGG-GAS-IDX</v>
          </cell>
          <cell r="C5757" t="str">
            <v>NG-NYMEX</v>
          </cell>
          <cell r="D5757" t="str">
            <v>FT-CENTRAL-IDX</v>
          </cell>
          <cell r="E5757" t="str">
            <v>I</v>
          </cell>
          <cell r="F5757">
            <v>39692</v>
          </cell>
          <cell r="G5757">
            <v>-1388354</v>
          </cell>
          <cell r="H5757">
            <v>5350</v>
          </cell>
        </row>
        <row r="5758">
          <cell r="A5758">
            <v>36641</v>
          </cell>
          <cell r="B5758" t="str">
            <v>AGG-GAS-IDX</v>
          </cell>
          <cell r="C5758" t="str">
            <v>NG-NYMEX</v>
          </cell>
          <cell r="D5758" t="str">
            <v>FT-CENTRAL-IDX</v>
          </cell>
          <cell r="E5758" t="str">
            <v>I</v>
          </cell>
          <cell r="F5758">
            <v>39722</v>
          </cell>
          <cell r="G5758">
            <v>-610078</v>
          </cell>
          <cell r="H5758">
            <v>5894</v>
          </cell>
        </row>
        <row r="5759">
          <cell r="A5759">
            <v>36641</v>
          </cell>
          <cell r="B5759" t="str">
            <v>AGG-GAS-IDX</v>
          </cell>
          <cell r="C5759" t="str">
            <v>NG-NYMEX</v>
          </cell>
          <cell r="D5759" t="str">
            <v>FT-CENTRAL-IDX</v>
          </cell>
          <cell r="E5759" t="str">
            <v>I</v>
          </cell>
          <cell r="F5759">
            <v>39753</v>
          </cell>
          <cell r="G5759">
            <v>-2340686</v>
          </cell>
          <cell r="H5759">
            <v>7143</v>
          </cell>
        </row>
        <row r="5760">
          <cell r="A5760">
            <v>36641</v>
          </cell>
          <cell r="B5760" t="str">
            <v>AGG-GAS-IDX</v>
          </cell>
          <cell r="C5760" t="str">
            <v>NG-NYMEX</v>
          </cell>
          <cell r="D5760" t="str">
            <v>FT-CENTRAL-IDX</v>
          </cell>
          <cell r="E5760" t="str">
            <v>I</v>
          </cell>
          <cell r="F5760">
            <v>39783</v>
          </cell>
          <cell r="G5760">
            <v>-2502670</v>
          </cell>
          <cell r="H5760">
            <v>7306</v>
          </cell>
        </row>
        <row r="5761">
          <cell r="A5761">
            <v>36641</v>
          </cell>
          <cell r="B5761" t="str">
            <v>AGG-GAS-IDX</v>
          </cell>
          <cell r="C5761" t="str">
            <v>NG-NYMEX</v>
          </cell>
          <cell r="D5761" t="str">
            <v>FT-CENTRAL-IDX</v>
          </cell>
          <cell r="E5761" t="str">
            <v>I</v>
          </cell>
          <cell r="F5761">
            <v>39814</v>
          </cell>
          <cell r="G5761">
            <v>-2603948</v>
          </cell>
          <cell r="H5761">
            <v>7232</v>
          </cell>
        </row>
        <row r="5762">
          <cell r="A5762">
            <v>36641</v>
          </cell>
          <cell r="B5762" t="str">
            <v>AGG-GAS-IDX</v>
          </cell>
          <cell r="C5762" t="str">
            <v>NG-NYMEX</v>
          </cell>
          <cell r="D5762" t="str">
            <v>FT-CENTRAL-IDX</v>
          </cell>
          <cell r="E5762" t="str">
            <v>I</v>
          </cell>
          <cell r="F5762">
            <v>39845</v>
          </cell>
          <cell r="G5762">
            <v>-2338552</v>
          </cell>
          <cell r="H5762">
            <v>6497</v>
          </cell>
        </row>
        <row r="5763">
          <cell r="A5763">
            <v>36641</v>
          </cell>
          <cell r="B5763" t="str">
            <v>AGG-GAS-IDX</v>
          </cell>
          <cell r="C5763" t="str">
            <v>NG-NYMEX</v>
          </cell>
          <cell r="D5763" t="str">
            <v>FT-CENTRAL-IDX</v>
          </cell>
          <cell r="E5763" t="str">
            <v>I</v>
          </cell>
          <cell r="F5763">
            <v>39873</v>
          </cell>
          <cell r="G5763">
            <v>-2579967</v>
          </cell>
          <cell r="H5763">
            <v>7180</v>
          </cell>
        </row>
        <row r="5764">
          <cell r="A5764">
            <v>36641</v>
          </cell>
          <cell r="B5764" t="str">
            <v>AGG-GAS-IDX</v>
          </cell>
          <cell r="C5764" t="str">
            <v>NG-NYMEX</v>
          </cell>
          <cell r="D5764" t="str">
            <v>FT-CENTRAL-IDX</v>
          </cell>
          <cell r="E5764" t="str">
            <v>I</v>
          </cell>
          <cell r="F5764">
            <v>39904</v>
          </cell>
          <cell r="G5764">
            <v>-2324954</v>
          </cell>
          <cell r="H5764">
            <v>6123</v>
          </cell>
        </row>
        <row r="5765">
          <cell r="A5765">
            <v>36641</v>
          </cell>
          <cell r="B5765" t="str">
            <v>AGG-GAS-IDX</v>
          </cell>
          <cell r="C5765" t="str">
            <v>NG-NYMEX</v>
          </cell>
          <cell r="D5765" t="str">
            <v>FT-CENTRAL-IDX</v>
          </cell>
          <cell r="E5765" t="str">
            <v>I</v>
          </cell>
          <cell r="F5765">
            <v>39934</v>
          </cell>
          <cell r="G5765">
            <v>-1622234</v>
          </cell>
          <cell r="H5765">
            <v>6718</v>
          </cell>
        </row>
        <row r="5766">
          <cell r="A5766">
            <v>36641</v>
          </cell>
          <cell r="B5766" t="str">
            <v>AGG-GAS-IDX</v>
          </cell>
          <cell r="C5766" t="str">
            <v>NG-NYMEX</v>
          </cell>
          <cell r="D5766" t="str">
            <v>FT-CENTRAL-IDX</v>
          </cell>
          <cell r="E5766" t="str">
            <v>I</v>
          </cell>
          <cell r="F5766">
            <v>39965</v>
          </cell>
          <cell r="G5766">
            <v>-2324177</v>
          </cell>
          <cell r="H5766">
            <v>6083</v>
          </cell>
        </row>
        <row r="5767">
          <cell r="A5767">
            <v>36641</v>
          </cell>
          <cell r="B5767" t="str">
            <v>AGG-GAS-IDX</v>
          </cell>
          <cell r="C5767" t="str">
            <v>NG-NYMEX</v>
          </cell>
          <cell r="D5767" t="str">
            <v>FT-CENTRAL-IDX</v>
          </cell>
          <cell r="E5767" t="str">
            <v>I</v>
          </cell>
          <cell r="F5767">
            <v>39995</v>
          </cell>
          <cell r="G5767">
            <v>-2387294</v>
          </cell>
          <cell r="H5767">
            <v>6248</v>
          </cell>
        </row>
        <row r="5768">
          <cell r="A5768">
            <v>36641</v>
          </cell>
          <cell r="B5768" t="str">
            <v>AGG-GAS-IDX</v>
          </cell>
          <cell r="C5768" t="str">
            <v>NG-NYMEX</v>
          </cell>
          <cell r="D5768" t="str">
            <v>FT-CENTRAL-IDX</v>
          </cell>
          <cell r="E5768" t="str">
            <v>I</v>
          </cell>
          <cell r="F5768">
            <v>40026</v>
          </cell>
          <cell r="G5768">
            <v>-2372546</v>
          </cell>
          <cell r="H5768">
            <v>6209</v>
          </cell>
        </row>
        <row r="5769">
          <cell r="A5769">
            <v>36641</v>
          </cell>
          <cell r="B5769" t="str">
            <v>AGG-GAS-IDX</v>
          </cell>
          <cell r="C5769" t="str">
            <v>NG-NYMEX</v>
          </cell>
          <cell r="D5769" t="str">
            <v>FT-CENTRAL-IDX</v>
          </cell>
          <cell r="E5769" t="str">
            <v>I</v>
          </cell>
          <cell r="F5769">
            <v>40057</v>
          </cell>
          <cell r="G5769">
            <v>-2274242</v>
          </cell>
          <cell r="H5769">
            <v>5934</v>
          </cell>
        </row>
        <row r="5770">
          <cell r="A5770">
            <v>36641</v>
          </cell>
          <cell r="B5770" t="str">
            <v>AGG-GAS-IDX</v>
          </cell>
          <cell r="C5770" t="str">
            <v>NG-NYMEX</v>
          </cell>
          <cell r="D5770" t="str">
            <v>FT-CENTRAL-IDX</v>
          </cell>
          <cell r="E5770" t="str">
            <v>I</v>
          </cell>
          <cell r="F5770">
            <v>40087</v>
          </cell>
          <cell r="G5770">
            <v>-1578106</v>
          </cell>
          <cell r="H5770">
            <v>6466</v>
          </cell>
        </row>
        <row r="5771">
          <cell r="A5771">
            <v>36641</v>
          </cell>
          <cell r="B5771" t="str">
            <v>AGG-GAS-IDX</v>
          </cell>
          <cell r="C5771" t="str">
            <v>NG-NYMEX</v>
          </cell>
          <cell r="D5771" t="str">
            <v>FT-CENTRAL-IDX</v>
          </cell>
          <cell r="E5771" t="str">
            <v>I</v>
          </cell>
          <cell r="F5771">
            <v>40118</v>
          </cell>
          <cell r="G5771">
            <v>-2391619</v>
          </cell>
          <cell r="H5771">
            <v>6587</v>
          </cell>
        </row>
        <row r="5772">
          <cell r="A5772">
            <v>36641</v>
          </cell>
          <cell r="B5772" t="str">
            <v>AGG-GAS-IDX</v>
          </cell>
          <cell r="C5772" t="str">
            <v>NG-NYMEX</v>
          </cell>
          <cell r="D5772" t="str">
            <v>FT-CENTRAL-IDX</v>
          </cell>
          <cell r="E5772" t="str">
            <v>I</v>
          </cell>
          <cell r="F5772">
            <v>40148</v>
          </cell>
          <cell r="G5772">
            <v>-2455397</v>
          </cell>
          <cell r="H5772">
            <v>6760</v>
          </cell>
        </row>
        <row r="5773">
          <cell r="A5773">
            <v>36641</v>
          </cell>
          <cell r="B5773" t="str">
            <v>AGG-GAS-IDX</v>
          </cell>
          <cell r="C5773" t="str">
            <v>NG-NYMEX</v>
          </cell>
          <cell r="D5773" t="str">
            <v>FT-CENTRAL-IDX</v>
          </cell>
          <cell r="E5773" t="str">
            <v>I</v>
          </cell>
          <cell r="F5773">
            <v>40179</v>
          </cell>
          <cell r="G5773">
            <v>-2440206</v>
          </cell>
          <cell r="H5773">
            <v>6718</v>
          </cell>
        </row>
        <row r="5774">
          <cell r="A5774">
            <v>36641</v>
          </cell>
          <cell r="B5774" t="str">
            <v>AGG-GAS-IDX</v>
          </cell>
          <cell r="C5774" t="str">
            <v>NG-NYMEX</v>
          </cell>
          <cell r="D5774" t="str">
            <v>FT-CENTRAL-IDX</v>
          </cell>
          <cell r="E5774" t="str">
            <v>I</v>
          </cell>
          <cell r="F5774">
            <v>40210</v>
          </cell>
          <cell r="G5774">
            <v>-2191444</v>
          </cell>
          <cell r="H5774">
            <v>6035</v>
          </cell>
        </row>
        <row r="5775">
          <cell r="A5775">
            <v>36641</v>
          </cell>
          <cell r="B5775" t="str">
            <v>AGG-GAS-IDX</v>
          </cell>
          <cell r="C5775" t="str">
            <v>NG-NYMEX</v>
          </cell>
          <cell r="D5775" t="str">
            <v>FT-CENTRAL-IDX</v>
          </cell>
          <cell r="E5775" t="str">
            <v>I</v>
          </cell>
          <cell r="F5775">
            <v>40238</v>
          </cell>
          <cell r="G5775">
            <v>-2417587</v>
          </cell>
          <cell r="H5775">
            <v>6669</v>
          </cell>
        </row>
        <row r="5776">
          <cell r="A5776">
            <v>36641</v>
          </cell>
          <cell r="B5776" t="str">
            <v>AGG-GAS-IDX</v>
          </cell>
          <cell r="C5776" t="str">
            <v>NG-NYMEX</v>
          </cell>
          <cell r="D5776" t="str">
            <v>FT-CENTRAL-IDX</v>
          </cell>
          <cell r="E5776" t="str">
            <v>I</v>
          </cell>
          <cell r="F5776">
            <v>40269</v>
          </cell>
          <cell r="G5776">
            <v>-2179744</v>
          </cell>
          <cell r="H5776">
            <v>5687</v>
          </cell>
        </row>
        <row r="5777">
          <cell r="A5777">
            <v>36641</v>
          </cell>
          <cell r="B5777" t="str">
            <v>AGG-GAS-IDX</v>
          </cell>
          <cell r="C5777" t="str">
            <v>NG-NYMEX</v>
          </cell>
          <cell r="D5777" t="str">
            <v>FT-CENTRAL-IDX</v>
          </cell>
          <cell r="E5777" t="str">
            <v>I</v>
          </cell>
          <cell r="F5777">
            <v>40299</v>
          </cell>
          <cell r="G5777">
            <v>-1521480</v>
          </cell>
          <cell r="H5777">
            <v>6242</v>
          </cell>
        </row>
        <row r="5778">
          <cell r="A5778">
            <v>36641</v>
          </cell>
          <cell r="B5778" t="str">
            <v>AGG-GAS-IDX</v>
          </cell>
          <cell r="C5778" t="str">
            <v>NG-NYMEX</v>
          </cell>
          <cell r="D5778" t="str">
            <v>FT-CENTRAL-IDX</v>
          </cell>
          <cell r="E5778" t="str">
            <v>I</v>
          </cell>
          <cell r="F5778">
            <v>40330</v>
          </cell>
          <cell r="G5778">
            <v>-2160714</v>
          </cell>
          <cell r="H5778">
            <v>5655</v>
          </cell>
        </row>
        <row r="5779">
          <cell r="A5779">
            <v>36641</v>
          </cell>
          <cell r="B5779" t="str">
            <v>AGG-GAS-IDX</v>
          </cell>
          <cell r="C5779" t="str">
            <v>NG-NYMEX</v>
          </cell>
          <cell r="D5779" t="str">
            <v>FT-CENTRAL-IDX</v>
          </cell>
          <cell r="E5779" t="str">
            <v>I</v>
          </cell>
          <cell r="F5779">
            <v>40360</v>
          </cell>
          <cell r="G5779">
            <v>-2219597</v>
          </cell>
          <cell r="H5779">
            <v>5809</v>
          </cell>
        </row>
        <row r="5780">
          <cell r="A5780">
            <v>36641</v>
          </cell>
          <cell r="B5780" t="str">
            <v>AGG-GAS-IDX</v>
          </cell>
          <cell r="C5780" t="str">
            <v>NG-NYMEX</v>
          </cell>
          <cell r="D5780" t="str">
            <v>FT-CENTRAL-IDX</v>
          </cell>
          <cell r="E5780" t="str">
            <v>I</v>
          </cell>
          <cell r="F5780">
            <v>40391</v>
          </cell>
          <cell r="G5780">
            <v>-2206100</v>
          </cell>
          <cell r="H5780">
            <v>5774</v>
          </cell>
        </row>
        <row r="5781">
          <cell r="A5781">
            <v>36641</v>
          </cell>
          <cell r="B5781" t="str">
            <v>AGG-GAS-IDX</v>
          </cell>
          <cell r="C5781" t="str">
            <v>NG-NYMEX</v>
          </cell>
          <cell r="D5781" t="str">
            <v>FT-CENTRAL-IDX</v>
          </cell>
          <cell r="E5781" t="str">
            <v>I</v>
          </cell>
          <cell r="F5781">
            <v>40422</v>
          </cell>
          <cell r="G5781">
            <v>-2114902</v>
          </cell>
          <cell r="H5781">
            <v>5518</v>
          </cell>
        </row>
        <row r="5782">
          <cell r="A5782">
            <v>36641</v>
          </cell>
          <cell r="B5782" t="str">
            <v>AGG-GAS-IDX</v>
          </cell>
          <cell r="C5782" t="str">
            <v>NG-NYMEX</v>
          </cell>
          <cell r="D5782" t="str">
            <v>FT-CENTRAL-IDX</v>
          </cell>
          <cell r="E5782" t="str">
            <v>I</v>
          </cell>
          <cell r="F5782">
            <v>40452</v>
          </cell>
          <cell r="G5782">
            <v>-1467683</v>
          </cell>
          <cell r="H5782">
            <v>6013</v>
          </cell>
        </row>
        <row r="5783">
          <cell r="A5783">
            <v>36641</v>
          </cell>
          <cell r="B5783" t="str">
            <v>AGG-GAS-IDX</v>
          </cell>
          <cell r="C5783" t="str">
            <v>NG-NYMEX</v>
          </cell>
          <cell r="D5783" t="str">
            <v>FT-CENTRAL-IDX</v>
          </cell>
          <cell r="E5783" t="str">
            <v>I</v>
          </cell>
          <cell r="F5783">
            <v>40483</v>
          </cell>
          <cell r="G5783">
            <v>-2224503</v>
          </cell>
          <cell r="H5783">
            <v>6127</v>
          </cell>
        </row>
        <row r="5784">
          <cell r="A5784">
            <v>36641</v>
          </cell>
          <cell r="B5784" t="str">
            <v>AGG-GAS-IDX</v>
          </cell>
          <cell r="C5784" t="str">
            <v>NG-NYMEX</v>
          </cell>
          <cell r="D5784" t="str">
            <v>FT-CENTRAL-IDX</v>
          </cell>
          <cell r="E5784" t="str">
            <v>I</v>
          </cell>
          <cell r="F5784">
            <v>40513</v>
          </cell>
          <cell r="G5784">
            <v>-2284057</v>
          </cell>
          <cell r="H5784">
            <v>6288</v>
          </cell>
        </row>
        <row r="5785">
          <cell r="A5785">
            <v>36641</v>
          </cell>
          <cell r="B5785" t="str">
            <v>AGG-GAS-IDX</v>
          </cell>
          <cell r="C5785" t="str">
            <v>NG-NYMEX</v>
          </cell>
          <cell r="D5785" t="str">
            <v>FT-CENTRAL-IDX</v>
          </cell>
          <cell r="E5785" t="str">
            <v>I</v>
          </cell>
          <cell r="F5785">
            <v>40544</v>
          </cell>
          <cell r="G5785">
            <v>-2270169</v>
          </cell>
          <cell r="H5785">
            <v>6250</v>
          </cell>
        </row>
        <row r="5786">
          <cell r="A5786">
            <v>36641</v>
          </cell>
          <cell r="B5786" t="str">
            <v>AGG-GAS-IDX</v>
          </cell>
          <cell r="C5786" t="str">
            <v>NG-NYMEX</v>
          </cell>
          <cell r="D5786" t="str">
            <v>FT-CENTRAL-IDX</v>
          </cell>
          <cell r="E5786" t="str">
            <v>I</v>
          </cell>
          <cell r="F5786">
            <v>40575</v>
          </cell>
          <cell r="G5786">
            <v>-2038963</v>
          </cell>
          <cell r="H5786">
            <v>5616</v>
          </cell>
        </row>
        <row r="5787">
          <cell r="A5787">
            <v>36641</v>
          </cell>
          <cell r="B5787" t="str">
            <v>AGG-GAS-IDX</v>
          </cell>
          <cell r="C5787" t="str">
            <v>NG-NYMEX</v>
          </cell>
          <cell r="D5787" t="str">
            <v>FT-CENTRAL-IDX</v>
          </cell>
          <cell r="E5787" t="str">
            <v>I</v>
          </cell>
          <cell r="F5787">
            <v>40603</v>
          </cell>
          <cell r="G5787">
            <v>-2249596</v>
          </cell>
          <cell r="H5787">
            <v>6206</v>
          </cell>
        </row>
        <row r="5788">
          <cell r="A5788">
            <v>36641</v>
          </cell>
          <cell r="B5788" t="str">
            <v>AGG-GAS-IDX</v>
          </cell>
          <cell r="C5788" t="str">
            <v>NG-NYMEX</v>
          </cell>
          <cell r="D5788" t="str">
            <v>FT-CENTRAL-IDX</v>
          </cell>
          <cell r="E5788" t="str">
            <v>I</v>
          </cell>
          <cell r="F5788">
            <v>40634</v>
          </cell>
          <cell r="G5788">
            <v>-2028508</v>
          </cell>
          <cell r="H5788">
            <v>5293</v>
          </cell>
        </row>
        <row r="5789">
          <cell r="A5789">
            <v>36641</v>
          </cell>
          <cell r="B5789" t="str">
            <v>AGG-GAS-IDX</v>
          </cell>
          <cell r="C5789" t="str">
            <v>NG-NYMEX</v>
          </cell>
          <cell r="D5789" t="str">
            <v>FT-CENTRAL-IDX</v>
          </cell>
          <cell r="E5789" t="str">
            <v>I</v>
          </cell>
          <cell r="F5789">
            <v>40664</v>
          </cell>
          <cell r="G5789">
            <v>-1345879</v>
          </cell>
          <cell r="H5789">
            <v>5458</v>
          </cell>
        </row>
        <row r="5790">
          <cell r="A5790">
            <v>36641</v>
          </cell>
          <cell r="B5790" t="str">
            <v>AGG-GAS-IDX</v>
          </cell>
          <cell r="C5790" t="str">
            <v>NG-NYMEX</v>
          </cell>
          <cell r="D5790" t="str">
            <v>FT-CENTRAL-IDX</v>
          </cell>
          <cell r="E5790" t="str">
            <v>I</v>
          </cell>
          <cell r="F5790">
            <v>40695</v>
          </cell>
          <cell r="G5790">
            <v>-1943498</v>
          </cell>
          <cell r="H5790">
            <v>4926</v>
          </cell>
        </row>
        <row r="5791">
          <cell r="A5791">
            <v>36641</v>
          </cell>
          <cell r="B5791" t="str">
            <v>AGG-GAS-IDX</v>
          </cell>
          <cell r="C5791" t="str">
            <v>NG-NYMEX</v>
          </cell>
          <cell r="D5791" t="str">
            <v>FT-CENTRAL-IDX</v>
          </cell>
          <cell r="E5791" t="str">
            <v>I</v>
          </cell>
          <cell r="F5791">
            <v>40725</v>
          </cell>
          <cell r="G5791">
            <v>-1996464</v>
          </cell>
          <cell r="H5791">
            <v>5060</v>
          </cell>
        </row>
        <row r="5792">
          <cell r="A5792">
            <v>36641</v>
          </cell>
          <cell r="B5792" t="str">
            <v>AGG-GAS-IDX</v>
          </cell>
          <cell r="C5792" t="str">
            <v>NG-NYMEX</v>
          </cell>
          <cell r="D5792" t="str">
            <v>FT-CENTRAL-IDX</v>
          </cell>
          <cell r="E5792" t="str">
            <v>I</v>
          </cell>
          <cell r="F5792">
            <v>40756</v>
          </cell>
          <cell r="G5792">
            <v>-1984327</v>
          </cell>
          <cell r="H5792">
            <v>5029</v>
          </cell>
        </row>
        <row r="5793">
          <cell r="A5793">
            <v>36641</v>
          </cell>
          <cell r="B5793" t="str">
            <v>AGG-GAS-IDX</v>
          </cell>
          <cell r="C5793" t="str">
            <v>NG-NYMEX</v>
          </cell>
          <cell r="D5793" t="str">
            <v>FT-CENTRAL-IDX</v>
          </cell>
          <cell r="E5793" t="str">
            <v>I</v>
          </cell>
          <cell r="F5793">
            <v>40787</v>
          </cell>
          <cell r="G5793">
            <v>-1902080</v>
          </cell>
          <cell r="H5793">
            <v>4804</v>
          </cell>
        </row>
        <row r="5794">
          <cell r="A5794">
            <v>36641</v>
          </cell>
          <cell r="B5794" t="str">
            <v>AGG-GAS-IDX</v>
          </cell>
          <cell r="C5794" t="str">
            <v>NG-NYMEX</v>
          </cell>
          <cell r="D5794" t="str">
            <v>FT-CENTRAL-IDX</v>
          </cell>
          <cell r="E5794" t="str">
            <v>I</v>
          </cell>
          <cell r="F5794">
            <v>40817</v>
          </cell>
          <cell r="G5794">
            <v>-1297901</v>
          </cell>
          <cell r="H5794">
            <v>5256</v>
          </cell>
        </row>
        <row r="5795">
          <cell r="A5795">
            <v>36641</v>
          </cell>
          <cell r="B5795" t="str">
            <v>AGG-GAS-IDX</v>
          </cell>
          <cell r="C5795" t="str">
            <v>NG-NYMEX</v>
          </cell>
          <cell r="D5795" t="str">
            <v>FT-CENTRAL-IDX</v>
          </cell>
          <cell r="E5795" t="str">
            <v>I</v>
          </cell>
          <cell r="F5795">
            <v>40848</v>
          </cell>
          <cell r="G5795">
            <v>-1873893</v>
          </cell>
          <cell r="H5795">
            <v>4720</v>
          </cell>
        </row>
        <row r="5796">
          <cell r="A5796">
            <v>36641</v>
          </cell>
          <cell r="B5796" t="str">
            <v>AGG-GAS-IDX</v>
          </cell>
          <cell r="C5796" t="str">
            <v>NG-NYMEX</v>
          </cell>
          <cell r="D5796" t="str">
            <v>FT-CENTRAL-IDX</v>
          </cell>
          <cell r="E5796" t="str">
            <v>I</v>
          </cell>
          <cell r="F5796">
            <v>40878</v>
          </cell>
          <cell r="G5796">
            <v>-1923968</v>
          </cell>
          <cell r="H5796">
            <v>4843</v>
          </cell>
        </row>
        <row r="5797">
          <cell r="A5797">
            <v>36641</v>
          </cell>
          <cell r="B5797" t="str">
            <v>AGG-GAS-IDX</v>
          </cell>
          <cell r="C5797" t="str">
            <v>NG-NYMEX</v>
          </cell>
          <cell r="D5797" t="str">
            <v>FT-CENTRAL-IDX</v>
          </cell>
          <cell r="E5797" t="str">
            <v>I</v>
          </cell>
          <cell r="F5797">
            <v>40909</v>
          </cell>
          <cell r="G5797">
            <v>-1912273</v>
          </cell>
          <cell r="H5797">
            <v>4814</v>
          </cell>
        </row>
        <row r="5798">
          <cell r="A5798">
            <v>36641</v>
          </cell>
          <cell r="B5798" t="str">
            <v>AGG-GAS-IDX</v>
          </cell>
          <cell r="C5798" t="str">
            <v>NG-NYMEX</v>
          </cell>
          <cell r="D5798" t="str">
            <v>FT-CENTRAL-IDX</v>
          </cell>
          <cell r="E5798" t="str">
            <v>I</v>
          </cell>
          <cell r="F5798">
            <v>40940</v>
          </cell>
          <cell r="G5798">
            <v>-1778946</v>
          </cell>
          <cell r="H5798">
            <v>4480</v>
          </cell>
        </row>
        <row r="5799">
          <cell r="A5799">
            <v>36641</v>
          </cell>
          <cell r="B5799" t="str">
            <v>AGG-GAS-IDX</v>
          </cell>
          <cell r="C5799" t="str">
            <v>NG-NYMEX</v>
          </cell>
          <cell r="D5799" t="str">
            <v>FT-CENTRAL-IDX</v>
          </cell>
          <cell r="E5799" t="str">
            <v>I</v>
          </cell>
          <cell r="F5799">
            <v>40969</v>
          </cell>
          <cell r="G5799">
            <v>-1895073</v>
          </cell>
          <cell r="H5799">
            <v>4784</v>
          </cell>
        </row>
        <row r="5800">
          <cell r="A5800">
            <v>36641</v>
          </cell>
          <cell r="B5800" t="str">
            <v>AGG-GAS-IDX</v>
          </cell>
          <cell r="C5800" t="str">
            <v>NG-NYMEX</v>
          </cell>
          <cell r="D5800" t="str">
            <v>FT-CENTRAL-IDX</v>
          </cell>
          <cell r="E5800" t="str">
            <v>I</v>
          </cell>
          <cell r="F5800">
            <v>41000</v>
          </cell>
          <cell r="G5800">
            <v>-1824040</v>
          </cell>
          <cell r="H5800">
            <v>4607</v>
          </cell>
        </row>
        <row r="5801">
          <cell r="A5801">
            <v>36641</v>
          </cell>
          <cell r="B5801" t="str">
            <v>AGG-GAS-IDX</v>
          </cell>
          <cell r="C5801" t="str">
            <v>NG-NYMEX</v>
          </cell>
          <cell r="D5801" t="str">
            <v>FT-CENTRAL-IDX</v>
          </cell>
          <cell r="E5801" t="str">
            <v>I</v>
          </cell>
          <cell r="F5801">
            <v>41030</v>
          </cell>
          <cell r="G5801">
            <v>-1252395</v>
          </cell>
          <cell r="H5801">
            <v>5079</v>
          </cell>
        </row>
        <row r="5802">
          <cell r="A5802">
            <v>36641</v>
          </cell>
          <cell r="B5802" t="str">
            <v>AGG-GAS-IDX</v>
          </cell>
          <cell r="C5802" t="str">
            <v>NG-NYMEX</v>
          </cell>
          <cell r="D5802" t="str">
            <v>FT-CENTRAL-IDX</v>
          </cell>
          <cell r="E5802" t="str">
            <v>I</v>
          </cell>
          <cell r="F5802">
            <v>41061</v>
          </cell>
          <cell r="G5802">
            <v>-1808506</v>
          </cell>
          <cell r="H5802">
            <v>4583</v>
          </cell>
        </row>
        <row r="5803">
          <cell r="A5803">
            <v>36641</v>
          </cell>
          <cell r="B5803" t="str">
            <v>AGG-GAS-IDX</v>
          </cell>
          <cell r="C5803" t="str">
            <v>NG-NYMEX</v>
          </cell>
          <cell r="D5803" t="str">
            <v>FT-CENTRAL-IDX</v>
          </cell>
          <cell r="E5803" t="str">
            <v>I</v>
          </cell>
          <cell r="F5803">
            <v>41091</v>
          </cell>
          <cell r="G5803">
            <v>-1857796</v>
          </cell>
          <cell r="H5803">
            <v>4708</v>
          </cell>
        </row>
        <row r="5804">
          <cell r="A5804">
            <v>36641</v>
          </cell>
          <cell r="B5804" t="str">
            <v>AGG-GAS-IDX</v>
          </cell>
          <cell r="C5804" t="str">
            <v>NG-NYMEX</v>
          </cell>
          <cell r="D5804" t="str">
            <v>FT-CENTRAL-IDX</v>
          </cell>
          <cell r="E5804" t="str">
            <v>I</v>
          </cell>
          <cell r="F5804">
            <v>41122</v>
          </cell>
          <cell r="G5804">
            <v>-1846505</v>
          </cell>
          <cell r="H5804">
            <v>4680</v>
          </cell>
        </row>
        <row r="5805">
          <cell r="A5805">
            <v>36641</v>
          </cell>
          <cell r="B5805" t="str">
            <v>AGG-GAS-IDX</v>
          </cell>
          <cell r="C5805" t="str">
            <v>NG-NYMEX</v>
          </cell>
          <cell r="D5805" t="str">
            <v>FT-CENTRAL-IDX</v>
          </cell>
          <cell r="E5805" t="str">
            <v>I</v>
          </cell>
          <cell r="F5805">
            <v>41153</v>
          </cell>
          <cell r="G5805">
            <v>-1769973</v>
          </cell>
          <cell r="H5805">
            <v>4471</v>
          </cell>
        </row>
        <row r="5806">
          <cell r="A5806">
            <v>36641</v>
          </cell>
          <cell r="B5806" t="str">
            <v>AGG-GAS-IDX</v>
          </cell>
          <cell r="C5806" t="str">
            <v>NG-NYMEX</v>
          </cell>
          <cell r="D5806" t="str">
            <v>FT-CENTRAL-IDX</v>
          </cell>
          <cell r="E5806" t="str">
            <v>I</v>
          </cell>
          <cell r="F5806">
            <v>41183</v>
          </cell>
          <cell r="G5806">
            <v>-1207758</v>
          </cell>
          <cell r="H5806">
            <v>4891</v>
          </cell>
        </row>
        <row r="5807">
          <cell r="A5807">
            <v>36641</v>
          </cell>
          <cell r="B5807" t="str">
            <v>AGG-GAS-IDX</v>
          </cell>
          <cell r="C5807" t="str">
            <v>NG-NYMEX</v>
          </cell>
          <cell r="D5807" t="str">
            <v>FT-CENTRAL-IDX</v>
          </cell>
          <cell r="E5807" t="str">
            <v>I</v>
          </cell>
          <cell r="F5807">
            <v>41214</v>
          </cell>
          <cell r="G5807">
            <v>-1743748</v>
          </cell>
          <cell r="H5807">
            <v>4392</v>
          </cell>
        </row>
        <row r="5808">
          <cell r="A5808">
            <v>36641</v>
          </cell>
          <cell r="B5808" t="str">
            <v>AGG-GAS-IDX</v>
          </cell>
          <cell r="C5808" t="str">
            <v>NG-NYMEX</v>
          </cell>
          <cell r="D5808" t="str">
            <v>FT-CENTRAL-IDX</v>
          </cell>
          <cell r="E5808" t="str">
            <v>I</v>
          </cell>
          <cell r="F5808">
            <v>41244</v>
          </cell>
          <cell r="G5808">
            <v>-1790348</v>
          </cell>
          <cell r="H5808">
            <v>4507</v>
          </cell>
        </row>
        <row r="5809">
          <cell r="A5809">
            <v>36641</v>
          </cell>
          <cell r="B5809" t="str">
            <v>AGG-GAS-IDX</v>
          </cell>
          <cell r="C5809" t="str">
            <v>NG-NYMEX</v>
          </cell>
          <cell r="D5809" t="str">
            <v>FT-CENTRAL-IDX</v>
          </cell>
          <cell r="E5809" t="str">
            <v>I</v>
          </cell>
          <cell r="F5809">
            <v>41275</v>
          </cell>
          <cell r="G5809">
            <v>-1779468</v>
          </cell>
          <cell r="H5809">
            <v>4479</v>
          </cell>
        </row>
        <row r="5810">
          <cell r="A5810">
            <v>36641</v>
          </cell>
          <cell r="B5810" t="str">
            <v>AGG-GAS-IDX</v>
          </cell>
          <cell r="C5810" t="str">
            <v>NG-NYMEX</v>
          </cell>
          <cell r="D5810" t="str">
            <v>FT-CENTRAL-IDX</v>
          </cell>
          <cell r="E5810" t="str">
            <v>I</v>
          </cell>
          <cell r="F5810">
            <v>41306</v>
          </cell>
          <cell r="G5810">
            <v>-1598321</v>
          </cell>
          <cell r="H5810">
            <v>4026</v>
          </cell>
        </row>
        <row r="5811">
          <cell r="A5811">
            <v>36641</v>
          </cell>
          <cell r="B5811" t="str">
            <v>AGG-GAS-IDX</v>
          </cell>
          <cell r="C5811" t="str">
            <v>NG-NYMEX</v>
          </cell>
          <cell r="D5811" t="str">
            <v>FT-CENTRAL-IDX</v>
          </cell>
          <cell r="E5811" t="str">
            <v>I</v>
          </cell>
          <cell r="F5811">
            <v>41334</v>
          </cell>
          <cell r="G5811">
            <v>-1763814</v>
          </cell>
          <cell r="H5811">
            <v>4452</v>
          </cell>
        </row>
        <row r="5812">
          <cell r="A5812">
            <v>36641</v>
          </cell>
          <cell r="B5812" t="str">
            <v>AGG-GAS-IDX</v>
          </cell>
          <cell r="C5812" t="str">
            <v>NG-NYMEX</v>
          </cell>
          <cell r="D5812" t="str">
            <v>FT-CENTRAL-IDX</v>
          </cell>
          <cell r="E5812" t="str">
            <v>I</v>
          </cell>
          <cell r="F5812">
            <v>41365</v>
          </cell>
          <cell r="G5812">
            <v>-1697704</v>
          </cell>
          <cell r="H5812">
            <v>4288</v>
          </cell>
        </row>
        <row r="5813">
          <cell r="A5813">
            <v>36641</v>
          </cell>
          <cell r="B5813" t="str">
            <v>AGG-GAS-IDX</v>
          </cell>
          <cell r="C5813" t="str">
            <v>NG-NYMEX</v>
          </cell>
          <cell r="D5813" t="str">
            <v>FT-CENTRAL-IDX</v>
          </cell>
          <cell r="E5813" t="str">
            <v>I</v>
          </cell>
          <cell r="F5813">
            <v>41395</v>
          </cell>
          <cell r="G5813">
            <v>-1165653</v>
          </cell>
          <cell r="H5813">
            <v>4727</v>
          </cell>
        </row>
        <row r="5814">
          <cell r="A5814">
            <v>36641</v>
          </cell>
          <cell r="B5814" t="str">
            <v>AGG-GAS-IDX</v>
          </cell>
          <cell r="C5814" t="str">
            <v>NG-NYMEX</v>
          </cell>
          <cell r="D5814" t="str">
            <v>FT-CENTRAL-IDX</v>
          </cell>
          <cell r="E5814" t="str">
            <v>I</v>
          </cell>
          <cell r="F5814">
            <v>41426</v>
          </cell>
          <cell r="G5814">
            <v>-1683251</v>
          </cell>
          <cell r="H5814">
            <v>4266</v>
          </cell>
        </row>
        <row r="5815">
          <cell r="A5815">
            <v>36641</v>
          </cell>
          <cell r="B5815" t="str">
            <v>AGG-GAS-IDX</v>
          </cell>
          <cell r="C5815" t="str">
            <v>NG-NYMEX</v>
          </cell>
          <cell r="D5815" t="str">
            <v>FT-CENTRAL-IDX</v>
          </cell>
          <cell r="E5815" t="str">
            <v>I</v>
          </cell>
          <cell r="F5815">
            <v>41456</v>
          </cell>
          <cell r="G5815">
            <v>-1729130</v>
          </cell>
          <cell r="H5815">
            <v>4382</v>
          </cell>
        </row>
        <row r="5816">
          <cell r="A5816">
            <v>36641</v>
          </cell>
          <cell r="B5816" t="str">
            <v>AGG-GAS-IDX</v>
          </cell>
          <cell r="C5816" t="str">
            <v>NG-NYMEX</v>
          </cell>
          <cell r="D5816" t="str">
            <v>FT-CENTRAL-IDX</v>
          </cell>
          <cell r="E5816" t="str">
            <v>I</v>
          </cell>
          <cell r="F5816">
            <v>41487</v>
          </cell>
          <cell r="G5816">
            <v>-1718623</v>
          </cell>
          <cell r="H5816">
            <v>4356</v>
          </cell>
        </row>
        <row r="5817">
          <cell r="A5817">
            <v>36641</v>
          </cell>
          <cell r="B5817" t="str">
            <v>AGG-GAS-IDX</v>
          </cell>
          <cell r="C5817" t="str">
            <v>NG-NYMEX</v>
          </cell>
          <cell r="D5817" t="str">
            <v>FT-CENTRAL-IDX</v>
          </cell>
          <cell r="E5817" t="str">
            <v>I</v>
          </cell>
          <cell r="F5817">
            <v>41518</v>
          </cell>
          <cell r="G5817">
            <v>-1647394</v>
          </cell>
          <cell r="H5817">
            <v>4161</v>
          </cell>
        </row>
        <row r="5818">
          <cell r="A5818">
            <v>36641</v>
          </cell>
          <cell r="B5818" t="str">
            <v>AGG-GAS-IDX</v>
          </cell>
          <cell r="C5818" t="str">
            <v>NG-NYMEX</v>
          </cell>
          <cell r="D5818" t="str">
            <v>FT-CENTRAL-IDX</v>
          </cell>
          <cell r="E5818" t="str">
            <v>I</v>
          </cell>
          <cell r="F5818">
            <v>41548</v>
          </cell>
          <cell r="G5818">
            <v>-1124117</v>
          </cell>
          <cell r="H5818">
            <v>4552</v>
          </cell>
        </row>
        <row r="5819">
          <cell r="A5819">
            <v>36641</v>
          </cell>
          <cell r="B5819" t="str">
            <v>AGG-GAS-IDX</v>
          </cell>
          <cell r="C5819" t="str">
            <v>NG-NYMEX</v>
          </cell>
          <cell r="D5819" t="str">
            <v>FT-CENTRAL-IDX</v>
          </cell>
          <cell r="E5819" t="str">
            <v>I</v>
          </cell>
          <cell r="F5819">
            <v>41579</v>
          </cell>
          <cell r="G5819">
            <v>-1622990</v>
          </cell>
          <cell r="H5819">
            <v>4088</v>
          </cell>
        </row>
        <row r="5820">
          <cell r="A5820">
            <v>36641</v>
          </cell>
          <cell r="B5820" t="str">
            <v>AGG-GAS-IDX</v>
          </cell>
          <cell r="C5820" t="str">
            <v>NG-NYMEX</v>
          </cell>
          <cell r="D5820" t="str">
            <v>FT-CENTRAL-IDX</v>
          </cell>
          <cell r="E5820" t="str">
            <v>I</v>
          </cell>
          <cell r="F5820">
            <v>41609</v>
          </cell>
          <cell r="G5820">
            <v>-1666366</v>
          </cell>
          <cell r="H5820">
            <v>4195</v>
          </cell>
        </row>
        <row r="5821">
          <cell r="A5821">
            <v>36641</v>
          </cell>
          <cell r="B5821" t="str">
            <v>AGG-GAS-IDX</v>
          </cell>
          <cell r="C5821" t="str">
            <v>NG-NYMEX</v>
          </cell>
          <cell r="D5821" t="str">
            <v>FT-CENTRAL-IDX</v>
          </cell>
          <cell r="E5821" t="str">
            <v>I</v>
          </cell>
          <cell r="F5821">
            <v>41640</v>
          </cell>
          <cell r="G5821">
            <v>-1656241</v>
          </cell>
          <cell r="H5821">
            <v>4169</v>
          </cell>
        </row>
        <row r="5822">
          <cell r="A5822">
            <v>36641</v>
          </cell>
          <cell r="B5822" t="str">
            <v>AGG-GAS-IDX</v>
          </cell>
          <cell r="C5822" t="str">
            <v>NG-NYMEX</v>
          </cell>
          <cell r="D5822" t="str">
            <v>FT-CENTRAL-IDX</v>
          </cell>
          <cell r="E5822" t="str">
            <v>I</v>
          </cell>
          <cell r="F5822">
            <v>41671</v>
          </cell>
          <cell r="G5822">
            <v>-1487640</v>
          </cell>
          <cell r="H5822">
            <v>3747</v>
          </cell>
        </row>
        <row r="5823">
          <cell r="A5823">
            <v>36641</v>
          </cell>
          <cell r="B5823" t="str">
            <v>AGG-GAS-IDX</v>
          </cell>
          <cell r="C5823" t="str">
            <v>NG-NYMEX</v>
          </cell>
          <cell r="D5823" t="str">
            <v>FT-CENTRAL-IDX</v>
          </cell>
          <cell r="E5823" t="str">
            <v>I</v>
          </cell>
          <cell r="F5823">
            <v>41699</v>
          </cell>
          <cell r="G5823">
            <v>-1641676</v>
          </cell>
          <cell r="H5823">
            <v>4144</v>
          </cell>
        </row>
        <row r="5824">
          <cell r="A5824">
            <v>36641</v>
          </cell>
          <cell r="B5824" t="str">
            <v>AGG-GAS-IDX</v>
          </cell>
          <cell r="C5824" t="str">
            <v>NG-NYMEX</v>
          </cell>
          <cell r="D5824" t="str">
            <v>FT-CENTRAL-IDX</v>
          </cell>
          <cell r="E5824" t="str">
            <v>I</v>
          </cell>
          <cell r="F5824">
            <v>41730</v>
          </cell>
          <cell r="G5824">
            <v>-1580146</v>
          </cell>
          <cell r="H5824">
            <v>3991</v>
          </cell>
        </row>
        <row r="5825">
          <cell r="A5825">
            <v>36641</v>
          </cell>
          <cell r="B5825" t="str">
            <v>AGG-GAS-IDX</v>
          </cell>
          <cell r="C5825" t="str">
            <v>NG-NYMEX</v>
          </cell>
          <cell r="D5825" t="str">
            <v>FT-CENTRAL-IDX</v>
          </cell>
          <cell r="E5825" t="str">
            <v>I</v>
          </cell>
          <cell r="F5825">
            <v>41760</v>
          </cell>
          <cell r="G5825">
            <v>-1084939</v>
          </cell>
          <cell r="H5825">
            <v>4400</v>
          </cell>
        </row>
        <row r="5826">
          <cell r="A5826">
            <v>36641</v>
          </cell>
          <cell r="B5826" t="str">
            <v>AGG-GAS-IDX</v>
          </cell>
          <cell r="C5826" t="str">
            <v>NG-NYMEX</v>
          </cell>
          <cell r="D5826" t="str">
            <v>FT-CENTRAL-IDX</v>
          </cell>
          <cell r="E5826" t="str">
            <v>I</v>
          </cell>
          <cell r="F5826">
            <v>41791</v>
          </cell>
          <cell r="G5826">
            <v>-1566699</v>
          </cell>
          <cell r="H5826">
            <v>3971</v>
          </cell>
        </row>
        <row r="5827">
          <cell r="A5827">
            <v>36641</v>
          </cell>
          <cell r="B5827" t="str">
            <v>AGG-GAS-IDX</v>
          </cell>
          <cell r="C5827" t="str">
            <v>NG-NYMEX</v>
          </cell>
          <cell r="D5827" t="str">
            <v>FT-CENTRAL-IDX</v>
          </cell>
          <cell r="E5827" t="str">
            <v>I</v>
          </cell>
          <cell r="F5827">
            <v>41821</v>
          </cell>
          <cell r="G5827">
            <v>-1609403</v>
          </cell>
          <cell r="H5827">
            <v>4079</v>
          </cell>
        </row>
        <row r="5828">
          <cell r="A5828">
            <v>36641</v>
          </cell>
          <cell r="B5828" t="str">
            <v>AGG-GAS-IDX</v>
          </cell>
          <cell r="C5828" t="str">
            <v>NG-NYMEX</v>
          </cell>
          <cell r="D5828" t="str">
            <v>FT-CENTRAL-IDX</v>
          </cell>
          <cell r="E5828" t="str">
            <v>I</v>
          </cell>
          <cell r="F5828">
            <v>41852</v>
          </cell>
          <cell r="G5828">
            <v>-1599626</v>
          </cell>
          <cell r="H5828">
            <v>4054</v>
          </cell>
        </row>
        <row r="5829">
          <cell r="A5829">
            <v>36641</v>
          </cell>
          <cell r="B5829" t="str">
            <v>AGG-GAS-IDX</v>
          </cell>
          <cell r="C5829" t="str">
            <v>NG-NYMEX</v>
          </cell>
          <cell r="D5829" t="str">
            <v>FT-CENTRAL-IDX</v>
          </cell>
          <cell r="E5829" t="str">
            <v>I</v>
          </cell>
          <cell r="F5829">
            <v>41883</v>
          </cell>
          <cell r="G5829">
            <v>-1533331</v>
          </cell>
          <cell r="H5829">
            <v>3873</v>
          </cell>
        </row>
        <row r="5830">
          <cell r="A5830">
            <v>36641</v>
          </cell>
          <cell r="B5830" t="str">
            <v>AGG-GAS-IDX</v>
          </cell>
          <cell r="C5830" t="str">
            <v>NG-NYMEX</v>
          </cell>
          <cell r="D5830" t="str">
            <v>FT-CENTRAL-IDX</v>
          </cell>
          <cell r="E5830" t="str">
            <v>I</v>
          </cell>
          <cell r="F5830">
            <v>41913</v>
          </cell>
          <cell r="G5830">
            <v>-1046286</v>
          </cell>
          <cell r="H5830">
            <v>4237</v>
          </cell>
        </row>
        <row r="5831">
          <cell r="A5831">
            <v>36641</v>
          </cell>
          <cell r="B5831" t="str">
            <v>AGG-GAS-IDX</v>
          </cell>
          <cell r="C5831" t="str">
            <v>NG-NYMEX</v>
          </cell>
          <cell r="D5831" t="str">
            <v>FT-CENTRAL-IDX</v>
          </cell>
          <cell r="E5831" t="str">
            <v>I</v>
          </cell>
          <cell r="F5831">
            <v>41944</v>
          </cell>
          <cell r="G5831">
            <v>-1510622</v>
          </cell>
          <cell r="H5831">
            <v>3805</v>
          </cell>
        </row>
        <row r="5832">
          <cell r="A5832">
            <v>36641</v>
          </cell>
          <cell r="B5832" t="str">
            <v>AGG-GAS-IDX</v>
          </cell>
          <cell r="C5832" t="str">
            <v>NG-NYMEX</v>
          </cell>
          <cell r="D5832" t="str">
            <v>FT-CENTRAL-IDX</v>
          </cell>
          <cell r="E5832" t="str">
            <v>I</v>
          </cell>
          <cell r="F5832">
            <v>41974</v>
          </cell>
          <cell r="G5832">
            <v>-1550996</v>
          </cell>
          <cell r="H5832">
            <v>3904</v>
          </cell>
        </row>
        <row r="5833">
          <cell r="A5833">
            <v>36641</v>
          </cell>
          <cell r="B5833" t="str">
            <v>AGG-GAS-IDX</v>
          </cell>
          <cell r="C5833" t="str">
            <v>NG-NYMEX</v>
          </cell>
          <cell r="D5833" t="str">
            <v>FT-CENTRAL-IDX</v>
          </cell>
          <cell r="E5833" t="str">
            <v>I</v>
          </cell>
          <cell r="F5833">
            <v>42005</v>
          </cell>
          <cell r="G5833">
            <v>18124</v>
          </cell>
          <cell r="H5833">
            <v>-91</v>
          </cell>
        </row>
        <row r="5834">
          <cell r="A5834">
            <v>36641</v>
          </cell>
          <cell r="B5834" t="str">
            <v>AGG-GAS-IDX</v>
          </cell>
          <cell r="C5834" t="str">
            <v>NG-NYMEX</v>
          </cell>
          <cell r="D5834" t="str">
            <v>FT-CENTRAL-IDX</v>
          </cell>
          <cell r="E5834" t="str">
            <v>I</v>
          </cell>
          <cell r="F5834">
            <v>42036</v>
          </cell>
          <cell r="G5834">
            <v>15554</v>
          </cell>
          <cell r="H5834">
            <v>-78</v>
          </cell>
        </row>
        <row r="5835">
          <cell r="A5835">
            <v>36641</v>
          </cell>
          <cell r="B5835" t="str">
            <v>AGG-GAS-IDX</v>
          </cell>
          <cell r="C5835" t="str">
            <v>NG-NYMEX</v>
          </cell>
          <cell r="D5835" t="str">
            <v>FT-CENTRAL-IDX</v>
          </cell>
          <cell r="E5835" t="str">
            <v>I</v>
          </cell>
          <cell r="F5835">
            <v>42064</v>
          </cell>
          <cell r="G5835">
            <v>13695</v>
          </cell>
          <cell r="H5835">
            <v>-68</v>
          </cell>
        </row>
        <row r="5836">
          <cell r="A5836">
            <v>36641</v>
          </cell>
          <cell r="B5836" t="str">
            <v>AGG-GAS-IDX</v>
          </cell>
          <cell r="C5836" t="str">
            <v>NG-NYMEX</v>
          </cell>
          <cell r="D5836" t="str">
            <v>FT-CENTRAL-IDX</v>
          </cell>
          <cell r="E5836" t="str">
            <v>I</v>
          </cell>
          <cell r="F5836">
            <v>42095</v>
          </cell>
          <cell r="G5836">
            <v>12168</v>
          </cell>
          <cell r="H5836">
            <v>0</v>
          </cell>
        </row>
        <row r="5837">
          <cell r="A5837">
            <v>36641</v>
          </cell>
          <cell r="B5837" t="str">
            <v>AGG-GAS-IDX</v>
          </cell>
          <cell r="C5837" t="str">
            <v>NG-NYMEX</v>
          </cell>
          <cell r="D5837" t="str">
            <v>FT-CENTRAL-IDX</v>
          </cell>
          <cell r="E5837" t="str">
            <v>I</v>
          </cell>
          <cell r="F5837">
            <v>42125</v>
          </cell>
          <cell r="G5837">
            <v>7287</v>
          </cell>
          <cell r="H5837">
            <v>0</v>
          </cell>
        </row>
        <row r="5838">
          <cell r="A5838">
            <v>36641</v>
          </cell>
          <cell r="B5838" t="str">
            <v>AGG-GAS-IDX</v>
          </cell>
          <cell r="C5838" t="str">
            <v>NG-NYMEX</v>
          </cell>
          <cell r="D5838" t="str">
            <v>FT-CENTRAL-IDX</v>
          </cell>
          <cell r="E5838" t="str">
            <v>I</v>
          </cell>
          <cell r="F5838">
            <v>42156</v>
          </cell>
          <cell r="G5838">
            <v>7009</v>
          </cell>
          <cell r="H5838">
            <v>0</v>
          </cell>
        </row>
        <row r="5839">
          <cell r="A5839">
            <v>36641</v>
          </cell>
          <cell r="B5839" t="str">
            <v>AGG-GAS-IDX</v>
          </cell>
          <cell r="C5839" t="str">
            <v>NG-NYMEX</v>
          </cell>
          <cell r="D5839" t="str">
            <v>FT-CENTRAL-IDX</v>
          </cell>
          <cell r="E5839" t="str">
            <v>I</v>
          </cell>
          <cell r="F5839">
            <v>42186</v>
          </cell>
          <cell r="G5839">
            <v>7200</v>
          </cell>
          <cell r="H5839">
            <v>0</v>
          </cell>
        </row>
        <row r="5840">
          <cell r="A5840">
            <v>36641</v>
          </cell>
          <cell r="B5840" t="str">
            <v>AGG-GAS-IDX</v>
          </cell>
          <cell r="C5840" t="str">
            <v>NG-NYMEX</v>
          </cell>
          <cell r="D5840" t="str">
            <v>FT-CENTRAL-IDX</v>
          </cell>
          <cell r="E5840" t="str">
            <v>I</v>
          </cell>
          <cell r="F5840">
            <v>42217</v>
          </cell>
          <cell r="G5840">
            <v>7156</v>
          </cell>
          <cell r="H5840">
            <v>0</v>
          </cell>
        </row>
        <row r="5841">
          <cell r="A5841">
            <v>36641</v>
          </cell>
          <cell r="B5841" t="str">
            <v>AGG-GAS-IDX</v>
          </cell>
          <cell r="C5841" t="str">
            <v>NG-NYMEX</v>
          </cell>
          <cell r="D5841" t="str">
            <v>FT-CENTRAL-IDX</v>
          </cell>
          <cell r="E5841" t="str">
            <v>I</v>
          </cell>
          <cell r="F5841">
            <v>42248</v>
          </cell>
          <cell r="G5841">
            <v>11807</v>
          </cell>
          <cell r="H5841">
            <v>0</v>
          </cell>
        </row>
        <row r="5842">
          <cell r="A5842">
            <v>36641</v>
          </cell>
          <cell r="B5842" t="str">
            <v>AGG-GAS-IDX</v>
          </cell>
          <cell r="C5842" t="str">
            <v>NG-NYMEX</v>
          </cell>
          <cell r="D5842" t="str">
            <v>FT-CENTRAL-IDX</v>
          </cell>
          <cell r="E5842" t="str">
            <v>I</v>
          </cell>
          <cell r="F5842">
            <v>42278</v>
          </cell>
          <cell r="G5842">
            <v>13131</v>
          </cell>
          <cell r="H5842">
            <v>0</v>
          </cell>
        </row>
        <row r="5843">
          <cell r="A5843">
            <v>36641</v>
          </cell>
          <cell r="B5843" t="str">
            <v>AGG-GAS-IDX</v>
          </cell>
          <cell r="C5843" t="str">
            <v>NG-NYMEX</v>
          </cell>
          <cell r="D5843" t="str">
            <v>FT-CENTRAL-IDX</v>
          </cell>
          <cell r="E5843" t="str">
            <v>I</v>
          </cell>
          <cell r="F5843">
            <v>42309</v>
          </cell>
          <cell r="G5843">
            <v>15795</v>
          </cell>
          <cell r="H5843">
            <v>0</v>
          </cell>
        </row>
        <row r="5844">
          <cell r="A5844">
            <v>36641</v>
          </cell>
          <cell r="B5844" t="str">
            <v>AGG-GAS-IDX</v>
          </cell>
          <cell r="C5844" t="str">
            <v>NG-NYMEX</v>
          </cell>
          <cell r="D5844" t="str">
            <v>FT-CENTRAL-IDX</v>
          </cell>
          <cell r="E5844" t="str">
            <v>I</v>
          </cell>
          <cell r="F5844">
            <v>42339</v>
          </cell>
          <cell r="G5844">
            <v>16973</v>
          </cell>
          <cell r="H5844">
            <v>0</v>
          </cell>
        </row>
        <row r="5845">
          <cell r="A5845">
            <v>36641</v>
          </cell>
          <cell r="B5845" t="str">
            <v>AGG-GAS-IDX</v>
          </cell>
          <cell r="C5845" t="str">
            <v>NG-NYMEX</v>
          </cell>
          <cell r="D5845" t="str">
            <v>FT-CENTRAL-IDX</v>
          </cell>
          <cell r="E5845" t="str">
            <v>I</v>
          </cell>
          <cell r="F5845">
            <v>42370</v>
          </cell>
          <cell r="G5845">
            <v>16870</v>
          </cell>
          <cell r="H5845">
            <v>0</v>
          </cell>
        </row>
        <row r="5846">
          <cell r="A5846">
            <v>36641</v>
          </cell>
          <cell r="B5846" t="str">
            <v>AGG-GAS-IDX</v>
          </cell>
          <cell r="C5846" t="str">
            <v>NG-NYMEX</v>
          </cell>
          <cell r="D5846" t="str">
            <v>FT-CENTRAL-IDX</v>
          </cell>
          <cell r="E5846" t="str">
            <v>I</v>
          </cell>
          <cell r="F5846">
            <v>42401</v>
          </cell>
          <cell r="G5846">
            <v>14995</v>
          </cell>
          <cell r="H5846">
            <v>0</v>
          </cell>
        </row>
        <row r="5847">
          <cell r="A5847">
            <v>36641</v>
          </cell>
          <cell r="B5847" t="str">
            <v>AGG-GAS-IDX</v>
          </cell>
          <cell r="C5847" t="str">
            <v>NG-NYMEX</v>
          </cell>
          <cell r="D5847" t="str">
            <v>FT-CENTRAL-IDX</v>
          </cell>
          <cell r="E5847" t="str">
            <v>I</v>
          </cell>
          <cell r="F5847">
            <v>42430</v>
          </cell>
          <cell r="G5847">
            <v>12744</v>
          </cell>
          <cell r="H5847">
            <v>0</v>
          </cell>
        </row>
        <row r="5848">
          <cell r="A5848">
            <v>36641</v>
          </cell>
          <cell r="B5848" t="str">
            <v>AGG-GAS-IDX</v>
          </cell>
          <cell r="C5848" t="str">
            <v>NG-NYMEX</v>
          </cell>
          <cell r="D5848" t="str">
            <v>FT-CENTRAL-IDX</v>
          </cell>
          <cell r="E5848" t="str">
            <v>I</v>
          </cell>
          <cell r="F5848">
            <v>42461</v>
          </cell>
          <cell r="G5848">
            <v>11323</v>
          </cell>
          <cell r="H5848">
            <v>0</v>
          </cell>
        </row>
        <row r="5849">
          <cell r="A5849">
            <v>36641</v>
          </cell>
          <cell r="B5849" t="str">
            <v>AGG-GAS-IDX</v>
          </cell>
          <cell r="C5849" t="str">
            <v>NG-NYMEX</v>
          </cell>
          <cell r="D5849" t="str">
            <v>FT-CENTRAL-IDX</v>
          </cell>
          <cell r="E5849" t="str">
            <v>I</v>
          </cell>
          <cell r="F5849">
            <v>42491</v>
          </cell>
          <cell r="G5849">
            <v>6781</v>
          </cell>
          <cell r="H5849">
            <v>0</v>
          </cell>
        </row>
        <row r="5850">
          <cell r="A5850">
            <v>36641</v>
          </cell>
          <cell r="B5850" t="str">
            <v>AGG-GAS-IDX</v>
          </cell>
          <cell r="C5850" t="str">
            <v>NG-NYMEX</v>
          </cell>
          <cell r="D5850" t="str">
            <v>FT-CENTRAL-IDX</v>
          </cell>
          <cell r="E5850" t="str">
            <v>I</v>
          </cell>
          <cell r="F5850">
            <v>42522</v>
          </cell>
          <cell r="G5850">
            <v>6523</v>
          </cell>
          <cell r="H5850">
            <v>0</v>
          </cell>
        </row>
        <row r="5851">
          <cell r="A5851">
            <v>36641</v>
          </cell>
          <cell r="B5851" t="str">
            <v>AGG-GAS-IDX</v>
          </cell>
          <cell r="C5851" t="str">
            <v>NG-NYMEX</v>
          </cell>
          <cell r="D5851" t="str">
            <v>FT-CENTRAL-IDX</v>
          </cell>
          <cell r="E5851" t="str">
            <v>I</v>
          </cell>
          <cell r="F5851">
            <v>42552</v>
          </cell>
          <cell r="G5851">
            <v>6701</v>
          </cell>
          <cell r="H5851">
            <v>0</v>
          </cell>
        </row>
        <row r="5852">
          <cell r="A5852">
            <v>36641</v>
          </cell>
          <cell r="B5852" t="str">
            <v>AGG-GAS-IDX</v>
          </cell>
          <cell r="C5852" t="str">
            <v>NG-NYMEX</v>
          </cell>
          <cell r="D5852" t="str">
            <v>FT-CENTRAL-IDX</v>
          </cell>
          <cell r="E5852" t="str">
            <v>I</v>
          </cell>
          <cell r="F5852">
            <v>42583</v>
          </cell>
          <cell r="G5852">
            <v>6660</v>
          </cell>
          <cell r="H5852">
            <v>0</v>
          </cell>
        </row>
        <row r="5853">
          <cell r="A5853">
            <v>36641</v>
          </cell>
          <cell r="B5853" t="str">
            <v>AGG-GAS-IDX</v>
          </cell>
          <cell r="C5853" t="str">
            <v>NG-NYMEX</v>
          </cell>
          <cell r="D5853" t="str">
            <v>FT-CENTRAL-IDX</v>
          </cell>
          <cell r="E5853" t="str">
            <v>I</v>
          </cell>
          <cell r="F5853">
            <v>42614</v>
          </cell>
          <cell r="G5853">
            <v>10988</v>
          </cell>
          <cell r="H5853">
            <v>0</v>
          </cell>
        </row>
        <row r="5854">
          <cell r="A5854">
            <v>36641</v>
          </cell>
          <cell r="B5854" t="str">
            <v>AGG-GAS-IDX</v>
          </cell>
          <cell r="C5854" t="str">
            <v>NG-NYMEX</v>
          </cell>
          <cell r="D5854" t="str">
            <v>FT-CENTRAL-IDX</v>
          </cell>
          <cell r="E5854" t="str">
            <v>I</v>
          </cell>
          <cell r="F5854">
            <v>42644</v>
          </cell>
          <cell r="G5854">
            <v>12220</v>
          </cell>
          <cell r="H5854">
            <v>0</v>
          </cell>
        </row>
        <row r="5855">
          <cell r="A5855">
            <v>36641</v>
          </cell>
          <cell r="B5855" t="str">
            <v>AGG-GAS-IDX</v>
          </cell>
          <cell r="C5855" t="str">
            <v>NG-NYMEX</v>
          </cell>
          <cell r="D5855" t="str">
            <v>FT-CENTRAL-IDX</v>
          </cell>
          <cell r="E5855" t="str">
            <v>I</v>
          </cell>
          <cell r="F5855">
            <v>42675</v>
          </cell>
          <cell r="G5855">
            <v>14699</v>
          </cell>
          <cell r="H5855">
            <v>0</v>
          </cell>
        </row>
        <row r="5856">
          <cell r="A5856">
            <v>36641</v>
          </cell>
          <cell r="B5856" t="str">
            <v>AGG-GAS-IDX</v>
          </cell>
          <cell r="C5856" t="str">
            <v>NG-NYMEX</v>
          </cell>
          <cell r="D5856" t="str">
            <v>FT-CENTRAL-IDX</v>
          </cell>
          <cell r="E5856" t="str">
            <v>I</v>
          </cell>
          <cell r="F5856">
            <v>42705</v>
          </cell>
          <cell r="G5856">
            <v>15795</v>
          </cell>
          <cell r="H5856">
            <v>0</v>
          </cell>
        </row>
        <row r="5857">
          <cell r="A5857">
            <v>36641</v>
          </cell>
          <cell r="B5857" t="str">
            <v>AGG-GAS-IDX</v>
          </cell>
          <cell r="C5857" t="str">
            <v>NG-NYMEX</v>
          </cell>
          <cell r="D5857" t="str">
            <v>FT-CENTRAL-IDX</v>
          </cell>
          <cell r="E5857" t="str">
            <v>I</v>
          </cell>
          <cell r="F5857">
            <v>42736</v>
          </cell>
          <cell r="G5857">
            <v>15699</v>
          </cell>
          <cell r="H5857">
            <v>0</v>
          </cell>
        </row>
        <row r="5858">
          <cell r="A5858">
            <v>36641</v>
          </cell>
          <cell r="B5858" t="str">
            <v>AGG-GAS-IDX</v>
          </cell>
          <cell r="C5858" t="str">
            <v>NG-NYMEX</v>
          </cell>
          <cell r="D5858" t="str">
            <v>FT-CENTRAL-IDX</v>
          </cell>
          <cell r="E5858" t="str">
            <v>I</v>
          </cell>
          <cell r="F5858">
            <v>42767</v>
          </cell>
          <cell r="G5858">
            <v>13473</v>
          </cell>
          <cell r="H5858">
            <v>0</v>
          </cell>
        </row>
        <row r="5859">
          <cell r="A5859">
            <v>36641</v>
          </cell>
          <cell r="B5859" t="str">
            <v>AGG-GAS-IDX</v>
          </cell>
          <cell r="C5859" t="str">
            <v>NG-NYMEX</v>
          </cell>
          <cell r="D5859" t="str">
            <v>FT-CENTRAL-IDX</v>
          </cell>
          <cell r="E5859" t="str">
            <v>I</v>
          </cell>
          <cell r="F5859">
            <v>42795</v>
          </cell>
          <cell r="G5859">
            <v>11862</v>
          </cell>
          <cell r="H5859">
            <v>0</v>
          </cell>
        </row>
        <row r="5860">
          <cell r="A5860">
            <v>36641</v>
          </cell>
          <cell r="B5860" t="str">
            <v>AGG-GAS-IDX</v>
          </cell>
          <cell r="C5860" t="str">
            <v>NG-NYMEX</v>
          </cell>
          <cell r="D5860" t="str">
            <v>FT-CENTRAL-IDX</v>
          </cell>
          <cell r="E5860" t="str">
            <v>I</v>
          </cell>
          <cell r="F5860">
            <v>42826</v>
          </cell>
          <cell r="G5860">
            <v>10540</v>
          </cell>
          <cell r="H5860">
            <v>0</v>
          </cell>
        </row>
        <row r="5861">
          <cell r="A5861">
            <v>36641</v>
          </cell>
          <cell r="B5861" t="str">
            <v>AGG-GAS-IDX</v>
          </cell>
          <cell r="C5861" t="str">
            <v>NG-NYMEX</v>
          </cell>
          <cell r="D5861" t="str">
            <v>FT-CENTRAL-IDX</v>
          </cell>
          <cell r="E5861" t="str">
            <v>I</v>
          </cell>
          <cell r="F5861">
            <v>42856</v>
          </cell>
          <cell r="G5861">
            <v>6312</v>
          </cell>
          <cell r="H5861">
            <v>0</v>
          </cell>
        </row>
        <row r="5862">
          <cell r="A5862">
            <v>36641</v>
          </cell>
          <cell r="B5862" t="str">
            <v>AGG-GAS-IDX</v>
          </cell>
          <cell r="C5862" t="str">
            <v>NG-NYMEX</v>
          </cell>
          <cell r="D5862" t="str">
            <v>FT-CENTRAL-IDX</v>
          </cell>
          <cell r="E5862" t="str">
            <v>I</v>
          </cell>
          <cell r="F5862">
            <v>42887</v>
          </cell>
          <cell r="G5862">
            <v>6071</v>
          </cell>
          <cell r="H5862">
            <v>0</v>
          </cell>
        </row>
        <row r="5863">
          <cell r="A5863">
            <v>36641</v>
          </cell>
          <cell r="B5863" t="str">
            <v>AGG-GAS-IDX</v>
          </cell>
          <cell r="C5863" t="str">
            <v>NG-NYMEX</v>
          </cell>
          <cell r="D5863" t="str">
            <v>FT-CENTRAL-IDX</v>
          </cell>
          <cell r="E5863" t="str">
            <v>I</v>
          </cell>
          <cell r="F5863">
            <v>42917</v>
          </cell>
          <cell r="G5863">
            <v>6237</v>
          </cell>
          <cell r="H5863">
            <v>0</v>
          </cell>
        </row>
        <row r="5864">
          <cell r="A5864">
            <v>36641</v>
          </cell>
          <cell r="B5864" t="str">
            <v>AGG-GAS-IDX</v>
          </cell>
          <cell r="C5864" t="str">
            <v>NG-NYMEX</v>
          </cell>
          <cell r="D5864" t="str">
            <v>FT-CENTRAL-IDX</v>
          </cell>
          <cell r="E5864" t="str">
            <v>I</v>
          </cell>
          <cell r="F5864">
            <v>42948</v>
          </cell>
          <cell r="G5864">
            <v>6199</v>
          </cell>
          <cell r="H5864">
            <v>0</v>
          </cell>
        </row>
        <row r="5865">
          <cell r="A5865">
            <v>36641</v>
          </cell>
          <cell r="B5865" t="str">
            <v>AGG-GAS-IDX</v>
          </cell>
          <cell r="C5865" t="str">
            <v>NG-NYMEX</v>
          </cell>
          <cell r="D5865" t="str">
            <v>FT-CENTRAL-IDX</v>
          </cell>
          <cell r="E5865" t="str">
            <v>I</v>
          </cell>
          <cell r="F5865">
            <v>42979</v>
          </cell>
          <cell r="G5865">
            <v>10228</v>
          </cell>
          <cell r="H5865">
            <v>0</v>
          </cell>
        </row>
        <row r="5866">
          <cell r="A5866">
            <v>36641</v>
          </cell>
          <cell r="B5866" t="str">
            <v>AGG-GAS-IDX</v>
          </cell>
          <cell r="C5866" t="str">
            <v>NG-NYMEX</v>
          </cell>
          <cell r="D5866" t="str">
            <v>FT-CENTRAL-IDX</v>
          </cell>
          <cell r="E5866" t="str">
            <v>I</v>
          </cell>
          <cell r="F5866">
            <v>43009</v>
          </cell>
          <cell r="G5866">
            <v>11374</v>
          </cell>
          <cell r="H5866">
            <v>0</v>
          </cell>
        </row>
        <row r="5867">
          <cell r="A5867">
            <v>36641</v>
          </cell>
          <cell r="B5867" t="str">
            <v>AGG-GAS-IDX</v>
          </cell>
          <cell r="C5867" t="str">
            <v>NG-NYMEX</v>
          </cell>
          <cell r="D5867" t="str">
            <v>FT-DENVER-IDX</v>
          </cell>
          <cell r="E5867" t="str">
            <v>I</v>
          </cell>
          <cell r="F5867">
            <v>36617</v>
          </cell>
          <cell r="G5867">
            <v>-600000</v>
          </cell>
          <cell r="H5867">
            <v>4875</v>
          </cell>
        </row>
        <row r="5868">
          <cell r="A5868">
            <v>36641</v>
          </cell>
          <cell r="B5868" t="str">
            <v>AGG-GAS-IDX</v>
          </cell>
          <cell r="C5868" t="str">
            <v>NG-NYMEX</v>
          </cell>
          <cell r="D5868" t="str">
            <v>FT-DENVER-IDX</v>
          </cell>
          <cell r="E5868" t="str">
            <v>I</v>
          </cell>
          <cell r="F5868">
            <v>36647</v>
          </cell>
          <cell r="G5868">
            <v>-427988</v>
          </cell>
          <cell r="H5868">
            <v>3119</v>
          </cell>
        </row>
        <row r="5869">
          <cell r="A5869">
            <v>36641</v>
          </cell>
          <cell r="B5869" t="str">
            <v>AGG-GAS-IDX</v>
          </cell>
          <cell r="C5869" t="str">
            <v>NG-NYMEX</v>
          </cell>
          <cell r="D5869" t="str">
            <v>FT-DENVER-IDX</v>
          </cell>
          <cell r="E5869" t="str">
            <v>I</v>
          </cell>
          <cell r="F5869">
            <v>36678</v>
          </cell>
          <cell r="G5869">
            <v>-411992</v>
          </cell>
          <cell r="H5869">
            <v>3002</v>
          </cell>
        </row>
        <row r="5870">
          <cell r="A5870">
            <v>36641</v>
          </cell>
          <cell r="B5870" t="str">
            <v>AGG-GAS-IDX</v>
          </cell>
          <cell r="C5870" t="str">
            <v>NG-NYMEX</v>
          </cell>
          <cell r="D5870" t="str">
            <v>FT-DENVER-IDX</v>
          </cell>
          <cell r="E5870" t="str">
            <v>I</v>
          </cell>
          <cell r="F5870">
            <v>36708</v>
          </cell>
          <cell r="G5870">
            <v>-423512</v>
          </cell>
          <cell r="H5870">
            <v>3086</v>
          </cell>
        </row>
        <row r="5871">
          <cell r="A5871">
            <v>36641</v>
          </cell>
          <cell r="B5871" t="str">
            <v>AGG-GAS-IDX</v>
          </cell>
          <cell r="C5871" t="str">
            <v>NG-NYMEX</v>
          </cell>
          <cell r="D5871" t="str">
            <v>FT-DENVER-IDX</v>
          </cell>
          <cell r="E5871" t="str">
            <v>I</v>
          </cell>
          <cell r="F5871">
            <v>36739</v>
          </cell>
          <cell r="G5871">
            <v>-421169</v>
          </cell>
          <cell r="H5871">
            <v>3069</v>
          </cell>
        </row>
        <row r="5872">
          <cell r="A5872">
            <v>36641</v>
          </cell>
          <cell r="B5872" t="str">
            <v>AGG-GAS-IDX</v>
          </cell>
          <cell r="C5872" t="str">
            <v>NG-NYMEX</v>
          </cell>
          <cell r="D5872" t="str">
            <v>FT-DENVER-IDX</v>
          </cell>
          <cell r="E5872" t="str">
            <v>I</v>
          </cell>
          <cell r="F5872">
            <v>36770</v>
          </cell>
          <cell r="G5872">
            <v>-669158</v>
          </cell>
          <cell r="H5872">
            <v>5592</v>
          </cell>
        </row>
        <row r="5873">
          <cell r="A5873">
            <v>36641</v>
          </cell>
          <cell r="B5873" t="str">
            <v>AGG-GAS-IDX</v>
          </cell>
          <cell r="C5873" t="str">
            <v>NG-NYMEX</v>
          </cell>
          <cell r="D5873" t="str">
            <v>FT-DENVER-IDX</v>
          </cell>
          <cell r="E5873" t="str">
            <v>I</v>
          </cell>
          <cell r="F5873">
            <v>36800</v>
          </cell>
          <cell r="G5873">
            <v>-687568</v>
          </cell>
          <cell r="H5873">
            <v>5746</v>
          </cell>
        </row>
        <row r="5874">
          <cell r="A5874">
            <v>36641</v>
          </cell>
          <cell r="B5874" t="str">
            <v>AGG-GAS-IDX</v>
          </cell>
          <cell r="C5874" t="str">
            <v>NG-NYMEX</v>
          </cell>
          <cell r="D5874" t="str">
            <v>FT-DENVER-IDX</v>
          </cell>
          <cell r="E5874" t="str">
            <v>I</v>
          </cell>
          <cell r="F5874">
            <v>36831</v>
          </cell>
          <cell r="G5874">
            <v>150163</v>
          </cell>
          <cell r="H5874">
            <v>3934</v>
          </cell>
        </row>
        <row r="5875">
          <cell r="A5875">
            <v>36641</v>
          </cell>
          <cell r="B5875" t="str">
            <v>AGG-GAS-IDX</v>
          </cell>
          <cell r="C5875" t="str">
            <v>NG-NYMEX</v>
          </cell>
          <cell r="D5875" t="str">
            <v>FT-DENVER-IDX</v>
          </cell>
          <cell r="E5875" t="str">
            <v>I</v>
          </cell>
          <cell r="F5875">
            <v>36861</v>
          </cell>
          <cell r="G5875">
            <v>297845</v>
          </cell>
          <cell r="H5875">
            <v>2606</v>
          </cell>
        </row>
        <row r="5876">
          <cell r="A5876">
            <v>36641</v>
          </cell>
          <cell r="B5876" t="str">
            <v>AGG-GAS-IDX</v>
          </cell>
          <cell r="C5876" t="str">
            <v>NG-NYMEX</v>
          </cell>
          <cell r="D5876" t="str">
            <v>FT-DENVER-IDX</v>
          </cell>
          <cell r="E5876" t="str">
            <v>I</v>
          </cell>
          <cell r="F5876">
            <v>36892</v>
          </cell>
          <cell r="G5876">
            <v>296075</v>
          </cell>
          <cell r="H5876">
            <v>2591</v>
          </cell>
        </row>
        <row r="5877">
          <cell r="A5877">
            <v>36641</v>
          </cell>
          <cell r="B5877" t="str">
            <v>AGG-GAS-IDX</v>
          </cell>
          <cell r="C5877" t="str">
            <v>NG-NYMEX</v>
          </cell>
          <cell r="D5877" t="str">
            <v>FT-DENVER-IDX</v>
          </cell>
          <cell r="E5877" t="str">
            <v>I</v>
          </cell>
          <cell r="F5877">
            <v>36923</v>
          </cell>
          <cell r="G5877">
            <v>137697</v>
          </cell>
          <cell r="H5877">
            <v>3607</v>
          </cell>
        </row>
        <row r="5878">
          <cell r="A5878">
            <v>36641</v>
          </cell>
          <cell r="B5878" t="str">
            <v>AGG-GAS-IDX</v>
          </cell>
          <cell r="C5878" t="str">
            <v>NG-NYMEX</v>
          </cell>
          <cell r="D5878" t="str">
            <v>FT-DENVER-IDX</v>
          </cell>
          <cell r="E5878" t="str">
            <v>I</v>
          </cell>
          <cell r="F5878">
            <v>36951</v>
          </cell>
          <cell r="G5878">
            <v>151618</v>
          </cell>
          <cell r="H5878">
            <v>3972</v>
          </cell>
        </row>
        <row r="5879">
          <cell r="A5879">
            <v>36641</v>
          </cell>
          <cell r="B5879" t="str">
            <v>AGG-GAS-IDX</v>
          </cell>
          <cell r="C5879" t="str">
            <v>NG-NYMEX</v>
          </cell>
          <cell r="D5879" t="str">
            <v>FT-DENVER-IDX</v>
          </cell>
          <cell r="E5879" t="str">
            <v>I</v>
          </cell>
          <cell r="F5879">
            <v>36982</v>
          </cell>
          <cell r="G5879">
            <v>145839</v>
          </cell>
          <cell r="H5879">
            <v>3821</v>
          </cell>
        </row>
        <row r="5880">
          <cell r="A5880">
            <v>36641</v>
          </cell>
          <cell r="B5880" t="str">
            <v>AGG-GAS-IDX</v>
          </cell>
          <cell r="C5880" t="str">
            <v>NG-NYMEX</v>
          </cell>
          <cell r="D5880" t="str">
            <v>FT-DENVER-IDX</v>
          </cell>
          <cell r="E5880" t="str">
            <v>I</v>
          </cell>
          <cell r="F5880">
            <v>37012</v>
          </cell>
          <cell r="G5880">
            <v>5206</v>
          </cell>
          <cell r="H5880">
            <v>5371</v>
          </cell>
        </row>
        <row r="5881">
          <cell r="A5881">
            <v>36641</v>
          </cell>
          <cell r="B5881" t="str">
            <v>AGG-GAS-IDX</v>
          </cell>
          <cell r="C5881" t="str">
            <v>NG-NYMEX</v>
          </cell>
          <cell r="D5881" t="str">
            <v>FT-DENVER-IDX</v>
          </cell>
          <cell r="E5881" t="str">
            <v>I</v>
          </cell>
          <cell r="F5881">
            <v>37043</v>
          </cell>
          <cell r="G5881">
            <v>5008</v>
          </cell>
          <cell r="H5881">
            <v>5166</v>
          </cell>
        </row>
        <row r="5882">
          <cell r="A5882">
            <v>36641</v>
          </cell>
          <cell r="B5882" t="str">
            <v>AGG-GAS-IDX</v>
          </cell>
          <cell r="C5882" t="str">
            <v>NG-NYMEX</v>
          </cell>
          <cell r="D5882" t="str">
            <v>FT-DENVER-IDX</v>
          </cell>
          <cell r="E5882" t="str">
            <v>I</v>
          </cell>
          <cell r="F5882">
            <v>37073</v>
          </cell>
          <cell r="G5882">
            <v>5144</v>
          </cell>
          <cell r="H5882">
            <v>5307</v>
          </cell>
        </row>
        <row r="5883">
          <cell r="A5883">
            <v>36641</v>
          </cell>
          <cell r="B5883" t="str">
            <v>AGG-GAS-IDX</v>
          </cell>
          <cell r="C5883" t="str">
            <v>NG-NYMEX</v>
          </cell>
          <cell r="D5883" t="str">
            <v>FT-DENVER-IDX</v>
          </cell>
          <cell r="E5883" t="str">
            <v>I</v>
          </cell>
          <cell r="F5883">
            <v>37104</v>
          </cell>
          <cell r="G5883">
            <v>5113</v>
          </cell>
          <cell r="H5883">
            <v>5275</v>
          </cell>
        </row>
        <row r="5884">
          <cell r="A5884">
            <v>36641</v>
          </cell>
          <cell r="B5884" t="str">
            <v>AGG-GAS-IDX</v>
          </cell>
          <cell r="C5884" t="str">
            <v>NG-NYMEX</v>
          </cell>
          <cell r="D5884" t="str">
            <v>FT-DENVER-IDX</v>
          </cell>
          <cell r="E5884" t="str">
            <v>I</v>
          </cell>
          <cell r="F5884">
            <v>37135</v>
          </cell>
          <cell r="G5884">
            <v>4918</v>
          </cell>
          <cell r="H5884">
            <v>5074</v>
          </cell>
        </row>
        <row r="5885">
          <cell r="A5885">
            <v>36641</v>
          </cell>
          <cell r="B5885" t="str">
            <v>AGG-GAS-IDX</v>
          </cell>
          <cell r="C5885" t="str">
            <v>NG-NYMEX</v>
          </cell>
          <cell r="D5885" t="str">
            <v>FT-DENVER-IDX</v>
          </cell>
          <cell r="E5885" t="str">
            <v>I</v>
          </cell>
          <cell r="F5885">
            <v>37165</v>
          </cell>
          <cell r="G5885">
            <v>5052</v>
          </cell>
          <cell r="H5885">
            <v>5212</v>
          </cell>
        </row>
        <row r="5886">
          <cell r="A5886">
            <v>36641</v>
          </cell>
          <cell r="B5886" t="str">
            <v>AGG-GAS-IDX</v>
          </cell>
          <cell r="C5886" t="str">
            <v>NG-NYMEX</v>
          </cell>
          <cell r="D5886" t="str">
            <v>FT-DENVER-IDX</v>
          </cell>
          <cell r="E5886" t="str">
            <v>I</v>
          </cell>
          <cell r="F5886">
            <v>37196</v>
          </cell>
          <cell r="G5886">
            <v>274813</v>
          </cell>
          <cell r="H5886">
            <v>626</v>
          </cell>
        </row>
        <row r="5887">
          <cell r="A5887">
            <v>36641</v>
          </cell>
          <cell r="B5887" t="str">
            <v>AGG-GAS-IDX</v>
          </cell>
          <cell r="C5887" t="str">
            <v>NG-NYMEX</v>
          </cell>
          <cell r="D5887" t="str">
            <v>FT-DENVER-IDX</v>
          </cell>
          <cell r="E5887" t="str">
            <v>I</v>
          </cell>
          <cell r="F5887">
            <v>37226</v>
          </cell>
          <cell r="G5887">
            <v>415954</v>
          </cell>
          <cell r="H5887">
            <v>-693</v>
          </cell>
        </row>
        <row r="5888">
          <cell r="A5888">
            <v>36641</v>
          </cell>
          <cell r="B5888" t="str">
            <v>AGG-GAS-IDX</v>
          </cell>
          <cell r="C5888" t="str">
            <v>NG-NYMEX</v>
          </cell>
          <cell r="D5888" t="str">
            <v>FT-DENVER-IDX</v>
          </cell>
          <cell r="E5888" t="str">
            <v>I</v>
          </cell>
          <cell r="F5888">
            <v>37257</v>
          </cell>
          <cell r="G5888">
            <v>413405</v>
          </cell>
          <cell r="H5888">
            <v>-689</v>
          </cell>
        </row>
        <row r="5889">
          <cell r="A5889">
            <v>36641</v>
          </cell>
          <cell r="B5889" t="str">
            <v>AGG-GAS-IDX</v>
          </cell>
          <cell r="C5889" t="str">
            <v>NG-NYMEX</v>
          </cell>
          <cell r="D5889" t="str">
            <v>FT-DENVER-IDX</v>
          </cell>
          <cell r="E5889" t="str">
            <v>I</v>
          </cell>
          <cell r="F5889">
            <v>37288</v>
          </cell>
          <cell r="G5889">
            <v>251858</v>
          </cell>
          <cell r="H5889">
            <v>574</v>
          </cell>
        </row>
        <row r="5890">
          <cell r="A5890">
            <v>36641</v>
          </cell>
          <cell r="B5890" t="str">
            <v>AGG-GAS-IDX</v>
          </cell>
          <cell r="C5890" t="str">
            <v>NG-NYMEX</v>
          </cell>
          <cell r="D5890" t="str">
            <v>FT-DENVER-IDX</v>
          </cell>
          <cell r="E5890" t="str">
            <v>I</v>
          </cell>
          <cell r="F5890">
            <v>37316</v>
          </cell>
          <cell r="G5890">
            <v>277292</v>
          </cell>
          <cell r="H5890">
            <v>632</v>
          </cell>
        </row>
        <row r="5891">
          <cell r="A5891">
            <v>36641</v>
          </cell>
          <cell r="B5891" t="str">
            <v>AGG-GAS-IDX</v>
          </cell>
          <cell r="C5891" t="str">
            <v>NG-NYMEX</v>
          </cell>
          <cell r="D5891" t="str">
            <v>FT-DENVER-IDX</v>
          </cell>
          <cell r="E5891" t="str">
            <v>I</v>
          </cell>
          <cell r="F5891">
            <v>37347</v>
          </cell>
          <cell r="G5891">
            <v>266703</v>
          </cell>
          <cell r="H5891">
            <v>608</v>
          </cell>
        </row>
        <row r="5892">
          <cell r="A5892">
            <v>36641</v>
          </cell>
          <cell r="B5892" t="str">
            <v>AGG-GAS-IDX</v>
          </cell>
          <cell r="C5892" t="str">
            <v>NG-NYMEX</v>
          </cell>
          <cell r="D5892" t="str">
            <v>FT-DENVER-IDX</v>
          </cell>
          <cell r="E5892" t="str">
            <v>I</v>
          </cell>
          <cell r="F5892">
            <v>37377</v>
          </cell>
          <cell r="G5892">
            <v>273974</v>
          </cell>
          <cell r="H5892">
            <v>624</v>
          </cell>
        </row>
        <row r="5893">
          <cell r="A5893">
            <v>36641</v>
          </cell>
          <cell r="B5893" t="str">
            <v>AGG-GAS-IDX</v>
          </cell>
          <cell r="C5893" t="str">
            <v>NG-NYMEX</v>
          </cell>
          <cell r="D5893" t="str">
            <v>FT-DENVER-IDX</v>
          </cell>
          <cell r="E5893" t="str">
            <v>I</v>
          </cell>
          <cell r="F5893">
            <v>37408</v>
          </cell>
          <cell r="G5893">
            <v>263524</v>
          </cell>
          <cell r="H5893">
            <v>601</v>
          </cell>
        </row>
        <row r="5894">
          <cell r="A5894">
            <v>36641</v>
          </cell>
          <cell r="B5894" t="str">
            <v>AGG-GAS-IDX</v>
          </cell>
          <cell r="C5894" t="str">
            <v>NG-NYMEX</v>
          </cell>
          <cell r="D5894" t="str">
            <v>FT-DENVER-IDX</v>
          </cell>
          <cell r="E5894" t="str">
            <v>I</v>
          </cell>
          <cell r="F5894">
            <v>37438</v>
          </cell>
          <cell r="G5894">
            <v>270708</v>
          </cell>
          <cell r="H5894">
            <v>617</v>
          </cell>
        </row>
        <row r="5895">
          <cell r="A5895">
            <v>36641</v>
          </cell>
          <cell r="B5895" t="str">
            <v>AGG-GAS-IDX</v>
          </cell>
          <cell r="C5895" t="str">
            <v>NG-NYMEX</v>
          </cell>
          <cell r="D5895" t="str">
            <v>FT-DENVER-IDX</v>
          </cell>
          <cell r="E5895" t="str">
            <v>I</v>
          </cell>
          <cell r="F5895">
            <v>37469</v>
          </cell>
          <cell r="G5895">
            <v>269069</v>
          </cell>
          <cell r="H5895">
            <v>613</v>
          </cell>
        </row>
        <row r="5896">
          <cell r="A5896">
            <v>36641</v>
          </cell>
          <cell r="B5896" t="str">
            <v>AGG-GAS-IDX</v>
          </cell>
          <cell r="C5896" t="str">
            <v>NG-NYMEX</v>
          </cell>
          <cell r="D5896" t="str">
            <v>FT-DENVER-IDX</v>
          </cell>
          <cell r="E5896" t="str">
            <v>I</v>
          </cell>
          <cell r="F5896">
            <v>37500</v>
          </cell>
          <cell r="G5896">
            <v>258810</v>
          </cell>
          <cell r="H5896">
            <v>590</v>
          </cell>
        </row>
        <row r="5897">
          <cell r="A5897">
            <v>36641</v>
          </cell>
          <cell r="B5897" t="str">
            <v>AGG-GAS-IDX</v>
          </cell>
          <cell r="C5897" t="str">
            <v>NG-NYMEX</v>
          </cell>
          <cell r="D5897" t="str">
            <v>FT-DENVER-IDX</v>
          </cell>
          <cell r="E5897" t="str">
            <v>I</v>
          </cell>
          <cell r="F5897">
            <v>37530</v>
          </cell>
          <cell r="G5897">
            <v>265870</v>
          </cell>
          <cell r="H5897">
            <v>606</v>
          </cell>
        </row>
        <row r="5898">
          <cell r="A5898">
            <v>36641</v>
          </cell>
          <cell r="B5898" t="str">
            <v>AGG-GAS-IDX</v>
          </cell>
          <cell r="C5898" t="str">
            <v>NG-NYMEX</v>
          </cell>
          <cell r="D5898" t="str">
            <v>FT-DENVER-IDX</v>
          </cell>
          <cell r="E5898" t="str">
            <v>I</v>
          </cell>
          <cell r="F5898">
            <v>37561</v>
          </cell>
          <cell r="G5898">
            <v>255738</v>
          </cell>
          <cell r="H5898">
            <v>583</v>
          </cell>
        </row>
        <row r="5899">
          <cell r="A5899">
            <v>36641</v>
          </cell>
          <cell r="B5899" t="str">
            <v>AGG-GAS-IDX</v>
          </cell>
          <cell r="C5899" t="str">
            <v>NG-NYMEX</v>
          </cell>
          <cell r="D5899" t="str">
            <v>FT-DENVER-IDX</v>
          </cell>
          <cell r="E5899" t="str">
            <v>I</v>
          </cell>
          <cell r="F5899">
            <v>37591</v>
          </cell>
          <cell r="G5899">
            <v>387106</v>
          </cell>
          <cell r="H5899">
            <v>-645</v>
          </cell>
        </row>
        <row r="5900">
          <cell r="A5900">
            <v>36641</v>
          </cell>
          <cell r="B5900" t="str">
            <v>AGG-GAS-IDX</v>
          </cell>
          <cell r="C5900" t="str">
            <v>NG-NYMEX</v>
          </cell>
          <cell r="D5900" t="str">
            <v>FT-DENVER-IDX</v>
          </cell>
          <cell r="E5900" t="str">
            <v>I</v>
          </cell>
          <cell r="F5900">
            <v>37622</v>
          </cell>
          <cell r="G5900">
            <v>384760</v>
          </cell>
          <cell r="H5900">
            <v>-641</v>
          </cell>
        </row>
        <row r="5901">
          <cell r="A5901">
            <v>36641</v>
          </cell>
          <cell r="B5901" t="str">
            <v>AGG-GAS-IDX</v>
          </cell>
          <cell r="C5901" t="str">
            <v>NG-NYMEX</v>
          </cell>
          <cell r="D5901" t="str">
            <v>FT-DENVER-IDX</v>
          </cell>
          <cell r="E5901" t="str">
            <v>I</v>
          </cell>
          <cell r="F5901">
            <v>37653</v>
          </cell>
          <cell r="G5901">
            <v>234421</v>
          </cell>
          <cell r="H5901">
            <v>534</v>
          </cell>
        </row>
        <row r="5902">
          <cell r="A5902">
            <v>36641</v>
          </cell>
          <cell r="B5902" t="str">
            <v>AGG-GAS-IDX</v>
          </cell>
          <cell r="C5902" t="str">
            <v>NG-NYMEX</v>
          </cell>
          <cell r="D5902" t="str">
            <v>FT-DENVER-IDX</v>
          </cell>
          <cell r="E5902" t="str">
            <v>I</v>
          </cell>
          <cell r="F5902">
            <v>37681</v>
          </cell>
          <cell r="G5902">
            <v>258112</v>
          </cell>
          <cell r="H5902">
            <v>588</v>
          </cell>
        </row>
        <row r="5903">
          <cell r="A5903">
            <v>36641</v>
          </cell>
          <cell r="B5903" t="str">
            <v>AGG-GAS-IDX</v>
          </cell>
          <cell r="C5903" t="str">
            <v>NG-NYMEX</v>
          </cell>
          <cell r="D5903" t="str">
            <v>FT-DENVER-IDX</v>
          </cell>
          <cell r="E5903" t="str">
            <v>I</v>
          </cell>
          <cell r="F5903">
            <v>37712</v>
          </cell>
          <cell r="G5903">
            <v>248273</v>
          </cell>
          <cell r="H5903">
            <v>566</v>
          </cell>
        </row>
        <row r="5904">
          <cell r="A5904">
            <v>36641</v>
          </cell>
          <cell r="B5904" t="str">
            <v>AGG-GAS-IDX</v>
          </cell>
          <cell r="C5904" t="str">
            <v>NG-NYMEX</v>
          </cell>
          <cell r="D5904" t="str">
            <v>FT-DENVER-IDX</v>
          </cell>
          <cell r="E5904" t="str">
            <v>I</v>
          </cell>
          <cell r="F5904">
            <v>37742</v>
          </cell>
          <cell r="G5904">
            <v>255053</v>
          </cell>
          <cell r="H5904">
            <v>581</v>
          </cell>
        </row>
        <row r="5905">
          <cell r="A5905">
            <v>36641</v>
          </cell>
          <cell r="B5905" t="str">
            <v>AGG-GAS-IDX</v>
          </cell>
          <cell r="C5905" t="str">
            <v>NG-NYMEX</v>
          </cell>
          <cell r="D5905" t="str">
            <v>FT-DENVER-IDX</v>
          </cell>
          <cell r="E5905" t="str">
            <v>I</v>
          </cell>
          <cell r="F5905">
            <v>37773</v>
          </cell>
          <cell r="G5905">
            <v>245338</v>
          </cell>
          <cell r="H5905">
            <v>559</v>
          </cell>
        </row>
        <row r="5906">
          <cell r="A5906">
            <v>36641</v>
          </cell>
          <cell r="B5906" t="str">
            <v>AGG-GAS-IDX</v>
          </cell>
          <cell r="C5906" t="str">
            <v>NG-NYMEX</v>
          </cell>
          <cell r="D5906" t="str">
            <v>FT-DENVER-IDX</v>
          </cell>
          <cell r="E5906" t="str">
            <v>I</v>
          </cell>
          <cell r="F5906">
            <v>37803</v>
          </cell>
          <cell r="G5906">
            <v>252037</v>
          </cell>
          <cell r="H5906">
            <v>574</v>
          </cell>
        </row>
        <row r="5907">
          <cell r="A5907">
            <v>36641</v>
          </cell>
          <cell r="B5907" t="str">
            <v>AGG-GAS-IDX</v>
          </cell>
          <cell r="C5907" t="str">
            <v>NG-NYMEX</v>
          </cell>
          <cell r="D5907" t="str">
            <v>FT-DENVER-IDX</v>
          </cell>
          <cell r="E5907" t="str">
            <v>I</v>
          </cell>
          <cell r="F5907">
            <v>37834</v>
          </cell>
          <cell r="G5907">
            <v>250516</v>
          </cell>
          <cell r="H5907">
            <v>571</v>
          </cell>
        </row>
        <row r="5908">
          <cell r="A5908">
            <v>36641</v>
          </cell>
          <cell r="B5908" t="str">
            <v>AGG-GAS-IDX</v>
          </cell>
          <cell r="C5908" t="str">
            <v>NG-NYMEX</v>
          </cell>
          <cell r="D5908" t="str">
            <v>FT-DENVER-IDX</v>
          </cell>
          <cell r="E5908" t="str">
            <v>I</v>
          </cell>
          <cell r="F5908">
            <v>37865</v>
          </cell>
          <cell r="G5908">
            <v>240972</v>
          </cell>
          <cell r="H5908">
            <v>549</v>
          </cell>
        </row>
        <row r="5909">
          <cell r="A5909">
            <v>36641</v>
          </cell>
          <cell r="B5909" t="str">
            <v>AGG-GAS-IDX</v>
          </cell>
          <cell r="C5909" t="str">
            <v>NG-NYMEX</v>
          </cell>
          <cell r="D5909" t="str">
            <v>FT-DENVER-IDX</v>
          </cell>
          <cell r="E5909" t="str">
            <v>I</v>
          </cell>
          <cell r="F5909">
            <v>37895</v>
          </cell>
          <cell r="G5909">
            <v>247550</v>
          </cell>
          <cell r="H5909">
            <v>564</v>
          </cell>
        </row>
        <row r="5910">
          <cell r="A5910">
            <v>36641</v>
          </cell>
          <cell r="B5910" t="str">
            <v>AGG-GAS-IDX</v>
          </cell>
          <cell r="C5910" t="str">
            <v>NG-NYMEX</v>
          </cell>
          <cell r="D5910" t="str">
            <v>FT-DENVER-IDX</v>
          </cell>
          <cell r="E5910" t="str">
            <v>I</v>
          </cell>
          <cell r="F5910">
            <v>37926</v>
          </cell>
          <cell r="G5910">
            <v>238119</v>
          </cell>
          <cell r="H5910">
            <v>543</v>
          </cell>
        </row>
        <row r="5911">
          <cell r="A5911">
            <v>36641</v>
          </cell>
          <cell r="B5911" t="str">
            <v>AGG-GAS-IDX</v>
          </cell>
          <cell r="C5911" t="str">
            <v>NG-NYMEX</v>
          </cell>
          <cell r="D5911" t="str">
            <v>FT-DENVER-IDX</v>
          </cell>
          <cell r="E5911" t="str">
            <v>I</v>
          </cell>
          <cell r="F5911">
            <v>37956</v>
          </cell>
          <cell r="G5911">
            <v>360441</v>
          </cell>
          <cell r="H5911">
            <v>-601</v>
          </cell>
        </row>
        <row r="5912">
          <cell r="A5912">
            <v>36641</v>
          </cell>
          <cell r="B5912" t="str">
            <v>AGG-GAS-IDX</v>
          </cell>
          <cell r="C5912" t="str">
            <v>NG-NYMEX</v>
          </cell>
          <cell r="D5912" t="str">
            <v>FT-DENVER-IDX</v>
          </cell>
          <cell r="E5912" t="str">
            <v>I</v>
          </cell>
          <cell r="F5912">
            <v>37987</v>
          </cell>
          <cell r="G5912">
            <v>-238839</v>
          </cell>
          <cell r="H5912">
            <v>2388</v>
          </cell>
        </row>
        <row r="5913">
          <cell r="A5913">
            <v>36641</v>
          </cell>
          <cell r="B5913" t="str">
            <v>AGG-GAS-IDX</v>
          </cell>
          <cell r="C5913" t="str">
            <v>NG-NYMEX</v>
          </cell>
          <cell r="D5913" t="str">
            <v>FT-DENVER-IDX</v>
          </cell>
          <cell r="E5913" t="str">
            <v>I</v>
          </cell>
          <cell r="F5913">
            <v>38018</v>
          </cell>
          <cell r="G5913">
            <v>-329114</v>
          </cell>
          <cell r="H5913">
            <v>3291</v>
          </cell>
        </row>
        <row r="5914">
          <cell r="A5914">
            <v>36641</v>
          </cell>
          <cell r="B5914" t="str">
            <v>AGG-GAS-IDX</v>
          </cell>
          <cell r="C5914" t="str">
            <v>NG-NYMEX</v>
          </cell>
          <cell r="D5914" t="str">
            <v>FT-DENVER-IDX</v>
          </cell>
          <cell r="E5914" t="str">
            <v>I</v>
          </cell>
          <cell r="F5914">
            <v>38047</v>
          </cell>
          <cell r="G5914">
            <v>-349811</v>
          </cell>
          <cell r="H5914">
            <v>3498</v>
          </cell>
        </row>
        <row r="5915">
          <cell r="A5915">
            <v>36641</v>
          </cell>
          <cell r="B5915" t="str">
            <v>AGG-GAS-IDX</v>
          </cell>
          <cell r="C5915" t="str">
            <v>NG-NYMEX</v>
          </cell>
          <cell r="D5915" t="str">
            <v>FT-DENVER-IDX</v>
          </cell>
          <cell r="E5915" t="str">
            <v>I</v>
          </cell>
          <cell r="F5915">
            <v>38078</v>
          </cell>
          <cell r="G5915">
            <v>-336470</v>
          </cell>
          <cell r="H5915">
            <v>3365</v>
          </cell>
        </row>
        <row r="5916">
          <cell r="A5916">
            <v>36641</v>
          </cell>
          <cell r="B5916" t="str">
            <v>AGG-GAS-IDX</v>
          </cell>
          <cell r="C5916" t="str">
            <v>NG-NYMEX</v>
          </cell>
          <cell r="D5916" t="str">
            <v>FT-DENVER-IDX</v>
          </cell>
          <cell r="E5916" t="str">
            <v>I</v>
          </cell>
          <cell r="F5916">
            <v>38108</v>
          </cell>
          <cell r="G5916">
            <v>-345640</v>
          </cell>
          <cell r="H5916">
            <v>3456</v>
          </cell>
        </row>
        <row r="5917">
          <cell r="A5917">
            <v>36641</v>
          </cell>
          <cell r="B5917" t="str">
            <v>AGG-GAS-IDX</v>
          </cell>
          <cell r="C5917" t="str">
            <v>NG-NYMEX</v>
          </cell>
          <cell r="D5917" t="str">
            <v>FT-DENVER-IDX</v>
          </cell>
          <cell r="E5917" t="str">
            <v>I</v>
          </cell>
          <cell r="F5917">
            <v>38139</v>
          </cell>
          <cell r="G5917">
            <v>-332456</v>
          </cell>
          <cell r="H5917">
            <v>3325</v>
          </cell>
        </row>
        <row r="5918">
          <cell r="A5918">
            <v>36641</v>
          </cell>
          <cell r="B5918" t="str">
            <v>AGG-GAS-IDX</v>
          </cell>
          <cell r="C5918" t="str">
            <v>NG-NYMEX</v>
          </cell>
          <cell r="D5918" t="str">
            <v>FT-DENVER-IDX</v>
          </cell>
          <cell r="E5918" t="str">
            <v>I</v>
          </cell>
          <cell r="F5918">
            <v>38169</v>
          </cell>
          <cell r="G5918">
            <v>-341514</v>
          </cell>
          <cell r="H5918">
            <v>3415</v>
          </cell>
        </row>
        <row r="5919">
          <cell r="A5919">
            <v>36641</v>
          </cell>
          <cell r="B5919" t="str">
            <v>AGG-GAS-IDX</v>
          </cell>
          <cell r="C5919" t="str">
            <v>NG-NYMEX</v>
          </cell>
          <cell r="D5919" t="str">
            <v>FT-DENVER-IDX</v>
          </cell>
          <cell r="E5919" t="str">
            <v>I</v>
          </cell>
          <cell r="F5919">
            <v>38200</v>
          </cell>
          <cell r="G5919">
            <v>-339435</v>
          </cell>
          <cell r="H5919">
            <v>3394</v>
          </cell>
        </row>
        <row r="5920">
          <cell r="A5920">
            <v>36641</v>
          </cell>
          <cell r="B5920" t="str">
            <v>AGG-GAS-IDX</v>
          </cell>
          <cell r="C5920" t="str">
            <v>NG-NYMEX</v>
          </cell>
          <cell r="D5920" t="str">
            <v>FT-DENVER-IDX</v>
          </cell>
          <cell r="E5920" t="str">
            <v>I</v>
          </cell>
          <cell r="F5920">
            <v>38231</v>
          </cell>
          <cell r="G5920">
            <v>-326484</v>
          </cell>
          <cell r="H5920">
            <v>3265</v>
          </cell>
        </row>
        <row r="5921">
          <cell r="A5921">
            <v>36641</v>
          </cell>
          <cell r="B5921" t="str">
            <v>AGG-GAS-IDX</v>
          </cell>
          <cell r="C5921" t="str">
            <v>NG-NYMEX</v>
          </cell>
          <cell r="D5921" t="str">
            <v>FT-DENVER-IDX</v>
          </cell>
          <cell r="E5921" t="str">
            <v>I</v>
          </cell>
          <cell r="F5921">
            <v>38261</v>
          </cell>
          <cell r="G5921">
            <v>-335376</v>
          </cell>
          <cell r="H5921">
            <v>3354</v>
          </cell>
        </row>
        <row r="5922">
          <cell r="A5922">
            <v>36641</v>
          </cell>
          <cell r="B5922" t="str">
            <v>AGG-GAS-IDX</v>
          </cell>
          <cell r="C5922" t="str">
            <v>NG-NYMEX</v>
          </cell>
          <cell r="D5922" t="str">
            <v>FT-DENVER-IDX</v>
          </cell>
          <cell r="E5922" t="str">
            <v>I</v>
          </cell>
          <cell r="F5922">
            <v>38292</v>
          </cell>
          <cell r="G5922">
            <v>-104914</v>
          </cell>
          <cell r="H5922">
            <v>1049</v>
          </cell>
        </row>
        <row r="5923">
          <cell r="A5923">
            <v>36641</v>
          </cell>
          <cell r="B5923" t="str">
            <v>AGG-GAS-IDX</v>
          </cell>
          <cell r="C5923" t="str">
            <v>NG-NYMEX</v>
          </cell>
          <cell r="D5923" t="str">
            <v>FT-DENVER-IDX</v>
          </cell>
          <cell r="E5923" t="str">
            <v>I</v>
          </cell>
          <cell r="F5923">
            <v>38322</v>
          </cell>
          <cell r="G5923">
            <v>0</v>
          </cell>
          <cell r="H5923">
            <v>0</v>
          </cell>
        </row>
        <row r="5924">
          <cell r="A5924">
            <v>36641</v>
          </cell>
          <cell r="B5924" t="str">
            <v>AGG-GAS-IDX</v>
          </cell>
          <cell r="C5924" t="str">
            <v>NG-NYMEX</v>
          </cell>
          <cell r="D5924" t="str">
            <v>FT-DENVER-IDX</v>
          </cell>
          <cell r="E5924" t="str">
            <v>I</v>
          </cell>
          <cell r="F5924">
            <v>38353</v>
          </cell>
          <cell r="G5924">
            <v>0</v>
          </cell>
          <cell r="H5924">
            <v>0</v>
          </cell>
        </row>
        <row r="5925">
          <cell r="A5925">
            <v>36641</v>
          </cell>
          <cell r="B5925" t="str">
            <v>AGG-GAS-IDX</v>
          </cell>
          <cell r="C5925" t="str">
            <v>NG-NYMEX</v>
          </cell>
          <cell r="D5925" t="str">
            <v>FT-DENVER-IDX</v>
          </cell>
          <cell r="E5925" t="str">
            <v>I</v>
          </cell>
          <cell r="F5925">
            <v>38384</v>
          </cell>
          <cell r="G5925">
            <v>-96156</v>
          </cell>
          <cell r="H5925">
            <v>962</v>
          </cell>
        </row>
        <row r="5926">
          <cell r="A5926">
            <v>36641</v>
          </cell>
          <cell r="B5926" t="str">
            <v>AGG-GAS-IDX</v>
          </cell>
          <cell r="C5926" t="str">
            <v>NG-NYMEX</v>
          </cell>
          <cell r="D5926" t="str">
            <v>FT-DENVER-IDX</v>
          </cell>
          <cell r="E5926" t="str">
            <v>I</v>
          </cell>
          <cell r="F5926">
            <v>38412</v>
          </cell>
          <cell r="G5926">
            <v>-105870</v>
          </cell>
          <cell r="H5926">
            <v>1059</v>
          </cell>
        </row>
        <row r="5927">
          <cell r="A5927">
            <v>36641</v>
          </cell>
          <cell r="B5927" t="str">
            <v>AGG-GAS-IDX</v>
          </cell>
          <cell r="C5927" t="str">
            <v>NG-NYMEX</v>
          </cell>
          <cell r="D5927" t="str">
            <v>FT-DENVER-IDX</v>
          </cell>
          <cell r="E5927" t="str">
            <v>I</v>
          </cell>
          <cell r="F5927">
            <v>38443</v>
          </cell>
          <cell r="G5927">
            <v>-101828</v>
          </cell>
          <cell r="H5927">
            <v>1018</v>
          </cell>
        </row>
        <row r="5928">
          <cell r="A5928">
            <v>36641</v>
          </cell>
          <cell r="B5928" t="str">
            <v>AGG-GAS-IDX</v>
          </cell>
          <cell r="C5928" t="str">
            <v>NG-NYMEX</v>
          </cell>
          <cell r="D5928" t="str">
            <v>FT-DENVER-IDX</v>
          </cell>
          <cell r="E5928" t="str">
            <v>I</v>
          </cell>
          <cell r="F5928">
            <v>38473</v>
          </cell>
          <cell r="G5928">
            <v>-104599</v>
          </cell>
          <cell r="H5928">
            <v>1046</v>
          </cell>
        </row>
        <row r="5929">
          <cell r="A5929">
            <v>36641</v>
          </cell>
          <cell r="B5929" t="str">
            <v>AGG-GAS-IDX</v>
          </cell>
          <cell r="C5929" t="str">
            <v>NG-NYMEX</v>
          </cell>
          <cell r="D5929" t="str">
            <v>FT-DENVER-IDX</v>
          </cell>
          <cell r="E5929" t="str">
            <v>I</v>
          </cell>
          <cell r="F5929">
            <v>38504</v>
          </cell>
          <cell r="G5929">
            <v>-100605</v>
          </cell>
          <cell r="H5929">
            <v>1006</v>
          </cell>
        </row>
        <row r="5930">
          <cell r="A5930">
            <v>36641</v>
          </cell>
          <cell r="B5930" t="str">
            <v>AGG-GAS-IDX</v>
          </cell>
          <cell r="C5930" t="str">
            <v>NG-NYMEX</v>
          </cell>
          <cell r="D5930" t="str">
            <v>FT-DENVER-IDX</v>
          </cell>
          <cell r="E5930" t="str">
            <v>I</v>
          </cell>
          <cell r="F5930">
            <v>38534</v>
          </cell>
          <cell r="G5930">
            <v>-103343</v>
          </cell>
          <cell r="H5930">
            <v>1033</v>
          </cell>
        </row>
        <row r="5931">
          <cell r="A5931">
            <v>36641</v>
          </cell>
          <cell r="B5931" t="str">
            <v>AGG-GAS-IDX</v>
          </cell>
          <cell r="C5931" t="str">
            <v>NG-NYMEX</v>
          </cell>
          <cell r="D5931" t="str">
            <v>FT-DENVER-IDX</v>
          </cell>
          <cell r="E5931" t="str">
            <v>I</v>
          </cell>
          <cell r="F5931">
            <v>38565</v>
          </cell>
          <cell r="G5931">
            <v>-102710</v>
          </cell>
          <cell r="H5931">
            <v>1027</v>
          </cell>
        </row>
        <row r="5932">
          <cell r="A5932">
            <v>36641</v>
          </cell>
          <cell r="B5932" t="str">
            <v>AGG-GAS-IDX</v>
          </cell>
          <cell r="C5932" t="str">
            <v>NG-NYMEX</v>
          </cell>
          <cell r="D5932" t="str">
            <v>FT-DENVER-IDX</v>
          </cell>
          <cell r="E5932" t="str">
            <v>I</v>
          </cell>
          <cell r="F5932">
            <v>38596</v>
          </cell>
          <cell r="G5932">
            <v>-98787</v>
          </cell>
          <cell r="H5932">
            <v>988</v>
          </cell>
        </row>
        <row r="5933">
          <cell r="A5933">
            <v>36641</v>
          </cell>
          <cell r="B5933" t="str">
            <v>AGG-GAS-IDX</v>
          </cell>
          <cell r="C5933" t="str">
            <v>NG-NYMEX</v>
          </cell>
          <cell r="D5933" t="str">
            <v>FT-DENVER-IDX</v>
          </cell>
          <cell r="E5933" t="str">
            <v>I</v>
          </cell>
          <cell r="F5933">
            <v>38626</v>
          </cell>
          <cell r="G5933">
            <v>-101474</v>
          </cell>
          <cell r="H5933">
            <v>1015</v>
          </cell>
        </row>
        <row r="5934">
          <cell r="A5934">
            <v>36641</v>
          </cell>
          <cell r="B5934" t="str">
            <v>AGG-GAS-IDX</v>
          </cell>
          <cell r="C5934" t="str">
            <v>NG-NYMEX</v>
          </cell>
          <cell r="D5934" t="str">
            <v>FT-DENVER-IDX</v>
          </cell>
          <cell r="E5934" t="str">
            <v>I</v>
          </cell>
          <cell r="F5934">
            <v>38657</v>
          </cell>
          <cell r="G5934">
            <v>-97598</v>
          </cell>
          <cell r="H5934">
            <v>976</v>
          </cell>
        </row>
        <row r="5935">
          <cell r="A5935">
            <v>36641</v>
          </cell>
          <cell r="B5935" t="str">
            <v>AGG-GAS-IDX</v>
          </cell>
          <cell r="C5935" t="str">
            <v>NG-NYMEX</v>
          </cell>
          <cell r="D5935" t="str">
            <v>FT-DENVER-IDX</v>
          </cell>
          <cell r="E5935" t="str">
            <v>I</v>
          </cell>
          <cell r="F5935">
            <v>38687</v>
          </cell>
          <cell r="G5935">
            <v>0</v>
          </cell>
          <cell r="H5935">
            <v>0</v>
          </cell>
        </row>
        <row r="5936">
          <cell r="A5936">
            <v>36641</v>
          </cell>
          <cell r="B5936" t="str">
            <v>AGG-GAS-IDX</v>
          </cell>
          <cell r="C5936" t="str">
            <v>NG-NYMEX</v>
          </cell>
          <cell r="D5936" t="str">
            <v>FT-DENVER-IDX</v>
          </cell>
          <cell r="E5936" t="str">
            <v>I</v>
          </cell>
          <cell r="F5936">
            <v>38718</v>
          </cell>
          <cell r="G5936">
            <v>0</v>
          </cell>
          <cell r="H5936">
            <v>0</v>
          </cell>
        </row>
        <row r="5937">
          <cell r="A5937">
            <v>36641</v>
          </cell>
          <cell r="B5937" t="str">
            <v>AGG-GAS-IDX</v>
          </cell>
          <cell r="C5937" t="str">
            <v>NG-NYMEX</v>
          </cell>
          <cell r="D5937" t="str">
            <v>FT-DENVER-IDX</v>
          </cell>
          <cell r="E5937" t="str">
            <v>I</v>
          </cell>
          <cell r="F5937">
            <v>38749</v>
          </cell>
          <cell r="G5937">
            <v>-89440</v>
          </cell>
          <cell r="H5937">
            <v>-3016</v>
          </cell>
        </row>
        <row r="5938">
          <cell r="A5938">
            <v>36641</v>
          </cell>
          <cell r="B5938" t="str">
            <v>AGG-GAS-IDX</v>
          </cell>
          <cell r="C5938" t="str">
            <v>NG-NYMEX</v>
          </cell>
          <cell r="D5938" t="str">
            <v>FT-DENVER-IDX</v>
          </cell>
          <cell r="E5938" t="str">
            <v>I</v>
          </cell>
          <cell r="F5938">
            <v>38777</v>
          </cell>
          <cell r="G5938">
            <v>-98473</v>
          </cell>
          <cell r="H5938">
            <v>-5159</v>
          </cell>
        </row>
        <row r="5939">
          <cell r="A5939">
            <v>36641</v>
          </cell>
          <cell r="B5939" t="str">
            <v>AGG-GAS-IDX</v>
          </cell>
          <cell r="C5939" t="str">
            <v>NG-NYMEX</v>
          </cell>
          <cell r="D5939" t="str">
            <v>FT-DENVER-IDX</v>
          </cell>
          <cell r="E5939" t="str">
            <v>I</v>
          </cell>
          <cell r="F5939">
            <v>38808</v>
          </cell>
          <cell r="G5939">
            <v>-94710</v>
          </cell>
          <cell r="H5939">
            <v>-4982</v>
          </cell>
        </row>
        <row r="5940">
          <cell r="A5940">
            <v>36641</v>
          </cell>
          <cell r="B5940" t="str">
            <v>AGG-GAS-IDX</v>
          </cell>
          <cell r="C5940" t="str">
            <v>NG-NYMEX</v>
          </cell>
          <cell r="D5940" t="str">
            <v>FT-DENVER-IDX</v>
          </cell>
          <cell r="E5940" t="str">
            <v>I</v>
          </cell>
          <cell r="F5940">
            <v>38838</v>
          </cell>
          <cell r="G5940">
            <v>-97284</v>
          </cell>
          <cell r="H5940">
            <v>-5083</v>
          </cell>
        </row>
        <row r="5941">
          <cell r="A5941">
            <v>36641</v>
          </cell>
          <cell r="B5941" t="str">
            <v>AGG-GAS-IDX</v>
          </cell>
          <cell r="C5941" t="str">
            <v>NG-NYMEX</v>
          </cell>
          <cell r="D5941" t="str">
            <v>FT-DENVER-IDX</v>
          </cell>
          <cell r="E5941" t="str">
            <v>I</v>
          </cell>
          <cell r="F5941">
            <v>38869</v>
          </cell>
          <cell r="G5941">
            <v>-93566</v>
          </cell>
          <cell r="H5941">
            <v>-4869</v>
          </cell>
        </row>
        <row r="5942">
          <cell r="A5942">
            <v>36641</v>
          </cell>
          <cell r="B5942" t="str">
            <v>AGG-GAS-IDX</v>
          </cell>
          <cell r="C5942" t="str">
            <v>NG-NYMEX</v>
          </cell>
          <cell r="D5942" t="str">
            <v>FT-DENVER-IDX</v>
          </cell>
          <cell r="E5942" t="str">
            <v>I</v>
          </cell>
          <cell r="F5942">
            <v>38899</v>
          </cell>
          <cell r="G5942">
            <v>-96108</v>
          </cell>
          <cell r="H5942">
            <v>-4715</v>
          </cell>
        </row>
        <row r="5943">
          <cell r="A5943">
            <v>36641</v>
          </cell>
          <cell r="B5943" t="str">
            <v>AGG-GAS-IDX</v>
          </cell>
          <cell r="C5943" t="str">
            <v>NG-NYMEX</v>
          </cell>
          <cell r="D5943" t="str">
            <v>FT-DENVER-IDX</v>
          </cell>
          <cell r="E5943" t="str">
            <v>I</v>
          </cell>
          <cell r="F5943">
            <v>38930</v>
          </cell>
          <cell r="G5943">
            <v>-95515</v>
          </cell>
          <cell r="H5943">
            <v>-4524</v>
          </cell>
        </row>
        <row r="5944">
          <cell r="A5944">
            <v>36641</v>
          </cell>
          <cell r="B5944" t="str">
            <v>AGG-GAS-IDX</v>
          </cell>
          <cell r="C5944" t="str">
            <v>NG-NYMEX</v>
          </cell>
          <cell r="D5944" t="str">
            <v>FT-DENVER-IDX</v>
          </cell>
          <cell r="E5944" t="str">
            <v>I</v>
          </cell>
          <cell r="F5944">
            <v>38961</v>
          </cell>
          <cell r="G5944">
            <v>-91863</v>
          </cell>
          <cell r="H5944">
            <v>-4224</v>
          </cell>
        </row>
        <row r="5945">
          <cell r="A5945">
            <v>36641</v>
          </cell>
          <cell r="B5945" t="str">
            <v>AGG-GAS-IDX</v>
          </cell>
          <cell r="C5945" t="str">
            <v>NG-NYMEX</v>
          </cell>
          <cell r="D5945" t="str">
            <v>FT-DENVER-IDX</v>
          </cell>
          <cell r="E5945" t="str">
            <v>I</v>
          </cell>
          <cell r="F5945">
            <v>38991</v>
          </cell>
          <cell r="G5945">
            <v>-94358</v>
          </cell>
          <cell r="H5945">
            <v>-4209</v>
          </cell>
        </row>
        <row r="5946">
          <cell r="A5946">
            <v>36641</v>
          </cell>
          <cell r="B5946" t="str">
            <v>AGG-GAS-IDX</v>
          </cell>
          <cell r="C5946" t="str">
            <v>NG-NYMEX</v>
          </cell>
          <cell r="D5946" t="str">
            <v>FT-DENVER-IDX</v>
          </cell>
          <cell r="E5946" t="str">
            <v>I</v>
          </cell>
          <cell r="F5946">
            <v>39022</v>
          </cell>
          <cell r="G5946">
            <v>-90750</v>
          </cell>
          <cell r="H5946">
            <v>-3251</v>
          </cell>
        </row>
        <row r="5947">
          <cell r="A5947">
            <v>36641</v>
          </cell>
          <cell r="B5947" t="str">
            <v>AGG-GAS-IDX</v>
          </cell>
          <cell r="C5947" t="str">
            <v>NG-NYMEX</v>
          </cell>
          <cell r="D5947" t="str">
            <v>FT-DENVER-IDX</v>
          </cell>
          <cell r="E5947" t="str">
            <v>I</v>
          </cell>
          <cell r="F5947">
            <v>39052</v>
          </cell>
          <cell r="G5947">
            <v>0</v>
          </cell>
          <cell r="H5947">
            <v>0</v>
          </cell>
        </row>
        <row r="5948">
          <cell r="A5948">
            <v>36641</v>
          </cell>
          <cell r="B5948" t="str">
            <v>AGG-GAS-IDX</v>
          </cell>
          <cell r="C5948" t="str">
            <v>NG-NYMEX</v>
          </cell>
          <cell r="D5948" t="str">
            <v>FT-DENVER-IDX</v>
          </cell>
          <cell r="E5948" t="str">
            <v>I</v>
          </cell>
          <cell r="F5948">
            <v>39083</v>
          </cell>
          <cell r="G5948">
            <v>0</v>
          </cell>
          <cell r="H5948">
            <v>0</v>
          </cell>
        </row>
        <row r="5949">
          <cell r="A5949">
            <v>36641</v>
          </cell>
          <cell r="B5949" t="str">
            <v>AGG-GAS-IDX</v>
          </cell>
          <cell r="C5949" t="str">
            <v>NG-NYMEX</v>
          </cell>
          <cell r="D5949" t="str">
            <v>FT-DENVER-IDX</v>
          </cell>
          <cell r="E5949" t="str">
            <v>I</v>
          </cell>
          <cell r="F5949">
            <v>39114</v>
          </cell>
          <cell r="G5949">
            <v>-83155</v>
          </cell>
          <cell r="H5949">
            <v>-2795</v>
          </cell>
        </row>
        <row r="5950">
          <cell r="A5950">
            <v>36641</v>
          </cell>
          <cell r="B5950" t="str">
            <v>AGG-GAS-IDX</v>
          </cell>
          <cell r="C5950" t="str">
            <v>NG-NYMEX</v>
          </cell>
          <cell r="D5950" t="str">
            <v>FT-DENVER-IDX</v>
          </cell>
          <cell r="E5950" t="str">
            <v>I</v>
          </cell>
          <cell r="F5950">
            <v>39142</v>
          </cell>
          <cell r="G5950">
            <v>-91549</v>
          </cell>
          <cell r="H5950">
            <v>-4719</v>
          </cell>
        </row>
        <row r="5951">
          <cell r="A5951">
            <v>36641</v>
          </cell>
          <cell r="B5951" t="str">
            <v>AGG-GAS-IDX</v>
          </cell>
          <cell r="C5951" t="str">
            <v>NG-NYMEX</v>
          </cell>
          <cell r="D5951" t="str">
            <v>FT-DENVER-IDX</v>
          </cell>
          <cell r="E5951" t="str">
            <v>I</v>
          </cell>
          <cell r="F5951">
            <v>39173</v>
          </cell>
          <cell r="G5951">
            <v>-88047</v>
          </cell>
          <cell r="H5951">
            <v>-4555</v>
          </cell>
        </row>
        <row r="5952">
          <cell r="A5952">
            <v>36641</v>
          </cell>
          <cell r="B5952" t="str">
            <v>AGG-GAS-IDX</v>
          </cell>
          <cell r="C5952" t="str">
            <v>NG-NYMEX</v>
          </cell>
          <cell r="D5952" t="str">
            <v>FT-DENVER-IDX</v>
          </cell>
          <cell r="E5952" t="str">
            <v>I</v>
          </cell>
          <cell r="F5952">
            <v>39203</v>
          </cell>
          <cell r="G5952">
            <v>-90437</v>
          </cell>
          <cell r="H5952">
            <v>-4647</v>
          </cell>
        </row>
        <row r="5953">
          <cell r="A5953">
            <v>36641</v>
          </cell>
          <cell r="B5953" t="str">
            <v>AGG-GAS-IDX</v>
          </cell>
          <cell r="C5953" t="str">
            <v>NG-NYMEX</v>
          </cell>
          <cell r="D5953" t="str">
            <v>FT-DENVER-IDX</v>
          </cell>
          <cell r="E5953" t="str">
            <v>I</v>
          </cell>
          <cell r="F5953">
            <v>39234</v>
          </cell>
          <cell r="G5953">
            <v>-86983</v>
          </cell>
          <cell r="H5953">
            <v>-4392</v>
          </cell>
        </row>
        <row r="5954">
          <cell r="A5954">
            <v>36641</v>
          </cell>
          <cell r="B5954" t="str">
            <v>AGG-GAS-IDX</v>
          </cell>
          <cell r="C5954" t="str">
            <v>NG-NYMEX</v>
          </cell>
          <cell r="D5954" t="str">
            <v>FT-DENVER-IDX</v>
          </cell>
          <cell r="E5954" t="str">
            <v>I</v>
          </cell>
          <cell r="F5954">
            <v>39264</v>
          </cell>
          <cell r="G5954">
            <v>-89349</v>
          </cell>
          <cell r="H5954">
            <v>-4216</v>
          </cell>
        </row>
        <row r="5955">
          <cell r="A5955">
            <v>36641</v>
          </cell>
          <cell r="B5955" t="str">
            <v>AGG-GAS-IDX</v>
          </cell>
          <cell r="C5955" t="str">
            <v>NG-NYMEX</v>
          </cell>
          <cell r="D5955" t="str">
            <v>FT-DENVER-IDX</v>
          </cell>
          <cell r="E5955" t="str">
            <v>I</v>
          </cell>
          <cell r="F5955">
            <v>39295</v>
          </cell>
          <cell r="G5955">
            <v>-88801</v>
          </cell>
          <cell r="H5955">
            <v>-4026</v>
          </cell>
        </row>
        <row r="5956">
          <cell r="A5956">
            <v>36641</v>
          </cell>
          <cell r="B5956" t="str">
            <v>AGG-GAS-IDX</v>
          </cell>
          <cell r="C5956" t="str">
            <v>NG-NYMEX</v>
          </cell>
          <cell r="D5956" t="str">
            <v>FT-DENVER-IDX</v>
          </cell>
          <cell r="E5956" t="str">
            <v>I</v>
          </cell>
          <cell r="F5956">
            <v>39326</v>
          </cell>
          <cell r="G5956">
            <v>-85409</v>
          </cell>
          <cell r="H5956">
            <v>-3764</v>
          </cell>
        </row>
        <row r="5957">
          <cell r="A5957">
            <v>36641</v>
          </cell>
          <cell r="B5957" t="str">
            <v>AGG-GAS-IDX</v>
          </cell>
          <cell r="C5957" t="str">
            <v>NG-NYMEX</v>
          </cell>
          <cell r="D5957" t="str">
            <v>FT-DENVER-IDX</v>
          </cell>
          <cell r="E5957" t="str">
            <v>I</v>
          </cell>
          <cell r="F5957">
            <v>39356</v>
          </cell>
          <cell r="G5957">
            <v>-87731</v>
          </cell>
          <cell r="H5957">
            <v>-3776</v>
          </cell>
        </row>
        <row r="5958">
          <cell r="A5958">
            <v>36641</v>
          </cell>
          <cell r="B5958" t="str">
            <v>AGG-GAS-IDX</v>
          </cell>
          <cell r="C5958" t="str">
            <v>NG-NYMEX</v>
          </cell>
          <cell r="D5958" t="str">
            <v>FT-DENVER-IDX</v>
          </cell>
          <cell r="E5958" t="str">
            <v>I</v>
          </cell>
          <cell r="F5958">
            <v>39387</v>
          </cell>
          <cell r="G5958">
            <v>-84380</v>
          </cell>
          <cell r="H5958">
            <v>-2930</v>
          </cell>
        </row>
        <row r="5959">
          <cell r="A5959">
            <v>36641</v>
          </cell>
          <cell r="B5959" t="str">
            <v>AGG-GAS-IDX</v>
          </cell>
          <cell r="C5959" t="str">
            <v>NG-NYMEX</v>
          </cell>
          <cell r="D5959" t="str">
            <v>FT-DENVER-IDX</v>
          </cell>
          <cell r="E5959" t="str">
            <v>I</v>
          </cell>
          <cell r="F5959">
            <v>39417</v>
          </cell>
          <cell r="G5959">
            <v>0</v>
          </cell>
          <cell r="H5959">
            <v>0</v>
          </cell>
        </row>
        <row r="5960">
          <cell r="A5960">
            <v>36641</v>
          </cell>
          <cell r="B5960" t="str">
            <v>AGG-GAS-IDX</v>
          </cell>
          <cell r="C5960" t="str">
            <v>NG-NYMEX</v>
          </cell>
          <cell r="D5960" t="str">
            <v>FT-DENVER-IDX</v>
          </cell>
          <cell r="E5960" t="str">
            <v>I</v>
          </cell>
          <cell r="F5960">
            <v>39448</v>
          </cell>
          <cell r="G5960">
            <v>0</v>
          </cell>
          <cell r="H5960">
            <v>0</v>
          </cell>
        </row>
        <row r="5961">
          <cell r="A5961">
            <v>36641</v>
          </cell>
          <cell r="B5961" t="str">
            <v>AGG-GAS-IDX</v>
          </cell>
          <cell r="C5961" t="str">
            <v>NG-NYMEX</v>
          </cell>
          <cell r="D5961" t="str">
            <v>FT-DENVER-IDX</v>
          </cell>
          <cell r="E5961" t="str">
            <v>I</v>
          </cell>
          <cell r="F5961">
            <v>39479</v>
          </cell>
          <cell r="G5961">
            <v>-80089</v>
          </cell>
          <cell r="H5961">
            <v>-802</v>
          </cell>
        </row>
        <row r="5962">
          <cell r="A5962">
            <v>36641</v>
          </cell>
          <cell r="B5962" t="str">
            <v>AGG-GAS-IDX</v>
          </cell>
          <cell r="C5962" t="str">
            <v>NG-NYMEX</v>
          </cell>
          <cell r="D5962" t="str">
            <v>FT-DENVER-IDX</v>
          </cell>
          <cell r="E5962" t="str">
            <v>I</v>
          </cell>
          <cell r="F5962">
            <v>39508</v>
          </cell>
          <cell r="G5962">
            <v>-85120</v>
          </cell>
          <cell r="H5962">
            <v>-1445</v>
          </cell>
        </row>
        <row r="5963">
          <cell r="A5963">
            <v>36641</v>
          </cell>
          <cell r="B5963" t="str">
            <v>AGG-GAS-IDX</v>
          </cell>
          <cell r="C5963" t="str">
            <v>NG-NYMEX</v>
          </cell>
          <cell r="D5963" t="str">
            <v>FT-DENVER-IDX</v>
          </cell>
          <cell r="E5963" t="str">
            <v>I</v>
          </cell>
          <cell r="F5963">
            <v>39539</v>
          </cell>
          <cell r="G5963">
            <v>-81867</v>
          </cell>
          <cell r="H5963">
            <v>-1376</v>
          </cell>
        </row>
        <row r="5964">
          <cell r="A5964">
            <v>36641</v>
          </cell>
          <cell r="B5964" t="str">
            <v>AGG-GAS-IDX</v>
          </cell>
          <cell r="C5964" t="str">
            <v>NG-NYMEX</v>
          </cell>
          <cell r="D5964" t="str">
            <v>FT-DENVER-IDX</v>
          </cell>
          <cell r="E5964" t="str">
            <v>I</v>
          </cell>
          <cell r="F5964">
            <v>39569</v>
          </cell>
          <cell r="G5964">
            <v>-84093</v>
          </cell>
          <cell r="H5964">
            <v>-1372</v>
          </cell>
        </row>
        <row r="5965">
          <cell r="A5965">
            <v>36641</v>
          </cell>
          <cell r="B5965" t="str">
            <v>AGG-GAS-IDX</v>
          </cell>
          <cell r="C5965" t="str">
            <v>NG-NYMEX</v>
          </cell>
          <cell r="D5965" t="str">
            <v>FT-DENVER-IDX</v>
          </cell>
          <cell r="E5965" t="str">
            <v>I</v>
          </cell>
          <cell r="F5965">
            <v>39600</v>
          </cell>
          <cell r="G5965">
            <v>-80879</v>
          </cell>
          <cell r="H5965">
            <v>-1154</v>
          </cell>
        </row>
        <row r="5966">
          <cell r="A5966">
            <v>36641</v>
          </cell>
          <cell r="B5966" t="str">
            <v>AGG-GAS-IDX</v>
          </cell>
          <cell r="C5966" t="str">
            <v>NG-NYMEX</v>
          </cell>
          <cell r="D5966" t="str">
            <v>FT-DENVER-IDX</v>
          </cell>
          <cell r="E5966" t="str">
            <v>I</v>
          </cell>
          <cell r="F5966">
            <v>39630</v>
          </cell>
          <cell r="G5966">
            <v>-83077</v>
          </cell>
          <cell r="H5966">
            <v>-990</v>
          </cell>
        </row>
        <row r="5967">
          <cell r="A5967">
            <v>36641</v>
          </cell>
          <cell r="B5967" t="str">
            <v>AGG-GAS-IDX</v>
          </cell>
          <cell r="C5967" t="str">
            <v>NG-NYMEX</v>
          </cell>
          <cell r="D5967" t="str">
            <v>FT-DENVER-IDX</v>
          </cell>
          <cell r="E5967" t="str">
            <v>I</v>
          </cell>
          <cell r="F5967">
            <v>39661</v>
          </cell>
          <cell r="G5967">
            <v>-82566</v>
          </cell>
          <cell r="H5967">
            <v>-1008</v>
          </cell>
        </row>
        <row r="5968">
          <cell r="A5968">
            <v>36641</v>
          </cell>
          <cell r="B5968" t="str">
            <v>AGG-GAS-IDX</v>
          </cell>
          <cell r="C5968" t="str">
            <v>NG-NYMEX</v>
          </cell>
          <cell r="D5968" t="str">
            <v>FT-DENVER-IDX</v>
          </cell>
          <cell r="E5968" t="str">
            <v>I</v>
          </cell>
          <cell r="F5968">
            <v>39692</v>
          </cell>
          <cell r="G5968">
            <v>-79410</v>
          </cell>
          <cell r="H5968">
            <v>-901</v>
          </cell>
        </row>
        <row r="5969">
          <cell r="A5969">
            <v>36641</v>
          </cell>
          <cell r="B5969" t="str">
            <v>AGG-GAS-IDX</v>
          </cell>
          <cell r="C5969" t="str">
            <v>NG-NYMEX</v>
          </cell>
          <cell r="D5969" t="str">
            <v>FT-DENVER-IDX</v>
          </cell>
          <cell r="E5969" t="str">
            <v>I</v>
          </cell>
          <cell r="F5969">
            <v>39722</v>
          </cell>
          <cell r="G5969">
            <v>-81568</v>
          </cell>
          <cell r="H5969">
            <v>0</v>
          </cell>
        </row>
        <row r="5970">
          <cell r="A5970">
            <v>36641</v>
          </cell>
          <cell r="B5970" t="str">
            <v>AGG-GAS-IDX</v>
          </cell>
          <cell r="C5970" t="str">
            <v>NG-NYMEX</v>
          </cell>
          <cell r="D5970" t="str">
            <v>FT-DENVER-IDX</v>
          </cell>
          <cell r="E5970" t="str">
            <v>I</v>
          </cell>
          <cell r="F5970">
            <v>39753</v>
          </cell>
          <cell r="G5970">
            <v>-78451</v>
          </cell>
          <cell r="H5970">
            <v>0</v>
          </cell>
        </row>
        <row r="5971">
          <cell r="A5971">
            <v>36641</v>
          </cell>
          <cell r="B5971" t="str">
            <v>AGG-GAS-IDX</v>
          </cell>
          <cell r="C5971" t="str">
            <v>NG-NYMEX</v>
          </cell>
          <cell r="D5971" t="str">
            <v>FT-DENVER-IDX</v>
          </cell>
          <cell r="E5971" t="str">
            <v>I</v>
          </cell>
          <cell r="F5971">
            <v>39783</v>
          </cell>
          <cell r="G5971">
            <v>0</v>
          </cell>
          <cell r="H5971">
            <v>0</v>
          </cell>
        </row>
        <row r="5972">
          <cell r="A5972">
            <v>36641</v>
          </cell>
          <cell r="B5972" t="str">
            <v>AGG-GAS-IDX</v>
          </cell>
          <cell r="C5972" t="str">
            <v>NG-NYMEX</v>
          </cell>
          <cell r="D5972" t="str">
            <v>FT-EAST-IDX</v>
          </cell>
          <cell r="E5972" t="str">
            <v>I</v>
          </cell>
          <cell r="F5972">
            <v>36617</v>
          </cell>
          <cell r="G5972">
            <v>10484965</v>
          </cell>
          <cell r="H5972">
            <v>-26712</v>
          </cell>
        </row>
        <row r="5973">
          <cell r="A5973">
            <v>36641</v>
          </cell>
          <cell r="B5973" t="str">
            <v>AGG-GAS-IDX</v>
          </cell>
          <cell r="C5973" t="str">
            <v>NG-NYMEX</v>
          </cell>
          <cell r="D5973" t="str">
            <v>FT-EAST-IDX</v>
          </cell>
          <cell r="E5973" t="str">
            <v>I</v>
          </cell>
          <cell r="F5973">
            <v>36647</v>
          </cell>
          <cell r="G5973">
            <v>9366691</v>
          </cell>
          <cell r="H5973">
            <v>-7897</v>
          </cell>
        </row>
        <row r="5974">
          <cell r="A5974">
            <v>36641</v>
          </cell>
          <cell r="B5974" t="str">
            <v>AGG-GAS-IDX</v>
          </cell>
          <cell r="C5974" t="str">
            <v>NG-NYMEX</v>
          </cell>
          <cell r="D5974" t="str">
            <v>FT-EAST-IDX</v>
          </cell>
          <cell r="E5974" t="str">
            <v>I</v>
          </cell>
          <cell r="F5974">
            <v>36678</v>
          </cell>
          <cell r="G5974">
            <v>4605173</v>
          </cell>
          <cell r="H5974">
            <v>-6823</v>
          </cell>
        </row>
        <row r="5975">
          <cell r="A5975">
            <v>36641</v>
          </cell>
          <cell r="B5975" t="str">
            <v>AGG-GAS-IDX</v>
          </cell>
          <cell r="C5975" t="str">
            <v>NG-NYMEX</v>
          </cell>
          <cell r="D5975" t="str">
            <v>FT-EAST-IDX</v>
          </cell>
          <cell r="E5975" t="str">
            <v>I</v>
          </cell>
          <cell r="F5975">
            <v>36708</v>
          </cell>
          <cell r="G5975">
            <v>4059805</v>
          </cell>
          <cell r="H5975">
            <v>-17925</v>
          </cell>
        </row>
        <row r="5976">
          <cell r="A5976">
            <v>36641</v>
          </cell>
          <cell r="B5976" t="str">
            <v>AGG-GAS-IDX</v>
          </cell>
          <cell r="C5976" t="str">
            <v>NG-NYMEX</v>
          </cell>
          <cell r="D5976" t="str">
            <v>FT-EAST-IDX</v>
          </cell>
          <cell r="E5976" t="str">
            <v>I</v>
          </cell>
          <cell r="F5976">
            <v>36739</v>
          </cell>
          <cell r="G5976">
            <v>1633780</v>
          </cell>
          <cell r="H5976">
            <v>-18792</v>
          </cell>
        </row>
        <row r="5977">
          <cell r="A5977">
            <v>36641</v>
          </cell>
          <cell r="B5977" t="str">
            <v>AGG-GAS-IDX</v>
          </cell>
          <cell r="C5977" t="str">
            <v>NG-NYMEX</v>
          </cell>
          <cell r="D5977" t="str">
            <v>FT-EAST-IDX</v>
          </cell>
          <cell r="E5977" t="str">
            <v>I</v>
          </cell>
          <cell r="F5977">
            <v>36770</v>
          </cell>
          <cell r="G5977">
            <v>2181100</v>
          </cell>
          <cell r="H5977">
            <v>-17189</v>
          </cell>
        </row>
        <row r="5978">
          <cell r="A5978">
            <v>36641</v>
          </cell>
          <cell r="B5978" t="str">
            <v>AGG-GAS-IDX</v>
          </cell>
          <cell r="C5978" t="str">
            <v>NG-NYMEX</v>
          </cell>
          <cell r="D5978" t="str">
            <v>FT-EAST-IDX</v>
          </cell>
          <cell r="E5978" t="str">
            <v>I</v>
          </cell>
          <cell r="F5978">
            <v>36800</v>
          </cell>
          <cell r="G5978">
            <v>5299107</v>
          </cell>
          <cell r="H5978">
            <v>-18240</v>
          </cell>
        </row>
        <row r="5979">
          <cell r="A5979">
            <v>36641</v>
          </cell>
          <cell r="B5979" t="str">
            <v>AGG-GAS-IDX</v>
          </cell>
          <cell r="C5979" t="str">
            <v>NG-NYMEX</v>
          </cell>
          <cell r="D5979" t="str">
            <v>FT-EAST-IDX</v>
          </cell>
          <cell r="E5979" t="str">
            <v>I</v>
          </cell>
          <cell r="F5979">
            <v>36831</v>
          </cell>
          <cell r="G5979">
            <v>-2420327</v>
          </cell>
          <cell r="H5979">
            <v>-197325</v>
          </cell>
        </row>
        <row r="5980">
          <cell r="A5980">
            <v>36641</v>
          </cell>
          <cell r="B5980" t="str">
            <v>AGG-GAS-IDX</v>
          </cell>
          <cell r="C5980" t="str">
            <v>NG-NYMEX</v>
          </cell>
          <cell r="D5980" t="str">
            <v>FT-EAST-IDX</v>
          </cell>
          <cell r="E5980" t="str">
            <v>I</v>
          </cell>
          <cell r="F5980">
            <v>36861</v>
          </cell>
          <cell r="G5980">
            <v>-2908209</v>
          </cell>
          <cell r="H5980">
            <v>20808</v>
          </cell>
        </row>
        <row r="5981">
          <cell r="A5981">
            <v>36641</v>
          </cell>
          <cell r="B5981" t="str">
            <v>AGG-GAS-IDX</v>
          </cell>
          <cell r="C5981" t="str">
            <v>NG-NYMEX</v>
          </cell>
          <cell r="D5981" t="str">
            <v>FT-EAST-IDX</v>
          </cell>
          <cell r="E5981" t="str">
            <v>I</v>
          </cell>
          <cell r="F5981">
            <v>36892</v>
          </cell>
          <cell r="G5981">
            <v>-2187746</v>
          </cell>
          <cell r="H5981">
            <v>31301</v>
          </cell>
        </row>
        <row r="5982">
          <cell r="A5982">
            <v>36641</v>
          </cell>
          <cell r="B5982" t="str">
            <v>AGG-GAS-IDX</v>
          </cell>
          <cell r="C5982" t="str">
            <v>NG-NYMEX</v>
          </cell>
          <cell r="D5982" t="str">
            <v>FT-EAST-IDX</v>
          </cell>
          <cell r="E5982" t="str">
            <v>I</v>
          </cell>
          <cell r="F5982">
            <v>36923</v>
          </cell>
          <cell r="G5982">
            <v>-3353959</v>
          </cell>
          <cell r="H5982">
            <v>10812</v>
          </cell>
        </row>
        <row r="5983">
          <cell r="A5983">
            <v>36641</v>
          </cell>
          <cell r="B5983" t="str">
            <v>AGG-GAS-IDX</v>
          </cell>
          <cell r="C5983" t="str">
            <v>NG-NYMEX</v>
          </cell>
          <cell r="D5983" t="str">
            <v>FT-EAST-IDX</v>
          </cell>
          <cell r="E5983" t="str">
            <v>I</v>
          </cell>
          <cell r="F5983">
            <v>36951</v>
          </cell>
          <cell r="G5983">
            <v>-2826365</v>
          </cell>
          <cell r="H5983">
            <v>-22259</v>
          </cell>
        </row>
        <row r="5984">
          <cell r="A5984">
            <v>36641</v>
          </cell>
          <cell r="B5984" t="str">
            <v>AGG-GAS-IDX</v>
          </cell>
          <cell r="C5984" t="str">
            <v>NG-NYMEX</v>
          </cell>
          <cell r="D5984" t="str">
            <v>FT-EAST-IDX</v>
          </cell>
          <cell r="E5984" t="str">
            <v>I</v>
          </cell>
          <cell r="F5984">
            <v>36982</v>
          </cell>
          <cell r="G5984">
            <v>-4028991</v>
          </cell>
          <cell r="H5984">
            <v>1212</v>
          </cell>
        </row>
        <row r="5985">
          <cell r="A5985">
            <v>36641</v>
          </cell>
          <cell r="B5985" t="str">
            <v>AGG-GAS-IDX</v>
          </cell>
          <cell r="C5985" t="str">
            <v>NG-NYMEX</v>
          </cell>
          <cell r="D5985" t="str">
            <v>FT-EAST-IDX</v>
          </cell>
          <cell r="E5985" t="str">
            <v>I</v>
          </cell>
          <cell r="F5985">
            <v>37012</v>
          </cell>
          <cell r="G5985">
            <v>-5251281</v>
          </cell>
          <cell r="H5985">
            <v>-11138</v>
          </cell>
        </row>
        <row r="5986">
          <cell r="A5986">
            <v>36641</v>
          </cell>
          <cell r="B5986" t="str">
            <v>AGG-GAS-IDX</v>
          </cell>
          <cell r="C5986" t="str">
            <v>NG-NYMEX</v>
          </cell>
          <cell r="D5986" t="str">
            <v>FT-EAST-IDX</v>
          </cell>
          <cell r="E5986" t="str">
            <v>I</v>
          </cell>
          <cell r="F5986">
            <v>37043</v>
          </cell>
          <cell r="G5986">
            <v>-7322331</v>
          </cell>
          <cell r="H5986">
            <v>-11434</v>
          </cell>
        </row>
        <row r="5987">
          <cell r="A5987">
            <v>36641</v>
          </cell>
          <cell r="B5987" t="str">
            <v>AGG-GAS-IDX</v>
          </cell>
          <cell r="C5987" t="str">
            <v>NG-NYMEX</v>
          </cell>
          <cell r="D5987" t="str">
            <v>FT-EAST-IDX</v>
          </cell>
          <cell r="E5987" t="str">
            <v>I</v>
          </cell>
          <cell r="F5987">
            <v>37073</v>
          </cell>
          <cell r="G5987">
            <v>-11858943</v>
          </cell>
          <cell r="H5987">
            <v>7881</v>
          </cell>
        </row>
        <row r="5988">
          <cell r="A5988">
            <v>36641</v>
          </cell>
          <cell r="B5988" t="str">
            <v>AGG-GAS-IDX</v>
          </cell>
          <cell r="C5988" t="str">
            <v>NG-NYMEX</v>
          </cell>
          <cell r="D5988" t="str">
            <v>FT-EAST-IDX</v>
          </cell>
          <cell r="E5988" t="str">
            <v>I</v>
          </cell>
          <cell r="F5988">
            <v>37104</v>
          </cell>
          <cell r="G5988">
            <v>-11491921</v>
          </cell>
          <cell r="H5988">
            <v>9119</v>
          </cell>
        </row>
        <row r="5989">
          <cell r="A5989">
            <v>36641</v>
          </cell>
          <cell r="B5989" t="str">
            <v>AGG-GAS-IDX</v>
          </cell>
          <cell r="C5989" t="str">
            <v>NG-NYMEX</v>
          </cell>
          <cell r="D5989" t="str">
            <v>FT-EAST-IDX</v>
          </cell>
          <cell r="E5989" t="str">
            <v>I</v>
          </cell>
          <cell r="F5989">
            <v>37135</v>
          </cell>
          <cell r="G5989">
            <v>-11101940</v>
          </cell>
          <cell r="H5989">
            <v>8971</v>
          </cell>
        </row>
        <row r="5990">
          <cell r="A5990">
            <v>36641</v>
          </cell>
          <cell r="B5990" t="str">
            <v>AGG-GAS-IDX</v>
          </cell>
          <cell r="C5990" t="str">
            <v>NG-NYMEX</v>
          </cell>
          <cell r="D5990" t="str">
            <v>FT-EAST-IDX</v>
          </cell>
          <cell r="E5990" t="str">
            <v>I</v>
          </cell>
          <cell r="F5990">
            <v>37165</v>
          </cell>
          <cell r="G5990">
            <v>-10387630</v>
          </cell>
          <cell r="H5990">
            <v>14931</v>
          </cell>
        </row>
        <row r="5991">
          <cell r="A5991">
            <v>36641</v>
          </cell>
          <cell r="B5991" t="str">
            <v>AGG-GAS-IDX</v>
          </cell>
          <cell r="C5991" t="str">
            <v>NG-NYMEX</v>
          </cell>
          <cell r="D5991" t="str">
            <v>FT-EAST-IDX</v>
          </cell>
          <cell r="E5991" t="str">
            <v>I</v>
          </cell>
          <cell r="F5991">
            <v>37196</v>
          </cell>
          <cell r="G5991">
            <v>-12652156</v>
          </cell>
          <cell r="H5991">
            <v>4275</v>
          </cell>
        </row>
        <row r="5992">
          <cell r="A5992">
            <v>36641</v>
          </cell>
          <cell r="B5992" t="str">
            <v>AGG-GAS-IDX</v>
          </cell>
          <cell r="C5992" t="str">
            <v>NG-NYMEX</v>
          </cell>
          <cell r="D5992" t="str">
            <v>FT-EAST-IDX</v>
          </cell>
          <cell r="E5992" t="str">
            <v>I</v>
          </cell>
          <cell r="F5992">
            <v>37226</v>
          </cell>
          <cell r="G5992">
            <v>-13130959</v>
          </cell>
          <cell r="H5992">
            <v>24463</v>
          </cell>
        </row>
        <row r="5993">
          <cell r="A5993">
            <v>36641</v>
          </cell>
          <cell r="B5993" t="str">
            <v>AGG-GAS-IDX</v>
          </cell>
          <cell r="C5993" t="str">
            <v>NG-NYMEX</v>
          </cell>
          <cell r="D5993" t="str">
            <v>FT-EAST-IDX</v>
          </cell>
          <cell r="E5993" t="str">
            <v>I</v>
          </cell>
          <cell r="F5993">
            <v>37257</v>
          </cell>
          <cell r="G5993">
            <v>-8886007</v>
          </cell>
          <cell r="H5993">
            <v>17743</v>
          </cell>
        </row>
        <row r="5994">
          <cell r="A5994">
            <v>36641</v>
          </cell>
          <cell r="B5994" t="str">
            <v>AGG-GAS-IDX</v>
          </cell>
          <cell r="C5994" t="str">
            <v>NG-NYMEX</v>
          </cell>
          <cell r="D5994" t="str">
            <v>FT-EAST-IDX</v>
          </cell>
          <cell r="E5994" t="str">
            <v>I</v>
          </cell>
          <cell r="F5994">
            <v>37288</v>
          </cell>
          <cell r="G5994">
            <v>-8411897</v>
          </cell>
          <cell r="H5994">
            <v>5767</v>
          </cell>
        </row>
        <row r="5995">
          <cell r="A5995">
            <v>36641</v>
          </cell>
          <cell r="B5995" t="str">
            <v>AGG-GAS-IDX</v>
          </cell>
          <cell r="C5995" t="str">
            <v>NG-NYMEX</v>
          </cell>
          <cell r="D5995" t="str">
            <v>FT-EAST-IDX</v>
          </cell>
          <cell r="E5995" t="str">
            <v>I</v>
          </cell>
          <cell r="F5995">
            <v>37316</v>
          </cell>
          <cell r="G5995">
            <v>-8916164</v>
          </cell>
          <cell r="H5995">
            <v>-6567</v>
          </cell>
        </row>
        <row r="5996">
          <cell r="A5996">
            <v>36641</v>
          </cell>
          <cell r="B5996" t="str">
            <v>AGG-GAS-IDX</v>
          </cell>
          <cell r="C5996" t="str">
            <v>NG-NYMEX</v>
          </cell>
          <cell r="D5996" t="str">
            <v>FT-EAST-IDX</v>
          </cell>
          <cell r="E5996" t="str">
            <v>I</v>
          </cell>
          <cell r="F5996">
            <v>37347</v>
          </cell>
          <cell r="G5996">
            <v>-7732333</v>
          </cell>
          <cell r="H5996">
            <v>7354</v>
          </cell>
        </row>
        <row r="5997">
          <cell r="A5997">
            <v>36641</v>
          </cell>
          <cell r="B5997" t="str">
            <v>AGG-GAS-IDX</v>
          </cell>
          <cell r="C5997" t="str">
            <v>NG-NYMEX</v>
          </cell>
          <cell r="D5997" t="str">
            <v>FT-EAST-IDX</v>
          </cell>
          <cell r="E5997" t="str">
            <v>I</v>
          </cell>
          <cell r="F5997">
            <v>37377</v>
          </cell>
          <cell r="G5997">
            <v>-9338480</v>
          </cell>
          <cell r="H5997">
            <v>4975</v>
          </cell>
        </row>
        <row r="5998">
          <cell r="A5998">
            <v>36641</v>
          </cell>
          <cell r="B5998" t="str">
            <v>AGG-GAS-IDX</v>
          </cell>
          <cell r="C5998" t="str">
            <v>NG-NYMEX</v>
          </cell>
          <cell r="D5998" t="str">
            <v>FT-EAST-IDX</v>
          </cell>
          <cell r="E5998" t="str">
            <v>I</v>
          </cell>
          <cell r="F5998">
            <v>37408</v>
          </cell>
          <cell r="G5998">
            <v>-9233316</v>
          </cell>
          <cell r="H5998">
            <v>2182</v>
          </cell>
        </row>
        <row r="5999">
          <cell r="A5999">
            <v>36641</v>
          </cell>
          <cell r="B5999" t="str">
            <v>AGG-GAS-IDX</v>
          </cell>
          <cell r="C5999" t="str">
            <v>NG-NYMEX</v>
          </cell>
          <cell r="D5999" t="str">
            <v>FT-EAST-IDX</v>
          </cell>
          <cell r="E5999" t="str">
            <v>I</v>
          </cell>
          <cell r="F5999">
            <v>37438</v>
          </cell>
          <cell r="G5999">
            <v>-8302138</v>
          </cell>
          <cell r="H5999">
            <v>6757</v>
          </cell>
        </row>
        <row r="6000">
          <cell r="A6000">
            <v>36641</v>
          </cell>
          <cell r="B6000" t="str">
            <v>AGG-GAS-IDX</v>
          </cell>
          <cell r="C6000" t="str">
            <v>NG-NYMEX</v>
          </cell>
          <cell r="D6000" t="str">
            <v>FT-EAST-IDX</v>
          </cell>
          <cell r="E6000" t="str">
            <v>I</v>
          </cell>
          <cell r="F6000">
            <v>37469</v>
          </cell>
          <cell r="G6000">
            <v>-8241617</v>
          </cell>
          <cell r="H6000">
            <v>6880</v>
          </cell>
        </row>
        <row r="6001">
          <cell r="A6001">
            <v>36641</v>
          </cell>
          <cell r="B6001" t="str">
            <v>AGG-GAS-IDX</v>
          </cell>
          <cell r="C6001" t="str">
            <v>NG-NYMEX</v>
          </cell>
          <cell r="D6001" t="str">
            <v>FT-EAST-IDX</v>
          </cell>
          <cell r="E6001" t="str">
            <v>I</v>
          </cell>
          <cell r="F6001">
            <v>37500</v>
          </cell>
          <cell r="G6001">
            <v>-7927508</v>
          </cell>
          <cell r="H6001">
            <v>6664</v>
          </cell>
        </row>
        <row r="6002">
          <cell r="A6002">
            <v>36641</v>
          </cell>
          <cell r="B6002" t="str">
            <v>AGG-GAS-IDX</v>
          </cell>
          <cell r="C6002" t="str">
            <v>NG-NYMEX</v>
          </cell>
          <cell r="D6002" t="str">
            <v>FT-EAST-IDX</v>
          </cell>
          <cell r="E6002" t="str">
            <v>I</v>
          </cell>
          <cell r="F6002">
            <v>37530</v>
          </cell>
          <cell r="G6002">
            <v>-6901542</v>
          </cell>
          <cell r="H6002">
            <v>10655</v>
          </cell>
        </row>
        <row r="6003">
          <cell r="A6003">
            <v>36641</v>
          </cell>
          <cell r="B6003" t="str">
            <v>AGG-GAS-IDX</v>
          </cell>
          <cell r="C6003" t="str">
            <v>NG-NYMEX</v>
          </cell>
          <cell r="D6003" t="str">
            <v>FT-EAST-IDX</v>
          </cell>
          <cell r="E6003" t="str">
            <v>I</v>
          </cell>
          <cell r="F6003">
            <v>37561</v>
          </cell>
          <cell r="G6003">
            <v>-6472264</v>
          </cell>
          <cell r="H6003">
            <v>15096</v>
          </cell>
        </row>
        <row r="6004">
          <cell r="A6004">
            <v>36641</v>
          </cell>
          <cell r="B6004" t="str">
            <v>AGG-GAS-IDX</v>
          </cell>
          <cell r="C6004" t="str">
            <v>NG-NYMEX</v>
          </cell>
          <cell r="D6004" t="str">
            <v>FT-EAST-IDX</v>
          </cell>
          <cell r="E6004" t="str">
            <v>I</v>
          </cell>
          <cell r="F6004">
            <v>37591</v>
          </cell>
          <cell r="G6004">
            <v>-6710605</v>
          </cell>
          <cell r="H6004">
            <v>13122</v>
          </cell>
        </row>
        <row r="6005">
          <cell r="A6005">
            <v>36641</v>
          </cell>
          <cell r="B6005" t="str">
            <v>AGG-GAS-IDX</v>
          </cell>
          <cell r="C6005" t="str">
            <v>NG-NYMEX</v>
          </cell>
          <cell r="D6005" t="str">
            <v>FT-EAST-IDX</v>
          </cell>
          <cell r="E6005" t="str">
            <v>I</v>
          </cell>
          <cell r="F6005">
            <v>37622</v>
          </cell>
          <cell r="G6005">
            <v>-7181537</v>
          </cell>
          <cell r="H6005">
            <v>17061</v>
          </cell>
        </row>
        <row r="6006">
          <cell r="A6006">
            <v>36641</v>
          </cell>
          <cell r="B6006" t="str">
            <v>AGG-GAS-IDX</v>
          </cell>
          <cell r="C6006" t="str">
            <v>NG-NYMEX</v>
          </cell>
          <cell r="D6006" t="str">
            <v>FT-EAST-IDX</v>
          </cell>
          <cell r="E6006" t="str">
            <v>I</v>
          </cell>
          <cell r="F6006">
            <v>37653</v>
          </cell>
          <cell r="G6006">
            <v>-6447432</v>
          </cell>
          <cell r="H6006">
            <v>4592</v>
          </cell>
        </row>
        <row r="6007">
          <cell r="A6007">
            <v>36641</v>
          </cell>
          <cell r="B6007" t="str">
            <v>AGG-GAS-IDX</v>
          </cell>
          <cell r="C6007" t="str">
            <v>NG-NYMEX</v>
          </cell>
          <cell r="D6007" t="str">
            <v>FT-EAST-IDX</v>
          </cell>
          <cell r="E6007" t="str">
            <v>I</v>
          </cell>
          <cell r="F6007">
            <v>37681</v>
          </cell>
          <cell r="G6007">
            <v>-7039056</v>
          </cell>
          <cell r="H6007">
            <v>-12060</v>
          </cell>
        </row>
        <row r="6008">
          <cell r="A6008">
            <v>36641</v>
          </cell>
          <cell r="B6008" t="str">
            <v>AGG-GAS-IDX</v>
          </cell>
          <cell r="C6008" t="str">
            <v>NG-NYMEX</v>
          </cell>
          <cell r="D6008" t="str">
            <v>FT-EAST-IDX</v>
          </cell>
          <cell r="E6008" t="str">
            <v>I</v>
          </cell>
          <cell r="F6008">
            <v>37712</v>
          </cell>
          <cell r="G6008">
            <v>-6778042</v>
          </cell>
          <cell r="H6008">
            <v>10813</v>
          </cell>
        </row>
        <row r="6009">
          <cell r="A6009">
            <v>36641</v>
          </cell>
          <cell r="B6009" t="str">
            <v>AGG-GAS-IDX</v>
          </cell>
          <cell r="C6009" t="str">
            <v>NG-NYMEX</v>
          </cell>
          <cell r="D6009" t="str">
            <v>FT-EAST-IDX</v>
          </cell>
          <cell r="E6009" t="str">
            <v>I</v>
          </cell>
          <cell r="F6009">
            <v>37742</v>
          </cell>
          <cell r="G6009">
            <v>-8279025</v>
          </cell>
          <cell r="H6009">
            <v>9417</v>
          </cell>
        </row>
        <row r="6010">
          <cell r="A6010">
            <v>36641</v>
          </cell>
          <cell r="B6010" t="str">
            <v>AGG-GAS-IDX</v>
          </cell>
          <cell r="C6010" t="str">
            <v>NG-NYMEX</v>
          </cell>
          <cell r="D6010" t="str">
            <v>FT-EAST-IDX</v>
          </cell>
          <cell r="E6010" t="str">
            <v>I</v>
          </cell>
          <cell r="F6010">
            <v>37773</v>
          </cell>
          <cell r="G6010">
            <v>-7961199</v>
          </cell>
          <cell r="H6010">
            <v>3661</v>
          </cell>
        </row>
        <row r="6011">
          <cell r="A6011">
            <v>36641</v>
          </cell>
          <cell r="B6011" t="str">
            <v>AGG-GAS-IDX</v>
          </cell>
          <cell r="C6011" t="str">
            <v>NG-NYMEX</v>
          </cell>
          <cell r="D6011" t="str">
            <v>FT-EAST-IDX</v>
          </cell>
          <cell r="E6011" t="str">
            <v>I</v>
          </cell>
          <cell r="F6011">
            <v>37803</v>
          </cell>
          <cell r="G6011">
            <v>-8815566</v>
          </cell>
          <cell r="H6011">
            <v>8086</v>
          </cell>
        </row>
        <row r="6012">
          <cell r="A6012">
            <v>36641</v>
          </cell>
          <cell r="B6012" t="str">
            <v>AGG-GAS-IDX</v>
          </cell>
          <cell r="C6012" t="str">
            <v>NG-NYMEX</v>
          </cell>
          <cell r="D6012" t="str">
            <v>FT-EAST-IDX</v>
          </cell>
          <cell r="E6012" t="str">
            <v>I</v>
          </cell>
          <cell r="F6012">
            <v>37834</v>
          </cell>
          <cell r="G6012">
            <v>-8760926</v>
          </cell>
          <cell r="H6012">
            <v>7641</v>
          </cell>
        </row>
        <row r="6013">
          <cell r="A6013">
            <v>36641</v>
          </cell>
          <cell r="B6013" t="str">
            <v>AGG-GAS-IDX</v>
          </cell>
          <cell r="C6013" t="str">
            <v>NG-NYMEX</v>
          </cell>
          <cell r="D6013" t="str">
            <v>FT-EAST-IDX</v>
          </cell>
          <cell r="E6013" t="str">
            <v>I</v>
          </cell>
          <cell r="F6013">
            <v>37865</v>
          </cell>
          <cell r="G6013">
            <v>-8428536</v>
          </cell>
          <cell r="H6013">
            <v>7320</v>
          </cell>
        </row>
        <row r="6014">
          <cell r="A6014">
            <v>36641</v>
          </cell>
          <cell r="B6014" t="str">
            <v>AGG-GAS-IDX</v>
          </cell>
          <cell r="C6014" t="str">
            <v>NG-NYMEX</v>
          </cell>
          <cell r="D6014" t="str">
            <v>FT-EAST-IDX</v>
          </cell>
          <cell r="E6014" t="str">
            <v>I</v>
          </cell>
          <cell r="F6014">
            <v>37895</v>
          </cell>
          <cell r="G6014">
            <v>-7486112</v>
          </cell>
          <cell r="H6014">
            <v>10911</v>
          </cell>
        </row>
        <row r="6015">
          <cell r="A6015">
            <v>36641</v>
          </cell>
          <cell r="B6015" t="str">
            <v>AGG-GAS-IDX</v>
          </cell>
          <cell r="C6015" t="str">
            <v>NG-NYMEX</v>
          </cell>
          <cell r="D6015" t="str">
            <v>FT-EAST-IDX</v>
          </cell>
          <cell r="E6015" t="str">
            <v>I</v>
          </cell>
          <cell r="F6015">
            <v>37926</v>
          </cell>
          <cell r="G6015">
            <v>-5756910</v>
          </cell>
          <cell r="H6015">
            <v>4075</v>
          </cell>
        </row>
        <row r="6016">
          <cell r="A6016">
            <v>36641</v>
          </cell>
          <cell r="B6016" t="str">
            <v>AGG-GAS-IDX</v>
          </cell>
          <cell r="C6016" t="str">
            <v>NG-NYMEX</v>
          </cell>
          <cell r="D6016" t="str">
            <v>FT-EAST-IDX</v>
          </cell>
          <cell r="E6016" t="str">
            <v>I</v>
          </cell>
          <cell r="F6016">
            <v>37956</v>
          </cell>
          <cell r="G6016">
            <v>-5971564</v>
          </cell>
          <cell r="H6016">
            <v>16078</v>
          </cell>
        </row>
        <row r="6017">
          <cell r="A6017">
            <v>36641</v>
          </cell>
          <cell r="B6017" t="str">
            <v>AGG-GAS-IDX</v>
          </cell>
          <cell r="C6017" t="str">
            <v>NG-NYMEX</v>
          </cell>
          <cell r="D6017" t="str">
            <v>FT-EAST-IDX</v>
          </cell>
          <cell r="E6017" t="str">
            <v>I</v>
          </cell>
          <cell r="F6017">
            <v>37987</v>
          </cell>
          <cell r="G6017">
            <v>-5934110</v>
          </cell>
          <cell r="H6017">
            <v>23668</v>
          </cell>
        </row>
        <row r="6018">
          <cell r="A6018">
            <v>36641</v>
          </cell>
          <cell r="B6018" t="str">
            <v>AGG-GAS-IDX</v>
          </cell>
          <cell r="C6018" t="str">
            <v>NG-NYMEX</v>
          </cell>
          <cell r="D6018" t="str">
            <v>FT-EAST-IDX</v>
          </cell>
          <cell r="E6018" t="str">
            <v>I</v>
          </cell>
          <cell r="F6018">
            <v>38018</v>
          </cell>
          <cell r="G6018">
            <v>-5517826</v>
          </cell>
          <cell r="H6018">
            <v>5939</v>
          </cell>
        </row>
        <row r="6019">
          <cell r="A6019">
            <v>36641</v>
          </cell>
          <cell r="B6019" t="str">
            <v>AGG-GAS-IDX</v>
          </cell>
          <cell r="C6019" t="str">
            <v>NG-NYMEX</v>
          </cell>
          <cell r="D6019" t="str">
            <v>FT-EAST-IDX</v>
          </cell>
          <cell r="E6019" t="str">
            <v>I</v>
          </cell>
          <cell r="F6019">
            <v>38047</v>
          </cell>
          <cell r="G6019">
            <v>-5809014</v>
          </cell>
          <cell r="H6019">
            <v>-16684</v>
          </cell>
        </row>
        <row r="6020">
          <cell r="A6020">
            <v>36641</v>
          </cell>
          <cell r="B6020" t="str">
            <v>AGG-GAS-IDX</v>
          </cell>
          <cell r="C6020" t="str">
            <v>NG-NYMEX</v>
          </cell>
          <cell r="D6020" t="str">
            <v>FT-EAST-IDX</v>
          </cell>
          <cell r="E6020" t="str">
            <v>I</v>
          </cell>
          <cell r="F6020">
            <v>38078</v>
          </cell>
          <cell r="G6020">
            <v>-5594276</v>
          </cell>
          <cell r="H6020">
            <v>3604</v>
          </cell>
        </row>
        <row r="6021">
          <cell r="A6021">
            <v>36641</v>
          </cell>
          <cell r="B6021" t="str">
            <v>AGG-GAS-IDX</v>
          </cell>
          <cell r="C6021" t="str">
            <v>NG-NYMEX</v>
          </cell>
          <cell r="D6021" t="str">
            <v>FT-EAST-IDX</v>
          </cell>
          <cell r="E6021" t="str">
            <v>I</v>
          </cell>
          <cell r="F6021">
            <v>38108</v>
          </cell>
          <cell r="G6021">
            <v>-6971643</v>
          </cell>
          <cell r="H6021">
            <v>4250</v>
          </cell>
        </row>
        <row r="6022">
          <cell r="A6022">
            <v>36641</v>
          </cell>
          <cell r="B6022" t="str">
            <v>AGG-GAS-IDX</v>
          </cell>
          <cell r="C6022" t="str">
            <v>NG-NYMEX</v>
          </cell>
          <cell r="D6022" t="str">
            <v>FT-EAST-IDX</v>
          </cell>
          <cell r="E6022" t="str">
            <v>I</v>
          </cell>
          <cell r="F6022">
            <v>38139</v>
          </cell>
          <cell r="G6022">
            <v>-6927736</v>
          </cell>
          <cell r="H6022">
            <v>2833</v>
          </cell>
        </row>
        <row r="6023">
          <cell r="A6023">
            <v>36641</v>
          </cell>
          <cell r="B6023" t="str">
            <v>AGG-GAS-IDX</v>
          </cell>
          <cell r="C6023" t="str">
            <v>NG-NYMEX</v>
          </cell>
          <cell r="D6023" t="str">
            <v>FT-EAST-IDX</v>
          </cell>
          <cell r="E6023" t="str">
            <v>I</v>
          </cell>
          <cell r="F6023">
            <v>38169</v>
          </cell>
          <cell r="G6023">
            <v>-7115668</v>
          </cell>
          <cell r="H6023">
            <v>6221</v>
          </cell>
        </row>
        <row r="6024">
          <cell r="A6024">
            <v>36641</v>
          </cell>
          <cell r="B6024" t="str">
            <v>AGG-GAS-IDX</v>
          </cell>
          <cell r="C6024" t="str">
            <v>NG-NYMEX</v>
          </cell>
          <cell r="D6024" t="str">
            <v>FT-EAST-IDX</v>
          </cell>
          <cell r="E6024" t="str">
            <v>I</v>
          </cell>
          <cell r="F6024">
            <v>38200</v>
          </cell>
          <cell r="G6024">
            <v>-7070989</v>
          </cell>
          <cell r="H6024">
            <v>5846</v>
          </cell>
        </row>
        <row r="6025">
          <cell r="A6025">
            <v>36641</v>
          </cell>
          <cell r="B6025" t="str">
            <v>AGG-GAS-IDX</v>
          </cell>
          <cell r="C6025" t="str">
            <v>NG-NYMEX</v>
          </cell>
          <cell r="D6025" t="str">
            <v>FT-EAST-IDX</v>
          </cell>
          <cell r="E6025" t="str">
            <v>I</v>
          </cell>
          <cell r="F6025">
            <v>38231</v>
          </cell>
          <cell r="G6025">
            <v>-6802500</v>
          </cell>
          <cell r="H6025">
            <v>5602</v>
          </cell>
        </row>
        <row r="6026">
          <cell r="A6026">
            <v>36641</v>
          </cell>
          <cell r="B6026" t="str">
            <v>AGG-GAS-IDX</v>
          </cell>
          <cell r="C6026" t="str">
            <v>NG-NYMEX</v>
          </cell>
          <cell r="D6026" t="str">
            <v>FT-EAST-IDX</v>
          </cell>
          <cell r="E6026" t="str">
            <v>I</v>
          </cell>
          <cell r="F6026">
            <v>38261</v>
          </cell>
          <cell r="G6026">
            <v>-5657134</v>
          </cell>
          <cell r="H6026">
            <v>6835</v>
          </cell>
        </row>
        <row r="6027">
          <cell r="A6027">
            <v>36641</v>
          </cell>
          <cell r="B6027" t="str">
            <v>AGG-GAS-IDX</v>
          </cell>
          <cell r="C6027" t="str">
            <v>NG-NYMEX</v>
          </cell>
          <cell r="D6027" t="str">
            <v>FT-EAST-IDX</v>
          </cell>
          <cell r="E6027" t="str">
            <v>I</v>
          </cell>
          <cell r="F6027">
            <v>38292</v>
          </cell>
          <cell r="G6027">
            <v>-5288734</v>
          </cell>
          <cell r="H6027">
            <v>3855</v>
          </cell>
        </row>
        <row r="6028">
          <cell r="A6028">
            <v>36641</v>
          </cell>
          <cell r="B6028" t="str">
            <v>AGG-GAS-IDX</v>
          </cell>
          <cell r="C6028" t="str">
            <v>NG-NYMEX</v>
          </cell>
          <cell r="D6028" t="str">
            <v>FT-EAST-IDX</v>
          </cell>
          <cell r="E6028" t="str">
            <v>I</v>
          </cell>
          <cell r="F6028">
            <v>38322</v>
          </cell>
          <cell r="G6028">
            <v>-5432744</v>
          </cell>
          <cell r="H6028">
            <v>14959</v>
          </cell>
        </row>
        <row r="6029">
          <cell r="A6029">
            <v>36641</v>
          </cell>
          <cell r="B6029" t="str">
            <v>AGG-GAS-IDX</v>
          </cell>
          <cell r="C6029" t="str">
            <v>NG-NYMEX</v>
          </cell>
          <cell r="D6029" t="str">
            <v>FT-EAST-IDX</v>
          </cell>
          <cell r="E6029" t="str">
            <v>I</v>
          </cell>
          <cell r="F6029">
            <v>38353</v>
          </cell>
          <cell r="G6029">
            <v>-5399567</v>
          </cell>
          <cell r="H6029">
            <v>21909</v>
          </cell>
        </row>
        <row r="6030">
          <cell r="A6030">
            <v>36641</v>
          </cell>
          <cell r="B6030" t="str">
            <v>AGG-GAS-IDX</v>
          </cell>
          <cell r="C6030" t="str">
            <v>NG-NYMEX</v>
          </cell>
          <cell r="D6030" t="str">
            <v>FT-EAST-IDX</v>
          </cell>
          <cell r="E6030" t="str">
            <v>I</v>
          </cell>
          <cell r="F6030">
            <v>38384</v>
          </cell>
          <cell r="G6030">
            <v>-4847228</v>
          </cell>
          <cell r="H6030">
            <v>5472</v>
          </cell>
        </row>
        <row r="6031">
          <cell r="A6031">
            <v>36641</v>
          </cell>
          <cell r="B6031" t="str">
            <v>AGG-GAS-IDX</v>
          </cell>
          <cell r="C6031" t="str">
            <v>NG-NYMEX</v>
          </cell>
          <cell r="D6031" t="str">
            <v>FT-EAST-IDX</v>
          </cell>
          <cell r="E6031" t="str">
            <v>I</v>
          </cell>
          <cell r="F6031">
            <v>38412</v>
          </cell>
          <cell r="G6031">
            <v>-5336930</v>
          </cell>
          <cell r="H6031">
            <v>-15519</v>
          </cell>
        </row>
        <row r="6032">
          <cell r="A6032">
            <v>36641</v>
          </cell>
          <cell r="B6032" t="str">
            <v>AGG-GAS-IDX</v>
          </cell>
          <cell r="C6032" t="str">
            <v>NG-NYMEX</v>
          </cell>
          <cell r="D6032" t="str">
            <v>FT-EAST-IDX</v>
          </cell>
          <cell r="E6032" t="str">
            <v>I</v>
          </cell>
          <cell r="F6032">
            <v>38443</v>
          </cell>
          <cell r="G6032">
            <v>-5133177</v>
          </cell>
          <cell r="H6032">
            <v>3402</v>
          </cell>
        </row>
        <row r="6033">
          <cell r="A6033">
            <v>36641</v>
          </cell>
          <cell r="B6033" t="str">
            <v>AGG-GAS-IDX</v>
          </cell>
          <cell r="C6033" t="str">
            <v>NG-NYMEX</v>
          </cell>
          <cell r="D6033" t="str">
            <v>FT-EAST-IDX</v>
          </cell>
          <cell r="E6033" t="str">
            <v>I</v>
          </cell>
          <cell r="F6033">
            <v>38473</v>
          </cell>
          <cell r="G6033">
            <v>-6425017</v>
          </cell>
          <cell r="H6033">
            <v>3952</v>
          </cell>
        </row>
        <row r="6034">
          <cell r="A6034">
            <v>36641</v>
          </cell>
          <cell r="B6034" t="str">
            <v>AGG-GAS-IDX</v>
          </cell>
          <cell r="C6034" t="str">
            <v>NG-NYMEX</v>
          </cell>
          <cell r="D6034" t="str">
            <v>FT-EAST-IDX</v>
          </cell>
          <cell r="E6034" t="str">
            <v>I</v>
          </cell>
          <cell r="F6034">
            <v>38504</v>
          </cell>
          <cell r="G6034">
            <v>-6179703</v>
          </cell>
          <cell r="H6034">
            <v>2583</v>
          </cell>
        </row>
        <row r="6035">
          <cell r="A6035">
            <v>36641</v>
          </cell>
          <cell r="B6035" t="str">
            <v>AGG-GAS-IDX</v>
          </cell>
          <cell r="C6035" t="str">
            <v>NG-NYMEX</v>
          </cell>
          <cell r="D6035" t="str">
            <v>FT-EAST-IDX</v>
          </cell>
          <cell r="E6035" t="str">
            <v>I</v>
          </cell>
          <cell r="F6035">
            <v>38534</v>
          </cell>
          <cell r="G6035">
            <v>-6347847</v>
          </cell>
          <cell r="H6035">
            <v>5442</v>
          </cell>
        </row>
        <row r="6036">
          <cell r="A6036">
            <v>36641</v>
          </cell>
          <cell r="B6036" t="str">
            <v>AGG-GAS-IDX</v>
          </cell>
          <cell r="C6036" t="str">
            <v>NG-NYMEX</v>
          </cell>
          <cell r="D6036" t="str">
            <v>FT-EAST-IDX</v>
          </cell>
          <cell r="E6036" t="str">
            <v>I</v>
          </cell>
          <cell r="F6036">
            <v>38565</v>
          </cell>
          <cell r="G6036">
            <v>-6023454</v>
          </cell>
          <cell r="H6036">
            <v>5054</v>
          </cell>
        </row>
        <row r="6037">
          <cell r="A6037">
            <v>36641</v>
          </cell>
          <cell r="B6037" t="str">
            <v>AGG-GAS-IDX</v>
          </cell>
          <cell r="C6037" t="str">
            <v>NG-NYMEX</v>
          </cell>
          <cell r="D6037" t="str">
            <v>FT-EAST-IDX</v>
          </cell>
          <cell r="E6037" t="str">
            <v>I</v>
          </cell>
          <cell r="F6037">
            <v>38596</v>
          </cell>
          <cell r="G6037">
            <v>-5793412</v>
          </cell>
          <cell r="H6037">
            <v>4846</v>
          </cell>
        </row>
        <row r="6038">
          <cell r="A6038">
            <v>36641</v>
          </cell>
          <cell r="B6038" t="str">
            <v>AGG-GAS-IDX</v>
          </cell>
          <cell r="C6038" t="str">
            <v>NG-NYMEX</v>
          </cell>
          <cell r="D6038" t="str">
            <v>FT-EAST-IDX</v>
          </cell>
          <cell r="E6038" t="str">
            <v>I</v>
          </cell>
          <cell r="F6038">
            <v>38626</v>
          </cell>
          <cell r="G6038">
            <v>-5213300</v>
          </cell>
          <cell r="H6038">
            <v>6027</v>
          </cell>
        </row>
        <row r="6039">
          <cell r="A6039">
            <v>36641</v>
          </cell>
          <cell r="B6039" t="str">
            <v>AGG-GAS-IDX</v>
          </cell>
          <cell r="C6039" t="str">
            <v>NG-NYMEX</v>
          </cell>
          <cell r="D6039" t="str">
            <v>FT-EAST-IDX</v>
          </cell>
          <cell r="E6039" t="str">
            <v>I</v>
          </cell>
          <cell r="F6039">
            <v>38657</v>
          </cell>
          <cell r="G6039">
            <v>-4388606</v>
          </cell>
          <cell r="H6039">
            <v>847</v>
          </cell>
        </row>
        <row r="6040">
          <cell r="A6040">
            <v>36641</v>
          </cell>
          <cell r="B6040" t="str">
            <v>AGG-GAS-IDX</v>
          </cell>
          <cell r="C6040" t="str">
            <v>NG-NYMEX</v>
          </cell>
          <cell r="D6040" t="str">
            <v>FT-EAST-IDX</v>
          </cell>
          <cell r="E6040" t="str">
            <v>I</v>
          </cell>
          <cell r="F6040">
            <v>38687</v>
          </cell>
          <cell r="G6040">
            <v>-4507941</v>
          </cell>
          <cell r="H6040">
            <v>18519</v>
          </cell>
        </row>
        <row r="6041">
          <cell r="A6041">
            <v>36641</v>
          </cell>
          <cell r="B6041" t="str">
            <v>AGG-GAS-IDX</v>
          </cell>
          <cell r="C6041" t="str">
            <v>NG-NYMEX</v>
          </cell>
          <cell r="D6041" t="str">
            <v>FT-EAST-IDX</v>
          </cell>
          <cell r="E6041" t="str">
            <v>I</v>
          </cell>
          <cell r="F6041">
            <v>38718</v>
          </cell>
          <cell r="G6041">
            <v>-6340663</v>
          </cell>
          <cell r="H6041">
            <v>19688</v>
          </cell>
        </row>
        <row r="6042">
          <cell r="A6042">
            <v>36641</v>
          </cell>
          <cell r="B6042" t="str">
            <v>AGG-GAS-IDX</v>
          </cell>
          <cell r="C6042" t="str">
            <v>NG-NYMEX</v>
          </cell>
          <cell r="D6042" t="str">
            <v>FT-EAST-IDX</v>
          </cell>
          <cell r="E6042" t="str">
            <v>I</v>
          </cell>
          <cell r="F6042">
            <v>38749</v>
          </cell>
          <cell r="G6042">
            <v>-5691843</v>
          </cell>
          <cell r="H6042">
            <v>4872</v>
          </cell>
        </row>
        <row r="6043">
          <cell r="A6043">
            <v>36641</v>
          </cell>
          <cell r="B6043" t="str">
            <v>AGG-GAS-IDX</v>
          </cell>
          <cell r="C6043" t="str">
            <v>NG-NYMEX</v>
          </cell>
          <cell r="D6043" t="str">
            <v>FT-EAST-IDX</v>
          </cell>
          <cell r="E6043" t="str">
            <v>I</v>
          </cell>
          <cell r="F6043">
            <v>38777</v>
          </cell>
          <cell r="G6043">
            <v>-6266662</v>
          </cell>
          <cell r="H6043">
            <v>-19035</v>
          </cell>
        </row>
        <row r="6044">
          <cell r="A6044">
            <v>36641</v>
          </cell>
          <cell r="B6044" t="str">
            <v>AGG-GAS-IDX</v>
          </cell>
          <cell r="C6044" t="str">
            <v>NG-NYMEX</v>
          </cell>
          <cell r="D6044" t="str">
            <v>FT-EAST-IDX</v>
          </cell>
          <cell r="E6044" t="str">
            <v>I</v>
          </cell>
          <cell r="F6044">
            <v>38808</v>
          </cell>
          <cell r="G6044">
            <v>-6027190</v>
          </cell>
          <cell r="H6044">
            <v>1635</v>
          </cell>
        </row>
        <row r="6045">
          <cell r="A6045">
            <v>36641</v>
          </cell>
          <cell r="B6045" t="str">
            <v>AGG-GAS-IDX</v>
          </cell>
          <cell r="C6045" t="str">
            <v>NG-NYMEX</v>
          </cell>
          <cell r="D6045" t="str">
            <v>FT-EAST-IDX</v>
          </cell>
          <cell r="E6045" t="str">
            <v>I</v>
          </cell>
          <cell r="F6045">
            <v>38838</v>
          </cell>
          <cell r="G6045">
            <v>-6992137</v>
          </cell>
          <cell r="H6045">
            <v>0</v>
          </cell>
        </row>
        <row r="6046">
          <cell r="A6046">
            <v>36641</v>
          </cell>
          <cell r="B6046" t="str">
            <v>AGG-GAS-IDX</v>
          </cell>
          <cell r="C6046" t="str">
            <v>NG-NYMEX</v>
          </cell>
          <cell r="D6046" t="str">
            <v>FT-EAST-IDX</v>
          </cell>
          <cell r="E6046" t="str">
            <v>I</v>
          </cell>
          <cell r="F6046">
            <v>38869</v>
          </cell>
          <cell r="G6046">
            <v>-5269000</v>
          </cell>
          <cell r="H6046">
            <v>0</v>
          </cell>
        </row>
        <row r="6047">
          <cell r="A6047">
            <v>36641</v>
          </cell>
          <cell r="B6047" t="str">
            <v>AGG-GAS-IDX</v>
          </cell>
          <cell r="C6047" t="str">
            <v>NG-NYMEX</v>
          </cell>
          <cell r="D6047" t="str">
            <v>FT-EAST-IDX</v>
          </cell>
          <cell r="E6047" t="str">
            <v>I</v>
          </cell>
          <cell r="F6047">
            <v>38899</v>
          </cell>
          <cell r="G6047">
            <v>-5412149</v>
          </cell>
          <cell r="H6047">
            <v>145</v>
          </cell>
        </row>
        <row r="6048">
          <cell r="A6048">
            <v>36641</v>
          </cell>
          <cell r="B6048" t="str">
            <v>AGG-GAS-IDX</v>
          </cell>
          <cell r="C6048" t="str">
            <v>NG-NYMEX</v>
          </cell>
          <cell r="D6048" t="str">
            <v>FT-EAST-IDX</v>
          </cell>
          <cell r="E6048" t="str">
            <v>I</v>
          </cell>
          <cell r="F6048">
            <v>38930</v>
          </cell>
          <cell r="G6048">
            <v>-5378768</v>
          </cell>
          <cell r="H6048">
            <v>132</v>
          </cell>
        </row>
        <row r="6049">
          <cell r="A6049">
            <v>36641</v>
          </cell>
          <cell r="B6049" t="str">
            <v>AGG-GAS-IDX</v>
          </cell>
          <cell r="C6049" t="str">
            <v>NG-NYMEX</v>
          </cell>
          <cell r="D6049" t="str">
            <v>FT-EAST-IDX</v>
          </cell>
          <cell r="E6049" t="str">
            <v>I</v>
          </cell>
          <cell r="F6049">
            <v>38961</v>
          </cell>
          <cell r="G6049">
            <v>-5173136</v>
          </cell>
          <cell r="H6049">
            <v>128</v>
          </cell>
        </row>
        <row r="6050">
          <cell r="A6050">
            <v>36641</v>
          </cell>
          <cell r="B6050" t="str">
            <v>AGG-GAS-IDX</v>
          </cell>
          <cell r="C6050" t="str">
            <v>NG-NYMEX</v>
          </cell>
          <cell r="D6050" t="str">
            <v>FT-EAST-IDX</v>
          </cell>
          <cell r="E6050" t="str">
            <v>I</v>
          </cell>
          <cell r="F6050">
            <v>38991</v>
          </cell>
          <cell r="G6050">
            <v>-4627673</v>
          </cell>
          <cell r="H6050">
            <v>834</v>
          </cell>
        </row>
        <row r="6051">
          <cell r="A6051">
            <v>36641</v>
          </cell>
          <cell r="B6051" t="str">
            <v>AGG-GAS-IDX</v>
          </cell>
          <cell r="C6051" t="str">
            <v>NG-NYMEX</v>
          </cell>
          <cell r="D6051" t="str">
            <v>FT-EAST-IDX</v>
          </cell>
          <cell r="E6051" t="str">
            <v>I</v>
          </cell>
          <cell r="F6051">
            <v>39022</v>
          </cell>
          <cell r="G6051">
            <v>-4363101</v>
          </cell>
          <cell r="H6051">
            <v>709</v>
          </cell>
        </row>
        <row r="6052">
          <cell r="A6052">
            <v>36641</v>
          </cell>
          <cell r="B6052" t="str">
            <v>AGG-GAS-IDX</v>
          </cell>
          <cell r="C6052" t="str">
            <v>NG-NYMEX</v>
          </cell>
          <cell r="D6052" t="str">
            <v>FT-EAST-IDX</v>
          </cell>
          <cell r="E6052" t="str">
            <v>I</v>
          </cell>
          <cell r="F6052">
            <v>39052</v>
          </cell>
          <cell r="G6052">
            <v>-4481564</v>
          </cell>
          <cell r="H6052">
            <v>16441</v>
          </cell>
        </row>
        <row r="6053">
          <cell r="A6053">
            <v>36641</v>
          </cell>
          <cell r="B6053" t="str">
            <v>AGG-GAS-IDX</v>
          </cell>
          <cell r="C6053" t="str">
            <v>NG-NYMEX</v>
          </cell>
          <cell r="D6053" t="str">
            <v>FT-EAST-IDX</v>
          </cell>
          <cell r="E6053" t="str">
            <v>I</v>
          </cell>
          <cell r="F6053">
            <v>39083</v>
          </cell>
          <cell r="G6053">
            <v>-4453846</v>
          </cell>
          <cell r="H6053">
            <v>17382</v>
          </cell>
        </row>
        <row r="6054">
          <cell r="A6054">
            <v>36641</v>
          </cell>
          <cell r="B6054" t="str">
            <v>AGG-GAS-IDX</v>
          </cell>
          <cell r="C6054" t="str">
            <v>NG-NYMEX</v>
          </cell>
          <cell r="D6054" t="str">
            <v>FT-EAST-IDX</v>
          </cell>
          <cell r="E6054" t="str">
            <v>I</v>
          </cell>
          <cell r="F6054">
            <v>39114</v>
          </cell>
          <cell r="G6054">
            <v>-3997934</v>
          </cell>
          <cell r="H6054">
            <v>4467</v>
          </cell>
        </row>
        <row r="6055">
          <cell r="A6055">
            <v>36641</v>
          </cell>
          <cell r="B6055" t="str">
            <v>AGG-GAS-IDX</v>
          </cell>
          <cell r="C6055" t="str">
            <v>NG-NYMEX</v>
          </cell>
          <cell r="D6055" t="str">
            <v>FT-EAST-IDX</v>
          </cell>
          <cell r="E6055" t="str">
            <v>I</v>
          </cell>
          <cell r="F6055">
            <v>39142</v>
          </cell>
          <cell r="G6055">
            <v>-4401523</v>
          </cell>
          <cell r="H6055">
            <v>-17091</v>
          </cell>
        </row>
        <row r="6056">
          <cell r="A6056">
            <v>36641</v>
          </cell>
          <cell r="B6056" t="str">
            <v>AGG-GAS-IDX</v>
          </cell>
          <cell r="C6056" t="str">
            <v>NG-NYMEX</v>
          </cell>
          <cell r="D6056" t="str">
            <v>FT-EAST-IDX</v>
          </cell>
          <cell r="E6056" t="str">
            <v>I</v>
          </cell>
          <cell r="F6056">
            <v>39173</v>
          </cell>
          <cell r="G6056">
            <v>-4233151</v>
          </cell>
          <cell r="H6056">
            <v>1463</v>
          </cell>
        </row>
        <row r="6057">
          <cell r="A6057">
            <v>36641</v>
          </cell>
          <cell r="B6057" t="str">
            <v>AGG-GAS-IDX</v>
          </cell>
          <cell r="C6057" t="str">
            <v>NG-NYMEX</v>
          </cell>
          <cell r="D6057" t="str">
            <v>FT-EAST-IDX</v>
          </cell>
          <cell r="E6057" t="str">
            <v>I</v>
          </cell>
          <cell r="F6057">
            <v>39203</v>
          </cell>
          <cell r="G6057">
            <v>-5092827</v>
          </cell>
          <cell r="H6057">
            <v>0</v>
          </cell>
        </row>
        <row r="6058">
          <cell r="A6058">
            <v>36641</v>
          </cell>
          <cell r="B6058" t="str">
            <v>AGG-GAS-IDX</v>
          </cell>
          <cell r="C6058" t="str">
            <v>NG-NYMEX</v>
          </cell>
          <cell r="D6058" t="str">
            <v>FT-EAST-IDX</v>
          </cell>
          <cell r="E6058" t="str">
            <v>I</v>
          </cell>
          <cell r="F6058">
            <v>39234</v>
          </cell>
          <cell r="G6058">
            <v>-4898321</v>
          </cell>
          <cell r="H6058">
            <v>0</v>
          </cell>
        </row>
        <row r="6059">
          <cell r="A6059">
            <v>36641</v>
          </cell>
          <cell r="B6059" t="str">
            <v>AGG-GAS-IDX</v>
          </cell>
          <cell r="C6059" t="str">
            <v>NG-NYMEX</v>
          </cell>
          <cell r="D6059" t="str">
            <v>FT-EAST-IDX</v>
          </cell>
          <cell r="E6059" t="str">
            <v>I</v>
          </cell>
          <cell r="F6059">
            <v>39264</v>
          </cell>
          <cell r="G6059">
            <v>-5031550</v>
          </cell>
          <cell r="H6059">
            <v>123</v>
          </cell>
        </row>
        <row r="6060">
          <cell r="A6060">
            <v>36641</v>
          </cell>
          <cell r="B6060" t="str">
            <v>AGG-GAS-IDX</v>
          </cell>
          <cell r="C6060" t="str">
            <v>NG-NYMEX</v>
          </cell>
          <cell r="D6060" t="str">
            <v>FT-EAST-IDX</v>
          </cell>
          <cell r="E6060" t="str">
            <v>I</v>
          </cell>
          <cell r="F6060">
            <v>39295</v>
          </cell>
          <cell r="G6060">
            <v>-5000679</v>
          </cell>
          <cell r="H6060">
            <v>111</v>
          </cell>
        </row>
        <row r="6061">
          <cell r="A6061">
            <v>36641</v>
          </cell>
          <cell r="B6061" t="str">
            <v>AGG-GAS-IDX</v>
          </cell>
          <cell r="C6061" t="str">
            <v>NG-NYMEX</v>
          </cell>
          <cell r="D6061" t="str">
            <v>FT-EAST-IDX</v>
          </cell>
          <cell r="E6061" t="str">
            <v>I</v>
          </cell>
          <cell r="F6061">
            <v>39326</v>
          </cell>
          <cell r="G6061">
            <v>-4809666</v>
          </cell>
          <cell r="H6061">
            <v>108</v>
          </cell>
        </row>
        <row r="6062">
          <cell r="A6062">
            <v>36641</v>
          </cell>
          <cell r="B6062" t="str">
            <v>AGG-GAS-IDX</v>
          </cell>
          <cell r="C6062" t="str">
            <v>NG-NYMEX</v>
          </cell>
          <cell r="D6062" t="str">
            <v>FT-EAST-IDX</v>
          </cell>
          <cell r="E6062" t="str">
            <v>I</v>
          </cell>
          <cell r="F6062">
            <v>39356</v>
          </cell>
          <cell r="G6062">
            <v>-4302677</v>
          </cell>
          <cell r="H6062">
            <v>739</v>
          </cell>
        </row>
        <row r="6063">
          <cell r="A6063">
            <v>36641</v>
          </cell>
          <cell r="B6063" t="str">
            <v>AGG-GAS-IDX</v>
          </cell>
          <cell r="C6063" t="str">
            <v>NG-NYMEX</v>
          </cell>
          <cell r="D6063" t="str">
            <v>FT-EAST-IDX</v>
          </cell>
          <cell r="E6063" t="str">
            <v>I</v>
          </cell>
          <cell r="F6063">
            <v>39387</v>
          </cell>
          <cell r="G6063">
            <v>-4056838</v>
          </cell>
          <cell r="H6063">
            <v>684</v>
          </cell>
        </row>
        <row r="6064">
          <cell r="A6064">
            <v>36641</v>
          </cell>
          <cell r="B6064" t="str">
            <v>AGG-GAS-IDX</v>
          </cell>
          <cell r="C6064" t="str">
            <v>NG-NYMEX</v>
          </cell>
          <cell r="D6064" t="str">
            <v>FT-EAST-IDX</v>
          </cell>
          <cell r="E6064" t="str">
            <v>I</v>
          </cell>
          <cell r="F6064">
            <v>39417</v>
          </cell>
          <cell r="G6064">
            <v>-4167144</v>
          </cell>
          <cell r="H6064">
            <v>14488</v>
          </cell>
        </row>
        <row r="6065">
          <cell r="A6065">
            <v>36641</v>
          </cell>
          <cell r="B6065" t="str">
            <v>AGG-GAS-IDX</v>
          </cell>
          <cell r="C6065" t="str">
            <v>NG-NYMEX</v>
          </cell>
          <cell r="D6065" t="str">
            <v>FT-EAST-IDX</v>
          </cell>
          <cell r="E6065" t="str">
            <v>I</v>
          </cell>
          <cell r="F6065">
            <v>39448</v>
          </cell>
          <cell r="G6065">
            <v>-4141539</v>
          </cell>
          <cell r="H6065">
            <v>15325</v>
          </cell>
        </row>
        <row r="6066">
          <cell r="A6066">
            <v>36641</v>
          </cell>
          <cell r="B6066" t="str">
            <v>AGG-GAS-IDX</v>
          </cell>
          <cell r="C6066" t="str">
            <v>NG-NYMEX</v>
          </cell>
          <cell r="D6066" t="str">
            <v>FT-EAST-IDX</v>
          </cell>
          <cell r="E6066" t="str">
            <v>I</v>
          </cell>
          <cell r="F6066">
            <v>39479</v>
          </cell>
          <cell r="G6066">
            <v>-3850531</v>
          </cell>
          <cell r="H6066">
            <v>4294</v>
          </cell>
        </row>
        <row r="6067">
          <cell r="A6067">
            <v>36641</v>
          </cell>
          <cell r="B6067" t="str">
            <v>AGG-GAS-IDX</v>
          </cell>
          <cell r="C6067" t="str">
            <v>NG-NYMEX</v>
          </cell>
          <cell r="D6067" t="str">
            <v>FT-EAST-IDX</v>
          </cell>
          <cell r="E6067" t="str">
            <v>I</v>
          </cell>
          <cell r="F6067">
            <v>39508</v>
          </cell>
          <cell r="G6067">
            <v>-4092408</v>
          </cell>
          <cell r="H6067">
            <v>-15623</v>
          </cell>
        </row>
        <row r="6068">
          <cell r="A6068">
            <v>36641</v>
          </cell>
          <cell r="B6068" t="str">
            <v>AGG-GAS-IDX</v>
          </cell>
          <cell r="C6068" t="str">
            <v>NG-NYMEX</v>
          </cell>
          <cell r="D6068" t="str">
            <v>FT-EAST-IDX</v>
          </cell>
          <cell r="E6068" t="str">
            <v>I</v>
          </cell>
          <cell r="F6068">
            <v>39539</v>
          </cell>
          <cell r="G6068">
            <v>-3936040</v>
          </cell>
          <cell r="H6068">
            <v>1333</v>
          </cell>
        </row>
        <row r="6069">
          <cell r="A6069">
            <v>36641</v>
          </cell>
          <cell r="B6069" t="str">
            <v>AGG-GAS-IDX</v>
          </cell>
          <cell r="C6069" t="str">
            <v>NG-NYMEX</v>
          </cell>
          <cell r="D6069" t="str">
            <v>FT-EAST-IDX</v>
          </cell>
          <cell r="E6069" t="str">
            <v>I</v>
          </cell>
          <cell r="F6069">
            <v>39569</v>
          </cell>
          <cell r="G6069">
            <v>-4735553</v>
          </cell>
          <cell r="H6069">
            <v>0</v>
          </cell>
        </row>
        <row r="6070">
          <cell r="A6070">
            <v>36641</v>
          </cell>
          <cell r="B6070" t="str">
            <v>AGG-GAS-IDX</v>
          </cell>
          <cell r="C6070" t="str">
            <v>NG-NYMEX</v>
          </cell>
          <cell r="D6070" t="str">
            <v>FT-EAST-IDX</v>
          </cell>
          <cell r="E6070" t="str">
            <v>I</v>
          </cell>
          <cell r="F6070">
            <v>39600</v>
          </cell>
          <cell r="G6070">
            <v>-4554594</v>
          </cell>
          <cell r="H6070">
            <v>0</v>
          </cell>
        </row>
        <row r="6071">
          <cell r="A6071">
            <v>36641</v>
          </cell>
          <cell r="B6071" t="str">
            <v>AGG-GAS-IDX</v>
          </cell>
          <cell r="C6071" t="str">
            <v>NG-NYMEX</v>
          </cell>
          <cell r="D6071" t="str">
            <v>FT-EAST-IDX</v>
          </cell>
          <cell r="E6071" t="str">
            <v>I</v>
          </cell>
          <cell r="F6071">
            <v>39630</v>
          </cell>
          <cell r="G6071">
            <v>-4678378</v>
          </cell>
          <cell r="H6071">
            <v>107</v>
          </cell>
        </row>
        <row r="6072">
          <cell r="A6072">
            <v>36641</v>
          </cell>
          <cell r="B6072" t="str">
            <v>AGG-GAS-IDX</v>
          </cell>
          <cell r="C6072" t="str">
            <v>NG-NYMEX</v>
          </cell>
          <cell r="D6072" t="str">
            <v>FT-EAST-IDX</v>
          </cell>
          <cell r="E6072" t="str">
            <v>I</v>
          </cell>
          <cell r="F6072">
            <v>39661</v>
          </cell>
          <cell r="G6072">
            <v>-4649575</v>
          </cell>
          <cell r="H6072">
            <v>97</v>
          </cell>
        </row>
        <row r="6073">
          <cell r="A6073">
            <v>36641</v>
          </cell>
          <cell r="B6073" t="str">
            <v>AGG-GAS-IDX</v>
          </cell>
          <cell r="C6073" t="str">
            <v>NG-NYMEX</v>
          </cell>
          <cell r="D6073" t="str">
            <v>FT-EAST-IDX</v>
          </cell>
          <cell r="E6073" t="str">
            <v>I</v>
          </cell>
          <cell r="F6073">
            <v>39692</v>
          </cell>
          <cell r="G6073">
            <v>-4471879</v>
          </cell>
          <cell r="H6073">
            <v>94</v>
          </cell>
        </row>
        <row r="6074">
          <cell r="A6074">
            <v>36641</v>
          </cell>
          <cell r="B6074" t="str">
            <v>AGG-GAS-IDX</v>
          </cell>
          <cell r="C6074" t="str">
            <v>NG-NYMEX</v>
          </cell>
          <cell r="D6074" t="str">
            <v>FT-EAST-IDX</v>
          </cell>
          <cell r="E6074" t="str">
            <v>I</v>
          </cell>
          <cell r="F6074">
            <v>39722</v>
          </cell>
          <cell r="G6074">
            <v>-4000414</v>
          </cell>
          <cell r="H6074">
            <v>674</v>
          </cell>
        </row>
        <row r="6075">
          <cell r="A6075">
            <v>36641</v>
          </cell>
          <cell r="B6075" t="str">
            <v>AGG-GAS-IDX</v>
          </cell>
          <cell r="C6075" t="str">
            <v>NG-NYMEX</v>
          </cell>
          <cell r="D6075" t="str">
            <v>FT-EAST-IDX</v>
          </cell>
          <cell r="E6075" t="str">
            <v>I</v>
          </cell>
          <cell r="F6075">
            <v>39753</v>
          </cell>
          <cell r="G6075">
            <v>-3771764</v>
          </cell>
          <cell r="H6075">
            <v>672</v>
          </cell>
        </row>
        <row r="6076">
          <cell r="A6076">
            <v>36641</v>
          </cell>
          <cell r="B6076" t="str">
            <v>AGG-GAS-IDX</v>
          </cell>
          <cell r="C6076" t="str">
            <v>NG-NYMEX</v>
          </cell>
          <cell r="D6076" t="str">
            <v>FT-EAST-IDX</v>
          </cell>
          <cell r="E6076" t="str">
            <v>I</v>
          </cell>
          <cell r="F6076">
            <v>39783</v>
          </cell>
          <cell r="G6076">
            <v>-3874239</v>
          </cell>
          <cell r="H6076">
            <v>13168</v>
          </cell>
        </row>
        <row r="6077">
          <cell r="A6077">
            <v>36641</v>
          </cell>
          <cell r="B6077" t="str">
            <v>AGG-GAS-IDX</v>
          </cell>
          <cell r="C6077" t="str">
            <v>NG-NYMEX</v>
          </cell>
          <cell r="D6077" t="str">
            <v>FT-EAST-IDX</v>
          </cell>
          <cell r="E6077" t="str">
            <v>I</v>
          </cell>
          <cell r="F6077">
            <v>39814</v>
          </cell>
          <cell r="G6077">
            <v>-3850352</v>
          </cell>
          <cell r="H6077">
            <v>13808</v>
          </cell>
        </row>
        <row r="6078">
          <cell r="A6078">
            <v>36641</v>
          </cell>
          <cell r="B6078" t="str">
            <v>AGG-GAS-IDX</v>
          </cell>
          <cell r="C6078" t="str">
            <v>NG-NYMEX</v>
          </cell>
          <cell r="D6078" t="str">
            <v>FT-EAST-IDX</v>
          </cell>
          <cell r="E6078" t="str">
            <v>I</v>
          </cell>
          <cell r="F6078">
            <v>39845</v>
          </cell>
          <cell r="G6078">
            <v>-3456290</v>
          </cell>
          <cell r="H6078">
            <v>3854</v>
          </cell>
        </row>
        <row r="6079">
          <cell r="A6079">
            <v>36641</v>
          </cell>
          <cell r="B6079" t="str">
            <v>AGG-GAS-IDX</v>
          </cell>
          <cell r="C6079" t="str">
            <v>NG-NYMEX</v>
          </cell>
          <cell r="D6079" t="str">
            <v>FT-EAST-IDX</v>
          </cell>
          <cell r="E6079" t="str">
            <v>I</v>
          </cell>
          <cell r="F6079">
            <v>39873</v>
          </cell>
          <cell r="G6079">
            <v>-3805278</v>
          </cell>
          <cell r="H6079">
            <v>-14096</v>
          </cell>
        </row>
        <row r="6080">
          <cell r="A6080">
            <v>36641</v>
          </cell>
          <cell r="B6080" t="str">
            <v>AGG-GAS-IDX</v>
          </cell>
          <cell r="C6080" t="str">
            <v>NG-NYMEX</v>
          </cell>
          <cell r="D6080" t="str">
            <v>FT-EAST-IDX</v>
          </cell>
          <cell r="E6080" t="str">
            <v>I</v>
          </cell>
          <cell r="F6080">
            <v>39904</v>
          </cell>
          <cell r="G6080">
            <v>-3659804</v>
          </cell>
          <cell r="H6080">
            <v>1206</v>
          </cell>
        </row>
        <row r="6081">
          <cell r="A6081">
            <v>36641</v>
          </cell>
          <cell r="B6081" t="str">
            <v>AGG-GAS-IDX</v>
          </cell>
          <cell r="C6081" t="str">
            <v>NG-NYMEX</v>
          </cell>
          <cell r="D6081" t="str">
            <v>FT-EAST-IDX</v>
          </cell>
          <cell r="E6081" t="str">
            <v>I</v>
          </cell>
          <cell r="F6081">
            <v>39934</v>
          </cell>
          <cell r="G6081">
            <v>-4403115</v>
          </cell>
          <cell r="H6081">
            <v>0</v>
          </cell>
        </row>
        <row r="6082">
          <cell r="A6082">
            <v>36641</v>
          </cell>
          <cell r="B6082" t="str">
            <v>AGG-GAS-IDX</v>
          </cell>
          <cell r="C6082" t="str">
            <v>NG-NYMEX</v>
          </cell>
          <cell r="D6082" t="str">
            <v>FT-EAST-IDX</v>
          </cell>
          <cell r="E6082" t="str">
            <v>I</v>
          </cell>
          <cell r="F6082">
            <v>39965</v>
          </cell>
          <cell r="G6082">
            <v>-4234770</v>
          </cell>
          <cell r="H6082">
            <v>0</v>
          </cell>
        </row>
        <row r="6083">
          <cell r="A6083">
            <v>36641</v>
          </cell>
          <cell r="B6083" t="str">
            <v>AGG-GAS-IDX</v>
          </cell>
          <cell r="C6083" t="str">
            <v>NG-NYMEX</v>
          </cell>
          <cell r="D6083" t="str">
            <v>FT-EAST-IDX</v>
          </cell>
          <cell r="E6083" t="str">
            <v>I</v>
          </cell>
          <cell r="F6083">
            <v>39995</v>
          </cell>
          <cell r="G6083">
            <v>-4349773</v>
          </cell>
          <cell r="H6083">
            <v>100</v>
          </cell>
        </row>
        <row r="6084">
          <cell r="A6084">
            <v>36641</v>
          </cell>
          <cell r="B6084" t="str">
            <v>AGG-GAS-IDX</v>
          </cell>
          <cell r="C6084" t="str">
            <v>NG-NYMEX</v>
          </cell>
          <cell r="D6084" t="str">
            <v>FT-EAST-IDX</v>
          </cell>
          <cell r="E6084" t="str">
            <v>I</v>
          </cell>
          <cell r="F6084">
            <v>40026</v>
          </cell>
          <cell r="G6084">
            <v>-4322901</v>
          </cell>
          <cell r="H6084">
            <v>91</v>
          </cell>
        </row>
        <row r="6085">
          <cell r="A6085">
            <v>36641</v>
          </cell>
          <cell r="B6085" t="str">
            <v>AGG-GAS-IDX</v>
          </cell>
          <cell r="C6085" t="str">
            <v>NG-NYMEX</v>
          </cell>
          <cell r="D6085" t="str">
            <v>FT-EAST-IDX</v>
          </cell>
          <cell r="E6085" t="str">
            <v>I</v>
          </cell>
          <cell r="F6085">
            <v>40057</v>
          </cell>
          <cell r="G6085">
            <v>-4157601</v>
          </cell>
          <cell r="H6085">
            <v>88</v>
          </cell>
        </row>
        <row r="6086">
          <cell r="A6086">
            <v>36641</v>
          </cell>
          <cell r="B6086" t="str">
            <v>AGG-GAS-IDX</v>
          </cell>
          <cell r="C6086" t="str">
            <v>NG-NYMEX</v>
          </cell>
          <cell r="D6086" t="str">
            <v>FT-EAST-IDX</v>
          </cell>
          <cell r="E6086" t="str">
            <v>I</v>
          </cell>
          <cell r="F6086">
            <v>40087</v>
          </cell>
          <cell r="G6086">
            <v>-3719194</v>
          </cell>
          <cell r="H6086">
            <v>604</v>
          </cell>
        </row>
        <row r="6087">
          <cell r="A6087">
            <v>36641</v>
          </cell>
          <cell r="B6087" t="str">
            <v>AGG-GAS-IDX</v>
          </cell>
          <cell r="C6087" t="str">
            <v>NG-NYMEX</v>
          </cell>
          <cell r="D6087" t="str">
            <v>FT-EAST-IDX</v>
          </cell>
          <cell r="E6087" t="str">
            <v>I</v>
          </cell>
          <cell r="F6087">
            <v>40118</v>
          </cell>
          <cell r="G6087">
            <v>-3506543</v>
          </cell>
          <cell r="H6087">
            <v>573</v>
          </cell>
        </row>
        <row r="6088">
          <cell r="A6088">
            <v>36641</v>
          </cell>
          <cell r="B6088" t="str">
            <v>AGG-GAS-IDX</v>
          </cell>
          <cell r="C6088" t="str">
            <v>NG-NYMEX</v>
          </cell>
          <cell r="D6088" t="str">
            <v>FT-EAST-IDX</v>
          </cell>
          <cell r="E6088" t="str">
            <v>I</v>
          </cell>
          <cell r="F6088">
            <v>40148</v>
          </cell>
          <cell r="G6088">
            <v>-3601739</v>
          </cell>
          <cell r="H6088">
            <v>12088</v>
          </cell>
        </row>
        <row r="6089">
          <cell r="A6089">
            <v>36641</v>
          </cell>
          <cell r="B6089" t="str">
            <v>AGG-GAS-IDX</v>
          </cell>
          <cell r="C6089" t="str">
            <v>NG-NYMEX</v>
          </cell>
          <cell r="D6089" t="str">
            <v>FT-EAST-IDX</v>
          </cell>
          <cell r="E6089" t="str">
            <v>I</v>
          </cell>
          <cell r="F6089">
            <v>40179</v>
          </cell>
          <cell r="G6089">
            <v>-3579456</v>
          </cell>
          <cell r="H6089">
            <v>12711</v>
          </cell>
        </row>
        <row r="6090">
          <cell r="A6090">
            <v>36641</v>
          </cell>
          <cell r="B6090" t="str">
            <v>AGG-GAS-IDX</v>
          </cell>
          <cell r="C6090" t="str">
            <v>NG-NYMEX</v>
          </cell>
          <cell r="D6090" t="str">
            <v>FT-EAST-IDX</v>
          </cell>
          <cell r="E6090" t="str">
            <v>I</v>
          </cell>
          <cell r="F6090">
            <v>40210</v>
          </cell>
          <cell r="G6090">
            <v>-3213050</v>
          </cell>
          <cell r="H6090">
            <v>3475</v>
          </cell>
        </row>
        <row r="6091">
          <cell r="A6091">
            <v>36641</v>
          </cell>
          <cell r="B6091" t="str">
            <v>AGG-GAS-IDX</v>
          </cell>
          <cell r="C6091" t="str">
            <v>NG-NYMEX</v>
          </cell>
          <cell r="D6091" t="str">
            <v>FT-EAST-IDX</v>
          </cell>
          <cell r="E6091" t="str">
            <v>I</v>
          </cell>
          <cell r="F6091">
            <v>40238</v>
          </cell>
          <cell r="G6091">
            <v>-925899</v>
          </cell>
          <cell r="H6091">
            <v>-2232</v>
          </cell>
        </row>
        <row r="6092">
          <cell r="A6092">
            <v>36641</v>
          </cell>
          <cell r="B6092" t="str">
            <v>AGG-GAS-IDX</v>
          </cell>
          <cell r="C6092" t="str">
            <v>NG-NYMEX</v>
          </cell>
          <cell r="D6092" t="str">
            <v>FT-EAST-IDX</v>
          </cell>
          <cell r="E6092" t="str">
            <v>I</v>
          </cell>
          <cell r="F6092">
            <v>40269</v>
          </cell>
          <cell r="G6092">
            <v>-890484</v>
          </cell>
          <cell r="H6092">
            <v>1047</v>
          </cell>
        </row>
        <row r="6093">
          <cell r="A6093">
            <v>36641</v>
          </cell>
          <cell r="B6093" t="str">
            <v>AGG-GAS-IDX</v>
          </cell>
          <cell r="C6093" t="str">
            <v>NG-NYMEX</v>
          </cell>
          <cell r="D6093" t="str">
            <v>FT-EAST-IDX</v>
          </cell>
          <cell r="E6093" t="str">
            <v>I</v>
          </cell>
          <cell r="F6093">
            <v>40299</v>
          </cell>
          <cell r="G6093">
            <v>-984844</v>
          </cell>
          <cell r="H6093">
            <v>0</v>
          </cell>
        </row>
        <row r="6094">
          <cell r="A6094">
            <v>36641</v>
          </cell>
          <cell r="B6094" t="str">
            <v>AGG-GAS-IDX</v>
          </cell>
          <cell r="C6094" t="str">
            <v>NG-NYMEX</v>
          </cell>
          <cell r="D6094" t="str">
            <v>FT-EAST-IDX</v>
          </cell>
          <cell r="E6094" t="str">
            <v>I</v>
          </cell>
          <cell r="F6094">
            <v>40330</v>
          </cell>
          <cell r="G6094">
            <v>-947279</v>
          </cell>
          <cell r="H6094">
            <v>0</v>
          </cell>
        </row>
        <row r="6095">
          <cell r="A6095">
            <v>36641</v>
          </cell>
          <cell r="B6095" t="str">
            <v>AGG-GAS-IDX</v>
          </cell>
          <cell r="C6095" t="str">
            <v>NG-NYMEX</v>
          </cell>
          <cell r="D6095" t="str">
            <v>FT-EAST-IDX</v>
          </cell>
          <cell r="E6095" t="str">
            <v>I</v>
          </cell>
          <cell r="F6095">
            <v>40360</v>
          </cell>
          <cell r="G6095">
            <v>-973094</v>
          </cell>
          <cell r="H6095">
            <v>88</v>
          </cell>
        </row>
        <row r="6096">
          <cell r="A6096">
            <v>36641</v>
          </cell>
          <cell r="B6096" t="str">
            <v>AGG-GAS-IDX</v>
          </cell>
          <cell r="C6096" t="str">
            <v>NG-NYMEX</v>
          </cell>
          <cell r="D6096" t="str">
            <v>FT-EAST-IDX</v>
          </cell>
          <cell r="E6096" t="str">
            <v>I</v>
          </cell>
          <cell r="F6096">
            <v>40391</v>
          </cell>
          <cell r="G6096">
            <v>-967177</v>
          </cell>
          <cell r="H6096">
            <v>79</v>
          </cell>
        </row>
        <row r="6097">
          <cell r="A6097">
            <v>36641</v>
          </cell>
          <cell r="B6097" t="str">
            <v>AGG-GAS-IDX</v>
          </cell>
          <cell r="C6097" t="str">
            <v>NG-NYMEX</v>
          </cell>
          <cell r="D6097" t="str">
            <v>FT-EAST-IDX</v>
          </cell>
          <cell r="E6097" t="str">
            <v>I</v>
          </cell>
          <cell r="F6097">
            <v>40422</v>
          </cell>
          <cell r="G6097">
            <v>-930286</v>
          </cell>
          <cell r="H6097">
            <v>77</v>
          </cell>
        </row>
        <row r="6098">
          <cell r="A6098">
            <v>36641</v>
          </cell>
          <cell r="B6098" t="str">
            <v>AGG-GAS-IDX</v>
          </cell>
          <cell r="C6098" t="str">
            <v>NG-NYMEX</v>
          </cell>
          <cell r="D6098" t="str">
            <v>FT-EAST-IDX</v>
          </cell>
          <cell r="E6098" t="str">
            <v>I</v>
          </cell>
          <cell r="F6098">
            <v>40452</v>
          </cell>
          <cell r="G6098">
            <v>-955639</v>
          </cell>
          <cell r="H6098">
            <v>518</v>
          </cell>
        </row>
        <row r="6099">
          <cell r="A6099">
            <v>36641</v>
          </cell>
          <cell r="B6099" t="str">
            <v>AGG-GAS-IDX</v>
          </cell>
          <cell r="C6099" t="str">
            <v>NG-NYMEX</v>
          </cell>
          <cell r="D6099" t="str">
            <v>FT-EAST-IDX</v>
          </cell>
          <cell r="E6099" t="str">
            <v>I</v>
          </cell>
          <cell r="F6099">
            <v>40483</v>
          </cell>
          <cell r="G6099">
            <v>-853687</v>
          </cell>
          <cell r="H6099">
            <v>-368</v>
          </cell>
        </row>
        <row r="6100">
          <cell r="A6100">
            <v>36641</v>
          </cell>
          <cell r="B6100" t="str">
            <v>AGG-GAS-IDX</v>
          </cell>
          <cell r="C6100" t="str">
            <v>NG-NYMEX</v>
          </cell>
          <cell r="D6100" t="str">
            <v>FT-EAST-IDX</v>
          </cell>
          <cell r="E6100" t="str">
            <v>I</v>
          </cell>
          <cell r="F6100">
            <v>40513</v>
          </cell>
          <cell r="G6100">
            <v>-876952</v>
          </cell>
          <cell r="H6100">
            <v>363</v>
          </cell>
        </row>
        <row r="6101">
          <cell r="A6101">
            <v>36641</v>
          </cell>
          <cell r="B6101" t="str">
            <v>AGG-GAS-IDX</v>
          </cell>
          <cell r="C6101" t="str">
            <v>NG-NYMEX</v>
          </cell>
          <cell r="D6101" t="str">
            <v>FT-EAST-IDX</v>
          </cell>
          <cell r="E6101" t="str">
            <v>I</v>
          </cell>
          <cell r="F6101">
            <v>40544</v>
          </cell>
          <cell r="G6101">
            <v>-871620</v>
          </cell>
          <cell r="H6101">
            <v>1236</v>
          </cell>
        </row>
        <row r="6102">
          <cell r="A6102">
            <v>36641</v>
          </cell>
          <cell r="B6102" t="str">
            <v>AGG-GAS-IDX</v>
          </cell>
          <cell r="C6102" t="str">
            <v>NG-NYMEX</v>
          </cell>
          <cell r="D6102" t="str">
            <v>FT-EAST-IDX</v>
          </cell>
          <cell r="E6102" t="str">
            <v>I</v>
          </cell>
          <cell r="F6102">
            <v>40575</v>
          </cell>
          <cell r="G6102">
            <v>-782483</v>
          </cell>
          <cell r="H6102">
            <v>243</v>
          </cell>
        </row>
        <row r="6103">
          <cell r="A6103">
            <v>36641</v>
          </cell>
          <cell r="B6103" t="str">
            <v>AGG-GAS-IDX</v>
          </cell>
          <cell r="C6103" t="str">
            <v>NG-NYMEX</v>
          </cell>
          <cell r="D6103" t="str">
            <v>FT-EAST-IDX</v>
          </cell>
          <cell r="E6103" t="str">
            <v>I</v>
          </cell>
          <cell r="F6103">
            <v>40603</v>
          </cell>
          <cell r="G6103">
            <v>-861561</v>
          </cell>
          <cell r="H6103">
            <v>-1918</v>
          </cell>
        </row>
        <row r="6104">
          <cell r="A6104">
            <v>36641</v>
          </cell>
          <cell r="B6104" t="str">
            <v>AGG-GAS-IDX</v>
          </cell>
          <cell r="C6104" t="str">
            <v>NG-NYMEX</v>
          </cell>
          <cell r="D6104" t="str">
            <v>FT-EAST-IDX</v>
          </cell>
          <cell r="E6104" t="str">
            <v>I</v>
          </cell>
          <cell r="F6104">
            <v>40634</v>
          </cell>
          <cell r="G6104">
            <v>-828700</v>
          </cell>
          <cell r="H6104">
            <v>898</v>
          </cell>
        </row>
        <row r="6105">
          <cell r="A6105">
            <v>36641</v>
          </cell>
          <cell r="B6105" t="str">
            <v>AGG-GAS-IDX</v>
          </cell>
          <cell r="C6105" t="str">
            <v>NG-NYMEX</v>
          </cell>
          <cell r="D6105" t="str">
            <v>FT-EAST-IDX</v>
          </cell>
          <cell r="E6105" t="str">
            <v>I</v>
          </cell>
          <cell r="F6105">
            <v>40664</v>
          </cell>
          <cell r="G6105">
            <v>-916602</v>
          </cell>
          <cell r="H6105">
            <v>0</v>
          </cell>
        </row>
        <row r="6106">
          <cell r="A6106">
            <v>36641</v>
          </cell>
          <cell r="B6106" t="str">
            <v>AGG-GAS-IDX</v>
          </cell>
          <cell r="C6106" t="str">
            <v>NG-NYMEX</v>
          </cell>
          <cell r="D6106" t="str">
            <v>FT-EAST-IDX</v>
          </cell>
          <cell r="E6106" t="str">
            <v>I</v>
          </cell>
          <cell r="F6106">
            <v>40695</v>
          </cell>
          <cell r="G6106">
            <v>-881641</v>
          </cell>
          <cell r="H6106">
            <v>0</v>
          </cell>
        </row>
        <row r="6107">
          <cell r="A6107">
            <v>36641</v>
          </cell>
          <cell r="B6107" t="str">
            <v>AGG-GAS-IDX</v>
          </cell>
          <cell r="C6107" t="str">
            <v>NG-NYMEX</v>
          </cell>
          <cell r="D6107" t="str">
            <v>FT-EAST-IDX</v>
          </cell>
          <cell r="E6107" t="str">
            <v>I</v>
          </cell>
          <cell r="F6107">
            <v>40725</v>
          </cell>
          <cell r="G6107">
            <v>-905669</v>
          </cell>
          <cell r="H6107">
            <v>76</v>
          </cell>
        </row>
        <row r="6108">
          <cell r="A6108">
            <v>36641</v>
          </cell>
          <cell r="B6108" t="str">
            <v>AGG-GAS-IDX</v>
          </cell>
          <cell r="C6108" t="str">
            <v>NG-NYMEX</v>
          </cell>
          <cell r="D6108" t="str">
            <v>FT-EAST-IDX</v>
          </cell>
          <cell r="E6108" t="str">
            <v>I</v>
          </cell>
          <cell r="F6108">
            <v>40756</v>
          </cell>
          <cell r="G6108">
            <v>-900163</v>
          </cell>
          <cell r="H6108">
            <v>69</v>
          </cell>
        </row>
        <row r="6109">
          <cell r="A6109">
            <v>36641</v>
          </cell>
          <cell r="B6109" t="str">
            <v>AGG-GAS-IDX</v>
          </cell>
          <cell r="C6109" t="str">
            <v>NG-NYMEX</v>
          </cell>
          <cell r="D6109" t="str">
            <v>FT-EAST-IDX</v>
          </cell>
          <cell r="E6109" t="str">
            <v>I</v>
          </cell>
          <cell r="F6109">
            <v>40787</v>
          </cell>
          <cell r="G6109">
            <v>-865829</v>
          </cell>
          <cell r="H6109">
            <v>67</v>
          </cell>
        </row>
        <row r="6110">
          <cell r="A6110">
            <v>36641</v>
          </cell>
          <cell r="B6110" t="str">
            <v>AGG-GAS-IDX</v>
          </cell>
          <cell r="C6110" t="str">
            <v>NG-NYMEX</v>
          </cell>
          <cell r="D6110" t="str">
            <v>FT-EAST-IDX</v>
          </cell>
          <cell r="E6110" t="str">
            <v>I</v>
          </cell>
          <cell r="F6110">
            <v>40817</v>
          </cell>
          <cell r="G6110">
            <v>-889426</v>
          </cell>
          <cell r="H6110">
            <v>439</v>
          </cell>
        </row>
        <row r="6111">
          <cell r="A6111">
            <v>36641</v>
          </cell>
          <cell r="B6111" t="str">
            <v>AGG-GAS-IDX</v>
          </cell>
          <cell r="C6111" t="str">
            <v>NG-NYMEX</v>
          </cell>
          <cell r="D6111" t="str">
            <v>FT-EAST-IDX</v>
          </cell>
          <cell r="E6111" t="str">
            <v>I</v>
          </cell>
          <cell r="F6111">
            <v>40848</v>
          </cell>
          <cell r="G6111">
            <v>-794539</v>
          </cell>
          <cell r="H6111">
            <v>-324</v>
          </cell>
        </row>
        <row r="6112">
          <cell r="A6112">
            <v>36641</v>
          </cell>
          <cell r="B6112" t="str">
            <v>AGG-GAS-IDX</v>
          </cell>
          <cell r="C6112" t="str">
            <v>NG-NYMEX</v>
          </cell>
          <cell r="D6112" t="str">
            <v>FT-EAST-IDX</v>
          </cell>
          <cell r="E6112" t="str">
            <v>I</v>
          </cell>
          <cell r="F6112">
            <v>40878</v>
          </cell>
          <cell r="G6112">
            <v>-816194</v>
          </cell>
          <cell r="H6112">
            <v>318</v>
          </cell>
        </row>
        <row r="6113">
          <cell r="A6113">
            <v>36641</v>
          </cell>
          <cell r="B6113" t="str">
            <v>AGG-GAS-IDX</v>
          </cell>
          <cell r="C6113" t="str">
            <v>NG-NYMEX</v>
          </cell>
          <cell r="D6113" t="str">
            <v>FT-EAST-IDX</v>
          </cell>
          <cell r="E6113" t="str">
            <v>I</v>
          </cell>
          <cell r="F6113">
            <v>40909</v>
          </cell>
          <cell r="G6113">
            <v>-811232</v>
          </cell>
          <cell r="H6113">
            <v>1084</v>
          </cell>
        </row>
        <row r="6114">
          <cell r="A6114">
            <v>36641</v>
          </cell>
          <cell r="B6114" t="str">
            <v>AGG-GAS-IDX</v>
          </cell>
          <cell r="C6114" t="str">
            <v>NG-NYMEX</v>
          </cell>
          <cell r="D6114" t="str">
            <v>FT-EAST-IDX</v>
          </cell>
          <cell r="E6114" t="str">
            <v>I</v>
          </cell>
          <cell r="F6114">
            <v>40940</v>
          </cell>
          <cell r="G6114">
            <v>-754282</v>
          </cell>
          <cell r="H6114">
            <v>219</v>
          </cell>
        </row>
        <row r="6115">
          <cell r="A6115">
            <v>36641</v>
          </cell>
          <cell r="B6115" t="str">
            <v>AGG-GAS-IDX</v>
          </cell>
          <cell r="C6115" t="str">
            <v>NG-NYMEX</v>
          </cell>
          <cell r="D6115" t="str">
            <v>FT-EAST-IDX</v>
          </cell>
          <cell r="E6115" t="str">
            <v>I</v>
          </cell>
          <cell r="F6115">
            <v>40969</v>
          </cell>
          <cell r="G6115">
            <v>-801715</v>
          </cell>
          <cell r="H6115">
            <v>-1682</v>
          </cell>
        </row>
        <row r="6116">
          <cell r="A6116">
            <v>36641</v>
          </cell>
          <cell r="B6116" t="str">
            <v>AGG-GAS-IDX</v>
          </cell>
          <cell r="C6116" t="str">
            <v>NG-NYMEX</v>
          </cell>
          <cell r="D6116" t="str">
            <v>FT-EAST-IDX</v>
          </cell>
          <cell r="E6116" t="str">
            <v>I</v>
          </cell>
          <cell r="F6116">
            <v>41000</v>
          </cell>
          <cell r="G6116">
            <v>-771138</v>
          </cell>
          <cell r="H6116">
            <v>788</v>
          </cell>
        </row>
        <row r="6117">
          <cell r="A6117">
            <v>36641</v>
          </cell>
          <cell r="B6117" t="str">
            <v>AGG-GAS-IDX</v>
          </cell>
          <cell r="C6117" t="str">
            <v>NG-NYMEX</v>
          </cell>
          <cell r="D6117" t="str">
            <v>FT-EAST-IDX</v>
          </cell>
          <cell r="E6117" t="str">
            <v>I</v>
          </cell>
          <cell r="F6117">
            <v>41030</v>
          </cell>
          <cell r="G6117">
            <v>-852935</v>
          </cell>
          <cell r="H6117">
            <v>0</v>
          </cell>
        </row>
        <row r="6118">
          <cell r="A6118">
            <v>36641</v>
          </cell>
          <cell r="B6118" t="str">
            <v>AGG-GAS-IDX</v>
          </cell>
          <cell r="C6118" t="str">
            <v>NG-NYMEX</v>
          </cell>
          <cell r="D6118" t="str">
            <v>FT-EAST-IDX</v>
          </cell>
          <cell r="E6118" t="str">
            <v>I</v>
          </cell>
          <cell r="F6118">
            <v>41061</v>
          </cell>
          <cell r="G6118">
            <v>-820404</v>
          </cell>
          <cell r="H6118">
            <v>0</v>
          </cell>
        </row>
        <row r="6119">
          <cell r="A6119">
            <v>36641</v>
          </cell>
          <cell r="B6119" t="str">
            <v>AGG-GAS-IDX</v>
          </cell>
          <cell r="C6119" t="str">
            <v>NG-NYMEX</v>
          </cell>
          <cell r="D6119" t="str">
            <v>FT-EAST-IDX</v>
          </cell>
          <cell r="E6119" t="str">
            <v>I</v>
          </cell>
          <cell r="F6119">
            <v>41091</v>
          </cell>
          <cell r="G6119">
            <v>-680818</v>
          </cell>
          <cell r="H6119">
            <v>66</v>
          </cell>
        </row>
        <row r="6120">
          <cell r="A6120">
            <v>36641</v>
          </cell>
          <cell r="B6120" t="str">
            <v>AGG-GAS-IDX</v>
          </cell>
          <cell r="C6120" t="str">
            <v>NG-NYMEX</v>
          </cell>
          <cell r="D6120" t="str">
            <v>FT-EAST-IDX</v>
          </cell>
          <cell r="E6120" t="str">
            <v>I</v>
          </cell>
          <cell r="F6120">
            <v>41122</v>
          </cell>
          <cell r="G6120">
            <v>-676680</v>
          </cell>
          <cell r="H6120">
            <v>60</v>
          </cell>
        </row>
        <row r="6121">
          <cell r="A6121">
            <v>36641</v>
          </cell>
          <cell r="B6121" t="str">
            <v>AGG-GAS-IDX</v>
          </cell>
          <cell r="C6121" t="str">
            <v>NG-NYMEX</v>
          </cell>
          <cell r="D6121" t="str">
            <v>FT-EAST-IDX</v>
          </cell>
          <cell r="E6121" t="str">
            <v>I</v>
          </cell>
          <cell r="F6121">
            <v>41153</v>
          </cell>
          <cell r="G6121">
            <v>-650871</v>
          </cell>
          <cell r="H6121">
            <v>58</v>
          </cell>
        </row>
        <row r="6122">
          <cell r="A6122">
            <v>36641</v>
          </cell>
          <cell r="B6122" t="str">
            <v>AGG-GAS-IDX</v>
          </cell>
          <cell r="C6122" t="str">
            <v>NG-NYMEX</v>
          </cell>
          <cell r="D6122" t="str">
            <v>FT-EAST-IDX</v>
          </cell>
          <cell r="E6122" t="str">
            <v>I</v>
          </cell>
          <cell r="F6122">
            <v>41183</v>
          </cell>
          <cell r="G6122">
            <v>-668611</v>
          </cell>
          <cell r="H6122">
            <v>383</v>
          </cell>
        </row>
        <row r="6123">
          <cell r="A6123">
            <v>36641</v>
          </cell>
          <cell r="B6123" t="str">
            <v>AGG-GAS-IDX</v>
          </cell>
          <cell r="C6123" t="str">
            <v>NG-NYMEX</v>
          </cell>
          <cell r="D6123" t="str">
            <v>FT-EAST-IDX</v>
          </cell>
          <cell r="E6123" t="str">
            <v>I</v>
          </cell>
          <cell r="F6123">
            <v>41214</v>
          </cell>
          <cell r="G6123">
            <v>-586381</v>
          </cell>
          <cell r="H6123">
            <v>171</v>
          </cell>
        </row>
        <row r="6124">
          <cell r="A6124">
            <v>36641</v>
          </cell>
          <cell r="B6124" t="str">
            <v>AGG-GAS-IDX</v>
          </cell>
          <cell r="C6124" t="str">
            <v>NG-NYMEX</v>
          </cell>
          <cell r="D6124" t="str">
            <v>FT-EAST-IDX</v>
          </cell>
          <cell r="E6124" t="str">
            <v>I</v>
          </cell>
          <cell r="F6124">
            <v>41244</v>
          </cell>
          <cell r="G6124">
            <v>-602363</v>
          </cell>
          <cell r="H6124">
            <v>327</v>
          </cell>
        </row>
        <row r="6125">
          <cell r="A6125">
            <v>36641</v>
          </cell>
          <cell r="B6125" t="str">
            <v>AGG-GAS-IDX</v>
          </cell>
          <cell r="C6125" t="str">
            <v>NG-NYMEX</v>
          </cell>
          <cell r="D6125" t="str">
            <v>FT-EAST-IDX</v>
          </cell>
          <cell r="E6125" t="str">
            <v>I</v>
          </cell>
          <cell r="F6125">
            <v>41275</v>
          </cell>
          <cell r="G6125">
            <v>-598702</v>
          </cell>
          <cell r="H6125">
            <v>0</v>
          </cell>
        </row>
        <row r="6126">
          <cell r="A6126">
            <v>36641</v>
          </cell>
          <cell r="B6126" t="str">
            <v>AGG-GAS-IDX</v>
          </cell>
          <cell r="C6126" t="str">
            <v>NG-NYMEX</v>
          </cell>
          <cell r="D6126" t="str">
            <v>FT-EAST-IDX</v>
          </cell>
          <cell r="E6126" t="str">
            <v>I</v>
          </cell>
          <cell r="F6126">
            <v>41306</v>
          </cell>
          <cell r="G6126">
            <v>-537477</v>
          </cell>
          <cell r="H6126">
            <v>-91</v>
          </cell>
        </row>
        <row r="6127">
          <cell r="A6127">
            <v>36641</v>
          </cell>
          <cell r="B6127" t="str">
            <v>AGG-GAS-IDX</v>
          </cell>
          <cell r="C6127" t="str">
            <v>NG-NYMEX</v>
          </cell>
          <cell r="D6127" t="str">
            <v>FT-EAST-IDX</v>
          </cell>
          <cell r="E6127" t="str">
            <v>I</v>
          </cell>
          <cell r="F6127">
            <v>41334</v>
          </cell>
          <cell r="G6127">
            <v>-591797</v>
          </cell>
          <cell r="H6127">
            <v>-698</v>
          </cell>
        </row>
        <row r="6128">
          <cell r="A6128">
            <v>36641</v>
          </cell>
          <cell r="B6128" t="str">
            <v>AGG-GAS-IDX</v>
          </cell>
          <cell r="C6128" t="str">
            <v>NG-NYMEX</v>
          </cell>
          <cell r="D6128" t="str">
            <v>FT-EAST-IDX</v>
          </cell>
          <cell r="E6128" t="str">
            <v>I</v>
          </cell>
          <cell r="F6128">
            <v>41365</v>
          </cell>
          <cell r="G6128">
            <v>-569226</v>
          </cell>
          <cell r="H6128">
            <v>733</v>
          </cell>
        </row>
        <row r="6129">
          <cell r="A6129">
            <v>36641</v>
          </cell>
          <cell r="B6129" t="str">
            <v>AGG-GAS-IDX</v>
          </cell>
          <cell r="C6129" t="str">
            <v>NG-NYMEX</v>
          </cell>
          <cell r="D6129" t="str">
            <v>FT-EAST-IDX</v>
          </cell>
          <cell r="E6129" t="str">
            <v>I</v>
          </cell>
          <cell r="F6129">
            <v>41395</v>
          </cell>
          <cell r="G6129">
            <v>-641312</v>
          </cell>
          <cell r="H6129">
            <v>0</v>
          </cell>
        </row>
        <row r="6130">
          <cell r="A6130">
            <v>36641</v>
          </cell>
          <cell r="B6130" t="str">
            <v>AGG-GAS-IDX</v>
          </cell>
          <cell r="C6130" t="str">
            <v>NG-NYMEX</v>
          </cell>
          <cell r="D6130" t="str">
            <v>FT-EAST-IDX</v>
          </cell>
          <cell r="E6130" t="str">
            <v>I</v>
          </cell>
          <cell r="F6130">
            <v>41426</v>
          </cell>
          <cell r="G6130">
            <v>-616853</v>
          </cell>
          <cell r="H6130">
            <v>0</v>
          </cell>
        </row>
        <row r="6131">
          <cell r="A6131">
            <v>36641</v>
          </cell>
          <cell r="B6131" t="str">
            <v>AGG-GAS-IDX</v>
          </cell>
          <cell r="C6131" t="str">
            <v>NG-NYMEX</v>
          </cell>
          <cell r="D6131" t="str">
            <v>FT-EAST-IDX</v>
          </cell>
          <cell r="E6131" t="str">
            <v>I</v>
          </cell>
          <cell r="F6131">
            <v>41456</v>
          </cell>
          <cell r="G6131">
            <v>-633666</v>
          </cell>
          <cell r="H6131">
            <v>61</v>
          </cell>
        </row>
        <row r="6132">
          <cell r="A6132">
            <v>36641</v>
          </cell>
          <cell r="B6132" t="str">
            <v>AGG-GAS-IDX</v>
          </cell>
          <cell r="C6132" t="str">
            <v>NG-NYMEX</v>
          </cell>
          <cell r="D6132" t="str">
            <v>FT-EAST-IDX</v>
          </cell>
          <cell r="E6132" t="str">
            <v>I</v>
          </cell>
          <cell r="F6132">
            <v>41487</v>
          </cell>
          <cell r="G6132">
            <v>-629816</v>
          </cell>
          <cell r="H6132">
            <v>55</v>
          </cell>
        </row>
        <row r="6133">
          <cell r="A6133">
            <v>36641</v>
          </cell>
          <cell r="B6133" t="str">
            <v>AGG-GAS-IDX</v>
          </cell>
          <cell r="C6133" t="str">
            <v>NG-NYMEX</v>
          </cell>
          <cell r="D6133" t="str">
            <v>FT-EAST-IDX</v>
          </cell>
          <cell r="E6133" t="str">
            <v>I</v>
          </cell>
          <cell r="F6133">
            <v>41518</v>
          </cell>
          <cell r="G6133">
            <v>-605796</v>
          </cell>
          <cell r="H6133">
            <v>54</v>
          </cell>
        </row>
        <row r="6134">
          <cell r="A6134">
            <v>36641</v>
          </cell>
          <cell r="B6134" t="str">
            <v>AGG-GAS-IDX</v>
          </cell>
          <cell r="C6134" t="str">
            <v>NG-NYMEX</v>
          </cell>
          <cell r="D6134" t="str">
            <v>FT-EAST-IDX</v>
          </cell>
          <cell r="E6134" t="str">
            <v>I</v>
          </cell>
          <cell r="F6134">
            <v>41548</v>
          </cell>
          <cell r="G6134">
            <v>-622307</v>
          </cell>
          <cell r="H6134">
            <v>359</v>
          </cell>
        </row>
        <row r="6135">
          <cell r="A6135">
            <v>36641</v>
          </cell>
          <cell r="B6135" t="str">
            <v>AGG-GAS-IDX</v>
          </cell>
          <cell r="C6135" t="str">
            <v>NG-NYMEX</v>
          </cell>
          <cell r="D6135" t="str">
            <v>FT-EAST-IDX</v>
          </cell>
          <cell r="E6135" t="str">
            <v>I</v>
          </cell>
          <cell r="F6135">
            <v>41579</v>
          </cell>
          <cell r="G6135">
            <v>-475387</v>
          </cell>
          <cell r="H6135">
            <v>0</v>
          </cell>
        </row>
        <row r="6136">
          <cell r="A6136">
            <v>36641</v>
          </cell>
          <cell r="B6136" t="str">
            <v>AGG-GAS-IDX</v>
          </cell>
          <cell r="C6136" t="str">
            <v>NG-NYMEX</v>
          </cell>
          <cell r="D6136" t="str">
            <v>FT-EAST-IDX</v>
          </cell>
          <cell r="E6136" t="str">
            <v>I</v>
          </cell>
          <cell r="F6136">
            <v>41609</v>
          </cell>
          <cell r="G6136">
            <v>-488345</v>
          </cell>
          <cell r="H6136">
            <v>0</v>
          </cell>
        </row>
        <row r="6137">
          <cell r="A6137">
            <v>36641</v>
          </cell>
          <cell r="B6137" t="str">
            <v>AGG-GAS-IDX</v>
          </cell>
          <cell r="C6137" t="str">
            <v>NG-NYMEX</v>
          </cell>
          <cell r="D6137" t="str">
            <v>FT-EAST-IDX</v>
          </cell>
          <cell r="E6137" t="str">
            <v>I</v>
          </cell>
          <cell r="F6137">
            <v>41640</v>
          </cell>
          <cell r="G6137">
            <v>-485378</v>
          </cell>
          <cell r="H6137">
            <v>0</v>
          </cell>
        </row>
        <row r="6138">
          <cell r="A6138">
            <v>36641</v>
          </cell>
          <cell r="B6138" t="str">
            <v>AGG-GAS-IDX</v>
          </cell>
          <cell r="C6138" t="str">
            <v>NG-NYMEX</v>
          </cell>
          <cell r="D6138" t="str">
            <v>FT-EAST-IDX</v>
          </cell>
          <cell r="E6138" t="str">
            <v>I</v>
          </cell>
          <cell r="F6138">
            <v>41671</v>
          </cell>
          <cell r="G6138">
            <v>-435742</v>
          </cell>
          <cell r="H6138">
            <v>-83</v>
          </cell>
        </row>
        <row r="6139">
          <cell r="A6139">
            <v>36641</v>
          </cell>
          <cell r="B6139" t="str">
            <v>AGG-GAS-IDX</v>
          </cell>
          <cell r="C6139" t="str">
            <v>NG-NYMEX</v>
          </cell>
          <cell r="D6139" t="str">
            <v>FT-EAST-IDX</v>
          </cell>
          <cell r="E6139" t="str">
            <v>I</v>
          </cell>
          <cell r="F6139">
            <v>41699</v>
          </cell>
          <cell r="G6139">
            <v>-479781</v>
          </cell>
          <cell r="H6139">
            <v>-660</v>
          </cell>
        </row>
        <row r="6140">
          <cell r="A6140">
            <v>36641</v>
          </cell>
          <cell r="B6140" t="str">
            <v>AGG-GAS-IDX</v>
          </cell>
          <cell r="C6140" t="str">
            <v>NG-NYMEX</v>
          </cell>
          <cell r="D6140" t="str">
            <v>FT-EAST-IDX</v>
          </cell>
          <cell r="E6140" t="str">
            <v>I</v>
          </cell>
          <cell r="F6140">
            <v>41730</v>
          </cell>
          <cell r="G6140">
            <v>-461483</v>
          </cell>
          <cell r="H6140">
            <v>701</v>
          </cell>
        </row>
        <row r="6141">
          <cell r="A6141">
            <v>36641</v>
          </cell>
          <cell r="B6141" t="str">
            <v>AGG-GAS-IDX</v>
          </cell>
          <cell r="C6141" t="str">
            <v>NG-NYMEX</v>
          </cell>
          <cell r="D6141" t="str">
            <v>FT-EAST-IDX</v>
          </cell>
          <cell r="E6141" t="str">
            <v>I</v>
          </cell>
          <cell r="F6141">
            <v>41760</v>
          </cell>
          <cell r="G6141">
            <v>-130106</v>
          </cell>
          <cell r="H6141">
            <v>0</v>
          </cell>
        </row>
        <row r="6142">
          <cell r="A6142">
            <v>36641</v>
          </cell>
          <cell r="B6142" t="str">
            <v>AGG-GAS-IDX</v>
          </cell>
          <cell r="C6142" t="str">
            <v>NG-NYMEX</v>
          </cell>
          <cell r="D6142" t="str">
            <v>FT-EAST-IDX</v>
          </cell>
          <cell r="E6142" t="str">
            <v>I</v>
          </cell>
          <cell r="F6142">
            <v>41791</v>
          </cell>
          <cell r="G6142">
            <v>-125144</v>
          </cell>
          <cell r="H6142">
            <v>0</v>
          </cell>
        </row>
        <row r="6143">
          <cell r="A6143">
            <v>36641</v>
          </cell>
          <cell r="B6143" t="str">
            <v>AGG-GAS-IDX</v>
          </cell>
          <cell r="C6143" t="str">
            <v>NG-NYMEX</v>
          </cell>
          <cell r="D6143" t="str">
            <v>FT-EAST-IDX</v>
          </cell>
          <cell r="E6143" t="str">
            <v>I</v>
          </cell>
          <cell r="F6143">
            <v>41821</v>
          </cell>
          <cell r="G6143">
            <v>-128556</v>
          </cell>
          <cell r="H6143">
            <v>56</v>
          </cell>
        </row>
        <row r="6144">
          <cell r="A6144">
            <v>36641</v>
          </cell>
          <cell r="B6144" t="str">
            <v>AGG-GAS-IDX</v>
          </cell>
          <cell r="C6144" t="str">
            <v>NG-NYMEX</v>
          </cell>
          <cell r="D6144" t="str">
            <v>FT-EAST-IDX</v>
          </cell>
          <cell r="E6144" t="str">
            <v>I</v>
          </cell>
          <cell r="F6144">
            <v>41852</v>
          </cell>
          <cell r="G6144">
            <v>-127775</v>
          </cell>
          <cell r="H6144">
            <v>51</v>
          </cell>
        </row>
        <row r="6145">
          <cell r="A6145">
            <v>36641</v>
          </cell>
          <cell r="B6145" t="str">
            <v>AGG-GAS-IDX</v>
          </cell>
          <cell r="C6145" t="str">
            <v>NG-NYMEX</v>
          </cell>
          <cell r="D6145" t="str">
            <v>FT-EAST-IDX</v>
          </cell>
          <cell r="E6145" t="str">
            <v>I</v>
          </cell>
          <cell r="F6145">
            <v>41883</v>
          </cell>
          <cell r="G6145">
            <v>-122902</v>
          </cell>
          <cell r="H6145">
            <v>49</v>
          </cell>
        </row>
        <row r="6146">
          <cell r="A6146">
            <v>36641</v>
          </cell>
          <cell r="B6146" t="str">
            <v>AGG-GAS-IDX</v>
          </cell>
          <cell r="C6146" t="str">
            <v>NG-NYMEX</v>
          </cell>
          <cell r="D6146" t="str">
            <v>FT-EAST-IDX</v>
          </cell>
          <cell r="E6146" t="str">
            <v>I</v>
          </cell>
          <cell r="F6146">
            <v>41913</v>
          </cell>
          <cell r="G6146">
            <v>-126252</v>
          </cell>
          <cell r="H6146">
            <v>347</v>
          </cell>
        </row>
        <row r="6147">
          <cell r="A6147">
            <v>36641</v>
          </cell>
          <cell r="B6147" t="str">
            <v>AGG-GAS-IDX</v>
          </cell>
          <cell r="C6147" t="str">
            <v>NG-NYMEX</v>
          </cell>
          <cell r="D6147" t="str">
            <v>FT-EAST-IDX</v>
          </cell>
          <cell r="E6147" t="str">
            <v>I</v>
          </cell>
          <cell r="F6147">
            <v>41944</v>
          </cell>
          <cell r="G6147">
            <v>-121437</v>
          </cell>
          <cell r="H6147">
            <v>0</v>
          </cell>
        </row>
        <row r="6148">
          <cell r="A6148">
            <v>36641</v>
          </cell>
          <cell r="B6148" t="str">
            <v>AGG-GAS-IDX</v>
          </cell>
          <cell r="C6148" t="str">
            <v>NG-NYMEX</v>
          </cell>
          <cell r="D6148" t="str">
            <v>FT-EAST-IDX</v>
          </cell>
          <cell r="E6148" t="str">
            <v>I</v>
          </cell>
          <cell r="F6148">
            <v>41974</v>
          </cell>
          <cell r="G6148">
            <v>-124747</v>
          </cell>
          <cell r="H6148">
            <v>0</v>
          </cell>
        </row>
        <row r="6149">
          <cell r="A6149">
            <v>36641</v>
          </cell>
          <cell r="B6149" t="str">
            <v>AGG-GAS-IDX</v>
          </cell>
          <cell r="C6149" t="str">
            <v>NG-NYMEX</v>
          </cell>
          <cell r="D6149" t="str">
            <v>FT-EAST-IDX</v>
          </cell>
          <cell r="E6149" t="str">
            <v>I</v>
          </cell>
          <cell r="F6149">
            <v>42005</v>
          </cell>
          <cell r="G6149">
            <v>-123989</v>
          </cell>
          <cell r="H6149">
            <v>0</v>
          </cell>
        </row>
        <row r="6150">
          <cell r="A6150">
            <v>36641</v>
          </cell>
          <cell r="B6150" t="str">
            <v>AGG-GAS-IDX</v>
          </cell>
          <cell r="C6150" t="str">
            <v>NG-NYMEX</v>
          </cell>
          <cell r="D6150" t="str">
            <v>FT-EAST-IDX</v>
          </cell>
          <cell r="E6150" t="str">
            <v>I</v>
          </cell>
          <cell r="F6150">
            <v>42036</v>
          </cell>
          <cell r="G6150">
            <v>-111310</v>
          </cell>
          <cell r="H6150">
            <v>-20</v>
          </cell>
        </row>
        <row r="6151">
          <cell r="A6151">
            <v>36641</v>
          </cell>
          <cell r="B6151" t="str">
            <v>AGG-GAS-IDX</v>
          </cell>
          <cell r="C6151" t="str">
            <v>NG-NYMEX</v>
          </cell>
          <cell r="D6151" t="str">
            <v>FT-EAST-IDX</v>
          </cell>
          <cell r="E6151" t="str">
            <v>I</v>
          </cell>
          <cell r="F6151">
            <v>42064</v>
          </cell>
          <cell r="G6151">
            <v>-122560</v>
          </cell>
          <cell r="H6151">
            <v>-169</v>
          </cell>
        </row>
        <row r="6152">
          <cell r="A6152">
            <v>36641</v>
          </cell>
          <cell r="B6152" t="str">
            <v>AGG-GAS-IDX</v>
          </cell>
          <cell r="C6152" t="str">
            <v>NG-NYMEX</v>
          </cell>
          <cell r="D6152" t="str">
            <v>FT-EAST-IDX</v>
          </cell>
          <cell r="E6152" t="str">
            <v>I</v>
          </cell>
          <cell r="F6152">
            <v>42095</v>
          </cell>
          <cell r="G6152">
            <v>-117886</v>
          </cell>
          <cell r="H6152">
            <v>541</v>
          </cell>
        </row>
        <row r="6153">
          <cell r="A6153">
            <v>36641</v>
          </cell>
          <cell r="B6153" t="str">
            <v>AGG-GAS-IDX</v>
          </cell>
          <cell r="C6153" t="str">
            <v>NG-NYMEX</v>
          </cell>
          <cell r="D6153" t="str">
            <v>FT-EAST-IDX</v>
          </cell>
          <cell r="E6153" t="str">
            <v>I</v>
          </cell>
          <cell r="F6153">
            <v>42125</v>
          </cell>
          <cell r="G6153">
            <v>-121099</v>
          </cell>
          <cell r="H6153">
            <v>0</v>
          </cell>
        </row>
        <row r="6154">
          <cell r="A6154">
            <v>36641</v>
          </cell>
          <cell r="B6154" t="str">
            <v>AGG-GAS-IDX</v>
          </cell>
          <cell r="C6154" t="str">
            <v>NG-NYMEX</v>
          </cell>
          <cell r="D6154" t="str">
            <v>FT-EAST-IDX</v>
          </cell>
          <cell r="E6154" t="str">
            <v>I</v>
          </cell>
          <cell r="F6154">
            <v>42156</v>
          </cell>
          <cell r="G6154">
            <v>-116481</v>
          </cell>
          <cell r="H6154">
            <v>0</v>
          </cell>
        </row>
        <row r="6155">
          <cell r="A6155">
            <v>36641</v>
          </cell>
          <cell r="B6155" t="str">
            <v>AGG-GAS-IDX</v>
          </cell>
          <cell r="C6155" t="str">
            <v>NG-NYMEX</v>
          </cell>
          <cell r="D6155" t="str">
            <v>FT-EAST-IDX</v>
          </cell>
          <cell r="E6155" t="str">
            <v>I</v>
          </cell>
          <cell r="F6155">
            <v>42186</v>
          </cell>
          <cell r="G6155">
            <v>-119656</v>
          </cell>
          <cell r="H6155">
            <v>51</v>
          </cell>
        </row>
        <row r="6156">
          <cell r="A6156">
            <v>36641</v>
          </cell>
          <cell r="B6156" t="str">
            <v>AGG-GAS-IDX</v>
          </cell>
          <cell r="C6156" t="str">
            <v>NG-NYMEX</v>
          </cell>
          <cell r="D6156" t="str">
            <v>FT-EAST-IDX</v>
          </cell>
          <cell r="E6156" t="str">
            <v>I</v>
          </cell>
          <cell r="F6156">
            <v>42217</v>
          </cell>
          <cell r="G6156">
            <v>-118930</v>
          </cell>
          <cell r="H6156">
            <v>47</v>
          </cell>
        </row>
        <row r="6157">
          <cell r="A6157">
            <v>36641</v>
          </cell>
          <cell r="B6157" t="str">
            <v>AGG-GAS-IDX</v>
          </cell>
          <cell r="C6157" t="str">
            <v>NG-NYMEX</v>
          </cell>
          <cell r="D6157" t="str">
            <v>FT-EAST-IDX</v>
          </cell>
          <cell r="E6157" t="str">
            <v>I</v>
          </cell>
          <cell r="F6157">
            <v>42248</v>
          </cell>
          <cell r="G6157">
            <v>-114394</v>
          </cell>
          <cell r="H6157">
            <v>45</v>
          </cell>
        </row>
        <row r="6158">
          <cell r="A6158">
            <v>36641</v>
          </cell>
          <cell r="B6158" t="str">
            <v>AGG-GAS-IDX</v>
          </cell>
          <cell r="C6158" t="str">
            <v>NG-NYMEX</v>
          </cell>
          <cell r="D6158" t="str">
            <v>FT-EAST-IDX</v>
          </cell>
          <cell r="E6158" t="str">
            <v>I</v>
          </cell>
          <cell r="F6158">
            <v>42278</v>
          </cell>
          <cell r="G6158">
            <v>-117512</v>
          </cell>
          <cell r="H6158">
            <v>331</v>
          </cell>
        </row>
        <row r="6159">
          <cell r="A6159">
            <v>36641</v>
          </cell>
          <cell r="B6159" t="str">
            <v>AGG-GAS-IDX</v>
          </cell>
          <cell r="C6159" t="str">
            <v>NG-NYMEX</v>
          </cell>
          <cell r="D6159" t="str">
            <v>FT-NY-IDX</v>
          </cell>
          <cell r="E6159" t="str">
            <v>I</v>
          </cell>
          <cell r="F6159">
            <v>36617</v>
          </cell>
          <cell r="G6159">
            <v>1860089</v>
          </cell>
          <cell r="H6159">
            <v>83801</v>
          </cell>
        </row>
        <row r="6160">
          <cell r="A6160">
            <v>36641</v>
          </cell>
          <cell r="B6160" t="str">
            <v>AGG-GAS-IDX</v>
          </cell>
          <cell r="C6160" t="str">
            <v>NG-NYMEX</v>
          </cell>
          <cell r="D6160" t="str">
            <v>FT-NY-IDX</v>
          </cell>
          <cell r="E6160" t="str">
            <v>I</v>
          </cell>
          <cell r="F6160">
            <v>36647</v>
          </cell>
          <cell r="G6160">
            <v>2587984</v>
          </cell>
          <cell r="H6160">
            <v>168</v>
          </cell>
        </row>
        <row r="6161">
          <cell r="A6161">
            <v>36641</v>
          </cell>
          <cell r="B6161" t="str">
            <v>AGG-GAS-IDX</v>
          </cell>
          <cell r="C6161" t="str">
            <v>NG-NYMEX</v>
          </cell>
          <cell r="D6161" t="str">
            <v>FT-NY-IDX</v>
          </cell>
          <cell r="E6161" t="str">
            <v>I</v>
          </cell>
          <cell r="F6161">
            <v>36678</v>
          </cell>
          <cell r="G6161">
            <v>1310466</v>
          </cell>
          <cell r="H6161">
            <v>-7690</v>
          </cell>
        </row>
        <row r="6162">
          <cell r="A6162">
            <v>36641</v>
          </cell>
          <cell r="B6162" t="str">
            <v>AGG-GAS-IDX</v>
          </cell>
          <cell r="C6162" t="str">
            <v>NG-NYMEX</v>
          </cell>
          <cell r="D6162" t="str">
            <v>FT-NY-IDX</v>
          </cell>
          <cell r="E6162" t="str">
            <v>I</v>
          </cell>
          <cell r="F6162">
            <v>36708</v>
          </cell>
          <cell r="G6162">
            <v>465948</v>
          </cell>
          <cell r="H6162">
            <v>-18627</v>
          </cell>
        </row>
        <row r="6163">
          <cell r="A6163">
            <v>36641</v>
          </cell>
          <cell r="B6163" t="str">
            <v>AGG-GAS-IDX</v>
          </cell>
          <cell r="C6163" t="str">
            <v>NG-NYMEX</v>
          </cell>
          <cell r="D6163" t="str">
            <v>FT-NY-IDX</v>
          </cell>
          <cell r="E6163" t="str">
            <v>I</v>
          </cell>
          <cell r="F6163">
            <v>36739</v>
          </cell>
          <cell r="G6163">
            <v>67524</v>
          </cell>
          <cell r="H6163">
            <v>3866</v>
          </cell>
        </row>
        <row r="6164">
          <cell r="A6164">
            <v>36641</v>
          </cell>
          <cell r="B6164" t="str">
            <v>AGG-GAS-IDX</v>
          </cell>
          <cell r="C6164" t="str">
            <v>NG-NYMEX</v>
          </cell>
          <cell r="D6164" t="str">
            <v>FT-NY-IDX</v>
          </cell>
          <cell r="E6164" t="str">
            <v>I</v>
          </cell>
          <cell r="F6164">
            <v>36770</v>
          </cell>
          <cell r="G6164">
            <v>585788</v>
          </cell>
          <cell r="H6164">
            <v>-223</v>
          </cell>
        </row>
        <row r="6165">
          <cell r="A6165">
            <v>36641</v>
          </cell>
          <cell r="B6165" t="str">
            <v>AGG-GAS-IDX</v>
          </cell>
          <cell r="C6165" t="str">
            <v>NG-NYMEX</v>
          </cell>
          <cell r="D6165" t="str">
            <v>FT-NY-IDX</v>
          </cell>
          <cell r="E6165" t="str">
            <v>I</v>
          </cell>
          <cell r="F6165">
            <v>36800</v>
          </cell>
          <cell r="G6165">
            <v>5132</v>
          </cell>
          <cell r="H6165">
            <v>-727</v>
          </cell>
        </row>
        <row r="6166">
          <cell r="A6166">
            <v>36641</v>
          </cell>
          <cell r="B6166" t="str">
            <v>AGG-GAS-IDX</v>
          </cell>
          <cell r="C6166" t="str">
            <v>NG-NYMEX</v>
          </cell>
          <cell r="D6166" t="str">
            <v>FT-NY-IDX</v>
          </cell>
          <cell r="E6166" t="str">
            <v>I</v>
          </cell>
          <cell r="F6166">
            <v>36831</v>
          </cell>
          <cell r="G6166">
            <v>2062797</v>
          </cell>
          <cell r="H6166">
            <v>13002</v>
          </cell>
        </row>
        <row r="6167">
          <cell r="A6167">
            <v>36641</v>
          </cell>
          <cell r="B6167" t="str">
            <v>AGG-GAS-IDX</v>
          </cell>
          <cell r="C6167" t="str">
            <v>NG-NYMEX</v>
          </cell>
          <cell r="D6167" t="str">
            <v>FT-NY-IDX</v>
          </cell>
          <cell r="E6167" t="str">
            <v>I</v>
          </cell>
          <cell r="F6167">
            <v>36861</v>
          </cell>
          <cell r="G6167">
            <v>2986317</v>
          </cell>
          <cell r="H6167">
            <v>31136</v>
          </cell>
        </row>
        <row r="6168">
          <cell r="A6168">
            <v>36641</v>
          </cell>
          <cell r="B6168" t="str">
            <v>AGG-GAS-IDX</v>
          </cell>
          <cell r="C6168" t="str">
            <v>NG-NYMEX</v>
          </cell>
          <cell r="D6168" t="str">
            <v>FT-NY-IDX</v>
          </cell>
          <cell r="E6168" t="str">
            <v>I</v>
          </cell>
          <cell r="F6168">
            <v>36892</v>
          </cell>
          <cell r="G6168">
            <v>2086473</v>
          </cell>
          <cell r="H6168">
            <v>1731</v>
          </cell>
        </row>
        <row r="6169">
          <cell r="A6169">
            <v>36641</v>
          </cell>
          <cell r="B6169" t="str">
            <v>AGG-GAS-IDX</v>
          </cell>
          <cell r="C6169" t="str">
            <v>NG-NYMEX</v>
          </cell>
          <cell r="D6169" t="str">
            <v>FT-NY-IDX</v>
          </cell>
          <cell r="E6169" t="str">
            <v>I</v>
          </cell>
          <cell r="F6169">
            <v>36923</v>
          </cell>
          <cell r="G6169">
            <v>1467624</v>
          </cell>
          <cell r="H6169">
            <v>-2258</v>
          </cell>
        </row>
        <row r="6170">
          <cell r="A6170">
            <v>36641</v>
          </cell>
          <cell r="B6170" t="str">
            <v>AGG-GAS-IDX</v>
          </cell>
          <cell r="C6170" t="str">
            <v>NG-NYMEX</v>
          </cell>
          <cell r="D6170" t="str">
            <v>FT-NY-IDX</v>
          </cell>
          <cell r="E6170" t="str">
            <v>I</v>
          </cell>
          <cell r="F6170">
            <v>36951</v>
          </cell>
          <cell r="G6170">
            <v>1644432</v>
          </cell>
          <cell r="H6170">
            <v>8403</v>
          </cell>
        </row>
        <row r="6171">
          <cell r="A6171">
            <v>36641</v>
          </cell>
          <cell r="B6171" t="str">
            <v>AGG-GAS-IDX</v>
          </cell>
          <cell r="C6171" t="str">
            <v>NG-NYMEX</v>
          </cell>
          <cell r="D6171" t="str">
            <v>FT-NY-IDX</v>
          </cell>
          <cell r="E6171" t="str">
            <v>I</v>
          </cell>
          <cell r="F6171">
            <v>36982</v>
          </cell>
          <cell r="G6171">
            <v>-612278</v>
          </cell>
          <cell r="H6171">
            <v>2024</v>
          </cell>
        </row>
        <row r="6172">
          <cell r="A6172">
            <v>36641</v>
          </cell>
          <cell r="B6172" t="str">
            <v>AGG-GAS-IDX</v>
          </cell>
          <cell r="C6172" t="str">
            <v>NG-NYMEX</v>
          </cell>
          <cell r="D6172" t="str">
            <v>FT-NY-IDX</v>
          </cell>
          <cell r="E6172" t="str">
            <v>I</v>
          </cell>
          <cell r="F6172">
            <v>37012</v>
          </cell>
          <cell r="G6172">
            <v>-393859</v>
          </cell>
          <cell r="H6172">
            <v>6063</v>
          </cell>
        </row>
        <row r="6173">
          <cell r="A6173">
            <v>36641</v>
          </cell>
          <cell r="B6173" t="str">
            <v>AGG-GAS-IDX</v>
          </cell>
          <cell r="C6173" t="str">
            <v>NG-NYMEX</v>
          </cell>
          <cell r="D6173" t="str">
            <v>FT-NY-IDX</v>
          </cell>
          <cell r="E6173" t="str">
            <v>I</v>
          </cell>
          <cell r="F6173">
            <v>37043</v>
          </cell>
          <cell r="G6173">
            <v>1041705</v>
          </cell>
          <cell r="H6173">
            <v>-50256</v>
          </cell>
        </row>
        <row r="6174">
          <cell r="A6174">
            <v>36641</v>
          </cell>
          <cell r="B6174" t="str">
            <v>AGG-GAS-IDX</v>
          </cell>
          <cell r="C6174" t="str">
            <v>NG-NYMEX</v>
          </cell>
          <cell r="D6174" t="str">
            <v>FT-NY-IDX</v>
          </cell>
          <cell r="E6174" t="str">
            <v>I</v>
          </cell>
          <cell r="F6174">
            <v>37073</v>
          </cell>
          <cell r="G6174">
            <v>1076613</v>
          </cell>
          <cell r="H6174">
            <v>-38047</v>
          </cell>
        </row>
        <row r="6175">
          <cell r="A6175">
            <v>36641</v>
          </cell>
          <cell r="B6175" t="str">
            <v>AGG-GAS-IDX</v>
          </cell>
          <cell r="C6175" t="str">
            <v>NG-NYMEX</v>
          </cell>
          <cell r="D6175" t="str">
            <v>FT-NY-IDX</v>
          </cell>
          <cell r="E6175" t="str">
            <v>I</v>
          </cell>
          <cell r="F6175">
            <v>37104</v>
          </cell>
          <cell r="G6175">
            <v>1074158</v>
          </cell>
          <cell r="H6175">
            <v>11468</v>
          </cell>
        </row>
        <row r="6176">
          <cell r="A6176">
            <v>36641</v>
          </cell>
          <cell r="B6176" t="str">
            <v>AGG-GAS-IDX</v>
          </cell>
          <cell r="C6176" t="str">
            <v>NG-NYMEX</v>
          </cell>
          <cell r="D6176" t="str">
            <v>FT-NY-IDX</v>
          </cell>
          <cell r="E6176" t="str">
            <v>I</v>
          </cell>
          <cell r="F6176">
            <v>37135</v>
          </cell>
          <cell r="G6176">
            <v>1029947</v>
          </cell>
          <cell r="H6176">
            <v>66</v>
          </cell>
        </row>
        <row r="6177">
          <cell r="A6177">
            <v>36641</v>
          </cell>
          <cell r="B6177" t="str">
            <v>AGG-GAS-IDX</v>
          </cell>
          <cell r="C6177" t="str">
            <v>NG-NYMEX</v>
          </cell>
          <cell r="D6177" t="str">
            <v>FT-NY-IDX</v>
          </cell>
          <cell r="E6177" t="str">
            <v>I</v>
          </cell>
          <cell r="F6177">
            <v>37165</v>
          </cell>
          <cell r="G6177">
            <v>1052786</v>
          </cell>
          <cell r="H6177">
            <v>-6499</v>
          </cell>
        </row>
        <row r="6178">
          <cell r="A6178">
            <v>36641</v>
          </cell>
          <cell r="B6178" t="str">
            <v>AGG-GAS-IDX</v>
          </cell>
          <cell r="C6178" t="str">
            <v>NG-NYMEX</v>
          </cell>
          <cell r="D6178" t="str">
            <v>FT-NY-IDX</v>
          </cell>
          <cell r="E6178" t="str">
            <v>I</v>
          </cell>
          <cell r="F6178">
            <v>37196</v>
          </cell>
          <cell r="G6178">
            <v>45946</v>
          </cell>
          <cell r="H6178">
            <v>4457</v>
          </cell>
        </row>
        <row r="6179">
          <cell r="A6179">
            <v>36641</v>
          </cell>
          <cell r="B6179" t="str">
            <v>AGG-GAS-IDX</v>
          </cell>
          <cell r="C6179" t="str">
            <v>NG-NYMEX</v>
          </cell>
          <cell r="D6179" t="str">
            <v>FT-NY-IDX</v>
          </cell>
          <cell r="E6179" t="str">
            <v>I</v>
          </cell>
          <cell r="F6179">
            <v>37226</v>
          </cell>
          <cell r="G6179">
            <v>441734</v>
          </cell>
          <cell r="H6179">
            <v>14564</v>
          </cell>
        </row>
        <row r="6180">
          <cell r="A6180">
            <v>36641</v>
          </cell>
          <cell r="B6180" t="str">
            <v>AGG-GAS-IDX</v>
          </cell>
          <cell r="C6180" t="str">
            <v>NG-NYMEX</v>
          </cell>
          <cell r="D6180" t="str">
            <v>FT-NY-IDX</v>
          </cell>
          <cell r="E6180" t="str">
            <v>I</v>
          </cell>
          <cell r="F6180">
            <v>37257</v>
          </cell>
          <cell r="G6180">
            <v>1035782</v>
          </cell>
          <cell r="H6180">
            <v>-5455</v>
          </cell>
        </row>
        <row r="6181">
          <cell r="A6181">
            <v>36641</v>
          </cell>
          <cell r="B6181" t="str">
            <v>AGG-GAS-IDX</v>
          </cell>
          <cell r="C6181" t="str">
            <v>NG-NYMEX</v>
          </cell>
          <cell r="D6181" t="str">
            <v>FT-NY-IDX</v>
          </cell>
          <cell r="E6181" t="str">
            <v>I</v>
          </cell>
          <cell r="F6181">
            <v>37288</v>
          </cell>
          <cell r="G6181">
            <v>1001151</v>
          </cell>
          <cell r="H6181">
            <v>-4384</v>
          </cell>
        </row>
        <row r="6182">
          <cell r="A6182">
            <v>36641</v>
          </cell>
          <cell r="B6182" t="str">
            <v>AGG-GAS-IDX</v>
          </cell>
          <cell r="C6182" t="str">
            <v>NG-NYMEX</v>
          </cell>
          <cell r="D6182" t="str">
            <v>FT-NY-IDX</v>
          </cell>
          <cell r="E6182" t="str">
            <v>I</v>
          </cell>
          <cell r="F6182">
            <v>37316</v>
          </cell>
          <cell r="G6182">
            <v>1063040</v>
          </cell>
          <cell r="H6182">
            <v>-7101</v>
          </cell>
        </row>
        <row r="6183">
          <cell r="A6183">
            <v>36641</v>
          </cell>
          <cell r="B6183" t="str">
            <v>AGG-GAS-IDX</v>
          </cell>
          <cell r="C6183" t="str">
            <v>NG-NYMEX</v>
          </cell>
          <cell r="D6183" t="str">
            <v>FT-NY-IDX</v>
          </cell>
          <cell r="E6183" t="str">
            <v>I</v>
          </cell>
          <cell r="F6183">
            <v>37347</v>
          </cell>
          <cell r="G6183">
            <v>953458</v>
          </cell>
          <cell r="H6183">
            <v>-1245</v>
          </cell>
        </row>
        <row r="6184">
          <cell r="A6184">
            <v>36641</v>
          </cell>
          <cell r="B6184" t="str">
            <v>AGG-GAS-IDX</v>
          </cell>
          <cell r="C6184" t="str">
            <v>NG-NYMEX</v>
          </cell>
          <cell r="D6184" t="str">
            <v>FT-NY-IDX</v>
          </cell>
          <cell r="E6184" t="str">
            <v>I</v>
          </cell>
          <cell r="F6184">
            <v>37377</v>
          </cell>
          <cell r="G6184">
            <v>968895</v>
          </cell>
          <cell r="H6184">
            <v>-23384</v>
          </cell>
        </row>
        <row r="6185">
          <cell r="A6185">
            <v>36641</v>
          </cell>
          <cell r="B6185" t="str">
            <v>AGG-GAS-IDX</v>
          </cell>
          <cell r="C6185" t="str">
            <v>NG-NYMEX</v>
          </cell>
          <cell r="D6185" t="str">
            <v>FT-NY-IDX</v>
          </cell>
          <cell r="E6185" t="str">
            <v>I</v>
          </cell>
          <cell r="F6185">
            <v>37408</v>
          </cell>
          <cell r="G6185">
            <v>935161</v>
          </cell>
          <cell r="H6185">
            <v>-28580</v>
          </cell>
        </row>
        <row r="6186">
          <cell r="A6186">
            <v>36641</v>
          </cell>
          <cell r="B6186" t="str">
            <v>AGG-GAS-IDX</v>
          </cell>
          <cell r="C6186" t="str">
            <v>NG-NYMEX</v>
          </cell>
          <cell r="D6186" t="str">
            <v>FT-NY-IDX</v>
          </cell>
          <cell r="E6186" t="str">
            <v>I</v>
          </cell>
          <cell r="F6186">
            <v>37438</v>
          </cell>
          <cell r="G6186">
            <v>963391</v>
          </cell>
          <cell r="H6186">
            <v>-3228</v>
          </cell>
        </row>
        <row r="6187">
          <cell r="A6187">
            <v>36641</v>
          </cell>
          <cell r="B6187" t="str">
            <v>AGG-GAS-IDX</v>
          </cell>
          <cell r="C6187" t="str">
            <v>NG-NYMEX</v>
          </cell>
          <cell r="D6187" t="str">
            <v>FT-NY-IDX</v>
          </cell>
          <cell r="E6187" t="str">
            <v>I</v>
          </cell>
          <cell r="F6187">
            <v>37469</v>
          </cell>
          <cell r="G6187">
            <v>962952</v>
          </cell>
          <cell r="H6187">
            <v>7238</v>
          </cell>
        </row>
        <row r="6188">
          <cell r="A6188">
            <v>36641</v>
          </cell>
          <cell r="B6188" t="str">
            <v>AGG-GAS-IDX</v>
          </cell>
          <cell r="C6188" t="str">
            <v>NG-NYMEX</v>
          </cell>
          <cell r="D6188" t="str">
            <v>FT-NY-IDX</v>
          </cell>
          <cell r="E6188" t="str">
            <v>I</v>
          </cell>
          <cell r="F6188">
            <v>37500</v>
          </cell>
          <cell r="G6188">
            <v>925678</v>
          </cell>
          <cell r="H6188">
            <v>-2456</v>
          </cell>
        </row>
        <row r="6189">
          <cell r="A6189">
            <v>36641</v>
          </cell>
          <cell r="B6189" t="str">
            <v>AGG-GAS-IDX</v>
          </cell>
          <cell r="C6189" t="str">
            <v>NG-NYMEX</v>
          </cell>
          <cell r="D6189" t="str">
            <v>FT-NY-IDX</v>
          </cell>
          <cell r="E6189" t="str">
            <v>I</v>
          </cell>
          <cell r="F6189">
            <v>37530</v>
          </cell>
          <cell r="G6189">
            <v>949823</v>
          </cell>
          <cell r="H6189">
            <v>-9425</v>
          </cell>
        </row>
        <row r="6190">
          <cell r="A6190">
            <v>36641</v>
          </cell>
          <cell r="B6190" t="str">
            <v>AGG-GAS-IDX</v>
          </cell>
          <cell r="C6190" t="str">
            <v>NG-NYMEX</v>
          </cell>
          <cell r="D6190" t="str">
            <v>FT-NY-IDX</v>
          </cell>
          <cell r="E6190" t="str">
            <v>I</v>
          </cell>
          <cell r="F6190">
            <v>37561</v>
          </cell>
          <cell r="G6190">
            <v>934961</v>
          </cell>
          <cell r="H6190">
            <v>-520</v>
          </cell>
        </row>
        <row r="6191">
          <cell r="A6191">
            <v>36641</v>
          </cell>
          <cell r="B6191" t="str">
            <v>AGG-GAS-IDX</v>
          </cell>
          <cell r="C6191" t="str">
            <v>NG-NYMEX</v>
          </cell>
          <cell r="D6191" t="str">
            <v>FT-NY-IDX</v>
          </cell>
          <cell r="E6191" t="str">
            <v>I</v>
          </cell>
          <cell r="F6191">
            <v>37591</v>
          </cell>
          <cell r="G6191">
            <v>957479</v>
          </cell>
          <cell r="H6191">
            <v>2374</v>
          </cell>
        </row>
        <row r="6192">
          <cell r="A6192">
            <v>36641</v>
          </cell>
          <cell r="B6192" t="str">
            <v>AGG-GAS-IDX</v>
          </cell>
          <cell r="C6192" t="str">
            <v>NG-NYMEX</v>
          </cell>
          <cell r="D6192" t="str">
            <v>FT-NY-IDX</v>
          </cell>
          <cell r="E6192" t="str">
            <v>I</v>
          </cell>
          <cell r="F6192">
            <v>37622</v>
          </cell>
          <cell r="G6192">
            <v>909721</v>
          </cell>
          <cell r="H6192">
            <v>-4235</v>
          </cell>
        </row>
        <row r="6193">
          <cell r="A6193">
            <v>36641</v>
          </cell>
          <cell r="B6193" t="str">
            <v>AGG-GAS-IDX</v>
          </cell>
          <cell r="C6193" t="str">
            <v>NG-NYMEX</v>
          </cell>
          <cell r="D6193" t="str">
            <v>FT-NY-IDX</v>
          </cell>
          <cell r="E6193" t="str">
            <v>I</v>
          </cell>
          <cell r="F6193">
            <v>37653</v>
          </cell>
          <cell r="G6193">
            <v>845780</v>
          </cell>
          <cell r="H6193">
            <v>-4069</v>
          </cell>
        </row>
        <row r="6194">
          <cell r="A6194">
            <v>36641</v>
          </cell>
          <cell r="B6194" t="str">
            <v>AGG-GAS-IDX</v>
          </cell>
          <cell r="C6194" t="str">
            <v>NG-NYMEX</v>
          </cell>
          <cell r="D6194" t="str">
            <v>FT-NY-IDX</v>
          </cell>
          <cell r="E6194" t="str">
            <v>I</v>
          </cell>
          <cell r="F6194">
            <v>37681</v>
          </cell>
          <cell r="G6194">
            <v>902208</v>
          </cell>
          <cell r="H6194">
            <v>-6670</v>
          </cell>
        </row>
        <row r="6195">
          <cell r="A6195">
            <v>36641</v>
          </cell>
          <cell r="B6195" t="str">
            <v>AGG-GAS-IDX</v>
          </cell>
          <cell r="C6195" t="str">
            <v>NG-NYMEX</v>
          </cell>
          <cell r="D6195" t="str">
            <v>FT-NY-IDX</v>
          </cell>
          <cell r="E6195" t="str">
            <v>I</v>
          </cell>
          <cell r="F6195">
            <v>37712</v>
          </cell>
          <cell r="G6195">
            <v>813593</v>
          </cell>
          <cell r="H6195">
            <v>-1393</v>
          </cell>
        </row>
        <row r="6196">
          <cell r="A6196">
            <v>36641</v>
          </cell>
          <cell r="B6196" t="str">
            <v>AGG-GAS-IDX</v>
          </cell>
          <cell r="C6196" t="str">
            <v>NG-NYMEX</v>
          </cell>
          <cell r="D6196" t="str">
            <v>FT-NY-IDX</v>
          </cell>
          <cell r="E6196" t="str">
            <v>I</v>
          </cell>
          <cell r="F6196">
            <v>37742</v>
          </cell>
          <cell r="G6196">
            <v>825125</v>
          </cell>
          <cell r="H6196">
            <v>-20017</v>
          </cell>
        </row>
        <row r="6197">
          <cell r="A6197">
            <v>36641</v>
          </cell>
          <cell r="B6197" t="str">
            <v>AGG-GAS-IDX</v>
          </cell>
          <cell r="C6197" t="str">
            <v>NG-NYMEX</v>
          </cell>
          <cell r="D6197" t="str">
            <v>FT-NY-IDX</v>
          </cell>
          <cell r="E6197" t="str">
            <v>I</v>
          </cell>
          <cell r="F6197">
            <v>37773</v>
          </cell>
          <cell r="G6197">
            <v>795911</v>
          </cell>
          <cell r="H6197">
            <v>-24325</v>
          </cell>
        </row>
        <row r="6198">
          <cell r="A6198">
            <v>36641</v>
          </cell>
          <cell r="B6198" t="str">
            <v>AGG-GAS-IDX</v>
          </cell>
          <cell r="C6198" t="str">
            <v>NG-NYMEX</v>
          </cell>
          <cell r="D6198" t="str">
            <v>FT-NY-IDX</v>
          </cell>
          <cell r="E6198" t="str">
            <v>I</v>
          </cell>
          <cell r="F6198">
            <v>37803</v>
          </cell>
          <cell r="G6198">
            <v>819763</v>
          </cell>
          <cell r="H6198">
            <v>-2663</v>
          </cell>
        </row>
        <row r="6199">
          <cell r="A6199">
            <v>36641</v>
          </cell>
          <cell r="B6199" t="str">
            <v>AGG-GAS-IDX</v>
          </cell>
          <cell r="C6199" t="str">
            <v>NG-NYMEX</v>
          </cell>
          <cell r="D6199" t="str">
            <v>FT-NY-IDX</v>
          </cell>
          <cell r="E6199" t="str">
            <v>I</v>
          </cell>
          <cell r="F6199">
            <v>37834</v>
          </cell>
          <cell r="G6199">
            <v>819788</v>
          </cell>
          <cell r="H6199">
            <v>6190</v>
          </cell>
        </row>
        <row r="6200">
          <cell r="A6200">
            <v>36641</v>
          </cell>
          <cell r="B6200" t="str">
            <v>AGG-GAS-IDX</v>
          </cell>
          <cell r="C6200" t="str">
            <v>NG-NYMEX</v>
          </cell>
          <cell r="D6200" t="str">
            <v>FT-NY-IDX</v>
          </cell>
          <cell r="E6200" t="str">
            <v>I</v>
          </cell>
          <cell r="F6200">
            <v>37865</v>
          </cell>
          <cell r="G6200">
            <v>787308</v>
          </cell>
          <cell r="H6200">
            <v>-2240</v>
          </cell>
        </row>
        <row r="6201">
          <cell r="A6201">
            <v>36641</v>
          </cell>
          <cell r="B6201" t="str">
            <v>AGG-GAS-IDX</v>
          </cell>
          <cell r="C6201" t="str">
            <v>NG-NYMEX</v>
          </cell>
          <cell r="D6201" t="str">
            <v>FT-NY-IDX</v>
          </cell>
          <cell r="E6201" t="str">
            <v>I</v>
          </cell>
          <cell r="F6201">
            <v>37895</v>
          </cell>
          <cell r="G6201">
            <v>808146</v>
          </cell>
          <cell r="H6201">
            <v>-8155</v>
          </cell>
        </row>
        <row r="6202">
          <cell r="A6202">
            <v>36641</v>
          </cell>
          <cell r="B6202" t="str">
            <v>AGG-GAS-IDX</v>
          </cell>
          <cell r="C6202" t="str">
            <v>NG-NYMEX</v>
          </cell>
          <cell r="D6202" t="str">
            <v>FT-NY-IDX</v>
          </cell>
          <cell r="E6202" t="str">
            <v>I</v>
          </cell>
          <cell r="F6202">
            <v>37926</v>
          </cell>
          <cell r="G6202">
            <v>796692</v>
          </cell>
          <cell r="H6202">
            <v>-489</v>
          </cell>
        </row>
        <row r="6203">
          <cell r="A6203">
            <v>36641</v>
          </cell>
          <cell r="B6203" t="str">
            <v>AGG-GAS-IDX</v>
          </cell>
          <cell r="C6203" t="str">
            <v>NG-NYMEX</v>
          </cell>
          <cell r="D6203" t="str">
            <v>FT-NY-IDX</v>
          </cell>
          <cell r="E6203" t="str">
            <v>I</v>
          </cell>
          <cell r="F6203">
            <v>37956</v>
          </cell>
          <cell r="G6203">
            <v>816727</v>
          </cell>
          <cell r="H6203">
            <v>1492</v>
          </cell>
        </row>
        <row r="6204">
          <cell r="A6204">
            <v>36641</v>
          </cell>
          <cell r="B6204" t="str">
            <v>AGG-GAS-IDX</v>
          </cell>
          <cell r="C6204" t="str">
            <v>NG-NYMEX</v>
          </cell>
          <cell r="D6204" t="str">
            <v>FT-NY-IDX</v>
          </cell>
          <cell r="E6204" t="str">
            <v>I</v>
          </cell>
          <cell r="F6204">
            <v>37987</v>
          </cell>
          <cell r="G6204">
            <v>772830</v>
          </cell>
          <cell r="H6204">
            <v>-3901</v>
          </cell>
        </row>
        <row r="6205">
          <cell r="A6205">
            <v>36641</v>
          </cell>
          <cell r="B6205" t="str">
            <v>AGG-GAS-IDX</v>
          </cell>
          <cell r="C6205" t="str">
            <v>NG-NYMEX</v>
          </cell>
          <cell r="D6205" t="str">
            <v>FT-NY-IDX</v>
          </cell>
          <cell r="E6205" t="str">
            <v>I</v>
          </cell>
          <cell r="F6205">
            <v>38018</v>
          </cell>
          <cell r="G6205">
            <v>747980</v>
          </cell>
          <cell r="H6205">
            <v>-2804</v>
          </cell>
        </row>
        <row r="6206">
          <cell r="A6206">
            <v>36641</v>
          </cell>
          <cell r="B6206" t="str">
            <v>AGG-GAS-IDX</v>
          </cell>
          <cell r="C6206" t="str">
            <v>NG-NYMEX</v>
          </cell>
          <cell r="D6206" t="str">
            <v>FT-NY-IDX</v>
          </cell>
          <cell r="E6206" t="str">
            <v>I</v>
          </cell>
          <cell r="F6206">
            <v>38047</v>
          </cell>
          <cell r="G6206">
            <v>766264</v>
          </cell>
          <cell r="H6206">
            <v>-4560</v>
          </cell>
        </row>
        <row r="6207">
          <cell r="A6207">
            <v>36641</v>
          </cell>
          <cell r="B6207" t="str">
            <v>AGG-GAS-IDX</v>
          </cell>
          <cell r="C6207" t="str">
            <v>NG-NYMEX</v>
          </cell>
          <cell r="D6207" t="str">
            <v>FT-NY-IDX</v>
          </cell>
          <cell r="E6207" t="str">
            <v>I</v>
          </cell>
          <cell r="F6207">
            <v>38078</v>
          </cell>
          <cell r="G6207">
            <v>759040</v>
          </cell>
          <cell r="H6207">
            <v>-71</v>
          </cell>
        </row>
        <row r="6208">
          <cell r="A6208">
            <v>36641</v>
          </cell>
          <cell r="B6208" t="str">
            <v>AGG-GAS-IDX</v>
          </cell>
          <cell r="C6208" t="str">
            <v>NG-NYMEX</v>
          </cell>
          <cell r="D6208" t="str">
            <v>FT-NY-IDX</v>
          </cell>
          <cell r="E6208" t="str">
            <v>I</v>
          </cell>
          <cell r="F6208">
            <v>38108</v>
          </cell>
          <cell r="G6208">
            <v>769484</v>
          </cell>
          <cell r="H6208">
            <v>-18872</v>
          </cell>
        </row>
        <row r="6209">
          <cell r="A6209">
            <v>36641</v>
          </cell>
          <cell r="B6209" t="str">
            <v>AGG-GAS-IDX</v>
          </cell>
          <cell r="C6209" t="str">
            <v>NG-NYMEX</v>
          </cell>
          <cell r="D6209" t="str">
            <v>FT-NY-IDX</v>
          </cell>
          <cell r="E6209" t="str">
            <v>I</v>
          </cell>
          <cell r="F6209">
            <v>38139</v>
          </cell>
          <cell r="G6209">
            <v>741902</v>
          </cell>
          <cell r="H6209">
            <v>-22337</v>
          </cell>
        </row>
        <row r="6210">
          <cell r="A6210">
            <v>36641</v>
          </cell>
          <cell r="B6210" t="str">
            <v>AGG-GAS-IDX</v>
          </cell>
          <cell r="C6210" t="str">
            <v>NG-NYMEX</v>
          </cell>
          <cell r="D6210" t="str">
            <v>FT-NY-IDX</v>
          </cell>
          <cell r="E6210" t="str">
            <v>I</v>
          </cell>
          <cell r="F6210">
            <v>38169</v>
          </cell>
          <cell r="G6210">
            <v>764052</v>
          </cell>
          <cell r="H6210">
            <v>-4023</v>
          </cell>
        </row>
        <row r="6211">
          <cell r="A6211">
            <v>36641</v>
          </cell>
          <cell r="B6211" t="str">
            <v>AGG-GAS-IDX</v>
          </cell>
          <cell r="C6211" t="str">
            <v>NG-NYMEX</v>
          </cell>
          <cell r="D6211" t="str">
            <v>FT-NY-IDX</v>
          </cell>
          <cell r="E6211" t="str">
            <v>I</v>
          </cell>
          <cell r="F6211">
            <v>38200</v>
          </cell>
          <cell r="G6211">
            <v>764026</v>
          </cell>
          <cell r="H6211">
            <v>3932</v>
          </cell>
        </row>
        <row r="6212">
          <cell r="A6212">
            <v>36641</v>
          </cell>
          <cell r="B6212" t="str">
            <v>AGG-GAS-IDX</v>
          </cell>
          <cell r="C6212" t="str">
            <v>NG-NYMEX</v>
          </cell>
          <cell r="D6212" t="str">
            <v>FT-NY-IDX</v>
          </cell>
          <cell r="E6212" t="str">
            <v>I</v>
          </cell>
          <cell r="F6212">
            <v>38231</v>
          </cell>
          <cell r="G6212">
            <v>513739</v>
          </cell>
          <cell r="H6212">
            <v>-1616</v>
          </cell>
        </row>
        <row r="6213">
          <cell r="A6213">
            <v>36641</v>
          </cell>
          <cell r="B6213" t="str">
            <v>AGG-GAS-IDX</v>
          </cell>
          <cell r="C6213" t="str">
            <v>NG-NYMEX</v>
          </cell>
          <cell r="D6213" t="str">
            <v>FT-NY-IDX</v>
          </cell>
          <cell r="E6213" t="str">
            <v>I</v>
          </cell>
          <cell r="F6213">
            <v>38261</v>
          </cell>
          <cell r="G6213">
            <v>527324</v>
          </cell>
          <cell r="H6213">
            <v>-5800</v>
          </cell>
        </row>
        <row r="6214">
          <cell r="A6214">
            <v>36641</v>
          </cell>
          <cell r="B6214" t="str">
            <v>AGG-GAS-IDX</v>
          </cell>
          <cell r="C6214" t="str">
            <v>NG-NYMEX</v>
          </cell>
          <cell r="D6214" t="str">
            <v>FT-NY-IDX</v>
          </cell>
          <cell r="E6214" t="str">
            <v>I</v>
          </cell>
          <cell r="F6214">
            <v>38292</v>
          </cell>
          <cell r="G6214">
            <v>-127551</v>
          </cell>
          <cell r="H6214">
            <v>-334</v>
          </cell>
        </row>
        <row r="6215">
          <cell r="A6215">
            <v>36641</v>
          </cell>
          <cell r="B6215" t="str">
            <v>AGG-GAS-IDX</v>
          </cell>
          <cell r="C6215" t="str">
            <v>NG-NYMEX</v>
          </cell>
          <cell r="D6215" t="str">
            <v>FT-NY-IDX</v>
          </cell>
          <cell r="E6215" t="str">
            <v>I</v>
          </cell>
          <cell r="F6215">
            <v>38322</v>
          </cell>
          <cell r="G6215">
            <v>-134155</v>
          </cell>
          <cell r="H6215">
            <v>-4023</v>
          </cell>
        </row>
        <row r="6216">
          <cell r="A6216">
            <v>36641</v>
          </cell>
          <cell r="B6216" t="str">
            <v>AGG-GAS-IDX</v>
          </cell>
          <cell r="C6216" t="str">
            <v>NG-NYMEX</v>
          </cell>
          <cell r="D6216" t="str">
            <v>FT-NY-IDX</v>
          </cell>
          <cell r="E6216" t="str">
            <v>I</v>
          </cell>
          <cell r="F6216">
            <v>38353</v>
          </cell>
          <cell r="G6216">
            <v>-169580</v>
          </cell>
          <cell r="H6216">
            <v>-2561</v>
          </cell>
        </row>
        <row r="6217">
          <cell r="A6217">
            <v>36641</v>
          </cell>
          <cell r="B6217" t="str">
            <v>AGG-GAS-IDX</v>
          </cell>
          <cell r="C6217" t="str">
            <v>NG-NYMEX</v>
          </cell>
          <cell r="D6217" t="str">
            <v>FT-NY-IDX</v>
          </cell>
          <cell r="E6217" t="str">
            <v>I</v>
          </cell>
          <cell r="F6217">
            <v>38384</v>
          </cell>
          <cell r="G6217">
            <v>-126738</v>
          </cell>
          <cell r="H6217">
            <v>-2567</v>
          </cell>
        </row>
        <row r="6218">
          <cell r="A6218">
            <v>36641</v>
          </cell>
          <cell r="B6218" t="str">
            <v>AGG-GAS-IDX</v>
          </cell>
          <cell r="C6218" t="str">
            <v>NG-NYMEX</v>
          </cell>
          <cell r="D6218" t="str">
            <v>FT-NY-IDX</v>
          </cell>
          <cell r="E6218" t="str">
            <v>I</v>
          </cell>
          <cell r="F6218">
            <v>38412</v>
          </cell>
          <cell r="G6218">
            <v>-165329</v>
          </cell>
          <cell r="H6218">
            <v>-4331</v>
          </cell>
        </row>
        <row r="6219">
          <cell r="A6219">
            <v>36641</v>
          </cell>
          <cell r="B6219" t="str">
            <v>AGG-GAS-IDX</v>
          </cell>
          <cell r="C6219" t="str">
            <v>NG-NYMEX</v>
          </cell>
          <cell r="D6219" t="str">
            <v>FT-NY-IDX</v>
          </cell>
          <cell r="E6219" t="str">
            <v>I</v>
          </cell>
          <cell r="F6219">
            <v>38443</v>
          </cell>
          <cell r="G6219">
            <v>-138609</v>
          </cell>
          <cell r="H6219">
            <v>-2831</v>
          </cell>
        </row>
        <row r="6220">
          <cell r="A6220">
            <v>36641</v>
          </cell>
          <cell r="B6220" t="str">
            <v>AGG-GAS-IDX</v>
          </cell>
          <cell r="C6220" t="str">
            <v>NG-NYMEX</v>
          </cell>
          <cell r="D6220" t="str">
            <v>FT-NY-IDX</v>
          </cell>
          <cell r="E6220" t="str">
            <v>I</v>
          </cell>
          <cell r="F6220">
            <v>38473</v>
          </cell>
          <cell r="G6220">
            <v>-151951</v>
          </cell>
          <cell r="H6220">
            <v>-15</v>
          </cell>
        </row>
        <row r="6221">
          <cell r="A6221">
            <v>36641</v>
          </cell>
          <cell r="B6221" t="str">
            <v>AGG-GAS-IDX</v>
          </cell>
          <cell r="C6221" t="str">
            <v>NG-NYMEX</v>
          </cell>
          <cell r="D6221" t="str">
            <v>FT-NY-IDX</v>
          </cell>
          <cell r="E6221" t="str">
            <v>I</v>
          </cell>
          <cell r="F6221">
            <v>38504</v>
          </cell>
          <cell r="G6221">
            <v>-144605</v>
          </cell>
          <cell r="H6221">
            <v>-867</v>
          </cell>
        </row>
        <row r="6222">
          <cell r="A6222">
            <v>36641</v>
          </cell>
          <cell r="B6222" t="str">
            <v>AGG-GAS-IDX</v>
          </cell>
          <cell r="C6222" t="str">
            <v>NG-NYMEX</v>
          </cell>
          <cell r="D6222" t="str">
            <v>FT-NY-IDX</v>
          </cell>
          <cell r="E6222" t="str">
            <v>I</v>
          </cell>
          <cell r="F6222">
            <v>38534</v>
          </cell>
          <cell r="G6222">
            <v>-107202</v>
          </cell>
          <cell r="H6222">
            <v>-914</v>
          </cell>
        </row>
        <row r="6223">
          <cell r="A6223">
            <v>36641</v>
          </cell>
          <cell r="B6223" t="str">
            <v>AGG-GAS-IDX</v>
          </cell>
          <cell r="C6223" t="str">
            <v>NG-NYMEX</v>
          </cell>
          <cell r="D6223" t="str">
            <v>FT-NY-IDX</v>
          </cell>
          <cell r="E6223" t="str">
            <v>I</v>
          </cell>
          <cell r="F6223">
            <v>38565</v>
          </cell>
          <cell r="G6223">
            <v>-106545</v>
          </cell>
          <cell r="H6223">
            <v>-460</v>
          </cell>
        </row>
        <row r="6224">
          <cell r="A6224">
            <v>36641</v>
          </cell>
          <cell r="B6224" t="str">
            <v>AGG-GAS-IDX</v>
          </cell>
          <cell r="C6224" t="str">
            <v>NG-NYMEX</v>
          </cell>
          <cell r="D6224" t="str">
            <v>FT-NY-IDX</v>
          </cell>
          <cell r="E6224" t="str">
            <v>I</v>
          </cell>
          <cell r="F6224">
            <v>38596</v>
          </cell>
          <cell r="G6224">
            <v>-102476</v>
          </cell>
          <cell r="H6224">
            <v>-645</v>
          </cell>
        </row>
        <row r="6225">
          <cell r="A6225">
            <v>36641</v>
          </cell>
          <cell r="B6225" t="str">
            <v>AGG-GAS-IDX</v>
          </cell>
          <cell r="C6225" t="str">
            <v>NG-NYMEX</v>
          </cell>
          <cell r="D6225" t="str">
            <v>FT-NY-IDX</v>
          </cell>
          <cell r="E6225" t="str">
            <v>I</v>
          </cell>
          <cell r="F6225">
            <v>38626</v>
          </cell>
          <cell r="G6225">
            <v>-105263</v>
          </cell>
          <cell r="H6225">
            <v>-348</v>
          </cell>
        </row>
        <row r="6226">
          <cell r="A6226">
            <v>36641</v>
          </cell>
          <cell r="B6226" t="str">
            <v>AGG-GAS-IDX</v>
          </cell>
          <cell r="C6226" t="str">
            <v>NG-NYMEX</v>
          </cell>
          <cell r="D6226" t="str">
            <v>FT-NY-IDX</v>
          </cell>
          <cell r="E6226" t="str">
            <v>I</v>
          </cell>
          <cell r="F6226">
            <v>38657</v>
          </cell>
          <cell r="G6226">
            <v>-101243</v>
          </cell>
          <cell r="H6226">
            <v>-285</v>
          </cell>
        </row>
        <row r="6227">
          <cell r="A6227">
            <v>36641</v>
          </cell>
          <cell r="B6227" t="str">
            <v>AGG-GAS-IDX</v>
          </cell>
          <cell r="C6227" t="str">
            <v>NG-NYMEX</v>
          </cell>
          <cell r="D6227" t="str">
            <v>FT-NY-IDX</v>
          </cell>
          <cell r="E6227" t="str">
            <v>I</v>
          </cell>
          <cell r="F6227">
            <v>38687</v>
          </cell>
          <cell r="G6227">
            <v>-103996</v>
          </cell>
          <cell r="H6227">
            <v>-3582</v>
          </cell>
        </row>
        <row r="6228">
          <cell r="A6228">
            <v>36641</v>
          </cell>
          <cell r="B6228" t="str">
            <v>AGG-GAS-IDX</v>
          </cell>
          <cell r="C6228" t="str">
            <v>NG-NYMEX</v>
          </cell>
          <cell r="D6228" t="str">
            <v>FT-NY-IDX</v>
          </cell>
          <cell r="E6228" t="str">
            <v>I</v>
          </cell>
          <cell r="F6228">
            <v>38718</v>
          </cell>
          <cell r="G6228">
            <v>-103357</v>
          </cell>
          <cell r="H6228">
            <v>-2267</v>
          </cell>
        </row>
        <row r="6229">
          <cell r="A6229">
            <v>36641</v>
          </cell>
          <cell r="B6229" t="str">
            <v>AGG-GAS-IDX</v>
          </cell>
          <cell r="C6229" t="str">
            <v>NG-NYMEX</v>
          </cell>
          <cell r="D6229" t="str">
            <v>FT-NY-IDX</v>
          </cell>
          <cell r="E6229" t="str">
            <v>I</v>
          </cell>
          <cell r="F6229">
            <v>38749</v>
          </cell>
          <cell r="G6229">
            <v>-92781</v>
          </cell>
          <cell r="H6229">
            <v>-2384</v>
          </cell>
        </row>
        <row r="6230">
          <cell r="A6230">
            <v>36641</v>
          </cell>
          <cell r="B6230" t="str">
            <v>AGG-GAS-IDX</v>
          </cell>
          <cell r="C6230" t="str">
            <v>NG-NYMEX</v>
          </cell>
          <cell r="D6230" t="str">
            <v>FT-NY-IDX</v>
          </cell>
          <cell r="E6230" t="str">
            <v>I</v>
          </cell>
          <cell r="F6230">
            <v>38777</v>
          </cell>
          <cell r="G6230">
            <v>-102150</v>
          </cell>
          <cell r="H6230">
            <v>-3993</v>
          </cell>
        </row>
        <row r="6231">
          <cell r="A6231">
            <v>36641</v>
          </cell>
          <cell r="B6231" t="str">
            <v>AGG-GAS-IDX</v>
          </cell>
          <cell r="C6231" t="str">
            <v>NG-NYMEX</v>
          </cell>
          <cell r="D6231" t="str">
            <v>FT-NY-IDX</v>
          </cell>
          <cell r="E6231" t="str">
            <v>I</v>
          </cell>
          <cell r="F6231">
            <v>38808</v>
          </cell>
          <cell r="G6231">
            <v>-98247</v>
          </cell>
          <cell r="H6231">
            <v>-2608</v>
          </cell>
        </row>
        <row r="6232">
          <cell r="A6232">
            <v>36641</v>
          </cell>
          <cell r="B6232" t="str">
            <v>AGG-GAS-IDX</v>
          </cell>
          <cell r="C6232" t="str">
            <v>NG-NYMEX</v>
          </cell>
          <cell r="D6232" t="str">
            <v>FT-NY-IDX</v>
          </cell>
          <cell r="E6232" t="str">
            <v>I</v>
          </cell>
          <cell r="F6232">
            <v>38838</v>
          </cell>
          <cell r="G6232">
            <v>-100917</v>
          </cell>
          <cell r="H6232">
            <v>-41</v>
          </cell>
        </row>
        <row r="6233">
          <cell r="A6233">
            <v>36641</v>
          </cell>
          <cell r="B6233" t="str">
            <v>AGG-GAS-IDX</v>
          </cell>
          <cell r="C6233" t="str">
            <v>NG-NYMEX</v>
          </cell>
          <cell r="D6233" t="str">
            <v>FT-NY-IDX</v>
          </cell>
          <cell r="E6233" t="str">
            <v>I</v>
          </cell>
          <cell r="F6233">
            <v>38869</v>
          </cell>
          <cell r="G6233">
            <v>-97060</v>
          </cell>
          <cell r="H6233">
            <v>-929</v>
          </cell>
        </row>
        <row r="6234">
          <cell r="A6234">
            <v>36641</v>
          </cell>
          <cell r="B6234" t="str">
            <v>AGG-GAS-IDX</v>
          </cell>
          <cell r="C6234" t="str">
            <v>NG-NYMEX</v>
          </cell>
          <cell r="D6234" t="str">
            <v>FT-NY-IDX</v>
          </cell>
          <cell r="E6234" t="str">
            <v>I</v>
          </cell>
          <cell r="F6234">
            <v>38899</v>
          </cell>
          <cell r="G6234">
            <v>-99697</v>
          </cell>
          <cell r="H6234">
            <v>-822</v>
          </cell>
        </row>
        <row r="6235">
          <cell r="A6235">
            <v>36641</v>
          </cell>
          <cell r="B6235" t="str">
            <v>AGG-GAS-IDX</v>
          </cell>
          <cell r="C6235" t="str">
            <v>NG-NYMEX</v>
          </cell>
          <cell r="D6235" t="str">
            <v>FT-NY-IDX</v>
          </cell>
          <cell r="E6235" t="str">
            <v>I</v>
          </cell>
          <cell r="F6235">
            <v>38930</v>
          </cell>
          <cell r="G6235">
            <v>-99082</v>
          </cell>
          <cell r="H6235">
            <v>-410</v>
          </cell>
        </row>
        <row r="6236">
          <cell r="A6236">
            <v>36641</v>
          </cell>
          <cell r="B6236" t="str">
            <v>AGG-GAS-IDX</v>
          </cell>
          <cell r="C6236" t="str">
            <v>NG-NYMEX</v>
          </cell>
          <cell r="D6236" t="str">
            <v>FT-NY-IDX</v>
          </cell>
          <cell r="E6236" t="str">
            <v>I</v>
          </cell>
          <cell r="F6236">
            <v>38961</v>
          </cell>
          <cell r="G6236">
            <v>-95294</v>
          </cell>
          <cell r="H6236">
            <v>-576</v>
          </cell>
        </row>
        <row r="6237">
          <cell r="A6237">
            <v>36641</v>
          </cell>
          <cell r="B6237" t="str">
            <v>AGG-GAS-IDX</v>
          </cell>
          <cell r="C6237" t="str">
            <v>NG-NYMEX</v>
          </cell>
          <cell r="D6237" t="str">
            <v>FT-NY-IDX</v>
          </cell>
          <cell r="E6237" t="str">
            <v>I</v>
          </cell>
          <cell r="F6237">
            <v>38991</v>
          </cell>
          <cell r="G6237">
            <v>-97882</v>
          </cell>
          <cell r="H6237">
            <v>-317</v>
          </cell>
        </row>
        <row r="6238">
          <cell r="A6238">
            <v>36641</v>
          </cell>
          <cell r="B6238" t="str">
            <v>AGG-GAS-IDX</v>
          </cell>
          <cell r="C6238" t="str">
            <v>NG-NYMEX</v>
          </cell>
          <cell r="D6238" t="str">
            <v>FT-NY-IDX</v>
          </cell>
          <cell r="E6238" t="str">
            <v>I</v>
          </cell>
          <cell r="F6238">
            <v>39022</v>
          </cell>
          <cell r="G6238">
            <v>-131795</v>
          </cell>
          <cell r="H6238">
            <v>-17</v>
          </cell>
        </row>
        <row r="6239">
          <cell r="A6239">
            <v>36641</v>
          </cell>
          <cell r="B6239" t="str">
            <v>AGG-GAS-IDX</v>
          </cell>
          <cell r="C6239" t="str">
            <v>NG-NYMEX</v>
          </cell>
          <cell r="D6239" t="str">
            <v>FT-NY-IDX</v>
          </cell>
          <cell r="E6239" t="str">
            <v>I</v>
          </cell>
          <cell r="F6239">
            <v>39052</v>
          </cell>
          <cell r="G6239">
            <v>-135373</v>
          </cell>
          <cell r="H6239">
            <v>0</v>
          </cell>
        </row>
        <row r="6240">
          <cell r="A6240">
            <v>36641</v>
          </cell>
          <cell r="B6240" t="str">
            <v>AGG-GAS-IDX</v>
          </cell>
          <cell r="C6240" t="str">
            <v>NG-NYMEX</v>
          </cell>
          <cell r="D6240" t="str">
            <v>FT-NY-IDX</v>
          </cell>
          <cell r="E6240" t="str">
            <v>I</v>
          </cell>
          <cell r="F6240">
            <v>39083</v>
          </cell>
          <cell r="G6240">
            <v>-134536</v>
          </cell>
          <cell r="H6240">
            <v>0</v>
          </cell>
        </row>
        <row r="6241">
          <cell r="A6241">
            <v>36641</v>
          </cell>
          <cell r="B6241" t="str">
            <v>AGG-GAS-IDX</v>
          </cell>
          <cell r="C6241" t="str">
            <v>NG-NYMEX</v>
          </cell>
          <cell r="D6241" t="str">
            <v>FT-NY-IDX</v>
          </cell>
          <cell r="E6241" t="str">
            <v>I</v>
          </cell>
          <cell r="F6241">
            <v>39114</v>
          </cell>
          <cell r="G6241">
            <v>-120764</v>
          </cell>
          <cell r="H6241">
            <v>0</v>
          </cell>
        </row>
        <row r="6242">
          <cell r="A6242">
            <v>36641</v>
          </cell>
          <cell r="B6242" t="str">
            <v>AGG-GAS-IDX</v>
          </cell>
          <cell r="C6242" t="str">
            <v>NG-NYMEX</v>
          </cell>
          <cell r="D6242" t="str">
            <v>FT-NY-IDX</v>
          </cell>
          <cell r="E6242" t="str">
            <v>I</v>
          </cell>
          <cell r="F6242">
            <v>39142</v>
          </cell>
          <cell r="G6242">
            <v>-132955</v>
          </cell>
          <cell r="H6242">
            <v>0</v>
          </cell>
        </row>
        <row r="6243">
          <cell r="A6243">
            <v>36641</v>
          </cell>
          <cell r="B6243" t="str">
            <v>AGG-GAS-IDX</v>
          </cell>
          <cell r="C6243" t="str">
            <v>NG-NYMEX</v>
          </cell>
          <cell r="D6243" t="str">
            <v>FT-NY-IDX</v>
          </cell>
          <cell r="E6243" t="str">
            <v>I</v>
          </cell>
          <cell r="F6243">
            <v>39173</v>
          </cell>
          <cell r="G6243">
            <v>-127869</v>
          </cell>
          <cell r="H6243">
            <v>0</v>
          </cell>
        </row>
        <row r="6244">
          <cell r="A6244">
            <v>36641</v>
          </cell>
          <cell r="B6244" t="str">
            <v>AGG-GAS-IDX</v>
          </cell>
          <cell r="C6244" t="str">
            <v>NG-NYMEX</v>
          </cell>
          <cell r="D6244" t="str">
            <v>FT-NY-IDX</v>
          </cell>
          <cell r="E6244" t="str">
            <v>I</v>
          </cell>
          <cell r="F6244">
            <v>39203</v>
          </cell>
          <cell r="G6244">
            <v>-131340</v>
          </cell>
          <cell r="H6244">
            <v>-105</v>
          </cell>
        </row>
        <row r="6245">
          <cell r="A6245">
            <v>36641</v>
          </cell>
          <cell r="B6245" t="str">
            <v>AGG-GAS-IDX</v>
          </cell>
          <cell r="C6245" t="str">
            <v>NG-NYMEX</v>
          </cell>
          <cell r="D6245" t="str">
            <v>FT-NY-IDX</v>
          </cell>
          <cell r="E6245" t="str">
            <v>I</v>
          </cell>
          <cell r="F6245">
            <v>39234</v>
          </cell>
          <cell r="G6245">
            <v>-126324</v>
          </cell>
          <cell r="H6245">
            <v>-46</v>
          </cell>
        </row>
        <row r="6246">
          <cell r="A6246">
            <v>36641</v>
          </cell>
          <cell r="B6246" t="str">
            <v>AGG-GAS-IDX</v>
          </cell>
          <cell r="C6246" t="str">
            <v>NG-NYMEX</v>
          </cell>
          <cell r="D6246" t="str">
            <v>FT-NY-IDX</v>
          </cell>
          <cell r="E6246" t="str">
            <v>I</v>
          </cell>
          <cell r="F6246">
            <v>39264</v>
          </cell>
          <cell r="G6246">
            <v>-129760</v>
          </cell>
          <cell r="H6246">
            <v>-32</v>
          </cell>
        </row>
        <row r="6247">
          <cell r="A6247">
            <v>36641</v>
          </cell>
          <cell r="B6247" t="str">
            <v>AGG-GAS-IDX</v>
          </cell>
          <cell r="C6247" t="str">
            <v>NG-NYMEX</v>
          </cell>
          <cell r="D6247" t="str">
            <v>FT-NY-IDX</v>
          </cell>
          <cell r="E6247" t="str">
            <v>I</v>
          </cell>
          <cell r="F6247">
            <v>39295</v>
          </cell>
          <cell r="G6247">
            <v>-128964</v>
          </cell>
          <cell r="H6247">
            <v>0</v>
          </cell>
        </row>
        <row r="6248">
          <cell r="A6248">
            <v>36641</v>
          </cell>
          <cell r="B6248" t="str">
            <v>AGG-GAS-IDX</v>
          </cell>
          <cell r="C6248" t="str">
            <v>NG-NYMEX</v>
          </cell>
          <cell r="D6248" t="str">
            <v>FT-NY-IDX</v>
          </cell>
          <cell r="E6248" t="str">
            <v>I</v>
          </cell>
          <cell r="F6248">
            <v>39326</v>
          </cell>
          <cell r="G6248">
            <v>-124038</v>
          </cell>
          <cell r="H6248">
            <v>0</v>
          </cell>
        </row>
        <row r="6249">
          <cell r="A6249">
            <v>36641</v>
          </cell>
          <cell r="B6249" t="str">
            <v>AGG-GAS-IDX</v>
          </cell>
          <cell r="C6249" t="str">
            <v>NG-NYMEX</v>
          </cell>
          <cell r="D6249" t="str">
            <v>FT-NY-IDX</v>
          </cell>
          <cell r="E6249" t="str">
            <v>I</v>
          </cell>
          <cell r="F6249">
            <v>39356</v>
          </cell>
          <cell r="G6249">
            <v>-127411</v>
          </cell>
          <cell r="H6249">
            <v>-66</v>
          </cell>
        </row>
        <row r="6250">
          <cell r="A6250">
            <v>36641</v>
          </cell>
          <cell r="B6250" t="str">
            <v>AGG-GAS-IDX</v>
          </cell>
          <cell r="C6250" t="str">
            <v>NG-NYMEX</v>
          </cell>
          <cell r="D6250" t="str">
            <v>FT-NY-IDX</v>
          </cell>
          <cell r="E6250" t="str">
            <v>I</v>
          </cell>
          <cell r="F6250">
            <v>39387</v>
          </cell>
          <cell r="G6250">
            <v>-122544</v>
          </cell>
          <cell r="H6250">
            <v>-14</v>
          </cell>
        </row>
        <row r="6251">
          <cell r="A6251">
            <v>36641</v>
          </cell>
          <cell r="B6251" t="str">
            <v>AGG-GAS-IDX</v>
          </cell>
          <cell r="C6251" t="str">
            <v>NG-NYMEX</v>
          </cell>
          <cell r="D6251" t="str">
            <v>FT-NY-IDX</v>
          </cell>
          <cell r="E6251" t="str">
            <v>I</v>
          </cell>
          <cell r="F6251">
            <v>39417</v>
          </cell>
          <cell r="G6251">
            <v>-125875</v>
          </cell>
          <cell r="H6251">
            <v>0</v>
          </cell>
        </row>
        <row r="6252">
          <cell r="A6252">
            <v>36641</v>
          </cell>
          <cell r="B6252" t="str">
            <v>AGG-GAS-IDX</v>
          </cell>
          <cell r="C6252" t="str">
            <v>NG-NYMEX</v>
          </cell>
          <cell r="D6252" t="str">
            <v>FT-NY-IDX</v>
          </cell>
          <cell r="E6252" t="str">
            <v>I</v>
          </cell>
          <cell r="F6252">
            <v>39448</v>
          </cell>
          <cell r="G6252">
            <v>-125102</v>
          </cell>
          <cell r="H6252">
            <v>0</v>
          </cell>
        </row>
        <row r="6253">
          <cell r="A6253">
            <v>36641</v>
          </cell>
          <cell r="B6253" t="str">
            <v>AGG-GAS-IDX</v>
          </cell>
          <cell r="C6253" t="str">
            <v>NG-NYMEX</v>
          </cell>
          <cell r="D6253" t="str">
            <v>FT-NY-IDX</v>
          </cell>
          <cell r="E6253" t="str">
            <v>I</v>
          </cell>
          <cell r="F6253">
            <v>39479</v>
          </cell>
          <cell r="G6253">
            <v>-116312</v>
          </cell>
          <cell r="H6253">
            <v>0</v>
          </cell>
        </row>
        <row r="6254">
          <cell r="A6254">
            <v>36641</v>
          </cell>
          <cell r="B6254" t="str">
            <v>AGG-GAS-IDX</v>
          </cell>
          <cell r="C6254" t="str">
            <v>NG-NYMEX</v>
          </cell>
          <cell r="D6254" t="str">
            <v>FT-NY-IDX</v>
          </cell>
          <cell r="E6254" t="str">
            <v>I</v>
          </cell>
          <cell r="F6254">
            <v>39508</v>
          </cell>
          <cell r="G6254">
            <v>-123618</v>
          </cell>
          <cell r="H6254">
            <v>0</v>
          </cell>
        </row>
        <row r="6255">
          <cell r="A6255">
            <v>36641</v>
          </cell>
          <cell r="B6255" t="str">
            <v>AGG-GAS-IDX</v>
          </cell>
          <cell r="C6255" t="str">
            <v>NG-NYMEX</v>
          </cell>
          <cell r="D6255" t="str">
            <v>FT-NY-IDX</v>
          </cell>
          <cell r="E6255" t="str">
            <v>I</v>
          </cell>
          <cell r="F6255">
            <v>39539</v>
          </cell>
          <cell r="G6255">
            <v>-118895</v>
          </cell>
          <cell r="H6255">
            <v>0</v>
          </cell>
        </row>
        <row r="6256">
          <cell r="A6256">
            <v>36641</v>
          </cell>
          <cell r="B6256" t="str">
            <v>AGG-GAS-IDX</v>
          </cell>
          <cell r="C6256" t="str">
            <v>NG-NYMEX</v>
          </cell>
          <cell r="D6256" t="str">
            <v>FT-NY-IDX</v>
          </cell>
          <cell r="E6256" t="str">
            <v>I</v>
          </cell>
          <cell r="F6256">
            <v>39569</v>
          </cell>
          <cell r="G6256">
            <v>-122126</v>
          </cell>
          <cell r="H6256">
            <v>-93</v>
          </cell>
        </row>
        <row r="6257">
          <cell r="A6257">
            <v>36641</v>
          </cell>
          <cell r="B6257" t="str">
            <v>AGG-GAS-IDX</v>
          </cell>
          <cell r="C6257" t="str">
            <v>NG-NYMEX</v>
          </cell>
          <cell r="D6257" t="str">
            <v>FT-NY-IDX</v>
          </cell>
          <cell r="E6257" t="str">
            <v>I</v>
          </cell>
          <cell r="F6257">
            <v>39600</v>
          </cell>
          <cell r="G6257">
            <v>-117460</v>
          </cell>
          <cell r="H6257">
            <v>-40</v>
          </cell>
        </row>
        <row r="6258">
          <cell r="A6258">
            <v>36641</v>
          </cell>
          <cell r="B6258" t="str">
            <v>AGG-GAS-IDX</v>
          </cell>
          <cell r="C6258" t="str">
            <v>NG-NYMEX</v>
          </cell>
          <cell r="D6258" t="str">
            <v>FT-NY-IDX</v>
          </cell>
          <cell r="E6258" t="str">
            <v>I</v>
          </cell>
          <cell r="F6258">
            <v>39630</v>
          </cell>
          <cell r="G6258">
            <v>-120652</v>
          </cell>
          <cell r="H6258">
            <v>-28</v>
          </cell>
        </row>
        <row r="6259">
          <cell r="A6259">
            <v>36641</v>
          </cell>
          <cell r="B6259" t="str">
            <v>AGG-GAS-IDX</v>
          </cell>
          <cell r="C6259" t="str">
            <v>NG-NYMEX</v>
          </cell>
          <cell r="D6259" t="str">
            <v>FT-NY-IDX</v>
          </cell>
          <cell r="E6259" t="str">
            <v>I</v>
          </cell>
          <cell r="F6259">
            <v>39661</v>
          </cell>
          <cell r="G6259">
            <v>-119909</v>
          </cell>
          <cell r="H6259">
            <v>0</v>
          </cell>
        </row>
        <row r="6260">
          <cell r="A6260">
            <v>36641</v>
          </cell>
          <cell r="B6260" t="str">
            <v>AGG-GAS-IDX</v>
          </cell>
          <cell r="C6260" t="str">
            <v>NG-NYMEX</v>
          </cell>
          <cell r="D6260" t="str">
            <v>FT-NY-IDX</v>
          </cell>
          <cell r="E6260" t="str">
            <v>I</v>
          </cell>
          <cell r="F6260">
            <v>39692</v>
          </cell>
          <cell r="G6260">
            <v>-115326</v>
          </cell>
          <cell r="H6260">
            <v>0</v>
          </cell>
        </row>
        <row r="6261">
          <cell r="A6261">
            <v>36641</v>
          </cell>
          <cell r="B6261" t="str">
            <v>AGG-GAS-IDX</v>
          </cell>
          <cell r="C6261" t="str">
            <v>NG-NYMEX</v>
          </cell>
          <cell r="D6261" t="str">
            <v>FT-NY-IDX</v>
          </cell>
          <cell r="E6261" t="str">
            <v>I</v>
          </cell>
          <cell r="F6261">
            <v>39722</v>
          </cell>
          <cell r="G6261">
            <v>-118460</v>
          </cell>
          <cell r="H6261">
            <v>-57</v>
          </cell>
        </row>
        <row r="6262">
          <cell r="A6262">
            <v>36641</v>
          </cell>
          <cell r="B6262" t="str">
            <v>AGG-GAS-IDX</v>
          </cell>
          <cell r="C6262" t="str">
            <v>NG-NYMEX</v>
          </cell>
          <cell r="D6262" t="str">
            <v>FT-NY-IDX</v>
          </cell>
          <cell r="E6262" t="str">
            <v>I</v>
          </cell>
          <cell r="F6262">
            <v>39753</v>
          </cell>
          <cell r="G6262">
            <v>-16276</v>
          </cell>
          <cell r="H6262">
            <v>-12</v>
          </cell>
        </row>
        <row r="6263">
          <cell r="A6263">
            <v>36641</v>
          </cell>
          <cell r="B6263" t="str">
            <v>AGG-GAS-IDX</v>
          </cell>
          <cell r="C6263" t="str">
            <v>NG-NYMEX</v>
          </cell>
          <cell r="D6263" t="str">
            <v>FT-NY-IDX</v>
          </cell>
          <cell r="E6263" t="str">
            <v>I</v>
          </cell>
          <cell r="F6263">
            <v>39783</v>
          </cell>
          <cell r="G6263">
            <v>-16718</v>
          </cell>
          <cell r="H6263">
            <v>0</v>
          </cell>
        </row>
        <row r="6264">
          <cell r="A6264">
            <v>36641</v>
          </cell>
          <cell r="B6264" t="str">
            <v>AGG-GAS-IDX</v>
          </cell>
          <cell r="C6264" t="str">
            <v>NG-NYMEX</v>
          </cell>
          <cell r="D6264" t="str">
            <v>FT-NY-IDX</v>
          </cell>
          <cell r="E6264" t="str">
            <v>I</v>
          </cell>
          <cell r="F6264">
            <v>39814</v>
          </cell>
          <cell r="G6264">
            <v>-16615</v>
          </cell>
          <cell r="H6264">
            <v>0</v>
          </cell>
        </row>
        <row r="6265">
          <cell r="A6265">
            <v>36641</v>
          </cell>
          <cell r="B6265" t="str">
            <v>AGG-GAS-IDX</v>
          </cell>
          <cell r="C6265" t="str">
            <v>NG-NYMEX</v>
          </cell>
          <cell r="D6265" t="str">
            <v>FT-NY-IDX</v>
          </cell>
          <cell r="E6265" t="str">
            <v>I</v>
          </cell>
          <cell r="F6265">
            <v>39845</v>
          </cell>
          <cell r="G6265">
            <v>-14915</v>
          </cell>
          <cell r="H6265">
            <v>0</v>
          </cell>
        </row>
        <row r="6266">
          <cell r="A6266">
            <v>36641</v>
          </cell>
          <cell r="B6266" t="str">
            <v>AGG-GAS-IDX</v>
          </cell>
          <cell r="C6266" t="str">
            <v>NG-NYMEX</v>
          </cell>
          <cell r="D6266" t="str">
            <v>FT-NY-IDX</v>
          </cell>
          <cell r="E6266" t="str">
            <v>I</v>
          </cell>
          <cell r="F6266">
            <v>39873</v>
          </cell>
          <cell r="G6266">
            <v>-16421</v>
          </cell>
          <cell r="H6266">
            <v>0</v>
          </cell>
        </row>
        <row r="6267">
          <cell r="A6267">
            <v>36641</v>
          </cell>
          <cell r="B6267" t="str">
            <v>AGG-GAS-IDX</v>
          </cell>
          <cell r="C6267" t="str">
            <v>NG-NYMEX</v>
          </cell>
          <cell r="D6267" t="str">
            <v>FT-NY-IDX</v>
          </cell>
          <cell r="E6267" t="str">
            <v>I</v>
          </cell>
          <cell r="F6267">
            <v>39904</v>
          </cell>
          <cell r="G6267">
            <v>-15793</v>
          </cell>
          <cell r="H6267">
            <v>0</v>
          </cell>
        </row>
        <row r="6268">
          <cell r="A6268">
            <v>36641</v>
          </cell>
          <cell r="B6268" t="str">
            <v>AGG-GAS-IDX</v>
          </cell>
          <cell r="C6268" t="str">
            <v>NG-NYMEX</v>
          </cell>
          <cell r="D6268" t="str">
            <v>FT-NY-IDX</v>
          </cell>
          <cell r="E6268" t="str">
            <v>I</v>
          </cell>
          <cell r="F6268">
            <v>39934</v>
          </cell>
          <cell r="G6268">
            <v>-16222</v>
          </cell>
          <cell r="H6268">
            <v>-86</v>
          </cell>
        </row>
        <row r="6269">
          <cell r="A6269">
            <v>36641</v>
          </cell>
          <cell r="B6269" t="str">
            <v>AGG-GAS-IDX</v>
          </cell>
          <cell r="C6269" t="str">
            <v>NG-NYMEX</v>
          </cell>
          <cell r="D6269" t="str">
            <v>FT-NY-IDX</v>
          </cell>
          <cell r="E6269" t="str">
            <v>I</v>
          </cell>
          <cell r="F6269">
            <v>39965</v>
          </cell>
          <cell r="G6269">
            <v>-15602</v>
          </cell>
          <cell r="H6269">
            <v>-38</v>
          </cell>
        </row>
        <row r="6270">
          <cell r="A6270">
            <v>36641</v>
          </cell>
          <cell r="B6270" t="str">
            <v>AGG-GAS-IDX</v>
          </cell>
          <cell r="C6270" t="str">
            <v>NG-NYMEX</v>
          </cell>
          <cell r="D6270" t="str">
            <v>FT-NY-IDX</v>
          </cell>
          <cell r="E6270" t="str">
            <v>I</v>
          </cell>
          <cell r="F6270">
            <v>39995</v>
          </cell>
          <cell r="G6270">
            <v>-16025</v>
          </cell>
          <cell r="H6270">
            <v>-26</v>
          </cell>
        </row>
        <row r="6271">
          <cell r="A6271">
            <v>36641</v>
          </cell>
          <cell r="B6271" t="str">
            <v>AGG-GAS-IDX</v>
          </cell>
          <cell r="C6271" t="str">
            <v>NG-NYMEX</v>
          </cell>
          <cell r="D6271" t="str">
            <v>FT-NY-IDX</v>
          </cell>
          <cell r="E6271" t="str">
            <v>I</v>
          </cell>
          <cell r="F6271">
            <v>40026</v>
          </cell>
          <cell r="G6271">
            <v>-15926</v>
          </cell>
          <cell r="H6271">
            <v>0</v>
          </cell>
        </row>
        <row r="6272">
          <cell r="A6272">
            <v>36641</v>
          </cell>
          <cell r="B6272" t="str">
            <v>AGG-GAS-IDX</v>
          </cell>
          <cell r="C6272" t="str">
            <v>NG-NYMEX</v>
          </cell>
          <cell r="D6272" t="str">
            <v>FT-NY-IDX</v>
          </cell>
          <cell r="E6272" t="str">
            <v>I</v>
          </cell>
          <cell r="F6272">
            <v>40057</v>
          </cell>
          <cell r="G6272">
            <v>-15317</v>
          </cell>
          <cell r="H6272">
            <v>0</v>
          </cell>
        </row>
        <row r="6273">
          <cell r="A6273">
            <v>36641</v>
          </cell>
          <cell r="B6273" t="str">
            <v>AGG-GAS-IDX</v>
          </cell>
          <cell r="C6273" t="str">
            <v>NG-NYMEX</v>
          </cell>
          <cell r="D6273" t="str">
            <v>FT-NY-IDX</v>
          </cell>
          <cell r="E6273" t="str">
            <v>I</v>
          </cell>
          <cell r="F6273">
            <v>40087</v>
          </cell>
          <cell r="G6273">
            <v>-15733</v>
          </cell>
          <cell r="H6273">
            <v>-54</v>
          </cell>
        </row>
        <row r="6274">
          <cell r="A6274">
            <v>36641</v>
          </cell>
          <cell r="B6274" t="str">
            <v>AGG-GAS-IDX</v>
          </cell>
          <cell r="C6274" t="str">
            <v>NG-NYMEX</v>
          </cell>
          <cell r="D6274" t="str">
            <v>FT-NY-IDX</v>
          </cell>
          <cell r="E6274" t="str">
            <v>I</v>
          </cell>
          <cell r="F6274">
            <v>40118</v>
          </cell>
          <cell r="G6274">
            <v>-15132</v>
          </cell>
          <cell r="H6274">
            <v>-12</v>
          </cell>
        </row>
        <row r="6275">
          <cell r="A6275">
            <v>36641</v>
          </cell>
          <cell r="B6275" t="str">
            <v>AGG-GAS-IDX</v>
          </cell>
          <cell r="C6275" t="str">
            <v>NG-NYMEX</v>
          </cell>
          <cell r="D6275" t="str">
            <v>FT-NY-IDX</v>
          </cell>
          <cell r="E6275" t="str">
            <v>I</v>
          </cell>
          <cell r="F6275">
            <v>40148</v>
          </cell>
          <cell r="G6275">
            <v>-15542</v>
          </cell>
          <cell r="H6275">
            <v>0</v>
          </cell>
        </row>
        <row r="6276">
          <cell r="A6276">
            <v>36641</v>
          </cell>
          <cell r="B6276" t="str">
            <v>AGG-GAS-IDX</v>
          </cell>
          <cell r="C6276" t="str">
            <v>NG-NYMEX</v>
          </cell>
          <cell r="D6276" t="str">
            <v>FT-NY-IDX</v>
          </cell>
          <cell r="E6276" t="str">
            <v>I</v>
          </cell>
          <cell r="F6276">
            <v>40179</v>
          </cell>
          <cell r="G6276">
            <v>-15446</v>
          </cell>
          <cell r="H6276">
            <v>0</v>
          </cell>
        </row>
        <row r="6277">
          <cell r="A6277">
            <v>36641</v>
          </cell>
          <cell r="B6277" t="str">
            <v>AGG-GAS-IDX</v>
          </cell>
          <cell r="C6277" t="str">
            <v>NG-NYMEX</v>
          </cell>
          <cell r="D6277" t="str">
            <v>FT-NY-IDX</v>
          </cell>
          <cell r="E6277" t="str">
            <v>I</v>
          </cell>
          <cell r="F6277">
            <v>40210</v>
          </cell>
          <cell r="G6277">
            <v>-13865</v>
          </cell>
          <cell r="H6277">
            <v>0</v>
          </cell>
        </row>
        <row r="6278">
          <cell r="A6278">
            <v>36641</v>
          </cell>
          <cell r="B6278" t="str">
            <v>AGG-GAS-IDX</v>
          </cell>
          <cell r="C6278" t="str">
            <v>NG-NYMEX</v>
          </cell>
          <cell r="D6278" t="str">
            <v>FT-NY-IDX</v>
          </cell>
          <cell r="E6278" t="str">
            <v>I</v>
          </cell>
          <cell r="F6278">
            <v>40238</v>
          </cell>
          <cell r="G6278">
            <v>-15265</v>
          </cell>
          <cell r="H6278">
            <v>0</v>
          </cell>
        </row>
        <row r="6279">
          <cell r="A6279">
            <v>36641</v>
          </cell>
          <cell r="B6279" t="str">
            <v>AGG-GAS-IDX</v>
          </cell>
          <cell r="C6279" t="str">
            <v>NG-NYMEX</v>
          </cell>
          <cell r="D6279" t="str">
            <v>FT-NY-IDX</v>
          </cell>
          <cell r="E6279" t="str">
            <v>I</v>
          </cell>
          <cell r="F6279">
            <v>40269</v>
          </cell>
          <cell r="G6279">
            <v>-14681</v>
          </cell>
          <cell r="H6279">
            <v>0</v>
          </cell>
        </row>
        <row r="6280">
          <cell r="A6280">
            <v>36641</v>
          </cell>
          <cell r="B6280" t="str">
            <v>AGG-GAS-IDX</v>
          </cell>
          <cell r="C6280" t="str">
            <v>NG-NYMEX</v>
          </cell>
          <cell r="D6280" t="str">
            <v>FT-NY-IDX</v>
          </cell>
          <cell r="E6280" t="str">
            <v>I</v>
          </cell>
          <cell r="F6280">
            <v>40299</v>
          </cell>
          <cell r="G6280">
            <v>-15080</v>
          </cell>
          <cell r="H6280">
            <v>-76</v>
          </cell>
        </row>
        <row r="6281">
          <cell r="A6281">
            <v>36641</v>
          </cell>
          <cell r="B6281" t="str">
            <v>AGG-GAS-IDX</v>
          </cell>
          <cell r="C6281" t="str">
            <v>NG-NYMEX</v>
          </cell>
          <cell r="D6281" t="str">
            <v>FT-NY-IDX</v>
          </cell>
          <cell r="E6281" t="str">
            <v>I</v>
          </cell>
          <cell r="F6281">
            <v>40330</v>
          </cell>
          <cell r="G6281">
            <v>-14504</v>
          </cell>
          <cell r="H6281">
            <v>-33</v>
          </cell>
        </row>
        <row r="6282">
          <cell r="A6282">
            <v>36641</v>
          </cell>
          <cell r="B6282" t="str">
            <v>AGG-GAS-IDX</v>
          </cell>
          <cell r="C6282" t="str">
            <v>NG-NYMEX</v>
          </cell>
          <cell r="D6282" t="str">
            <v>FT-NY-IDX</v>
          </cell>
          <cell r="E6282" t="str">
            <v>I</v>
          </cell>
          <cell r="F6282">
            <v>40360</v>
          </cell>
          <cell r="G6282">
            <v>-14900</v>
          </cell>
          <cell r="H6282">
            <v>-23</v>
          </cell>
        </row>
        <row r="6283">
          <cell r="A6283">
            <v>36641</v>
          </cell>
          <cell r="B6283" t="str">
            <v>AGG-GAS-IDX</v>
          </cell>
          <cell r="C6283" t="str">
            <v>NG-NYMEX</v>
          </cell>
          <cell r="D6283" t="str">
            <v>FT-NY-IDX</v>
          </cell>
          <cell r="E6283" t="str">
            <v>I</v>
          </cell>
          <cell r="F6283">
            <v>40391</v>
          </cell>
          <cell r="G6283">
            <v>-14809</v>
          </cell>
          <cell r="H6283">
            <v>0</v>
          </cell>
        </row>
        <row r="6284">
          <cell r="A6284">
            <v>36641</v>
          </cell>
          <cell r="B6284" t="str">
            <v>AGG-GAS-IDX</v>
          </cell>
          <cell r="C6284" t="str">
            <v>NG-NYMEX</v>
          </cell>
          <cell r="D6284" t="str">
            <v>FT-NY-IDX</v>
          </cell>
          <cell r="E6284" t="str">
            <v>I</v>
          </cell>
          <cell r="F6284">
            <v>40422</v>
          </cell>
          <cell r="G6284">
            <v>-14244</v>
          </cell>
          <cell r="H6284">
            <v>0</v>
          </cell>
        </row>
        <row r="6285">
          <cell r="A6285">
            <v>36641</v>
          </cell>
          <cell r="B6285" t="str">
            <v>AGG-GAS-IDX</v>
          </cell>
          <cell r="C6285" t="str">
            <v>NG-NYMEX</v>
          </cell>
          <cell r="D6285" t="str">
            <v>FT-NY-IDX</v>
          </cell>
          <cell r="E6285" t="str">
            <v>I</v>
          </cell>
          <cell r="F6285">
            <v>40452</v>
          </cell>
          <cell r="G6285">
            <v>-14632</v>
          </cell>
          <cell r="H6285">
            <v>-47</v>
          </cell>
        </row>
        <row r="6286">
          <cell r="A6286">
            <v>36641</v>
          </cell>
          <cell r="B6286" t="str">
            <v>AGG-GAS-IDX</v>
          </cell>
          <cell r="C6286" t="str">
            <v>NG-NYMEX</v>
          </cell>
          <cell r="D6286" t="str">
            <v>FT-NY-IDX</v>
          </cell>
          <cell r="E6286" t="str">
            <v>I</v>
          </cell>
          <cell r="F6286">
            <v>40483</v>
          </cell>
          <cell r="G6286">
            <v>-14074</v>
          </cell>
          <cell r="H6286">
            <v>-11</v>
          </cell>
        </row>
        <row r="6287">
          <cell r="A6287">
            <v>36641</v>
          </cell>
          <cell r="B6287" t="str">
            <v>AGG-GAS-IDX</v>
          </cell>
          <cell r="C6287" t="str">
            <v>NG-NYMEX</v>
          </cell>
          <cell r="D6287" t="str">
            <v>FT-NY-IDX</v>
          </cell>
          <cell r="E6287" t="str">
            <v>I</v>
          </cell>
          <cell r="F6287">
            <v>40513</v>
          </cell>
          <cell r="G6287">
            <v>-14458</v>
          </cell>
          <cell r="H6287">
            <v>0</v>
          </cell>
        </row>
        <row r="6288">
          <cell r="A6288">
            <v>36641</v>
          </cell>
          <cell r="B6288" t="str">
            <v>AGG-GAS-IDX</v>
          </cell>
          <cell r="C6288" t="str">
            <v>NG-NYMEX</v>
          </cell>
          <cell r="D6288" t="str">
            <v>FT-NY-IDX</v>
          </cell>
          <cell r="E6288" t="str">
            <v>I</v>
          </cell>
          <cell r="F6288">
            <v>40544</v>
          </cell>
          <cell r="G6288">
            <v>-14370</v>
          </cell>
          <cell r="H6288">
            <v>0</v>
          </cell>
        </row>
        <row r="6289">
          <cell r="A6289">
            <v>36641</v>
          </cell>
          <cell r="B6289" t="str">
            <v>AGG-GAS-IDX</v>
          </cell>
          <cell r="C6289" t="str">
            <v>NG-NYMEX</v>
          </cell>
          <cell r="D6289" t="str">
            <v>FT-NY-IDX</v>
          </cell>
          <cell r="E6289" t="str">
            <v>I</v>
          </cell>
          <cell r="F6289">
            <v>40575</v>
          </cell>
          <cell r="G6289">
            <v>-12900</v>
          </cell>
          <cell r="H6289">
            <v>0</v>
          </cell>
        </row>
        <row r="6290">
          <cell r="A6290">
            <v>36641</v>
          </cell>
          <cell r="B6290" t="str">
            <v>AGG-GAS-IDX</v>
          </cell>
          <cell r="C6290" t="str">
            <v>NG-NYMEX</v>
          </cell>
          <cell r="D6290" t="str">
            <v>FT-NY-IDX</v>
          </cell>
          <cell r="E6290" t="str">
            <v>I</v>
          </cell>
          <cell r="F6290">
            <v>40603</v>
          </cell>
          <cell r="G6290">
            <v>-14204</v>
          </cell>
          <cell r="H6290">
            <v>0</v>
          </cell>
        </row>
        <row r="6291">
          <cell r="A6291">
            <v>36641</v>
          </cell>
          <cell r="B6291" t="str">
            <v>AGG-GAS-IDX</v>
          </cell>
          <cell r="C6291" t="str">
            <v>NG-NYMEX</v>
          </cell>
          <cell r="D6291" t="str">
            <v>FT-NY-IDX</v>
          </cell>
          <cell r="E6291" t="str">
            <v>I</v>
          </cell>
          <cell r="F6291">
            <v>40634</v>
          </cell>
          <cell r="G6291">
            <v>-13662</v>
          </cell>
          <cell r="H6291">
            <v>0</v>
          </cell>
        </row>
        <row r="6292">
          <cell r="A6292">
            <v>36641</v>
          </cell>
          <cell r="B6292" t="str">
            <v>AGG-GAS-IDX</v>
          </cell>
          <cell r="C6292" t="str">
            <v>NG-NYMEX</v>
          </cell>
          <cell r="D6292" t="str">
            <v>FT-NY-IDX</v>
          </cell>
          <cell r="E6292" t="str">
            <v>I</v>
          </cell>
          <cell r="F6292">
            <v>40664</v>
          </cell>
          <cell r="G6292">
            <v>-14035</v>
          </cell>
          <cell r="H6292">
            <v>-66</v>
          </cell>
        </row>
        <row r="6293">
          <cell r="A6293">
            <v>36641</v>
          </cell>
          <cell r="B6293" t="str">
            <v>AGG-GAS-IDX</v>
          </cell>
          <cell r="C6293" t="str">
            <v>NG-NYMEX</v>
          </cell>
          <cell r="D6293" t="str">
            <v>FT-NY-IDX</v>
          </cell>
          <cell r="E6293" t="str">
            <v>I</v>
          </cell>
          <cell r="F6293">
            <v>40695</v>
          </cell>
          <cell r="G6293">
            <v>-13499</v>
          </cell>
          <cell r="H6293">
            <v>-28</v>
          </cell>
        </row>
        <row r="6294">
          <cell r="A6294">
            <v>36641</v>
          </cell>
          <cell r="B6294" t="str">
            <v>AGG-GAS-IDX</v>
          </cell>
          <cell r="C6294" t="str">
            <v>NG-NYMEX</v>
          </cell>
          <cell r="D6294" t="str">
            <v>FT-NY-IDX</v>
          </cell>
          <cell r="E6294" t="str">
            <v>I</v>
          </cell>
          <cell r="F6294">
            <v>40725</v>
          </cell>
          <cell r="G6294">
            <v>-13867</v>
          </cell>
          <cell r="H6294">
            <v>-20</v>
          </cell>
        </row>
        <row r="6295">
          <cell r="A6295">
            <v>36641</v>
          </cell>
          <cell r="B6295" t="str">
            <v>AGG-GAS-IDX</v>
          </cell>
          <cell r="C6295" t="str">
            <v>NG-NYMEX</v>
          </cell>
          <cell r="D6295" t="str">
            <v>FT-NY-IDX</v>
          </cell>
          <cell r="E6295" t="str">
            <v>I</v>
          </cell>
          <cell r="F6295">
            <v>40756</v>
          </cell>
          <cell r="G6295">
            <v>-13783</v>
          </cell>
          <cell r="H6295">
            <v>0</v>
          </cell>
        </row>
        <row r="6296">
          <cell r="A6296">
            <v>36641</v>
          </cell>
          <cell r="B6296" t="str">
            <v>AGG-GAS-IDX</v>
          </cell>
          <cell r="C6296" t="str">
            <v>NG-NYMEX</v>
          </cell>
          <cell r="D6296" t="str">
            <v>FT-NY-IDX</v>
          </cell>
          <cell r="E6296" t="str">
            <v>I</v>
          </cell>
          <cell r="F6296">
            <v>40787</v>
          </cell>
          <cell r="G6296">
            <v>-13257</v>
          </cell>
          <cell r="H6296">
            <v>0</v>
          </cell>
        </row>
        <row r="6297">
          <cell r="A6297">
            <v>36641</v>
          </cell>
          <cell r="B6297" t="str">
            <v>AGG-GAS-IDX</v>
          </cell>
          <cell r="C6297" t="str">
            <v>NG-NYMEX</v>
          </cell>
          <cell r="D6297" t="str">
            <v>FT-ONT-CENTRAL-IDX</v>
          </cell>
          <cell r="E6297" t="str">
            <v>I</v>
          </cell>
          <cell r="F6297">
            <v>36617</v>
          </cell>
          <cell r="G6297">
            <v>2406616</v>
          </cell>
          <cell r="H6297">
            <v>0</v>
          </cell>
        </row>
        <row r="6298">
          <cell r="A6298">
            <v>36641</v>
          </cell>
          <cell r="B6298" t="str">
            <v>AGG-GAS-IDX</v>
          </cell>
          <cell r="C6298" t="str">
            <v>NG-NYMEX</v>
          </cell>
          <cell r="D6298" t="str">
            <v>FT-ONT-CENTRAL-IDX</v>
          </cell>
          <cell r="E6298" t="str">
            <v>I</v>
          </cell>
          <cell r="F6298">
            <v>36647</v>
          </cell>
          <cell r="G6298">
            <v>9416931</v>
          </cell>
          <cell r="H6298">
            <v>0</v>
          </cell>
        </row>
        <row r="6299">
          <cell r="A6299">
            <v>36641</v>
          </cell>
          <cell r="B6299" t="str">
            <v>AGG-GAS-IDX</v>
          </cell>
          <cell r="C6299" t="str">
            <v>NG-NYMEX</v>
          </cell>
          <cell r="D6299" t="str">
            <v>FT-ONT-CENTRAL-IDX</v>
          </cell>
          <cell r="E6299" t="str">
            <v>I</v>
          </cell>
          <cell r="F6299">
            <v>36678</v>
          </cell>
          <cell r="G6299">
            <v>7887284</v>
          </cell>
          <cell r="H6299">
            <v>0</v>
          </cell>
        </row>
        <row r="6300">
          <cell r="A6300">
            <v>36641</v>
          </cell>
          <cell r="B6300" t="str">
            <v>AGG-GAS-IDX</v>
          </cell>
          <cell r="C6300" t="str">
            <v>NG-NYMEX</v>
          </cell>
          <cell r="D6300" t="str">
            <v>FT-ONT-CENTRAL-IDX</v>
          </cell>
          <cell r="E6300" t="str">
            <v>I</v>
          </cell>
          <cell r="F6300">
            <v>36708</v>
          </cell>
          <cell r="G6300">
            <v>7550941</v>
          </cell>
          <cell r="H6300">
            <v>0</v>
          </cell>
        </row>
        <row r="6301">
          <cell r="A6301">
            <v>36641</v>
          </cell>
          <cell r="B6301" t="str">
            <v>AGG-GAS-IDX</v>
          </cell>
          <cell r="C6301" t="str">
            <v>NG-NYMEX</v>
          </cell>
          <cell r="D6301" t="str">
            <v>FT-ONT-CENTRAL-IDX</v>
          </cell>
          <cell r="E6301" t="str">
            <v>I</v>
          </cell>
          <cell r="F6301">
            <v>36739</v>
          </cell>
          <cell r="G6301">
            <v>7935220</v>
          </cell>
          <cell r="H6301">
            <v>0</v>
          </cell>
        </row>
        <row r="6302">
          <cell r="A6302">
            <v>36641</v>
          </cell>
          <cell r="B6302" t="str">
            <v>AGG-GAS-IDX</v>
          </cell>
          <cell r="C6302" t="str">
            <v>NG-NYMEX</v>
          </cell>
          <cell r="D6302" t="str">
            <v>FT-ONT-CENTRAL-IDX</v>
          </cell>
          <cell r="E6302" t="str">
            <v>I</v>
          </cell>
          <cell r="F6302">
            <v>36770</v>
          </cell>
          <cell r="G6302">
            <v>6998608</v>
          </cell>
          <cell r="H6302">
            <v>0</v>
          </cell>
        </row>
        <row r="6303">
          <cell r="A6303">
            <v>36641</v>
          </cell>
          <cell r="B6303" t="str">
            <v>AGG-GAS-IDX</v>
          </cell>
          <cell r="C6303" t="str">
            <v>NG-NYMEX</v>
          </cell>
          <cell r="D6303" t="str">
            <v>FT-ONT-CENTRAL-IDX</v>
          </cell>
          <cell r="E6303" t="str">
            <v>I</v>
          </cell>
          <cell r="F6303">
            <v>36800</v>
          </cell>
          <cell r="G6303">
            <v>8148655</v>
          </cell>
          <cell r="H6303">
            <v>0</v>
          </cell>
        </row>
        <row r="6304">
          <cell r="A6304">
            <v>36641</v>
          </cell>
          <cell r="B6304" t="str">
            <v>AGG-GAS-IDX</v>
          </cell>
          <cell r="C6304" t="str">
            <v>NG-NYMEX</v>
          </cell>
          <cell r="D6304" t="str">
            <v>FT-ONT-CENTRAL-IDX</v>
          </cell>
          <cell r="E6304" t="str">
            <v>I</v>
          </cell>
          <cell r="F6304">
            <v>36831</v>
          </cell>
          <cell r="G6304">
            <v>624943</v>
          </cell>
          <cell r="H6304">
            <v>0</v>
          </cell>
        </row>
        <row r="6305">
          <cell r="A6305">
            <v>36641</v>
          </cell>
          <cell r="B6305" t="str">
            <v>AGG-GAS-IDX</v>
          </cell>
          <cell r="C6305" t="str">
            <v>NG-NYMEX</v>
          </cell>
          <cell r="D6305" t="str">
            <v>FT-ONT-CENTRAL-IDX</v>
          </cell>
          <cell r="E6305" t="str">
            <v>I</v>
          </cell>
          <cell r="F6305">
            <v>36861</v>
          </cell>
          <cell r="G6305">
            <v>1085007</v>
          </cell>
          <cell r="H6305">
            <v>0</v>
          </cell>
        </row>
        <row r="6306">
          <cell r="A6306">
            <v>36641</v>
          </cell>
          <cell r="B6306" t="str">
            <v>AGG-GAS-IDX</v>
          </cell>
          <cell r="C6306" t="str">
            <v>NG-NYMEX</v>
          </cell>
          <cell r="D6306" t="str">
            <v>FT-ONT-CENTRAL-IDX</v>
          </cell>
          <cell r="E6306" t="str">
            <v>I</v>
          </cell>
          <cell r="F6306">
            <v>36892</v>
          </cell>
          <cell r="G6306">
            <v>1146531</v>
          </cell>
          <cell r="H6306">
            <v>0</v>
          </cell>
        </row>
        <row r="6307">
          <cell r="A6307">
            <v>36641</v>
          </cell>
          <cell r="B6307" t="str">
            <v>AGG-GAS-IDX</v>
          </cell>
          <cell r="C6307" t="str">
            <v>NG-NYMEX</v>
          </cell>
          <cell r="D6307" t="str">
            <v>FT-ONT-CENTRAL-IDX</v>
          </cell>
          <cell r="E6307" t="str">
            <v>I</v>
          </cell>
          <cell r="F6307">
            <v>36923</v>
          </cell>
          <cell r="G6307">
            <v>582046</v>
          </cell>
          <cell r="H6307">
            <v>0</v>
          </cell>
        </row>
        <row r="6308">
          <cell r="A6308">
            <v>36641</v>
          </cell>
          <cell r="B6308" t="str">
            <v>AGG-GAS-IDX</v>
          </cell>
          <cell r="C6308" t="str">
            <v>NG-NYMEX</v>
          </cell>
          <cell r="D6308" t="str">
            <v>FT-ONT-CENTRAL-IDX</v>
          </cell>
          <cell r="E6308" t="str">
            <v>I</v>
          </cell>
          <cell r="F6308">
            <v>36951</v>
          </cell>
          <cell r="G6308">
            <v>1688766</v>
          </cell>
          <cell r="H6308">
            <v>0</v>
          </cell>
        </row>
        <row r="6309">
          <cell r="A6309">
            <v>36641</v>
          </cell>
          <cell r="B6309" t="str">
            <v>AGG-GAS-IDX</v>
          </cell>
          <cell r="C6309" t="str">
            <v>NG-NYMEX</v>
          </cell>
          <cell r="D6309" t="str">
            <v>FT-ONT-CENTRAL-IDX</v>
          </cell>
          <cell r="E6309" t="str">
            <v>I</v>
          </cell>
          <cell r="F6309">
            <v>36982</v>
          </cell>
          <cell r="G6309">
            <v>-823851</v>
          </cell>
          <cell r="H6309">
            <v>0</v>
          </cell>
        </row>
        <row r="6310">
          <cell r="A6310">
            <v>36641</v>
          </cell>
          <cell r="B6310" t="str">
            <v>AGG-GAS-IDX</v>
          </cell>
          <cell r="C6310" t="str">
            <v>NG-NYMEX</v>
          </cell>
          <cell r="D6310" t="str">
            <v>FT-ONT-CENTRAL-IDX</v>
          </cell>
          <cell r="E6310" t="str">
            <v>I</v>
          </cell>
          <cell r="F6310">
            <v>37012</v>
          </cell>
          <cell r="G6310">
            <v>-1129914</v>
          </cell>
          <cell r="H6310">
            <v>0</v>
          </cell>
        </row>
        <row r="6311">
          <cell r="A6311">
            <v>36641</v>
          </cell>
          <cell r="B6311" t="str">
            <v>AGG-GAS-IDX</v>
          </cell>
          <cell r="C6311" t="str">
            <v>NG-NYMEX</v>
          </cell>
          <cell r="D6311" t="str">
            <v>FT-ONT-CENTRAL-IDX</v>
          </cell>
          <cell r="E6311" t="str">
            <v>I</v>
          </cell>
          <cell r="F6311">
            <v>37043</v>
          </cell>
          <cell r="G6311">
            <v>-1083923</v>
          </cell>
          <cell r="H6311">
            <v>0</v>
          </cell>
        </row>
        <row r="6312">
          <cell r="A6312">
            <v>36641</v>
          </cell>
          <cell r="B6312" t="str">
            <v>AGG-GAS-IDX</v>
          </cell>
          <cell r="C6312" t="str">
            <v>NG-NYMEX</v>
          </cell>
          <cell r="D6312" t="str">
            <v>FT-ONT-CENTRAL-IDX</v>
          </cell>
          <cell r="E6312" t="str">
            <v>I</v>
          </cell>
          <cell r="F6312">
            <v>37073</v>
          </cell>
          <cell r="G6312">
            <v>-1111211</v>
          </cell>
          <cell r="H6312">
            <v>0</v>
          </cell>
        </row>
        <row r="6313">
          <cell r="A6313">
            <v>36641</v>
          </cell>
          <cell r="B6313" t="str">
            <v>AGG-GAS-IDX</v>
          </cell>
          <cell r="C6313" t="str">
            <v>NG-NYMEX</v>
          </cell>
          <cell r="D6313" t="str">
            <v>FT-ONT-CENTRAL-IDX</v>
          </cell>
          <cell r="E6313" t="str">
            <v>I</v>
          </cell>
          <cell r="F6313">
            <v>37104</v>
          </cell>
          <cell r="G6313">
            <v>-1104043</v>
          </cell>
          <cell r="H6313">
            <v>0</v>
          </cell>
        </row>
        <row r="6314">
          <cell r="A6314">
            <v>36641</v>
          </cell>
          <cell r="B6314" t="str">
            <v>AGG-GAS-IDX</v>
          </cell>
          <cell r="C6314" t="str">
            <v>NG-NYMEX</v>
          </cell>
          <cell r="D6314" t="str">
            <v>FT-ONT-CENTRAL-IDX</v>
          </cell>
          <cell r="E6314" t="str">
            <v>I</v>
          </cell>
          <cell r="F6314">
            <v>37135</v>
          </cell>
          <cell r="G6314">
            <v>-1062647</v>
          </cell>
          <cell r="H6314">
            <v>0</v>
          </cell>
        </row>
        <row r="6315">
          <cell r="A6315">
            <v>36641</v>
          </cell>
          <cell r="B6315" t="str">
            <v>AGG-GAS-IDX</v>
          </cell>
          <cell r="C6315" t="str">
            <v>NG-NYMEX</v>
          </cell>
          <cell r="D6315" t="str">
            <v>FT-ONT-CENTRAL-IDX</v>
          </cell>
          <cell r="E6315" t="str">
            <v>I</v>
          </cell>
          <cell r="F6315">
            <v>37165</v>
          </cell>
          <cell r="G6315">
            <v>-1091913</v>
          </cell>
          <cell r="H6315">
            <v>0</v>
          </cell>
        </row>
        <row r="6316">
          <cell r="A6316">
            <v>36641</v>
          </cell>
          <cell r="B6316" t="str">
            <v>AGG-GAS-IDX</v>
          </cell>
          <cell r="C6316" t="str">
            <v>NG-NYMEX</v>
          </cell>
          <cell r="D6316" t="str">
            <v>FT-ONT-CENTRAL-IDX</v>
          </cell>
          <cell r="E6316" t="str">
            <v>I</v>
          </cell>
          <cell r="F6316">
            <v>37196</v>
          </cell>
          <cell r="G6316">
            <v>-415823</v>
          </cell>
          <cell r="H6316">
            <v>0</v>
          </cell>
        </row>
        <row r="6317">
          <cell r="A6317">
            <v>36641</v>
          </cell>
          <cell r="B6317" t="str">
            <v>AGG-GAS-IDX</v>
          </cell>
          <cell r="C6317" t="str">
            <v>NG-NYMEX</v>
          </cell>
          <cell r="D6317" t="str">
            <v>FT-ONT-CENTRAL-IDX</v>
          </cell>
          <cell r="E6317" t="str">
            <v>I</v>
          </cell>
          <cell r="F6317">
            <v>37226</v>
          </cell>
          <cell r="G6317">
            <v>-427464</v>
          </cell>
          <cell r="H6317">
            <v>0</v>
          </cell>
        </row>
        <row r="6318">
          <cell r="A6318">
            <v>36641</v>
          </cell>
          <cell r="B6318" t="str">
            <v>AGG-GAS-IDX</v>
          </cell>
          <cell r="C6318" t="str">
            <v>NG-NYMEX</v>
          </cell>
          <cell r="D6318" t="str">
            <v>FT-ONT-CENTRAL-IDX</v>
          </cell>
          <cell r="E6318" t="str">
            <v>I</v>
          </cell>
          <cell r="F6318">
            <v>37257</v>
          </cell>
          <cell r="G6318">
            <v>-424927</v>
          </cell>
          <cell r="H6318">
            <v>0</v>
          </cell>
        </row>
        <row r="6319">
          <cell r="A6319">
            <v>36641</v>
          </cell>
          <cell r="B6319" t="str">
            <v>AGG-GAS-IDX</v>
          </cell>
          <cell r="C6319" t="str">
            <v>NG-NYMEX</v>
          </cell>
          <cell r="D6319" t="str">
            <v>FT-ONT-CENTRAL-IDX</v>
          </cell>
          <cell r="E6319" t="str">
            <v>I</v>
          </cell>
          <cell r="F6319">
            <v>37288</v>
          </cell>
          <cell r="G6319">
            <v>-379843</v>
          </cell>
          <cell r="H6319">
            <v>0</v>
          </cell>
        </row>
        <row r="6320">
          <cell r="A6320">
            <v>36641</v>
          </cell>
          <cell r="B6320" t="str">
            <v>AGG-GAS-IDX</v>
          </cell>
          <cell r="C6320" t="str">
            <v>NG-NYMEX</v>
          </cell>
          <cell r="D6320" t="str">
            <v>FT-ONT-CENTRAL-IDX</v>
          </cell>
          <cell r="E6320" t="str">
            <v>I</v>
          </cell>
          <cell r="F6320">
            <v>37316</v>
          </cell>
          <cell r="G6320">
            <v>-417898</v>
          </cell>
          <cell r="H6320">
            <v>0</v>
          </cell>
        </row>
        <row r="6321">
          <cell r="A6321">
            <v>36641</v>
          </cell>
          <cell r="B6321" t="str">
            <v>AGG-GAS-IDX</v>
          </cell>
          <cell r="C6321" t="str">
            <v>NG-NYMEX</v>
          </cell>
          <cell r="D6321" t="str">
            <v>FT-ONT-CENTRAL-IDX</v>
          </cell>
          <cell r="E6321" t="str">
            <v>I</v>
          </cell>
          <cell r="F6321">
            <v>37347</v>
          </cell>
          <cell r="G6321">
            <v>-554128</v>
          </cell>
          <cell r="H6321">
            <v>0</v>
          </cell>
        </row>
        <row r="6322">
          <cell r="A6322">
            <v>36641</v>
          </cell>
          <cell r="B6322" t="str">
            <v>AGG-GAS-IDX</v>
          </cell>
          <cell r="C6322" t="str">
            <v>NG-NYMEX</v>
          </cell>
          <cell r="D6322" t="str">
            <v>FT-ONT-CENTRAL-IDX</v>
          </cell>
          <cell r="E6322" t="str">
            <v>I</v>
          </cell>
          <cell r="F6322">
            <v>37377</v>
          </cell>
          <cell r="G6322">
            <v>-569037</v>
          </cell>
          <cell r="H6322">
            <v>0</v>
          </cell>
        </row>
        <row r="6323">
          <cell r="A6323">
            <v>36641</v>
          </cell>
          <cell r="B6323" t="str">
            <v>AGG-GAS-IDX</v>
          </cell>
          <cell r="C6323" t="str">
            <v>NG-NYMEX</v>
          </cell>
          <cell r="D6323" t="str">
            <v>FT-ONT-CENTRAL-IDX</v>
          </cell>
          <cell r="E6323" t="str">
            <v>I</v>
          </cell>
          <cell r="F6323">
            <v>37408</v>
          </cell>
          <cell r="G6323">
            <v>-547093</v>
          </cell>
          <cell r="H6323">
            <v>0</v>
          </cell>
        </row>
        <row r="6324">
          <cell r="A6324">
            <v>36641</v>
          </cell>
          <cell r="B6324" t="str">
            <v>AGG-GAS-IDX</v>
          </cell>
          <cell r="C6324" t="str">
            <v>NG-NYMEX</v>
          </cell>
          <cell r="D6324" t="str">
            <v>FT-ONT-CENTRAL-IDX</v>
          </cell>
          <cell r="E6324" t="str">
            <v>I</v>
          </cell>
          <cell r="F6324">
            <v>37438</v>
          </cell>
          <cell r="G6324">
            <v>-561909</v>
          </cell>
          <cell r="H6324">
            <v>0</v>
          </cell>
        </row>
        <row r="6325">
          <cell r="A6325">
            <v>36641</v>
          </cell>
          <cell r="B6325" t="str">
            <v>AGG-GAS-IDX</v>
          </cell>
          <cell r="C6325" t="str">
            <v>NG-NYMEX</v>
          </cell>
          <cell r="D6325" t="str">
            <v>FT-ONT-CENTRAL-IDX</v>
          </cell>
          <cell r="E6325" t="str">
            <v>I</v>
          </cell>
          <cell r="F6325">
            <v>37469</v>
          </cell>
          <cell r="G6325">
            <v>-558252</v>
          </cell>
          <cell r="H6325">
            <v>0</v>
          </cell>
        </row>
        <row r="6326">
          <cell r="A6326">
            <v>36641</v>
          </cell>
          <cell r="B6326" t="str">
            <v>AGG-GAS-IDX</v>
          </cell>
          <cell r="C6326" t="str">
            <v>NG-NYMEX</v>
          </cell>
          <cell r="D6326" t="str">
            <v>FT-ONT-CENTRAL-IDX</v>
          </cell>
          <cell r="E6326" t="str">
            <v>I</v>
          </cell>
          <cell r="F6326">
            <v>37500</v>
          </cell>
          <cell r="G6326">
            <v>-536968</v>
          </cell>
          <cell r="H6326">
            <v>0</v>
          </cell>
        </row>
        <row r="6327">
          <cell r="A6327">
            <v>36641</v>
          </cell>
          <cell r="B6327" t="str">
            <v>AGG-GAS-IDX</v>
          </cell>
          <cell r="C6327" t="str">
            <v>NG-NYMEX</v>
          </cell>
          <cell r="D6327" t="str">
            <v>FT-ONT-CENTRAL-IDX</v>
          </cell>
          <cell r="E6327" t="str">
            <v>I</v>
          </cell>
          <cell r="F6327">
            <v>37530</v>
          </cell>
          <cell r="G6327">
            <v>-551615</v>
          </cell>
          <cell r="H6327">
            <v>0</v>
          </cell>
        </row>
        <row r="6328">
          <cell r="A6328">
            <v>36641</v>
          </cell>
          <cell r="B6328" t="str">
            <v>AGG-GAS-IDX</v>
          </cell>
          <cell r="C6328" t="str">
            <v>NG-NYMEX</v>
          </cell>
          <cell r="D6328" t="str">
            <v>FT-ONT-CENTRAL-IDX</v>
          </cell>
          <cell r="E6328" t="str">
            <v>I</v>
          </cell>
          <cell r="F6328">
            <v>37561</v>
          </cell>
          <cell r="G6328">
            <v>-46576</v>
          </cell>
          <cell r="H6328">
            <v>0</v>
          </cell>
        </row>
        <row r="6329">
          <cell r="A6329">
            <v>36641</v>
          </cell>
          <cell r="B6329" t="str">
            <v>AGG-GAS-IDX</v>
          </cell>
          <cell r="C6329" t="str">
            <v>NG-NYMEX</v>
          </cell>
          <cell r="D6329" t="str">
            <v>FT-ONT-CENTRAL-IDX</v>
          </cell>
          <cell r="E6329" t="str">
            <v>I</v>
          </cell>
          <cell r="F6329">
            <v>37591</v>
          </cell>
          <cell r="G6329">
            <v>-47846</v>
          </cell>
          <cell r="H6329">
            <v>0</v>
          </cell>
        </row>
        <row r="6330">
          <cell r="A6330">
            <v>36641</v>
          </cell>
          <cell r="B6330" t="str">
            <v>AGG-GAS-IDX</v>
          </cell>
          <cell r="C6330" t="str">
            <v>NG-NYMEX</v>
          </cell>
          <cell r="D6330" t="str">
            <v>FT-ONT-CENTRAL-IDX</v>
          </cell>
          <cell r="E6330" t="str">
            <v>I</v>
          </cell>
          <cell r="F6330">
            <v>37622</v>
          </cell>
          <cell r="G6330">
            <v>-47556</v>
          </cell>
          <cell r="H6330">
            <v>0</v>
          </cell>
        </row>
        <row r="6331">
          <cell r="A6331">
            <v>36641</v>
          </cell>
          <cell r="B6331" t="str">
            <v>AGG-GAS-IDX</v>
          </cell>
          <cell r="C6331" t="str">
            <v>NG-NYMEX</v>
          </cell>
          <cell r="D6331" t="str">
            <v>FT-ONT-CENTRAL-IDX</v>
          </cell>
          <cell r="E6331" t="str">
            <v>I</v>
          </cell>
          <cell r="F6331">
            <v>37653</v>
          </cell>
          <cell r="G6331">
            <v>-42693</v>
          </cell>
          <cell r="H6331">
            <v>0</v>
          </cell>
        </row>
        <row r="6332">
          <cell r="A6332">
            <v>36641</v>
          </cell>
          <cell r="B6332" t="str">
            <v>AGG-GAS-IDX</v>
          </cell>
          <cell r="C6332" t="str">
            <v>NG-NYMEX</v>
          </cell>
          <cell r="D6332" t="str">
            <v>FT-ONT-CENTRAL-IDX</v>
          </cell>
          <cell r="E6332" t="str">
            <v>I</v>
          </cell>
          <cell r="F6332">
            <v>37681</v>
          </cell>
          <cell r="G6332">
            <v>-47008</v>
          </cell>
          <cell r="H6332">
            <v>0</v>
          </cell>
        </row>
        <row r="6333">
          <cell r="A6333">
            <v>36641</v>
          </cell>
          <cell r="B6333" t="str">
            <v>AGG-GAS-IDX</v>
          </cell>
          <cell r="C6333" t="str">
            <v>NG-NYMEX</v>
          </cell>
          <cell r="D6333" t="str">
            <v>FT-ONT-CENTRAL-IDX</v>
          </cell>
          <cell r="E6333" t="str">
            <v>I</v>
          </cell>
          <cell r="F6333">
            <v>37712</v>
          </cell>
          <cell r="G6333">
            <v>-64995</v>
          </cell>
          <cell r="H6333">
            <v>0</v>
          </cell>
        </row>
        <row r="6334">
          <cell r="A6334">
            <v>36641</v>
          </cell>
          <cell r="B6334" t="str">
            <v>AGG-GAS-IDX</v>
          </cell>
          <cell r="C6334" t="str">
            <v>NG-NYMEX</v>
          </cell>
          <cell r="D6334" t="str">
            <v>FT-ONT-CENTRAL-IDX</v>
          </cell>
          <cell r="E6334" t="str">
            <v>I</v>
          </cell>
          <cell r="F6334">
            <v>37742</v>
          </cell>
          <cell r="G6334">
            <v>-66770</v>
          </cell>
          <cell r="H6334">
            <v>0</v>
          </cell>
        </row>
        <row r="6335">
          <cell r="A6335">
            <v>36641</v>
          </cell>
          <cell r="B6335" t="str">
            <v>AGG-GAS-IDX</v>
          </cell>
          <cell r="C6335" t="str">
            <v>NG-NYMEX</v>
          </cell>
          <cell r="D6335" t="str">
            <v>FT-ONT-CENTRAL-IDX</v>
          </cell>
          <cell r="E6335" t="str">
            <v>I</v>
          </cell>
          <cell r="F6335">
            <v>37773</v>
          </cell>
          <cell r="G6335">
            <v>-64227</v>
          </cell>
          <cell r="H6335">
            <v>0</v>
          </cell>
        </row>
        <row r="6336">
          <cell r="A6336">
            <v>36641</v>
          </cell>
          <cell r="B6336" t="str">
            <v>AGG-GAS-IDX</v>
          </cell>
          <cell r="C6336" t="str">
            <v>NG-NYMEX</v>
          </cell>
          <cell r="D6336" t="str">
            <v>FT-ONT-CENTRAL-IDX</v>
          </cell>
          <cell r="E6336" t="str">
            <v>I</v>
          </cell>
          <cell r="F6336">
            <v>37803</v>
          </cell>
          <cell r="G6336">
            <v>-65980</v>
          </cell>
          <cell r="H6336">
            <v>0</v>
          </cell>
        </row>
        <row r="6337">
          <cell r="A6337">
            <v>36641</v>
          </cell>
          <cell r="B6337" t="str">
            <v>AGG-GAS-IDX</v>
          </cell>
          <cell r="C6337" t="str">
            <v>NG-NYMEX</v>
          </cell>
          <cell r="D6337" t="str">
            <v>FT-ONT-CENTRAL-IDX</v>
          </cell>
          <cell r="E6337" t="str">
            <v>I</v>
          </cell>
          <cell r="F6337">
            <v>37834</v>
          </cell>
          <cell r="G6337">
            <v>-65582</v>
          </cell>
          <cell r="H6337">
            <v>0</v>
          </cell>
        </row>
        <row r="6338">
          <cell r="A6338">
            <v>36641</v>
          </cell>
          <cell r="B6338" t="str">
            <v>AGG-GAS-IDX</v>
          </cell>
          <cell r="C6338" t="str">
            <v>NG-NYMEX</v>
          </cell>
          <cell r="D6338" t="str">
            <v>FT-ONT-CENTRAL-IDX</v>
          </cell>
          <cell r="E6338" t="str">
            <v>I</v>
          </cell>
          <cell r="F6338">
            <v>37865</v>
          </cell>
          <cell r="G6338">
            <v>-63083</v>
          </cell>
          <cell r="H6338">
            <v>0</v>
          </cell>
        </row>
        <row r="6339">
          <cell r="A6339">
            <v>36641</v>
          </cell>
          <cell r="B6339" t="str">
            <v>AGG-GAS-IDX</v>
          </cell>
          <cell r="C6339" t="str">
            <v>NG-NYMEX</v>
          </cell>
          <cell r="D6339" t="str">
            <v>FT-ONT-CENTRAL-IDX</v>
          </cell>
          <cell r="E6339" t="str">
            <v>I</v>
          </cell>
          <cell r="F6339">
            <v>37895</v>
          </cell>
          <cell r="G6339">
            <v>-64805</v>
          </cell>
          <cell r="H6339">
            <v>0</v>
          </cell>
        </row>
        <row r="6340">
          <cell r="A6340">
            <v>36641</v>
          </cell>
          <cell r="B6340" t="str">
            <v>AGG-GAS-IDX</v>
          </cell>
          <cell r="C6340" t="str">
            <v>NG-NYMEX</v>
          </cell>
          <cell r="D6340" t="str">
            <v>FT-ONT-CENTRAL-IDX</v>
          </cell>
          <cell r="E6340" t="str">
            <v>I</v>
          </cell>
          <cell r="F6340">
            <v>37926</v>
          </cell>
          <cell r="G6340">
            <v>-75038</v>
          </cell>
          <cell r="H6340">
            <v>0</v>
          </cell>
        </row>
        <row r="6341">
          <cell r="A6341">
            <v>36641</v>
          </cell>
          <cell r="B6341" t="str">
            <v>AGG-GAS-IDX</v>
          </cell>
          <cell r="C6341" t="str">
            <v>NG-NYMEX</v>
          </cell>
          <cell r="D6341" t="str">
            <v>FT-ONT-CENTRAL-IDX</v>
          </cell>
          <cell r="E6341" t="str">
            <v>I</v>
          </cell>
          <cell r="F6341">
            <v>37956</v>
          </cell>
          <cell r="G6341">
            <v>-77086</v>
          </cell>
          <cell r="H6341">
            <v>0</v>
          </cell>
        </row>
        <row r="6342">
          <cell r="A6342">
            <v>36641</v>
          </cell>
          <cell r="B6342" t="str">
            <v>AGG-GAS-IDX</v>
          </cell>
          <cell r="C6342" t="str">
            <v>NG-NYMEX</v>
          </cell>
          <cell r="D6342" t="str">
            <v>FT-ONT-CENTRAL-IDX</v>
          </cell>
          <cell r="E6342" t="str">
            <v>I</v>
          </cell>
          <cell r="F6342">
            <v>37987</v>
          </cell>
          <cell r="G6342">
            <v>-76620</v>
          </cell>
          <cell r="H6342">
            <v>0</v>
          </cell>
        </row>
        <row r="6343">
          <cell r="A6343">
            <v>36641</v>
          </cell>
          <cell r="B6343" t="str">
            <v>AGG-GAS-IDX</v>
          </cell>
          <cell r="C6343" t="str">
            <v>NG-NYMEX</v>
          </cell>
          <cell r="D6343" t="str">
            <v>FT-ONT-CENTRAL-IDX</v>
          </cell>
          <cell r="E6343" t="str">
            <v>I</v>
          </cell>
          <cell r="F6343">
            <v>38018</v>
          </cell>
          <cell r="G6343">
            <v>-71241</v>
          </cell>
          <cell r="H6343">
            <v>0</v>
          </cell>
        </row>
        <row r="6344">
          <cell r="A6344">
            <v>36641</v>
          </cell>
          <cell r="B6344" t="str">
            <v>AGG-GAS-IDX</v>
          </cell>
          <cell r="C6344" t="str">
            <v>NG-NYMEX</v>
          </cell>
          <cell r="D6344" t="str">
            <v>FT-ONT-CENTRAL-IDX</v>
          </cell>
          <cell r="E6344" t="str">
            <v>I</v>
          </cell>
          <cell r="F6344">
            <v>38047</v>
          </cell>
          <cell r="G6344">
            <v>-75722</v>
          </cell>
          <cell r="H6344">
            <v>0</v>
          </cell>
        </row>
        <row r="6345">
          <cell r="A6345">
            <v>36641</v>
          </cell>
          <cell r="B6345" t="str">
            <v>AGG-GAS-IDX</v>
          </cell>
          <cell r="C6345" t="str">
            <v>NG-NYMEX</v>
          </cell>
          <cell r="D6345" t="str">
            <v>FT-ONT-CENTRAL-IDX</v>
          </cell>
          <cell r="E6345" t="str">
            <v>I</v>
          </cell>
          <cell r="F6345">
            <v>38078</v>
          </cell>
          <cell r="G6345">
            <v>135791</v>
          </cell>
          <cell r="H6345">
            <v>0</v>
          </cell>
        </row>
        <row r="6346">
          <cell r="A6346">
            <v>36641</v>
          </cell>
          <cell r="B6346" t="str">
            <v>AGG-GAS-IDX</v>
          </cell>
          <cell r="C6346" t="str">
            <v>NG-NYMEX</v>
          </cell>
          <cell r="D6346" t="str">
            <v>FT-ONT-CENTRAL-IDX</v>
          </cell>
          <cell r="E6346" t="str">
            <v>I</v>
          </cell>
          <cell r="F6346">
            <v>38108</v>
          </cell>
          <cell r="G6346">
            <v>139492</v>
          </cell>
          <cell r="H6346">
            <v>0</v>
          </cell>
        </row>
        <row r="6347">
          <cell r="A6347">
            <v>36641</v>
          </cell>
          <cell r="B6347" t="str">
            <v>AGG-GAS-IDX</v>
          </cell>
          <cell r="C6347" t="str">
            <v>NG-NYMEX</v>
          </cell>
          <cell r="D6347" t="str">
            <v>FT-ONT-CENTRAL-IDX</v>
          </cell>
          <cell r="E6347" t="str">
            <v>I</v>
          </cell>
          <cell r="F6347">
            <v>38139</v>
          </cell>
          <cell r="G6347">
            <v>134171</v>
          </cell>
          <cell r="H6347">
            <v>0</v>
          </cell>
        </row>
        <row r="6348">
          <cell r="A6348">
            <v>36641</v>
          </cell>
          <cell r="B6348" t="str">
            <v>AGG-GAS-IDX</v>
          </cell>
          <cell r="C6348" t="str">
            <v>NG-NYMEX</v>
          </cell>
          <cell r="D6348" t="str">
            <v>FT-ONT-CENTRAL-IDX</v>
          </cell>
          <cell r="E6348" t="str">
            <v>I</v>
          </cell>
          <cell r="F6348">
            <v>38169</v>
          </cell>
          <cell r="G6348">
            <v>137827</v>
          </cell>
          <cell r="H6348">
            <v>0</v>
          </cell>
        </row>
        <row r="6349">
          <cell r="A6349">
            <v>36641</v>
          </cell>
          <cell r="B6349" t="str">
            <v>AGG-GAS-IDX</v>
          </cell>
          <cell r="C6349" t="str">
            <v>NG-NYMEX</v>
          </cell>
          <cell r="D6349" t="str">
            <v>FT-ONT-CENTRAL-IDX</v>
          </cell>
          <cell r="E6349" t="str">
            <v>I</v>
          </cell>
          <cell r="F6349">
            <v>38200</v>
          </cell>
          <cell r="G6349">
            <v>136988</v>
          </cell>
          <cell r="H6349">
            <v>0</v>
          </cell>
        </row>
        <row r="6350">
          <cell r="A6350">
            <v>36641</v>
          </cell>
          <cell r="B6350" t="str">
            <v>AGG-GAS-IDX</v>
          </cell>
          <cell r="C6350" t="str">
            <v>NG-NYMEX</v>
          </cell>
          <cell r="D6350" t="str">
            <v>FT-ONT-CENTRAL-IDX</v>
          </cell>
          <cell r="E6350" t="str">
            <v>I</v>
          </cell>
          <cell r="F6350">
            <v>38231</v>
          </cell>
          <cell r="G6350">
            <v>131761</v>
          </cell>
          <cell r="H6350">
            <v>0</v>
          </cell>
        </row>
        <row r="6351">
          <cell r="A6351">
            <v>36641</v>
          </cell>
          <cell r="B6351" t="str">
            <v>AGG-GAS-IDX</v>
          </cell>
          <cell r="C6351" t="str">
            <v>NG-NYMEX</v>
          </cell>
          <cell r="D6351" t="str">
            <v>FT-ONT-CENTRAL-IDX</v>
          </cell>
          <cell r="E6351" t="str">
            <v>I</v>
          </cell>
          <cell r="F6351">
            <v>38261</v>
          </cell>
          <cell r="G6351">
            <v>135350</v>
          </cell>
          <cell r="H6351">
            <v>0</v>
          </cell>
        </row>
        <row r="6352">
          <cell r="A6352">
            <v>36641</v>
          </cell>
          <cell r="B6352" t="str">
            <v>AGG-GAS-IDX</v>
          </cell>
          <cell r="C6352" t="str">
            <v>NG-NYMEX</v>
          </cell>
          <cell r="D6352" t="str">
            <v>FT-ONT-CENTRAL-IDX</v>
          </cell>
          <cell r="E6352" t="str">
            <v>I</v>
          </cell>
          <cell r="F6352">
            <v>38292</v>
          </cell>
          <cell r="G6352">
            <v>-69827</v>
          </cell>
          <cell r="H6352">
            <v>0</v>
          </cell>
        </row>
        <row r="6353">
          <cell r="A6353">
            <v>36641</v>
          </cell>
          <cell r="B6353" t="str">
            <v>AGG-GAS-IDX</v>
          </cell>
          <cell r="C6353" t="str">
            <v>NG-NYMEX</v>
          </cell>
          <cell r="D6353" t="str">
            <v>FT-ONT-CENTRAL-IDX</v>
          </cell>
          <cell r="E6353" t="str">
            <v>I</v>
          </cell>
          <cell r="F6353">
            <v>38322</v>
          </cell>
          <cell r="G6353">
            <v>-71728</v>
          </cell>
          <cell r="H6353">
            <v>0</v>
          </cell>
        </row>
        <row r="6354">
          <cell r="A6354">
            <v>36641</v>
          </cell>
          <cell r="B6354" t="str">
            <v>AGG-GAS-IDX</v>
          </cell>
          <cell r="C6354" t="str">
            <v>NG-NYMEX</v>
          </cell>
          <cell r="D6354" t="str">
            <v>FT-ONT-CENTRAL-IDX</v>
          </cell>
          <cell r="E6354" t="str">
            <v>I</v>
          </cell>
          <cell r="F6354">
            <v>38353</v>
          </cell>
          <cell r="G6354">
            <v>-71290</v>
          </cell>
          <cell r="H6354">
            <v>0</v>
          </cell>
        </row>
        <row r="6355">
          <cell r="A6355">
            <v>36641</v>
          </cell>
          <cell r="B6355" t="str">
            <v>AGG-GAS-IDX</v>
          </cell>
          <cell r="C6355" t="str">
            <v>NG-NYMEX</v>
          </cell>
          <cell r="D6355" t="str">
            <v>FT-ONT-CENTRAL-IDX</v>
          </cell>
          <cell r="E6355" t="str">
            <v>I</v>
          </cell>
          <cell r="F6355">
            <v>38384</v>
          </cell>
          <cell r="G6355">
            <v>-63997</v>
          </cell>
          <cell r="H6355">
            <v>0</v>
          </cell>
        </row>
        <row r="6356">
          <cell r="A6356">
            <v>36641</v>
          </cell>
          <cell r="B6356" t="str">
            <v>AGG-GAS-IDX</v>
          </cell>
          <cell r="C6356" t="str">
            <v>NG-NYMEX</v>
          </cell>
          <cell r="D6356" t="str">
            <v>FT-ONT-CENTRAL-IDX</v>
          </cell>
          <cell r="E6356" t="str">
            <v>I</v>
          </cell>
          <cell r="F6356">
            <v>38412</v>
          </cell>
          <cell r="G6356">
            <v>-70463</v>
          </cell>
          <cell r="H6356">
            <v>0</v>
          </cell>
        </row>
        <row r="6357">
          <cell r="A6357">
            <v>36641</v>
          </cell>
          <cell r="B6357" t="str">
            <v>AGG-GAS-IDX</v>
          </cell>
          <cell r="C6357" t="str">
            <v>NG-NYMEX</v>
          </cell>
          <cell r="D6357" t="str">
            <v>FT-ONT-CENTRAL-IDX</v>
          </cell>
          <cell r="E6357" t="str">
            <v>I</v>
          </cell>
          <cell r="F6357">
            <v>38443</v>
          </cell>
          <cell r="G6357">
            <v>174523</v>
          </cell>
          <cell r="H6357">
            <v>0</v>
          </cell>
        </row>
        <row r="6358">
          <cell r="A6358">
            <v>36641</v>
          </cell>
          <cell r="B6358" t="str">
            <v>AGG-GAS-IDX</v>
          </cell>
          <cell r="C6358" t="str">
            <v>NG-NYMEX</v>
          </cell>
          <cell r="D6358" t="str">
            <v>FT-ONT-CENTRAL-IDX</v>
          </cell>
          <cell r="E6358" t="str">
            <v>I</v>
          </cell>
          <cell r="F6358">
            <v>38473</v>
          </cell>
          <cell r="G6358">
            <v>179273</v>
          </cell>
          <cell r="H6358">
            <v>0</v>
          </cell>
        </row>
        <row r="6359">
          <cell r="A6359">
            <v>36641</v>
          </cell>
          <cell r="B6359" t="str">
            <v>AGG-GAS-IDX</v>
          </cell>
          <cell r="C6359" t="str">
            <v>NG-NYMEX</v>
          </cell>
          <cell r="D6359" t="str">
            <v>FT-ONT-CENTRAL-IDX</v>
          </cell>
          <cell r="E6359" t="str">
            <v>I</v>
          </cell>
          <cell r="F6359">
            <v>38504</v>
          </cell>
          <cell r="G6359">
            <v>172428</v>
          </cell>
          <cell r="H6359">
            <v>0</v>
          </cell>
        </row>
        <row r="6360">
          <cell r="A6360">
            <v>36641</v>
          </cell>
          <cell r="B6360" t="str">
            <v>AGG-GAS-IDX</v>
          </cell>
          <cell r="C6360" t="str">
            <v>NG-NYMEX</v>
          </cell>
          <cell r="D6360" t="str">
            <v>FT-ONT-CENTRAL-IDX</v>
          </cell>
          <cell r="E6360" t="str">
            <v>I</v>
          </cell>
          <cell r="F6360">
            <v>38534</v>
          </cell>
          <cell r="G6360">
            <v>177119</v>
          </cell>
          <cell r="H6360">
            <v>0</v>
          </cell>
        </row>
        <row r="6361">
          <cell r="A6361">
            <v>36641</v>
          </cell>
          <cell r="B6361" t="str">
            <v>AGG-GAS-IDX</v>
          </cell>
          <cell r="C6361" t="str">
            <v>NG-NYMEX</v>
          </cell>
          <cell r="D6361" t="str">
            <v>FT-ONT-CENTRAL-IDX</v>
          </cell>
          <cell r="E6361" t="str">
            <v>I</v>
          </cell>
          <cell r="F6361">
            <v>38565</v>
          </cell>
          <cell r="G6361">
            <v>176034</v>
          </cell>
          <cell r="H6361">
            <v>0</v>
          </cell>
        </row>
        <row r="6362">
          <cell r="A6362">
            <v>36641</v>
          </cell>
          <cell r="B6362" t="str">
            <v>AGG-GAS-IDX</v>
          </cell>
          <cell r="C6362" t="str">
            <v>NG-NYMEX</v>
          </cell>
          <cell r="D6362" t="str">
            <v>FT-ONT-CENTRAL-IDX</v>
          </cell>
          <cell r="E6362" t="str">
            <v>I</v>
          </cell>
          <cell r="F6362">
            <v>38596</v>
          </cell>
          <cell r="G6362">
            <v>169311</v>
          </cell>
          <cell r="H6362">
            <v>0</v>
          </cell>
        </row>
        <row r="6363">
          <cell r="A6363">
            <v>36641</v>
          </cell>
          <cell r="B6363" t="str">
            <v>AGG-GAS-IDX</v>
          </cell>
          <cell r="C6363" t="str">
            <v>NG-NYMEX</v>
          </cell>
          <cell r="D6363" t="str">
            <v>FT-ONT-CENTRAL-IDX</v>
          </cell>
          <cell r="E6363" t="str">
            <v>I</v>
          </cell>
          <cell r="F6363">
            <v>38626</v>
          </cell>
          <cell r="G6363">
            <v>173916</v>
          </cell>
          <cell r="H6363">
            <v>0</v>
          </cell>
        </row>
        <row r="6364">
          <cell r="A6364">
            <v>36641</v>
          </cell>
          <cell r="B6364" t="str">
            <v>AGG-GAS-IDX</v>
          </cell>
          <cell r="C6364" t="str">
            <v>NG-NYMEX</v>
          </cell>
          <cell r="D6364" t="str">
            <v>FT-ONT-CENTRAL-IDX</v>
          </cell>
          <cell r="E6364" t="str">
            <v>I</v>
          </cell>
          <cell r="F6364">
            <v>38657</v>
          </cell>
          <cell r="G6364">
            <v>-18791</v>
          </cell>
          <cell r="H6364">
            <v>0</v>
          </cell>
        </row>
        <row r="6365">
          <cell r="A6365">
            <v>36641</v>
          </cell>
          <cell r="B6365" t="str">
            <v>AGG-GAS-IDX</v>
          </cell>
          <cell r="C6365" t="str">
            <v>NG-NYMEX</v>
          </cell>
          <cell r="D6365" t="str">
            <v>FT-ONT-CENTRAL-IDX</v>
          </cell>
          <cell r="E6365" t="str">
            <v>I</v>
          </cell>
          <cell r="F6365">
            <v>38687</v>
          </cell>
          <cell r="G6365">
            <v>-19302</v>
          </cell>
          <cell r="H6365">
            <v>0</v>
          </cell>
        </row>
        <row r="6366">
          <cell r="A6366">
            <v>36641</v>
          </cell>
          <cell r="B6366" t="str">
            <v>AGG-GAS-IDX</v>
          </cell>
          <cell r="C6366" t="str">
            <v>NG-NYMEX</v>
          </cell>
          <cell r="D6366" t="str">
            <v>FT-ONT-CENTRAL-IDX</v>
          </cell>
          <cell r="E6366" t="str">
            <v>I</v>
          </cell>
          <cell r="F6366">
            <v>38718</v>
          </cell>
          <cell r="G6366">
            <v>-19183</v>
          </cell>
          <cell r="H6366">
            <v>0</v>
          </cell>
        </row>
        <row r="6367">
          <cell r="A6367">
            <v>36641</v>
          </cell>
          <cell r="B6367" t="str">
            <v>AGG-GAS-IDX</v>
          </cell>
          <cell r="C6367" t="str">
            <v>NG-NYMEX</v>
          </cell>
          <cell r="D6367" t="str">
            <v>FT-ONT-CENTRAL-IDX</v>
          </cell>
          <cell r="E6367" t="str">
            <v>I</v>
          </cell>
          <cell r="F6367">
            <v>38749</v>
          </cell>
          <cell r="G6367">
            <v>-17220</v>
          </cell>
          <cell r="H6367">
            <v>0</v>
          </cell>
        </row>
        <row r="6368">
          <cell r="A6368">
            <v>36641</v>
          </cell>
          <cell r="B6368" t="str">
            <v>AGG-GAS-IDX</v>
          </cell>
          <cell r="C6368" t="str">
            <v>NG-NYMEX</v>
          </cell>
          <cell r="D6368" t="str">
            <v>FT-ONT-CENTRAL-IDX</v>
          </cell>
          <cell r="E6368" t="str">
            <v>I</v>
          </cell>
          <cell r="F6368">
            <v>38777</v>
          </cell>
          <cell r="G6368">
            <v>-18959</v>
          </cell>
          <cell r="H6368">
            <v>0</v>
          </cell>
        </row>
        <row r="6369">
          <cell r="A6369">
            <v>36641</v>
          </cell>
          <cell r="B6369" t="str">
            <v>AGG-GAS-IDX</v>
          </cell>
          <cell r="C6369" t="str">
            <v>NG-NYMEX</v>
          </cell>
          <cell r="D6369" t="str">
            <v>FT-ONT-CENTRAL-IDX</v>
          </cell>
          <cell r="E6369" t="str">
            <v>I</v>
          </cell>
          <cell r="F6369">
            <v>38808</v>
          </cell>
          <cell r="G6369">
            <v>162323</v>
          </cell>
          <cell r="H6369">
            <v>0</v>
          </cell>
        </row>
        <row r="6370">
          <cell r="A6370">
            <v>36641</v>
          </cell>
          <cell r="B6370" t="str">
            <v>AGG-GAS-IDX</v>
          </cell>
          <cell r="C6370" t="str">
            <v>NG-NYMEX</v>
          </cell>
          <cell r="D6370" t="str">
            <v>FT-ONT-CENTRAL-IDX</v>
          </cell>
          <cell r="E6370" t="str">
            <v>I</v>
          </cell>
          <cell r="F6370">
            <v>38838</v>
          </cell>
          <cell r="G6370">
            <v>166735</v>
          </cell>
          <cell r="H6370">
            <v>0</v>
          </cell>
        </row>
        <row r="6371">
          <cell r="A6371">
            <v>36641</v>
          </cell>
          <cell r="B6371" t="str">
            <v>AGG-GAS-IDX</v>
          </cell>
          <cell r="C6371" t="str">
            <v>NG-NYMEX</v>
          </cell>
          <cell r="D6371" t="str">
            <v>FT-ONT-CENTRAL-IDX</v>
          </cell>
          <cell r="E6371" t="str">
            <v>I</v>
          </cell>
          <cell r="F6371">
            <v>38869</v>
          </cell>
          <cell r="G6371">
            <v>160362</v>
          </cell>
          <cell r="H6371">
            <v>0</v>
          </cell>
        </row>
        <row r="6372">
          <cell r="A6372">
            <v>36641</v>
          </cell>
          <cell r="B6372" t="str">
            <v>AGG-GAS-IDX</v>
          </cell>
          <cell r="C6372" t="str">
            <v>NG-NYMEX</v>
          </cell>
          <cell r="D6372" t="str">
            <v>FT-ONT-CENTRAL-IDX</v>
          </cell>
          <cell r="E6372" t="str">
            <v>I</v>
          </cell>
          <cell r="F6372">
            <v>38899</v>
          </cell>
          <cell r="G6372">
            <v>164719</v>
          </cell>
          <cell r="H6372">
            <v>0</v>
          </cell>
        </row>
        <row r="6373">
          <cell r="A6373">
            <v>36641</v>
          </cell>
          <cell r="B6373" t="str">
            <v>AGG-GAS-IDX</v>
          </cell>
          <cell r="C6373" t="str">
            <v>NG-NYMEX</v>
          </cell>
          <cell r="D6373" t="str">
            <v>FT-ONT-CENTRAL-IDX</v>
          </cell>
          <cell r="E6373" t="str">
            <v>I</v>
          </cell>
          <cell r="F6373">
            <v>38930</v>
          </cell>
          <cell r="G6373">
            <v>163703</v>
          </cell>
          <cell r="H6373">
            <v>0</v>
          </cell>
        </row>
        <row r="6374">
          <cell r="A6374">
            <v>36641</v>
          </cell>
          <cell r="B6374" t="str">
            <v>AGG-GAS-IDX</v>
          </cell>
          <cell r="C6374" t="str">
            <v>NG-NYMEX</v>
          </cell>
          <cell r="D6374" t="str">
            <v>FT-ONT-CENTRAL-IDX</v>
          </cell>
          <cell r="E6374" t="str">
            <v>I</v>
          </cell>
          <cell r="F6374">
            <v>38961</v>
          </cell>
          <cell r="G6374">
            <v>157444</v>
          </cell>
          <cell r="H6374">
            <v>0</v>
          </cell>
        </row>
        <row r="6375">
          <cell r="A6375">
            <v>36641</v>
          </cell>
          <cell r="B6375" t="str">
            <v>AGG-GAS-IDX</v>
          </cell>
          <cell r="C6375" t="str">
            <v>NG-NYMEX</v>
          </cell>
          <cell r="D6375" t="str">
            <v>FT-ONT-CENTRAL-IDX</v>
          </cell>
          <cell r="E6375" t="str">
            <v>I</v>
          </cell>
          <cell r="F6375">
            <v>38991</v>
          </cell>
          <cell r="G6375">
            <v>161720</v>
          </cell>
          <cell r="H6375">
            <v>0</v>
          </cell>
        </row>
        <row r="6376">
          <cell r="A6376">
            <v>36641</v>
          </cell>
          <cell r="B6376" t="str">
            <v>AGG-GAS-IDX</v>
          </cell>
          <cell r="C6376" t="str">
            <v>NG-NYMEX</v>
          </cell>
          <cell r="D6376" t="str">
            <v>FT-ONT-CENTRAL-IDX</v>
          </cell>
          <cell r="E6376" t="str">
            <v>I</v>
          </cell>
          <cell r="F6376">
            <v>39022</v>
          </cell>
          <cell r="G6376">
            <v>-262234</v>
          </cell>
          <cell r="H6376">
            <v>0</v>
          </cell>
        </row>
        <row r="6377">
          <cell r="A6377">
            <v>36641</v>
          </cell>
          <cell r="B6377" t="str">
            <v>AGG-GAS-IDX</v>
          </cell>
          <cell r="C6377" t="str">
            <v>NG-NYMEX</v>
          </cell>
          <cell r="D6377" t="str">
            <v>FT-ONT-CENTRAL-IDX</v>
          </cell>
          <cell r="E6377" t="str">
            <v>I</v>
          </cell>
          <cell r="F6377">
            <v>39052</v>
          </cell>
          <cell r="G6377">
            <v>-269354</v>
          </cell>
          <cell r="H6377">
            <v>0</v>
          </cell>
        </row>
        <row r="6378">
          <cell r="A6378">
            <v>36641</v>
          </cell>
          <cell r="B6378" t="str">
            <v>AGG-GAS-IDX</v>
          </cell>
          <cell r="C6378" t="str">
            <v>NG-NYMEX</v>
          </cell>
          <cell r="D6378" t="str">
            <v>FT-ONT-CENTRAL-IDX</v>
          </cell>
          <cell r="E6378" t="str">
            <v>I</v>
          </cell>
          <cell r="F6378">
            <v>39083</v>
          </cell>
          <cell r="G6378">
            <v>-267688</v>
          </cell>
          <cell r="H6378">
            <v>0</v>
          </cell>
        </row>
        <row r="6379">
          <cell r="A6379">
            <v>36641</v>
          </cell>
          <cell r="B6379" t="str">
            <v>AGG-GAS-IDX</v>
          </cell>
          <cell r="C6379" t="str">
            <v>NG-NYMEX</v>
          </cell>
          <cell r="D6379" t="str">
            <v>FT-ONT-CENTRAL-IDX</v>
          </cell>
          <cell r="E6379" t="str">
            <v>I</v>
          </cell>
          <cell r="F6379">
            <v>39114</v>
          </cell>
          <cell r="G6379">
            <v>-240286</v>
          </cell>
          <cell r="H6379">
            <v>0</v>
          </cell>
        </row>
        <row r="6380">
          <cell r="A6380">
            <v>36641</v>
          </cell>
          <cell r="B6380" t="str">
            <v>AGG-GAS-IDX</v>
          </cell>
          <cell r="C6380" t="str">
            <v>NG-NYMEX</v>
          </cell>
          <cell r="D6380" t="str">
            <v>FT-ONT-CENTRAL-IDX</v>
          </cell>
          <cell r="E6380" t="str">
            <v>I</v>
          </cell>
          <cell r="F6380">
            <v>39142</v>
          </cell>
          <cell r="G6380">
            <v>-264543</v>
          </cell>
          <cell r="H6380">
            <v>0</v>
          </cell>
        </row>
        <row r="6381">
          <cell r="A6381">
            <v>36641</v>
          </cell>
          <cell r="B6381" t="str">
            <v>AGG-GAS-IDX</v>
          </cell>
          <cell r="C6381" t="str">
            <v>NG-NYMEX</v>
          </cell>
          <cell r="D6381" t="str">
            <v>FT-ONT-CENTRAL-IDX</v>
          </cell>
          <cell r="E6381" t="str">
            <v>I</v>
          </cell>
          <cell r="F6381">
            <v>39173</v>
          </cell>
          <cell r="G6381">
            <v>-86568</v>
          </cell>
          <cell r="H6381">
            <v>0</v>
          </cell>
        </row>
        <row r="6382">
          <cell r="A6382">
            <v>36641</v>
          </cell>
          <cell r="B6382" t="str">
            <v>AGG-GAS-IDX</v>
          </cell>
          <cell r="C6382" t="str">
            <v>NG-NYMEX</v>
          </cell>
          <cell r="D6382" t="str">
            <v>FT-ONT-CENTRAL-IDX</v>
          </cell>
          <cell r="E6382" t="str">
            <v>I</v>
          </cell>
          <cell r="F6382">
            <v>39203</v>
          </cell>
          <cell r="G6382">
            <v>-88917</v>
          </cell>
          <cell r="H6382">
            <v>0</v>
          </cell>
        </row>
        <row r="6383">
          <cell r="A6383">
            <v>36641</v>
          </cell>
          <cell r="B6383" t="str">
            <v>AGG-GAS-IDX</v>
          </cell>
          <cell r="C6383" t="str">
            <v>NG-NYMEX</v>
          </cell>
          <cell r="D6383" t="str">
            <v>FT-ONT-CENTRAL-IDX</v>
          </cell>
          <cell r="E6383" t="str">
            <v>I</v>
          </cell>
          <cell r="F6383">
            <v>39234</v>
          </cell>
          <cell r="G6383">
            <v>-85521</v>
          </cell>
          <cell r="H6383">
            <v>0</v>
          </cell>
        </row>
        <row r="6384">
          <cell r="A6384">
            <v>36641</v>
          </cell>
          <cell r="B6384" t="str">
            <v>AGG-GAS-IDX</v>
          </cell>
          <cell r="C6384" t="str">
            <v>NG-NYMEX</v>
          </cell>
          <cell r="D6384" t="str">
            <v>FT-ONT-CENTRAL-IDX</v>
          </cell>
          <cell r="E6384" t="str">
            <v>I</v>
          </cell>
          <cell r="F6384">
            <v>39264</v>
          </cell>
          <cell r="G6384">
            <v>-87847</v>
          </cell>
          <cell r="H6384">
            <v>0</v>
          </cell>
        </row>
        <row r="6385">
          <cell r="A6385">
            <v>36641</v>
          </cell>
          <cell r="B6385" t="str">
            <v>AGG-GAS-IDX</v>
          </cell>
          <cell r="C6385" t="str">
            <v>NG-NYMEX</v>
          </cell>
          <cell r="D6385" t="str">
            <v>FT-ONT-CENTRAL-IDX</v>
          </cell>
          <cell r="E6385" t="str">
            <v>I</v>
          </cell>
          <cell r="F6385">
            <v>39295</v>
          </cell>
          <cell r="G6385">
            <v>-87308</v>
          </cell>
          <cell r="H6385">
            <v>0</v>
          </cell>
        </row>
        <row r="6386">
          <cell r="A6386">
            <v>36641</v>
          </cell>
          <cell r="B6386" t="str">
            <v>AGG-GAS-IDX</v>
          </cell>
          <cell r="C6386" t="str">
            <v>NG-NYMEX</v>
          </cell>
          <cell r="D6386" t="str">
            <v>FT-ONT-CENTRAL-IDX</v>
          </cell>
          <cell r="E6386" t="str">
            <v>I</v>
          </cell>
          <cell r="F6386">
            <v>39326</v>
          </cell>
          <cell r="G6386">
            <v>-83973</v>
          </cell>
          <cell r="H6386">
            <v>0</v>
          </cell>
        </row>
        <row r="6387">
          <cell r="A6387">
            <v>36641</v>
          </cell>
          <cell r="B6387" t="str">
            <v>AGG-GAS-IDX</v>
          </cell>
          <cell r="C6387" t="str">
            <v>NG-NYMEX</v>
          </cell>
          <cell r="D6387" t="str">
            <v>FT-ONT-CENTRAL-IDX</v>
          </cell>
          <cell r="E6387" t="str">
            <v>I</v>
          </cell>
          <cell r="F6387">
            <v>39356</v>
          </cell>
          <cell r="G6387">
            <v>-86257</v>
          </cell>
          <cell r="H6387">
            <v>0</v>
          </cell>
        </row>
        <row r="6388">
          <cell r="A6388">
            <v>36641</v>
          </cell>
          <cell r="B6388" t="str">
            <v>AGG-GAS-IDX</v>
          </cell>
          <cell r="C6388" t="str">
            <v>NG-NYMEX</v>
          </cell>
          <cell r="D6388" t="str">
            <v>FT-ONT-CENTRAL-IDX</v>
          </cell>
          <cell r="E6388" t="str">
            <v>I</v>
          </cell>
          <cell r="F6388">
            <v>39387</v>
          </cell>
          <cell r="G6388">
            <v>-160865</v>
          </cell>
          <cell r="H6388">
            <v>0</v>
          </cell>
        </row>
        <row r="6389">
          <cell r="A6389">
            <v>36641</v>
          </cell>
          <cell r="B6389" t="str">
            <v>AGG-GAS-IDX</v>
          </cell>
          <cell r="C6389" t="str">
            <v>NG-NYMEX</v>
          </cell>
          <cell r="D6389" t="str">
            <v>FT-ONT-CENTRAL-IDX</v>
          </cell>
          <cell r="E6389" t="str">
            <v>I</v>
          </cell>
          <cell r="F6389">
            <v>39417</v>
          </cell>
          <cell r="G6389">
            <v>-165239</v>
          </cell>
          <cell r="H6389">
            <v>0</v>
          </cell>
        </row>
        <row r="6390">
          <cell r="A6390">
            <v>36641</v>
          </cell>
          <cell r="B6390" t="str">
            <v>AGG-GAS-IDX</v>
          </cell>
          <cell r="C6390" t="str">
            <v>NG-NYMEX</v>
          </cell>
          <cell r="D6390" t="str">
            <v>FT-ONT-CENTRAL-IDX</v>
          </cell>
          <cell r="E6390" t="str">
            <v>I</v>
          </cell>
          <cell r="F6390">
            <v>39448</v>
          </cell>
          <cell r="G6390">
            <v>-164223</v>
          </cell>
          <cell r="H6390">
            <v>0</v>
          </cell>
        </row>
        <row r="6391">
          <cell r="A6391">
            <v>36641</v>
          </cell>
          <cell r="B6391" t="str">
            <v>AGG-GAS-IDX</v>
          </cell>
          <cell r="C6391" t="str">
            <v>NG-NYMEX</v>
          </cell>
          <cell r="D6391" t="str">
            <v>FT-ONT-CENTRAL-IDX</v>
          </cell>
          <cell r="E6391" t="str">
            <v>I</v>
          </cell>
          <cell r="F6391">
            <v>39479</v>
          </cell>
          <cell r="G6391">
            <v>-152684</v>
          </cell>
          <cell r="H6391">
            <v>0</v>
          </cell>
        </row>
        <row r="6392">
          <cell r="A6392">
            <v>36641</v>
          </cell>
          <cell r="B6392" t="str">
            <v>AGG-GAS-IDX</v>
          </cell>
          <cell r="C6392" t="str">
            <v>NG-NYMEX</v>
          </cell>
          <cell r="D6392" t="str">
            <v>FT-ONT-CENTRAL-IDX</v>
          </cell>
          <cell r="E6392" t="str">
            <v>I</v>
          </cell>
          <cell r="F6392">
            <v>39508</v>
          </cell>
          <cell r="G6392">
            <v>-162275</v>
          </cell>
          <cell r="H6392">
            <v>0</v>
          </cell>
        </row>
        <row r="6393">
          <cell r="A6393">
            <v>36641</v>
          </cell>
          <cell r="B6393" t="str">
            <v>AGG-GAS-IDX</v>
          </cell>
          <cell r="C6393" t="str">
            <v>NG-NYMEX</v>
          </cell>
          <cell r="D6393" t="str">
            <v>FT-ONT-CENTRAL-IDX</v>
          </cell>
          <cell r="E6393" t="str">
            <v>I</v>
          </cell>
          <cell r="F6393">
            <v>39539</v>
          </cell>
          <cell r="G6393">
            <v>0</v>
          </cell>
          <cell r="H6393">
            <v>0</v>
          </cell>
        </row>
        <row r="6394">
          <cell r="A6394">
            <v>36641</v>
          </cell>
          <cell r="B6394" t="str">
            <v>AGG-GAS-IDX</v>
          </cell>
          <cell r="C6394" t="str">
            <v>NG-NYMEX</v>
          </cell>
          <cell r="D6394" t="str">
            <v>FT-ONT-CENTRAL-IDX</v>
          </cell>
          <cell r="E6394" t="str">
            <v>I</v>
          </cell>
          <cell r="F6394">
            <v>39569</v>
          </cell>
          <cell r="G6394">
            <v>0</v>
          </cell>
          <cell r="H6394">
            <v>0</v>
          </cell>
        </row>
        <row r="6395">
          <cell r="A6395">
            <v>36641</v>
          </cell>
          <cell r="B6395" t="str">
            <v>AGG-GAS-IDX</v>
          </cell>
          <cell r="C6395" t="str">
            <v>NG-NYMEX</v>
          </cell>
          <cell r="D6395" t="str">
            <v>FT-ONT-CENTRAL-IDX</v>
          </cell>
          <cell r="E6395" t="str">
            <v>I</v>
          </cell>
          <cell r="F6395">
            <v>39600</v>
          </cell>
          <cell r="G6395">
            <v>0</v>
          </cell>
          <cell r="H6395">
            <v>0</v>
          </cell>
        </row>
        <row r="6396">
          <cell r="A6396">
            <v>36641</v>
          </cell>
          <cell r="B6396" t="str">
            <v>AGG-GAS-IDX</v>
          </cell>
          <cell r="C6396" t="str">
            <v>NG-NYMEX</v>
          </cell>
          <cell r="D6396" t="str">
            <v>FT-ONT-CENTRAL-IDX</v>
          </cell>
          <cell r="E6396" t="str">
            <v>I</v>
          </cell>
          <cell r="F6396">
            <v>39630</v>
          </cell>
          <cell r="G6396">
            <v>0</v>
          </cell>
          <cell r="H6396">
            <v>0</v>
          </cell>
        </row>
        <row r="6397">
          <cell r="A6397">
            <v>36641</v>
          </cell>
          <cell r="B6397" t="str">
            <v>AGG-GAS-IDX</v>
          </cell>
          <cell r="C6397" t="str">
            <v>NG-NYMEX</v>
          </cell>
          <cell r="D6397" t="str">
            <v>FT-ONT-CENTRAL-IDX</v>
          </cell>
          <cell r="E6397" t="str">
            <v>I</v>
          </cell>
          <cell r="F6397">
            <v>39661</v>
          </cell>
          <cell r="G6397">
            <v>0</v>
          </cell>
          <cell r="H6397">
            <v>0</v>
          </cell>
        </row>
        <row r="6398">
          <cell r="A6398">
            <v>36641</v>
          </cell>
          <cell r="B6398" t="str">
            <v>AGG-GAS-IDX</v>
          </cell>
          <cell r="C6398" t="str">
            <v>NG-NYMEX</v>
          </cell>
          <cell r="D6398" t="str">
            <v>FT-ONT-CENTRAL-IDX</v>
          </cell>
          <cell r="E6398" t="str">
            <v>I</v>
          </cell>
          <cell r="F6398">
            <v>39692</v>
          </cell>
          <cell r="G6398">
            <v>0</v>
          </cell>
          <cell r="H6398">
            <v>0</v>
          </cell>
        </row>
        <row r="6399">
          <cell r="A6399">
            <v>36641</v>
          </cell>
          <cell r="B6399" t="str">
            <v>AGG-GAS-IDX</v>
          </cell>
          <cell r="C6399" t="str">
            <v>NG-NYMEX</v>
          </cell>
          <cell r="D6399" t="str">
            <v>FT-ONT-CENTRAL-IDX</v>
          </cell>
          <cell r="E6399" t="str">
            <v>I</v>
          </cell>
          <cell r="F6399">
            <v>39722</v>
          </cell>
          <cell r="G6399">
            <v>0</v>
          </cell>
          <cell r="H6399">
            <v>0</v>
          </cell>
        </row>
        <row r="6400">
          <cell r="A6400">
            <v>36641</v>
          </cell>
          <cell r="B6400" t="str">
            <v>AGG-GAS-IDX</v>
          </cell>
          <cell r="C6400" t="str">
            <v>NG-NYMEX</v>
          </cell>
          <cell r="D6400" t="str">
            <v>FT-ONT-CENTRAL-IDX</v>
          </cell>
          <cell r="E6400" t="str">
            <v>I</v>
          </cell>
          <cell r="F6400">
            <v>39753</v>
          </cell>
          <cell r="G6400">
            <v>0</v>
          </cell>
          <cell r="H6400">
            <v>0</v>
          </cell>
        </row>
        <row r="6401">
          <cell r="A6401">
            <v>36641</v>
          </cell>
          <cell r="B6401" t="str">
            <v>AGG-GAS-IDX</v>
          </cell>
          <cell r="C6401" t="str">
            <v>NG-NYMEX</v>
          </cell>
          <cell r="D6401" t="str">
            <v>FT-ONT-CENTRAL-IDX</v>
          </cell>
          <cell r="E6401" t="str">
            <v>I</v>
          </cell>
          <cell r="F6401">
            <v>39783</v>
          </cell>
          <cell r="G6401">
            <v>0</v>
          </cell>
          <cell r="H6401">
            <v>0</v>
          </cell>
        </row>
        <row r="6402">
          <cell r="A6402">
            <v>36641</v>
          </cell>
          <cell r="B6402" t="str">
            <v>AGG-GAS-IDX</v>
          </cell>
          <cell r="C6402" t="str">
            <v>NG-NYMEX</v>
          </cell>
          <cell r="D6402" t="str">
            <v>FT-ONT-CENTRAL-IDX</v>
          </cell>
          <cell r="E6402" t="str">
            <v>I</v>
          </cell>
          <cell r="F6402">
            <v>39814</v>
          </cell>
          <cell r="G6402">
            <v>0</v>
          </cell>
          <cell r="H6402">
            <v>0</v>
          </cell>
        </row>
        <row r="6403">
          <cell r="A6403">
            <v>36641</v>
          </cell>
          <cell r="B6403" t="str">
            <v>AGG-GAS-IDX</v>
          </cell>
          <cell r="C6403" t="str">
            <v>NG-NYMEX</v>
          </cell>
          <cell r="D6403" t="str">
            <v>FT-ONT-CENTRAL-IDX</v>
          </cell>
          <cell r="E6403" t="str">
            <v>I</v>
          </cell>
          <cell r="F6403">
            <v>39845</v>
          </cell>
          <cell r="G6403">
            <v>0</v>
          </cell>
          <cell r="H6403">
            <v>0</v>
          </cell>
        </row>
        <row r="6404">
          <cell r="A6404">
            <v>36641</v>
          </cell>
          <cell r="B6404" t="str">
            <v>AGG-GAS-IDX</v>
          </cell>
          <cell r="C6404" t="str">
            <v>NG-NYMEX</v>
          </cell>
          <cell r="D6404" t="str">
            <v>FT-ONT-CENTRAL-IDX</v>
          </cell>
          <cell r="E6404" t="str">
            <v>I</v>
          </cell>
          <cell r="F6404">
            <v>39873</v>
          </cell>
          <cell r="G6404">
            <v>0</v>
          </cell>
          <cell r="H6404">
            <v>0</v>
          </cell>
        </row>
        <row r="6405">
          <cell r="A6405">
            <v>36641</v>
          </cell>
          <cell r="B6405" t="str">
            <v>AGG-GAS-IDX</v>
          </cell>
          <cell r="C6405" t="str">
            <v>NG-NYMEX</v>
          </cell>
          <cell r="D6405" t="str">
            <v>FT-ONT-CENTRAL-IDX</v>
          </cell>
          <cell r="E6405" t="str">
            <v>I</v>
          </cell>
          <cell r="F6405">
            <v>39904</v>
          </cell>
          <cell r="G6405">
            <v>0</v>
          </cell>
          <cell r="H6405">
            <v>0</v>
          </cell>
        </row>
        <row r="6406">
          <cell r="A6406">
            <v>36641</v>
          </cell>
          <cell r="B6406" t="str">
            <v>AGG-GAS-IDX</v>
          </cell>
          <cell r="C6406" t="str">
            <v>NG-NYMEX</v>
          </cell>
          <cell r="D6406" t="str">
            <v>FT-ONT-CENTRAL-IDX</v>
          </cell>
          <cell r="E6406" t="str">
            <v>I</v>
          </cell>
          <cell r="F6406">
            <v>39934</v>
          </cell>
          <cell r="G6406">
            <v>0</v>
          </cell>
          <cell r="H6406">
            <v>0</v>
          </cell>
        </row>
        <row r="6407">
          <cell r="A6407">
            <v>36641</v>
          </cell>
          <cell r="B6407" t="str">
            <v>AGG-GAS-IDX</v>
          </cell>
          <cell r="C6407" t="str">
            <v>NG-NYMEX</v>
          </cell>
          <cell r="D6407" t="str">
            <v>FT-ONT-CENTRAL-IDX</v>
          </cell>
          <cell r="E6407" t="str">
            <v>I</v>
          </cell>
          <cell r="F6407">
            <v>39965</v>
          </cell>
          <cell r="G6407">
            <v>0</v>
          </cell>
          <cell r="H6407">
            <v>0</v>
          </cell>
        </row>
        <row r="6408">
          <cell r="A6408">
            <v>36641</v>
          </cell>
          <cell r="B6408" t="str">
            <v>AGG-GAS-IDX</v>
          </cell>
          <cell r="C6408" t="str">
            <v>NG-NYMEX</v>
          </cell>
          <cell r="D6408" t="str">
            <v>FT-ONT-CENTRAL-IDX</v>
          </cell>
          <cell r="E6408" t="str">
            <v>I</v>
          </cell>
          <cell r="F6408">
            <v>39995</v>
          </cell>
          <cell r="G6408">
            <v>0</v>
          </cell>
          <cell r="H6408">
            <v>0</v>
          </cell>
        </row>
        <row r="6409">
          <cell r="A6409">
            <v>36641</v>
          </cell>
          <cell r="B6409" t="str">
            <v>AGG-GAS-IDX</v>
          </cell>
          <cell r="C6409" t="str">
            <v>NG-NYMEX</v>
          </cell>
          <cell r="D6409" t="str">
            <v>FT-ONT-CENTRAL-IDX</v>
          </cell>
          <cell r="E6409" t="str">
            <v>I</v>
          </cell>
          <cell r="F6409">
            <v>40026</v>
          </cell>
          <cell r="G6409">
            <v>0</v>
          </cell>
          <cell r="H6409">
            <v>0</v>
          </cell>
        </row>
        <row r="6410">
          <cell r="A6410">
            <v>36641</v>
          </cell>
          <cell r="B6410" t="str">
            <v>AGG-GAS-IDX</v>
          </cell>
          <cell r="C6410" t="str">
            <v>NG-NYMEX</v>
          </cell>
          <cell r="D6410" t="str">
            <v>FT-ONT-CENTRAL-IDX</v>
          </cell>
          <cell r="E6410" t="str">
            <v>I</v>
          </cell>
          <cell r="F6410">
            <v>40057</v>
          </cell>
          <cell r="G6410">
            <v>0</v>
          </cell>
          <cell r="H6410">
            <v>0</v>
          </cell>
        </row>
        <row r="6411">
          <cell r="A6411">
            <v>36641</v>
          </cell>
          <cell r="B6411" t="str">
            <v>AGG-GAS-IDX</v>
          </cell>
          <cell r="C6411" t="str">
            <v>NG-NYMEX</v>
          </cell>
          <cell r="D6411" t="str">
            <v>FT-ONT-CENTRAL-IDX</v>
          </cell>
          <cell r="E6411" t="str">
            <v>I</v>
          </cell>
          <cell r="F6411">
            <v>40087</v>
          </cell>
          <cell r="G6411">
            <v>0</v>
          </cell>
          <cell r="H6411">
            <v>0</v>
          </cell>
        </row>
        <row r="6412">
          <cell r="A6412">
            <v>36641</v>
          </cell>
          <cell r="B6412" t="str">
            <v>AGG-GAS-IDX</v>
          </cell>
          <cell r="C6412" t="str">
            <v>NG-NYMEX</v>
          </cell>
          <cell r="D6412" t="str">
            <v>FT-TEXAS-IDX</v>
          </cell>
          <cell r="E6412" t="str">
            <v>I</v>
          </cell>
          <cell r="F6412">
            <v>36617</v>
          </cell>
          <cell r="G6412">
            <v>0</v>
          </cell>
          <cell r="H6412">
            <v>0</v>
          </cell>
        </row>
        <row r="6413">
          <cell r="A6413">
            <v>36641</v>
          </cell>
          <cell r="B6413" t="str">
            <v>AGG-GAS-IDX</v>
          </cell>
          <cell r="C6413" t="str">
            <v>NG-NYMEX</v>
          </cell>
          <cell r="D6413" t="str">
            <v>FT-TEXAS-IDX</v>
          </cell>
          <cell r="E6413" t="str">
            <v>I</v>
          </cell>
          <cell r="F6413">
            <v>36647</v>
          </cell>
          <cell r="G6413">
            <v>0</v>
          </cell>
          <cell r="H6413">
            <v>0</v>
          </cell>
        </row>
        <row r="6414">
          <cell r="A6414">
            <v>36641</v>
          </cell>
          <cell r="B6414" t="str">
            <v>AGG-GAS-IDX</v>
          </cell>
          <cell r="C6414" t="str">
            <v>NG-NYMEX</v>
          </cell>
          <cell r="D6414" t="str">
            <v>FT-TEXAS-IDX</v>
          </cell>
          <cell r="E6414" t="str">
            <v>I</v>
          </cell>
          <cell r="F6414">
            <v>36678</v>
          </cell>
          <cell r="G6414">
            <v>0</v>
          </cell>
          <cell r="H6414">
            <v>0</v>
          </cell>
        </row>
        <row r="6415">
          <cell r="A6415">
            <v>36641</v>
          </cell>
          <cell r="B6415" t="str">
            <v>AGG-GAS-IDX</v>
          </cell>
          <cell r="C6415" t="str">
            <v>NG-NYMEX</v>
          </cell>
          <cell r="D6415" t="str">
            <v>FT-TEXAS-IDX</v>
          </cell>
          <cell r="E6415" t="str">
            <v>I</v>
          </cell>
          <cell r="F6415">
            <v>36708</v>
          </cell>
          <cell r="G6415">
            <v>0</v>
          </cell>
          <cell r="H6415">
            <v>0</v>
          </cell>
        </row>
        <row r="6416">
          <cell r="A6416">
            <v>36641</v>
          </cell>
          <cell r="B6416" t="str">
            <v>AGG-GAS-IDX</v>
          </cell>
          <cell r="C6416" t="str">
            <v>NG-NYMEX</v>
          </cell>
          <cell r="D6416" t="str">
            <v>FT-TEXAS-IDX</v>
          </cell>
          <cell r="E6416" t="str">
            <v>I</v>
          </cell>
          <cell r="F6416">
            <v>36739</v>
          </cell>
          <cell r="G6416">
            <v>0</v>
          </cell>
          <cell r="H6416">
            <v>0</v>
          </cell>
        </row>
        <row r="6417">
          <cell r="A6417">
            <v>36641</v>
          </cell>
          <cell r="B6417" t="str">
            <v>AGG-GAS-IDX</v>
          </cell>
          <cell r="C6417" t="str">
            <v>NG-NYMEX</v>
          </cell>
          <cell r="D6417" t="str">
            <v>FT-TEXAS-IDX</v>
          </cell>
          <cell r="E6417" t="str">
            <v>I</v>
          </cell>
          <cell r="F6417">
            <v>36770</v>
          </cell>
          <cell r="G6417">
            <v>0</v>
          </cell>
          <cell r="H6417">
            <v>0</v>
          </cell>
        </row>
        <row r="6418">
          <cell r="A6418">
            <v>36641</v>
          </cell>
          <cell r="B6418" t="str">
            <v>AGG-GAS-IDX</v>
          </cell>
          <cell r="C6418" t="str">
            <v>NG-NYMEX</v>
          </cell>
          <cell r="D6418" t="str">
            <v>FT-TEXAS-IDX</v>
          </cell>
          <cell r="E6418" t="str">
            <v>I</v>
          </cell>
          <cell r="F6418">
            <v>36800</v>
          </cell>
          <cell r="G6418">
            <v>0</v>
          </cell>
          <cell r="H6418">
            <v>0</v>
          </cell>
        </row>
        <row r="6419">
          <cell r="A6419">
            <v>36641</v>
          </cell>
          <cell r="B6419" t="str">
            <v>AGG-GAS-IDX</v>
          </cell>
          <cell r="C6419" t="str">
            <v>NG-NYMEX</v>
          </cell>
          <cell r="D6419" t="str">
            <v>FT-TEXAS-IDX</v>
          </cell>
          <cell r="E6419" t="str">
            <v>I</v>
          </cell>
          <cell r="F6419">
            <v>36831</v>
          </cell>
          <cell r="G6419">
            <v>0</v>
          </cell>
          <cell r="H6419">
            <v>0</v>
          </cell>
        </row>
        <row r="6420">
          <cell r="A6420">
            <v>36641</v>
          </cell>
          <cell r="B6420" t="str">
            <v>AGG-GAS-IDX</v>
          </cell>
          <cell r="C6420" t="str">
            <v>NG-NYMEX</v>
          </cell>
          <cell r="D6420" t="str">
            <v>FT-TEXAS-IDX</v>
          </cell>
          <cell r="E6420" t="str">
            <v>I</v>
          </cell>
          <cell r="F6420">
            <v>36861</v>
          </cell>
          <cell r="G6420">
            <v>0</v>
          </cell>
          <cell r="H6420">
            <v>0</v>
          </cell>
        </row>
        <row r="6421">
          <cell r="A6421">
            <v>36641</v>
          </cell>
          <cell r="B6421" t="str">
            <v>AGG-GAS-IDX</v>
          </cell>
          <cell r="C6421" t="str">
            <v>NG-NYMEX</v>
          </cell>
          <cell r="D6421" t="str">
            <v>FT-TEXAS-IDX</v>
          </cell>
          <cell r="E6421" t="str">
            <v>I</v>
          </cell>
          <cell r="F6421">
            <v>36892</v>
          </cell>
          <cell r="G6421">
            <v>0</v>
          </cell>
          <cell r="H6421">
            <v>0</v>
          </cell>
        </row>
        <row r="6422">
          <cell r="A6422">
            <v>36641</v>
          </cell>
          <cell r="B6422" t="str">
            <v>AGG-GAS-IDX</v>
          </cell>
          <cell r="C6422" t="str">
            <v>NG-NYMEX</v>
          </cell>
          <cell r="D6422" t="str">
            <v>FT-TEXAS-IDX</v>
          </cell>
          <cell r="E6422" t="str">
            <v>I</v>
          </cell>
          <cell r="F6422">
            <v>36923</v>
          </cell>
          <cell r="G6422">
            <v>0</v>
          </cell>
          <cell r="H6422">
            <v>0</v>
          </cell>
        </row>
        <row r="6423">
          <cell r="A6423">
            <v>36641</v>
          </cell>
          <cell r="B6423" t="str">
            <v>AGG-GAS-IDX</v>
          </cell>
          <cell r="C6423" t="str">
            <v>NG-NYMEX</v>
          </cell>
          <cell r="D6423" t="str">
            <v>FT-TEXAS-IDX</v>
          </cell>
          <cell r="E6423" t="str">
            <v>I</v>
          </cell>
          <cell r="F6423">
            <v>36951</v>
          </cell>
          <cell r="G6423">
            <v>0</v>
          </cell>
          <cell r="H6423">
            <v>0</v>
          </cell>
        </row>
        <row r="6424">
          <cell r="A6424">
            <v>36641</v>
          </cell>
          <cell r="B6424" t="str">
            <v>AGG-GAS-IDX</v>
          </cell>
          <cell r="C6424" t="str">
            <v>NG-NYMEX</v>
          </cell>
          <cell r="D6424" t="str">
            <v>FT-TEXAS-IDX</v>
          </cell>
          <cell r="E6424" t="str">
            <v>I</v>
          </cell>
          <cell r="F6424">
            <v>36982</v>
          </cell>
          <cell r="G6424">
            <v>0</v>
          </cell>
          <cell r="H6424">
            <v>0</v>
          </cell>
        </row>
        <row r="6425">
          <cell r="A6425">
            <v>36641</v>
          </cell>
          <cell r="B6425" t="str">
            <v>AGG-GAS-IDX</v>
          </cell>
          <cell r="C6425" t="str">
            <v>NG-NYMEX</v>
          </cell>
          <cell r="D6425" t="str">
            <v>FT-TEXAS-IDX</v>
          </cell>
          <cell r="E6425" t="str">
            <v>I</v>
          </cell>
          <cell r="F6425">
            <v>37012</v>
          </cell>
          <cell r="G6425">
            <v>0</v>
          </cell>
          <cell r="H6425">
            <v>0</v>
          </cell>
        </row>
        <row r="6426">
          <cell r="A6426">
            <v>36641</v>
          </cell>
          <cell r="B6426" t="str">
            <v>AGG-GAS-IDX</v>
          </cell>
          <cell r="C6426" t="str">
            <v>NG-NYMEX</v>
          </cell>
          <cell r="D6426" t="str">
            <v>FT-TEXAS-IDX</v>
          </cell>
          <cell r="E6426" t="str">
            <v>I</v>
          </cell>
          <cell r="F6426">
            <v>37043</v>
          </cell>
          <cell r="G6426">
            <v>0</v>
          </cell>
          <cell r="H6426">
            <v>0</v>
          </cell>
        </row>
        <row r="6427">
          <cell r="A6427">
            <v>36641</v>
          </cell>
          <cell r="B6427" t="str">
            <v>AGG-GAS-IDX</v>
          </cell>
          <cell r="C6427" t="str">
            <v>NG-NYMEX</v>
          </cell>
          <cell r="D6427" t="str">
            <v>FT-TEXAS-IDX</v>
          </cell>
          <cell r="E6427" t="str">
            <v>I</v>
          </cell>
          <cell r="F6427">
            <v>37073</v>
          </cell>
          <cell r="G6427">
            <v>0</v>
          </cell>
          <cell r="H6427">
            <v>0</v>
          </cell>
        </row>
        <row r="6428">
          <cell r="A6428">
            <v>36641</v>
          </cell>
          <cell r="B6428" t="str">
            <v>AGG-GAS-IDX</v>
          </cell>
          <cell r="C6428" t="str">
            <v>NG-NYMEX</v>
          </cell>
          <cell r="D6428" t="str">
            <v>FT-TEXAS-IDX</v>
          </cell>
          <cell r="E6428" t="str">
            <v>I</v>
          </cell>
          <cell r="F6428">
            <v>37104</v>
          </cell>
          <cell r="G6428">
            <v>0</v>
          </cell>
          <cell r="H6428">
            <v>0</v>
          </cell>
        </row>
        <row r="6429">
          <cell r="A6429">
            <v>36641</v>
          </cell>
          <cell r="B6429" t="str">
            <v>AGG-GAS-IDX</v>
          </cell>
          <cell r="C6429" t="str">
            <v>NG-NYMEX</v>
          </cell>
          <cell r="D6429" t="str">
            <v>FT-TEXAS-IDX</v>
          </cell>
          <cell r="E6429" t="str">
            <v>I</v>
          </cell>
          <cell r="F6429">
            <v>37135</v>
          </cell>
          <cell r="G6429">
            <v>0</v>
          </cell>
          <cell r="H6429">
            <v>0</v>
          </cell>
        </row>
        <row r="6430">
          <cell r="A6430">
            <v>36641</v>
          </cell>
          <cell r="B6430" t="str">
            <v>AGG-GAS-IDX</v>
          </cell>
          <cell r="C6430" t="str">
            <v>NG-NYMEX</v>
          </cell>
          <cell r="D6430" t="str">
            <v>FT-TEXAS-IDX</v>
          </cell>
          <cell r="E6430" t="str">
            <v>I</v>
          </cell>
          <cell r="F6430">
            <v>37165</v>
          </cell>
          <cell r="G6430">
            <v>0</v>
          </cell>
          <cell r="H6430">
            <v>0</v>
          </cell>
        </row>
        <row r="6431">
          <cell r="A6431">
            <v>36641</v>
          </cell>
          <cell r="B6431" t="str">
            <v>AGG-GAS-IDX</v>
          </cell>
          <cell r="C6431" t="str">
            <v>NG-NYMEX</v>
          </cell>
          <cell r="D6431" t="str">
            <v>FT-TEXAS-IDX</v>
          </cell>
          <cell r="E6431" t="str">
            <v>I</v>
          </cell>
          <cell r="F6431">
            <v>37196</v>
          </cell>
          <cell r="G6431">
            <v>0</v>
          </cell>
          <cell r="H6431">
            <v>0</v>
          </cell>
        </row>
        <row r="6432">
          <cell r="A6432">
            <v>36641</v>
          </cell>
          <cell r="B6432" t="str">
            <v>AGG-GAS-IDX</v>
          </cell>
          <cell r="C6432" t="str">
            <v>NG-NYMEX</v>
          </cell>
          <cell r="D6432" t="str">
            <v>FT-TEXAS-IDX</v>
          </cell>
          <cell r="E6432" t="str">
            <v>I</v>
          </cell>
          <cell r="F6432">
            <v>37226</v>
          </cell>
          <cell r="G6432">
            <v>0</v>
          </cell>
          <cell r="H6432">
            <v>0</v>
          </cell>
        </row>
        <row r="6433">
          <cell r="A6433">
            <v>36641</v>
          </cell>
          <cell r="B6433" t="str">
            <v>AGG-GAS-IDX</v>
          </cell>
          <cell r="C6433" t="str">
            <v>NG-NYMEX</v>
          </cell>
          <cell r="D6433" t="str">
            <v>FT-TEXAS-IDX</v>
          </cell>
          <cell r="E6433" t="str">
            <v>I</v>
          </cell>
          <cell r="F6433">
            <v>37257</v>
          </cell>
          <cell r="G6433">
            <v>0</v>
          </cell>
          <cell r="H6433">
            <v>0</v>
          </cell>
        </row>
        <row r="6434">
          <cell r="A6434">
            <v>36641</v>
          </cell>
          <cell r="B6434" t="str">
            <v>AGG-GAS-IDX</v>
          </cell>
          <cell r="C6434" t="str">
            <v>NG-NYMEX</v>
          </cell>
          <cell r="D6434" t="str">
            <v>FT-TEXAS-IDX</v>
          </cell>
          <cell r="E6434" t="str">
            <v>I</v>
          </cell>
          <cell r="F6434">
            <v>37288</v>
          </cell>
          <cell r="G6434">
            <v>0</v>
          </cell>
          <cell r="H6434">
            <v>0</v>
          </cell>
        </row>
        <row r="6435">
          <cell r="A6435">
            <v>36641</v>
          </cell>
          <cell r="B6435" t="str">
            <v>AGG-GAS-IDX</v>
          </cell>
          <cell r="C6435" t="str">
            <v>NG-NYMEX</v>
          </cell>
          <cell r="D6435" t="str">
            <v>FT-TEXAS-IDX</v>
          </cell>
          <cell r="E6435" t="str">
            <v>I</v>
          </cell>
          <cell r="F6435">
            <v>37316</v>
          </cell>
          <cell r="G6435">
            <v>0</v>
          </cell>
          <cell r="H6435">
            <v>0</v>
          </cell>
        </row>
        <row r="6436">
          <cell r="A6436">
            <v>36641</v>
          </cell>
          <cell r="B6436" t="str">
            <v>AGG-GAS-IDX</v>
          </cell>
          <cell r="C6436" t="str">
            <v>NG-NYMEX</v>
          </cell>
          <cell r="D6436" t="str">
            <v>FT-TEXAS-IDX</v>
          </cell>
          <cell r="E6436" t="str">
            <v>I</v>
          </cell>
          <cell r="F6436">
            <v>37347</v>
          </cell>
          <cell r="G6436">
            <v>0</v>
          </cell>
          <cell r="H6436">
            <v>0</v>
          </cell>
        </row>
        <row r="6437">
          <cell r="A6437">
            <v>36641</v>
          </cell>
          <cell r="B6437" t="str">
            <v>AGG-GAS-IDX</v>
          </cell>
          <cell r="C6437" t="str">
            <v>NG-NYMEX</v>
          </cell>
          <cell r="D6437" t="str">
            <v>FT-TEXAS-IDX</v>
          </cell>
          <cell r="E6437" t="str">
            <v>I</v>
          </cell>
          <cell r="F6437">
            <v>37377</v>
          </cell>
          <cell r="G6437">
            <v>0</v>
          </cell>
          <cell r="H6437">
            <v>0</v>
          </cell>
        </row>
        <row r="6438">
          <cell r="A6438">
            <v>36641</v>
          </cell>
          <cell r="B6438" t="str">
            <v>AGG-GAS-IDX</v>
          </cell>
          <cell r="C6438" t="str">
            <v>NG-NYMEX</v>
          </cell>
          <cell r="D6438" t="str">
            <v>FT-TEXAS-IDX</v>
          </cell>
          <cell r="E6438" t="str">
            <v>I</v>
          </cell>
          <cell r="F6438">
            <v>37408</v>
          </cell>
          <cell r="G6438">
            <v>0</v>
          </cell>
          <cell r="H6438">
            <v>0</v>
          </cell>
        </row>
        <row r="6439">
          <cell r="A6439">
            <v>36641</v>
          </cell>
          <cell r="B6439" t="str">
            <v>AGG-GAS-IDX</v>
          </cell>
          <cell r="C6439" t="str">
            <v>NG-NYMEX</v>
          </cell>
          <cell r="D6439" t="str">
            <v>FT-TEXAS-IDX</v>
          </cell>
          <cell r="E6439" t="str">
            <v>I</v>
          </cell>
          <cell r="F6439">
            <v>37438</v>
          </cell>
          <cell r="G6439">
            <v>0</v>
          </cell>
          <cell r="H6439">
            <v>0</v>
          </cell>
        </row>
        <row r="6440">
          <cell r="A6440">
            <v>36641</v>
          </cell>
          <cell r="B6440" t="str">
            <v>AGG-GAS-IDX</v>
          </cell>
          <cell r="C6440" t="str">
            <v>NG-NYMEX</v>
          </cell>
          <cell r="D6440" t="str">
            <v>FT-TEXAS-IDX</v>
          </cell>
          <cell r="E6440" t="str">
            <v>I</v>
          </cell>
          <cell r="F6440">
            <v>37469</v>
          </cell>
          <cell r="G6440">
            <v>0</v>
          </cell>
          <cell r="H6440">
            <v>0</v>
          </cell>
        </row>
        <row r="6441">
          <cell r="A6441">
            <v>36641</v>
          </cell>
          <cell r="B6441" t="str">
            <v>AGG-GAS-IDX</v>
          </cell>
          <cell r="C6441" t="str">
            <v>NG-NYMEX</v>
          </cell>
          <cell r="D6441" t="str">
            <v>FT-TEXAS-IDX</v>
          </cell>
          <cell r="E6441" t="str">
            <v>I</v>
          </cell>
          <cell r="F6441">
            <v>37500</v>
          </cell>
          <cell r="G6441">
            <v>0</v>
          </cell>
          <cell r="H6441">
            <v>0</v>
          </cell>
        </row>
        <row r="6442">
          <cell r="A6442">
            <v>36641</v>
          </cell>
          <cell r="B6442" t="str">
            <v>AGG-GAS-IDX</v>
          </cell>
          <cell r="C6442" t="str">
            <v>NG-NYMEX</v>
          </cell>
          <cell r="D6442" t="str">
            <v>FT-TEXAS-IDX</v>
          </cell>
          <cell r="E6442" t="str">
            <v>I</v>
          </cell>
          <cell r="F6442">
            <v>37530</v>
          </cell>
          <cell r="G6442">
            <v>0</v>
          </cell>
          <cell r="H6442">
            <v>0</v>
          </cell>
        </row>
        <row r="6443">
          <cell r="A6443">
            <v>36641</v>
          </cell>
          <cell r="B6443" t="str">
            <v>AGG-GAS-IDX</v>
          </cell>
          <cell r="C6443" t="str">
            <v>NG-NYMEX</v>
          </cell>
          <cell r="D6443" t="str">
            <v>FT-TEXAS-IDX</v>
          </cell>
          <cell r="E6443" t="str">
            <v>I</v>
          </cell>
          <cell r="F6443">
            <v>37561</v>
          </cell>
          <cell r="G6443">
            <v>0</v>
          </cell>
          <cell r="H6443">
            <v>0</v>
          </cell>
        </row>
        <row r="6444">
          <cell r="A6444">
            <v>36641</v>
          </cell>
          <cell r="B6444" t="str">
            <v>AGG-GAS-IDX</v>
          </cell>
          <cell r="C6444" t="str">
            <v>NG-NYMEX</v>
          </cell>
          <cell r="D6444" t="str">
            <v>FT-TEXAS-IDX</v>
          </cell>
          <cell r="E6444" t="str">
            <v>I</v>
          </cell>
          <cell r="F6444">
            <v>37591</v>
          </cell>
          <cell r="G6444">
            <v>0</v>
          </cell>
          <cell r="H6444">
            <v>0</v>
          </cell>
        </row>
        <row r="6445">
          <cell r="A6445">
            <v>36641</v>
          </cell>
          <cell r="B6445" t="str">
            <v>AGG-GAS-IDX</v>
          </cell>
          <cell r="C6445" t="str">
            <v>NG-NYMEX</v>
          </cell>
          <cell r="D6445" t="str">
            <v>FT-TEXAS-IDX</v>
          </cell>
          <cell r="E6445" t="str">
            <v>I</v>
          </cell>
          <cell r="F6445">
            <v>37622</v>
          </cell>
          <cell r="G6445">
            <v>0</v>
          </cell>
          <cell r="H6445">
            <v>0</v>
          </cell>
        </row>
        <row r="6446">
          <cell r="A6446">
            <v>36641</v>
          </cell>
          <cell r="B6446" t="str">
            <v>AGG-GAS-IDX</v>
          </cell>
          <cell r="C6446" t="str">
            <v>NG-NYMEX</v>
          </cell>
          <cell r="D6446" t="str">
            <v>FT-TEXAS-IDX</v>
          </cell>
          <cell r="E6446" t="str">
            <v>I</v>
          </cell>
          <cell r="F6446">
            <v>37653</v>
          </cell>
          <cell r="G6446">
            <v>0</v>
          </cell>
          <cell r="H6446">
            <v>0</v>
          </cell>
        </row>
        <row r="6447">
          <cell r="A6447">
            <v>36641</v>
          </cell>
          <cell r="B6447" t="str">
            <v>AGG-GAS-IDX</v>
          </cell>
          <cell r="C6447" t="str">
            <v>NG-NYMEX</v>
          </cell>
          <cell r="D6447" t="str">
            <v>FT-TEXAS-IDX</v>
          </cell>
          <cell r="E6447" t="str">
            <v>I</v>
          </cell>
          <cell r="F6447">
            <v>37681</v>
          </cell>
          <cell r="G6447">
            <v>0</v>
          </cell>
          <cell r="H6447">
            <v>0</v>
          </cell>
        </row>
        <row r="6448">
          <cell r="A6448">
            <v>36641</v>
          </cell>
          <cell r="B6448" t="str">
            <v>AGG-GAS-IDX</v>
          </cell>
          <cell r="C6448" t="str">
            <v>NG-NYMEX</v>
          </cell>
          <cell r="D6448" t="str">
            <v>FT-TEXAS-IDX</v>
          </cell>
          <cell r="E6448" t="str">
            <v>I</v>
          </cell>
          <cell r="F6448">
            <v>37712</v>
          </cell>
          <cell r="G6448">
            <v>0</v>
          </cell>
          <cell r="H6448">
            <v>0</v>
          </cell>
        </row>
        <row r="6449">
          <cell r="A6449">
            <v>36641</v>
          </cell>
          <cell r="B6449" t="str">
            <v>AGG-GAS-IDX</v>
          </cell>
          <cell r="C6449" t="str">
            <v>NG-NYMEX</v>
          </cell>
          <cell r="D6449" t="str">
            <v>FT-TEXAS-IDX</v>
          </cell>
          <cell r="E6449" t="str">
            <v>I</v>
          </cell>
          <cell r="F6449">
            <v>37742</v>
          </cell>
          <cell r="G6449">
            <v>0</v>
          </cell>
          <cell r="H6449">
            <v>0</v>
          </cell>
        </row>
        <row r="6450">
          <cell r="A6450">
            <v>36641</v>
          </cell>
          <cell r="B6450" t="str">
            <v>AGG-GAS-IDX</v>
          </cell>
          <cell r="C6450" t="str">
            <v>NG-NYMEX</v>
          </cell>
          <cell r="D6450" t="str">
            <v>FT-TEXAS-IDX</v>
          </cell>
          <cell r="E6450" t="str">
            <v>I</v>
          </cell>
          <cell r="F6450">
            <v>37773</v>
          </cell>
          <cell r="G6450">
            <v>0</v>
          </cell>
          <cell r="H6450">
            <v>0</v>
          </cell>
        </row>
        <row r="6451">
          <cell r="A6451">
            <v>36641</v>
          </cell>
          <cell r="B6451" t="str">
            <v>AGG-GAS-IDX</v>
          </cell>
          <cell r="C6451" t="str">
            <v>NG-NYMEX</v>
          </cell>
          <cell r="D6451" t="str">
            <v>FT-TEXAS-IDX</v>
          </cell>
          <cell r="E6451" t="str">
            <v>I</v>
          </cell>
          <cell r="F6451">
            <v>37803</v>
          </cell>
          <cell r="G6451">
            <v>0</v>
          </cell>
          <cell r="H6451">
            <v>0</v>
          </cell>
        </row>
        <row r="6452">
          <cell r="A6452">
            <v>36641</v>
          </cell>
          <cell r="B6452" t="str">
            <v>AGG-GAS-IDX</v>
          </cell>
          <cell r="C6452" t="str">
            <v>NG-NYMEX</v>
          </cell>
          <cell r="D6452" t="str">
            <v>FT-TEXAS-IDX</v>
          </cell>
          <cell r="E6452" t="str">
            <v>I</v>
          </cell>
          <cell r="F6452">
            <v>37834</v>
          </cell>
          <cell r="G6452">
            <v>0</v>
          </cell>
          <cell r="H6452">
            <v>0</v>
          </cell>
        </row>
        <row r="6453">
          <cell r="A6453">
            <v>36641</v>
          </cell>
          <cell r="B6453" t="str">
            <v>AGG-GAS-IDX</v>
          </cell>
          <cell r="C6453" t="str">
            <v>NG-NYMEX</v>
          </cell>
          <cell r="D6453" t="str">
            <v>FT-TEXAS-IDX</v>
          </cell>
          <cell r="E6453" t="str">
            <v>I</v>
          </cell>
          <cell r="F6453">
            <v>37865</v>
          </cell>
          <cell r="G6453">
            <v>0</v>
          </cell>
          <cell r="H6453">
            <v>0</v>
          </cell>
        </row>
        <row r="6454">
          <cell r="A6454">
            <v>36641</v>
          </cell>
          <cell r="B6454" t="str">
            <v>AGG-GAS-IDX</v>
          </cell>
          <cell r="C6454" t="str">
            <v>NG-NYMEX</v>
          </cell>
          <cell r="D6454" t="str">
            <v>FT-TEXAS-IDX</v>
          </cell>
          <cell r="E6454" t="str">
            <v>I</v>
          </cell>
          <cell r="F6454">
            <v>37895</v>
          </cell>
          <cell r="G6454">
            <v>0</v>
          </cell>
          <cell r="H6454">
            <v>0</v>
          </cell>
        </row>
        <row r="6455">
          <cell r="A6455">
            <v>36641</v>
          </cell>
          <cell r="B6455" t="str">
            <v>AGG-GAS-IDX</v>
          </cell>
          <cell r="C6455" t="str">
            <v>NG-NYMEX</v>
          </cell>
          <cell r="D6455" t="str">
            <v>FT-TEXAS-IDX</v>
          </cell>
          <cell r="E6455" t="str">
            <v>I</v>
          </cell>
          <cell r="F6455">
            <v>37926</v>
          </cell>
          <cell r="G6455">
            <v>0</v>
          </cell>
          <cell r="H6455">
            <v>0</v>
          </cell>
        </row>
        <row r="6456">
          <cell r="A6456">
            <v>36641</v>
          </cell>
          <cell r="B6456" t="str">
            <v>AGG-GAS-IDX</v>
          </cell>
          <cell r="C6456" t="str">
            <v>NG-NYMEX</v>
          </cell>
          <cell r="D6456" t="str">
            <v>FT-TEXAS-IDX</v>
          </cell>
          <cell r="E6456" t="str">
            <v>I</v>
          </cell>
          <cell r="F6456">
            <v>37956</v>
          </cell>
          <cell r="G6456">
            <v>0</v>
          </cell>
          <cell r="H6456">
            <v>0</v>
          </cell>
        </row>
        <row r="6457">
          <cell r="A6457">
            <v>36641</v>
          </cell>
          <cell r="B6457" t="str">
            <v>AGG-GAS-IDX</v>
          </cell>
          <cell r="C6457" t="str">
            <v>NG-NYMEX</v>
          </cell>
          <cell r="D6457" t="str">
            <v>FT-TEXAS-IDX</v>
          </cell>
          <cell r="E6457" t="str">
            <v>I</v>
          </cell>
          <cell r="F6457">
            <v>37987</v>
          </cell>
          <cell r="G6457">
            <v>0</v>
          </cell>
          <cell r="H6457">
            <v>0</v>
          </cell>
        </row>
        <row r="6458">
          <cell r="A6458">
            <v>36641</v>
          </cell>
          <cell r="B6458" t="str">
            <v>AGG-GAS-IDX</v>
          </cell>
          <cell r="C6458" t="str">
            <v>NG-NYMEX</v>
          </cell>
          <cell r="D6458" t="str">
            <v>FT-TEXAS-IDX</v>
          </cell>
          <cell r="E6458" t="str">
            <v>I</v>
          </cell>
          <cell r="F6458">
            <v>38018</v>
          </cell>
          <cell r="G6458">
            <v>0</v>
          </cell>
          <cell r="H6458">
            <v>0</v>
          </cell>
        </row>
        <row r="6459">
          <cell r="A6459">
            <v>36641</v>
          </cell>
          <cell r="B6459" t="str">
            <v>AGG-GAS-IDX</v>
          </cell>
          <cell r="C6459" t="str">
            <v>NG-NYMEX</v>
          </cell>
          <cell r="D6459" t="str">
            <v>FT-TEXAS-IDX</v>
          </cell>
          <cell r="E6459" t="str">
            <v>I</v>
          </cell>
          <cell r="F6459">
            <v>38047</v>
          </cell>
          <cell r="G6459">
            <v>0</v>
          </cell>
          <cell r="H6459">
            <v>0</v>
          </cell>
        </row>
        <row r="6460">
          <cell r="A6460">
            <v>36641</v>
          </cell>
          <cell r="B6460" t="str">
            <v>AGG-GAS-IDX</v>
          </cell>
          <cell r="C6460" t="str">
            <v>NG-NYMEX</v>
          </cell>
          <cell r="D6460" t="str">
            <v>FT-TEXAS-IDX</v>
          </cell>
          <cell r="E6460" t="str">
            <v>I</v>
          </cell>
          <cell r="F6460">
            <v>38078</v>
          </cell>
          <cell r="G6460">
            <v>0</v>
          </cell>
          <cell r="H6460">
            <v>0</v>
          </cell>
        </row>
        <row r="6461">
          <cell r="A6461">
            <v>36641</v>
          </cell>
          <cell r="B6461" t="str">
            <v>AGG-GAS-IDX</v>
          </cell>
          <cell r="C6461" t="str">
            <v>NG-NYMEX</v>
          </cell>
          <cell r="D6461" t="str">
            <v>FT-TEXAS-IDX</v>
          </cell>
          <cell r="E6461" t="str">
            <v>I</v>
          </cell>
          <cell r="F6461">
            <v>38108</v>
          </cell>
          <cell r="G6461">
            <v>0</v>
          </cell>
          <cell r="H6461">
            <v>0</v>
          </cell>
        </row>
        <row r="6462">
          <cell r="A6462">
            <v>36641</v>
          </cell>
          <cell r="B6462" t="str">
            <v>AGG-GAS-IDX</v>
          </cell>
          <cell r="C6462" t="str">
            <v>NG-NYMEX</v>
          </cell>
          <cell r="D6462" t="str">
            <v>FT-TEXAS-IDX</v>
          </cell>
          <cell r="E6462" t="str">
            <v>I</v>
          </cell>
          <cell r="F6462">
            <v>38139</v>
          </cell>
          <cell r="G6462">
            <v>0</v>
          </cell>
          <cell r="H6462">
            <v>0</v>
          </cell>
        </row>
        <row r="6463">
          <cell r="A6463">
            <v>36641</v>
          </cell>
          <cell r="B6463" t="str">
            <v>AGG-GAS-IDX</v>
          </cell>
          <cell r="C6463" t="str">
            <v>NG-NYMEX</v>
          </cell>
          <cell r="D6463" t="str">
            <v>FT-TEXAS-IDX</v>
          </cell>
          <cell r="E6463" t="str">
            <v>I</v>
          </cell>
          <cell r="F6463">
            <v>38169</v>
          </cell>
          <cell r="G6463">
            <v>0</v>
          </cell>
          <cell r="H6463">
            <v>0</v>
          </cell>
        </row>
        <row r="6464">
          <cell r="A6464">
            <v>36641</v>
          </cell>
          <cell r="B6464" t="str">
            <v>AGG-GAS-IDX</v>
          </cell>
          <cell r="C6464" t="str">
            <v>NG-NYMEX</v>
          </cell>
          <cell r="D6464" t="str">
            <v>FT-TEXAS-IDX</v>
          </cell>
          <cell r="E6464" t="str">
            <v>I</v>
          </cell>
          <cell r="F6464">
            <v>38200</v>
          </cell>
          <cell r="G6464">
            <v>0</v>
          </cell>
          <cell r="H6464">
            <v>0</v>
          </cell>
        </row>
        <row r="6465">
          <cell r="A6465">
            <v>36641</v>
          </cell>
          <cell r="B6465" t="str">
            <v>AGG-GAS-IDX</v>
          </cell>
          <cell r="C6465" t="str">
            <v>NG-NYMEX</v>
          </cell>
          <cell r="D6465" t="str">
            <v>FT-TEXAS-IDX</v>
          </cell>
          <cell r="E6465" t="str">
            <v>I</v>
          </cell>
          <cell r="F6465">
            <v>38231</v>
          </cell>
          <cell r="G6465">
            <v>0</v>
          </cell>
          <cell r="H6465">
            <v>0</v>
          </cell>
        </row>
        <row r="6466">
          <cell r="A6466">
            <v>36641</v>
          </cell>
          <cell r="B6466" t="str">
            <v>AGG-GAS-IDX</v>
          </cell>
          <cell r="C6466" t="str">
            <v>NG-NYMEX</v>
          </cell>
          <cell r="D6466" t="str">
            <v>FT-TEXAS-IDX</v>
          </cell>
          <cell r="E6466" t="str">
            <v>I</v>
          </cell>
          <cell r="F6466">
            <v>38261</v>
          </cell>
          <cell r="G6466">
            <v>0</v>
          </cell>
          <cell r="H6466">
            <v>0</v>
          </cell>
        </row>
        <row r="6467">
          <cell r="A6467">
            <v>36641</v>
          </cell>
          <cell r="B6467" t="str">
            <v>AGG-GAS-IDX</v>
          </cell>
          <cell r="C6467" t="str">
            <v>NG-NYMEX</v>
          </cell>
          <cell r="D6467" t="str">
            <v>FT-TEXAS-IDX</v>
          </cell>
          <cell r="E6467" t="str">
            <v>I</v>
          </cell>
          <cell r="F6467">
            <v>38292</v>
          </cell>
          <cell r="G6467">
            <v>0</v>
          </cell>
          <cell r="H6467">
            <v>0</v>
          </cell>
        </row>
        <row r="6468">
          <cell r="A6468">
            <v>36641</v>
          </cell>
          <cell r="B6468" t="str">
            <v>AGG-GAS-IDX</v>
          </cell>
          <cell r="C6468" t="str">
            <v>NG-NYMEX</v>
          </cell>
          <cell r="D6468" t="str">
            <v>FT-TEXAS-IDX</v>
          </cell>
          <cell r="E6468" t="str">
            <v>I</v>
          </cell>
          <cell r="F6468">
            <v>38322</v>
          </cell>
          <cell r="G6468">
            <v>0</v>
          </cell>
          <cell r="H6468">
            <v>0</v>
          </cell>
        </row>
        <row r="6469">
          <cell r="A6469">
            <v>36641</v>
          </cell>
          <cell r="B6469" t="str">
            <v>AGG-GAS-IDX</v>
          </cell>
          <cell r="C6469" t="str">
            <v>NG-NYMEX</v>
          </cell>
          <cell r="D6469" t="str">
            <v>FT-TEXAS-IDX</v>
          </cell>
          <cell r="E6469" t="str">
            <v>I</v>
          </cell>
          <cell r="F6469">
            <v>38353</v>
          </cell>
          <cell r="G6469">
            <v>0</v>
          </cell>
          <cell r="H6469">
            <v>0</v>
          </cell>
        </row>
        <row r="6470">
          <cell r="A6470">
            <v>36641</v>
          </cell>
          <cell r="B6470" t="str">
            <v>AGG-GAS-IDX</v>
          </cell>
          <cell r="C6470" t="str">
            <v>NG-NYMEX</v>
          </cell>
          <cell r="D6470" t="str">
            <v>FT-TEXAS-IDX</v>
          </cell>
          <cell r="E6470" t="str">
            <v>I</v>
          </cell>
          <cell r="F6470">
            <v>38384</v>
          </cell>
          <cell r="G6470">
            <v>0</v>
          </cell>
          <cell r="H6470">
            <v>0</v>
          </cell>
        </row>
        <row r="6471">
          <cell r="A6471">
            <v>36641</v>
          </cell>
          <cell r="B6471" t="str">
            <v>AGG-GAS-IDX</v>
          </cell>
          <cell r="C6471" t="str">
            <v>NG-NYMEX</v>
          </cell>
          <cell r="D6471" t="str">
            <v>FT-TEXAS-IDX</v>
          </cell>
          <cell r="E6471" t="str">
            <v>I</v>
          </cell>
          <cell r="F6471">
            <v>38412</v>
          </cell>
          <cell r="G6471">
            <v>0</v>
          </cell>
          <cell r="H6471">
            <v>0</v>
          </cell>
        </row>
        <row r="6472">
          <cell r="A6472">
            <v>36641</v>
          </cell>
          <cell r="B6472" t="str">
            <v>AGG-GAS-IDX</v>
          </cell>
          <cell r="C6472" t="str">
            <v>NG-NYMEX</v>
          </cell>
          <cell r="D6472" t="str">
            <v>FT-TEXAS-IDX</v>
          </cell>
          <cell r="E6472" t="str">
            <v>I</v>
          </cell>
          <cell r="F6472">
            <v>38443</v>
          </cell>
          <cell r="G6472">
            <v>0</v>
          </cell>
          <cell r="H6472">
            <v>0</v>
          </cell>
        </row>
        <row r="6473">
          <cell r="A6473">
            <v>36641</v>
          </cell>
          <cell r="B6473" t="str">
            <v>AGG-GAS-IDX</v>
          </cell>
          <cell r="C6473" t="str">
            <v>NG-NYMEX</v>
          </cell>
          <cell r="D6473" t="str">
            <v>FT-TEXAS-IDX</v>
          </cell>
          <cell r="E6473" t="str">
            <v>I</v>
          </cell>
          <cell r="F6473">
            <v>38473</v>
          </cell>
          <cell r="G6473">
            <v>0</v>
          </cell>
          <cell r="H6473">
            <v>0</v>
          </cell>
        </row>
        <row r="6474">
          <cell r="A6474">
            <v>36641</v>
          </cell>
          <cell r="B6474" t="str">
            <v>AGG-GAS-IDX</v>
          </cell>
          <cell r="C6474" t="str">
            <v>NG-NYMEX</v>
          </cell>
          <cell r="D6474" t="str">
            <v>FT-TEXAS-IDX</v>
          </cell>
          <cell r="E6474" t="str">
            <v>I</v>
          </cell>
          <cell r="F6474">
            <v>38504</v>
          </cell>
          <cell r="G6474">
            <v>0</v>
          </cell>
          <cell r="H6474">
            <v>0</v>
          </cell>
        </row>
        <row r="6475">
          <cell r="A6475">
            <v>36641</v>
          </cell>
          <cell r="B6475" t="str">
            <v>AGG-GAS-IDX</v>
          </cell>
          <cell r="C6475" t="str">
            <v>NG-NYMEX</v>
          </cell>
          <cell r="D6475" t="str">
            <v>FT-TEXAS-IDX</v>
          </cell>
          <cell r="E6475" t="str">
            <v>I</v>
          </cell>
          <cell r="F6475">
            <v>38534</v>
          </cell>
          <cell r="G6475">
            <v>0</v>
          </cell>
          <cell r="H6475">
            <v>0</v>
          </cell>
        </row>
        <row r="6476">
          <cell r="A6476">
            <v>36641</v>
          </cell>
          <cell r="B6476" t="str">
            <v>AGG-GAS-IDX</v>
          </cell>
          <cell r="C6476" t="str">
            <v>NG-NYMEX</v>
          </cell>
          <cell r="D6476" t="str">
            <v>FT-TEXAS-IDX</v>
          </cell>
          <cell r="E6476" t="str">
            <v>I</v>
          </cell>
          <cell r="F6476">
            <v>38565</v>
          </cell>
          <cell r="G6476">
            <v>0</v>
          </cell>
          <cell r="H6476">
            <v>0</v>
          </cell>
        </row>
        <row r="6477">
          <cell r="A6477">
            <v>36641</v>
          </cell>
          <cell r="B6477" t="str">
            <v>AGG-GAS-IDX</v>
          </cell>
          <cell r="C6477" t="str">
            <v>NG-NYMEX</v>
          </cell>
          <cell r="D6477" t="str">
            <v>FT-TEXAS-IDX</v>
          </cell>
          <cell r="E6477" t="str">
            <v>I</v>
          </cell>
          <cell r="F6477">
            <v>38596</v>
          </cell>
          <cell r="G6477">
            <v>0</v>
          </cell>
          <cell r="H6477">
            <v>0</v>
          </cell>
        </row>
        <row r="6478">
          <cell r="A6478">
            <v>36641</v>
          </cell>
          <cell r="B6478" t="str">
            <v>AGG-GAS-IDX</v>
          </cell>
          <cell r="C6478" t="str">
            <v>NG-NYMEX</v>
          </cell>
          <cell r="D6478" t="str">
            <v>FT-TEXAS-IDX</v>
          </cell>
          <cell r="E6478" t="str">
            <v>I</v>
          </cell>
          <cell r="F6478">
            <v>38626</v>
          </cell>
          <cell r="G6478">
            <v>0</v>
          </cell>
          <cell r="H6478">
            <v>0</v>
          </cell>
        </row>
        <row r="6479">
          <cell r="A6479">
            <v>36641</v>
          </cell>
          <cell r="B6479" t="str">
            <v>AGG-GAS-IDX</v>
          </cell>
          <cell r="C6479" t="str">
            <v>NG-NYMEX</v>
          </cell>
          <cell r="D6479" t="str">
            <v>FT-TEXAS-IDX</v>
          </cell>
          <cell r="E6479" t="str">
            <v>I</v>
          </cell>
          <cell r="F6479">
            <v>38657</v>
          </cell>
          <cell r="G6479">
            <v>0</v>
          </cell>
          <cell r="H6479">
            <v>0</v>
          </cell>
        </row>
        <row r="6480">
          <cell r="A6480">
            <v>36641</v>
          </cell>
          <cell r="B6480" t="str">
            <v>AGG-GAS-IDX</v>
          </cell>
          <cell r="C6480" t="str">
            <v>NG-NYMEX</v>
          </cell>
          <cell r="D6480" t="str">
            <v>FT-TEXAS-IDX</v>
          </cell>
          <cell r="E6480" t="str">
            <v>I</v>
          </cell>
          <cell r="F6480">
            <v>38687</v>
          </cell>
          <cell r="G6480">
            <v>0</v>
          </cell>
          <cell r="H6480">
            <v>0</v>
          </cell>
        </row>
        <row r="6481">
          <cell r="A6481">
            <v>36641</v>
          </cell>
          <cell r="B6481" t="str">
            <v>AGG-GAS-IDX</v>
          </cell>
          <cell r="C6481" t="str">
            <v>NG-NYMEX</v>
          </cell>
          <cell r="D6481" t="str">
            <v>FT-TEXAS-IDX</v>
          </cell>
          <cell r="E6481" t="str">
            <v>I</v>
          </cell>
          <cell r="F6481">
            <v>38718</v>
          </cell>
          <cell r="G6481">
            <v>0</v>
          </cell>
          <cell r="H6481">
            <v>0</v>
          </cell>
        </row>
        <row r="6482">
          <cell r="A6482">
            <v>36641</v>
          </cell>
          <cell r="B6482" t="str">
            <v>AGG-GAS-IDX</v>
          </cell>
          <cell r="C6482" t="str">
            <v>NG-NYMEX</v>
          </cell>
          <cell r="D6482" t="str">
            <v>FT-TEXAS-IDX</v>
          </cell>
          <cell r="E6482" t="str">
            <v>I</v>
          </cell>
          <cell r="F6482">
            <v>38749</v>
          </cell>
          <cell r="G6482">
            <v>0</v>
          </cell>
          <cell r="H6482">
            <v>0</v>
          </cell>
        </row>
        <row r="6483">
          <cell r="A6483">
            <v>36641</v>
          </cell>
          <cell r="B6483" t="str">
            <v>AGG-GAS-IDX</v>
          </cell>
          <cell r="C6483" t="str">
            <v>NG-NYMEX</v>
          </cell>
          <cell r="D6483" t="str">
            <v>FT-TEXAS-IDX</v>
          </cell>
          <cell r="E6483" t="str">
            <v>I</v>
          </cell>
          <cell r="F6483">
            <v>38777</v>
          </cell>
          <cell r="G6483">
            <v>0</v>
          </cell>
          <cell r="H6483">
            <v>0</v>
          </cell>
        </row>
        <row r="6484">
          <cell r="A6484">
            <v>36641</v>
          </cell>
          <cell r="B6484" t="str">
            <v>AGG-GAS-IDX</v>
          </cell>
          <cell r="C6484" t="str">
            <v>NG-NYMEX</v>
          </cell>
          <cell r="D6484" t="str">
            <v>FT-TEXAS-IDX</v>
          </cell>
          <cell r="E6484" t="str">
            <v>I</v>
          </cell>
          <cell r="F6484">
            <v>38808</v>
          </cell>
          <cell r="G6484">
            <v>0</v>
          </cell>
          <cell r="H6484">
            <v>0</v>
          </cell>
        </row>
        <row r="6485">
          <cell r="A6485">
            <v>36641</v>
          </cell>
          <cell r="B6485" t="str">
            <v>AGG-GAS-IDX</v>
          </cell>
          <cell r="C6485" t="str">
            <v>NG-NYMEX</v>
          </cell>
          <cell r="D6485" t="str">
            <v>FT-TEXAS-IDX</v>
          </cell>
          <cell r="E6485" t="str">
            <v>I</v>
          </cell>
          <cell r="F6485">
            <v>38838</v>
          </cell>
          <cell r="G6485">
            <v>0</v>
          </cell>
          <cell r="H6485">
            <v>0</v>
          </cell>
        </row>
        <row r="6486">
          <cell r="A6486">
            <v>36641</v>
          </cell>
          <cell r="B6486" t="str">
            <v>AGG-GAS-IDX</v>
          </cell>
          <cell r="C6486" t="str">
            <v>NG-NYMEX</v>
          </cell>
          <cell r="D6486" t="str">
            <v>FT-TEXAS-IDX</v>
          </cell>
          <cell r="E6486" t="str">
            <v>I</v>
          </cell>
          <cell r="F6486">
            <v>38869</v>
          </cell>
          <cell r="G6486">
            <v>0</v>
          </cell>
          <cell r="H6486">
            <v>0</v>
          </cell>
        </row>
        <row r="6487">
          <cell r="A6487">
            <v>36641</v>
          </cell>
          <cell r="B6487" t="str">
            <v>AGG-GAS-IDX</v>
          </cell>
          <cell r="C6487" t="str">
            <v>NG-NYMEX</v>
          </cell>
          <cell r="D6487" t="str">
            <v>FT-TEXAS-IDX</v>
          </cell>
          <cell r="E6487" t="str">
            <v>I</v>
          </cell>
          <cell r="F6487">
            <v>38899</v>
          </cell>
          <cell r="G6487">
            <v>0</v>
          </cell>
          <cell r="H6487">
            <v>0</v>
          </cell>
        </row>
        <row r="6488">
          <cell r="A6488">
            <v>36641</v>
          </cell>
          <cell r="B6488" t="str">
            <v>AGG-GAS-IDX</v>
          </cell>
          <cell r="C6488" t="str">
            <v>NG-NYMEX</v>
          </cell>
          <cell r="D6488" t="str">
            <v>FT-TEXAS-IDX</v>
          </cell>
          <cell r="E6488" t="str">
            <v>I</v>
          </cell>
          <cell r="F6488">
            <v>38930</v>
          </cell>
          <cell r="G6488">
            <v>0</v>
          </cell>
          <cell r="H6488">
            <v>0</v>
          </cell>
        </row>
        <row r="6489">
          <cell r="A6489">
            <v>36641</v>
          </cell>
          <cell r="B6489" t="str">
            <v>AGG-GAS-IDX</v>
          </cell>
          <cell r="C6489" t="str">
            <v>NG-NYMEX</v>
          </cell>
          <cell r="D6489" t="str">
            <v>FT-TEXAS-IDX</v>
          </cell>
          <cell r="E6489" t="str">
            <v>I</v>
          </cell>
          <cell r="F6489">
            <v>38961</v>
          </cell>
          <cell r="G6489">
            <v>0</v>
          </cell>
          <cell r="H6489">
            <v>0</v>
          </cell>
        </row>
        <row r="6490">
          <cell r="A6490">
            <v>36641</v>
          </cell>
          <cell r="B6490" t="str">
            <v>AGG-GAS-IDX</v>
          </cell>
          <cell r="C6490" t="str">
            <v>NG-NYMEX</v>
          </cell>
          <cell r="D6490" t="str">
            <v>FT-TEXAS-IDX</v>
          </cell>
          <cell r="E6490" t="str">
            <v>I</v>
          </cell>
          <cell r="F6490">
            <v>38991</v>
          </cell>
          <cell r="G6490">
            <v>0</v>
          </cell>
          <cell r="H6490">
            <v>0</v>
          </cell>
        </row>
        <row r="6491">
          <cell r="A6491">
            <v>36641</v>
          </cell>
          <cell r="B6491" t="str">
            <v>AGG-GAS-IDX</v>
          </cell>
          <cell r="C6491" t="str">
            <v>NG-NYMEX</v>
          </cell>
          <cell r="D6491" t="str">
            <v>FT-TEXAS-IDX</v>
          </cell>
          <cell r="E6491" t="str">
            <v>I</v>
          </cell>
          <cell r="F6491">
            <v>39022</v>
          </cell>
          <cell r="G6491">
            <v>0</v>
          </cell>
          <cell r="H6491">
            <v>0</v>
          </cell>
        </row>
        <row r="6492">
          <cell r="A6492">
            <v>36641</v>
          </cell>
          <cell r="B6492" t="str">
            <v>AGG-GAS-IDX</v>
          </cell>
          <cell r="C6492" t="str">
            <v>NG-NYMEX</v>
          </cell>
          <cell r="D6492" t="str">
            <v>FT-TEXAS-IDX</v>
          </cell>
          <cell r="E6492" t="str">
            <v>I</v>
          </cell>
          <cell r="F6492">
            <v>39052</v>
          </cell>
          <cell r="G6492">
            <v>0</v>
          </cell>
          <cell r="H6492">
            <v>0</v>
          </cell>
        </row>
        <row r="6493">
          <cell r="A6493">
            <v>36641</v>
          </cell>
          <cell r="B6493" t="str">
            <v>AGG-GAS-IDX</v>
          </cell>
          <cell r="C6493" t="str">
            <v>NG-NYMEX</v>
          </cell>
          <cell r="D6493" t="str">
            <v>FT-TEXAS-IDX</v>
          </cell>
          <cell r="E6493" t="str">
            <v>I</v>
          </cell>
          <cell r="F6493">
            <v>39083</v>
          </cell>
          <cell r="G6493">
            <v>0</v>
          </cell>
          <cell r="H6493">
            <v>0</v>
          </cell>
        </row>
        <row r="6494">
          <cell r="A6494">
            <v>36641</v>
          </cell>
          <cell r="B6494" t="str">
            <v>AGG-GAS-IDX</v>
          </cell>
          <cell r="C6494" t="str">
            <v>NG-NYMEX</v>
          </cell>
          <cell r="D6494" t="str">
            <v>FT-TEXAS-IDX</v>
          </cell>
          <cell r="E6494" t="str">
            <v>I</v>
          </cell>
          <cell r="F6494">
            <v>39114</v>
          </cell>
          <cell r="G6494">
            <v>0</v>
          </cell>
          <cell r="H6494">
            <v>0</v>
          </cell>
        </row>
        <row r="6495">
          <cell r="A6495">
            <v>36641</v>
          </cell>
          <cell r="B6495" t="str">
            <v>AGG-GAS-IDX</v>
          </cell>
          <cell r="C6495" t="str">
            <v>NG-NYMEX</v>
          </cell>
          <cell r="D6495" t="str">
            <v>FT-TEXAS-IDX</v>
          </cell>
          <cell r="E6495" t="str">
            <v>I</v>
          </cell>
          <cell r="F6495">
            <v>39142</v>
          </cell>
          <cell r="G6495">
            <v>0</v>
          </cell>
          <cell r="H6495">
            <v>0</v>
          </cell>
        </row>
        <row r="6496">
          <cell r="A6496">
            <v>36641</v>
          </cell>
          <cell r="B6496" t="str">
            <v>AGG-GAS-IDX</v>
          </cell>
          <cell r="C6496" t="str">
            <v>NG-NYMEX</v>
          </cell>
          <cell r="D6496" t="str">
            <v>FT-TEXAS-IDX</v>
          </cell>
          <cell r="E6496" t="str">
            <v>I</v>
          </cell>
          <cell r="F6496">
            <v>39173</v>
          </cell>
          <cell r="G6496">
            <v>0</v>
          </cell>
          <cell r="H6496">
            <v>0</v>
          </cell>
        </row>
        <row r="6497">
          <cell r="A6497">
            <v>36641</v>
          </cell>
          <cell r="B6497" t="str">
            <v>AGG-GAS-IDX</v>
          </cell>
          <cell r="C6497" t="str">
            <v>NG-NYMEX</v>
          </cell>
          <cell r="D6497" t="str">
            <v>FT-TEXAS-IDX</v>
          </cell>
          <cell r="E6497" t="str">
            <v>I</v>
          </cell>
          <cell r="F6497">
            <v>39203</v>
          </cell>
          <cell r="G6497">
            <v>0</v>
          </cell>
          <cell r="H6497">
            <v>0</v>
          </cell>
        </row>
        <row r="6498">
          <cell r="A6498">
            <v>36641</v>
          </cell>
          <cell r="B6498" t="str">
            <v>AGG-GAS-IDX</v>
          </cell>
          <cell r="C6498" t="str">
            <v>NG-NYMEX</v>
          </cell>
          <cell r="D6498" t="str">
            <v>FT-TEXAS-IDX</v>
          </cell>
          <cell r="E6498" t="str">
            <v>I</v>
          </cell>
          <cell r="F6498">
            <v>39234</v>
          </cell>
          <cell r="G6498">
            <v>0</v>
          </cell>
          <cell r="H6498">
            <v>0</v>
          </cell>
        </row>
        <row r="6499">
          <cell r="A6499">
            <v>36641</v>
          </cell>
          <cell r="B6499" t="str">
            <v>AGG-GAS-IDX</v>
          </cell>
          <cell r="C6499" t="str">
            <v>NG-NYMEX</v>
          </cell>
          <cell r="D6499" t="str">
            <v>FT-TEXAS-IDX</v>
          </cell>
          <cell r="E6499" t="str">
            <v>I</v>
          </cell>
          <cell r="F6499">
            <v>39264</v>
          </cell>
          <cell r="G6499">
            <v>0</v>
          </cell>
          <cell r="H6499">
            <v>0</v>
          </cell>
        </row>
        <row r="6500">
          <cell r="A6500">
            <v>36641</v>
          </cell>
          <cell r="B6500" t="str">
            <v>AGG-GAS-IDX</v>
          </cell>
          <cell r="C6500" t="str">
            <v>NG-NYMEX</v>
          </cell>
          <cell r="D6500" t="str">
            <v>FT-TEXAS-IDX</v>
          </cell>
          <cell r="E6500" t="str">
            <v>I</v>
          </cell>
          <cell r="F6500">
            <v>39295</v>
          </cell>
          <cell r="G6500">
            <v>0</v>
          </cell>
          <cell r="H6500">
            <v>0</v>
          </cell>
        </row>
        <row r="6501">
          <cell r="A6501">
            <v>36641</v>
          </cell>
          <cell r="B6501" t="str">
            <v>AGG-GAS-IDX</v>
          </cell>
          <cell r="C6501" t="str">
            <v>NG-NYMEX</v>
          </cell>
          <cell r="D6501" t="str">
            <v>FT-TEXAS-IDX</v>
          </cell>
          <cell r="E6501" t="str">
            <v>I</v>
          </cell>
          <cell r="F6501">
            <v>39326</v>
          </cell>
          <cell r="G6501">
            <v>0</v>
          </cell>
          <cell r="H6501">
            <v>0</v>
          </cell>
        </row>
        <row r="6502">
          <cell r="A6502">
            <v>36641</v>
          </cell>
          <cell r="B6502" t="str">
            <v>AGG-GAS-IDX</v>
          </cell>
          <cell r="C6502" t="str">
            <v>NG-NYMEX</v>
          </cell>
          <cell r="D6502" t="str">
            <v>FT-TEXAS-IDX</v>
          </cell>
          <cell r="E6502" t="str">
            <v>I</v>
          </cell>
          <cell r="F6502">
            <v>39356</v>
          </cell>
          <cell r="G6502">
            <v>0</v>
          </cell>
          <cell r="H6502">
            <v>0</v>
          </cell>
        </row>
        <row r="6503">
          <cell r="A6503">
            <v>36641</v>
          </cell>
          <cell r="B6503" t="str">
            <v>AGG-GAS-IDX</v>
          </cell>
          <cell r="C6503" t="str">
            <v>NG-NYMEX</v>
          </cell>
          <cell r="D6503" t="str">
            <v>FT-TEXAS-IDX</v>
          </cell>
          <cell r="E6503" t="str">
            <v>I</v>
          </cell>
          <cell r="F6503">
            <v>39387</v>
          </cell>
          <cell r="G6503">
            <v>0</v>
          </cell>
          <cell r="H6503">
            <v>0</v>
          </cell>
        </row>
        <row r="6504">
          <cell r="A6504">
            <v>36641</v>
          </cell>
          <cell r="B6504" t="str">
            <v>AGG-GAS-IDX</v>
          </cell>
          <cell r="C6504" t="str">
            <v>NG-NYMEX</v>
          </cell>
          <cell r="D6504" t="str">
            <v>FT-TEXAS-IDX</v>
          </cell>
          <cell r="E6504" t="str">
            <v>I</v>
          </cell>
          <cell r="F6504">
            <v>39417</v>
          </cell>
          <cell r="G6504">
            <v>0</v>
          </cell>
          <cell r="H6504">
            <v>0</v>
          </cell>
        </row>
        <row r="6505">
          <cell r="A6505">
            <v>36641</v>
          </cell>
          <cell r="B6505" t="str">
            <v>AGG-GAS-IDX</v>
          </cell>
          <cell r="C6505" t="str">
            <v>NG-NYMEX</v>
          </cell>
          <cell r="D6505" t="str">
            <v>FT-TEXAS-IDX</v>
          </cell>
          <cell r="E6505" t="str">
            <v>I</v>
          </cell>
          <cell r="F6505">
            <v>39448</v>
          </cell>
          <cell r="G6505">
            <v>0</v>
          </cell>
          <cell r="H6505">
            <v>0</v>
          </cell>
        </row>
        <row r="6506">
          <cell r="A6506">
            <v>36641</v>
          </cell>
          <cell r="B6506" t="str">
            <v>AGG-GAS-IDX</v>
          </cell>
          <cell r="C6506" t="str">
            <v>NG-NYMEX</v>
          </cell>
          <cell r="D6506" t="str">
            <v>FT-TEXAS-IDX</v>
          </cell>
          <cell r="E6506" t="str">
            <v>I</v>
          </cell>
          <cell r="F6506">
            <v>39479</v>
          </cell>
          <cell r="G6506">
            <v>0</v>
          </cell>
          <cell r="H6506">
            <v>0</v>
          </cell>
        </row>
        <row r="6507">
          <cell r="A6507">
            <v>36641</v>
          </cell>
          <cell r="B6507" t="str">
            <v>AGG-GAS-IDX</v>
          </cell>
          <cell r="C6507" t="str">
            <v>NG-NYMEX</v>
          </cell>
          <cell r="D6507" t="str">
            <v>FT-TEXAS-IDX</v>
          </cell>
          <cell r="E6507" t="str">
            <v>I</v>
          </cell>
          <cell r="F6507">
            <v>39508</v>
          </cell>
          <cell r="G6507">
            <v>0</v>
          </cell>
          <cell r="H6507">
            <v>0</v>
          </cell>
        </row>
        <row r="6508">
          <cell r="A6508">
            <v>36641</v>
          </cell>
          <cell r="B6508" t="str">
            <v>AGG-GAS-IDX</v>
          </cell>
          <cell r="C6508" t="str">
            <v>NG-NYMEX</v>
          </cell>
          <cell r="D6508" t="str">
            <v>FT-TEXAS-IDX</v>
          </cell>
          <cell r="E6508" t="str">
            <v>I</v>
          </cell>
          <cell r="F6508">
            <v>39539</v>
          </cell>
          <cell r="G6508">
            <v>0</v>
          </cell>
          <cell r="H6508">
            <v>0</v>
          </cell>
        </row>
        <row r="6509">
          <cell r="A6509">
            <v>36641</v>
          </cell>
          <cell r="B6509" t="str">
            <v>AGG-GAS-IDX</v>
          </cell>
          <cell r="C6509" t="str">
            <v>NG-NYMEX</v>
          </cell>
          <cell r="D6509" t="str">
            <v>FT-TEXAS-IDX</v>
          </cell>
          <cell r="E6509" t="str">
            <v>I</v>
          </cell>
          <cell r="F6509">
            <v>39569</v>
          </cell>
          <cell r="G6509">
            <v>0</v>
          </cell>
          <cell r="H6509">
            <v>0</v>
          </cell>
        </row>
        <row r="6510">
          <cell r="A6510">
            <v>36641</v>
          </cell>
          <cell r="B6510" t="str">
            <v>AGG-GAS-IDX</v>
          </cell>
          <cell r="C6510" t="str">
            <v>NG-NYMEX</v>
          </cell>
          <cell r="D6510" t="str">
            <v>FT-TEXAS-IDX</v>
          </cell>
          <cell r="E6510" t="str">
            <v>I</v>
          </cell>
          <cell r="F6510">
            <v>39600</v>
          </cell>
          <cell r="G6510">
            <v>0</v>
          </cell>
          <cell r="H6510">
            <v>0</v>
          </cell>
        </row>
        <row r="6511">
          <cell r="A6511">
            <v>36641</v>
          </cell>
          <cell r="B6511" t="str">
            <v>AGG-GAS-IDX</v>
          </cell>
          <cell r="C6511" t="str">
            <v>NG-NYMEX</v>
          </cell>
          <cell r="D6511" t="str">
            <v>FT-TEXAS-IDX</v>
          </cell>
          <cell r="E6511" t="str">
            <v>I</v>
          </cell>
          <cell r="F6511">
            <v>39630</v>
          </cell>
          <cell r="G6511">
            <v>0</v>
          </cell>
          <cell r="H6511">
            <v>0</v>
          </cell>
        </row>
        <row r="6512">
          <cell r="A6512">
            <v>36641</v>
          </cell>
          <cell r="B6512" t="str">
            <v>AGG-GAS-IDX</v>
          </cell>
          <cell r="C6512" t="str">
            <v>NG-NYMEX</v>
          </cell>
          <cell r="D6512" t="str">
            <v>FT-TEXAS-IDX</v>
          </cell>
          <cell r="E6512" t="str">
            <v>I</v>
          </cell>
          <cell r="F6512">
            <v>39661</v>
          </cell>
          <cell r="G6512">
            <v>0</v>
          </cell>
          <cell r="H6512">
            <v>0</v>
          </cell>
        </row>
        <row r="6513">
          <cell r="A6513">
            <v>36641</v>
          </cell>
          <cell r="B6513" t="str">
            <v>AGG-GAS-IDX</v>
          </cell>
          <cell r="C6513" t="str">
            <v>NG-NYMEX</v>
          </cell>
          <cell r="D6513" t="str">
            <v>FT-TEXAS-IDX</v>
          </cell>
          <cell r="E6513" t="str">
            <v>I</v>
          </cell>
          <cell r="F6513">
            <v>39692</v>
          </cell>
          <cell r="G6513">
            <v>0</v>
          </cell>
          <cell r="H6513">
            <v>0</v>
          </cell>
        </row>
        <row r="6514">
          <cell r="A6514">
            <v>36641</v>
          </cell>
          <cell r="B6514" t="str">
            <v>AGG-GAS-IDX</v>
          </cell>
          <cell r="C6514" t="str">
            <v>NG-NYMEX</v>
          </cell>
          <cell r="D6514" t="str">
            <v>FT-TEXAS-IDX</v>
          </cell>
          <cell r="E6514" t="str">
            <v>I</v>
          </cell>
          <cell r="F6514">
            <v>39722</v>
          </cell>
          <cell r="G6514">
            <v>0</v>
          </cell>
          <cell r="H6514">
            <v>0</v>
          </cell>
        </row>
        <row r="6515">
          <cell r="A6515">
            <v>36641</v>
          </cell>
          <cell r="B6515" t="str">
            <v>AGG-GAS-IDX</v>
          </cell>
          <cell r="C6515" t="str">
            <v>NG-NYMEX</v>
          </cell>
          <cell r="D6515" t="str">
            <v>FT-TEXAS-IDX</v>
          </cell>
          <cell r="E6515" t="str">
            <v>I</v>
          </cell>
          <cell r="F6515">
            <v>39753</v>
          </cell>
          <cell r="G6515">
            <v>0</v>
          </cell>
          <cell r="H6515">
            <v>0</v>
          </cell>
        </row>
        <row r="6516">
          <cell r="A6516">
            <v>36641</v>
          </cell>
          <cell r="B6516" t="str">
            <v>AGG-GAS-IDX</v>
          </cell>
          <cell r="C6516" t="str">
            <v>NG-NYMEX</v>
          </cell>
          <cell r="D6516" t="str">
            <v>FT-TEXAS-IDX</v>
          </cell>
          <cell r="E6516" t="str">
            <v>I</v>
          </cell>
          <cell r="F6516">
            <v>39783</v>
          </cell>
          <cell r="G6516">
            <v>0</v>
          </cell>
          <cell r="H6516">
            <v>0</v>
          </cell>
        </row>
        <row r="6517">
          <cell r="A6517">
            <v>36641</v>
          </cell>
          <cell r="B6517" t="str">
            <v>AGG-GAS-IDX</v>
          </cell>
          <cell r="C6517" t="str">
            <v>NG-NYMEX</v>
          </cell>
          <cell r="D6517" t="str">
            <v>FT-TEXAS-IDX</v>
          </cell>
          <cell r="E6517" t="str">
            <v>I</v>
          </cell>
          <cell r="F6517">
            <v>39814</v>
          </cell>
          <cell r="G6517">
            <v>0</v>
          </cell>
          <cell r="H6517">
            <v>0</v>
          </cell>
        </row>
        <row r="6518">
          <cell r="A6518">
            <v>36641</v>
          </cell>
          <cell r="B6518" t="str">
            <v>AGG-GAS-IDX</v>
          </cell>
          <cell r="C6518" t="str">
            <v>NG-NYMEX</v>
          </cell>
          <cell r="D6518" t="str">
            <v>FT-TEXAS-IDX</v>
          </cell>
          <cell r="E6518" t="str">
            <v>I</v>
          </cell>
          <cell r="F6518">
            <v>39845</v>
          </cell>
          <cell r="G6518">
            <v>0</v>
          </cell>
          <cell r="H6518">
            <v>0</v>
          </cell>
        </row>
        <row r="6519">
          <cell r="A6519">
            <v>36641</v>
          </cell>
          <cell r="B6519" t="str">
            <v>AGG-GAS-IDX</v>
          </cell>
          <cell r="C6519" t="str">
            <v>NG-NYMEX</v>
          </cell>
          <cell r="D6519" t="str">
            <v>FT-TEXAS-IDX</v>
          </cell>
          <cell r="E6519" t="str">
            <v>I</v>
          </cell>
          <cell r="F6519">
            <v>39873</v>
          </cell>
          <cell r="G6519">
            <v>0</v>
          </cell>
          <cell r="H6519">
            <v>0</v>
          </cell>
        </row>
        <row r="6520">
          <cell r="A6520">
            <v>36641</v>
          </cell>
          <cell r="B6520" t="str">
            <v>AGG-GAS-IDX</v>
          </cell>
          <cell r="C6520" t="str">
            <v>NG-NYMEX</v>
          </cell>
          <cell r="D6520" t="str">
            <v>FT-TEXAS-IDX</v>
          </cell>
          <cell r="E6520" t="str">
            <v>I</v>
          </cell>
          <cell r="F6520">
            <v>39904</v>
          </cell>
          <cell r="G6520">
            <v>0</v>
          </cell>
          <cell r="H6520">
            <v>0</v>
          </cell>
        </row>
        <row r="6521">
          <cell r="A6521">
            <v>36641</v>
          </cell>
          <cell r="B6521" t="str">
            <v>AGG-GAS-IDX</v>
          </cell>
          <cell r="C6521" t="str">
            <v>NG-NYMEX</v>
          </cell>
          <cell r="D6521" t="str">
            <v>FT-TEXAS-IDX</v>
          </cell>
          <cell r="E6521" t="str">
            <v>I</v>
          </cell>
          <cell r="F6521">
            <v>39934</v>
          </cell>
          <cell r="G6521">
            <v>0</v>
          </cell>
          <cell r="H6521">
            <v>0</v>
          </cell>
        </row>
        <row r="6522">
          <cell r="A6522">
            <v>36641</v>
          </cell>
          <cell r="B6522" t="str">
            <v>AGG-GAS-IDX</v>
          </cell>
          <cell r="C6522" t="str">
            <v>NG-NYMEX</v>
          </cell>
          <cell r="D6522" t="str">
            <v>FT-TEXAS-IDX</v>
          </cell>
          <cell r="E6522" t="str">
            <v>I</v>
          </cell>
          <cell r="F6522">
            <v>39965</v>
          </cell>
          <cell r="G6522">
            <v>0</v>
          </cell>
          <cell r="H6522">
            <v>0</v>
          </cell>
        </row>
        <row r="6523">
          <cell r="A6523">
            <v>36641</v>
          </cell>
          <cell r="B6523" t="str">
            <v>AGG-GAS-IDX</v>
          </cell>
          <cell r="C6523" t="str">
            <v>NG-NYMEX</v>
          </cell>
          <cell r="D6523" t="str">
            <v>FT-TEXAS-IDX</v>
          </cell>
          <cell r="E6523" t="str">
            <v>I</v>
          </cell>
          <cell r="F6523">
            <v>39995</v>
          </cell>
          <cell r="G6523">
            <v>0</v>
          </cell>
          <cell r="H6523">
            <v>0</v>
          </cell>
        </row>
        <row r="6524">
          <cell r="A6524">
            <v>36641</v>
          </cell>
          <cell r="B6524" t="str">
            <v>AGG-GAS-IDX</v>
          </cell>
          <cell r="C6524" t="str">
            <v>NG-NYMEX</v>
          </cell>
          <cell r="D6524" t="str">
            <v>FT-TEXAS-IDX</v>
          </cell>
          <cell r="E6524" t="str">
            <v>I</v>
          </cell>
          <cell r="F6524">
            <v>40026</v>
          </cell>
          <cell r="G6524">
            <v>0</v>
          </cell>
          <cell r="H6524">
            <v>0</v>
          </cell>
        </row>
        <row r="6525">
          <cell r="A6525">
            <v>36641</v>
          </cell>
          <cell r="B6525" t="str">
            <v>AGG-GAS-IDX</v>
          </cell>
          <cell r="C6525" t="str">
            <v>NG-NYMEX</v>
          </cell>
          <cell r="D6525" t="str">
            <v>FT-TEXAS-IDX</v>
          </cell>
          <cell r="E6525" t="str">
            <v>I</v>
          </cell>
          <cell r="F6525">
            <v>40057</v>
          </cell>
          <cell r="G6525">
            <v>0</v>
          </cell>
          <cell r="H6525">
            <v>0</v>
          </cell>
        </row>
        <row r="6526">
          <cell r="A6526">
            <v>36641</v>
          </cell>
          <cell r="B6526" t="str">
            <v>AGG-GAS-IDX</v>
          </cell>
          <cell r="C6526" t="str">
            <v>NG-NYMEX</v>
          </cell>
          <cell r="D6526" t="str">
            <v>FT-TEXAS-IDX</v>
          </cell>
          <cell r="E6526" t="str">
            <v>I</v>
          </cell>
          <cell r="F6526">
            <v>40087</v>
          </cell>
          <cell r="G6526">
            <v>0</v>
          </cell>
          <cell r="H6526">
            <v>0</v>
          </cell>
        </row>
        <row r="6527">
          <cell r="A6527">
            <v>36641</v>
          </cell>
          <cell r="B6527" t="str">
            <v>AGG-GAS-IDX</v>
          </cell>
          <cell r="C6527" t="str">
            <v>NG-NYMEX</v>
          </cell>
          <cell r="D6527" t="str">
            <v>FT-TEXAS-IDX</v>
          </cell>
          <cell r="E6527" t="str">
            <v>I</v>
          </cell>
          <cell r="F6527">
            <v>40118</v>
          </cell>
          <cell r="G6527">
            <v>0</v>
          </cell>
          <cell r="H6527">
            <v>0</v>
          </cell>
        </row>
        <row r="6528">
          <cell r="A6528">
            <v>36641</v>
          </cell>
          <cell r="B6528" t="str">
            <v>AGG-GAS-IDX</v>
          </cell>
          <cell r="C6528" t="str">
            <v>NG-NYMEX</v>
          </cell>
          <cell r="D6528" t="str">
            <v>FT-TEXAS-IDX</v>
          </cell>
          <cell r="E6528" t="str">
            <v>I</v>
          </cell>
          <cell r="F6528">
            <v>40148</v>
          </cell>
          <cell r="G6528">
            <v>0</v>
          </cell>
          <cell r="H6528">
            <v>0</v>
          </cell>
        </row>
        <row r="6529">
          <cell r="A6529">
            <v>36641</v>
          </cell>
          <cell r="B6529" t="str">
            <v>AGG-GAS-IDX</v>
          </cell>
          <cell r="C6529" t="str">
            <v>NG-NYMEX</v>
          </cell>
          <cell r="D6529" t="str">
            <v>FT-TEXAS-IDX</v>
          </cell>
          <cell r="E6529" t="str">
            <v>I</v>
          </cell>
          <cell r="F6529">
            <v>40179</v>
          </cell>
          <cell r="G6529">
            <v>0</v>
          </cell>
          <cell r="H6529">
            <v>0</v>
          </cell>
        </row>
        <row r="6530">
          <cell r="A6530">
            <v>36641</v>
          </cell>
          <cell r="B6530" t="str">
            <v>AGG-GAS-IDX</v>
          </cell>
          <cell r="C6530" t="str">
            <v>NG-NYMEX</v>
          </cell>
          <cell r="D6530" t="str">
            <v>FT-TEXAS-IDX</v>
          </cell>
          <cell r="E6530" t="str">
            <v>I</v>
          </cell>
          <cell r="F6530">
            <v>40210</v>
          </cell>
          <cell r="G6530">
            <v>0</v>
          </cell>
          <cell r="H6530">
            <v>0</v>
          </cell>
        </row>
        <row r="6531">
          <cell r="A6531">
            <v>36641</v>
          </cell>
          <cell r="B6531" t="str">
            <v>AGG-GAS-IDX</v>
          </cell>
          <cell r="C6531" t="str">
            <v>NG-NYMEX</v>
          </cell>
          <cell r="D6531" t="str">
            <v>FT-TEXAS-IDX</v>
          </cell>
          <cell r="E6531" t="str">
            <v>I</v>
          </cell>
          <cell r="F6531">
            <v>40238</v>
          </cell>
          <cell r="G6531">
            <v>0</v>
          </cell>
          <cell r="H6531">
            <v>0</v>
          </cell>
        </row>
        <row r="6532">
          <cell r="A6532">
            <v>36641</v>
          </cell>
          <cell r="B6532" t="str">
            <v>AGG-GAS-IDX</v>
          </cell>
          <cell r="C6532" t="str">
            <v>NG-NYMEX</v>
          </cell>
          <cell r="D6532" t="str">
            <v>FT-TEXAS-IDX</v>
          </cell>
          <cell r="E6532" t="str">
            <v>I</v>
          </cell>
          <cell r="F6532">
            <v>40269</v>
          </cell>
          <cell r="G6532">
            <v>0</v>
          </cell>
          <cell r="H6532">
            <v>0</v>
          </cell>
        </row>
        <row r="6533">
          <cell r="A6533">
            <v>36641</v>
          </cell>
          <cell r="B6533" t="str">
            <v>AGG-GAS-IDX</v>
          </cell>
          <cell r="C6533" t="str">
            <v>NG-NYMEX</v>
          </cell>
          <cell r="D6533" t="str">
            <v>FT-TEXAS-IDX</v>
          </cell>
          <cell r="E6533" t="str">
            <v>I</v>
          </cell>
          <cell r="F6533">
            <v>40299</v>
          </cell>
          <cell r="G6533">
            <v>0</v>
          </cell>
          <cell r="H6533">
            <v>0</v>
          </cell>
        </row>
        <row r="6534">
          <cell r="A6534">
            <v>36641</v>
          </cell>
          <cell r="B6534" t="str">
            <v>AGG-GAS-IDX</v>
          </cell>
          <cell r="C6534" t="str">
            <v>NG-NYMEX</v>
          </cell>
          <cell r="D6534" t="str">
            <v>FT-TEXAS-IDX</v>
          </cell>
          <cell r="E6534" t="str">
            <v>I</v>
          </cell>
          <cell r="F6534">
            <v>40330</v>
          </cell>
          <cell r="G6534">
            <v>0</v>
          </cell>
          <cell r="H6534">
            <v>0</v>
          </cell>
        </row>
        <row r="6535">
          <cell r="A6535">
            <v>36641</v>
          </cell>
          <cell r="B6535" t="str">
            <v>AGG-GAS-IDX</v>
          </cell>
          <cell r="C6535" t="str">
            <v>NG-NYMEX</v>
          </cell>
          <cell r="D6535" t="str">
            <v>FT-TEXAS-IDX</v>
          </cell>
          <cell r="E6535" t="str">
            <v>I</v>
          </cell>
          <cell r="F6535">
            <v>40360</v>
          </cell>
          <cell r="G6535">
            <v>0</v>
          </cell>
          <cell r="H6535">
            <v>0</v>
          </cell>
        </row>
        <row r="6536">
          <cell r="A6536">
            <v>36641</v>
          </cell>
          <cell r="B6536" t="str">
            <v>AGG-GAS-IDX</v>
          </cell>
          <cell r="C6536" t="str">
            <v>NG-NYMEX</v>
          </cell>
          <cell r="D6536" t="str">
            <v>FT-TEXAS-IDX</v>
          </cell>
          <cell r="E6536" t="str">
            <v>I</v>
          </cell>
          <cell r="F6536">
            <v>40391</v>
          </cell>
          <cell r="G6536">
            <v>0</v>
          </cell>
          <cell r="H6536">
            <v>0</v>
          </cell>
        </row>
        <row r="6537">
          <cell r="A6537">
            <v>36641</v>
          </cell>
          <cell r="B6537" t="str">
            <v>AGG-GAS-IDX</v>
          </cell>
          <cell r="C6537" t="str">
            <v>NG-NYMEX</v>
          </cell>
          <cell r="D6537" t="str">
            <v>FT-TEXAS-IDX</v>
          </cell>
          <cell r="E6537" t="str">
            <v>I</v>
          </cell>
          <cell r="F6537">
            <v>40422</v>
          </cell>
          <cell r="G6537">
            <v>0</v>
          </cell>
          <cell r="H6537">
            <v>0</v>
          </cell>
        </row>
        <row r="6538">
          <cell r="A6538">
            <v>36641</v>
          </cell>
          <cell r="B6538" t="str">
            <v>AGG-GAS-IDX</v>
          </cell>
          <cell r="C6538" t="str">
            <v>NG-NYMEX</v>
          </cell>
          <cell r="D6538" t="str">
            <v>FT-TEXAS-IDX</v>
          </cell>
          <cell r="E6538" t="str">
            <v>I</v>
          </cell>
          <cell r="F6538">
            <v>40452</v>
          </cell>
          <cell r="G6538">
            <v>0</v>
          </cell>
          <cell r="H6538">
            <v>0</v>
          </cell>
        </row>
        <row r="6539">
          <cell r="A6539">
            <v>36641</v>
          </cell>
          <cell r="B6539" t="str">
            <v>AGG-GAS-IDX</v>
          </cell>
          <cell r="C6539" t="str">
            <v>NG-NYMEX</v>
          </cell>
          <cell r="D6539" t="str">
            <v>FT-TEXAS-IDX</v>
          </cell>
          <cell r="E6539" t="str">
            <v>I</v>
          </cell>
          <cell r="F6539">
            <v>40483</v>
          </cell>
          <cell r="G6539">
            <v>0</v>
          </cell>
          <cell r="H6539">
            <v>0</v>
          </cell>
        </row>
        <row r="6540">
          <cell r="A6540">
            <v>36641</v>
          </cell>
          <cell r="B6540" t="str">
            <v>AGG-GAS-IDX</v>
          </cell>
          <cell r="C6540" t="str">
            <v>NG-NYMEX</v>
          </cell>
          <cell r="D6540" t="str">
            <v>FT-TEXAS-IDX</v>
          </cell>
          <cell r="E6540" t="str">
            <v>I</v>
          </cell>
          <cell r="F6540">
            <v>40513</v>
          </cell>
          <cell r="G6540">
            <v>0</v>
          </cell>
          <cell r="H6540">
            <v>0</v>
          </cell>
        </row>
        <row r="6541">
          <cell r="A6541">
            <v>36641</v>
          </cell>
          <cell r="B6541" t="str">
            <v>AGG-GAS-IDX</v>
          </cell>
          <cell r="C6541" t="str">
            <v>NG-NYMEX</v>
          </cell>
          <cell r="D6541" t="str">
            <v>FT-TEXAS-IDX</v>
          </cell>
          <cell r="E6541" t="str">
            <v>I</v>
          </cell>
          <cell r="F6541">
            <v>40544</v>
          </cell>
          <cell r="G6541">
            <v>0</v>
          </cell>
          <cell r="H6541">
            <v>0</v>
          </cell>
        </row>
        <row r="6542">
          <cell r="A6542">
            <v>36641</v>
          </cell>
          <cell r="B6542" t="str">
            <v>AGG-GAS-IDX</v>
          </cell>
          <cell r="C6542" t="str">
            <v>NG-NYMEX</v>
          </cell>
          <cell r="D6542" t="str">
            <v>FT-TEXAS-IDX</v>
          </cell>
          <cell r="E6542" t="str">
            <v>I</v>
          </cell>
          <cell r="F6542">
            <v>40575</v>
          </cell>
          <cell r="G6542">
            <v>0</v>
          </cell>
          <cell r="H6542">
            <v>0</v>
          </cell>
        </row>
        <row r="6543">
          <cell r="A6543">
            <v>36641</v>
          </cell>
          <cell r="B6543" t="str">
            <v>AGG-GAS-IDX</v>
          </cell>
          <cell r="C6543" t="str">
            <v>NG-NYMEX</v>
          </cell>
          <cell r="D6543" t="str">
            <v>FT-TEXAS-IDX</v>
          </cell>
          <cell r="E6543" t="str">
            <v>I</v>
          </cell>
          <cell r="F6543">
            <v>40603</v>
          </cell>
          <cell r="G6543">
            <v>0</v>
          </cell>
          <cell r="H6543">
            <v>0</v>
          </cell>
        </row>
        <row r="6544">
          <cell r="A6544">
            <v>36641</v>
          </cell>
          <cell r="B6544" t="str">
            <v>AGG-GAS-IDX</v>
          </cell>
          <cell r="C6544" t="str">
            <v>NG-NYMEX</v>
          </cell>
          <cell r="D6544" t="str">
            <v>FT-TEXAS-IDX</v>
          </cell>
          <cell r="E6544" t="str">
            <v>I</v>
          </cell>
          <cell r="F6544">
            <v>40634</v>
          </cell>
          <cell r="G6544">
            <v>0</v>
          </cell>
          <cell r="H6544">
            <v>0</v>
          </cell>
        </row>
        <row r="6545">
          <cell r="A6545">
            <v>36641</v>
          </cell>
          <cell r="B6545" t="str">
            <v>AGG-GAS-IDX</v>
          </cell>
          <cell r="C6545" t="str">
            <v>NG-NYMEX</v>
          </cell>
          <cell r="D6545" t="str">
            <v>FT-TEXAS-IDX</v>
          </cell>
          <cell r="E6545" t="str">
            <v>I</v>
          </cell>
          <cell r="F6545">
            <v>40664</v>
          </cell>
          <cell r="G6545">
            <v>0</v>
          </cell>
          <cell r="H6545">
            <v>0</v>
          </cell>
        </row>
        <row r="6546">
          <cell r="A6546">
            <v>36641</v>
          </cell>
          <cell r="B6546" t="str">
            <v>AGG-GAS-IDX</v>
          </cell>
          <cell r="C6546" t="str">
            <v>NG-NYMEX</v>
          </cell>
          <cell r="D6546" t="str">
            <v>FT-TEXAS-IDX</v>
          </cell>
          <cell r="E6546" t="str">
            <v>I</v>
          </cell>
          <cell r="F6546">
            <v>40695</v>
          </cell>
          <cell r="G6546">
            <v>0</v>
          </cell>
          <cell r="H6546">
            <v>0</v>
          </cell>
        </row>
        <row r="6547">
          <cell r="A6547">
            <v>36641</v>
          </cell>
          <cell r="B6547" t="str">
            <v>AGG-GAS-IDX</v>
          </cell>
          <cell r="C6547" t="str">
            <v>NG-NYMEX</v>
          </cell>
          <cell r="D6547" t="str">
            <v>FT-TEXAS-IDX</v>
          </cell>
          <cell r="E6547" t="str">
            <v>I</v>
          </cell>
          <cell r="F6547">
            <v>40725</v>
          </cell>
          <cell r="G6547">
            <v>0</v>
          </cell>
          <cell r="H6547">
            <v>0</v>
          </cell>
        </row>
        <row r="6548">
          <cell r="A6548">
            <v>36641</v>
          </cell>
          <cell r="B6548" t="str">
            <v>AGG-GAS-IDX</v>
          </cell>
          <cell r="C6548" t="str">
            <v>NG-NYMEX</v>
          </cell>
          <cell r="D6548" t="str">
            <v>FT-TEXAS-IDX</v>
          </cell>
          <cell r="E6548" t="str">
            <v>I</v>
          </cell>
          <cell r="F6548">
            <v>40756</v>
          </cell>
          <cell r="G6548">
            <v>0</v>
          </cell>
          <cell r="H6548">
            <v>0</v>
          </cell>
        </row>
        <row r="6549">
          <cell r="A6549">
            <v>36641</v>
          </cell>
          <cell r="B6549" t="str">
            <v>AGG-GAS-IDX</v>
          </cell>
          <cell r="C6549" t="str">
            <v>NG-NYMEX</v>
          </cell>
          <cell r="D6549" t="str">
            <v>FT-TEXAS-IDX</v>
          </cell>
          <cell r="E6549" t="str">
            <v>I</v>
          </cell>
          <cell r="F6549">
            <v>40787</v>
          </cell>
          <cell r="G6549">
            <v>0</v>
          </cell>
          <cell r="H6549">
            <v>0</v>
          </cell>
        </row>
        <row r="6550">
          <cell r="A6550">
            <v>36641</v>
          </cell>
          <cell r="B6550" t="str">
            <v>AGG-GAS-IDX</v>
          </cell>
          <cell r="C6550" t="str">
            <v>NG-NYMEX</v>
          </cell>
          <cell r="D6550" t="str">
            <v>FT-TEXAS-IDX</v>
          </cell>
          <cell r="E6550" t="str">
            <v>I</v>
          </cell>
          <cell r="F6550">
            <v>40817</v>
          </cell>
          <cell r="G6550">
            <v>0</v>
          </cell>
          <cell r="H6550">
            <v>0</v>
          </cell>
        </row>
        <row r="6551">
          <cell r="A6551">
            <v>36641</v>
          </cell>
          <cell r="B6551" t="str">
            <v>AGG-GAS-IDX</v>
          </cell>
          <cell r="C6551" t="str">
            <v>NG-NYMEX</v>
          </cell>
          <cell r="D6551" t="str">
            <v>FT-TEXAS-IDX</v>
          </cell>
          <cell r="E6551" t="str">
            <v>I</v>
          </cell>
          <cell r="F6551">
            <v>40848</v>
          </cell>
          <cell r="G6551">
            <v>0</v>
          </cell>
          <cell r="H6551">
            <v>0</v>
          </cell>
        </row>
        <row r="6552">
          <cell r="A6552">
            <v>36641</v>
          </cell>
          <cell r="B6552" t="str">
            <v>AGG-GAS-IDX</v>
          </cell>
          <cell r="C6552" t="str">
            <v>NG-NYMEX</v>
          </cell>
          <cell r="D6552" t="str">
            <v>FT-TEXAS-IDX</v>
          </cell>
          <cell r="E6552" t="str">
            <v>I</v>
          </cell>
          <cell r="F6552">
            <v>40878</v>
          </cell>
          <cell r="G6552">
            <v>0</v>
          </cell>
          <cell r="H6552">
            <v>0</v>
          </cell>
        </row>
        <row r="6553">
          <cell r="A6553">
            <v>36641</v>
          </cell>
          <cell r="B6553" t="str">
            <v>AGG-GAS-IDX</v>
          </cell>
          <cell r="C6553" t="str">
            <v>NG-NYMEX</v>
          </cell>
          <cell r="D6553" t="str">
            <v>FT-TEXAS-IDX</v>
          </cell>
          <cell r="E6553" t="str">
            <v>I</v>
          </cell>
          <cell r="F6553">
            <v>40909</v>
          </cell>
          <cell r="G6553">
            <v>0</v>
          </cell>
          <cell r="H6553">
            <v>0</v>
          </cell>
        </row>
        <row r="6554">
          <cell r="A6554">
            <v>36641</v>
          </cell>
          <cell r="B6554" t="str">
            <v>AGG-GAS-IDX</v>
          </cell>
          <cell r="C6554" t="str">
            <v>NG-NYMEX</v>
          </cell>
          <cell r="D6554" t="str">
            <v>FT-TEXAS-IDX</v>
          </cell>
          <cell r="E6554" t="str">
            <v>I</v>
          </cell>
          <cell r="F6554">
            <v>40940</v>
          </cell>
          <cell r="G6554">
            <v>0</v>
          </cell>
          <cell r="H6554">
            <v>0</v>
          </cell>
        </row>
        <row r="6555">
          <cell r="A6555">
            <v>36641</v>
          </cell>
          <cell r="B6555" t="str">
            <v>AGG-GAS-IDX</v>
          </cell>
          <cell r="C6555" t="str">
            <v>NG-NYMEX</v>
          </cell>
          <cell r="D6555" t="str">
            <v>FT-TEXAS-IDX</v>
          </cell>
          <cell r="E6555" t="str">
            <v>I</v>
          </cell>
          <cell r="F6555">
            <v>40969</v>
          </cell>
          <cell r="G6555">
            <v>0</v>
          </cell>
          <cell r="H6555">
            <v>0</v>
          </cell>
        </row>
        <row r="6556">
          <cell r="A6556">
            <v>36641</v>
          </cell>
          <cell r="B6556" t="str">
            <v>AGG-GAS-IDX</v>
          </cell>
          <cell r="C6556" t="str">
            <v>NG-NYMEX</v>
          </cell>
          <cell r="D6556" t="str">
            <v>FT-TEXAS-IDX</v>
          </cell>
          <cell r="E6556" t="str">
            <v>I</v>
          </cell>
          <cell r="F6556">
            <v>41000</v>
          </cell>
          <cell r="G6556">
            <v>0</v>
          </cell>
          <cell r="H6556">
            <v>0</v>
          </cell>
        </row>
        <row r="6557">
          <cell r="A6557">
            <v>36641</v>
          </cell>
          <cell r="B6557" t="str">
            <v>AGG-GAS-IDX</v>
          </cell>
          <cell r="C6557" t="str">
            <v>NG-NYMEX</v>
          </cell>
          <cell r="D6557" t="str">
            <v>FT-TEXAS-IDX</v>
          </cell>
          <cell r="E6557" t="str">
            <v>I</v>
          </cell>
          <cell r="F6557">
            <v>41030</v>
          </cell>
          <cell r="G6557">
            <v>0</v>
          </cell>
          <cell r="H6557">
            <v>0</v>
          </cell>
        </row>
        <row r="6558">
          <cell r="A6558">
            <v>36641</v>
          </cell>
          <cell r="B6558" t="str">
            <v>AGG-GAS-IDX</v>
          </cell>
          <cell r="C6558" t="str">
            <v>NG-NYMEX</v>
          </cell>
          <cell r="D6558" t="str">
            <v>FT-TEXAS-IDX</v>
          </cell>
          <cell r="E6558" t="str">
            <v>I</v>
          </cell>
          <cell r="F6558">
            <v>41061</v>
          </cell>
          <cell r="G6558">
            <v>0</v>
          </cell>
          <cell r="H6558">
            <v>0</v>
          </cell>
        </row>
        <row r="6559">
          <cell r="A6559">
            <v>36641</v>
          </cell>
          <cell r="B6559" t="str">
            <v>AGG-GAS-IDX</v>
          </cell>
          <cell r="C6559" t="str">
            <v>NG-NYMEX</v>
          </cell>
          <cell r="D6559" t="str">
            <v>FT-TEXAS-IDX</v>
          </cell>
          <cell r="E6559" t="str">
            <v>I</v>
          </cell>
          <cell r="F6559">
            <v>41091</v>
          </cell>
          <cell r="G6559">
            <v>0</v>
          </cell>
          <cell r="H6559">
            <v>0</v>
          </cell>
        </row>
        <row r="6560">
          <cell r="A6560">
            <v>36641</v>
          </cell>
          <cell r="B6560" t="str">
            <v>AGG-GAS-IDX</v>
          </cell>
          <cell r="C6560" t="str">
            <v>NG-NYMEX</v>
          </cell>
          <cell r="D6560" t="str">
            <v>FT-TEXAS-IDX</v>
          </cell>
          <cell r="E6560" t="str">
            <v>I</v>
          </cell>
          <cell r="F6560">
            <v>41122</v>
          </cell>
          <cell r="G6560">
            <v>0</v>
          </cell>
          <cell r="H6560">
            <v>0</v>
          </cell>
        </row>
        <row r="6561">
          <cell r="A6561">
            <v>36641</v>
          </cell>
          <cell r="B6561" t="str">
            <v>AGG-GAS-IDX</v>
          </cell>
          <cell r="C6561" t="str">
            <v>NG-NYMEX</v>
          </cell>
          <cell r="D6561" t="str">
            <v>FT-TEXAS-IDX</v>
          </cell>
          <cell r="E6561" t="str">
            <v>I</v>
          </cell>
          <cell r="F6561">
            <v>41153</v>
          </cell>
          <cell r="G6561">
            <v>0</v>
          </cell>
          <cell r="H6561">
            <v>0</v>
          </cell>
        </row>
        <row r="6562">
          <cell r="A6562">
            <v>36641</v>
          </cell>
          <cell r="B6562" t="str">
            <v>AGG-GAS-IDX</v>
          </cell>
          <cell r="C6562" t="str">
            <v>NG-NYMEX</v>
          </cell>
          <cell r="D6562" t="str">
            <v>FT-WAHA-IDX</v>
          </cell>
          <cell r="E6562" t="str">
            <v>I</v>
          </cell>
          <cell r="F6562">
            <v>36617</v>
          </cell>
          <cell r="G6562">
            <v>-300000</v>
          </cell>
          <cell r="H6562">
            <v>0</v>
          </cell>
        </row>
        <row r="6563">
          <cell r="A6563">
            <v>36641</v>
          </cell>
          <cell r="B6563" t="str">
            <v>AGG-GAS-IDX</v>
          </cell>
          <cell r="C6563" t="str">
            <v>NG-NYMEX</v>
          </cell>
          <cell r="D6563" t="str">
            <v>FT-WAHA-IDX</v>
          </cell>
          <cell r="E6563" t="str">
            <v>I</v>
          </cell>
          <cell r="F6563">
            <v>36647</v>
          </cell>
          <cell r="G6563">
            <v>-309688</v>
          </cell>
          <cell r="H6563">
            <v>0</v>
          </cell>
        </row>
        <row r="6564">
          <cell r="A6564">
            <v>36641</v>
          </cell>
          <cell r="B6564" t="str">
            <v>AGG-GAS-IDX</v>
          </cell>
          <cell r="C6564" t="str">
            <v>NG-NYMEX</v>
          </cell>
          <cell r="D6564" t="str">
            <v>FT-WAHA-IDX</v>
          </cell>
          <cell r="E6564" t="str">
            <v>I</v>
          </cell>
          <cell r="F6564">
            <v>36678</v>
          </cell>
          <cell r="G6564">
            <v>-298113</v>
          </cell>
          <cell r="H6564">
            <v>0</v>
          </cell>
        </row>
        <row r="6565">
          <cell r="A6565">
            <v>36641</v>
          </cell>
          <cell r="B6565" t="str">
            <v>AGG-GAS-IDX</v>
          </cell>
          <cell r="C6565" t="str">
            <v>NG-NYMEX</v>
          </cell>
          <cell r="D6565" t="str">
            <v>FT-WAHA-IDX</v>
          </cell>
          <cell r="E6565" t="str">
            <v>I</v>
          </cell>
          <cell r="F6565">
            <v>36708</v>
          </cell>
          <cell r="G6565">
            <v>-306449</v>
          </cell>
          <cell r="H6565">
            <v>0</v>
          </cell>
        </row>
        <row r="6566">
          <cell r="A6566">
            <v>36641</v>
          </cell>
          <cell r="B6566" t="str">
            <v>AGG-GAS-IDX</v>
          </cell>
          <cell r="C6566" t="str">
            <v>NG-NYMEX</v>
          </cell>
          <cell r="D6566" t="str">
            <v>FT-WAHA-IDX</v>
          </cell>
          <cell r="E6566" t="str">
            <v>I</v>
          </cell>
          <cell r="F6566">
            <v>36739</v>
          </cell>
          <cell r="G6566">
            <v>-127783</v>
          </cell>
          <cell r="H6566">
            <v>0</v>
          </cell>
        </row>
        <row r="6567">
          <cell r="A6567">
            <v>36641</v>
          </cell>
          <cell r="B6567" t="str">
            <v>AGG-GAS-IDX</v>
          </cell>
          <cell r="C6567" t="str">
            <v>NG-NYMEX</v>
          </cell>
          <cell r="D6567" t="str">
            <v>FT-WEST-IDX</v>
          </cell>
          <cell r="E6567" t="str">
            <v>I</v>
          </cell>
          <cell r="F6567">
            <v>36617</v>
          </cell>
          <cell r="G6567">
            <v>2184860</v>
          </cell>
          <cell r="H6567">
            <v>-61286</v>
          </cell>
        </row>
        <row r="6568">
          <cell r="A6568">
            <v>36641</v>
          </cell>
          <cell r="B6568" t="str">
            <v>AGG-GAS-IDX</v>
          </cell>
          <cell r="C6568" t="str">
            <v>NG-NYMEX</v>
          </cell>
          <cell r="D6568" t="str">
            <v>FT-WEST-IDX</v>
          </cell>
          <cell r="E6568" t="str">
            <v>I</v>
          </cell>
          <cell r="F6568">
            <v>36647</v>
          </cell>
          <cell r="G6568">
            <v>2348703</v>
          </cell>
          <cell r="H6568">
            <v>-79280</v>
          </cell>
        </row>
        <row r="6569">
          <cell r="A6569">
            <v>36641</v>
          </cell>
          <cell r="B6569" t="str">
            <v>AGG-GAS-IDX</v>
          </cell>
          <cell r="C6569" t="str">
            <v>NG-NYMEX</v>
          </cell>
          <cell r="D6569" t="str">
            <v>FT-WEST-IDX</v>
          </cell>
          <cell r="E6569" t="str">
            <v>I</v>
          </cell>
          <cell r="F6569">
            <v>36678</v>
          </cell>
          <cell r="G6569">
            <v>2561644</v>
          </cell>
          <cell r="H6569">
            <v>-79298</v>
          </cell>
        </row>
        <row r="6570">
          <cell r="A6570">
            <v>36641</v>
          </cell>
          <cell r="B6570" t="str">
            <v>AGG-GAS-IDX</v>
          </cell>
          <cell r="C6570" t="str">
            <v>NG-NYMEX</v>
          </cell>
          <cell r="D6570" t="str">
            <v>FT-WEST-IDX</v>
          </cell>
          <cell r="E6570" t="str">
            <v>I</v>
          </cell>
          <cell r="F6570">
            <v>36708</v>
          </cell>
          <cell r="G6570">
            <v>2641311</v>
          </cell>
          <cell r="H6570">
            <v>-81515</v>
          </cell>
        </row>
        <row r="6571">
          <cell r="A6571">
            <v>36641</v>
          </cell>
          <cell r="B6571" t="str">
            <v>AGG-GAS-IDX</v>
          </cell>
          <cell r="C6571" t="str">
            <v>NG-NYMEX</v>
          </cell>
          <cell r="D6571" t="str">
            <v>FT-WEST-IDX</v>
          </cell>
          <cell r="E6571" t="str">
            <v>I</v>
          </cell>
          <cell r="F6571">
            <v>36739</v>
          </cell>
          <cell r="G6571">
            <v>2640282</v>
          </cell>
          <cell r="H6571">
            <v>-104046</v>
          </cell>
        </row>
        <row r="6572">
          <cell r="A6572">
            <v>36641</v>
          </cell>
          <cell r="B6572" t="str">
            <v>AGG-GAS-IDX</v>
          </cell>
          <cell r="C6572" t="str">
            <v>NG-NYMEX</v>
          </cell>
          <cell r="D6572" t="str">
            <v>FT-WEST-IDX</v>
          </cell>
          <cell r="E6572" t="str">
            <v>I</v>
          </cell>
          <cell r="F6572">
            <v>36770</v>
          </cell>
          <cell r="G6572">
            <v>2560039</v>
          </cell>
          <cell r="H6572">
            <v>-101167</v>
          </cell>
        </row>
        <row r="6573">
          <cell r="A6573">
            <v>36641</v>
          </cell>
          <cell r="B6573" t="str">
            <v>AGG-GAS-IDX</v>
          </cell>
          <cell r="C6573" t="str">
            <v>NG-NYMEX</v>
          </cell>
          <cell r="D6573" t="str">
            <v>FT-WEST-IDX</v>
          </cell>
          <cell r="E6573" t="str">
            <v>I</v>
          </cell>
          <cell r="F6573">
            <v>36800</v>
          </cell>
          <cell r="G6573">
            <v>2627133</v>
          </cell>
          <cell r="H6573">
            <v>-103148</v>
          </cell>
        </row>
        <row r="6574">
          <cell r="A6574">
            <v>36641</v>
          </cell>
          <cell r="B6574" t="str">
            <v>AGG-GAS-IDX</v>
          </cell>
          <cell r="C6574" t="str">
            <v>NG-NYMEX</v>
          </cell>
          <cell r="D6574" t="str">
            <v>FT-WEST-IDX</v>
          </cell>
          <cell r="E6574" t="str">
            <v>I</v>
          </cell>
          <cell r="F6574">
            <v>36831</v>
          </cell>
          <cell r="G6574">
            <v>3778043</v>
          </cell>
          <cell r="H6574">
            <v>-55804</v>
          </cell>
        </row>
        <row r="6575">
          <cell r="A6575">
            <v>36641</v>
          </cell>
          <cell r="B6575" t="str">
            <v>AGG-GAS-IDX</v>
          </cell>
          <cell r="C6575" t="str">
            <v>NG-NYMEX</v>
          </cell>
          <cell r="D6575" t="str">
            <v>FT-WEST-IDX</v>
          </cell>
          <cell r="E6575" t="str">
            <v>I</v>
          </cell>
          <cell r="F6575">
            <v>36861</v>
          </cell>
          <cell r="G6575">
            <v>3879201</v>
          </cell>
          <cell r="H6575">
            <v>-57335</v>
          </cell>
        </row>
        <row r="6576">
          <cell r="A6576">
            <v>36641</v>
          </cell>
          <cell r="B6576" t="str">
            <v>AGG-GAS-IDX</v>
          </cell>
          <cell r="C6576" t="str">
            <v>NG-NYMEX</v>
          </cell>
          <cell r="D6576" t="str">
            <v>FT-WEST-IDX</v>
          </cell>
          <cell r="E6576" t="str">
            <v>I</v>
          </cell>
          <cell r="F6576">
            <v>36892</v>
          </cell>
          <cell r="G6576">
            <v>3862163</v>
          </cell>
          <cell r="H6576">
            <v>-56994</v>
          </cell>
        </row>
        <row r="6577">
          <cell r="A6577">
            <v>36641</v>
          </cell>
          <cell r="B6577" t="str">
            <v>AGG-GAS-IDX</v>
          </cell>
          <cell r="C6577" t="str">
            <v>NG-NYMEX</v>
          </cell>
          <cell r="D6577" t="str">
            <v>FT-WEST-IDX</v>
          </cell>
          <cell r="E6577" t="str">
            <v>I</v>
          </cell>
          <cell r="F6577">
            <v>36923</v>
          </cell>
          <cell r="G6577">
            <v>3480171</v>
          </cell>
          <cell r="H6577">
            <v>-51171</v>
          </cell>
        </row>
        <row r="6578">
          <cell r="A6578">
            <v>36641</v>
          </cell>
          <cell r="B6578" t="str">
            <v>AGG-GAS-IDX</v>
          </cell>
          <cell r="C6578" t="str">
            <v>NG-NYMEX</v>
          </cell>
          <cell r="D6578" t="str">
            <v>FT-WEST-IDX</v>
          </cell>
          <cell r="E6578" t="str">
            <v>I</v>
          </cell>
          <cell r="F6578">
            <v>36951</v>
          </cell>
          <cell r="G6578">
            <v>3819501</v>
          </cell>
          <cell r="H6578">
            <v>-56345</v>
          </cell>
        </row>
        <row r="6579">
          <cell r="A6579">
            <v>36641</v>
          </cell>
          <cell r="B6579" t="str">
            <v>AGG-GAS-IDX</v>
          </cell>
          <cell r="C6579" t="str">
            <v>NG-NYMEX</v>
          </cell>
          <cell r="D6579" t="str">
            <v>FT-WEST-IDX</v>
          </cell>
          <cell r="E6579" t="str">
            <v>I</v>
          </cell>
          <cell r="F6579">
            <v>36982</v>
          </cell>
          <cell r="G6579">
            <v>3392056</v>
          </cell>
          <cell r="H6579">
            <v>-26043</v>
          </cell>
        </row>
        <row r="6580">
          <cell r="A6580">
            <v>36641</v>
          </cell>
          <cell r="B6580" t="str">
            <v>AGG-GAS-IDX</v>
          </cell>
          <cell r="C6580" t="str">
            <v>NG-NYMEX</v>
          </cell>
          <cell r="D6580" t="str">
            <v>FT-WEST-IDX</v>
          </cell>
          <cell r="E6580" t="str">
            <v>I</v>
          </cell>
          <cell r="F6580">
            <v>37012</v>
          </cell>
          <cell r="G6580">
            <v>3485061</v>
          </cell>
          <cell r="H6580">
            <v>-26754</v>
          </cell>
        </row>
        <row r="6581">
          <cell r="A6581">
            <v>36641</v>
          </cell>
          <cell r="B6581" t="str">
            <v>AGG-GAS-IDX</v>
          </cell>
          <cell r="C6581" t="str">
            <v>NG-NYMEX</v>
          </cell>
          <cell r="D6581" t="str">
            <v>FT-WEST-IDX</v>
          </cell>
          <cell r="E6581" t="str">
            <v>I</v>
          </cell>
          <cell r="F6581">
            <v>37043</v>
          </cell>
          <cell r="G6581">
            <v>3354592</v>
          </cell>
          <cell r="H6581">
            <v>-25735</v>
          </cell>
        </row>
        <row r="6582">
          <cell r="A6582">
            <v>36641</v>
          </cell>
          <cell r="B6582" t="str">
            <v>AGG-GAS-IDX</v>
          </cell>
          <cell r="C6582" t="str">
            <v>NG-NYMEX</v>
          </cell>
          <cell r="D6582" t="str">
            <v>FT-WEST-IDX</v>
          </cell>
          <cell r="E6582" t="str">
            <v>I</v>
          </cell>
          <cell r="F6582">
            <v>37073</v>
          </cell>
          <cell r="G6582">
            <v>3443613</v>
          </cell>
          <cell r="H6582">
            <v>-26436</v>
          </cell>
        </row>
        <row r="6583">
          <cell r="A6583">
            <v>36641</v>
          </cell>
          <cell r="B6583" t="str">
            <v>AGG-GAS-IDX</v>
          </cell>
          <cell r="C6583" t="str">
            <v>NG-NYMEX</v>
          </cell>
          <cell r="D6583" t="str">
            <v>FT-WEST-IDX</v>
          </cell>
          <cell r="E6583" t="str">
            <v>I</v>
          </cell>
          <cell r="F6583">
            <v>37104</v>
          </cell>
          <cell r="G6583">
            <v>3421402</v>
          </cell>
          <cell r="H6583">
            <v>-26276</v>
          </cell>
        </row>
        <row r="6584">
          <cell r="A6584">
            <v>36641</v>
          </cell>
          <cell r="B6584" t="str">
            <v>AGG-GAS-IDX</v>
          </cell>
          <cell r="C6584" t="str">
            <v>NG-NYMEX</v>
          </cell>
          <cell r="D6584" t="str">
            <v>FT-WEST-IDX</v>
          </cell>
          <cell r="E6584" t="str">
            <v>I</v>
          </cell>
          <cell r="F6584">
            <v>37135</v>
          </cell>
          <cell r="G6584">
            <v>3295745</v>
          </cell>
          <cell r="H6584">
            <v>-25273</v>
          </cell>
        </row>
        <row r="6585">
          <cell r="A6585">
            <v>36641</v>
          </cell>
          <cell r="B6585" t="str">
            <v>AGG-GAS-IDX</v>
          </cell>
          <cell r="C6585" t="str">
            <v>NG-NYMEX</v>
          </cell>
          <cell r="D6585" t="str">
            <v>FT-WEST-IDX</v>
          </cell>
          <cell r="E6585" t="str">
            <v>I</v>
          </cell>
          <cell r="F6585">
            <v>37165</v>
          </cell>
          <cell r="G6585">
            <v>3381747</v>
          </cell>
          <cell r="H6585">
            <v>-25961</v>
          </cell>
        </row>
        <row r="6586">
          <cell r="A6586">
            <v>36641</v>
          </cell>
          <cell r="B6586" t="str">
            <v>AGG-GAS-IDX</v>
          </cell>
          <cell r="C6586" t="str">
            <v>NG-NYMEX</v>
          </cell>
          <cell r="D6586" t="str">
            <v>FT-WEST-IDX</v>
          </cell>
          <cell r="E6586" t="str">
            <v>I</v>
          </cell>
          <cell r="F6586">
            <v>37196</v>
          </cell>
          <cell r="G6586">
            <v>3255029</v>
          </cell>
          <cell r="H6586">
            <v>-24971</v>
          </cell>
        </row>
        <row r="6587">
          <cell r="A6587">
            <v>36641</v>
          </cell>
          <cell r="B6587" t="str">
            <v>AGG-GAS-IDX</v>
          </cell>
          <cell r="C6587" t="str">
            <v>NG-NYMEX</v>
          </cell>
          <cell r="D6587" t="str">
            <v>FT-WEST-IDX</v>
          </cell>
          <cell r="E6587" t="str">
            <v>I</v>
          </cell>
          <cell r="F6587">
            <v>37226</v>
          </cell>
          <cell r="G6587">
            <v>3341275</v>
          </cell>
          <cell r="H6587">
            <v>-25650</v>
          </cell>
        </row>
        <row r="6588">
          <cell r="A6588">
            <v>36641</v>
          </cell>
          <cell r="B6588" t="str">
            <v>AGG-GAS-IDX</v>
          </cell>
          <cell r="C6588" t="str">
            <v>NG-NYMEX</v>
          </cell>
          <cell r="D6588" t="str">
            <v>FT-WEST-IDX</v>
          </cell>
          <cell r="E6588" t="str">
            <v>I</v>
          </cell>
          <cell r="F6588">
            <v>37257</v>
          </cell>
          <cell r="G6588">
            <v>2175767</v>
          </cell>
          <cell r="H6588">
            <v>-25493</v>
          </cell>
        </row>
        <row r="6589">
          <cell r="A6589">
            <v>36641</v>
          </cell>
          <cell r="B6589" t="str">
            <v>AGG-GAS-IDX</v>
          </cell>
          <cell r="C6589" t="str">
            <v>NG-NYMEX</v>
          </cell>
          <cell r="D6589" t="str">
            <v>FT-WEST-IDX</v>
          </cell>
          <cell r="E6589" t="str">
            <v>I</v>
          </cell>
          <cell r="F6589">
            <v>37288</v>
          </cell>
          <cell r="G6589">
            <v>1964886</v>
          </cell>
          <cell r="H6589">
            <v>-22885</v>
          </cell>
        </row>
        <row r="6590">
          <cell r="A6590">
            <v>36641</v>
          </cell>
          <cell r="B6590" t="str">
            <v>AGG-GAS-IDX</v>
          </cell>
          <cell r="C6590" t="str">
            <v>NG-NYMEX</v>
          </cell>
          <cell r="D6590" t="str">
            <v>FT-WEST-IDX</v>
          </cell>
          <cell r="E6590" t="str">
            <v>I</v>
          </cell>
          <cell r="F6590">
            <v>37316</v>
          </cell>
          <cell r="G6590">
            <v>2151659</v>
          </cell>
          <cell r="H6590">
            <v>-25196</v>
          </cell>
        </row>
        <row r="6591">
          <cell r="A6591">
            <v>36641</v>
          </cell>
          <cell r="B6591" t="str">
            <v>AGG-GAS-IDX</v>
          </cell>
          <cell r="C6591" t="str">
            <v>NG-NYMEX</v>
          </cell>
          <cell r="D6591" t="str">
            <v>FT-WEST-IDX</v>
          </cell>
          <cell r="E6591" t="str">
            <v>I</v>
          </cell>
          <cell r="F6591">
            <v>37347</v>
          </cell>
          <cell r="G6591">
            <v>2069195</v>
          </cell>
          <cell r="H6591">
            <v>-24234</v>
          </cell>
        </row>
        <row r="6592">
          <cell r="A6592">
            <v>36641</v>
          </cell>
          <cell r="B6592" t="str">
            <v>AGG-GAS-IDX</v>
          </cell>
          <cell r="C6592" t="str">
            <v>NG-NYMEX</v>
          </cell>
          <cell r="D6592" t="str">
            <v>FT-WEST-IDX</v>
          </cell>
          <cell r="E6592" t="str">
            <v>I</v>
          </cell>
          <cell r="F6592">
            <v>37377</v>
          </cell>
          <cell r="G6592">
            <v>1856784</v>
          </cell>
          <cell r="H6592">
            <v>-24895</v>
          </cell>
        </row>
        <row r="6593">
          <cell r="A6593">
            <v>36641</v>
          </cell>
          <cell r="B6593" t="str">
            <v>AGG-GAS-IDX</v>
          </cell>
          <cell r="C6593" t="str">
            <v>NG-NYMEX</v>
          </cell>
          <cell r="D6593" t="str">
            <v>FT-WEST-IDX</v>
          </cell>
          <cell r="E6593" t="str">
            <v>I</v>
          </cell>
          <cell r="F6593">
            <v>37408</v>
          </cell>
          <cell r="G6593">
            <v>1788162</v>
          </cell>
          <cell r="H6593">
            <v>-23945</v>
          </cell>
        </row>
        <row r="6594">
          <cell r="A6594">
            <v>36641</v>
          </cell>
          <cell r="B6594" t="str">
            <v>AGG-GAS-IDX</v>
          </cell>
          <cell r="C6594" t="str">
            <v>NG-NYMEX</v>
          </cell>
          <cell r="D6594" t="str">
            <v>FT-WEST-IDX</v>
          </cell>
          <cell r="E6594" t="str">
            <v>I</v>
          </cell>
          <cell r="F6594">
            <v>37438</v>
          </cell>
          <cell r="G6594">
            <v>1834647</v>
          </cell>
          <cell r="H6594">
            <v>-24598</v>
          </cell>
        </row>
        <row r="6595">
          <cell r="A6595">
            <v>36641</v>
          </cell>
          <cell r="B6595" t="str">
            <v>AGG-GAS-IDX</v>
          </cell>
          <cell r="C6595" t="str">
            <v>NG-NYMEX</v>
          </cell>
          <cell r="D6595" t="str">
            <v>FT-WEST-IDX</v>
          </cell>
          <cell r="E6595" t="str">
            <v>I</v>
          </cell>
          <cell r="F6595">
            <v>37469</v>
          </cell>
          <cell r="G6595">
            <v>1822308</v>
          </cell>
          <cell r="H6595">
            <v>-11233</v>
          </cell>
        </row>
        <row r="6596">
          <cell r="A6596">
            <v>36641</v>
          </cell>
          <cell r="B6596" t="str">
            <v>AGG-GAS-IDX</v>
          </cell>
          <cell r="C6596" t="str">
            <v>NG-NYMEX</v>
          </cell>
          <cell r="D6596" t="str">
            <v>FT-WEST-IDX</v>
          </cell>
          <cell r="E6596" t="str">
            <v>I</v>
          </cell>
          <cell r="F6596">
            <v>37500</v>
          </cell>
          <cell r="G6596">
            <v>1757400</v>
          </cell>
          <cell r="H6596">
            <v>-23517</v>
          </cell>
        </row>
        <row r="6597">
          <cell r="A6597">
            <v>36641</v>
          </cell>
          <cell r="B6597" t="str">
            <v>AGG-GAS-IDX</v>
          </cell>
          <cell r="C6597" t="str">
            <v>NG-NYMEX</v>
          </cell>
          <cell r="D6597" t="str">
            <v>FT-WEST-IDX</v>
          </cell>
          <cell r="E6597" t="str">
            <v>I</v>
          </cell>
          <cell r="F6597">
            <v>37530</v>
          </cell>
          <cell r="G6597">
            <v>1801859</v>
          </cell>
          <cell r="H6597">
            <v>-11100</v>
          </cell>
        </row>
        <row r="6598">
          <cell r="A6598">
            <v>36641</v>
          </cell>
          <cell r="B6598" t="str">
            <v>AGG-GAS-IDX</v>
          </cell>
          <cell r="C6598" t="str">
            <v>NG-NYMEX</v>
          </cell>
          <cell r="D6598" t="str">
            <v>FT-WEST-IDX</v>
          </cell>
          <cell r="E6598" t="str">
            <v>I</v>
          </cell>
          <cell r="F6598">
            <v>37561</v>
          </cell>
          <cell r="G6598">
            <v>1735330</v>
          </cell>
          <cell r="H6598">
            <v>-23238</v>
          </cell>
        </row>
        <row r="6599">
          <cell r="A6599">
            <v>36641</v>
          </cell>
          <cell r="B6599" t="str">
            <v>AGG-GAS-IDX</v>
          </cell>
          <cell r="C6599" t="str">
            <v>NG-NYMEX</v>
          </cell>
          <cell r="D6599" t="str">
            <v>FT-WEST-IDX</v>
          </cell>
          <cell r="E6599" t="str">
            <v>I</v>
          </cell>
          <cell r="F6599">
            <v>37591</v>
          </cell>
          <cell r="G6599">
            <v>1780483</v>
          </cell>
          <cell r="H6599">
            <v>-23872</v>
          </cell>
        </row>
        <row r="6600">
          <cell r="A6600">
            <v>36641</v>
          </cell>
          <cell r="B6600" t="str">
            <v>AGG-GAS-IDX</v>
          </cell>
          <cell r="C6600" t="str">
            <v>NG-NYMEX</v>
          </cell>
          <cell r="D6600" t="str">
            <v>FT-WEST-IDX</v>
          </cell>
          <cell r="E6600" t="str">
            <v>I</v>
          </cell>
          <cell r="F6600">
            <v>37622</v>
          </cell>
          <cell r="G6600">
            <v>1511992</v>
          </cell>
          <cell r="H6600">
            <v>-23727</v>
          </cell>
        </row>
        <row r="6601">
          <cell r="A6601">
            <v>36641</v>
          </cell>
          <cell r="B6601" t="str">
            <v>AGG-GAS-IDX</v>
          </cell>
          <cell r="C6601" t="str">
            <v>NG-NYMEX</v>
          </cell>
          <cell r="D6601" t="str">
            <v>FT-WEST-IDX</v>
          </cell>
          <cell r="E6601" t="str">
            <v>I</v>
          </cell>
          <cell r="F6601">
            <v>37653</v>
          </cell>
          <cell r="G6601">
            <v>1368297</v>
          </cell>
          <cell r="H6601">
            <v>-21301</v>
          </cell>
        </row>
        <row r="6602">
          <cell r="A6602">
            <v>36641</v>
          </cell>
          <cell r="B6602" t="str">
            <v>AGG-GAS-IDX</v>
          </cell>
          <cell r="C6602" t="str">
            <v>NG-NYMEX</v>
          </cell>
          <cell r="D6602" t="str">
            <v>FT-WEST-IDX</v>
          </cell>
          <cell r="E6602" t="str">
            <v>I</v>
          </cell>
          <cell r="F6602">
            <v>37681</v>
          </cell>
          <cell r="G6602">
            <v>1495735</v>
          </cell>
          <cell r="H6602">
            <v>-23453</v>
          </cell>
        </row>
        <row r="6603">
          <cell r="A6603">
            <v>36641</v>
          </cell>
          <cell r="B6603" t="str">
            <v>AGG-GAS-IDX</v>
          </cell>
          <cell r="C6603" t="str">
            <v>NG-NYMEX</v>
          </cell>
          <cell r="D6603" t="str">
            <v>FT-WEST-IDX</v>
          </cell>
          <cell r="E6603" t="str">
            <v>I</v>
          </cell>
          <cell r="F6603">
            <v>37712</v>
          </cell>
          <cell r="G6603">
            <v>1438443</v>
          </cell>
          <cell r="H6603">
            <v>-22559</v>
          </cell>
        </row>
        <row r="6604">
          <cell r="A6604">
            <v>36641</v>
          </cell>
          <cell r="B6604" t="str">
            <v>AGG-GAS-IDX</v>
          </cell>
          <cell r="C6604" t="str">
            <v>NG-NYMEX</v>
          </cell>
          <cell r="D6604" t="str">
            <v>FT-WEST-IDX</v>
          </cell>
          <cell r="E6604" t="str">
            <v>I</v>
          </cell>
          <cell r="F6604">
            <v>37742</v>
          </cell>
          <cell r="G6604">
            <v>1478008</v>
          </cell>
          <cell r="H6604">
            <v>-23175</v>
          </cell>
        </row>
        <row r="6605">
          <cell r="A6605">
            <v>36641</v>
          </cell>
          <cell r="B6605" t="str">
            <v>AGG-GAS-IDX</v>
          </cell>
          <cell r="C6605" t="str">
            <v>NG-NYMEX</v>
          </cell>
          <cell r="D6605" t="str">
            <v>FT-WEST-IDX</v>
          </cell>
          <cell r="E6605" t="str">
            <v>I</v>
          </cell>
          <cell r="F6605">
            <v>37773</v>
          </cell>
          <cell r="G6605">
            <v>1423759</v>
          </cell>
          <cell r="H6605">
            <v>-22293</v>
          </cell>
        </row>
        <row r="6606">
          <cell r="A6606">
            <v>36641</v>
          </cell>
          <cell r="B6606" t="str">
            <v>AGG-GAS-IDX</v>
          </cell>
          <cell r="C6606" t="str">
            <v>NG-NYMEX</v>
          </cell>
          <cell r="D6606" t="str">
            <v>FT-WEST-IDX</v>
          </cell>
          <cell r="E6606" t="str">
            <v>I</v>
          </cell>
          <cell r="F6606">
            <v>37803</v>
          </cell>
          <cell r="G6606">
            <v>1460529</v>
          </cell>
          <cell r="H6606">
            <v>-22901</v>
          </cell>
        </row>
        <row r="6607">
          <cell r="A6607">
            <v>36641</v>
          </cell>
          <cell r="B6607" t="str">
            <v>AGG-GAS-IDX</v>
          </cell>
          <cell r="C6607" t="str">
            <v>NG-NYMEX</v>
          </cell>
          <cell r="D6607" t="str">
            <v>FT-WEST-IDX</v>
          </cell>
          <cell r="E6607" t="str">
            <v>I</v>
          </cell>
          <cell r="F6607">
            <v>37834</v>
          </cell>
          <cell r="G6607">
            <v>1450571</v>
          </cell>
          <cell r="H6607">
            <v>-22763</v>
          </cell>
        </row>
        <row r="6608">
          <cell r="A6608">
            <v>36641</v>
          </cell>
          <cell r="B6608" t="str">
            <v>AGG-GAS-IDX</v>
          </cell>
          <cell r="C6608" t="str">
            <v>NG-NYMEX</v>
          </cell>
          <cell r="D6608" t="str">
            <v>FT-WEST-IDX</v>
          </cell>
          <cell r="E6608" t="str">
            <v>I</v>
          </cell>
          <cell r="F6608">
            <v>37865</v>
          </cell>
          <cell r="G6608">
            <v>1399557</v>
          </cell>
          <cell r="H6608">
            <v>-21896</v>
          </cell>
        </row>
        <row r="6609">
          <cell r="A6609">
            <v>36641</v>
          </cell>
          <cell r="B6609" t="str">
            <v>AGG-GAS-IDX</v>
          </cell>
          <cell r="C6609" t="str">
            <v>NG-NYMEX</v>
          </cell>
          <cell r="D6609" t="str">
            <v>FT-WEST-IDX</v>
          </cell>
          <cell r="E6609" t="str">
            <v>I</v>
          </cell>
          <cell r="F6609">
            <v>37895</v>
          </cell>
          <cell r="G6609">
            <v>1434526</v>
          </cell>
          <cell r="H6609">
            <v>-22493</v>
          </cell>
        </row>
        <row r="6610">
          <cell r="A6610">
            <v>36641</v>
          </cell>
          <cell r="B6610" t="str">
            <v>AGG-GAS-IDX</v>
          </cell>
          <cell r="C6610" t="str">
            <v>NG-NYMEX</v>
          </cell>
          <cell r="D6610" t="str">
            <v>FT-WEST-IDX</v>
          </cell>
          <cell r="E6610" t="str">
            <v>I</v>
          </cell>
          <cell r="F6610">
            <v>37926</v>
          </cell>
          <cell r="G6610">
            <v>1147955</v>
          </cell>
          <cell r="H6610">
            <v>-19297</v>
          </cell>
        </row>
        <row r="6611">
          <cell r="A6611">
            <v>36641</v>
          </cell>
          <cell r="B6611" t="str">
            <v>AGG-GAS-IDX</v>
          </cell>
          <cell r="C6611" t="str">
            <v>NG-NYMEX</v>
          </cell>
          <cell r="D6611" t="str">
            <v>FT-WEST-IDX</v>
          </cell>
          <cell r="E6611" t="str">
            <v>I</v>
          </cell>
          <cell r="F6611">
            <v>37956</v>
          </cell>
          <cell r="G6611">
            <v>1177250</v>
          </cell>
          <cell r="H6611">
            <v>-19824</v>
          </cell>
        </row>
        <row r="6612">
          <cell r="A6612">
            <v>36641</v>
          </cell>
          <cell r="B6612" t="str">
            <v>AGG-GAS-IDX</v>
          </cell>
          <cell r="C6612" t="str">
            <v>NG-NYMEX</v>
          </cell>
          <cell r="D6612" t="str">
            <v>FT-WEST-IDX</v>
          </cell>
          <cell r="E6612" t="str">
            <v>I</v>
          </cell>
          <cell r="F6612">
            <v>37987</v>
          </cell>
          <cell r="G6612">
            <v>1109304</v>
          </cell>
          <cell r="H6612">
            <v>-19704</v>
          </cell>
        </row>
        <row r="6613">
          <cell r="A6613">
            <v>36641</v>
          </cell>
          <cell r="B6613" t="str">
            <v>AGG-GAS-IDX</v>
          </cell>
          <cell r="C6613" t="str">
            <v>NG-NYMEX</v>
          </cell>
          <cell r="D6613" t="str">
            <v>FT-WEST-IDX</v>
          </cell>
          <cell r="E6613" t="str">
            <v>I</v>
          </cell>
          <cell r="F6613">
            <v>38018</v>
          </cell>
          <cell r="G6613">
            <v>1038583</v>
          </cell>
          <cell r="H6613">
            <v>-18321</v>
          </cell>
        </row>
        <row r="6614">
          <cell r="A6614">
            <v>36641</v>
          </cell>
          <cell r="B6614" t="str">
            <v>AGG-GAS-IDX</v>
          </cell>
          <cell r="C6614" t="str">
            <v>NG-NYMEX</v>
          </cell>
          <cell r="D6614" t="str">
            <v>FT-WEST-IDX</v>
          </cell>
          <cell r="E6614" t="str">
            <v>I</v>
          </cell>
          <cell r="F6614">
            <v>38047</v>
          </cell>
          <cell r="G6614">
            <v>1097400</v>
          </cell>
          <cell r="H6614">
            <v>-19473</v>
          </cell>
        </row>
        <row r="6615">
          <cell r="A6615">
            <v>36641</v>
          </cell>
          <cell r="B6615" t="str">
            <v>AGG-GAS-IDX</v>
          </cell>
          <cell r="C6615" t="str">
            <v>NG-NYMEX</v>
          </cell>
          <cell r="D6615" t="str">
            <v>FT-WEST-IDX</v>
          </cell>
          <cell r="E6615" t="str">
            <v>I</v>
          </cell>
          <cell r="F6615">
            <v>38078</v>
          </cell>
          <cell r="G6615">
            <v>1056383</v>
          </cell>
          <cell r="H6615">
            <v>-18731</v>
          </cell>
        </row>
        <row r="6616">
          <cell r="A6616">
            <v>36641</v>
          </cell>
          <cell r="B6616" t="str">
            <v>AGG-GAS-IDX</v>
          </cell>
          <cell r="C6616" t="str">
            <v>NG-NYMEX</v>
          </cell>
          <cell r="D6616" t="str">
            <v>FT-WEST-IDX</v>
          </cell>
          <cell r="E6616" t="str">
            <v>I</v>
          </cell>
          <cell r="F6616">
            <v>38108</v>
          </cell>
          <cell r="G6616">
            <v>1084315</v>
          </cell>
          <cell r="H6616">
            <v>-19241</v>
          </cell>
        </row>
        <row r="6617">
          <cell r="A6617">
            <v>36641</v>
          </cell>
          <cell r="B6617" t="str">
            <v>AGG-GAS-IDX</v>
          </cell>
          <cell r="C6617" t="str">
            <v>NG-NYMEX</v>
          </cell>
          <cell r="D6617" t="str">
            <v>FT-WEST-IDX</v>
          </cell>
          <cell r="E6617" t="str">
            <v>I</v>
          </cell>
          <cell r="F6617">
            <v>38139</v>
          </cell>
          <cell r="G6617">
            <v>1044861</v>
          </cell>
          <cell r="H6617">
            <v>-18507</v>
          </cell>
        </row>
        <row r="6618">
          <cell r="A6618">
            <v>36641</v>
          </cell>
          <cell r="B6618" t="str">
            <v>AGG-GAS-IDX</v>
          </cell>
          <cell r="C6618" t="str">
            <v>NG-NYMEX</v>
          </cell>
          <cell r="D6618" t="str">
            <v>FT-WEST-IDX</v>
          </cell>
          <cell r="E6618" t="str">
            <v>I</v>
          </cell>
          <cell r="F6618">
            <v>38169</v>
          </cell>
          <cell r="G6618">
            <v>1071372</v>
          </cell>
          <cell r="H6618">
            <v>-19011</v>
          </cell>
        </row>
        <row r="6619">
          <cell r="A6619">
            <v>36641</v>
          </cell>
          <cell r="B6619" t="str">
            <v>AGG-GAS-IDX</v>
          </cell>
          <cell r="C6619" t="str">
            <v>NG-NYMEX</v>
          </cell>
          <cell r="D6619" t="str">
            <v>FT-WEST-IDX</v>
          </cell>
          <cell r="E6619" t="str">
            <v>I</v>
          </cell>
          <cell r="F6619">
            <v>38200</v>
          </cell>
          <cell r="G6619">
            <v>1063782</v>
          </cell>
          <cell r="H6619">
            <v>-18896</v>
          </cell>
        </row>
        <row r="6620">
          <cell r="A6620">
            <v>36641</v>
          </cell>
          <cell r="B6620" t="str">
            <v>AGG-GAS-IDX</v>
          </cell>
          <cell r="C6620" t="str">
            <v>NG-NYMEX</v>
          </cell>
          <cell r="D6620" t="str">
            <v>FT-WEST-IDX</v>
          </cell>
          <cell r="E6620" t="str">
            <v>I</v>
          </cell>
          <cell r="F6620">
            <v>38231</v>
          </cell>
          <cell r="G6620">
            <v>1027151</v>
          </cell>
          <cell r="H6620">
            <v>-18175</v>
          </cell>
        </row>
        <row r="6621">
          <cell r="A6621">
            <v>36641</v>
          </cell>
          <cell r="B6621" t="str">
            <v>AGG-GAS-IDX</v>
          </cell>
          <cell r="C6621" t="str">
            <v>NG-NYMEX</v>
          </cell>
          <cell r="D6621" t="str">
            <v>FT-WEST-IDX</v>
          </cell>
          <cell r="E6621" t="str">
            <v>I</v>
          </cell>
          <cell r="F6621">
            <v>38261</v>
          </cell>
          <cell r="G6621">
            <v>1052116</v>
          </cell>
          <cell r="H6621">
            <v>-18670</v>
          </cell>
        </row>
        <row r="6622">
          <cell r="A6622">
            <v>36641</v>
          </cell>
          <cell r="B6622" t="str">
            <v>AGG-GAS-IDX</v>
          </cell>
          <cell r="C6622" t="str">
            <v>NG-NYMEX</v>
          </cell>
          <cell r="D6622" t="str">
            <v>FT-WEST-IDX</v>
          </cell>
          <cell r="E6622" t="str">
            <v>I</v>
          </cell>
          <cell r="F6622">
            <v>38292</v>
          </cell>
          <cell r="G6622">
            <v>1122648</v>
          </cell>
          <cell r="H6622">
            <v>-28840</v>
          </cell>
        </row>
        <row r="6623">
          <cell r="A6623">
            <v>36641</v>
          </cell>
          <cell r="B6623" t="str">
            <v>AGG-GAS-IDX</v>
          </cell>
          <cell r="C6623" t="str">
            <v>NG-NYMEX</v>
          </cell>
          <cell r="D6623" t="str">
            <v>FT-WEST-IDX</v>
          </cell>
          <cell r="E6623" t="str">
            <v>I</v>
          </cell>
          <cell r="F6623">
            <v>38322</v>
          </cell>
          <cell r="G6623">
            <v>1151317</v>
          </cell>
          <cell r="H6623">
            <v>-29626</v>
          </cell>
        </row>
        <row r="6624">
          <cell r="A6624">
            <v>36641</v>
          </cell>
          <cell r="B6624" t="str">
            <v>AGG-GAS-IDX</v>
          </cell>
          <cell r="C6624" t="str">
            <v>NG-NYMEX</v>
          </cell>
          <cell r="D6624" t="str">
            <v>FT-WEST-IDX</v>
          </cell>
          <cell r="E6624" t="str">
            <v>I</v>
          </cell>
          <cell r="F6624">
            <v>38353</v>
          </cell>
          <cell r="G6624">
            <v>1143252</v>
          </cell>
          <cell r="H6624">
            <v>-29445</v>
          </cell>
        </row>
        <row r="6625">
          <cell r="A6625">
            <v>36641</v>
          </cell>
          <cell r="B6625" t="str">
            <v>AGG-GAS-IDX</v>
          </cell>
          <cell r="C6625" t="str">
            <v>NG-NYMEX</v>
          </cell>
          <cell r="D6625" t="str">
            <v>FT-WEST-IDX</v>
          </cell>
          <cell r="E6625" t="str">
            <v>I</v>
          </cell>
          <cell r="F6625">
            <v>38384</v>
          </cell>
          <cell r="G6625">
            <v>1035766</v>
          </cell>
          <cell r="H6625">
            <v>-26433</v>
          </cell>
        </row>
        <row r="6626">
          <cell r="A6626">
            <v>36641</v>
          </cell>
          <cell r="B6626" t="str">
            <v>AGG-GAS-IDX</v>
          </cell>
          <cell r="C6626" t="str">
            <v>NG-NYMEX</v>
          </cell>
          <cell r="D6626" t="str">
            <v>FT-WEST-IDX</v>
          </cell>
          <cell r="E6626" t="str">
            <v>I</v>
          </cell>
          <cell r="F6626">
            <v>38412</v>
          </cell>
          <cell r="G6626">
            <v>1131012</v>
          </cell>
          <cell r="H6626">
            <v>-29103</v>
          </cell>
        </row>
        <row r="6627">
          <cell r="A6627">
            <v>36641</v>
          </cell>
          <cell r="B6627" t="str">
            <v>AGG-GAS-IDX</v>
          </cell>
          <cell r="C6627" t="str">
            <v>NG-NYMEX</v>
          </cell>
          <cell r="D6627" t="str">
            <v>FT-WEST-IDX</v>
          </cell>
          <cell r="E6627" t="str">
            <v>I</v>
          </cell>
          <cell r="F6627">
            <v>38443</v>
          </cell>
          <cell r="G6627">
            <v>1087594</v>
          </cell>
          <cell r="H6627">
            <v>-8979</v>
          </cell>
        </row>
        <row r="6628">
          <cell r="A6628">
            <v>36641</v>
          </cell>
          <cell r="B6628" t="str">
            <v>AGG-GAS-IDX</v>
          </cell>
          <cell r="C6628" t="str">
            <v>NG-NYMEX</v>
          </cell>
          <cell r="D6628" t="str">
            <v>FT-WEST-IDX</v>
          </cell>
          <cell r="E6628" t="str">
            <v>I</v>
          </cell>
          <cell r="F6628">
            <v>38473</v>
          </cell>
          <cell r="G6628">
            <v>1117435</v>
          </cell>
          <cell r="H6628">
            <v>-9223</v>
          </cell>
        </row>
        <row r="6629">
          <cell r="A6629">
            <v>36641</v>
          </cell>
          <cell r="B6629" t="str">
            <v>AGG-GAS-IDX</v>
          </cell>
          <cell r="C6629" t="str">
            <v>NG-NYMEX</v>
          </cell>
          <cell r="D6629" t="str">
            <v>FT-WEST-IDX</v>
          </cell>
          <cell r="E6629" t="str">
            <v>I</v>
          </cell>
          <cell r="F6629">
            <v>38504</v>
          </cell>
          <cell r="G6629">
            <v>867818</v>
          </cell>
          <cell r="H6629">
            <v>-6784</v>
          </cell>
        </row>
        <row r="6630">
          <cell r="A6630">
            <v>36641</v>
          </cell>
          <cell r="B6630" t="str">
            <v>AGG-GAS-IDX</v>
          </cell>
          <cell r="C6630" t="str">
            <v>NG-NYMEX</v>
          </cell>
          <cell r="D6630" t="str">
            <v>FT-WEST-IDX</v>
          </cell>
          <cell r="E6630" t="str">
            <v>I</v>
          </cell>
          <cell r="F6630">
            <v>38534</v>
          </cell>
          <cell r="G6630">
            <v>889609</v>
          </cell>
          <cell r="H6630">
            <v>-6968</v>
          </cell>
        </row>
        <row r="6631">
          <cell r="A6631">
            <v>36641</v>
          </cell>
          <cell r="B6631" t="str">
            <v>AGG-GAS-IDX</v>
          </cell>
          <cell r="C6631" t="str">
            <v>NG-NYMEX</v>
          </cell>
          <cell r="D6631" t="str">
            <v>FT-WEST-IDX</v>
          </cell>
          <cell r="E6631" t="str">
            <v>I</v>
          </cell>
          <cell r="F6631">
            <v>38565</v>
          </cell>
          <cell r="G6631">
            <v>883166</v>
          </cell>
          <cell r="H6631">
            <v>-6925</v>
          </cell>
        </row>
        <row r="6632">
          <cell r="A6632">
            <v>36641</v>
          </cell>
          <cell r="B6632" t="str">
            <v>AGG-GAS-IDX</v>
          </cell>
          <cell r="C6632" t="str">
            <v>NG-NYMEX</v>
          </cell>
          <cell r="D6632" t="str">
            <v>FT-WEST-IDX</v>
          </cell>
          <cell r="E6632" t="str">
            <v>I</v>
          </cell>
          <cell r="F6632">
            <v>38596</v>
          </cell>
          <cell r="G6632">
            <v>853119</v>
          </cell>
          <cell r="H6632">
            <v>-6661</v>
          </cell>
        </row>
        <row r="6633">
          <cell r="A6633">
            <v>36641</v>
          </cell>
          <cell r="B6633" t="str">
            <v>AGG-GAS-IDX</v>
          </cell>
          <cell r="C6633" t="str">
            <v>NG-NYMEX</v>
          </cell>
          <cell r="D6633" t="str">
            <v>FT-WEST-IDX</v>
          </cell>
          <cell r="E6633" t="str">
            <v>I</v>
          </cell>
          <cell r="F6633">
            <v>38626</v>
          </cell>
          <cell r="G6633">
            <v>873521</v>
          </cell>
          <cell r="H6633">
            <v>-6842</v>
          </cell>
        </row>
        <row r="6634">
          <cell r="A6634">
            <v>36641</v>
          </cell>
          <cell r="B6634" t="str">
            <v>AGG-GAS-IDX</v>
          </cell>
          <cell r="C6634" t="str">
            <v>NG-NYMEX</v>
          </cell>
          <cell r="D6634" t="str">
            <v>FT-WEST-IDX</v>
          </cell>
          <cell r="E6634" t="str">
            <v>I</v>
          </cell>
          <cell r="F6634">
            <v>38657</v>
          </cell>
          <cell r="G6634">
            <v>639390</v>
          </cell>
          <cell r="H6634">
            <v>-4556</v>
          </cell>
        </row>
        <row r="6635">
          <cell r="A6635">
            <v>36641</v>
          </cell>
          <cell r="B6635" t="str">
            <v>AGG-GAS-IDX</v>
          </cell>
          <cell r="C6635" t="str">
            <v>NG-NYMEX</v>
          </cell>
          <cell r="D6635" t="str">
            <v>FT-WEST-IDX</v>
          </cell>
          <cell r="E6635" t="str">
            <v>I</v>
          </cell>
          <cell r="F6635">
            <v>38687</v>
          </cell>
          <cell r="G6635">
            <v>655009</v>
          </cell>
          <cell r="H6635">
            <v>-4680</v>
          </cell>
        </row>
        <row r="6636">
          <cell r="A6636">
            <v>36641</v>
          </cell>
          <cell r="B6636" t="str">
            <v>AGG-GAS-IDX</v>
          </cell>
          <cell r="C6636" t="str">
            <v>NG-NYMEX</v>
          </cell>
          <cell r="D6636" t="str">
            <v>FT-WEST-IDX</v>
          </cell>
          <cell r="E6636" t="str">
            <v>I</v>
          </cell>
          <cell r="F6636">
            <v>38718</v>
          </cell>
          <cell r="G6636">
            <v>650022</v>
          </cell>
          <cell r="H6636">
            <v>15136</v>
          </cell>
        </row>
        <row r="6637">
          <cell r="A6637">
            <v>36641</v>
          </cell>
          <cell r="B6637" t="str">
            <v>AGG-GAS-IDX</v>
          </cell>
          <cell r="C6637" t="str">
            <v>NG-NYMEX</v>
          </cell>
          <cell r="D6637" t="str">
            <v>FT-WEST-IDX</v>
          </cell>
          <cell r="E6637" t="str">
            <v>I</v>
          </cell>
          <cell r="F6637">
            <v>38749</v>
          </cell>
          <cell r="G6637">
            <v>592308</v>
          </cell>
          <cell r="H6637">
            <v>14080</v>
          </cell>
        </row>
        <row r="6638">
          <cell r="A6638">
            <v>36641</v>
          </cell>
          <cell r="B6638" t="str">
            <v>AGG-GAS-IDX</v>
          </cell>
          <cell r="C6638" t="str">
            <v>NG-NYMEX</v>
          </cell>
          <cell r="D6638" t="str">
            <v>FT-WEST-IDX</v>
          </cell>
          <cell r="E6638" t="str">
            <v>I</v>
          </cell>
          <cell r="F6638">
            <v>38777</v>
          </cell>
          <cell r="G6638">
            <v>640533</v>
          </cell>
          <cell r="H6638">
            <v>24081</v>
          </cell>
        </row>
        <row r="6639">
          <cell r="A6639">
            <v>36641</v>
          </cell>
          <cell r="B6639" t="str">
            <v>AGG-GAS-IDX</v>
          </cell>
          <cell r="C6639" t="str">
            <v>NG-NYMEX</v>
          </cell>
          <cell r="D6639" t="str">
            <v>FT-WEST-IDX</v>
          </cell>
          <cell r="E6639" t="str">
            <v>I</v>
          </cell>
          <cell r="F6639">
            <v>38808</v>
          </cell>
          <cell r="G6639">
            <v>621415</v>
          </cell>
          <cell r="H6639">
            <v>23254</v>
          </cell>
        </row>
        <row r="6640">
          <cell r="A6640">
            <v>36641</v>
          </cell>
          <cell r="B6640" t="str">
            <v>AGG-GAS-IDX</v>
          </cell>
          <cell r="C6640" t="str">
            <v>NG-NYMEX</v>
          </cell>
          <cell r="D6640" t="str">
            <v>FT-WEST-IDX</v>
          </cell>
          <cell r="E6640" t="str">
            <v>I</v>
          </cell>
          <cell r="F6640">
            <v>38838</v>
          </cell>
          <cell r="G6640">
            <v>634677</v>
          </cell>
          <cell r="H6640">
            <v>23727</v>
          </cell>
        </row>
        <row r="6641">
          <cell r="A6641">
            <v>36641</v>
          </cell>
          <cell r="B6641" t="str">
            <v>AGG-GAS-IDX</v>
          </cell>
          <cell r="C6641" t="str">
            <v>NG-NYMEX</v>
          </cell>
          <cell r="D6641" t="str">
            <v>FT-WEST-IDX</v>
          </cell>
          <cell r="E6641" t="str">
            <v>I</v>
          </cell>
          <cell r="F6641">
            <v>38869</v>
          </cell>
          <cell r="G6641">
            <v>613906</v>
          </cell>
          <cell r="H6641">
            <v>22730</v>
          </cell>
        </row>
        <row r="6642">
          <cell r="A6642">
            <v>36641</v>
          </cell>
          <cell r="B6642" t="str">
            <v>AGG-GAS-IDX</v>
          </cell>
          <cell r="C6642" t="str">
            <v>NG-NYMEX</v>
          </cell>
          <cell r="D6642" t="str">
            <v>FT-WEST-IDX</v>
          </cell>
          <cell r="E6642" t="str">
            <v>I</v>
          </cell>
          <cell r="F6642">
            <v>38899</v>
          </cell>
          <cell r="G6642">
            <v>627003</v>
          </cell>
          <cell r="H6642">
            <v>22009</v>
          </cell>
        </row>
        <row r="6643">
          <cell r="A6643">
            <v>36641</v>
          </cell>
          <cell r="B6643" t="str">
            <v>AGG-GAS-IDX</v>
          </cell>
          <cell r="C6643" t="str">
            <v>NG-NYMEX</v>
          </cell>
          <cell r="D6643" t="str">
            <v>FT-WEST-IDX</v>
          </cell>
          <cell r="E6643" t="str">
            <v>I</v>
          </cell>
          <cell r="F6643">
            <v>38930</v>
          </cell>
          <cell r="G6643">
            <v>624059</v>
          </cell>
          <cell r="H6643">
            <v>21119</v>
          </cell>
        </row>
        <row r="6644">
          <cell r="A6644">
            <v>36641</v>
          </cell>
          <cell r="B6644" t="str">
            <v>AGG-GAS-IDX</v>
          </cell>
          <cell r="C6644" t="str">
            <v>NG-NYMEX</v>
          </cell>
          <cell r="D6644" t="str">
            <v>FT-WEST-IDX</v>
          </cell>
          <cell r="E6644" t="str">
            <v>I</v>
          </cell>
          <cell r="F6644">
            <v>38961</v>
          </cell>
          <cell r="G6644">
            <v>602737</v>
          </cell>
          <cell r="H6644">
            <v>19720</v>
          </cell>
        </row>
        <row r="6645">
          <cell r="A6645">
            <v>36641</v>
          </cell>
          <cell r="B6645" t="str">
            <v>AGG-GAS-IDX</v>
          </cell>
          <cell r="C6645" t="str">
            <v>NG-NYMEX</v>
          </cell>
          <cell r="D6645" t="str">
            <v>FT-WEST-IDX</v>
          </cell>
          <cell r="E6645" t="str">
            <v>I</v>
          </cell>
          <cell r="F6645">
            <v>38991</v>
          </cell>
          <cell r="G6645">
            <v>615590</v>
          </cell>
          <cell r="H6645">
            <v>19649</v>
          </cell>
        </row>
        <row r="6646">
          <cell r="A6646">
            <v>36641</v>
          </cell>
          <cell r="B6646" t="str">
            <v>AGG-GAS-IDX</v>
          </cell>
          <cell r="C6646" t="str">
            <v>NG-NYMEX</v>
          </cell>
          <cell r="D6646" t="str">
            <v>FT-WEST-IDX</v>
          </cell>
          <cell r="E6646" t="str">
            <v>I</v>
          </cell>
          <cell r="F6646">
            <v>39022</v>
          </cell>
          <cell r="G6646">
            <v>594528</v>
          </cell>
          <cell r="H6646">
            <v>15175</v>
          </cell>
        </row>
        <row r="6647">
          <cell r="A6647">
            <v>36641</v>
          </cell>
          <cell r="B6647" t="str">
            <v>AGG-GAS-IDX</v>
          </cell>
          <cell r="C6647" t="str">
            <v>NG-NYMEX</v>
          </cell>
          <cell r="D6647" t="str">
            <v>FT-WEST-IDX</v>
          </cell>
          <cell r="E6647" t="str">
            <v>I</v>
          </cell>
          <cell r="F6647">
            <v>39052</v>
          </cell>
          <cell r="G6647">
            <v>609027</v>
          </cell>
          <cell r="H6647">
            <v>14353</v>
          </cell>
        </row>
        <row r="6648">
          <cell r="A6648">
            <v>36641</v>
          </cell>
          <cell r="B6648" t="str">
            <v>AGG-GAS-IDX</v>
          </cell>
          <cell r="C6648" t="str">
            <v>NG-NYMEX</v>
          </cell>
          <cell r="D6648" t="str">
            <v>FT-WEST-IDX</v>
          </cell>
          <cell r="E6648" t="str">
            <v>I</v>
          </cell>
          <cell r="F6648">
            <v>39083</v>
          </cell>
          <cell r="G6648">
            <v>450610</v>
          </cell>
          <cell r="H6648">
            <v>13598</v>
          </cell>
        </row>
        <row r="6649">
          <cell r="A6649">
            <v>36641</v>
          </cell>
          <cell r="B6649" t="str">
            <v>AGG-GAS-IDX</v>
          </cell>
          <cell r="C6649" t="str">
            <v>NG-NYMEX</v>
          </cell>
          <cell r="D6649" t="str">
            <v>FT-WEST-IDX</v>
          </cell>
          <cell r="E6649" t="str">
            <v>I</v>
          </cell>
          <cell r="F6649">
            <v>39114</v>
          </cell>
          <cell r="G6649">
            <v>412666</v>
          </cell>
          <cell r="H6649">
            <v>13048</v>
          </cell>
        </row>
        <row r="6650">
          <cell r="A6650">
            <v>36641</v>
          </cell>
          <cell r="B6650" t="str">
            <v>AGG-GAS-IDX</v>
          </cell>
          <cell r="C6650" t="str">
            <v>NG-NYMEX</v>
          </cell>
          <cell r="D6650" t="str">
            <v>FT-WEST-IDX</v>
          </cell>
          <cell r="E6650" t="str">
            <v>I</v>
          </cell>
          <cell r="F6650">
            <v>39142</v>
          </cell>
          <cell r="G6650">
            <v>446200</v>
          </cell>
          <cell r="H6650">
            <v>22027</v>
          </cell>
        </row>
        <row r="6651">
          <cell r="A6651">
            <v>36641</v>
          </cell>
          <cell r="B6651" t="str">
            <v>AGG-GAS-IDX</v>
          </cell>
          <cell r="C6651" t="str">
            <v>NG-NYMEX</v>
          </cell>
          <cell r="D6651" t="str">
            <v>FT-WEST-IDX</v>
          </cell>
          <cell r="E6651" t="str">
            <v>I</v>
          </cell>
          <cell r="F6651">
            <v>39173</v>
          </cell>
          <cell r="G6651">
            <v>428926</v>
          </cell>
          <cell r="H6651">
            <v>21262</v>
          </cell>
        </row>
        <row r="6652">
          <cell r="A6652">
            <v>36641</v>
          </cell>
          <cell r="B6652" t="str">
            <v>AGG-GAS-IDX</v>
          </cell>
          <cell r="C6652" t="str">
            <v>NG-NYMEX</v>
          </cell>
          <cell r="D6652" t="str">
            <v>FT-WEST-IDX</v>
          </cell>
          <cell r="E6652" t="str">
            <v>I</v>
          </cell>
          <cell r="F6652">
            <v>39203</v>
          </cell>
          <cell r="G6652">
            <v>440780</v>
          </cell>
          <cell r="H6652">
            <v>21692</v>
          </cell>
        </row>
        <row r="6653">
          <cell r="A6653">
            <v>36641</v>
          </cell>
          <cell r="B6653" t="str">
            <v>AGG-GAS-IDX</v>
          </cell>
          <cell r="C6653" t="str">
            <v>NG-NYMEX</v>
          </cell>
          <cell r="D6653" t="str">
            <v>FT-WEST-IDX</v>
          </cell>
          <cell r="E6653" t="str">
            <v>I</v>
          </cell>
          <cell r="F6653">
            <v>39234</v>
          </cell>
          <cell r="G6653">
            <v>425479</v>
          </cell>
          <cell r="H6653">
            <v>20502</v>
          </cell>
        </row>
        <row r="6654">
          <cell r="A6654">
            <v>36641</v>
          </cell>
          <cell r="B6654" t="str">
            <v>AGG-GAS-IDX</v>
          </cell>
          <cell r="C6654" t="str">
            <v>NG-NYMEX</v>
          </cell>
          <cell r="D6654" t="str">
            <v>FT-WEST-IDX</v>
          </cell>
          <cell r="E6654" t="str">
            <v>I</v>
          </cell>
          <cell r="F6654">
            <v>39264</v>
          </cell>
          <cell r="G6654">
            <v>435477</v>
          </cell>
          <cell r="H6654">
            <v>19679</v>
          </cell>
        </row>
        <row r="6655">
          <cell r="A6655">
            <v>36641</v>
          </cell>
          <cell r="B6655" t="str">
            <v>AGG-GAS-IDX</v>
          </cell>
          <cell r="C6655" t="str">
            <v>NG-NYMEX</v>
          </cell>
          <cell r="D6655" t="str">
            <v>FT-WEST-IDX</v>
          </cell>
          <cell r="E6655" t="str">
            <v>I</v>
          </cell>
          <cell r="F6655">
            <v>39295</v>
          </cell>
          <cell r="G6655">
            <v>431947</v>
          </cell>
          <cell r="H6655">
            <v>18795</v>
          </cell>
        </row>
        <row r="6656">
          <cell r="A6656">
            <v>36641</v>
          </cell>
          <cell r="B6656" t="str">
            <v>AGG-GAS-IDX</v>
          </cell>
          <cell r="C6656" t="str">
            <v>NG-NYMEX</v>
          </cell>
          <cell r="D6656" t="str">
            <v>FT-WEST-IDX</v>
          </cell>
          <cell r="E6656" t="str">
            <v>I</v>
          </cell>
          <cell r="F6656">
            <v>39326</v>
          </cell>
          <cell r="G6656">
            <v>418631</v>
          </cell>
          <cell r="H6656">
            <v>17568</v>
          </cell>
        </row>
        <row r="6657">
          <cell r="A6657">
            <v>36641</v>
          </cell>
          <cell r="B6657" t="str">
            <v>AGG-GAS-IDX</v>
          </cell>
          <cell r="C6657" t="str">
            <v>NG-NYMEX</v>
          </cell>
          <cell r="D6657" t="str">
            <v>FT-WEST-IDX</v>
          </cell>
          <cell r="E6657" t="str">
            <v>I</v>
          </cell>
          <cell r="F6657">
            <v>39356</v>
          </cell>
          <cell r="G6657">
            <v>427593</v>
          </cell>
          <cell r="H6657">
            <v>17628</v>
          </cell>
        </row>
        <row r="6658">
          <cell r="A6658">
            <v>36641</v>
          </cell>
          <cell r="B6658" t="str">
            <v>AGG-GAS-IDX</v>
          </cell>
          <cell r="C6658" t="str">
            <v>NG-NYMEX</v>
          </cell>
          <cell r="D6658" t="str">
            <v>FT-WEST-IDX</v>
          </cell>
          <cell r="E6658" t="str">
            <v>I</v>
          </cell>
          <cell r="F6658">
            <v>39387</v>
          </cell>
          <cell r="G6658">
            <v>412746</v>
          </cell>
          <cell r="H6658">
            <v>13677</v>
          </cell>
        </row>
        <row r="6659">
          <cell r="A6659">
            <v>36641</v>
          </cell>
          <cell r="B6659" t="str">
            <v>AGG-GAS-IDX</v>
          </cell>
          <cell r="C6659" t="str">
            <v>NG-NYMEX</v>
          </cell>
          <cell r="D6659" t="str">
            <v>FT-WEST-IDX</v>
          </cell>
          <cell r="E6659" t="str">
            <v>I</v>
          </cell>
          <cell r="F6659">
            <v>39417</v>
          </cell>
          <cell r="G6659">
            <v>422440</v>
          </cell>
          <cell r="H6659">
            <v>12830</v>
          </cell>
        </row>
        <row r="6660">
          <cell r="A6660">
            <v>36641</v>
          </cell>
          <cell r="B6660" t="str">
            <v>AGG-GAS-IDX</v>
          </cell>
          <cell r="C6660" t="str">
            <v>NG-NYMEX</v>
          </cell>
          <cell r="D6660" t="str">
            <v>FT-WEST-IDX</v>
          </cell>
          <cell r="E6660" t="str">
            <v>I</v>
          </cell>
          <cell r="F6660">
            <v>39448</v>
          </cell>
          <cell r="G6660">
            <v>419013</v>
          </cell>
          <cell r="H6660">
            <v>3825</v>
          </cell>
        </row>
        <row r="6661">
          <cell r="A6661">
            <v>36641</v>
          </cell>
          <cell r="B6661" t="str">
            <v>AGG-GAS-IDX</v>
          </cell>
          <cell r="C6661" t="str">
            <v>NG-NYMEX</v>
          </cell>
          <cell r="D6661" t="str">
            <v>FT-WEST-IDX</v>
          </cell>
          <cell r="E6661" t="str">
            <v>I</v>
          </cell>
          <cell r="F6661">
            <v>39479</v>
          </cell>
          <cell r="G6661">
            <v>394919</v>
          </cell>
          <cell r="H6661">
            <v>3744</v>
          </cell>
        </row>
        <row r="6662">
          <cell r="A6662">
            <v>36641</v>
          </cell>
          <cell r="B6662" t="str">
            <v>AGG-GAS-IDX</v>
          </cell>
          <cell r="C6662" t="str">
            <v>NG-NYMEX</v>
          </cell>
          <cell r="D6662" t="str">
            <v>FT-WEST-IDX</v>
          </cell>
          <cell r="E6662" t="str">
            <v>I</v>
          </cell>
          <cell r="F6662">
            <v>39508</v>
          </cell>
          <cell r="G6662">
            <v>414864</v>
          </cell>
          <cell r="H6662">
            <v>6745</v>
          </cell>
        </row>
        <row r="6663">
          <cell r="A6663">
            <v>36641</v>
          </cell>
          <cell r="B6663" t="str">
            <v>AGG-GAS-IDX</v>
          </cell>
          <cell r="C6663" t="str">
            <v>NG-NYMEX</v>
          </cell>
          <cell r="D6663" t="str">
            <v>FT-WEST-IDX</v>
          </cell>
          <cell r="E6663" t="str">
            <v>I</v>
          </cell>
          <cell r="F6663">
            <v>39539</v>
          </cell>
          <cell r="G6663">
            <v>399638</v>
          </cell>
          <cell r="H6663">
            <v>6424</v>
          </cell>
        </row>
        <row r="6664">
          <cell r="A6664">
            <v>36641</v>
          </cell>
          <cell r="B6664" t="str">
            <v>AGG-GAS-IDX</v>
          </cell>
          <cell r="C6664" t="str">
            <v>NG-NYMEX</v>
          </cell>
          <cell r="D6664" t="str">
            <v>FT-WEST-IDX</v>
          </cell>
          <cell r="E6664" t="str">
            <v>I</v>
          </cell>
          <cell r="F6664">
            <v>39569</v>
          </cell>
          <cell r="G6664">
            <v>409858</v>
          </cell>
          <cell r="H6664">
            <v>6404</v>
          </cell>
        </row>
        <row r="6665">
          <cell r="A6665">
            <v>36641</v>
          </cell>
          <cell r="B6665" t="str">
            <v>AGG-GAS-IDX</v>
          </cell>
          <cell r="C6665" t="str">
            <v>NG-NYMEX</v>
          </cell>
          <cell r="D6665" t="str">
            <v>FT-WEST-IDX</v>
          </cell>
          <cell r="E6665" t="str">
            <v>I</v>
          </cell>
          <cell r="F6665">
            <v>39600</v>
          </cell>
          <cell r="G6665">
            <v>395622</v>
          </cell>
          <cell r="H6665">
            <v>5388</v>
          </cell>
        </row>
        <row r="6666">
          <cell r="A6666">
            <v>36641</v>
          </cell>
          <cell r="B6666" t="str">
            <v>AGG-GAS-IDX</v>
          </cell>
          <cell r="C6666" t="str">
            <v>NG-NYMEX</v>
          </cell>
          <cell r="D6666" t="str">
            <v>FT-WEST-IDX</v>
          </cell>
          <cell r="E6666" t="str">
            <v>I</v>
          </cell>
          <cell r="F6666">
            <v>39630</v>
          </cell>
          <cell r="G6666">
            <v>404910</v>
          </cell>
          <cell r="H6666">
            <v>4621</v>
          </cell>
        </row>
        <row r="6667">
          <cell r="A6667">
            <v>36641</v>
          </cell>
          <cell r="B6667" t="str">
            <v>AGG-GAS-IDX</v>
          </cell>
          <cell r="C6667" t="str">
            <v>NG-NYMEX</v>
          </cell>
          <cell r="D6667" t="str">
            <v>FT-WEST-IDX</v>
          </cell>
          <cell r="E6667" t="str">
            <v>I</v>
          </cell>
          <cell r="F6667">
            <v>39661</v>
          </cell>
          <cell r="G6667">
            <v>401620</v>
          </cell>
          <cell r="H6667">
            <v>4707</v>
          </cell>
        </row>
        <row r="6668">
          <cell r="A6668">
            <v>36641</v>
          </cell>
          <cell r="B6668" t="str">
            <v>AGG-GAS-IDX</v>
          </cell>
          <cell r="C6668" t="str">
            <v>NG-NYMEX</v>
          </cell>
          <cell r="D6668" t="str">
            <v>FT-WEST-IDX</v>
          </cell>
          <cell r="E6668" t="str">
            <v>I</v>
          </cell>
          <cell r="F6668">
            <v>39692</v>
          </cell>
          <cell r="G6668">
            <v>389230</v>
          </cell>
          <cell r="H6668">
            <v>4206</v>
          </cell>
        </row>
        <row r="6669">
          <cell r="A6669">
            <v>36641</v>
          </cell>
          <cell r="B6669" t="str">
            <v>AGG-GAS-IDX</v>
          </cell>
          <cell r="C6669" t="str">
            <v>NG-NYMEX</v>
          </cell>
          <cell r="D6669" t="str">
            <v>FT-WEST-IDX</v>
          </cell>
          <cell r="E6669" t="str">
            <v>I</v>
          </cell>
          <cell r="F6669">
            <v>39722</v>
          </cell>
          <cell r="G6669">
            <v>397554</v>
          </cell>
          <cell r="H6669">
            <v>0</v>
          </cell>
        </row>
        <row r="6670">
          <cell r="A6670">
            <v>36641</v>
          </cell>
          <cell r="B6670" t="str">
            <v>AGG-GAS-IDX</v>
          </cell>
          <cell r="C6670" t="str">
            <v>NG-NYMEX</v>
          </cell>
          <cell r="D6670" t="str">
            <v>FT-WEST-IDX</v>
          </cell>
          <cell r="E6670" t="str">
            <v>I</v>
          </cell>
          <cell r="F6670">
            <v>39753</v>
          </cell>
          <cell r="G6670">
            <v>-226610</v>
          </cell>
          <cell r="H6670">
            <v>0</v>
          </cell>
        </row>
        <row r="6671">
          <cell r="A6671">
            <v>36641</v>
          </cell>
          <cell r="B6671" t="str">
            <v>AGG-GAS-IDX</v>
          </cell>
          <cell r="C6671" t="str">
            <v>NG-NYMEX</v>
          </cell>
          <cell r="D6671" t="str">
            <v>FT-WEST-IDX</v>
          </cell>
          <cell r="E6671" t="str">
            <v>I</v>
          </cell>
          <cell r="F6671">
            <v>39783</v>
          </cell>
          <cell r="G6671">
            <v>-234187</v>
          </cell>
          <cell r="H6671">
            <v>0</v>
          </cell>
        </row>
        <row r="6672">
          <cell r="A6672">
            <v>36641</v>
          </cell>
          <cell r="B6672" t="str">
            <v>AGG-GAS-IDX</v>
          </cell>
          <cell r="C6672" t="str">
            <v>NG-NYMEX</v>
          </cell>
          <cell r="D6672" t="str">
            <v>FT-WEST-IDX</v>
          </cell>
          <cell r="E6672" t="str">
            <v>I</v>
          </cell>
          <cell r="F6672">
            <v>39814</v>
          </cell>
          <cell r="G6672">
            <v>-233517</v>
          </cell>
          <cell r="H6672">
            <v>0</v>
          </cell>
        </row>
        <row r="6673">
          <cell r="A6673">
            <v>36641</v>
          </cell>
          <cell r="B6673" t="str">
            <v>AGG-GAS-IDX</v>
          </cell>
          <cell r="C6673" t="str">
            <v>NG-NYMEX</v>
          </cell>
          <cell r="D6673" t="str">
            <v>FT-WEST-IDX</v>
          </cell>
          <cell r="E6673" t="str">
            <v>I</v>
          </cell>
          <cell r="F6673">
            <v>39845</v>
          </cell>
          <cell r="G6673">
            <v>-202544</v>
          </cell>
          <cell r="H6673">
            <v>0</v>
          </cell>
        </row>
        <row r="6674">
          <cell r="A6674">
            <v>36641</v>
          </cell>
          <cell r="B6674" t="str">
            <v>AGG-GAS-IDX</v>
          </cell>
          <cell r="C6674" t="str">
            <v>NG-NYMEX</v>
          </cell>
          <cell r="D6674" t="str">
            <v>FT-WEST-IDX</v>
          </cell>
          <cell r="E6674" t="str">
            <v>I</v>
          </cell>
          <cell r="F6674">
            <v>39873</v>
          </cell>
          <cell r="G6674">
            <v>-230019</v>
          </cell>
          <cell r="H6674">
            <v>0</v>
          </cell>
        </row>
        <row r="6675">
          <cell r="A6675">
            <v>36641</v>
          </cell>
          <cell r="B6675" t="str">
            <v>AGG-GAS-IDX</v>
          </cell>
          <cell r="C6675" t="str">
            <v>NG-NYMEX</v>
          </cell>
          <cell r="D6675" t="str">
            <v>FT-WEST-IDX</v>
          </cell>
          <cell r="E6675" t="str">
            <v>I</v>
          </cell>
          <cell r="F6675">
            <v>39904</v>
          </cell>
          <cell r="G6675">
            <v>-221403</v>
          </cell>
          <cell r="H6675">
            <v>0</v>
          </cell>
        </row>
        <row r="6676">
          <cell r="A6676">
            <v>36641</v>
          </cell>
          <cell r="B6676" t="str">
            <v>AGG-GAS-IDX</v>
          </cell>
          <cell r="C6676" t="str">
            <v>NG-NYMEX</v>
          </cell>
          <cell r="D6676" t="str">
            <v>FT-WEST-IDX</v>
          </cell>
          <cell r="E6676" t="str">
            <v>I</v>
          </cell>
          <cell r="F6676">
            <v>39934</v>
          </cell>
          <cell r="G6676">
            <v>-227234</v>
          </cell>
          <cell r="H6676">
            <v>0</v>
          </cell>
        </row>
        <row r="6677">
          <cell r="A6677">
            <v>36641</v>
          </cell>
          <cell r="B6677" t="str">
            <v>AGG-GAS-IDX</v>
          </cell>
          <cell r="C6677" t="str">
            <v>NG-NYMEX</v>
          </cell>
          <cell r="D6677" t="str">
            <v>FT-WEST-IDX</v>
          </cell>
          <cell r="E6677" t="str">
            <v>I</v>
          </cell>
          <cell r="F6677">
            <v>39965</v>
          </cell>
          <cell r="G6677">
            <v>-217220</v>
          </cell>
          <cell r="H6677">
            <v>0</v>
          </cell>
        </row>
        <row r="6678">
          <cell r="A6678">
            <v>36641</v>
          </cell>
          <cell r="B6678" t="str">
            <v>AGG-GAS-IDX</v>
          </cell>
          <cell r="C6678" t="str">
            <v>NG-NYMEX</v>
          </cell>
          <cell r="D6678" t="str">
            <v>FT-WEST-IDX</v>
          </cell>
          <cell r="E6678" t="str">
            <v>I</v>
          </cell>
          <cell r="F6678">
            <v>39995</v>
          </cell>
          <cell r="G6678">
            <v>-224481</v>
          </cell>
          <cell r="H6678">
            <v>0</v>
          </cell>
        </row>
        <row r="6679">
          <cell r="A6679">
            <v>36641</v>
          </cell>
          <cell r="B6679" t="str">
            <v>AGG-GAS-IDX</v>
          </cell>
          <cell r="C6679" t="str">
            <v>NG-NYMEX</v>
          </cell>
          <cell r="D6679" t="str">
            <v>FT-WEST-IDX</v>
          </cell>
          <cell r="E6679" t="str">
            <v>I</v>
          </cell>
          <cell r="F6679">
            <v>40026</v>
          </cell>
          <cell r="G6679">
            <v>-223835</v>
          </cell>
          <cell r="H6679">
            <v>0</v>
          </cell>
        </row>
        <row r="6680">
          <cell r="A6680">
            <v>36641</v>
          </cell>
          <cell r="B6680" t="str">
            <v>AGG-GAS-IDX</v>
          </cell>
          <cell r="C6680" t="str">
            <v>NG-NYMEX</v>
          </cell>
          <cell r="D6680" t="str">
            <v>FT-WEST-IDX</v>
          </cell>
          <cell r="E6680" t="str">
            <v>I</v>
          </cell>
          <cell r="F6680">
            <v>40057</v>
          </cell>
          <cell r="G6680">
            <v>-212525</v>
          </cell>
          <cell r="H6680">
            <v>0</v>
          </cell>
        </row>
        <row r="6681">
          <cell r="A6681">
            <v>36641</v>
          </cell>
          <cell r="B6681" t="str">
            <v>AGG-GAS-IDX</v>
          </cell>
          <cell r="C6681" t="str">
            <v>NG-NYMEX</v>
          </cell>
          <cell r="D6681" t="str">
            <v>FT-WEST-IDX</v>
          </cell>
          <cell r="E6681" t="str">
            <v>I</v>
          </cell>
          <cell r="F6681">
            <v>40087</v>
          </cell>
          <cell r="G6681">
            <v>-220389</v>
          </cell>
          <cell r="H6681">
            <v>0</v>
          </cell>
        </row>
        <row r="6682">
          <cell r="A6682">
            <v>36641</v>
          </cell>
          <cell r="B6682" t="str">
            <v>AGG-GAS-IDX</v>
          </cell>
          <cell r="C6682" t="str">
            <v>NG-NYMEX</v>
          </cell>
          <cell r="D6682" t="str">
            <v>FT-WEST-IDX</v>
          </cell>
          <cell r="E6682" t="str">
            <v>I</v>
          </cell>
          <cell r="F6682">
            <v>40118</v>
          </cell>
          <cell r="G6682">
            <v>-210675</v>
          </cell>
          <cell r="H6682">
            <v>0</v>
          </cell>
        </row>
        <row r="6683">
          <cell r="A6683">
            <v>36641</v>
          </cell>
          <cell r="B6683" t="str">
            <v>AGG-GAS-IDX</v>
          </cell>
          <cell r="C6683" t="str">
            <v>NG-NYMEX</v>
          </cell>
          <cell r="D6683" t="str">
            <v>FT-WEST-IDX</v>
          </cell>
          <cell r="E6683" t="str">
            <v>I</v>
          </cell>
          <cell r="F6683">
            <v>40148</v>
          </cell>
          <cell r="G6683">
            <v>-217715</v>
          </cell>
          <cell r="H6683">
            <v>0</v>
          </cell>
        </row>
        <row r="6684">
          <cell r="A6684">
            <v>36641</v>
          </cell>
          <cell r="B6684" t="str">
            <v>AGG-GAS-IDX</v>
          </cell>
          <cell r="C6684" t="str">
            <v>NG-NYMEX</v>
          </cell>
          <cell r="D6684" t="str">
            <v>FT-WEST-IDX</v>
          </cell>
          <cell r="E6684" t="str">
            <v>I</v>
          </cell>
          <cell r="F6684">
            <v>40179</v>
          </cell>
          <cell r="G6684">
            <v>-217087</v>
          </cell>
          <cell r="H6684">
            <v>0</v>
          </cell>
        </row>
        <row r="6685">
          <cell r="A6685">
            <v>36641</v>
          </cell>
          <cell r="B6685" t="str">
            <v>AGG-GAS-IDX</v>
          </cell>
          <cell r="C6685" t="str">
            <v>NG-NYMEX</v>
          </cell>
          <cell r="D6685" t="str">
            <v>FT-WEST-IDX</v>
          </cell>
          <cell r="E6685" t="str">
            <v>I</v>
          </cell>
          <cell r="F6685">
            <v>40210</v>
          </cell>
          <cell r="G6685">
            <v>-188290</v>
          </cell>
          <cell r="H6685">
            <v>0</v>
          </cell>
        </row>
        <row r="6686">
          <cell r="A6686">
            <v>36641</v>
          </cell>
          <cell r="B6686" t="str">
            <v>AGG-GAS-IDX</v>
          </cell>
          <cell r="C6686" t="str">
            <v>NG-NYMEX</v>
          </cell>
          <cell r="D6686" t="str">
            <v>FT-WEST-IDX</v>
          </cell>
          <cell r="E6686" t="str">
            <v>I</v>
          </cell>
          <cell r="F6686">
            <v>40238</v>
          </cell>
          <cell r="G6686">
            <v>-213827</v>
          </cell>
          <cell r="H6686">
            <v>0</v>
          </cell>
        </row>
        <row r="6687">
          <cell r="A6687">
            <v>36641</v>
          </cell>
          <cell r="B6687" t="str">
            <v>AGG-GAS-IDX</v>
          </cell>
          <cell r="C6687" t="str">
            <v>NG-NYMEX</v>
          </cell>
          <cell r="D6687" t="str">
            <v>FT-WEST-IDX</v>
          </cell>
          <cell r="E6687" t="str">
            <v>I</v>
          </cell>
          <cell r="F6687">
            <v>40269</v>
          </cell>
          <cell r="G6687">
            <v>-205813</v>
          </cell>
          <cell r="H6687">
            <v>0</v>
          </cell>
        </row>
        <row r="6688">
          <cell r="A6688">
            <v>36641</v>
          </cell>
          <cell r="B6688" t="str">
            <v>AGG-GAS-IDX</v>
          </cell>
          <cell r="C6688" t="str">
            <v>NG-NYMEX</v>
          </cell>
          <cell r="D6688" t="str">
            <v>FT-WEST-IDX</v>
          </cell>
          <cell r="E6688" t="str">
            <v>I</v>
          </cell>
          <cell r="F6688">
            <v>40299</v>
          </cell>
          <cell r="G6688">
            <v>-211232</v>
          </cell>
          <cell r="H6688">
            <v>0</v>
          </cell>
        </row>
        <row r="6689">
          <cell r="A6689">
            <v>36641</v>
          </cell>
          <cell r="B6689" t="str">
            <v>AGG-GAS-IDX</v>
          </cell>
          <cell r="C6689" t="str">
            <v>NG-NYMEX</v>
          </cell>
          <cell r="D6689" t="str">
            <v>FT-WEST-IDX</v>
          </cell>
          <cell r="E6689" t="str">
            <v>I</v>
          </cell>
          <cell r="F6689">
            <v>40330</v>
          </cell>
          <cell r="G6689">
            <v>-201943</v>
          </cell>
          <cell r="H6689">
            <v>0</v>
          </cell>
        </row>
        <row r="6690">
          <cell r="A6690">
            <v>36641</v>
          </cell>
          <cell r="B6690" t="str">
            <v>AGG-GAS-IDX</v>
          </cell>
          <cell r="C6690" t="str">
            <v>NG-NYMEX</v>
          </cell>
          <cell r="D6690" t="str">
            <v>FT-WEST-IDX</v>
          </cell>
          <cell r="E6690" t="str">
            <v>I</v>
          </cell>
          <cell r="F6690">
            <v>40360</v>
          </cell>
          <cell r="G6690">
            <v>-208712</v>
          </cell>
          <cell r="H6690">
            <v>0</v>
          </cell>
        </row>
        <row r="6691">
          <cell r="A6691">
            <v>36641</v>
          </cell>
          <cell r="B6691" t="str">
            <v>AGG-GAS-IDX</v>
          </cell>
          <cell r="C6691" t="str">
            <v>NG-NYMEX</v>
          </cell>
          <cell r="D6691" t="str">
            <v>FT-WEST-IDX</v>
          </cell>
          <cell r="E6691" t="str">
            <v>I</v>
          </cell>
          <cell r="F6691">
            <v>40391</v>
          </cell>
          <cell r="G6691">
            <v>-266562</v>
          </cell>
          <cell r="H6691">
            <v>0</v>
          </cell>
        </row>
        <row r="6692">
          <cell r="A6692">
            <v>36641</v>
          </cell>
          <cell r="B6692" t="str">
            <v>AGG-GAS-IDX</v>
          </cell>
          <cell r="C6692" t="str">
            <v>NG-NYMEX</v>
          </cell>
          <cell r="D6692" t="str">
            <v>FT-WEST-IDX</v>
          </cell>
          <cell r="E6692" t="str">
            <v>I</v>
          </cell>
          <cell r="F6692">
            <v>40422</v>
          </cell>
          <cell r="G6692">
            <v>-256395</v>
          </cell>
          <cell r="H6692">
            <v>0</v>
          </cell>
        </row>
        <row r="6693">
          <cell r="A6693">
            <v>36641</v>
          </cell>
          <cell r="B6693" t="str">
            <v>AGG-GAS-IDX</v>
          </cell>
          <cell r="C6693" t="str">
            <v>NG-NYMEX</v>
          </cell>
          <cell r="D6693" t="str">
            <v>FT-WEST-IDX</v>
          </cell>
          <cell r="E6693" t="str">
            <v>I</v>
          </cell>
          <cell r="F6693">
            <v>40452</v>
          </cell>
          <cell r="G6693">
            <v>-263382</v>
          </cell>
          <cell r="H6693">
            <v>0</v>
          </cell>
        </row>
        <row r="6694">
          <cell r="A6694">
            <v>36641</v>
          </cell>
          <cell r="B6694" t="str">
            <v>AGG-GAS-IDX</v>
          </cell>
          <cell r="C6694" t="str">
            <v>NG-NYMEX</v>
          </cell>
          <cell r="D6694" t="str">
            <v>FT-WEST-IDX</v>
          </cell>
          <cell r="E6694" t="str">
            <v>I</v>
          </cell>
          <cell r="F6694">
            <v>40483</v>
          </cell>
          <cell r="G6694">
            <v>-253336</v>
          </cell>
          <cell r="H6694">
            <v>0</v>
          </cell>
        </row>
        <row r="6695">
          <cell r="A6695">
            <v>36641</v>
          </cell>
          <cell r="B6695" t="str">
            <v>AGG-GAS-IDX</v>
          </cell>
          <cell r="C6695" t="str">
            <v>NG-NYMEX</v>
          </cell>
          <cell r="D6695" t="str">
            <v>FT-WEST-IDX</v>
          </cell>
          <cell r="E6695" t="str">
            <v>I</v>
          </cell>
          <cell r="F6695">
            <v>40513</v>
          </cell>
          <cell r="G6695">
            <v>-260240</v>
          </cell>
          <cell r="H6695">
            <v>0</v>
          </cell>
        </row>
        <row r="6696">
          <cell r="A6696">
            <v>36641</v>
          </cell>
          <cell r="B6696" t="str">
            <v>AGG-GAS-IDX</v>
          </cell>
          <cell r="C6696" t="str">
            <v>NG-NYMEX</v>
          </cell>
          <cell r="D6696" t="str">
            <v>FT-WEST-IDX</v>
          </cell>
          <cell r="E6696" t="str">
            <v>I</v>
          </cell>
          <cell r="F6696">
            <v>40544</v>
          </cell>
          <cell r="G6696">
            <v>-258658</v>
          </cell>
          <cell r="H6696">
            <v>0</v>
          </cell>
        </row>
        <row r="6697">
          <cell r="A6697">
            <v>36641</v>
          </cell>
          <cell r="B6697" t="str">
            <v>AGG-GAS-IDX</v>
          </cell>
          <cell r="C6697" t="str">
            <v>NG-NYMEX</v>
          </cell>
          <cell r="D6697" t="str">
            <v>FT-WEST-IDX</v>
          </cell>
          <cell r="E6697" t="str">
            <v>I</v>
          </cell>
          <cell r="F6697">
            <v>40575</v>
          </cell>
          <cell r="G6697">
            <v>-232206</v>
          </cell>
          <cell r="H6697">
            <v>0</v>
          </cell>
        </row>
        <row r="6698">
          <cell r="A6698">
            <v>36641</v>
          </cell>
          <cell r="B6698" t="str">
            <v>AGG-GAS-IDX</v>
          </cell>
          <cell r="C6698" t="str">
            <v>NG-NYMEX</v>
          </cell>
          <cell r="D6698" t="str">
            <v>FT-WEST-IDX</v>
          </cell>
          <cell r="E6698" t="str">
            <v>I</v>
          </cell>
          <cell r="F6698">
            <v>40603</v>
          </cell>
          <cell r="G6698">
            <v>-255673</v>
          </cell>
          <cell r="H6698">
            <v>0</v>
          </cell>
        </row>
        <row r="6699">
          <cell r="A6699">
            <v>36641</v>
          </cell>
          <cell r="B6699" t="str">
            <v>AGG-GAS-IDX</v>
          </cell>
          <cell r="C6699" t="str">
            <v>NG-NYMEX</v>
          </cell>
          <cell r="D6699" t="str">
            <v>FT-WEST-IDX</v>
          </cell>
          <cell r="E6699" t="str">
            <v>I</v>
          </cell>
          <cell r="F6699">
            <v>40634</v>
          </cell>
          <cell r="G6699">
            <v>-245921</v>
          </cell>
          <cell r="H6699">
            <v>0</v>
          </cell>
        </row>
        <row r="6700">
          <cell r="A6700">
            <v>36641</v>
          </cell>
          <cell r="B6700" t="str">
            <v>AGG-GAS-IDX</v>
          </cell>
          <cell r="C6700" t="str">
            <v>NG-NYMEX</v>
          </cell>
          <cell r="D6700" t="str">
            <v>GAS-CAGE-SVC-IDX</v>
          </cell>
          <cell r="E6700" t="str">
            <v>I</v>
          </cell>
          <cell r="F6700">
            <v>36617</v>
          </cell>
          <cell r="G6700">
            <v>0</v>
          </cell>
          <cell r="H6700">
            <v>0</v>
          </cell>
        </row>
        <row r="6701">
          <cell r="A6701">
            <v>36641</v>
          </cell>
          <cell r="B6701" t="str">
            <v>AGG-GAS-IDX</v>
          </cell>
          <cell r="C6701" t="str">
            <v>NG-NYMEX</v>
          </cell>
          <cell r="D6701" t="str">
            <v>GAS-CAGE-SVC-IDX</v>
          </cell>
          <cell r="E6701" t="str">
            <v>I</v>
          </cell>
          <cell r="F6701">
            <v>36647</v>
          </cell>
          <cell r="G6701">
            <v>0</v>
          </cell>
          <cell r="H6701">
            <v>0</v>
          </cell>
        </row>
        <row r="6702">
          <cell r="A6702">
            <v>36641</v>
          </cell>
          <cell r="B6702" t="str">
            <v>AGG-GAS-IDX</v>
          </cell>
          <cell r="C6702" t="str">
            <v>NG-NYMEX</v>
          </cell>
          <cell r="D6702" t="str">
            <v>GAS-CAGE-SVC-IDX</v>
          </cell>
          <cell r="E6702" t="str">
            <v>I</v>
          </cell>
          <cell r="F6702">
            <v>36678</v>
          </cell>
          <cell r="G6702">
            <v>0</v>
          </cell>
          <cell r="H6702">
            <v>0</v>
          </cell>
        </row>
        <row r="6703">
          <cell r="A6703">
            <v>36641</v>
          </cell>
          <cell r="B6703" t="str">
            <v>AGG-GAS-IDX</v>
          </cell>
          <cell r="C6703" t="str">
            <v>NG-NYMEX</v>
          </cell>
          <cell r="D6703" t="str">
            <v>GAS-CAGE-SVC-IDX</v>
          </cell>
          <cell r="E6703" t="str">
            <v>I</v>
          </cell>
          <cell r="F6703">
            <v>36708</v>
          </cell>
          <cell r="G6703">
            <v>0</v>
          </cell>
          <cell r="H6703">
            <v>0</v>
          </cell>
        </row>
        <row r="6704">
          <cell r="A6704">
            <v>36641</v>
          </cell>
          <cell r="B6704" t="str">
            <v>AGG-GAS-IDX</v>
          </cell>
          <cell r="C6704" t="str">
            <v>NG-NYMEX</v>
          </cell>
          <cell r="D6704" t="str">
            <v>GAS-CAGE-SVC-IDX</v>
          </cell>
          <cell r="E6704" t="str">
            <v>I</v>
          </cell>
          <cell r="F6704">
            <v>36739</v>
          </cell>
          <cell r="G6704">
            <v>0</v>
          </cell>
          <cell r="H6704">
            <v>0</v>
          </cell>
        </row>
        <row r="6705">
          <cell r="A6705">
            <v>36641</v>
          </cell>
          <cell r="B6705" t="str">
            <v>AGG-GAS-IDX</v>
          </cell>
          <cell r="C6705" t="str">
            <v>NG-NYMEX</v>
          </cell>
          <cell r="D6705" t="str">
            <v>GAS-CAGE-SVC-IDX</v>
          </cell>
          <cell r="E6705" t="str">
            <v>I</v>
          </cell>
          <cell r="F6705">
            <v>36770</v>
          </cell>
          <cell r="G6705">
            <v>0</v>
          </cell>
          <cell r="H6705">
            <v>0</v>
          </cell>
        </row>
        <row r="6706">
          <cell r="A6706">
            <v>36641</v>
          </cell>
          <cell r="B6706" t="str">
            <v>AGG-GAS-IDX</v>
          </cell>
          <cell r="C6706" t="str">
            <v>NG-NYMEX</v>
          </cell>
          <cell r="D6706" t="str">
            <v>GAS-CAGE-SVC-IDX</v>
          </cell>
          <cell r="E6706" t="str">
            <v>I</v>
          </cell>
          <cell r="F6706">
            <v>36800</v>
          </cell>
          <cell r="G6706">
            <v>0</v>
          </cell>
          <cell r="H6706">
            <v>0</v>
          </cell>
        </row>
        <row r="6707">
          <cell r="A6707">
            <v>36641</v>
          </cell>
          <cell r="B6707" t="str">
            <v>AGG-GAS-IDX</v>
          </cell>
          <cell r="C6707" t="str">
            <v>NG-NYMEX</v>
          </cell>
          <cell r="D6707" t="str">
            <v>GAS-CAGE-SVC-IDX</v>
          </cell>
          <cell r="E6707" t="str">
            <v>I</v>
          </cell>
          <cell r="F6707">
            <v>36831</v>
          </cell>
          <cell r="G6707">
            <v>0</v>
          </cell>
          <cell r="H6707">
            <v>0</v>
          </cell>
        </row>
        <row r="6708">
          <cell r="A6708">
            <v>36641</v>
          </cell>
          <cell r="B6708" t="str">
            <v>AGG-GAS-IDX</v>
          </cell>
          <cell r="C6708" t="str">
            <v>NG-NYMEX</v>
          </cell>
          <cell r="D6708" t="str">
            <v>GAS-CAGE-SVC-IDX</v>
          </cell>
          <cell r="E6708" t="str">
            <v>I</v>
          </cell>
          <cell r="F6708">
            <v>36861</v>
          </cell>
          <cell r="G6708">
            <v>0</v>
          </cell>
          <cell r="H6708">
            <v>0</v>
          </cell>
        </row>
        <row r="6709">
          <cell r="A6709">
            <v>36641</v>
          </cell>
          <cell r="B6709" t="str">
            <v>AGG-GAS-IDX</v>
          </cell>
          <cell r="C6709" t="str">
            <v>NG-NYMEX</v>
          </cell>
          <cell r="D6709" t="str">
            <v>GAS-CAGE-SVC-IDX</v>
          </cell>
          <cell r="E6709" t="str">
            <v>I</v>
          </cell>
          <cell r="F6709">
            <v>36892</v>
          </cell>
          <cell r="G6709">
            <v>0</v>
          </cell>
          <cell r="H6709">
            <v>0</v>
          </cell>
        </row>
        <row r="6710">
          <cell r="A6710">
            <v>36641</v>
          </cell>
          <cell r="B6710" t="str">
            <v>AGG-GAS-IDX</v>
          </cell>
          <cell r="C6710" t="str">
            <v>NG-NYMEX</v>
          </cell>
          <cell r="D6710" t="str">
            <v>GAS-CAGE-SVC-IDX</v>
          </cell>
          <cell r="E6710" t="str">
            <v>I</v>
          </cell>
          <cell r="F6710">
            <v>36923</v>
          </cell>
          <cell r="G6710">
            <v>0</v>
          </cell>
          <cell r="H6710">
            <v>0</v>
          </cell>
        </row>
        <row r="6711">
          <cell r="A6711">
            <v>36641</v>
          </cell>
          <cell r="B6711" t="str">
            <v>AGG-GAS-IDX</v>
          </cell>
          <cell r="C6711" t="str">
            <v>NG-NYMEX</v>
          </cell>
          <cell r="D6711" t="str">
            <v>GAS-CAGE-SVC-IDX</v>
          </cell>
          <cell r="E6711" t="str">
            <v>I</v>
          </cell>
          <cell r="F6711">
            <v>36951</v>
          </cell>
          <cell r="G6711">
            <v>0</v>
          </cell>
          <cell r="H6711">
            <v>0</v>
          </cell>
        </row>
        <row r="6712">
          <cell r="A6712">
            <v>36641</v>
          </cell>
          <cell r="B6712" t="str">
            <v>AGG-GAS-IDX</v>
          </cell>
          <cell r="C6712" t="str">
            <v>NG-NYMEX</v>
          </cell>
          <cell r="D6712" t="str">
            <v>GAS-CAGE-SVC-IDX</v>
          </cell>
          <cell r="E6712" t="str">
            <v>I</v>
          </cell>
          <cell r="F6712">
            <v>36982</v>
          </cell>
          <cell r="G6712">
            <v>0</v>
          </cell>
          <cell r="H6712">
            <v>0</v>
          </cell>
        </row>
        <row r="6713">
          <cell r="A6713">
            <v>36641</v>
          </cell>
          <cell r="B6713" t="str">
            <v>AGG-GAS-IDX</v>
          </cell>
          <cell r="C6713" t="str">
            <v>NG-NYMEX</v>
          </cell>
          <cell r="D6713" t="str">
            <v>GAS-CAGE-SVC-IDX</v>
          </cell>
          <cell r="E6713" t="str">
            <v>I</v>
          </cell>
          <cell r="F6713">
            <v>37012</v>
          </cell>
          <cell r="G6713">
            <v>0</v>
          </cell>
          <cell r="H6713">
            <v>0</v>
          </cell>
        </row>
        <row r="6714">
          <cell r="A6714">
            <v>36641</v>
          </cell>
          <cell r="B6714" t="str">
            <v>AGG-GAS-IDX</v>
          </cell>
          <cell r="C6714" t="str">
            <v>NG-NYMEX</v>
          </cell>
          <cell r="D6714" t="str">
            <v>GAS-CAGE-SVC-IDX</v>
          </cell>
          <cell r="E6714" t="str">
            <v>I</v>
          </cell>
          <cell r="F6714">
            <v>37043</v>
          </cell>
          <cell r="G6714">
            <v>0</v>
          </cell>
          <cell r="H6714">
            <v>0</v>
          </cell>
        </row>
        <row r="6715">
          <cell r="A6715">
            <v>36641</v>
          </cell>
          <cell r="B6715" t="str">
            <v>AGG-GAS-IDX</v>
          </cell>
          <cell r="C6715" t="str">
            <v>NG-NYMEX</v>
          </cell>
          <cell r="D6715" t="str">
            <v>GAS-CAGE-SVC-IDX</v>
          </cell>
          <cell r="E6715" t="str">
            <v>I</v>
          </cell>
          <cell r="F6715">
            <v>37073</v>
          </cell>
          <cell r="G6715">
            <v>0</v>
          </cell>
          <cell r="H6715">
            <v>0</v>
          </cell>
        </row>
        <row r="6716">
          <cell r="A6716">
            <v>36641</v>
          </cell>
          <cell r="B6716" t="str">
            <v>AGG-GAS-IDX</v>
          </cell>
          <cell r="C6716" t="str">
            <v>NG-NYMEX</v>
          </cell>
          <cell r="D6716" t="str">
            <v>GAS-CAGE-SVC-IDX</v>
          </cell>
          <cell r="E6716" t="str">
            <v>I</v>
          </cell>
          <cell r="F6716">
            <v>37104</v>
          </cell>
          <cell r="G6716">
            <v>0</v>
          </cell>
          <cell r="H6716">
            <v>0</v>
          </cell>
        </row>
        <row r="6717">
          <cell r="A6717">
            <v>36641</v>
          </cell>
          <cell r="B6717" t="str">
            <v>AGG-GAS-IDX</v>
          </cell>
          <cell r="C6717" t="str">
            <v>NG-NYMEX</v>
          </cell>
          <cell r="D6717" t="str">
            <v>GAS-CAGE-SVC-IDX</v>
          </cell>
          <cell r="E6717" t="str">
            <v>I</v>
          </cell>
          <cell r="F6717">
            <v>37135</v>
          </cell>
          <cell r="G6717">
            <v>0</v>
          </cell>
          <cell r="H6717">
            <v>0</v>
          </cell>
        </row>
        <row r="6718">
          <cell r="A6718">
            <v>36641</v>
          </cell>
          <cell r="B6718" t="str">
            <v>AGG-GAS-IDX</v>
          </cell>
          <cell r="C6718" t="str">
            <v>NG-NYMEX</v>
          </cell>
          <cell r="D6718" t="str">
            <v>GAS-CAGE-SVC-IDX</v>
          </cell>
          <cell r="E6718" t="str">
            <v>I</v>
          </cell>
          <cell r="F6718">
            <v>37165</v>
          </cell>
          <cell r="G6718">
            <v>0</v>
          </cell>
          <cell r="H6718">
            <v>0</v>
          </cell>
        </row>
        <row r="6719">
          <cell r="A6719">
            <v>36641</v>
          </cell>
          <cell r="B6719" t="str">
            <v>AGG-GAS-IDX</v>
          </cell>
          <cell r="C6719" t="str">
            <v>NG-NYMEX</v>
          </cell>
          <cell r="D6719" t="str">
            <v>GAS-CAGE-SVC-IDX</v>
          </cell>
          <cell r="E6719" t="str">
            <v>I</v>
          </cell>
          <cell r="F6719">
            <v>37196</v>
          </cell>
          <cell r="G6719">
            <v>0</v>
          </cell>
          <cell r="H6719">
            <v>0</v>
          </cell>
        </row>
        <row r="6720">
          <cell r="A6720">
            <v>36641</v>
          </cell>
          <cell r="B6720" t="str">
            <v>AGG-GAS-IDX</v>
          </cell>
          <cell r="C6720" t="str">
            <v>NG-NYMEX</v>
          </cell>
          <cell r="D6720" t="str">
            <v>GAS-CAGE-SVC-IDX</v>
          </cell>
          <cell r="E6720" t="str">
            <v>I</v>
          </cell>
          <cell r="F6720">
            <v>37226</v>
          </cell>
          <cell r="G6720">
            <v>0</v>
          </cell>
          <cell r="H6720">
            <v>0</v>
          </cell>
        </row>
        <row r="6721">
          <cell r="A6721">
            <v>36641</v>
          </cell>
          <cell r="B6721" t="str">
            <v>AGG-GAS-IDX</v>
          </cell>
          <cell r="C6721" t="str">
            <v>NG-NYMEX</v>
          </cell>
          <cell r="D6721" t="str">
            <v>GAS-CAGE-SVC-IDX</v>
          </cell>
          <cell r="E6721" t="str">
            <v>I</v>
          </cell>
          <cell r="F6721">
            <v>37257</v>
          </cell>
          <cell r="G6721">
            <v>0</v>
          </cell>
          <cell r="H6721">
            <v>0</v>
          </cell>
        </row>
        <row r="6722">
          <cell r="A6722">
            <v>36641</v>
          </cell>
          <cell r="B6722" t="str">
            <v>AGG-GAS-IDX</v>
          </cell>
          <cell r="C6722" t="str">
            <v>NG-NYMEX</v>
          </cell>
          <cell r="D6722" t="str">
            <v>GAS-CAGE-SVC-IDX</v>
          </cell>
          <cell r="E6722" t="str">
            <v>I</v>
          </cell>
          <cell r="F6722">
            <v>37288</v>
          </cell>
          <cell r="G6722">
            <v>0</v>
          </cell>
          <cell r="H6722">
            <v>0</v>
          </cell>
        </row>
        <row r="6723">
          <cell r="A6723">
            <v>36641</v>
          </cell>
          <cell r="B6723" t="str">
            <v>AGG-GAS-IDX</v>
          </cell>
          <cell r="C6723" t="str">
            <v>NG-NYMEX</v>
          </cell>
          <cell r="D6723" t="str">
            <v>GAS-CAGE-SVC-IDX</v>
          </cell>
          <cell r="E6723" t="str">
            <v>I</v>
          </cell>
          <cell r="F6723">
            <v>37316</v>
          </cell>
          <cell r="G6723">
            <v>0</v>
          </cell>
          <cell r="H6723">
            <v>0</v>
          </cell>
        </row>
        <row r="6724">
          <cell r="A6724">
            <v>36641</v>
          </cell>
          <cell r="B6724" t="str">
            <v>AGG-GAS-IDX</v>
          </cell>
          <cell r="C6724" t="str">
            <v>NG-NYMEX</v>
          </cell>
          <cell r="D6724" t="str">
            <v>GAS-CAGE-SVC-IDX</v>
          </cell>
          <cell r="E6724" t="str">
            <v>I</v>
          </cell>
          <cell r="F6724">
            <v>37347</v>
          </cell>
          <cell r="G6724">
            <v>0</v>
          </cell>
          <cell r="H6724">
            <v>0</v>
          </cell>
        </row>
        <row r="6725">
          <cell r="A6725">
            <v>36641</v>
          </cell>
          <cell r="B6725" t="str">
            <v>AGG-GAS-IDX</v>
          </cell>
          <cell r="C6725" t="str">
            <v>NG-NYMEX</v>
          </cell>
          <cell r="D6725" t="str">
            <v>GAS-CAGE-SVC-IDX</v>
          </cell>
          <cell r="E6725" t="str">
            <v>I</v>
          </cell>
          <cell r="F6725">
            <v>37377</v>
          </cell>
          <cell r="G6725">
            <v>0</v>
          </cell>
          <cell r="H6725">
            <v>0</v>
          </cell>
        </row>
        <row r="6726">
          <cell r="A6726">
            <v>36641</v>
          </cell>
          <cell r="B6726" t="str">
            <v>AGG-GAS-IDX</v>
          </cell>
          <cell r="C6726" t="str">
            <v>NG-NYMEX</v>
          </cell>
          <cell r="D6726" t="str">
            <v>GAS-CAGE-SVC-IDX</v>
          </cell>
          <cell r="E6726" t="str">
            <v>I</v>
          </cell>
          <cell r="F6726">
            <v>37408</v>
          </cell>
          <cell r="G6726">
            <v>0</v>
          </cell>
          <cell r="H6726">
            <v>0</v>
          </cell>
        </row>
        <row r="6727">
          <cell r="A6727">
            <v>36641</v>
          </cell>
          <cell r="B6727" t="str">
            <v>AGG-GAS-IDX</v>
          </cell>
          <cell r="C6727" t="str">
            <v>NG-NYMEX</v>
          </cell>
          <cell r="D6727" t="str">
            <v>GAS-CAGE-SVC-IDX</v>
          </cell>
          <cell r="E6727" t="str">
            <v>I</v>
          </cell>
          <cell r="F6727">
            <v>37438</v>
          </cell>
          <cell r="G6727">
            <v>0</v>
          </cell>
          <cell r="H6727">
            <v>0</v>
          </cell>
        </row>
        <row r="6728">
          <cell r="A6728">
            <v>36641</v>
          </cell>
          <cell r="B6728" t="str">
            <v>AGG-GAS-IDX</v>
          </cell>
          <cell r="C6728" t="str">
            <v>NG-NYMEX</v>
          </cell>
          <cell r="D6728" t="str">
            <v>GAS-CAGE-SVC-IDX</v>
          </cell>
          <cell r="E6728" t="str">
            <v>I</v>
          </cell>
          <cell r="F6728">
            <v>37469</v>
          </cell>
          <cell r="G6728">
            <v>0</v>
          </cell>
          <cell r="H6728">
            <v>0</v>
          </cell>
        </row>
        <row r="6729">
          <cell r="A6729">
            <v>36641</v>
          </cell>
          <cell r="B6729" t="str">
            <v>AGG-GAS-IDX</v>
          </cell>
          <cell r="C6729" t="str">
            <v>NG-NYMEX</v>
          </cell>
          <cell r="D6729" t="str">
            <v>GAS-CAGE-SVC-IDX</v>
          </cell>
          <cell r="E6729" t="str">
            <v>I</v>
          </cell>
          <cell r="F6729">
            <v>37500</v>
          </cell>
          <cell r="G6729">
            <v>0</v>
          </cell>
          <cell r="H6729">
            <v>0</v>
          </cell>
        </row>
        <row r="6730">
          <cell r="A6730">
            <v>36641</v>
          </cell>
          <cell r="B6730" t="str">
            <v>AGG-GAS-IDX</v>
          </cell>
          <cell r="C6730" t="str">
            <v>NG-NYMEX</v>
          </cell>
          <cell r="D6730" t="str">
            <v>GAS-CHASE-MAHII-IDX</v>
          </cell>
          <cell r="E6730" t="str">
            <v>I</v>
          </cell>
          <cell r="F6730">
            <v>36617</v>
          </cell>
          <cell r="G6730">
            <v>0</v>
          </cell>
          <cell r="H6730">
            <v>0</v>
          </cell>
        </row>
        <row r="6731">
          <cell r="A6731">
            <v>36641</v>
          </cell>
          <cell r="B6731" t="str">
            <v>AGG-GAS-IDX</v>
          </cell>
          <cell r="C6731" t="str">
            <v>NG-NYMEX</v>
          </cell>
          <cell r="D6731" t="str">
            <v>GAS-CHASE-MAHII-IDX</v>
          </cell>
          <cell r="E6731" t="str">
            <v>I</v>
          </cell>
          <cell r="F6731">
            <v>36647</v>
          </cell>
          <cell r="G6731">
            <v>0</v>
          </cell>
          <cell r="H6731">
            <v>0</v>
          </cell>
        </row>
        <row r="6732">
          <cell r="A6732">
            <v>36641</v>
          </cell>
          <cell r="B6732" t="str">
            <v>AGG-GAS-IDX</v>
          </cell>
          <cell r="C6732" t="str">
            <v>NG-NYMEX</v>
          </cell>
          <cell r="D6732" t="str">
            <v>GAS-CHASE-MAHII-IDX</v>
          </cell>
          <cell r="E6732" t="str">
            <v>I</v>
          </cell>
          <cell r="F6732">
            <v>36678</v>
          </cell>
          <cell r="G6732">
            <v>0</v>
          </cell>
          <cell r="H6732">
            <v>0</v>
          </cell>
        </row>
        <row r="6733">
          <cell r="A6733">
            <v>36641</v>
          </cell>
          <cell r="B6733" t="str">
            <v>AGG-GAS-IDX</v>
          </cell>
          <cell r="C6733" t="str">
            <v>NG-NYMEX</v>
          </cell>
          <cell r="D6733" t="str">
            <v>GAS-CHASE-MAHII-IDX</v>
          </cell>
          <cell r="E6733" t="str">
            <v>I</v>
          </cell>
          <cell r="F6733">
            <v>36708</v>
          </cell>
          <cell r="G6733">
            <v>0</v>
          </cell>
          <cell r="H6733">
            <v>0</v>
          </cell>
        </row>
        <row r="6734">
          <cell r="A6734">
            <v>36641</v>
          </cell>
          <cell r="B6734" t="str">
            <v>AGG-GAS-IDX</v>
          </cell>
          <cell r="C6734" t="str">
            <v>NG-NYMEX</v>
          </cell>
          <cell r="D6734" t="str">
            <v>GAS-CHASE-MAHII-IDX</v>
          </cell>
          <cell r="E6734" t="str">
            <v>I</v>
          </cell>
          <cell r="F6734">
            <v>36739</v>
          </cell>
          <cell r="G6734">
            <v>0</v>
          </cell>
          <cell r="H6734">
            <v>0</v>
          </cell>
        </row>
        <row r="6735">
          <cell r="A6735">
            <v>36641</v>
          </cell>
          <cell r="B6735" t="str">
            <v>AGG-GAS-IDX</v>
          </cell>
          <cell r="C6735" t="str">
            <v>NG-NYMEX</v>
          </cell>
          <cell r="D6735" t="str">
            <v>GAS-CHASE-MAHII-IDX</v>
          </cell>
          <cell r="E6735" t="str">
            <v>I</v>
          </cell>
          <cell r="F6735">
            <v>36770</v>
          </cell>
          <cell r="G6735">
            <v>0</v>
          </cell>
          <cell r="H6735">
            <v>0</v>
          </cell>
        </row>
        <row r="6736">
          <cell r="A6736">
            <v>36641</v>
          </cell>
          <cell r="B6736" t="str">
            <v>AGG-GAS-IDX</v>
          </cell>
          <cell r="C6736" t="str">
            <v>NG-NYMEX</v>
          </cell>
          <cell r="D6736" t="str">
            <v>GAS-CHASE-MAHIV-IDX</v>
          </cell>
          <cell r="E6736" t="str">
            <v>I</v>
          </cell>
          <cell r="F6736">
            <v>36617</v>
          </cell>
          <cell r="G6736">
            <v>0</v>
          </cell>
          <cell r="H6736">
            <v>0</v>
          </cell>
        </row>
        <row r="6737">
          <cell r="A6737">
            <v>36641</v>
          </cell>
          <cell r="B6737" t="str">
            <v>AGG-GAS-IDX</v>
          </cell>
          <cell r="C6737" t="str">
            <v>NG-NYMEX</v>
          </cell>
          <cell r="D6737" t="str">
            <v>GAS-CHASE-MAHIV-IDX</v>
          </cell>
          <cell r="E6737" t="str">
            <v>I</v>
          </cell>
          <cell r="F6737">
            <v>36647</v>
          </cell>
          <cell r="G6737">
            <v>0</v>
          </cell>
          <cell r="H6737">
            <v>0</v>
          </cell>
        </row>
        <row r="6738">
          <cell r="A6738">
            <v>36641</v>
          </cell>
          <cell r="B6738" t="str">
            <v>AGG-GAS-IDX</v>
          </cell>
          <cell r="C6738" t="str">
            <v>NG-NYMEX</v>
          </cell>
          <cell r="D6738" t="str">
            <v>GAS-CHASE-MAHIV-IDX</v>
          </cell>
          <cell r="E6738" t="str">
            <v>I</v>
          </cell>
          <cell r="F6738">
            <v>36678</v>
          </cell>
          <cell r="G6738">
            <v>0</v>
          </cell>
          <cell r="H6738">
            <v>0</v>
          </cell>
        </row>
        <row r="6739">
          <cell r="A6739">
            <v>36641</v>
          </cell>
          <cell r="B6739" t="str">
            <v>AGG-GAS-IDX</v>
          </cell>
          <cell r="C6739" t="str">
            <v>NG-NYMEX</v>
          </cell>
          <cell r="D6739" t="str">
            <v>GAS-CHASE-MAHIV-IDX</v>
          </cell>
          <cell r="E6739" t="str">
            <v>I</v>
          </cell>
          <cell r="F6739">
            <v>36708</v>
          </cell>
          <cell r="G6739">
            <v>0</v>
          </cell>
          <cell r="H6739">
            <v>0</v>
          </cell>
        </row>
        <row r="6740">
          <cell r="A6740">
            <v>36641</v>
          </cell>
          <cell r="B6740" t="str">
            <v>AGG-GAS-IDX</v>
          </cell>
          <cell r="C6740" t="str">
            <v>NG-NYMEX</v>
          </cell>
          <cell r="D6740" t="str">
            <v>GAS-CHASE-MAHIV-IDX</v>
          </cell>
          <cell r="E6740" t="str">
            <v>I</v>
          </cell>
          <cell r="F6740">
            <v>36739</v>
          </cell>
          <cell r="G6740">
            <v>0</v>
          </cell>
          <cell r="H6740">
            <v>0</v>
          </cell>
        </row>
        <row r="6741">
          <cell r="A6741">
            <v>36641</v>
          </cell>
          <cell r="B6741" t="str">
            <v>AGG-GAS-IDX</v>
          </cell>
          <cell r="C6741" t="str">
            <v>NG-NYMEX</v>
          </cell>
          <cell r="D6741" t="str">
            <v>GAS-CHASE-MAHIV-IDX</v>
          </cell>
          <cell r="E6741" t="str">
            <v>I</v>
          </cell>
          <cell r="F6741">
            <v>36770</v>
          </cell>
          <cell r="G6741">
            <v>0</v>
          </cell>
          <cell r="H6741">
            <v>0</v>
          </cell>
        </row>
        <row r="6742">
          <cell r="A6742">
            <v>36641</v>
          </cell>
          <cell r="B6742" t="str">
            <v>AGG-GAS-IDX</v>
          </cell>
          <cell r="C6742" t="str">
            <v>NG-NYMEX</v>
          </cell>
          <cell r="D6742" t="str">
            <v>GAS-CHASE-MAHIV-IDX</v>
          </cell>
          <cell r="E6742" t="str">
            <v>I</v>
          </cell>
          <cell r="F6742">
            <v>36800</v>
          </cell>
          <cell r="G6742">
            <v>0</v>
          </cell>
          <cell r="H6742">
            <v>0</v>
          </cell>
        </row>
        <row r="6743">
          <cell r="A6743">
            <v>36641</v>
          </cell>
          <cell r="B6743" t="str">
            <v>AGG-GAS-IDX</v>
          </cell>
          <cell r="C6743" t="str">
            <v>NG-NYMEX</v>
          </cell>
          <cell r="D6743" t="str">
            <v>GAS-CHASE-MAHIV-IDX</v>
          </cell>
          <cell r="E6743" t="str">
            <v>I</v>
          </cell>
          <cell r="F6743">
            <v>36831</v>
          </cell>
          <cell r="G6743">
            <v>0</v>
          </cell>
          <cell r="H6743">
            <v>0</v>
          </cell>
        </row>
        <row r="6744">
          <cell r="A6744">
            <v>36641</v>
          </cell>
          <cell r="B6744" t="str">
            <v>AGG-GAS-IDX</v>
          </cell>
          <cell r="C6744" t="str">
            <v>NG-NYMEX</v>
          </cell>
          <cell r="D6744" t="str">
            <v>GAS-CHASE-MAHIV-IDX</v>
          </cell>
          <cell r="E6744" t="str">
            <v>I</v>
          </cell>
          <cell r="F6744">
            <v>36861</v>
          </cell>
          <cell r="G6744">
            <v>0</v>
          </cell>
          <cell r="H6744">
            <v>0</v>
          </cell>
        </row>
        <row r="6745">
          <cell r="A6745">
            <v>36641</v>
          </cell>
          <cell r="B6745" t="str">
            <v>AGG-GAS-IDX</v>
          </cell>
          <cell r="C6745" t="str">
            <v>NG-NYMEX</v>
          </cell>
          <cell r="D6745" t="str">
            <v>GAS-CHASE-MAHIV-IDX</v>
          </cell>
          <cell r="E6745" t="str">
            <v>I</v>
          </cell>
          <cell r="F6745">
            <v>36892</v>
          </cell>
          <cell r="G6745">
            <v>0</v>
          </cell>
          <cell r="H6745">
            <v>0</v>
          </cell>
        </row>
        <row r="6746">
          <cell r="A6746">
            <v>36641</v>
          </cell>
          <cell r="B6746" t="str">
            <v>AGG-GAS-IDX</v>
          </cell>
          <cell r="C6746" t="str">
            <v>NG-NYMEX</v>
          </cell>
          <cell r="D6746" t="str">
            <v>GAS-CHASE-MAHIV-IDX</v>
          </cell>
          <cell r="E6746" t="str">
            <v>I</v>
          </cell>
          <cell r="F6746">
            <v>36923</v>
          </cell>
          <cell r="G6746">
            <v>0</v>
          </cell>
          <cell r="H6746">
            <v>0</v>
          </cell>
        </row>
        <row r="6747">
          <cell r="A6747">
            <v>36641</v>
          </cell>
          <cell r="B6747" t="str">
            <v>AGG-GAS-IDX</v>
          </cell>
          <cell r="C6747" t="str">
            <v>NG-NYMEX</v>
          </cell>
          <cell r="D6747" t="str">
            <v>GAS-CHASE-MAHIV-IDX</v>
          </cell>
          <cell r="E6747" t="str">
            <v>I</v>
          </cell>
          <cell r="F6747">
            <v>36951</v>
          </cell>
          <cell r="G6747">
            <v>0</v>
          </cell>
          <cell r="H6747">
            <v>0</v>
          </cell>
        </row>
        <row r="6748">
          <cell r="A6748">
            <v>36641</v>
          </cell>
          <cell r="B6748" t="str">
            <v>AGG-GAS-IDX</v>
          </cell>
          <cell r="C6748" t="str">
            <v>NG-NYMEX</v>
          </cell>
          <cell r="D6748" t="str">
            <v>GAS-CHASE-MAHIV-IDX</v>
          </cell>
          <cell r="E6748" t="str">
            <v>I</v>
          </cell>
          <cell r="F6748">
            <v>36982</v>
          </cell>
          <cell r="G6748">
            <v>0</v>
          </cell>
          <cell r="H6748">
            <v>0</v>
          </cell>
        </row>
        <row r="6749">
          <cell r="A6749">
            <v>36641</v>
          </cell>
          <cell r="B6749" t="str">
            <v>AGG-GAS-IDX</v>
          </cell>
          <cell r="C6749" t="str">
            <v>NG-NYMEX</v>
          </cell>
          <cell r="D6749" t="str">
            <v>GAS-CHASE-MAHIV-IDX</v>
          </cell>
          <cell r="E6749" t="str">
            <v>I</v>
          </cell>
          <cell r="F6749">
            <v>37012</v>
          </cell>
          <cell r="G6749">
            <v>0</v>
          </cell>
          <cell r="H6749">
            <v>0</v>
          </cell>
        </row>
        <row r="6750">
          <cell r="A6750">
            <v>36641</v>
          </cell>
          <cell r="B6750" t="str">
            <v>AGG-GAS-IDX</v>
          </cell>
          <cell r="C6750" t="str">
            <v>NG-NYMEX</v>
          </cell>
          <cell r="D6750" t="str">
            <v>GAS-CHASE-MAHIV-IDX</v>
          </cell>
          <cell r="E6750" t="str">
            <v>I</v>
          </cell>
          <cell r="F6750">
            <v>37043</v>
          </cell>
          <cell r="G6750">
            <v>0</v>
          </cell>
          <cell r="H6750">
            <v>0</v>
          </cell>
        </row>
        <row r="6751">
          <cell r="A6751">
            <v>36641</v>
          </cell>
          <cell r="B6751" t="str">
            <v>AGG-GAS-IDX</v>
          </cell>
          <cell r="C6751" t="str">
            <v>NG-NYMEX</v>
          </cell>
          <cell r="D6751" t="str">
            <v>GAS-CHASE-MAHIV-IDX</v>
          </cell>
          <cell r="E6751" t="str">
            <v>I</v>
          </cell>
          <cell r="F6751">
            <v>37073</v>
          </cell>
          <cell r="G6751">
            <v>0</v>
          </cell>
          <cell r="H6751">
            <v>0</v>
          </cell>
        </row>
        <row r="6752">
          <cell r="A6752">
            <v>36641</v>
          </cell>
          <cell r="B6752" t="str">
            <v>AGG-GAS-IDX</v>
          </cell>
          <cell r="C6752" t="str">
            <v>NG-NYMEX</v>
          </cell>
          <cell r="D6752" t="str">
            <v>GAS-CHASE-MAHIV-IDX</v>
          </cell>
          <cell r="E6752" t="str">
            <v>I</v>
          </cell>
          <cell r="F6752">
            <v>37104</v>
          </cell>
          <cell r="G6752">
            <v>0</v>
          </cell>
          <cell r="H6752">
            <v>0</v>
          </cell>
        </row>
        <row r="6753">
          <cell r="A6753">
            <v>36641</v>
          </cell>
          <cell r="B6753" t="str">
            <v>AGG-GAS-IDX</v>
          </cell>
          <cell r="C6753" t="str">
            <v>NG-NYMEX</v>
          </cell>
          <cell r="D6753" t="str">
            <v>GAS-CHASE-MAHIV-IDX</v>
          </cell>
          <cell r="E6753" t="str">
            <v>I</v>
          </cell>
          <cell r="F6753">
            <v>37135</v>
          </cell>
          <cell r="G6753">
            <v>0</v>
          </cell>
          <cell r="H6753">
            <v>0</v>
          </cell>
        </row>
        <row r="6754">
          <cell r="A6754">
            <v>36641</v>
          </cell>
          <cell r="B6754" t="str">
            <v>AGG-GAS-IDX</v>
          </cell>
          <cell r="C6754" t="str">
            <v>NG-NYMEX</v>
          </cell>
          <cell r="D6754" t="str">
            <v>GAS-CHASE-MAHIV-IDX</v>
          </cell>
          <cell r="E6754" t="str">
            <v>I</v>
          </cell>
          <cell r="F6754">
            <v>37165</v>
          </cell>
          <cell r="G6754">
            <v>0</v>
          </cell>
          <cell r="H6754">
            <v>0</v>
          </cell>
        </row>
        <row r="6755">
          <cell r="A6755">
            <v>36641</v>
          </cell>
          <cell r="B6755" t="str">
            <v>AGG-GAS-IDX</v>
          </cell>
          <cell r="C6755" t="str">
            <v>NG-NYMEX</v>
          </cell>
          <cell r="D6755" t="str">
            <v>GAS-CHASE-MAHIV-IDX</v>
          </cell>
          <cell r="E6755" t="str">
            <v>I</v>
          </cell>
          <cell r="F6755">
            <v>37196</v>
          </cell>
          <cell r="G6755">
            <v>0</v>
          </cell>
          <cell r="H6755">
            <v>0</v>
          </cell>
        </row>
        <row r="6756">
          <cell r="A6756">
            <v>36641</v>
          </cell>
          <cell r="B6756" t="str">
            <v>AGG-GAS-IDX</v>
          </cell>
          <cell r="C6756" t="str">
            <v>NG-NYMEX</v>
          </cell>
          <cell r="D6756" t="str">
            <v>GAS-CHASE-MAHIV-IDX</v>
          </cell>
          <cell r="E6756" t="str">
            <v>I</v>
          </cell>
          <cell r="F6756">
            <v>37226</v>
          </cell>
          <cell r="G6756">
            <v>0</v>
          </cell>
          <cell r="H6756">
            <v>0</v>
          </cell>
        </row>
        <row r="6757">
          <cell r="A6757">
            <v>36641</v>
          </cell>
          <cell r="B6757" t="str">
            <v>AGG-GAS-IDX</v>
          </cell>
          <cell r="C6757" t="str">
            <v>NG-NYMEX</v>
          </cell>
          <cell r="D6757" t="str">
            <v>GAS-CHASE-MAHV-IDX</v>
          </cell>
          <cell r="E6757" t="str">
            <v>I</v>
          </cell>
          <cell r="F6757">
            <v>36617</v>
          </cell>
          <cell r="G6757">
            <v>0</v>
          </cell>
          <cell r="H6757">
            <v>0</v>
          </cell>
        </row>
        <row r="6758">
          <cell r="A6758">
            <v>36641</v>
          </cell>
          <cell r="B6758" t="str">
            <v>AGG-GAS-IDX</v>
          </cell>
          <cell r="C6758" t="str">
            <v>NG-NYMEX</v>
          </cell>
          <cell r="D6758" t="str">
            <v>GAS-CHASE-MAHV-IDX</v>
          </cell>
          <cell r="E6758" t="str">
            <v>I</v>
          </cell>
          <cell r="F6758">
            <v>36647</v>
          </cell>
          <cell r="G6758">
            <v>0</v>
          </cell>
          <cell r="H6758">
            <v>0</v>
          </cell>
        </row>
        <row r="6759">
          <cell r="A6759">
            <v>36641</v>
          </cell>
          <cell r="B6759" t="str">
            <v>AGG-GAS-IDX</v>
          </cell>
          <cell r="C6759" t="str">
            <v>NG-NYMEX</v>
          </cell>
          <cell r="D6759" t="str">
            <v>GAS-CHASE-MAHV-IDX</v>
          </cell>
          <cell r="E6759" t="str">
            <v>I</v>
          </cell>
          <cell r="F6759">
            <v>36678</v>
          </cell>
          <cell r="G6759">
            <v>0</v>
          </cell>
          <cell r="H6759">
            <v>0</v>
          </cell>
        </row>
        <row r="6760">
          <cell r="A6760">
            <v>36641</v>
          </cell>
          <cell r="B6760" t="str">
            <v>AGG-GAS-IDX</v>
          </cell>
          <cell r="C6760" t="str">
            <v>NG-NYMEX</v>
          </cell>
          <cell r="D6760" t="str">
            <v>GAS-CHASE-MAHV-IDX</v>
          </cell>
          <cell r="E6760" t="str">
            <v>I</v>
          </cell>
          <cell r="F6760">
            <v>36708</v>
          </cell>
          <cell r="G6760">
            <v>0</v>
          </cell>
          <cell r="H6760">
            <v>0</v>
          </cell>
        </row>
        <row r="6761">
          <cell r="A6761">
            <v>36641</v>
          </cell>
          <cell r="B6761" t="str">
            <v>AGG-GAS-IDX</v>
          </cell>
          <cell r="C6761" t="str">
            <v>NG-NYMEX</v>
          </cell>
          <cell r="D6761" t="str">
            <v>GAS-CHASE-MAHV-IDX</v>
          </cell>
          <cell r="E6761" t="str">
            <v>I</v>
          </cell>
          <cell r="F6761">
            <v>36739</v>
          </cell>
          <cell r="G6761">
            <v>0</v>
          </cell>
          <cell r="H6761">
            <v>0</v>
          </cell>
        </row>
        <row r="6762">
          <cell r="A6762">
            <v>36641</v>
          </cell>
          <cell r="B6762" t="str">
            <v>AGG-GAS-IDX</v>
          </cell>
          <cell r="C6762" t="str">
            <v>NG-NYMEX</v>
          </cell>
          <cell r="D6762" t="str">
            <v>GAS-CHASE-MAHV-IDX</v>
          </cell>
          <cell r="E6762" t="str">
            <v>I</v>
          </cell>
          <cell r="F6762">
            <v>36770</v>
          </cell>
          <cell r="G6762">
            <v>0</v>
          </cell>
          <cell r="H6762">
            <v>0</v>
          </cell>
        </row>
        <row r="6763">
          <cell r="A6763">
            <v>36641</v>
          </cell>
          <cell r="B6763" t="str">
            <v>AGG-GAS-IDX</v>
          </cell>
          <cell r="C6763" t="str">
            <v>NG-NYMEX</v>
          </cell>
          <cell r="D6763" t="str">
            <v>GAS-CHASE-MAHV-IDX</v>
          </cell>
          <cell r="E6763" t="str">
            <v>I</v>
          </cell>
          <cell r="F6763">
            <v>36800</v>
          </cell>
          <cell r="G6763">
            <v>0</v>
          </cell>
          <cell r="H6763">
            <v>0</v>
          </cell>
        </row>
        <row r="6764">
          <cell r="A6764">
            <v>36641</v>
          </cell>
          <cell r="B6764" t="str">
            <v>AGG-GAS-IDX</v>
          </cell>
          <cell r="C6764" t="str">
            <v>NG-NYMEX</v>
          </cell>
          <cell r="D6764" t="str">
            <v>GAS-CHASE-MAHV-IDX</v>
          </cell>
          <cell r="E6764" t="str">
            <v>I</v>
          </cell>
          <cell r="F6764">
            <v>36831</v>
          </cell>
          <cell r="G6764">
            <v>0</v>
          </cell>
          <cell r="H6764">
            <v>0</v>
          </cell>
        </row>
        <row r="6765">
          <cell r="A6765">
            <v>36641</v>
          </cell>
          <cell r="B6765" t="str">
            <v>AGG-GAS-IDX</v>
          </cell>
          <cell r="C6765" t="str">
            <v>NG-NYMEX</v>
          </cell>
          <cell r="D6765" t="str">
            <v>GAS-CHASE-MAHV-IDX</v>
          </cell>
          <cell r="E6765" t="str">
            <v>I</v>
          </cell>
          <cell r="F6765">
            <v>36861</v>
          </cell>
          <cell r="G6765">
            <v>0</v>
          </cell>
          <cell r="H6765">
            <v>0</v>
          </cell>
        </row>
        <row r="6766">
          <cell r="A6766">
            <v>36641</v>
          </cell>
          <cell r="B6766" t="str">
            <v>AGG-GAS-IDX</v>
          </cell>
          <cell r="C6766" t="str">
            <v>NG-NYMEX</v>
          </cell>
          <cell r="D6766" t="str">
            <v>GAS-CHASE-MAHV-IDX</v>
          </cell>
          <cell r="E6766" t="str">
            <v>I</v>
          </cell>
          <cell r="F6766">
            <v>36892</v>
          </cell>
          <cell r="G6766">
            <v>0</v>
          </cell>
          <cell r="H6766">
            <v>0</v>
          </cell>
        </row>
        <row r="6767">
          <cell r="A6767">
            <v>36641</v>
          </cell>
          <cell r="B6767" t="str">
            <v>AGG-GAS-IDX</v>
          </cell>
          <cell r="C6767" t="str">
            <v>NG-NYMEX</v>
          </cell>
          <cell r="D6767" t="str">
            <v>GAS-CHASE-MAHV-IDX</v>
          </cell>
          <cell r="E6767" t="str">
            <v>I</v>
          </cell>
          <cell r="F6767">
            <v>36923</v>
          </cell>
          <cell r="G6767">
            <v>0</v>
          </cell>
          <cell r="H6767">
            <v>0</v>
          </cell>
        </row>
        <row r="6768">
          <cell r="A6768">
            <v>36641</v>
          </cell>
          <cell r="B6768" t="str">
            <v>AGG-GAS-IDX</v>
          </cell>
          <cell r="C6768" t="str">
            <v>NG-NYMEX</v>
          </cell>
          <cell r="D6768" t="str">
            <v>GAS-CHASE-MAHV-IDX</v>
          </cell>
          <cell r="E6768" t="str">
            <v>I</v>
          </cell>
          <cell r="F6768">
            <v>36951</v>
          </cell>
          <cell r="G6768">
            <v>0</v>
          </cell>
          <cell r="H6768">
            <v>0</v>
          </cell>
        </row>
        <row r="6769">
          <cell r="A6769">
            <v>36641</v>
          </cell>
          <cell r="B6769" t="str">
            <v>AGG-GAS-IDX</v>
          </cell>
          <cell r="C6769" t="str">
            <v>NG-NYMEX</v>
          </cell>
          <cell r="D6769" t="str">
            <v>GAS-CHASE-MAHV-IDX</v>
          </cell>
          <cell r="E6769" t="str">
            <v>I</v>
          </cell>
          <cell r="F6769">
            <v>36982</v>
          </cell>
          <cell r="G6769">
            <v>0</v>
          </cell>
          <cell r="H6769">
            <v>0</v>
          </cell>
        </row>
        <row r="6770">
          <cell r="A6770">
            <v>36641</v>
          </cell>
          <cell r="B6770" t="str">
            <v>AGG-GAS-IDX</v>
          </cell>
          <cell r="C6770" t="str">
            <v>NG-NYMEX</v>
          </cell>
          <cell r="D6770" t="str">
            <v>GAS-CHASE-MAHV-IDX</v>
          </cell>
          <cell r="E6770" t="str">
            <v>I</v>
          </cell>
          <cell r="F6770">
            <v>37012</v>
          </cell>
          <cell r="G6770">
            <v>0</v>
          </cell>
          <cell r="H6770">
            <v>0</v>
          </cell>
        </row>
        <row r="6771">
          <cell r="A6771">
            <v>36641</v>
          </cell>
          <cell r="B6771" t="str">
            <v>AGG-GAS-IDX</v>
          </cell>
          <cell r="C6771" t="str">
            <v>NG-NYMEX</v>
          </cell>
          <cell r="D6771" t="str">
            <v>GAS-CHASE-MAHV-IDX</v>
          </cell>
          <cell r="E6771" t="str">
            <v>I</v>
          </cell>
          <cell r="F6771">
            <v>37043</v>
          </cell>
          <cell r="G6771">
            <v>0</v>
          </cell>
          <cell r="H6771">
            <v>0</v>
          </cell>
        </row>
        <row r="6772">
          <cell r="A6772">
            <v>36641</v>
          </cell>
          <cell r="B6772" t="str">
            <v>AGG-GAS-IDX</v>
          </cell>
          <cell r="C6772" t="str">
            <v>NG-NYMEX</v>
          </cell>
          <cell r="D6772" t="str">
            <v>GAS-CHASE-MAHV-IDX</v>
          </cell>
          <cell r="E6772" t="str">
            <v>I</v>
          </cell>
          <cell r="F6772">
            <v>37073</v>
          </cell>
          <cell r="G6772">
            <v>0</v>
          </cell>
          <cell r="H6772">
            <v>0</v>
          </cell>
        </row>
        <row r="6773">
          <cell r="A6773">
            <v>36641</v>
          </cell>
          <cell r="B6773" t="str">
            <v>AGG-GAS-IDX</v>
          </cell>
          <cell r="C6773" t="str">
            <v>NG-NYMEX</v>
          </cell>
          <cell r="D6773" t="str">
            <v>GAS-CHASE-MAHV-IDX</v>
          </cell>
          <cell r="E6773" t="str">
            <v>I</v>
          </cell>
          <cell r="F6773">
            <v>37104</v>
          </cell>
          <cell r="G6773">
            <v>0</v>
          </cell>
          <cell r="H6773">
            <v>0</v>
          </cell>
        </row>
        <row r="6774">
          <cell r="A6774">
            <v>36641</v>
          </cell>
          <cell r="B6774" t="str">
            <v>AGG-GAS-IDX</v>
          </cell>
          <cell r="C6774" t="str">
            <v>NG-NYMEX</v>
          </cell>
          <cell r="D6774" t="str">
            <v>GAS-CHASE-MAHV-IDX</v>
          </cell>
          <cell r="E6774" t="str">
            <v>I</v>
          </cell>
          <cell r="F6774">
            <v>37135</v>
          </cell>
          <cell r="G6774">
            <v>0</v>
          </cell>
          <cell r="H6774">
            <v>0</v>
          </cell>
        </row>
        <row r="6775">
          <cell r="A6775">
            <v>36641</v>
          </cell>
          <cell r="B6775" t="str">
            <v>AGG-GAS-IDX</v>
          </cell>
          <cell r="C6775" t="str">
            <v>NG-NYMEX</v>
          </cell>
          <cell r="D6775" t="str">
            <v>GAS-CHASE-MAHV-IDX</v>
          </cell>
          <cell r="E6775" t="str">
            <v>I</v>
          </cell>
          <cell r="F6775">
            <v>37165</v>
          </cell>
          <cell r="G6775">
            <v>0</v>
          </cell>
          <cell r="H6775">
            <v>0</v>
          </cell>
        </row>
        <row r="6776">
          <cell r="A6776">
            <v>36641</v>
          </cell>
          <cell r="B6776" t="str">
            <v>AGG-GAS-IDX</v>
          </cell>
          <cell r="C6776" t="str">
            <v>NG-NYMEX</v>
          </cell>
          <cell r="D6776" t="str">
            <v>GAS-CHASE-MAHV-IDX</v>
          </cell>
          <cell r="E6776" t="str">
            <v>I</v>
          </cell>
          <cell r="F6776">
            <v>37196</v>
          </cell>
          <cell r="G6776">
            <v>0</v>
          </cell>
          <cell r="H6776">
            <v>0</v>
          </cell>
        </row>
        <row r="6777">
          <cell r="A6777">
            <v>36641</v>
          </cell>
          <cell r="B6777" t="str">
            <v>AGG-GAS-IDX</v>
          </cell>
          <cell r="C6777" t="str">
            <v>NG-NYMEX</v>
          </cell>
          <cell r="D6777" t="str">
            <v>GAS-CHASE-MAHV-IDX</v>
          </cell>
          <cell r="E6777" t="str">
            <v>I</v>
          </cell>
          <cell r="F6777">
            <v>37226</v>
          </cell>
          <cell r="G6777">
            <v>0</v>
          </cell>
          <cell r="H6777">
            <v>0</v>
          </cell>
        </row>
        <row r="6778">
          <cell r="A6778">
            <v>36641</v>
          </cell>
          <cell r="B6778" t="str">
            <v>AGG-GAS-IDX</v>
          </cell>
          <cell r="C6778" t="str">
            <v>NG-NYMEX</v>
          </cell>
          <cell r="D6778" t="str">
            <v>GAS-CHASE-MAHV-IDX</v>
          </cell>
          <cell r="E6778" t="str">
            <v>I</v>
          </cell>
          <cell r="F6778">
            <v>37257</v>
          </cell>
          <cell r="G6778">
            <v>0</v>
          </cell>
          <cell r="H6778">
            <v>0</v>
          </cell>
        </row>
        <row r="6779">
          <cell r="A6779">
            <v>36641</v>
          </cell>
          <cell r="B6779" t="str">
            <v>AGG-GAS-IDX</v>
          </cell>
          <cell r="C6779" t="str">
            <v>NG-NYMEX</v>
          </cell>
          <cell r="D6779" t="str">
            <v>GAS-CHASE-MAHV-IDX</v>
          </cell>
          <cell r="E6779" t="str">
            <v>I</v>
          </cell>
          <cell r="F6779">
            <v>37288</v>
          </cell>
          <cell r="G6779">
            <v>0</v>
          </cell>
          <cell r="H6779">
            <v>0</v>
          </cell>
        </row>
        <row r="6780">
          <cell r="A6780">
            <v>36641</v>
          </cell>
          <cell r="B6780" t="str">
            <v>AGG-GAS-IDX</v>
          </cell>
          <cell r="C6780" t="str">
            <v>NG-NYMEX</v>
          </cell>
          <cell r="D6780" t="str">
            <v>GAS-CHASE-MAHV-IDX</v>
          </cell>
          <cell r="E6780" t="str">
            <v>I</v>
          </cell>
          <cell r="F6780">
            <v>37316</v>
          </cell>
          <cell r="G6780">
            <v>0</v>
          </cell>
          <cell r="H6780">
            <v>0</v>
          </cell>
        </row>
        <row r="6781">
          <cell r="A6781">
            <v>36641</v>
          </cell>
          <cell r="B6781" t="str">
            <v>AGG-GAS-IDX</v>
          </cell>
          <cell r="C6781" t="str">
            <v>NG-NYMEX</v>
          </cell>
          <cell r="D6781" t="str">
            <v>GAS-CHASE-MAHV-IDX</v>
          </cell>
          <cell r="E6781" t="str">
            <v>I</v>
          </cell>
          <cell r="F6781">
            <v>37347</v>
          </cell>
          <cell r="G6781">
            <v>0</v>
          </cell>
          <cell r="H6781">
            <v>0</v>
          </cell>
        </row>
        <row r="6782">
          <cell r="A6782">
            <v>36641</v>
          </cell>
          <cell r="B6782" t="str">
            <v>AGG-GAS-IDX</v>
          </cell>
          <cell r="C6782" t="str">
            <v>NG-NYMEX</v>
          </cell>
          <cell r="D6782" t="str">
            <v>GAS-CHASE-MAHV-IDX</v>
          </cell>
          <cell r="E6782" t="str">
            <v>I</v>
          </cell>
          <cell r="F6782">
            <v>37377</v>
          </cell>
          <cell r="G6782">
            <v>0</v>
          </cell>
          <cell r="H6782">
            <v>0</v>
          </cell>
        </row>
        <row r="6783">
          <cell r="A6783">
            <v>36641</v>
          </cell>
          <cell r="B6783" t="str">
            <v>AGG-GAS-IDX</v>
          </cell>
          <cell r="C6783" t="str">
            <v>NG-NYMEX</v>
          </cell>
          <cell r="D6783" t="str">
            <v>GAS-CHASE-MAHV-IDX</v>
          </cell>
          <cell r="E6783" t="str">
            <v>I</v>
          </cell>
          <cell r="F6783">
            <v>37408</v>
          </cell>
          <cell r="G6783">
            <v>0</v>
          </cell>
          <cell r="H6783">
            <v>0</v>
          </cell>
        </row>
        <row r="6784">
          <cell r="A6784">
            <v>36641</v>
          </cell>
          <cell r="B6784" t="str">
            <v>AGG-GAS-IDX</v>
          </cell>
          <cell r="C6784" t="str">
            <v>NG-NYMEX</v>
          </cell>
          <cell r="D6784" t="str">
            <v>GAS-ENERGYAMER-IDX</v>
          </cell>
          <cell r="E6784" t="str">
            <v>I</v>
          </cell>
          <cell r="F6784">
            <v>36617</v>
          </cell>
          <cell r="G6784">
            <v>0</v>
          </cell>
          <cell r="H6784">
            <v>0</v>
          </cell>
        </row>
        <row r="6785">
          <cell r="A6785">
            <v>36641</v>
          </cell>
          <cell r="B6785" t="str">
            <v>AGG-GAS-IDX</v>
          </cell>
          <cell r="C6785" t="str">
            <v>NG-NYMEX</v>
          </cell>
          <cell r="D6785" t="str">
            <v>GAS-ENERGYAMER-IDX</v>
          </cell>
          <cell r="E6785" t="str">
            <v>I</v>
          </cell>
          <cell r="F6785">
            <v>36647</v>
          </cell>
          <cell r="G6785">
            <v>0</v>
          </cell>
          <cell r="H6785">
            <v>0</v>
          </cell>
        </row>
        <row r="6786">
          <cell r="A6786">
            <v>36641</v>
          </cell>
          <cell r="B6786" t="str">
            <v>AGG-GAS-IDX</v>
          </cell>
          <cell r="C6786" t="str">
            <v>NG-NYMEX</v>
          </cell>
          <cell r="D6786" t="str">
            <v>GAS-ENERGYAMER-IDX</v>
          </cell>
          <cell r="E6786" t="str">
            <v>I</v>
          </cell>
          <cell r="F6786">
            <v>36678</v>
          </cell>
          <cell r="G6786">
            <v>0</v>
          </cell>
          <cell r="H6786">
            <v>0</v>
          </cell>
        </row>
        <row r="6787">
          <cell r="A6787">
            <v>36641</v>
          </cell>
          <cell r="B6787" t="str">
            <v>AGG-GAS-IDX</v>
          </cell>
          <cell r="C6787" t="str">
            <v>NG-NYMEX</v>
          </cell>
          <cell r="D6787" t="str">
            <v>GAS-ENERGYAMER-IDX</v>
          </cell>
          <cell r="E6787" t="str">
            <v>I</v>
          </cell>
          <cell r="F6787">
            <v>36708</v>
          </cell>
          <cell r="G6787">
            <v>0</v>
          </cell>
          <cell r="H6787">
            <v>0</v>
          </cell>
        </row>
        <row r="6788">
          <cell r="A6788">
            <v>36641</v>
          </cell>
          <cell r="B6788" t="str">
            <v>AGG-GAS-IDX</v>
          </cell>
          <cell r="C6788" t="str">
            <v>NG-NYMEX</v>
          </cell>
          <cell r="D6788" t="str">
            <v>GAS-ENERGYAMER-IDX</v>
          </cell>
          <cell r="E6788" t="str">
            <v>I</v>
          </cell>
          <cell r="F6788">
            <v>36739</v>
          </cell>
          <cell r="G6788">
            <v>0</v>
          </cell>
          <cell r="H6788">
            <v>0</v>
          </cell>
        </row>
        <row r="6789">
          <cell r="A6789">
            <v>36641</v>
          </cell>
          <cell r="B6789" t="str">
            <v>AGG-GAS-IDX</v>
          </cell>
          <cell r="C6789" t="str">
            <v>NG-NYMEX</v>
          </cell>
          <cell r="D6789" t="str">
            <v>GAS-ENERGYAMER-IDX</v>
          </cell>
          <cell r="E6789" t="str">
            <v>I</v>
          </cell>
          <cell r="F6789">
            <v>36770</v>
          </cell>
          <cell r="G6789">
            <v>0</v>
          </cell>
          <cell r="H6789">
            <v>0</v>
          </cell>
        </row>
        <row r="6790">
          <cell r="A6790">
            <v>36641</v>
          </cell>
          <cell r="B6790" t="str">
            <v>AGG-GAS-IDX</v>
          </cell>
          <cell r="C6790" t="str">
            <v>NG-NYMEX</v>
          </cell>
          <cell r="D6790" t="str">
            <v>GAS-ENERGYAMER-IDX</v>
          </cell>
          <cell r="E6790" t="str">
            <v>I</v>
          </cell>
          <cell r="F6790">
            <v>36800</v>
          </cell>
          <cell r="G6790">
            <v>0</v>
          </cell>
          <cell r="H6790">
            <v>0</v>
          </cell>
        </row>
        <row r="6791">
          <cell r="A6791">
            <v>36641</v>
          </cell>
          <cell r="B6791" t="str">
            <v>AGG-GAS-IDX</v>
          </cell>
          <cell r="C6791" t="str">
            <v>NG-NYMEX</v>
          </cell>
          <cell r="D6791" t="str">
            <v>GAS-ENERGYAMER-IDX</v>
          </cell>
          <cell r="E6791" t="str">
            <v>I</v>
          </cell>
          <cell r="F6791">
            <v>36831</v>
          </cell>
          <cell r="G6791">
            <v>0</v>
          </cell>
          <cell r="H6791">
            <v>0</v>
          </cell>
        </row>
        <row r="6792">
          <cell r="A6792">
            <v>36641</v>
          </cell>
          <cell r="B6792" t="str">
            <v>AGG-GAS-IDX</v>
          </cell>
          <cell r="C6792" t="str">
            <v>NG-NYMEX</v>
          </cell>
          <cell r="D6792" t="str">
            <v>GAS-ENERGYAMER-IDX</v>
          </cell>
          <cell r="E6792" t="str">
            <v>I</v>
          </cell>
          <cell r="F6792">
            <v>36861</v>
          </cell>
          <cell r="G6792">
            <v>0</v>
          </cell>
          <cell r="H6792">
            <v>0</v>
          </cell>
        </row>
        <row r="6793">
          <cell r="A6793">
            <v>36641</v>
          </cell>
          <cell r="B6793" t="str">
            <v>AGG-GAS-IDX</v>
          </cell>
          <cell r="C6793" t="str">
            <v>NG-NYMEX</v>
          </cell>
          <cell r="D6793" t="str">
            <v>GAS-ENERGYAMER-IDX</v>
          </cell>
          <cell r="E6793" t="str">
            <v>I</v>
          </cell>
          <cell r="F6793">
            <v>36892</v>
          </cell>
          <cell r="G6793">
            <v>0</v>
          </cell>
          <cell r="H6793">
            <v>0</v>
          </cell>
        </row>
        <row r="6794">
          <cell r="A6794">
            <v>36641</v>
          </cell>
          <cell r="B6794" t="str">
            <v>AGG-GAS-IDX</v>
          </cell>
          <cell r="C6794" t="str">
            <v>NG-NYMEX</v>
          </cell>
          <cell r="D6794" t="str">
            <v>GAS-ENERGYAMER-IDX</v>
          </cell>
          <cell r="E6794" t="str">
            <v>I</v>
          </cell>
          <cell r="F6794">
            <v>36923</v>
          </cell>
          <cell r="G6794">
            <v>0</v>
          </cell>
          <cell r="H6794">
            <v>0</v>
          </cell>
        </row>
        <row r="6795">
          <cell r="A6795">
            <v>36641</v>
          </cell>
          <cell r="B6795" t="str">
            <v>AGG-GAS-IDX</v>
          </cell>
          <cell r="C6795" t="str">
            <v>NG-NYMEX</v>
          </cell>
          <cell r="D6795" t="str">
            <v>GAS-ENERGYAMER-IDX</v>
          </cell>
          <cell r="E6795" t="str">
            <v>I</v>
          </cell>
          <cell r="F6795">
            <v>36951</v>
          </cell>
          <cell r="G6795">
            <v>0</v>
          </cell>
          <cell r="H6795">
            <v>0</v>
          </cell>
        </row>
        <row r="6796">
          <cell r="A6796">
            <v>36641</v>
          </cell>
          <cell r="B6796" t="str">
            <v>AGG-GAS-IDX</v>
          </cell>
          <cell r="C6796" t="str">
            <v>NG-NYMEX</v>
          </cell>
          <cell r="D6796" t="str">
            <v>GAS-ENERGYAMER-IDX</v>
          </cell>
          <cell r="E6796" t="str">
            <v>I</v>
          </cell>
          <cell r="F6796">
            <v>36982</v>
          </cell>
          <cell r="G6796">
            <v>0</v>
          </cell>
          <cell r="H6796">
            <v>0</v>
          </cell>
        </row>
        <row r="6797">
          <cell r="A6797">
            <v>36641</v>
          </cell>
          <cell r="B6797" t="str">
            <v>AGG-GAS-IDX</v>
          </cell>
          <cell r="C6797" t="str">
            <v>NG-NYMEX</v>
          </cell>
          <cell r="D6797" t="str">
            <v>GAS-ENERGYAMER-IDX</v>
          </cell>
          <cell r="E6797" t="str">
            <v>I</v>
          </cell>
          <cell r="F6797">
            <v>37012</v>
          </cell>
          <cell r="G6797">
            <v>0</v>
          </cell>
          <cell r="H6797">
            <v>0</v>
          </cell>
        </row>
        <row r="6798">
          <cell r="A6798">
            <v>36641</v>
          </cell>
          <cell r="B6798" t="str">
            <v>AGG-GAS-IDX</v>
          </cell>
          <cell r="C6798" t="str">
            <v>NG-NYMEX</v>
          </cell>
          <cell r="D6798" t="str">
            <v>GAS-ENERGYAMER-IDX</v>
          </cell>
          <cell r="E6798" t="str">
            <v>I</v>
          </cell>
          <cell r="F6798">
            <v>37043</v>
          </cell>
          <cell r="G6798">
            <v>0</v>
          </cell>
          <cell r="H6798">
            <v>0</v>
          </cell>
        </row>
        <row r="6799">
          <cell r="A6799">
            <v>36641</v>
          </cell>
          <cell r="B6799" t="str">
            <v>AGG-GAS-IDX</v>
          </cell>
          <cell r="C6799" t="str">
            <v>NG-NYMEX</v>
          </cell>
          <cell r="D6799" t="str">
            <v>GAS-ENERGYAMER-IDX</v>
          </cell>
          <cell r="E6799" t="str">
            <v>I</v>
          </cell>
          <cell r="F6799">
            <v>37073</v>
          </cell>
          <cell r="G6799">
            <v>0</v>
          </cell>
          <cell r="H6799">
            <v>0</v>
          </cell>
        </row>
        <row r="6800">
          <cell r="A6800">
            <v>36641</v>
          </cell>
          <cell r="B6800" t="str">
            <v>AGG-GAS-IDX</v>
          </cell>
          <cell r="C6800" t="str">
            <v>NG-NYMEX</v>
          </cell>
          <cell r="D6800" t="str">
            <v>GAS-ENERGYAMER-IDX</v>
          </cell>
          <cell r="E6800" t="str">
            <v>I</v>
          </cell>
          <cell r="F6800">
            <v>37104</v>
          </cell>
          <cell r="G6800">
            <v>0</v>
          </cell>
          <cell r="H6800">
            <v>0</v>
          </cell>
        </row>
        <row r="6801">
          <cell r="A6801">
            <v>36641</v>
          </cell>
          <cell r="B6801" t="str">
            <v>AGG-GAS-IDX</v>
          </cell>
          <cell r="C6801" t="str">
            <v>NG-NYMEX</v>
          </cell>
          <cell r="D6801" t="str">
            <v>GAS-ENERGYAMER-IDX</v>
          </cell>
          <cell r="E6801" t="str">
            <v>I</v>
          </cell>
          <cell r="F6801">
            <v>37135</v>
          </cell>
          <cell r="G6801">
            <v>0</v>
          </cell>
          <cell r="H6801">
            <v>0</v>
          </cell>
        </row>
        <row r="6802">
          <cell r="A6802">
            <v>36641</v>
          </cell>
          <cell r="B6802" t="str">
            <v>AGG-GAS-IDX</v>
          </cell>
          <cell r="C6802" t="str">
            <v>NG-NYMEX</v>
          </cell>
          <cell r="D6802" t="str">
            <v>GAS-ENERGYAMER-IDX</v>
          </cell>
          <cell r="E6802" t="str">
            <v>I</v>
          </cell>
          <cell r="F6802">
            <v>37165</v>
          </cell>
          <cell r="G6802">
            <v>0</v>
          </cell>
          <cell r="H6802">
            <v>0</v>
          </cell>
        </row>
        <row r="6803">
          <cell r="A6803">
            <v>36641</v>
          </cell>
          <cell r="B6803" t="str">
            <v>AGG-GAS-IDX</v>
          </cell>
          <cell r="C6803" t="str">
            <v>NG-NYMEX</v>
          </cell>
          <cell r="D6803" t="str">
            <v>GAS-ENERGYAMER-IDX</v>
          </cell>
          <cell r="E6803" t="str">
            <v>I</v>
          </cell>
          <cell r="F6803">
            <v>37196</v>
          </cell>
          <cell r="G6803">
            <v>0</v>
          </cell>
          <cell r="H6803">
            <v>0</v>
          </cell>
        </row>
        <row r="6804">
          <cell r="A6804">
            <v>36641</v>
          </cell>
          <cell r="B6804" t="str">
            <v>AGG-GAS-IDX</v>
          </cell>
          <cell r="C6804" t="str">
            <v>NG-NYMEX</v>
          </cell>
          <cell r="D6804" t="str">
            <v>GAS-ENERGYAMER-IDX</v>
          </cell>
          <cell r="E6804" t="str">
            <v>I</v>
          </cell>
          <cell r="F6804">
            <v>37226</v>
          </cell>
          <cell r="G6804">
            <v>0</v>
          </cell>
          <cell r="H6804">
            <v>0</v>
          </cell>
        </row>
        <row r="6805">
          <cell r="A6805">
            <v>36641</v>
          </cell>
          <cell r="B6805" t="str">
            <v>AGG-GAS-IDX</v>
          </cell>
          <cell r="C6805" t="str">
            <v>NG-NYMEX</v>
          </cell>
          <cell r="D6805" t="str">
            <v>GAS-ENERGYAMER-IDX</v>
          </cell>
          <cell r="E6805" t="str">
            <v>I</v>
          </cell>
          <cell r="F6805">
            <v>37257</v>
          </cell>
          <cell r="G6805">
            <v>0</v>
          </cell>
          <cell r="H6805">
            <v>0</v>
          </cell>
        </row>
        <row r="6806">
          <cell r="A6806">
            <v>36641</v>
          </cell>
          <cell r="B6806" t="str">
            <v>AGG-GAS-IDX</v>
          </cell>
          <cell r="C6806" t="str">
            <v>NG-NYMEX</v>
          </cell>
          <cell r="D6806" t="str">
            <v>GAS-ENERGYAMER-IDX</v>
          </cell>
          <cell r="E6806" t="str">
            <v>I</v>
          </cell>
          <cell r="F6806">
            <v>37288</v>
          </cell>
          <cell r="G6806">
            <v>0</v>
          </cell>
          <cell r="H6806">
            <v>0</v>
          </cell>
        </row>
        <row r="6807">
          <cell r="A6807">
            <v>36641</v>
          </cell>
          <cell r="B6807" t="str">
            <v>AGG-GAS-IDX</v>
          </cell>
          <cell r="C6807" t="str">
            <v>NG-NYMEX</v>
          </cell>
          <cell r="D6807" t="str">
            <v>GAS-ENERGYAMER-IDX</v>
          </cell>
          <cell r="E6807" t="str">
            <v>I</v>
          </cell>
          <cell r="F6807">
            <v>37316</v>
          </cell>
          <cell r="G6807">
            <v>0</v>
          </cell>
          <cell r="H6807">
            <v>0</v>
          </cell>
        </row>
        <row r="6808">
          <cell r="A6808">
            <v>36641</v>
          </cell>
          <cell r="B6808" t="str">
            <v>AGG-GAS-IDX</v>
          </cell>
          <cell r="C6808" t="str">
            <v>NG-NYMEX</v>
          </cell>
          <cell r="D6808" t="str">
            <v>GAS-ENERGYAMER-IDX</v>
          </cell>
          <cell r="E6808" t="str">
            <v>I</v>
          </cell>
          <cell r="F6808">
            <v>37347</v>
          </cell>
          <cell r="G6808">
            <v>0</v>
          </cell>
          <cell r="H6808">
            <v>0</v>
          </cell>
        </row>
        <row r="6809">
          <cell r="A6809">
            <v>36641</v>
          </cell>
          <cell r="B6809" t="str">
            <v>AGG-GAS-IDX</v>
          </cell>
          <cell r="C6809" t="str">
            <v>NG-NYMEX</v>
          </cell>
          <cell r="D6809" t="str">
            <v>GAS-ENERGYAMER-IDX</v>
          </cell>
          <cell r="E6809" t="str">
            <v>I</v>
          </cell>
          <cell r="F6809">
            <v>37377</v>
          </cell>
          <cell r="G6809">
            <v>0</v>
          </cell>
          <cell r="H6809">
            <v>0</v>
          </cell>
        </row>
        <row r="6810">
          <cell r="A6810">
            <v>36641</v>
          </cell>
          <cell r="B6810" t="str">
            <v>AGG-GAS-IDX</v>
          </cell>
          <cell r="C6810" t="str">
            <v>NG-NYMEX</v>
          </cell>
          <cell r="D6810" t="str">
            <v>GAS-ENERGYAMER-IDX</v>
          </cell>
          <cell r="E6810" t="str">
            <v>I</v>
          </cell>
          <cell r="F6810">
            <v>37408</v>
          </cell>
          <cell r="G6810">
            <v>0</v>
          </cell>
          <cell r="H6810">
            <v>0</v>
          </cell>
        </row>
        <row r="6811">
          <cell r="A6811">
            <v>36641</v>
          </cell>
          <cell r="B6811" t="str">
            <v>AGG-GAS-IDX</v>
          </cell>
          <cell r="C6811" t="str">
            <v>NG-NYMEX</v>
          </cell>
          <cell r="D6811" t="str">
            <v>GAS-ENERGYAMER-IDX</v>
          </cell>
          <cell r="E6811" t="str">
            <v>I</v>
          </cell>
          <cell r="F6811">
            <v>37438</v>
          </cell>
          <cell r="G6811">
            <v>0</v>
          </cell>
          <cell r="H6811">
            <v>0</v>
          </cell>
        </row>
        <row r="6812">
          <cell r="A6812">
            <v>36641</v>
          </cell>
          <cell r="B6812" t="str">
            <v>AGG-GAS-IDX</v>
          </cell>
          <cell r="C6812" t="str">
            <v>NG-NYMEX</v>
          </cell>
          <cell r="D6812" t="str">
            <v>GAS-ENERGYAMER-IDX</v>
          </cell>
          <cell r="E6812" t="str">
            <v>I</v>
          </cell>
          <cell r="F6812">
            <v>37469</v>
          </cell>
          <cell r="G6812">
            <v>0</v>
          </cell>
          <cell r="H6812">
            <v>0</v>
          </cell>
        </row>
        <row r="6813">
          <cell r="A6813">
            <v>36641</v>
          </cell>
          <cell r="B6813" t="str">
            <v>AGG-GAS-IDX</v>
          </cell>
          <cell r="C6813" t="str">
            <v>NG-NYMEX</v>
          </cell>
          <cell r="D6813" t="str">
            <v>GAS-ENERGYAMER-IDX</v>
          </cell>
          <cell r="E6813" t="str">
            <v>I</v>
          </cell>
          <cell r="F6813">
            <v>37500</v>
          </cell>
          <cell r="G6813">
            <v>0</v>
          </cell>
          <cell r="H6813">
            <v>0</v>
          </cell>
        </row>
        <row r="6814">
          <cell r="A6814">
            <v>36641</v>
          </cell>
          <cell r="B6814" t="str">
            <v>AGG-GAS-IDX</v>
          </cell>
          <cell r="C6814" t="str">
            <v>NG-NYMEX</v>
          </cell>
          <cell r="D6814" t="str">
            <v>GAS-ENERGYAMER-IDX</v>
          </cell>
          <cell r="E6814" t="str">
            <v>I</v>
          </cell>
          <cell r="F6814">
            <v>37530</v>
          </cell>
          <cell r="G6814">
            <v>0</v>
          </cell>
          <cell r="H6814">
            <v>0</v>
          </cell>
        </row>
        <row r="6815">
          <cell r="A6815">
            <v>36641</v>
          </cell>
          <cell r="B6815" t="str">
            <v>AGG-GAS-IDX</v>
          </cell>
          <cell r="C6815" t="str">
            <v>NG-NYMEX</v>
          </cell>
          <cell r="D6815" t="str">
            <v>GAS-ENERGYAMER-IDX</v>
          </cell>
          <cell r="E6815" t="str">
            <v>I</v>
          </cell>
          <cell r="F6815">
            <v>37561</v>
          </cell>
          <cell r="G6815">
            <v>0</v>
          </cell>
          <cell r="H6815">
            <v>0</v>
          </cell>
        </row>
        <row r="6816">
          <cell r="A6816">
            <v>36641</v>
          </cell>
          <cell r="B6816" t="str">
            <v>AGG-GAS-IDX</v>
          </cell>
          <cell r="C6816" t="str">
            <v>NG-NYMEX</v>
          </cell>
          <cell r="D6816" t="str">
            <v>GAS-ENERGYAMER-IDX</v>
          </cell>
          <cell r="E6816" t="str">
            <v>I</v>
          </cell>
          <cell r="F6816">
            <v>37591</v>
          </cell>
          <cell r="G6816">
            <v>0</v>
          </cell>
          <cell r="H6816">
            <v>0</v>
          </cell>
        </row>
        <row r="6817">
          <cell r="A6817">
            <v>36641</v>
          </cell>
          <cell r="B6817" t="str">
            <v>AGG-GAS-IDX</v>
          </cell>
          <cell r="C6817" t="str">
            <v>NG-NYMEX</v>
          </cell>
          <cell r="D6817" t="str">
            <v>GAS-ENERGYAMER-IDX</v>
          </cell>
          <cell r="E6817" t="str">
            <v>I</v>
          </cell>
          <cell r="F6817">
            <v>37622</v>
          </cell>
          <cell r="G6817">
            <v>0</v>
          </cell>
          <cell r="H6817">
            <v>0</v>
          </cell>
        </row>
        <row r="6818">
          <cell r="A6818">
            <v>36641</v>
          </cell>
          <cell r="B6818" t="str">
            <v>AGG-GAS-IDX</v>
          </cell>
          <cell r="C6818" t="str">
            <v>NG-NYMEX</v>
          </cell>
          <cell r="D6818" t="str">
            <v>GAS-ENERGYAMER-IDX</v>
          </cell>
          <cell r="E6818" t="str">
            <v>I</v>
          </cell>
          <cell r="F6818">
            <v>37653</v>
          </cell>
          <cell r="G6818">
            <v>0</v>
          </cell>
          <cell r="H6818">
            <v>0</v>
          </cell>
        </row>
        <row r="6819">
          <cell r="A6819">
            <v>36641</v>
          </cell>
          <cell r="B6819" t="str">
            <v>AGG-GAS-IDX</v>
          </cell>
          <cell r="C6819" t="str">
            <v>NG-NYMEX</v>
          </cell>
          <cell r="D6819" t="str">
            <v>GAS-ENERGYAMER-IDX</v>
          </cell>
          <cell r="E6819" t="str">
            <v>I</v>
          </cell>
          <cell r="F6819">
            <v>37681</v>
          </cell>
          <cell r="G6819">
            <v>0</v>
          </cell>
          <cell r="H6819">
            <v>0</v>
          </cell>
        </row>
        <row r="6820">
          <cell r="A6820">
            <v>36641</v>
          </cell>
          <cell r="B6820" t="str">
            <v>AGG-GAS-IDX</v>
          </cell>
          <cell r="C6820" t="str">
            <v>NG-NYMEX</v>
          </cell>
          <cell r="D6820" t="str">
            <v>GAS-ENERGYAMER-IDX</v>
          </cell>
          <cell r="E6820" t="str">
            <v>I</v>
          </cell>
          <cell r="F6820">
            <v>37712</v>
          </cell>
          <cell r="G6820">
            <v>0</v>
          </cell>
          <cell r="H6820">
            <v>0</v>
          </cell>
        </row>
        <row r="6821">
          <cell r="A6821">
            <v>36641</v>
          </cell>
          <cell r="B6821" t="str">
            <v>AGG-GAS-IDX</v>
          </cell>
          <cell r="C6821" t="str">
            <v>NG-NYMEX</v>
          </cell>
          <cell r="D6821" t="str">
            <v>GAS-ENERGYAMER-IDX</v>
          </cell>
          <cell r="E6821" t="str">
            <v>I</v>
          </cell>
          <cell r="F6821">
            <v>37742</v>
          </cell>
          <cell r="G6821">
            <v>0</v>
          </cell>
          <cell r="H6821">
            <v>0</v>
          </cell>
        </row>
        <row r="6822">
          <cell r="A6822">
            <v>36641</v>
          </cell>
          <cell r="B6822" t="str">
            <v>AGG-GAS-IDX</v>
          </cell>
          <cell r="C6822" t="str">
            <v>NG-NYMEX</v>
          </cell>
          <cell r="D6822" t="str">
            <v>GAS-ENERGYAMER-IDX</v>
          </cell>
          <cell r="E6822" t="str">
            <v>I</v>
          </cell>
          <cell r="F6822">
            <v>37773</v>
          </cell>
          <cell r="G6822">
            <v>0</v>
          </cell>
          <cell r="H6822">
            <v>0</v>
          </cell>
        </row>
        <row r="6823">
          <cell r="A6823">
            <v>36641</v>
          </cell>
          <cell r="B6823" t="str">
            <v>AGG-GAS-IDX</v>
          </cell>
          <cell r="C6823" t="str">
            <v>NG-NYMEX</v>
          </cell>
          <cell r="D6823" t="str">
            <v>GAS-ENERGYAMER-IDX</v>
          </cell>
          <cell r="E6823" t="str">
            <v>I</v>
          </cell>
          <cell r="F6823">
            <v>37803</v>
          </cell>
          <cell r="G6823">
            <v>0</v>
          </cell>
          <cell r="H6823">
            <v>0</v>
          </cell>
        </row>
        <row r="6824">
          <cell r="A6824">
            <v>36641</v>
          </cell>
          <cell r="B6824" t="str">
            <v>AGG-GAS-IDX</v>
          </cell>
          <cell r="C6824" t="str">
            <v>NG-NYMEX</v>
          </cell>
          <cell r="D6824" t="str">
            <v>GAS-ENERGYAMER-IDX</v>
          </cell>
          <cell r="E6824" t="str">
            <v>I</v>
          </cell>
          <cell r="F6824">
            <v>37834</v>
          </cell>
          <cell r="G6824">
            <v>0</v>
          </cell>
          <cell r="H6824">
            <v>0</v>
          </cell>
        </row>
        <row r="6825">
          <cell r="A6825">
            <v>36641</v>
          </cell>
          <cell r="B6825" t="str">
            <v>AGG-GAS-IDX</v>
          </cell>
          <cell r="C6825" t="str">
            <v>NG-NYMEX</v>
          </cell>
          <cell r="D6825" t="str">
            <v>GAS-ENERGYAMER-IDX</v>
          </cell>
          <cell r="E6825" t="str">
            <v>I</v>
          </cell>
          <cell r="F6825">
            <v>37865</v>
          </cell>
          <cell r="G6825">
            <v>0</v>
          </cell>
          <cell r="H6825">
            <v>0</v>
          </cell>
        </row>
        <row r="6826">
          <cell r="A6826">
            <v>36641</v>
          </cell>
          <cell r="B6826" t="str">
            <v>AGG-GAS-IDX</v>
          </cell>
          <cell r="C6826" t="str">
            <v>NG-NYMEX</v>
          </cell>
          <cell r="D6826" t="str">
            <v>GAS-ENERGYAMER-IDX</v>
          </cell>
          <cell r="E6826" t="str">
            <v>I</v>
          </cell>
          <cell r="F6826">
            <v>37895</v>
          </cell>
          <cell r="G6826">
            <v>0</v>
          </cell>
          <cell r="H6826">
            <v>0</v>
          </cell>
        </row>
        <row r="6827">
          <cell r="A6827">
            <v>36641</v>
          </cell>
          <cell r="B6827" t="str">
            <v>AGG-GAS-IDX</v>
          </cell>
          <cell r="C6827" t="str">
            <v>NG-NYMEX</v>
          </cell>
          <cell r="D6827" t="str">
            <v>GAS-ENERGYAMER-IDX</v>
          </cell>
          <cell r="E6827" t="str">
            <v>I</v>
          </cell>
          <cell r="F6827">
            <v>37926</v>
          </cell>
          <cell r="G6827">
            <v>0</v>
          </cell>
          <cell r="H6827">
            <v>0</v>
          </cell>
        </row>
        <row r="6828">
          <cell r="A6828">
            <v>36641</v>
          </cell>
          <cell r="B6828" t="str">
            <v>AGG-GAS-IDX</v>
          </cell>
          <cell r="C6828" t="str">
            <v>NG-NYMEX</v>
          </cell>
          <cell r="D6828" t="str">
            <v>GAS-ENERGYAMER-IDX</v>
          </cell>
          <cell r="E6828" t="str">
            <v>I</v>
          </cell>
          <cell r="F6828">
            <v>37956</v>
          </cell>
          <cell r="G6828">
            <v>0</v>
          </cell>
          <cell r="H6828">
            <v>0</v>
          </cell>
        </row>
        <row r="6829">
          <cell r="A6829">
            <v>36641</v>
          </cell>
          <cell r="B6829" t="str">
            <v>AGG-GAS-IDX</v>
          </cell>
          <cell r="C6829" t="str">
            <v>NG-NYMEX</v>
          </cell>
          <cell r="D6829" t="str">
            <v>GAS-ENERGYAMER-IDX</v>
          </cell>
          <cell r="E6829" t="str">
            <v>I</v>
          </cell>
          <cell r="F6829">
            <v>37987</v>
          </cell>
          <cell r="G6829">
            <v>0</v>
          </cell>
          <cell r="H6829">
            <v>0</v>
          </cell>
        </row>
        <row r="6830">
          <cell r="A6830">
            <v>36641</v>
          </cell>
          <cell r="B6830" t="str">
            <v>AGG-GAS-IDX</v>
          </cell>
          <cell r="C6830" t="str">
            <v>NG-NYMEX</v>
          </cell>
          <cell r="D6830" t="str">
            <v>GAS-ENERGYAMER-IDX</v>
          </cell>
          <cell r="E6830" t="str">
            <v>I</v>
          </cell>
          <cell r="F6830">
            <v>38018</v>
          </cell>
          <cell r="G6830">
            <v>0</v>
          </cell>
          <cell r="H6830">
            <v>0</v>
          </cell>
        </row>
        <row r="6831">
          <cell r="A6831">
            <v>36641</v>
          </cell>
          <cell r="B6831" t="str">
            <v>AGG-GAS-IDX</v>
          </cell>
          <cell r="C6831" t="str">
            <v>NG-NYMEX</v>
          </cell>
          <cell r="D6831" t="str">
            <v>GAS-ENERGYAMER-IDX</v>
          </cell>
          <cell r="E6831" t="str">
            <v>I</v>
          </cell>
          <cell r="F6831">
            <v>38047</v>
          </cell>
          <cell r="G6831">
            <v>0</v>
          </cell>
          <cell r="H6831">
            <v>0</v>
          </cell>
        </row>
        <row r="6832">
          <cell r="A6832">
            <v>36641</v>
          </cell>
          <cell r="B6832" t="str">
            <v>AGG-GAS-IDX</v>
          </cell>
          <cell r="C6832" t="str">
            <v>NG-NYMEX</v>
          </cell>
          <cell r="D6832" t="str">
            <v>GAS-ENERGYAMER-IDX</v>
          </cell>
          <cell r="E6832" t="str">
            <v>I</v>
          </cell>
          <cell r="F6832">
            <v>38078</v>
          </cell>
          <cell r="G6832">
            <v>0</v>
          </cell>
          <cell r="H6832">
            <v>0</v>
          </cell>
        </row>
        <row r="6833">
          <cell r="A6833">
            <v>36641</v>
          </cell>
          <cell r="B6833" t="str">
            <v>AGG-GAS-IDX</v>
          </cell>
          <cell r="C6833" t="str">
            <v>NG-NYMEX</v>
          </cell>
          <cell r="D6833" t="str">
            <v>GAS-ENERGYAMER-IDX</v>
          </cell>
          <cell r="E6833" t="str">
            <v>I</v>
          </cell>
          <cell r="F6833">
            <v>38108</v>
          </cell>
          <cell r="G6833">
            <v>0</v>
          </cell>
          <cell r="H6833">
            <v>0</v>
          </cell>
        </row>
        <row r="6834">
          <cell r="A6834">
            <v>36641</v>
          </cell>
          <cell r="B6834" t="str">
            <v>AGG-GAS-IDX</v>
          </cell>
          <cell r="C6834" t="str">
            <v>NG-NYMEX</v>
          </cell>
          <cell r="D6834" t="str">
            <v>GAS-ENERGYAMER-IDX</v>
          </cell>
          <cell r="E6834" t="str">
            <v>I</v>
          </cell>
          <cell r="F6834">
            <v>38139</v>
          </cell>
          <cell r="G6834">
            <v>0</v>
          </cell>
          <cell r="H6834">
            <v>0</v>
          </cell>
        </row>
        <row r="6835">
          <cell r="A6835">
            <v>36641</v>
          </cell>
          <cell r="B6835" t="str">
            <v>AGG-GAS-IDX</v>
          </cell>
          <cell r="C6835" t="str">
            <v>NG-NYMEX</v>
          </cell>
          <cell r="D6835" t="str">
            <v>GAS-ENERGYAMER-IDX</v>
          </cell>
          <cell r="E6835" t="str">
            <v>I</v>
          </cell>
          <cell r="F6835">
            <v>38169</v>
          </cell>
          <cell r="G6835">
            <v>0</v>
          </cell>
          <cell r="H6835">
            <v>0</v>
          </cell>
        </row>
        <row r="6836">
          <cell r="A6836">
            <v>36641</v>
          </cell>
          <cell r="B6836" t="str">
            <v>AGG-GAS-IDX</v>
          </cell>
          <cell r="C6836" t="str">
            <v>NG-NYMEX</v>
          </cell>
          <cell r="D6836" t="str">
            <v>GAS-ENERGYAMER-IDX</v>
          </cell>
          <cell r="E6836" t="str">
            <v>I</v>
          </cell>
          <cell r="F6836">
            <v>38200</v>
          </cell>
          <cell r="G6836">
            <v>0</v>
          </cell>
          <cell r="H6836">
            <v>0</v>
          </cell>
        </row>
        <row r="6837">
          <cell r="A6837">
            <v>36641</v>
          </cell>
          <cell r="B6837" t="str">
            <v>AGG-GAS-IDX</v>
          </cell>
          <cell r="C6837" t="str">
            <v>NG-NYMEX</v>
          </cell>
          <cell r="D6837" t="str">
            <v>GAS-ENERGYAMER-IDX</v>
          </cell>
          <cell r="E6837" t="str">
            <v>I</v>
          </cell>
          <cell r="F6837">
            <v>38231</v>
          </cell>
          <cell r="G6837">
            <v>0</v>
          </cell>
          <cell r="H6837">
            <v>0</v>
          </cell>
        </row>
        <row r="6838">
          <cell r="A6838">
            <v>36641</v>
          </cell>
          <cell r="B6838" t="str">
            <v>AGG-GAS-IDX</v>
          </cell>
          <cell r="C6838" t="str">
            <v>NG-NYMEX</v>
          </cell>
          <cell r="D6838" t="str">
            <v>GAS-ENERGYAMER-IDX</v>
          </cell>
          <cell r="E6838" t="str">
            <v>I</v>
          </cell>
          <cell r="F6838">
            <v>38261</v>
          </cell>
          <cell r="G6838">
            <v>0</v>
          </cell>
          <cell r="H6838">
            <v>0</v>
          </cell>
        </row>
        <row r="6839">
          <cell r="A6839">
            <v>36641</v>
          </cell>
          <cell r="B6839" t="str">
            <v>AGG-GAS-IDX</v>
          </cell>
          <cell r="C6839" t="str">
            <v>NG-NYMEX</v>
          </cell>
          <cell r="D6839" t="str">
            <v>GAS-ENERGYAMER-IDX</v>
          </cell>
          <cell r="E6839" t="str">
            <v>I</v>
          </cell>
          <cell r="F6839">
            <v>38292</v>
          </cell>
          <cell r="G6839">
            <v>0</v>
          </cell>
          <cell r="H6839">
            <v>0</v>
          </cell>
        </row>
        <row r="6840">
          <cell r="A6840">
            <v>36641</v>
          </cell>
          <cell r="B6840" t="str">
            <v>AGG-GAS-IDX</v>
          </cell>
          <cell r="C6840" t="str">
            <v>NG-NYMEX</v>
          </cell>
          <cell r="D6840" t="str">
            <v>GAS-ENERGYAMER-IDX</v>
          </cell>
          <cell r="E6840" t="str">
            <v>I</v>
          </cell>
          <cell r="F6840">
            <v>38322</v>
          </cell>
          <cell r="G6840">
            <v>0</v>
          </cell>
          <cell r="H6840">
            <v>0</v>
          </cell>
        </row>
        <row r="6841">
          <cell r="A6841">
            <v>36641</v>
          </cell>
          <cell r="B6841" t="str">
            <v>AGG-GAS-IDX</v>
          </cell>
          <cell r="C6841" t="str">
            <v>NG-NYMEX</v>
          </cell>
          <cell r="D6841" t="str">
            <v>GAS-ENERGYAMER-IDX</v>
          </cell>
          <cell r="E6841" t="str">
            <v>I</v>
          </cell>
          <cell r="F6841">
            <v>38353</v>
          </cell>
          <cell r="G6841">
            <v>0</v>
          </cell>
          <cell r="H6841">
            <v>0</v>
          </cell>
        </row>
        <row r="6842">
          <cell r="A6842">
            <v>36641</v>
          </cell>
          <cell r="B6842" t="str">
            <v>AGG-GAS-IDX</v>
          </cell>
          <cell r="C6842" t="str">
            <v>NG-NYMEX</v>
          </cell>
          <cell r="D6842" t="str">
            <v>GAS-ENERGYAMER-IDX</v>
          </cell>
          <cell r="E6842" t="str">
            <v>I</v>
          </cell>
          <cell r="F6842">
            <v>38384</v>
          </cell>
          <cell r="G6842">
            <v>0</v>
          </cell>
          <cell r="H6842">
            <v>0</v>
          </cell>
        </row>
        <row r="6843">
          <cell r="A6843">
            <v>36641</v>
          </cell>
          <cell r="B6843" t="str">
            <v>AGG-GAS-IDX</v>
          </cell>
          <cell r="C6843" t="str">
            <v>NG-NYMEX</v>
          </cell>
          <cell r="D6843" t="str">
            <v>GAS-ENERGYAMER-IDX</v>
          </cell>
          <cell r="E6843" t="str">
            <v>I</v>
          </cell>
          <cell r="F6843">
            <v>38412</v>
          </cell>
          <cell r="G6843">
            <v>0</v>
          </cell>
          <cell r="H6843">
            <v>0</v>
          </cell>
        </row>
        <row r="6844">
          <cell r="A6844">
            <v>36641</v>
          </cell>
          <cell r="B6844" t="str">
            <v>AGG-GAS-IDX</v>
          </cell>
          <cell r="C6844" t="str">
            <v>NG-NYMEX</v>
          </cell>
          <cell r="D6844" t="str">
            <v>GAS-ENERGYAMER-IDX</v>
          </cell>
          <cell r="E6844" t="str">
            <v>I</v>
          </cell>
          <cell r="F6844">
            <v>38443</v>
          </cell>
          <cell r="G6844">
            <v>0</v>
          </cell>
          <cell r="H6844">
            <v>0</v>
          </cell>
        </row>
        <row r="6845">
          <cell r="A6845">
            <v>36641</v>
          </cell>
          <cell r="B6845" t="str">
            <v>AGG-GAS-IDX</v>
          </cell>
          <cell r="C6845" t="str">
            <v>NG-NYMEX</v>
          </cell>
          <cell r="D6845" t="str">
            <v>GAS-ENERGYAMER-IDX</v>
          </cell>
          <cell r="E6845" t="str">
            <v>I</v>
          </cell>
          <cell r="F6845">
            <v>38473</v>
          </cell>
          <cell r="G6845">
            <v>0</v>
          </cell>
          <cell r="H6845">
            <v>0</v>
          </cell>
        </row>
        <row r="6846">
          <cell r="A6846">
            <v>36641</v>
          </cell>
          <cell r="B6846" t="str">
            <v>AGG-GAS-IDX</v>
          </cell>
          <cell r="C6846" t="str">
            <v>NG-NYMEX</v>
          </cell>
          <cell r="D6846" t="str">
            <v>GAS-ENERGYAMER-IDX</v>
          </cell>
          <cell r="E6846" t="str">
            <v>I</v>
          </cell>
          <cell r="F6846">
            <v>38504</v>
          </cell>
          <cell r="G6846">
            <v>0</v>
          </cell>
          <cell r="H6846">
            <v>0</v>
          </cell>
        </row>
        <row r="6847">
          <cell r="A6847">
            <v>36641</v>
          </cell>
          <cell r="B6847" t="str">
            <v>AGG-GAS-IDX</v>
          </cell>
          <cell r="C6847" t="str">
            <v>NG-NYMEX</v>
          </cell>
          <cell r="D6847" t="str">
            <v>GAS-ENERGYAMER-IDX</v>
          </cell>
          <cell r="E6847" t="str">
            <v>I</v>
          </cell>
          <cell r="F6847">
            <v>38534</v>
          </cell>
          <cell r="G6847">
            <v>0</v>
          </cell>
          <cell r="H6847">
            <v>0</v>
          </cell>
        </row>
        <row r="6848">
          <cell r="A6848">
            <v>36641</v>
          </cell>
          <cell r="B6848" t="str">
            <v>AGG-GAS-IDX</v>
          </cell>
          <cell r="C6848" t="str">
            <v>NG-NYMEX</v>
          </cell>
          <cell r="D6848" t="str">
            <v>GAS-ENERGYAMER-IDX</v>
          </cell>
          <cell r="E6848" t="str">
            <v>I</v>
          </cell>
          <cell r="F6848">
            <v>38565</v>
          </cell>
          <cell r="G6848">
            <v>0</v>
          </cell>
          <cell r="H6848">
            <v>0</v>
          </cell>
        </row>
        <row r="6849">
          <cell r="A6849">
            <v>36641</v>
          </cell>
          <cell r="B6849" t="str">
            <v>AGG-GAS-IDX</v>
          </cell>
          <cell r="C6849" t="str">
            <v>NG-NYMEX</v>
          </cell>
          <cell r="D6849" t="str">
            <v>GAS-ENERGYAMER-IDX</v>
          </cell>
          <cell r="E6849" t="str">
            <v>I</v>
          </cell>
          <cell r="F6849">
            <v>38596</v>
          </cell>
          <cell r="G6849">
            <v>0</v>
          </cell>
          <cell r="H6849">
            <v>0</v>
          </cell>
        </row>
        <row r="6850">
          <cell r="A6850">
            <v>36641</v>
          </cell>
          <cell r="B6850" t="str">
            <v>AGG-GAS-IDX</v>
          </cell>
          <cell r="C6850" t="str">
            <v>NG-NYMEX</v>
          </cell>
          <cell r="D6850" t="str">
            <v>GAS-ENERGYAMER-IDX</v>
          </cell>
          <cell r="E6850" t="str">
            <v>I</v>
          </cell>
          <cell r="F6850">
            <v>38626</v>
          </cell>
          <cell r="G6850">
            <v>0</v>
          </cell>
          <cell r="H6850">
            <v>0</v>
          </cell>
        </row>
        <row r="6851">
          <cell r="A6851">
            <v>36641</v>
          </cell>
          <cell r="B6851" t="str">
            <v>AGG-GAS-IDX</v>
          </cell>
          <cell r="C6851" t="str">
            <v>NG-NYMEX</v>
          </cell>
          <cell r="D6851" t="str">
            <v>GAS-ENERGYAMER-IDX</v>
          </cell>
          <cell r="E6851" t="str">
            <v>I</v>
          </cell>
          <cell r="F6851">
            <v>38657</v>
          </cell>
          <cell r="G6851">
            <v>0</v>
          </cell>
          <cell r="H6851">
            <v>0</v>
          </cell>
        </row>
        <row r="6852">
          <cell r="A6852">
            <v>36641</v>
          </cell>
          <cell r="B6852" t="str">
            <v>AGG-GAS-IDX</v>
          </cell>
          <cell r="C6852" t="str">
            <v>NG-NYMEX</v>
          </cell>
          <cell r="D6852" t="str">
            <v>GAS-ENERGYAMER-IDX</v>
          </cell>
          <cell r="E6852" t="str">
            <v>I</v>
          </cell>
          <cell r="F6852">
            <v>38687</v>
          </cell>
          <cell r="G6852">
            <v>0</v>
          </cell>
          <cell r="H6852">
            <v>0</v>
          </cell>
        </row>
        <row r="6853">
          <cell r="A6853">
            <v>36641</v>
          </cell>
          <cell r="B6853" t="str">
            <v>AGG-GAS-IDX</v>
          </cell>
          <cell r="C6853" t="str">
            <v>NG-NYMEX</v>
          </cell>
          <cell r="D6853" t="str">
            <v>GAS-ENERGYAMER-IDX</v>
          </cell>
          <cell r="E6853" t="str">
            <v>I</v>
          </cell>
          <cell r="F6853">
            <v>38718</v>
          </cell>
          <cell r="G6853">
            <v>0</v>
          </cell>
          <cell r="H6853">
            <v>0</v>
          </cell>
        </row>
        <row r="6854">
          <cell r="A6854">
            <v>36641</v>
          </cell>
          <cell r="B6854" t="str">
            <v>AGG-GAS-IDX</v>
          </cell>
          <cell r="C6854" t="str">
            <v>NG-NYMEX</v>
          </cell>
          <cell r="D6854" t="str">
            <v>GAS-ENERGYAMER-IDX</v>
          </cell>
          <cell r="E6854" t="str">
            <v>I</v>
          </cell>
          <cell r="F6854">
            <v>38749</v>
          </cell>
          <cell r="G6854">
            <v>0</v>
          </cell>
          <cell r="H6854">
            <v>0</v>
          </cell>
        </row>
        <row r="6855">
          <cell r="A6855">
            <v>36641</v>
          </cell>
          <cell r="B6855" t="str">
            <v>AGG-GAS-IDX</v>
          </cell>
          <cell r="C6855" t="str">
            <v>NG-NYMEX</v>
          </cell>
          <cell r="D6855" t="str">
            <v>GAS-ENERGYAMER-IDX</v>
          </cell>
          <cell r="E6855" t="str">
            <v>I</v>
          </cell>
          <cell r="F6855">
            <v>38777</v>
          </cell>
          <cell r="G6855">
            <v>0</v>
          </cell>
          <cell r="H6855">
            <v>0</v>
          </cell>
        </row>
        <row r="6856">
          <cell r="A6856">
            <v>36641</v>
          </cell>
          <cell r="B6856" t="str">
            <v>AGG-GAS-IDX</v>
          </cell>
          <cell r="C6856" t="str">
            <v>NG-NYMEX</v>
          </cell>
          <cell r="D6856" t="str">
            <v>GAS-ENERGYAMER-IDX</v>
          </cell>
          <cell r="E6856" t="str">
            <v>I</v>
          </cell>
          <cell r="F6856">
            <v>38808</v>
          </cell>
          <cell r="G6856">
            <v>0</v>
          </cell>
          <cell r="H6856">
            <v>0</v>
          </cell>
        </row>
        <row r="6857">
          <cell r="A6857">
            <v>36641</v>
          </cell>
          <cell r="B6857" t="str">
            <v>AGG-GAS-IDX</v>
          </cell>
          <cell r="C6857" t="str">
            <v>NG-NYMEX</v>
          </cell>
          <cell r="D6857" t="str">
            <v>GAS-ENERGYAMER-IDX</v>
          </cell>
          <cell r="E6857" t="str">
            <v>I</v>
          </cell>
          <cell r="F6857">
            <v>38838</v>
          </cell>
          <cell r="G6857">
            <v>0</v>
          </cell>
          <cell r="H6857">
            <v>0</v>
          </cell>
        </row>
        <row r="6858">
          <cell r="A6858">
            <v>36641</v>
          </cell>
          <cell r="B6858" t="str">
            <v>AGG-GAS-IDX</v>
          </cell>
          <cell r="C6858" t="str">
            <v>NG-NYMEX</v>
          </cell>
          <cell r="D6858" t="str">
            <v>GAS-ENERGYAMER-IDX</v>
          </cell>
          <cell r="E6858" t="str">
            <v>I</v>
          </cell>
          <cell r="F6858">
            <v>38869</v>
          </cell>
          <cell r="G6858">
            <v>0</v>
          </cell>
          <cell r="H6858">
            <v>0</v>
          </cell>
        </row>
        <row r="6859">
          <cell r="A6859">
            <v>36641</v>
          </cell>
          <cell r="B6859" t="str">
            <v>AGG-GAS-IDX</v>
          </cell>
          <cell r="C6859" t="str">
            <v>NG-NYMEX</v>
          </cell>
          <cell r="D6859" t="str">
            <v>GAS-ENERGYAMER-IDX</v>
          </cell>
          <cell r="E6859" t="str">
            <v>I</v>
          </cell>
          <cell r="F6859">
            <v>38899</v>
          </cell>
          <cell r="G6859">
            <v>0</v>
          </cell>
          <cell r="H6859">
            <v>0</v>
          </cell>
        </row>
        <row r="6860">
          <cell r="A6860">
            <v>36641</v>
          </cell>
          <cell r="B6860" t="str">
            <v>AGG-GAS-IDX</v>
          </cell>
          <cell r="C6860" t="str">
            <v>NG-NYMEX</v>
          </cell>
          <cell r="D6860" t="str">
            <v>GAS-ENERGYAMER-IDX</v>
          </cell>
          <cell r="E6860" t="str">
            <v>I</v>
          </cell>
          <cell r="F6860">
            <v>38930</v>
          </cell>
          <cell r="G6860">
            <v>0</v>
          </cell>
          <cell r="H6860">
            <v>0</v>
          </cell>
        </row>
        <row r="6861">
          <cell r="A6861">
            <v>36641</v>
          </cell>
          <cell r="B6861" t="str">
            <v>AGG-GAS-IDX</v>
          </cell>
          <cell r="C6861" t="str">
            <v>NG-NYMEX</v>
          </cell>
          <cell r="D6861" t="str">
            <v>GAS-ENERGYAMER-IDX</v>
          </cell>
          <cell r="E6861" t="str">
            <v>I</v>
          </cell>
          <cell r="F6861">
            <v>38961</v>
          </cell>
          <cell r="G6861">
            <v>0</v>
          </cell>
          <cell r="H6861">
            <v>0</v>
          </cell>
        </row>
        <row r="6862">
          <cell r="A6862">
            <v>36641</v>
          </cell>
          <cell r="B6862" t="str">
            <v>AGG-GAS-IDX</v>
          </cell>
          <cell r="C6862" t="str">
            <v>NG-NYMEX</v>
          </cell>
          <cell r="D6862" t="str">
            <v>GAS-ENERGYAMER-IDX</v>
          </cell>
          <cell r="E6862" t="str">
            <v>I</v>
          </cell>
          <cell r="F6862">
            <v>38991</v>
          </cell>
          <cell r="G6862">
            <v>0</v>
          </cell>
          <cell r="H6862">
            <v>0</v>
          </cell>
        </row>
        <row r="6863">
          <cell r="A6863">
            <v>36641</v>
          </cell>
          <cell r="B6863" t="str">
            <v>AGG-GAS-IDX</v>
          </cell>
          <cell r="C6863" t="str">
            <v>NG-NYMEX</v>
          </cell>
          <cell r="D6863" t="str">
            <v>GAS-ENERGYAMER-IDX</v>
          </cell>
          <cell r="E6863" t="str">
            <v>I</v>
          </cell>
          <cell r="F6863">
            <v>39022</v>
          </cell>
          <cell r="G6863">
            <v>0</v>
          </cell>
          <cell r="H6863">
            <v>0</v>
          </cell>
        </row>
        <row r="6864">
          <cell r="A6864">
            <v>36641</v>
          </cell>
          <cell r="B6864" t="str">
            <v>AGG-GAS-IDX</v>
          </cell>
          <cell r="C6864" t="str">
            <v>NG-NYMEX</v>
          </cell>
          <cell r="D6864" t="str">
            <v>GAS-ENERGYAMER-IDX</v>
          </cell>
          <cell r="E6864" t="str">
            <v>I</v>
          </cell>
          <cell r="F6864">
            <v>39052</v>
          </cell>
          <cell r="G6864">
            <v>0</v>
          </cell>
          <cell r="H6864">
            <v>0</v>
          </cell>
        </row>
        <row r="6865">
          <cell r="A6865">
            <v>36641</v>
          </cell>
          <cell r="B6865" t="str">
            <v>AGG-GAS-IDX</v>
          </cell>
          <cell r="C6865" t="str">
            <v>NG-NYMEX</v>
          </cell>
          <cell r="D6865" t="str">
            <v>GAS-ENERGYAMER-IDX</v>
          </cell>
          <cell r="E6865" t="str">
            <v>I</v>
          </cell>
          <cell r="F6865">
            <v>39083</v>
          </cell>
          <cell r="G6865">
            <v>0</v>
          </cell>
          <cell r="H6865">
            <v>0</v>
          </cell>
        </row>
        <row r="6866">
          <cell r="A6866">
            <v>36641</v>
          </cell>
          <cell r="B6866" t="str">
            <v>AGG-GAS-IDX</v>
          </cell>
          <cell r="C6866" t="str">
            <v>NG-NYMEX</v>
          </cell>
          <cell r="D6866" t="str">
            <v>GAS-ENERGYAMER-IDX</v>
          </cell>
          <cell r="E6866" t="str">
            <v>I</v>
          </cell>
          <cell r="F6866">
            <v>39114</v>
          </cell>
          <cell r="G6866">
            <v>0</v>
          </cell>
          <cell r="H6866">
            <v>0</v>
          </cell>
        </row>
        <row r="6867">
          <cell r="A6867">
            <v>36641</v>
          </cell>
          <cell r="B6867" t="str">
            <v>AGG-GAS-IDX</v>
          </cell>
          <cell r="C6867" t="str">
            <v>NG-NYMEX</v>
          </cell>
          <cell r="D6867" t="str">
            <v>GAS-ENERGYAMER-IDX</v>
          </cell>
          <cell r="E6867" t="str">
            <v>I</v>
          </cell>
          <cell r="F6867">
            <v>39142</v>
          </cell>
          <cell r="G6867">
            <v>0</v>
          </cell>
          <cell r="H6867">
            <v>0</v>
          </cell>
        </row>
        <row r="6868">
          <cell r="A6868">
            <v>36641</v>
          </cell>
          <cell r="B6868" t="str">
            <v>AGG-GAS-IDX</v>
          </cell>
          <cell r="C6868" t="str">
            <v>NG-NYMEX</v>
          </cell>
          <cell r="D6868" t="str">
            <v>GAS-ENERGYAMER-IDX</v>
          </cell>
          <cell r="E6868" t="str">
            <v>I</v>
          </cell>
          <cell r="F6868">
            <v>39173</v>
          </cell>
          <cell r="G6868">
            <v>0</v>
          </cell>
          <cell r="H6868">
            <v>0</v>
          </cell>
        </row>
        <row r="6869">
          <cell r="A6869">
            <v>36641</v>
          </cell>
          <cell r="B6869" t="str">
            <v>AGG-GAS-IDX</v>
          </cell>
          <cell r="C6869" t="str">
            <v>NG-NYMEX</v>
          </cell>
          <cell r="D6869" t="str">
            <v>GAS-ENERGYAMER-IDX</v>
          </cell>
          <cell r="E6869" t="str">
            <v>I</v>
          </cell>
          <cell r="F6869">
            <v>39203</v>
          </cell>
          <cell r="G6869">
            <v>0</v>
          </cell>
          <cell r="H6869">
            <v>0</v>
          </cell>
        </row>
        <row r="6870">
          <cell r="A6870">
            <v>36641</v>
          </cell>
          <cell r="B6870" t="str">
            <v>AGG-GAS-IDX</v>
          </cell>
          <cell r="C6870" t="str">
            <v>NG-NYMEX</v>
          </cell>
          <cell r="D6870" t="str">
            <v>GAS-ENERGYAMER-IDX</v>
          </cell>
          <cell r="E6870" t="str">
            <v>I</v>
          </cell>
          <cell r="F6870">
            <v>39234</v>
          </cell>
          <cell r="G6870">
            <v>0</v>
          </cell>
          <cell r="H6870">
            <v>0</v>
          </cell>
        </row>
        <row r="6871">
          <cell r="A6871">
            <v>36641</v>
          </cell>
          <cell r="B6871" t="str">
            <v>AGG-GAS-IDX</v>
          </cell>
          <cell r="C6871" t="str">
            <v>NG-NYMEX</v>
          </cell>
          <cell r="D6871" t="str">
            <v>GAS-ENERGYAMER-IDX</v>
          </cell>
          <cell r="E6871" t="str">
            <v>I</v>
          </cell>
          <cell r="F6871">
            <v>39264</v>
          </cell>
          <cell r="G6871">
            <v>0</v>
          </cell>
          <cell r="H6871">
            <v>0</v>
          </cell>
        </row>
        <row r="6872">
          <cell r="A6872">
            <v>36641</v>
          </cell>
          <cell r="B6872" t="str">
            <v>AGG-GAS-IDX</v>
          </cell>
          <cell r="C6872" t="str">
            <v>NG-NYMEX</v>
          </cell>
          <cell r="D6872" t="str">
            <v>GAS-ENERGYAMER-IDX</v>
          </cell>
          <cell r="E6872" t="str">
            <v>I</v>
          </cell>
          <cell r="F6872">
            <v>39295</v>
          </cell>
          <cell r="G6872">
            <v>0</v>
          </cell>
          <cell r="H6872">
            <v>0</v>
          </cell>
        </row>
        <row r="6873">
          <cell r="A6873">
            <v>36641</v>
          </cell>
          <cell r="B6873" t="str">
            <v>AGG-GAS-IDX</v>
          </cell>
          <cell r="C6873" t="str">
            <v>NG-NYMEX</v>
          </cell>
          <cell r="D6873" t="str">
            <v>GAS-ENERGYAMER-IDX</v>
          </cell>
          <cell r="E6873" t="str">
            <v>I</v>
          </cell>
          <cell r="F6873">
            <v>39326</v>
          </cell>
          <cell r="G6873">
            <v>0</v>
          </cell>
          <cell r="H6873">
            <v>0</v>
          </cell>
        </row>
        <row r="6874">
          <cell r="A6874">
            <v>36641</v>
          </cell>
          <cell r="B6874" t="str">
            <v>AGG-GAS-IDX</v>
          </cell>
          <cell r="C6874" t="str">
            <v>NG-NYMEX</v>
          </cell>
          <cell r="D6874" t="str">
            <v>GAS-ENERGYAMER-IDX</v>
          </cell>
          <cell r="E6874" t="str">
            <v>I</v>
          </cell>
          <cell r="F6874">
            <v>39356</v>
          </cell>
          <cell r="G6874">
            <v>0</v>
          </cell>
          <cell r="H6874">
            <v>0</v>
          </cell>
        </row>
        <row r="6875">
          <cell r="A6875">
            <v>36641</v>
          </cell>
          <cell r="B6875" t="str">
            <v>AGG-GAS-IDX</v>
          </cell>
          <cell r="C6875" t="str">
            <v>NG-NYMEX</v>
          </cell>
          <cell r="D6875" t="str">
            <v>GAS-ENERGYAMER-IDX</v>
          </cell>
          <cell r="E6875" t="str">
            <v>I</v>
          </cell>
          <cell r="F6875">
            <v>39387</v>
          </cell>
          <cell r="G6875">
            <v>0</v>
          </cell>
          <cell r="H6875">
            <v>0</v>
          </cell>
        </row>
        <row r="6876">
          <cell r="A6876">
            <v>36641</v>
          </cell>
          <cell r="B6876" t="str">
            <v>AGG-GAS-IDX</v>
          </cell>
          <cell r="C6876" t="str">
            <v>NG-NYMEX</v>
          </cell>
          <cell r="D6876" t="str">
            <v>GAS-ENERGYAMER-IDX</v>
          </cell>
          <cell r="E6876" t="str">
            <v>I</v>
          </cell>
          <cell r="F6876">
            <v>39417</v>
          </cell>
          <cell r="G6876">
            <v>0</v>
          </cell>
          <cell r="H6876">
            <v>0</v>
          </cell>
        </row>
        <row r="6877">
          <cell r="A6877">
            <v>36641</v>
          </cell>
          <cell r="B6877" t="str">
            <v>AGG-GAS-IDX</v>
          </cell>
          <cell r="C6877" t="str">
            <v>NG-NYMEX</v>
          </cell>
          <cell r="D6877" t="str">
            <v>GAS-ENERGYAMER-IDX</v>
          </cell>
          <cell r="E6877" t="str">
            <v>I</v>
          </cell>
          <cell r="F6877">
            <v>39448</v>
          </cell>
          <cell r="G6877">
            <v>0</v>
          </cell>
          <cell r="H6877">
            <v>0</v>
          </cell>
        </row>
        <row r="6878">
          <cell r="A6878">
            <v>36641</v>
          </cell>
          <cell r="B6878" t="str">
            <v>AGG-GAS-IDX</v>
          </cell>
          <cell r="C6878" t="str">
            <v>NG-NYMEX</v>
          </cell>
          <cell r="D6878" t="str">
            <v>GAS-ENERGYAMER-IDX</v>
          </cell>
          <cell r="E6878" t="str">
            <v>I</v>
          </cell>
          <cell r="F6878">
            <v>39479</v>
          </cell>
          <cell r="G6878">
            <v>0</v>
          </cell>
          <cell r="H6878">
            <v>0</v>
          </cell>
        </row>
        <row r="6879">
          <cell r="A6879">
            <v>36641</v>
          </cell>
          <cell r="B6879" t="str">
            <v>AGG-GAS-IDX</v>
          </cell>
          <cell r="C6879" t="str">
            <v>NG-NYMEX</v>
          </cell>
          <cell r="D6879" t="str">
            <v>GAS-ENERGYAMER-IDX</v>
          </cell>
          <cell r="E6879" t="str">
            <v>I</v>
          </cell>
          <cell r="F6879">
            <v>39508</v>
          </cell>
          <cell r="G6879">
            <v>0</v>
          </cell>
          <cell r="H6879">
            <v>0</v>
          </cell>
        </row>
        <row r="6880">
          <cell r="A6880">
            <v>36641</v>
          </cell>
          <cell r="B6880" t="str">
            <v>AGG-GAS-IDX</v>
          </cell>
          <cell r="C6880" t="str">
            <v>NG-NYMEX</v>
          </cell>
          <cell r="D6880" t="str">
            <v>GAS-ENERGYAMER-IDX</v>
          </cell>
          <cell r="E6880" t="str">
            <v>I</v>
          </cell>
          <cell r="F6880">
            <v>39539</v>
          </cell>
          <cell r="G6880">
            <v>0</v>
          </cell>
          <cell r="H6880">
            <v>0</v>
          </cell>
        </row>
        <row r="6881">
          <cell r="A6881">
            <v>36641</v>
          </cell>
          <cell r="B6881" t="str">
            <v>AGG-GAS-IDX</v>
          </cell>
          <cell r="C6881" t="str">
            <v>NG-NYMEX</v>
          </cell>
          <cell r="D6881" t="str">
            <v>GAS-ENERGYAMER-IDX</v>
          </cell>
          <cell r="E6881" t="str">
            <v>I</v>
          </cell>
          <cell r="F6881">
            <v>39569</v>
          </cell>
          <cell r="G6881">
            <v>0</v>
          </cell>
          <cell r="H6881">
            <v>0</v>
          </cell>
        </row>
        <row r="6882">
          <cell r="A6882">
            <v>36641</v>
          </cell>
          <cell r="B6882" t="str">
            <v>AGG-GAS-IDX</v>
          </cell>
          <cell r="C6882" t="str">
            <v>NG-NYMEX</v>
          </cell>
          <cell r="D6882" t="str">
            <v>INTRA-CES-ENTGY-IDX</v>
          </cell>
          <cell r="E6882" t="str">
            <v>I</v>
          </cell>
          <cell r="F6882">
            <v>36617</v>
          </cell>
          <cell r="G6882">
            <v>-201479</v>
          </cell>
          <cell r="H6882">
            <v>-954</v>
          </cell>
        </row>
        <row r="6883">
          <cell r="A6883">
            <v>36641</v>
          </cell>
          <cell r="B6883" t="str">
            <v>AGG-GAS-IDX</v>
          </cell>
          <cell r="C6883" t="str">
            <v>NG-NYMEX</v>
          </cell>
          <cell r="D6883" t="str">
            <v>INTRA-CES-ENTGY-IDX</v>
          </cell>
          <cell r="E6883" t="str">
            <v>I</v>
          </cell>
          <cell r="F6883">
            <v>36647</v>
          </cell>
          <cell r="G6883">
            <v>561070</v>
          </cell>
          <cell r="H6883">
            <v>0</v>
          </cell>
        </row>
        <row r="6884">
          <cell r="A6884">
            <v>36641</v>
          </cell>
          <cell r="B6884" t="str">
            <v>AGG-GAS-IDX</v>
          </cell>
          <cell r="C6884" t="str">
            <v>NG-NYMEX</v>
          </cell>
          <cell r="D6884" t="str">
            <v>INTRA-CES-ENTGY-IDX</v>
          </cell>
          <cell r="E6884" t="str">
            <v>I</v>
          </cell>
          <cell r="F6884">
            <v>36678</v>
          </cell>
          <cell r="G6884">
            <v>100997</v>
          </cell>
          <cell r="H6884">
            <v>0</v>
          </cell>
        </row>
        <row r="6885">
          <cell r="A6885">
            <v>36641</v>
          </cell>
          <cell r="B6885" t="str">
            <v>AGG-GAS-IDX</v>
          </cell>
          <cell r="C6885" t="str">
            <v>NG-NYMEX</v>
          </cell>
          <cell r="D6885" t="str">
            <v>INTRA-CES-ENTGY-IDX</v>
          </cell>
          <cell r="E6885" t="str">
            <v>I</v>
          </cell>
          <cell r="F6885">
            <v>36708</v>
          </cell>
          <cell r="G6885">
            <v>100472</v>
          </cell>
          <cell r="H6885">
            <v>-180</v>
          </cell>
        </row>
        <row r="6886">
          <cell r="A6886">
            <v>36641</v>
          </cell>
          <cell r="B6886" t="str">
            <v>AGG-GAS-IDX</v>
          </cell>
          <cell r="C6886" t="str">
            <v>NG-NYMEX</v>
          </cell>
          <cell r="D6886" t="str">
            <v>INTRA-CES-ENTGY-IDX</v>
          </cell>
          <cell r="E6886" t="str">
            <v>I</v>
          </cell>
          <cell r="F6886">
            <v>36739</v>
          </cell>
          <cell r="G6886">
            <v>99916</v>
          </cell>
          <cell r="H6886">
            <v>-169</v>
          </cell>
        </row>
        <row r="6887">
          <cell r="A6887">
            <v>36641</v>
          </cell>
          <cell r="B6887" t="str">
            <v>AGG-GAS-IDX</v>
          </cell>
          <cell r="C6887" t="str">
            <v>NG-NYMEX</v>
          </cell>
          <cell r="D6887" t="str">
            <v>INTRA-CES-ENTGY-IDX</v>
          </cell>
          <cell r="E6887" t="str">
            <v>I</v>
          </cell>
          <cell r="F6887">
            <v>36770</v>
          </cell>
          <cell r="G6887">
            <v>99343</v>
          </cell>
          <cell r="H6887">
            <v>-170</v>
          </cell>
        </row>
        <row r="6888">
          <cell r="A6888">
            <v>36641</v>
          </cell>
          <cell r="B6888" t="str">
            <v>AGG-GAS-IDX</v>
          </cell>
          <cell r="C6888" t="str">
            <v>NG-NYMEX</v>
          </cell>
          <cell r="D6888" t="str">
            <v>INTRA-CES-ENTGY-IDX</v>
          </cell>
          <cell r="E6888" t="str">
            <v>I</v>
          </cell>
          <cell r="F6888">
            <v>36800</v>
          </cell>
          <cell r="G6888">
            <v>98784</v>
          </cell>
          <cell r="H6888">
            <v>-178</v>
          </cell>
        </row>
        <row r="6889">
          <cell r="A6889">
            <v>36641</v>
          </cell>
          <cell r="B6889" t="str">
            <v>AGG-GAS-IDX</v>
          </cell>
          <cell r="C6889" t="str">
            <v>NG-NYMEX</v>
          </cell>
          <cell r="D6889" t="str">
            <v>INTRA-CES-ENTGY-IDX</v>
          </cell>
          <cell r="E6889" t="str">
            <v>I</v>
          </cell>
          <cell r="F6889">
            <v>36831</v>
          </cell>
          <cell r="G6889">
            <v>0</v>
          </cell>
          <cell r="H6889">
            <v>0</v>
          </cell>
        </row>
        <row r="6890">
          <cell r="A6890">
            <v>36641</v>
          </cell>
          <cell r="B6890" t="str">
            <v>AGG-GAS-IDX</v>
          </cell>
          <cell r="C6890" t="str">
            <v>NG-NYMEX</v>
          </cell>
          <cell r="D6890" t="str">
            <v>INTRA-CES-ENTGY-IDX</v>
          </cell>
          <cell r="E6890" t="str">
            <v>I</v>
          </cell>
          <cell r="F6890">
            <v>36861</v>
          </cell>
          <cell r="G6890">
            <v>288237</v>
          </cell>
          <cell r="H6890">
            <v>2386</v>
          </cell>
        </row>
        <row r="6891">
          <cell r="A6891">
            <v>36641</v>
          </cell>
          <cell r="B6891" t="str">
            <v>AGG-GAS-IDX</v>
          </cell>
          <cell r="C6891" t="str">
            <v>NG-NYMEX</v>
          </cell>
          <cell r="D6891" t="str">
            <v>INTRA-CES-ENTGY-IDX</v>
          </cell>
          <cell r="E6891" t="str">
            <v>I</v>
          </cell>
          <cell r="F6891">
            <v>36892</v>
          </cell>
          <cell r="G6891">
            <v>-201952</v>
          </cell>
          <cell r="H6891">
            <v>0</v>
          </cell>
        </row>
        <row r="6892">
          <cell r="A6892">
            <v>36641</v>
          </cell>
          <cell r="B6892" t="str">
            <v>AGG-GAS-IDX</v>
          </cell>
          <cell r="C6892" t="str">
            <v>NG-NYMEX</v>
          </cell>
          <cell r="D6892" t="str">
            <v>INTRA-CES-ENTGY-IDX</v>
          </cell>
          <cell r="E6892" t="str">
            <v>I</v>
          </cell>
          <cell r="F6892">
            <v>36923</v>
          </cell>
          <cell r="G6892">
            <v>-103054</v>
          </cell>
          <cell r="H6892">
            <v>0</v>
          </cell>
        </row>
        <row r="6893">
          <cell r="A6893">
            <v>36641</v>
          </cell>
          <cell r="B6893" t="str">
            <v>AGG-GAS-IDX</v>
          </cell>
          <cell r="C6893" t="str">
            <v>NG-NYMEX</v>
          </cell>
          <cell r="D6893" t="str">
            <v>INTRA-CES-ENTGY-IDX</v>
          </cell>
          <cell r="E6893" t="str">
            <v>I</v>
          </cell>
          <cell r="F6893">
            <v>36951</v>
          </cell>
          <cell r="G6893">
            <v>0</v>
          </cell>
          <cell r="H6893">
            <v>0</v>
          </cell>
        </row>
        <row r="6894">
          <cell r="A6894">
            <v>36641</v>
          </cell>
          <cell r="B6894" t="str">
            <v>AGG-GAS-IDX</v>
          </cell>
          <cell r="C6894" t="str">
            <v>NG-NYMEX</v>
          </cell>
          <cell r="D6894" t="str">
            <v>INTRA-CES-ENTGY-IDX</v>
          </cell>
          <cell r="E6894" t="str">
            <v>I</v>
          </cell>
          <cell r="F6894">
            <v>36982</v>
          </cell>
          <cell r="G6894">
            <v>0</v>
          </cell>
          <cell r="H6894">
            <v>0</v>
          </cell>
        </row>
        <row r="6895">
          <cell r="A6895">
            <v>36641</v>
          </cell>
          <cell r="B6895" t="str">
            <v>AGG-GAS-IDX</v>
          </cell>
          <cell r="C6895" t="str">
            <v>NG-NYMEX</v>
          </cell>
          <cell r="D6895" t="str">
            <v>INTRA-CES-ENTGY-IDX</v>
          </cell>
          <cell r="E6895" t="str">
            <v>I</v>
          </cell>
          <cell r="F6895">
            <v>37012</v>
          </cell>
          <cell r="G6895">
            <v>0</v>
          </cell>
          <cell r="H6895">
            <v>0</v>
          </cell>
        </row>
        <row r="6896">
          <cell r="A6896">
            <v>36641</v>
          </cell>
          <cell r="B6896" t="str">
            <v>AGG-GAS-IDX</v>
          </cell>
          <cell r="C6896" t="str">
            <v>NG-NYMEX</v>
          </cell>
          <cell r="D6896" t="str">
            <v>INTRA-CES-ENTGY-IDX</v>
          </cell>
          <cell r="E6896" t="str">
            <v>I</v>
          </cell>
          <cell r="F6896">
            <v>37043</v>
          </cell>
          <cell r="G6896">
            <v>0</v>
          </cell>
          <cell r="H6896">
            <v>0</v>
          </cell>
        </row>
        <row r="6897">
          <cell r="A6897">
            <v>36641</v>
          </cell>
          <cell r="B6897" t="str">
            <v>AGG-GAS-IDX</v>
          </cell>
          <cell r="C6897" t="str">
            <v>NG-NYMEX</v>
          </cell>
          <cell r="D6897" t="str">
            <v>INTRA-CES-ENTGY-IDX</v>
          </cell>
          <cell r="E6897" t="str">
            <v>I</v>
          </cell>
          <cell r="F6897">
            <v>37073</v>
          </cell>
          <cell r="G6897">
            <v>0</v>
          </cell>
          <cell r="H6897">
            <v>0</v>
          </cell>
        </row>
        <row r="6898">
          <cell r="A6898">
            <v>36641</v>
          </cell>
          <cell r="B6898" t="str">
            <v>AGG-GAS-IDX</v>
          </cell>
          <cell r="C6898" t="str">
            <v>NG-NYMEX</v>
          </cell>
          <cell r="D6898" t="str">
            <v>INTRA-CES-ENTGY-IDX</v>
          </cell>
          <cell r="E6898" t="str">
            <v>I</v>
          </cell>
          <cell r="F6898">
            <v>37104</v>
          </cell>
          <cell r="G6898">
            <v>0</v>
          </cell>
          <cell r="H6898">
            <v>0</v>
          </cell>
        </row>
        <row r="6899">
          <cell r="A6899">
            <v>36641</v>
          </cell>
          <cell r="B6899" t="str">
            <v>AGG-GAS-IDX</v>
          </cell>
          <cell r="C6899" t="str">
            <v>NG-NYMEX</v>
          </cell>
          <cell r="D6899" t="str">
            <v>INTRA-CES-ENTGY-IDX</v>
          </cell>
          <cell r="E6899" t="str">
            <v>I</v>
          </cell>
          <cell r="F6899">
            <v>37135</v>
          </cell>
          <cell r="G6899">
            <v>0</v>
          </cell>
          <cell r="H6899">
            <v>0</v>
          </cell>
        </row>
        <row r="6900">
          <cell r="A6900">
            <v>36641</v>
          </cell>
          <cell r="B6900" t="str">
            <v>AGG-GAS-IDX</v>
          </cell>
          <cell r="C6900" t="str">
            <v>NG-NYMEX</v>
          </cell>
          <cell r="D6900" t="str">
            <v>INTRA-CES-ENTGY-IDX</v>
          </cell>
          <cell r="E6900" t="str">
            <v>I</v>
          </cell>
          <cell r="F6900">
            <v>37165</v>
          </cell>
          <cell r="G6900">
            <v>0</v>
          </cell>
          <cell r="H6900">
            <v>0</v>
          </cell>
        </row>
        <row r="6901">
          <cell r="A6901">
            <v>36641</v>
          </cell>
          <cell r="B6901" t="str">
            <v>AGG-GAS-IDX</v>
          </cell>
          <cell r="C6901" t="str">
            <v>NG-NYMEX</v>
          </cell>
          <cell r="D6901" t="str">
            <v>INTRA-CES-ENTGY-IDX</v>
          </cell>
          <cell r="E6901" t="str">
            <v>I</v>
          </cell>
          <cell r="F6901">
            <v>37196</v>
          </cell>
          <cell r="G6901">
            <v>0</v>
          </cell>
          <cell r="H6901">
            <v>0</v>
          </cell>
        </row>
        <row r="6902">
          <cell r="A6902">
            <v>36641</v>
          </cell>
          <cell r="B6902" t="str">
            <v>AGG-GAS-IDX</v>
          </cell>
          <cell r="C6902" t="str">
            <v>NG-NYMEX</v>
          </cell>
          <cell r="D6902" t="str">
            <v>INTRA-CES-ENTGY-IDX</v>
          </cell>
          <cell r="E6902" t="str">
            <v>I</v>
          </cell>
          <cell r="F6902">
            <v>37226</v>
          </cell>
          <cell r="G6902">
            <v>0</v>
          </cell>
          <cell r="H6902">
            <v>0</v>
          </cell>
        </row>
        <row r="6903">
          <cell r="A6903">
            <v>36641</v>
          </cell>
          <cell r="B6903" t="str">
            <v>AGG-GAS-IDX</v>
          </cell>
          <cell r="C6903" t="str">
            <v>NG-NYMEX</v>
          </cell>
          <cell r="D6903" t="str">
            <v>INTRA-CES-ENTGY-IDX</v>
          </cell>
          <cell r="E6903" t="str">
            <v>I</v>
          </cell>
          <cell r="F6903">
            <v>37257</v>
          </cell>
          <cell r="G6903">
            <v>0</v>
          </cell>
          <cell r="H6903">
            <v>0</v>
          </cell>
        </row>
        <row r="6904">
          <cell r="A6904">
            <v>36641</v>
          </cell>
          <cell r="B6904" t="str">
            <v>AGG-GAS-IDX</v>
          </cell>
          <cell r="C6904" t="str">
            <v>NG-NYMEX</v>
          </cell>
          <cell r="D6904" t="str">
            <v>INTRA-CES-ENTGY-IDX</v>
          </cell>
          <cell r="E6904" t="str">
            <v>I</v>
          </cell>
          <cell r="F6904">
            <v>37288</v>
          </cell>
          <cell r="G6904">
            <v>0</v>
          </cell>
          <cell r="H6904">
            <v>0</v>
          </cell>
        </row>
        <row r="6905">
          <cell r="A6905">
            <v>36641</v>
          </cell>
          <cell r="B6905" t="str">
            <v>AGG-GAS-IDX</v>
          </cell>
          <cell r="C6905" t="str">
            <v>NG-NYMEX</v>
          </cell>
          <cell r="D6905" t="str">
            <v>INTRA-CNT-GULF-IDX</v>
          </cell>
          <cell r="E6905" t="str">
            <v>I</v>
          </cell>
          <cell r="F6905">
            <v>36617</v>
          </cell>
          <cell r="G6905">
            <v>-1476570</v>
          </cell>
          <cell r="H6905">
            <v>-738</v>
          </cell>
        </row>
        <row r="6906">
          <cell r="A6906">
            <v>36641</v>
          </cell>
          <cell r="B6906" t="str">
            <v>AGG-GAS-IDX</v>
          </cell>
          <cell r="C6906" t="str">
            <v>NG-NYMEX</v>
          </cell>
          <cell r="D6906" t="str">
            <v>INTRA-CNT-GULF-IDX</v>
          </cell>
          <cell r="E6906" t="str">
            <v>I</v>
          </cell>
          <cell r="F6906">
            <v>36647</v>
          </cell>
          <cell r="G6906">
            <v>-309688</v>
          </cell>
          <cell r="H6906">
            <v>-155</v>
          </cell>
        </row>
        <row r="6907">
          <cell r="A6907">
            <v>36641</v>
          </cell>
          <cell r="B6907" t="str">
            <v>AGG-GAS-IDX</v>
          </cell>
          <cell r="C6907" t="str">
            <v>NG-NYMEX</v>
          </cell>
          <cell r="D6907" t="str">
            <v>INTRA-CNT-GULF-IDX</v>
          </cell>
          <cell r="E6907" t="str">
            <v>I</v>
          </cell>
          <cell r="F6907">
            <v>36678</v>
          </cell>
          <cell r="G6907">
            <v>298113</v>
          </cell>
          <cell r="H6907">
            <v>149</v>
          </cell>
        </row>
        <row r="6908">
          <cell r="A6908">
            <v>36641</v>
          </cell>
          <cell r="B6908" t="str">
            <v>AGG-GAS-IDX</v>
          </cell>
          <cell r="C6908" t="str">
            <v>NG-NYMEX</v>
          </cell>
          <cell r="D6908" t="str">
            <v>INTRA-CNT-GULF-IDX</v>
          </cell>
          <cell r="E6908" t="str">
            <v>I</v>
          </cell>
          <cell r="F6908">
            <v>36708</v>
          </cell>
          <cell r="G6908">
            <v>306449</v>
          </cell>
          <cell r="H6908">
            <v>153</v>
          </cell>
        </row>
        <row r="6909">
          <cell r="A6909">
            <v>36641</v>
          </cell>
          <cell r="B6909" t="str">
            <v>AGG-GAS-IDX</v>
          </cell>
          <cell r="C6909" t="str">
            <v>NG-NYMEX</v>
          </cell>
          <cell r="D6909" t="str">
            <v>INTRA-CNT-GULF-IDX</v>
          </cell>
          <cell r="E6909" t="str">
            <v>I</v>
          </cell>
          <cell r="F6909">
            <v>36739</v>
          </cell>
          <cell r="G6909">
            <v>304754</v>
          </cell>
          <cell r="H6909">
            <v>152</v>
          </cell>
        </row>
        <row r="6910">
          <cell r="A6910">
            <v>36641</v>
          </cell>
          <cell r="B6910" t="str">
            <v>AGG-GAS-IDX</v>
          </cell>
          <cell r="C6910" t="str">
            <v>NG-NYMEX</v>
          </cell>
          <cell r="D6910" t="str">
            <v>INTRA-CNT-GULF-IDX</v>
          </cell>
          <cell r="E6910" t="str">
            <v>I</v>
          </cell>
          <cell r="F6910">
            <v>36770</v>
          </cell>
          <cell r="G6910">
            <v>293233</v>
          </cell>
          <cell r="H6910">
            <v>147</v>
          </cell>
        </row>
        <row r="6911">
          <cell r="A6911">
            <v>36641</v>
          </cell>
          <cell r="B6911" t="str">
            <v>AGG-GAS-IDX</v>
          </cell>
          <cell r="C6911" t="str">
            <v>NG-NYMEX</v>
          </cell>
          <cell r="D6911" t="str">
            <v>INTRA-CNT-GULF-IDX</v>
          </cell>
          <cell r="E6911" t="str">
            <v>I</v>
          </cell>
          <cell r="F6911">
            <v>36800</v>
          </cell>
          <cell r="G6911">
            <v>301300</v>
          </cell>
          <cell r="H6911">
            <v>151</v>
          </cell>
        </row>
        <row r="6912">
          <cell r="A6912">
            <v>36641</v>
          </cell>
          <cell r="B6912" t="str">
            <v>AGG-GAS-IDX</v>
          </cell>
          <cell r="C6912" t="str">
            <v>NG-NYMEX</v>
          </cell>
          <cell r="D6912" t="str">
            <v>INTRA-CNT-MID-IDX</v>
          </cell>
          <cell r="E6912" t="str">
            <v>I</v>
          </cell>
          <cell r="F6912">
            <v>36617</v>
          </cell>
          <cell r="G6912">
            <v>3783720</v>
          </cell>
          <cell r="H6912">
            <v>121175</v>
          </cell>
        </row>
        <row r="6913">
          <cell r="A6913">
            <v>36641</v>
          </cell>
          <cell r="B6913" t="str">
            <v>AGG-GAS-IDX</v>
          </cell>
          <cell r="C6913" t="str">
            <v>NG-NYMEX</v>
          </cell>
          <cell r="D6913" t="str">
            <v>INTRA-CNT-MID-IDX</v>
          </cell>
          <cell r="E6913" t="str">
            <v>I</v>
          </cell>
          <cell r="F6913">
            <v>36647</v>
          </cell>
          <cell r="G6913">
            <v>1667049</v>
          </cell>
          <cell r="H6913">
            <v>-61252</v>
          </cell>
        </row>
        <row r="6914">
          <cell r="A6914">
            <v>36641</v>
          </cell>
          <cell r="B6914" t="str">
            <v>AGG-GAS-IDX</v>
          </cell>
          <cell r="C6914" t="str">
            <v>NG-NYMEX</v>
          </cell>
          <cell r="D6914" t="str">
            <v>INTRA-CNT-MID-IDX</v>
          </cell>
          <cell r="E6914" t="str">
            <v>I</v>
          </cell>
          <cell r="F6914">
            <v>36678</v>
          </cell>
          <cell r="G6914">
            <v>809525</v>
          </cell>
          <cell r="H6914">
            <v>-13473</v>
          </cell>
        </row>
        <row r="6915">
          <cell r="A6915">
            <v>36641</v>
          </cell>
          <cell r="B6915" t="str">
            <v>AGG-GAS-IDX</v>
          </cell>
          <cell r="C6915" t="str">
            <v>NG-NYMEX</v>
          </cell>
          <cell r="D6915" t="str">
            <v>INTRA-CNT-MID-IDX</v>
          </cell>
          <cell r="E6915" t="str">
            <v>I</v>
          </cell>
          <cell r="F6915">
            <v>36708</v>
          </cell>
          <cell r="G6915">
            <v>832161</v>
          </cell>
          <cell r="H6915">
            <v>-13850</v>
          </cell>
        </row>
        <row r="6916">
          <cell r="A6916">
            <v>36641</v>
          </cell>
          <cell r="B6916" t="str">
            <v>AGG-GAS-IDX</v>
          </cell>
          <cell r="C6916" t="str">
            <v>NG-NYMEX</v>
          </cell>
          <cell r="D6916" t="str">
            <v>INTRA-CNT-MID-IDX</v>
          </cell>
          <cell r="E6916" t="str">
            <v>I</v>
          </cell>
          <cell r="F6916">
            <v>36739</v>
          </cell>
          <cell r="G6916">
            <v>827558</v>
          </cell>
          <cell r="H6916">
            <v>-13773</v>
          </cell>
        </row>
        <row r="6917">
          <cell r="A6917">
            <v>36641</v>
          </cell>
          <cell r="B6917" t="str">
            <v>AGG-GAS-IDX</v>
          </cell>
          <cell r="C6917" t="str">
            <v>NG-NYMEX</v>
          </cell>
          <cell r="D6917" t="str">
            <v>INTRA-CNT-MID-IDX</v>
          </cell>
          <cell r="E6917" t="str">
            <v>I</v>
          </cell>
          <cell r="F6917">
            <v>36770</v>
          </cell>
          <cell r="G6917">
            <v>821053</v>
          </cell>
          <cell r="H6917">
            <v>-13562</v>
          </cell>
        </row>
        <row r="6918">
          <cell r="A6918">
            <v>36641</v>
          </cell>
          <cell r="B6918" t="str">
            <v>AGG-GAS-IDX</v>
          </cell>
          <cell r="C6918" t="str">
            <v>NG-NYMEX</v>
          </cell>
          <cell r="D6918" t="str">
            <v>INTRA-CNT-MID-IDX</v>
          </cell>
          <cell r="E6918" t="str">
            <v>I</v>
          </cell>
          <cell r="F6918">
            <v>36800</v>
          </cell>
          <cell r="G6918">
            <v>843641</v>
          </cell>
          <cell r="H6918">
            <v>-13935</v>
          </cell>
        </row>
        <row r="6919">
          <cell r="A6919">
            <v>36641</v>
          </cell>
          <cell r="B6919" t="str">
            <v>AGG-GAS-IDX</v>
          </cell>
          <cell r="C6919" t="str">
            <v>NG-NYMEX</v>
          </cell>
          <cell r="D6919" t="str">
            <v>INTRA-CNT-MKT-IDX</v>
          </cell>
          <cell r="E6919" t="str">
            <v>I</v>
          </cell>
          <cell r="F6919">
            <v>36617</v>
          </cell>
          <cell r="G6919">
            <v>1355200</v>
          </cell>
          <cell r="H6919">
            <v>42155</v>
          </cell>
        </row>
        <row r="6920">
          <cell r="A6920">
            <v>36641</v>
          </cell>
          <cell r="B6920" t="str">
            <v>AGG-GAS-IDX</v>
          </cell>
          <cell r="C6920" t="str">
            <v>NG-NYMEX</v>
          </cell>
          <cell r="D6920" t="str">
            <v>INTRA-CNT-MKT-IDX</v>
          </cell>
          <cell r="E6920" t="str">
            <v>I</v>
          </cell>
          <cell r="F6920">
            <v>36647</v>
          </cell>
          <cell r="G6920">
            <v>681313</v>
          </cell>
          <cell r="H6920">
            <v>17033</v>
          </cell>
        </row>
        <row r="6921">
          <cell r="A6921">
            <v>36641</v>
          </cell>
          <cell r="B6921" t="str">
            <v>AGG-GAS-IDX</v>
          </cell>
          <cell r="C6921" t="str">
            <v>NG-NYMEX</v>
          </cell>
          <cell r="D6921" t="str">
            <v>INTRA-CNT-TRANS-IDX</v>
          </cell>
          <cell r="E6921" t="str">
            <v>I</v>
          </cell>
          <cell r="F6921">
            <v>36617</v>
          </cell>
          <cell r="G6921">
            <v>-530000</v>
          </cell>
          <cell r="H6921">
            <v>-44625</v>
          </cell>
        </row>
        <row r="6922">
          <cell r="A6922">
            <v>36641</v>
          </cell>
          <cell r="B6922" t="str">
            <v>AGG-GAS-IDX</v>
          </cell>
          <cell r="C6922" t="str">
            <v>NG-NYMEX</v>
          </cell>
          <cell r="D6922" t="str">
            <v>INTRA-CNT-TRANS-IDX</v>
          </cell>
          <cell r="E6922" t="str">
            <v>I</v>
          </cell>
          <cell r="F6922">
            <v>36647</v>
          </cell>
          <cell r="G6922">
            <v>464531</v>
          </cell>
          <cell r="H6922">
            <v>-34840</v>
          </cell>
        </row>
        <row r="6923">
          <cell r="A6923">
            <v>36641</v>
          </cell>
          <cell r="B6923" t="str">
            <v>AGG-GAS-IDX</v>
          </cell>
          <cell r="C6923" t="str">
            <v>NG-NYMEX</v>
          </cell>
          <cell r="D6923" t="str">
            <v>INTRA-CNT-TRANS-IDX</v>
          </cell>
          <cell r="E6923" t="str">
            <v>I</v>
          </cell>
          <cell r="F6923">
            <v>36708</v>
          </cell>
          <cell r="G6923">
            <v>1008314</v>
          </cell>
          <cell r="H6923">
            <v>-31881</v>
          </cell>
        </row>
        <row r="6924">
          <cell r="A6924">
            <v>36641</v>
          </cell>
          <cell r="B6924" t="str">
            <v>AGG-GAS-IDX</v>
          </cell>
          <cell r="C6924" t="str">
            <v>NG-NYMEX</v>
          </cell>
          <cell r="D6924" t="str">
            <v>INTRA-CNT-TRANS-IDX</v>
          </cell>
          <cell r="E6924" t="str">
            <v>I</v>
          </cell>
          <cell r="F6924">
            <v>36739</v>
          </cell>
          <cell r="G6924">
            <v>-491538</v>
          </cell>
          <cell r="H6924">
            <v>-246</v>
          </cell>
        </row>
        <row r="6925">
          <cell r="A6925">
            <v>36641</v>
          </cell>
          <cell r="B6925" t="str">
            <v>AGG-GAS-IDX</v>
          </cell>
          <cell r="C6925" t="str">
            <v>NG-NYMEX</v>
          </cell>
          <cell r="D6925" t="str">
            <v>INTRA-CNT-TRANS-IDX</v>
          </cell>
          <cell r="E6925" t="str">
            <v>I</v>
          </cell>
          <cell r="F6925">
            <v>36800</v>
          </cell>
          <cell r="G6925">
            <v>291581</v>
          </cell>
          <cell r="H6925">
            <v>-14579</v>
          </cell>
        </row>
        <row r="6926">
          <cell r="A6926">
            <v>36641</v>
          </cell>
          <cell r="B6926" t="str">
            <v>AGG-GAS-IDX</v>
          </cell>
          <cell r="C6926" t="str">
            <v>NG-NYMEX</v>
          </cell>
          <cell r="D6926" t="str">
            <v>INTRA-CNT-TRANS-IDX</v>
          </cell>
          <cell r="E6926" t="str">
            <v>I</v>
          </cell>
          <cell r="F6926">
            <v>36831</v>
          </cell>
          <cell r="G6926">
            <v>483149</v>
          </cell>
          <cell r="H6926">
            <v>242</v>
          </cell>
        </row>
        <row r="6927">
          <cell r="A6927">
            <v>36641</v>
          </cell>
          <cell r="B6927" t="str">
            <v>AGG-GAS-IDX</v>
          </cell>
          <cell r="C6927" t="str">
            <v>NG-NYMEX</v>
          </cell>
          <cell r="D6927" t="str">
            <v>INTRA-NGPL-STRG-IDX</v>
          </cell>
          <cell r="E6927" t="str">
            <v>I</v>
          </cell>
          <cell r="F6927">
            <v>36617</v>
          </cell>
          <cell r="G6927">
            <v>318008</v>
          </cell>
          <cell r="H6927">
            <v>-1480</v>
          </cell>
        </row>
        <row r="6928">
          <cell r="A6928">
            <v>36641</v>
          </cell>
          <cell r="B6928" t="str">
            <v>AGG-GAS-IDX</v>
          </cell>
          <cell r="C6928" t="str">
            <v>NG-NYMEX</v>
          </cell>
          <cell r="D6928" t="str">
            <v>INTRA-NGPL-STRG-IDX</v>
          </cell>
          <cell r="E6928" t="str">
            <v>I</v>
          </cell>
          <cell r="F6928">
            <v>36647</v>
          </cell>
          <cell r="G6928">
            <v>415567</v>
          </cell>
          <cell r="H6928">
            <v>-2355</v>
          </cell>
        </row>
        <row r="6929">
          <cell r="A6929">
            <v>36641</v>
          </cell>
          <cell r="B6929" t="str">
            <v>AGG-GAS-IDX</v>
          </cell>
          <cell r="C6929" t="str">
            <v>NG-NYMEX</v>
          </cell>
          <cell r="D6929" t="str">
            <v>INTRA-NGPL-STRG-IDX</v>
          </cell>
          <cell r="E6929" t="str">
            <v>I</v>
          </cell>
          <cell r="F6929">
            <v>36678</v>
          </cell>
          <cell r="G6929">
            <v>478800</v>
          </cell>
          <cell r="H6929">
            <v>-2228</v>
          </cell>
        </row>
        <row r="6930">
          <cell r="A6930">
            <v>36641</v>
          </cell>
          <cell r="B6930" t="str">
            <v>AGG-GAS-IDX</v>
          </cell>
          <cell r="C6930" t="str">
            <v>NG-NYMEX</v>
          </cell>
          <cell r="D6930" t="str">
            <v>INTRA-NGPL-STRG-IDX</v>
          </cell>
          <cell r="E6930" t="str">
            <v>I</v>
          </cell>
          <cell r="F6930">
            <v>36708</v>
          </cell>
          <cell r="G6930">
            <v>492188</v>
          </cell>
          <cell r="H6930">
            <v>-2290</v>
          </cell>
        </row>
        <row r="6931">
          <cell r="A6931">
            <v>36641</v>
          </cell>
          <cell r="B6931" t="str">
            <v>AGG-GAS-IDX</v>
          </cell>
          <cell r="C6931" t="str">
            <v>NG-NYMEX</v>
          </cell>
          <cell r="D6931" t="str">
            <v>INTRA-NGPL-STRG-IDX</v>
          </cell>
          <cell r="E6931" t="str">
            <v>I</v>
          </cell>
          <cell r="F6931">
            <v>36739</v>
          </cell>
          <cell r="G6931">
            <v>497504</v>
          </cell>
          <cell r="H6931">
            <v>-6219</v>
          </cell>
        </row>
        <row r="6932">
          <cell r="A6932">
            <v>36641</v>
          </cell>
          <cell r="B6932" t="str">
            <v>AGG-GAS-IDX</v>
          </cell>
          <cell r="C6932" t="str">
            <v>NG-NYMEX</v>
          </cell>
          <cell r="D6932" t="str">
            <v>INTRA-NGPL-STRG-IDX</v>
          </cell>
          <cell r="E6932" t="str">
            <v>I</v>
          </cell>
          <cell r="F6932">
            <v>36800</v>
          </cell>
          <cell r="G6932">
            <v>-309084</v>
          </cell>
          <cell r="H6932">
            <v>1438</v>
          </cell>
        </row>
        <row r="6933">
          <cell r="A6933">
            <v>36641</v>
          </cell>
          <cell r="B6933" t="str">
            <v>AGG-GAS-IDX</v>
          </cell>
          <cell r="C6933" t="str">
            <v>NG-NYMEX</v>
          </cell>
          <cell r="D6933" t="str">
            <v>INTRA-NGPL-STRG-IDX</v>
          </cell>
          <cell r="E6933" t="str">
            <v>I</v>
          </cell>
          <cell r="F6933">
            <v>36861</v>
          </cell>
          <cell r="G6933">
            <v>1</v>
          </cell>
          <cell r="H6933">
            <v>0</v>
          </cell>
        </row>
        <row r="6934">
          <cell r="A6934">
            <v>36641</v>
          </cell>
          <cell r="B6934" t="str">
            <v>AGG-GAS-IDX</v>
          </cell>
          <cell r="C6934" t="str">
            <v>NG-NYMEX</v>
          </cell>
          <cell r="D6934" t="str">
            <v>INTRA-NGPL-STRG-IDX</v>
          </cell>
          <cell r="E6934" t="str">
            <v>I</v>
          </cell>
          <cell r="F6934">
            <v>36892</v>
          </cell>
          <cell r="G6934">
            <v>0</v>
          </cell>
          <cell r="H6934">
            <v>0</v>
          </cell>
        </row>
        <row r="6935">
          <cell r="A6935">
            <v>36641</v>
          </cell>
          <cell r="B6935" t="str">
            <v>AGG-GAS-IDX</v>
          </cell>
          <cell r="C6935" t="str">
            <v>NG-NYMEX</v>
          </cell>
          <cell r="D6935" t="str">
            <v>INTRA-NGPL-STRG-IDX</v>
          </cell>
          <cell r="E6935" t="str">
            <v>I</v>
          </cell>
          <cell r="F6935">
            <v>36923</v>
          </cell>
          <cell r="G6935">
            <v>0</v>
          </cell>
          <cell r="H6935">
            <v>0</v>
          </cell>
        </row>
        <row r="6936">
          <cell r="A6936">
            <v>36641</v>
          </cell>
          <cell r="B6936" t="str">
            <v>AGG-GAS-IDX</v>
          </cell>
          <cell r="C6936" t="str">
            <v>NG-NYMEX</v>
          </cell>
          <cell r="D6936" t="str">
            <v>INTRA-NGPL-STRG-IDX</v>
          </cell>
          <cell r="E6936" t="str">
            <v>I</v>
          </cell>
          <cell r="F6936">
            <v>36982</v>
          </cell>
          <cell r="G6936">
            <v>0</v>
          </cell>
          <cell r="H6936">
            <v>0</v>
          </cell>
        </row>
        <row r="6937">
          <cell r="A6937">
            <v>36641</v>
          </cell>
          <cell r="B6937" t="str">
            <v>AGG-GAS-IDX</v>
          </cell>
          <cell r="C6937" t="str">
            <v>NG-NYMEX</v>
          </cell>
          <cell r="D6937" t="str">
            <v>INTRA-NGPL-STRG-IDX</v>
          </cell>
          <cell r="E6937" t="str">
            <v>I</v>
          </cell>
          <cell r="F6937">
            <v>37012</v>
          </cell>
          <cell r="G6937">
            <v>0</v>
          </cell>
          <cell r="H6937">
            <v>0</v>
          </cell>
        </row>
        <row r="6938">
          <cell r="A6938">
            <v>36641</v>
          </cell>
          <cell r="B6938" t="str">
            <v>AGG-GAS-IDX</v>
          </cell>
          <cell r="C6938" t="str">
            <v>NG-NYMEX</v>
          </cell>
          <cell r="D6938" t="str">
            <v>INTRA-NGPL-STRG-IDX</v>
          </cell>
          <cell r="E6938" t="str">
            <v>I</v>
          </cell>
          <cell r="F6938">
            <v>37043</v>
          </cell>
          <cell r="G6938">
            <v>0</v>
          </cell>
          <cell r="H6938">
            <v>0</v>
          </cell>
        </row>
        <row r="6939">
          <cell r="A6939">
            <v>36641</v>
          </cell>
          <cell r="B6939" t="str">
            <v>AGG-GAS-IDX</v>
          </cell>
          <cell r="C6939" t="str">
            <v>NG-NYMEX</v>
          </cell>
          <cell r="D6939" t="str">
            <v>INTRA-NGPL-STRG-IDX</v>
          </cell>
          <cell r="E6939" t="str">
            <v>I</v>
          </cell>
          <cell r="F6939">
            <v>37073</v>
          </cell>
          <cell r="G6939">
            <v>0</v>
          </cell>
          <cell r="H6939">
            <v>0</v>
          </cell>
        </row>
        <row r="6940">
          <cell r="A6940">
            <v>36641</v>
          </cell>
          <cell r="B6940" t="str">
            <v>AGG-GAS-IDX</v>
          </cell>
          <cell r="C6940" t="str">
            <v>NG-NYMEX</v>
          </cell>
          <cell r="D6940" t="str">
            <v>INTRA-NGPL-STRG-IDX</v>
          </cell>
          <cell r="E6940" t="str">
            <v>I</v>
          </cell>
          <cell r="F6940">
            <v>37104</v>
          </cell>
          <cell r="G6940">
            <v>0</v>
          </cell>
          <cell r="H6940">
            <v>0</v>
          </cell>
        </row>
        <row r="6941">
          <cell r="A6941">
            <v>36641</v>
          </cell>
          <cell r="B6941" t="str">
            <v>AGG-GAS-IDX</v>
          </cell>
          <cell r="C6941" t="str">
            <v>NG-NYMEX</v>
          </cell>
          <cell r="D6941" t="str">
            <v>INTRA-NGPL-STRG-IDX</v>
          </cell>
          <cell r="E6941" t="str">
            <v>I</v>
          </cell>
          <cell r="F6941">
            <v>37135</v>
          </cell>
          <cell r="G6941">
            <v>0</v>
          </cell>
          <cell r="H6941">
            <v>0</v>
          </cell>
        </row>
        <row r="6942">
          <cell r="A6942">
            <v>36641</v>
          </cell>
          <cell r="B6942" t="str">
            <v>AGG-GAS-IDX</v>
          </cell>
          <cell r="C6942" t="str">
            <v>NG-NYMEX</v>
          </cell>
          <cell r="D6942" t="str">
            <v>INTRA-NGPL-STRG-IDX</v>
          </cell>
          <cell r="E6942" t="str">
            <v>I</v>
          </cell>
          <cell r="F6942">
            <v>37226</v>
          </cell>
          <cell r="G6942">
            <v>0</v>
          </cell>
          <cell r="H6942">
            <v>0</v>
          </cell>
        </row>
        <row r="6943">
          <cell r="A6943">
            <v>36641</v>
          </cell>
          <cell r="B6943" t="str">
            <v>AGG-GAS-IDX</v>
          </cell>
          <cell r="C6943" t="str">
            <v>NG-NYMEX</v>
          </cell>
          <cell r="D6943" t="str">
            <v>INTRA-NGPL-STRG-IDX</v>
          </cell>
          <cell r="E6943" t="str">
            <v>I</v>
          </cell>
          <cell r="F6943">
            <v>37257</v>
          </cell>
          <cell r="G6943">
            <v>0</v>
          </cell>
          <cell r="H6943">
            <v>0</v>
          </cell>
        </row>
        <row r="6944">
          <cell r="A6944">
            <v>36641</v>
          </cell>
          <cell r="B6944" t="str">
            <v>AGG-GAS-IDX</v>
          </cell>
          <cell r="C6944" t="str">
            <v>NG-NYMEX</v>
          </cell>
          <cell r="D6944" t="str">
            <v>INTRA-NGPL-STRG-IDX</v>
          </cell>
          <cell r="E6944" t="str">
            <v>I</v>
          </cell>
          <cell r="F6944">
            <v>37288</v>
          </cell>
          <cell r="G6944">
            <v>0</v>
          </cell>
          <cell r="H6944">
            <v>0</v>
          </cell>
        </row>
        <row r="6945">
          <cell r="A6945">
            <v>36641</v>
          </cell>
          <cell r="B6945" t="str">
            <v>AGG-GAS-IDX</v>
          </cell>
          <cell r="C6945" t="str">
            <v>NG-NYMEX</v>
          </cell>
          <cell r="D6945" t="str">
            <v>INTRA-ONTARIO-IDX</v>
          </cell>
          <cell r="E6945" t="str">
            <v>I</v>
          </cell>
          <cell r="F6945">
            <v>36617</v>
          </cell>
          <cell r="G6945">
            <v>1309871</v>
          </cell>
          <cell r="H6945">
            <v>0</v>
          </cell>
        </row>
        <row r="6946">
          <cell r="A6946">
            <v>36641</v>
          </cell>
          <cell r="B6946" t="str">
            <v>AGG-GAS-IDX</v>
          </cell>
          <cell r="C6946" t="str">
            <v>NG-NYMEX</v>
          </cell>
          <cell r="D6946" t="str">
            <v>INTRA-ONTARIO-IDX</v>
          </cell>
          <cell r="E6946" t="str">
            <v>I</v>
          </cell>
          <cell r="F6946">
            <v>36647</v>
          </cell>
          <cell r="G6946">
            <v>612257</v>
          </cell>
          <cell r="H6946">
            <v>0</v>
          </cell>
        </row>
        <row r="6947">
          <cell r="A6947">
            <v>36641</v>
          </cell>
          <cell r="B6947" t="str">
            <v>AGG-GAS-IDX</v>
          </cell>
          <cell r="C6947" t="str">
            <v>NG-NYMEX</v>
          </cell>
          <cell r="D6947" t="str">
            <v>INTRA-ONTARIO-IDX</v>
          </cell>
          <cell r="E6947" t="str">
            <v>I</v>
          </cell>
          <cell r="F6947">
            <v>36678</v>
          </cell>
          <cell r="G6947">
            <v>149056</v>
          </cell>
          <cell r="H6947">
            <v>0</v>
          </cell>
        </row>
        <row r="6948">
          <cell r="A6948">
            <v>36641</v>
          </cell>
          <cell r="B6948" t="str">
            <v>AGG-GAS-IDX</v>
          </cell>
          <cell r="C6948" t="str">
            <v>NG-NYMEX</v>
          </cell>
          <cell r="D6948" t="str">
            <v>INTRA-ONTARIO-IDX</v>
          </cell>
          <cell r="E6948" t="str">
            <v>I</v>
          </cell>
          <cell r="F6948">
            <v>36708</v>
          </cell>
          <cell r="G6948">
            <v>153224</v>
          </cell>
          <cell r="H6948">
            <v>0</v>
          </cell>
        </row>
        <row r="6949">
          <cell r="A6949">
            <v>36641</v>
          </cell>
          <cell r="B6949" t="str">
            <v>AGG-GAS-IDX</v>
          </cell>
          <cell r="C6949" t="str">
            <v>NG-NYMEX</v>
          </cell>
          <cell r="D6949" t="str">
            <v>INTRA-ONTARIO-IDX</v>
          </cell>
          <cell r="E6949" t="str">
            <v>I</v>
          </cell>
          <cell r="F6949">
            <v>36739</v>
          </cell>
          <cell r="G6949">
            <v>457130</v>
          </cell>
          <cell r="H6949">
            <v>0</v>
          </cell>
        </row>
        <row r="6950">
          <cell r="A6950">
            <v>36641</v>
          </cell>
          <cell r="B6950" t="str">
            <v>AGG-GAS-IDX</v>
          </cell>
          <cell r="C6950" t="str">
            <v>NG-NYMEX</v>
          </cell>
          <cell r="D6950" t="str">
            <v>INTRA-ONTARIO-IDX</v>
          </cell>
          <cell r="E6950" t="str">
            <v>I</v>
          </cell>
          <cell r="F6950">
            <v>36770</v>
          </cell>
          <cell r="G6950">
            <v>146617</v>
          </cell>
          <cell r="H6950">
            <v>0</v>
          </cell>
        </row>
        <row r="6951">
          <cell r="A6951">
            <v>36641</v>
          </cell>
          <cell r="B6951" t="str">
            <v>AGG-GAS-IDX</v>
          </cell>
          <cell r="C6951" t="str">
            <v>NG-NYMEX</v>
          </cell>
          <cell r="D6951" t="str">
            <v>INTRA-ONTARIO-IDX</v>
          </cell>
          <cell r="E6951" t="str">
            <v>I</v>
          </cell>
          <cell r="F6951">
            <v>36800</v>
          </cell>
          <cell r="G6951">
            <v>150650</v>
          </cell>
          <cell r="H6951">
            <v>0</v>
          </cell>
        </row>
        <row r="6952">
          <cell r="A6952">
            <v>36641</v>
          </cell>
          <cell r="B6952" t="str">
            <v>AGG-GAS-IDX</v>
          </cell>
          <cell r="C6952" t="str">
            <v>NG-NYMEX</v>
          </cell>
          <cell r="D6952" t="str">
            <v>INTRA-SE-PROMPT-IDX</v>
          </cell>
          <cell r="E6952" t="str">
            <v>M</v>
          </cell>
          <cell r="F6952">
            <v>36647</v>
          </cell>
          <cell r="G6952">
            <v>16673290</v>
          </cell>
          <cell r="H6952">
            <v>16673290</v>
          </cell>
        </row>
        <row r="6953">
          <cell r="A6953">
            <v>36641</v>
          </cell>
          <cell r="B6953" t="str">
            <v>AGG-GAS-IDX</v>
          </cell>
          <cell r="C6953" t="str">
            <v>NG-NYMEX</v>
          </cell>
          <cell r="D6953" t="str">
            <v>INTRA-SE-PROMPT-IDX</v>
          </cell>
          <cell r="E6953" t="str">
            <v>M</v>
          </cell>
          <cell r="F6953">
            <v>36678</v>
          </cell>
          <cell r="G6953">
            <v>-952742</v>
          </cell>
          <cell r="H6953">
            <v>-952742</v>
          </cell>
        </row>
        <row r="6954">
          <cell r="A6954">
            <v>36641</v>
          </cell>
          <cell r="B6954" t="str">
            <v>AGG-GAS-IDX</v>
          </cell>
          <cell r="C6954" t="str">
            <v>NG-NYMEX</v>
          </cell>
          <cell r="D6954" t="str">
            <v>INTRA-SE-PROMPT-IDX</v>
          </cell>
          <cell r="E6954" t="str">
            <v>M</v>
          </cell>
          <cell r="F6954">
            <v>36708</v>
          </cell>
          <cell r="G6954">
            <v>-474312</v>
          </cell>
          <cell r="H6954">
            <v>-474312</v>
          </cell>
        </row>
        <row r="6955">
          <cell r="A6955">
            <v>36641</v>
          </cell>
          <cell r="B6955" t="str">
            <v>AGG-GAS-IDX</v>
          </cell>
          <cell r="C6955" t="str">
            <v>NG-NYMEX</v>
          </cell>
          <cell r="D6955" t="str">
            <v>INTRA-ST-HATT-IDX</v>
          </cell>
          <cell r="E6955" t="str">
            <v>I</v>
          </cell>
          <cell r="F6955">
            <v>36617</v>
          </cell>
          <cell r="G6955">
            <v>-150000</v>
          </cell>
          <cell r="H6955">
            <v>171</v>
          </cell>
        </row>
        <row r="6956">
          <cell r="A6956">
            <v>36641</v>
          </cell>
          <cell r="B6956" t="str">
            <v>AGG-GAS-IDX</v>
          </cell>
          <cell r="C6956" t="str">
            <v>NG-NYMEX</v>
          </cell>
          <cell r="D6956" t="str">
            <v>INTRA-ST-HATT-IDX</v>
          </cell>
          <cell r="E6956" t="str">
            <v>I</v>
          </cell>
          <cell r="F6956">
            <v>36831</v>
          </cell>
          <cell r="G6956">
            <v>0</v>
          </cell>
          <cell r="H6956">
            <v>0</v>
          </cell>
        </row>
        <row r="6957">
          <cell r="A6957">
            <v>36641</v>
          </cell>
          <cell r="B6957" t="str">
            <v>AGG-GAS-IDX</v>
          </cell>
          <cell r="C6957" t="str">
            <v>NG-NYMEX</v>
          </cell>
          <cell r="D6957" t="str">
            <v>INTRA-ST-HATT-IDX</v>
          </cell>
          <cell r="E6957" t="str">
            <v>I</v>
          </cell>
          <cell r="F6957">
            <v>36861</v>
          </cell>
          <cell r="G6957">
            <v>192158</v>
          </cell>
          <cell r="H6957">
            <v>-319</v>
          </cell>
        </row>
        <row r="6958">
          <cell r="A6958">
            <v>36641</v>
          </cell>
          <cell r="B6958" t="str">
            <v>AGG-GAS-IDX</v>
          </cell>
          <cell r="C6958" t="str">
            <v>NG-NYMEX</v>
          </cell>
          <cell r="D6958" t="str">
            <v>INTRA-ST-HATT-IDX</v>
          </cell>
          <cell r="E6958" t="str">
            <v>I</v>
          </cell>
          <cell r="F6958">
            <v>36892</v>
          </cell>
          <cell r="G6958">
            <v>286524</v>
          </cell>
          <cell r="H6958">
            <v>-154</v>
          </cell>
        </row>
        <row r="6959">
          <cell r="A6959">
            <v>36641</v>
          </cell>
          <cell r="B6959" t="str">
            <v>AGG-GAS-IDX</v>
          </cell>
          <cell r="C6959" t="str">
            <v>NG-NYMEX</v>
          </cell>
          <cell r="D6959" t="str">
            <v>INTRA-ST-HATT-IDX</v>
          </cell>
          <cell r="E6959" t="str">
            <v>I</v>
          </cell>
          <cell r="F6959">
            <v>36923</v>
          </cell>
          <cell r="G6959">
            <v>0</v>
          </cell>
          <cell r="H6959">
            <v>0</v>
          </cell>
        </row>
        <row r="6960">
          <cell r="A6960">
            <v>36641</v>
          </cell>
          <cell r="B6960" t="str">
            <v>AGG-GAS-IDX</v>
          </cell>
          <cell r="C6960" t="str">
            <v>NG-NYMEX</v>
          </cell>
          <cell r="D6960" t="str">
            <v>INTRA-ST-HATT-IDX</v>
          </cell>
          <cell r="E6960" t="str">
            <v>I</v>
          </cell>
          <cell r="F6960">
            <v>36951</v>
          </cell>
          <cell r="G6960">
            <v>0</v>
          </cell>
          <cell r="H6960">
            <v>0</v>
          </cell>
        </row>
        <row r="6961">
          <cell r="A6961">
            <v>36641</v>
          </cell>
          <cell r="B6961" t="str">
            <v>AGG-GAS-IDX</v>
          </cell>
          <cell r="C6961" t="str">
            <v>NG-NYMEX</v>
          </cell>
          <cell r="D6961" t="str">
            <v>INTRA-ST-NAP-IDX</v>
          </cell>
          <cell r="E6961" t="str">
            <v>I</v>
          </cell>
          <cell r="F6961">
            <v>36617</v>
          </cell>
          <cell r="G6961">
            <v>-159608</v>
          </cell>
          <cell r="H6961">
            <v>0</v>
          </cell>
        </row>
        <row r="6962">
          <cell r="A6962">
            <v>36641</v>
          </cell>
          <cell r="B6962" t="str">
            <v>AGG-GAS-IDX</v>
          </cell>
          <cell r="C6962" t="str">
            <v>NG-NYMEX</v>
          </cell>
          <cell r="D6962" t="str">
            <v>INTRA-ST-NAP-IDX</v>
          </cell>
          <cell r="E6962" t="str">
            <v>I</v>
          </cell>
          <cell r="F6962">
            <v>36647</v>
          </cell>
          <cell r="G6962">
            <v>0</v>
          </cell>
          <cell r="H6962">
            <v>0</v>
          </cell>
        </row>
        <row r="6963">
          <cell r="A6963">
            <v>36641</v>
          </cell>
          <cell r="B6963" t="str">
            <v>AGG-GAS-IDX</v>
          </cell>
          <cell r="C6963" t="str">
            <v>NG-NYMEX</v>
          </cell>
          <cell r="D6963" t="str">
            <v>INTRA-ST-NAP-IDX</v>
          </cell>
          <cell r="E6963" t="str">
            <v>I</v>
          </cell>
          <cell r="F6963">
            <v>36678</v>
          </cell>
          <cell r="G6963">
            <v>-205015</v>
          </cell>
          <cell r="H6963">
            <v>0</v>
          </cell>
        </row>
        <row r="6964">
          <cell r="A6964">
            <v>36641</v>
          </cell>
          <cell r="B6964" t="str">
            <v>AGG-GAS-IDX</v>
          </cell>
          <cell r="C6964" t="str">
            <v>NG-NYMEX</v>
          </cell>
          <cell r="D6964" t="str">
            <v>INTRA-ST-NAP-IDX</v>
          </cell>
          <cell r="E6964" t="str">
            <v>I</v>
          </cell>
          <cell r="F6964">
            <v>36800</v>
          </cell>
          <cell r="G6964">
            <v>-719233</v>
          </cell>
          <cell r="H6964">
            <v>1298</v>
          </cell>
        </row>
        <row r="6965">
          <cell r="A6965">
            <v>36641</v>
          </cell>
          <cell r="B6965" t="str">
            <v>AGG-GAS-IDX</v>
          </cell>
          <cell r="C6965" t="str">
            <v>NG-NYMEX</v>
          </cell>
          <cell r="D6965" t="str">
            <v>INTRA-ST-NAP-IDX</v>
          </cell>
          <cell r="E6965" t="str">
            <v>I</v>
          </cell>
          <cell r="F6965">
            <v>36892</v>
          </cell>
          <cell r="G6965">
            <v>2387699</v>
          </cell>
          <cell r="H6965">
            <v>0</v>
          </cell>
        </row>
        <row r="6966">
          <cell r="A6966">
            <v>36641</v>
          </cell>
          <cell r="B6966" t="str">
            <v>AGG-GAS-IDX</v>
          </cell>
          <cell r="C6966" t="str">
            <v>NG-NYMEX</v>
          </cell>
          <cell r="D6966" t="str">
            <v>INTRA-TX-PROMPT-IDX</v>
          </cell>
          <cell r="E6966" t="str">
            <v>M</v>
          </cell>
          <cell r="F6966">
            <v>36647</v>
          </cell>
          <cell r="G6966">
            <v>-4242403</v>
          </cell>
          <cell r="H6966">
            <v>-4242403</v>
          </cell>
        </row>
        <row r="6967">
          <cell r="A6967">
            <v>36641</v>
          </cell>
          <cell r="B6967" t="str">
            <v>AGG-GAS-IDX</v>
          </cell>
          <cell r="C6967" t="str">
            <v>NG-NYMEX</v>
          </cell>
          <cell r="D6967" t="str">
            <v>INTRA-TX-PROMPT-IDX</v>
          </cell>
          <cell r="E6967" t="str">
            <v>M</v>
          </cell>
          <cell r="F6967">
            <v>36678</v>
          </cell>
          <cell r="G6967">
            <v>1247925</v>
          </cell>
          <cell r="H6967">
            <v>1247925</v>
          </cell>
        </row>
        <row r="6968">
          <cell r="A6968">
            <v>36641</v>
          </cell>
          <cell r="B6968" t="str">
            <v>AGG-GAS-IDX</v>
          </cell>
          <cell r="C6968" t="str">
            <v>NG-NYMEX</v>
          </cell>
          <cell r="D6968" t="str">
            <v>INTRA-WEST-IDX</v>
          </cell>
          <cell r="E6968" t="str">
            <v>I</v>
          </cell>
          <cell r="F6968">
            <v>36617</v>
          </cell>
          <cell r="G6968">
            <v>-2058505</v>
          </cell>
          <cell r="H6968">
            <v>-98098</v>
          </cell>
        </row>
        <row r="6969">
          <cell r="A6969">
            <v>36641</v>
          </cell>
          <cell r="B6969" t="str">
            <v>AGG-GAS-IDX</v>
          </cell>
          <cell r="C6969" t="str">
            <v>NG-NYMEX</v>
          </cell>
          <cell r="D6969" t="str">
            <v>INTRA-WEST-IDX</v>
          </cell>
          <cell r="E6969" t="str">
            <v>I</v>
          </cell>
          <cell r="F6969">
            <v>36647</v>
          </cell>
          <cell r="G6969">
            <v>-5457480</v>
          </cell>
          <cell r="H6969">
            <v>114381</v>
          </cell>
        </row>
        <row r="6970">
          <cell r="A6970">
            <v>36641</v>
          </cell>
          <cell r="B6970" t="str">
            <v>AGG-GAS-IDX</v>
          </cell>
          <cell r="C6970" t="str">
            <v>NG-NYMEX</v>
          </cell>
          <cell r="D6970" t="str">
            <v>INTRA-WEST-IDX</v>
          </cell>
          <cell r="E6970" t="str">
            <v>I</v>
          </cell>
          <cell r="F6970">
            <v>36678</v>
          </cell>
          <cell r="G6970">
            <v>-1955265</v>
          </cell>
          <cell r="H6970">
            <v>22862</v>
          </cell>
        </row>
        <row r="6971">
          <cell r="A6971">
            <v>36641</v>
          </cell>
          <cell r="B6971" t="str">
            <v>AGG-GAS-IDX</v>
          </cell>
          <cell r="C6971" t="str">
            <v>NG-NYMEX</v>
          </cell>
          <cell r="D6971" t="str">
            <v>INTRA-WEST-IDX</v>
          </cell>
          <cell r="E6971" t="str">
            <v>I</v>
          </cell>
          <cell r="F6971">
            <v>36708</v>
          </cell>
          <cell r="G6971">
            <v>-1886887</v>
          </cell>
          <cell r="H6971">
            <v>146078</v>
          </cell>
        </row>
        <row r="6972">
          <cell r="A6972">
            <v>36641</v>
          </cell>
          <cell r="B6972" t="str">
            <v>AGG-GAS-IDX</v>
          </cell>
          <cell r="C6972" t="str">
            <v>NG-NYMEX</v>
          </cell>
          <cell r="D6972" t="str">
            <v>INTRA-WEST-IDX</v>
          </cell>
          <cell r="E6972" t="str">
            <v>I</v>
          </cell>
          <cell r="F6972">
            <v>36739</v>
          </cell>
          <cell r="G6972">
            <v>1266101</v>
          </cell>
          <cell r="H6972">
            <v>267138</v>
          </cell>
        </row>
        <row r="6973">
          <cell r="A6973">
            <v>36641</v>
          </cell>
          <cell r="B6973" t="str">
            <v>AGG-GAS-IDX</v>
          </cell>
          <cell r="C6973" t="str">
            <v>NG-NYMEX</v>
          </cell>
          <cell r="D6973" t="str">
            <v>INTRA-WEST-IDX</v>
          </cell>
          <cell r="E6973" t="str">
            <v>I</v>
          </cell>
          <cell r="F6973">
            <v>36770</v>
          </cell>
          <cell r="G6973">
            <v>-2626216</v>
          </cell>
          <cell r="H6973">
            <v>257040</v>
          </cell>
        </row>
        <row r="6974">
          <cell r="A6974">
            <v>36641</v>
          </cell>
          <cell r="B6974" t="str">
            <v>AGG-GAS-IDX</v>
          </cell>
          <cell r="C6974" t="str">
            <v>NG-NYMEX</v>
          </cell>
          <cell r="D6974" t="str">
            <v>INTRA-WEST-IDX</v>
          </cell>
          <cell r="E6974" t="str">
            <v>I</v>
          </cell>
          <cell r="F6974">
            <v>36800</v>
          </cell>
          <cell r="G6974">
            <v>-5024102</v>
          </cell>
          <cell r="H6974">
            <v>143591</v>
          </cell>
        </row>
        <row r="6975">
          <cell r="A6975">
            <v>36641</v>
          </cell>
          <cell r="B6975" t="str">
            <v>AGG-GAS-IDX</v>
          </cell>
          <cell r="C6975" t="str">
            <v>NG-NYMEX</v>
          </cell>
          <cell r="D6975" t="str">
            <v>INTRA-WEST-IDX</v>
          </cell>
          <cell r="E6975" t="str">
            <v>I</v>
          </cell>
          <cell r="F6975">
            <v>36831</v>
          </cell>
          <cell r="G6975">
            <v>-3748037</v>
          </cell>
          <cell r="H6975">
            <v>-34787</v>
          </cell>
        </row>
        <row r="6976">
          <cell r="A6976">
            <v>36641</v>
          </cell>
          <cell r="B6976" t="str">
            <v>AGG-GAS-IDX</v>
          </cell>
          <cell r="C6976" t="str">
            <v>NG-NYMEX</v>
          </cell>
          <cell r="D6976" t="str">
            <v>INTRA-WEST-IDX</v>
          </cell>
          <cell r="E6976" t="str">
            <v>I</v>
          </cell>
          <cell r="F6976">
            <v>36861</v>
          </cell>
          <cell r="G6976">
            <v>-4332346</v>
          </cell>
          <cell r="H6976">
            <v>-35741</v>
          </cell>
        </row>
        <row r="6977">
          <cell r="A6977">
            <v>36641</v>
          </cell>
          <cell r="B6977" t="str">
            <v>AGG-GAS-IDX</v>
          </cell>
          <cell r="C6977" t="str">
            <v>NG-NYMEX</v>
          </cell>
          <cell r="D6977" t="str">
            <v>INTRA-WEST-IDX</v>
          </cell>
          <cell r="E6977" t="str">
            <v>I</v>
          </cell>
          <cell r="F6977">
            <v>36892</v>
          </cell>
          <cell r="G6977">
            <v>-5017139</v>
          </cell>
          <cell r="H6977">
            <v>-35529</v>
          </cell>
        </row>
        <row r="6978">
          <cell r="A6978">
            <v>36641</v>
          </cell>
          <cell r="B6978" t="str">
            <v>AGG-GAS-IDX</v>
          </cell>
          <cell r="C6978" t="str">
            <v>NG-NYMEX</v>
          </cell>
          <cell r="D6978" t="str">
            <v>INTRA-WEST-IDX</v>
          </cell>
          <cell r="E6978" t="str">
            <v>I</v>
          </cell>
          <cell r="F6978">
            <v>36923</v>
          </cell>
          <cell r="G6978">
            <v>-4391450</v>
          </cell>
          <cell r="H6978">
            <v>-31899</v>
          </cell>
        </row>
        <row r="6979">
          <cell r="A6979">
            <v>36641</v>
          </cell>
          <cell r="B6979" t="str">
            <v>AGG-GAS-IDX</v>
          </cell>
          <cell r="C6979" t="str">
            <v>NG-NYMEX</v>
          </cell>
          <cell r="D6979" t="str">
            <v>INTRA-WEST-IDX</v>
          </cell>
          <cell r="E6979" t="str">
            <v>I</v>
          </cell>
          <cell r="F6979">
            <v>36951</v>
          </cell>
          <cell r="G6979">
            <v>-3925695</v>
          </cell>
          <cell r="H6979">
            <v>-35124</v>
          </cell>
        </row>
        <row r="6980">
          <cell r="A6980">
            <v>36641</v>
          </cell>
          <cell r="B6980" t="str">
            <v>AGG-GAS-IDX</v>
          </cell>
          <cell r="C6980" t="str">
            <v>NG-NYMEX</v>
          </cell>
          <cell r="D6980" t="str">
            <v>INTRA-WEST-IDX</v>
          </cell>
          <cell r="E6980" t="str">
            <v>I</v>
          </cell>
          <cell r="F6980">
            <v>36982</v>
          </cell>
          <cell r="G6980">
            <v>-4984797</v>
          </cell>
          <cell r="H6980">
            <v>-14077</v>
          </cell>
        </row>
        <row r="6981">
          <cell r="A6981">
            <v>36641</v>
          </cell>
          <cell r="B6981" t="str">
            <v>AGG-GAS-IDX</v>
          </cell>
          <cell r="C6981" t="str">
            <v>NG-NYMEX</v>
          </cell>
          <cell r="D6981" t="str">
            <v>INTRA-WEST-IDX</v>
          </cell>
          <cell r="E6981" t="str">
            <v>I</v>
          </cell>
          <cell r="F6981">
            <v>37012</v>
          </cell>
          <cell r="G6981">
            <v>-4227670</v>
          </cell>
          <cell r="H6981">
            <v>0</v>
          </cell>
        </row>
        <row r="6982">
          <cell r="A6982">
            <v>36641</v>
          </cell>
          <cell r="B6982" t="str">
            <v>AGG-GAS-IDX</v>
          </cell>
          <cell r="C6982" t="str">
            <v>NG-NYMEX</v>
          </cell>
          <cell r="D6982" t="str">
            <v>INTRA-WEST-IDX</v>
          </cell>
          <cell r="E6982" t="str">
            <v>I</v>
          </cell>
          <cell r="F6982">
            <v>37043</v>
          </cell>
          <cell r="G6982">
            <v>-3281679</v>
          </cell>
          <cell r="H6982">
            <v>0</v>
          </cell>
        </row>
        <row r="6983">
          <cell r="A6983">
            <v>36641</v>
          </cell>
          <cell r="B6983" t="str">
            <v>AGG-GAS-IDX</v>
          </cell>
          <cell r="C6983" t="str">
            <v>NG-NYMEX</v>
          </cell>
          <cell r="D6983" t="str">
            <v>INTRA-WEST-IDX</v>
          </cell>
          <cell r="E6983" t="str">
            <v>I</v>
          </cell>
          <cell r="F6983">
            <v>37073</v>
          </cell>
          <cell r="G6983">
            <v>-459760</v>
          </cell>
          <cell r="H6983">
            <v>0</v>
          </cell>
        </row>
        <row r="6984">
          <cell r="A6984">
            <v>36641</v>
          </cell>
          <cell r="B6984" t="str">
            <v>AGG-GAS-IDX</v>
          </cell>
          <cell r="C6984" t="str">
            <v>NG-NYMEX</v>
          </cell>
          <cell r="D6984" t="str">
            <v>INTRA-WEST-IDX</v>
          </cell>
          <cell r="E6984" t="str">
            <v>I</v>
          </cell>
          <cell r="F6984">
            <v>37104</v>
          </cell>
          <cell r="G6984">
            <v>-470833</v>
          </cell>
          <cell r="H6984">
            <v>0</v>
          </cell>
        </row>
        <row r="6985">
          <cell r="A6985">
            <v>36641</v>
          </cell>
          <cell r="B6985" t="str">
            <v>AGG-GAS-IDX</v>
          </cell>
          <cell r="C6985" t="str">
            <v>NG-NYMEX</v>
          </cell>
          <cell r="D6985" t="str">
            <v>INTRA-WEST-IDX</v>
          </cell>
          <cell r="E6985" t="str">
            <v>I</v>
          </cell>
          <cell r="F6985">
            <v>37135</v>
          </cell>
          <cell r="G6985">
            <v>300080</v>
          </cell>
          <cell r="H6985">
            <v>0</v>
          </cell>
        </row>
        <row r="6986">
          <cell r="A6986">
            <v>36641</v>
          </cell>
          <cell r="B6986" t="str">
            <v>AGG-GAS-IDX</v>
          </cell>
          <cell r="C6986" t="str">
            <v>NG-NYMEX</v>
          </cell>
          <cell r="D6986" t="str">
            <v>INTRA-WEST-IDX</v>
          </cell>
          <cell r="E6986" t="str">
            <v>I</v>
          </cell>
          <cell r="F6986">
            <v>37165</v>
          </cell>
          <cell r="G6986">
            <v>46028</v>
          </cell>
          <cell r="H6986">
            <v>0</v>
          </cell>
        </row>
        <row r="6987">
          <cell r="A6987">
            <v>36641</v>
          </cell>
          <cell r="B6987" t="str">
            <v>AGG-GAS-IDX</v>
          </cell>
          <cell r="C6987" t="str">
            <v>NG-NYMEX</v>
          </cell>
          <cell r="D6987" t="str">
            <v>INTRA-WEST-IDX</v>
          </cell>
          <cell r="E6987" t="str">
            <v>I</v>
          </cell>
          <cell r="F6987">
            <v>37196</v>
          </cell>
          <cell r="G6987">
            <v>-617088</v>
          </cell>
          <cell r="H6987">
            <v>0</v>
          </cell>
        </row>
        <row r="6988">
          <cell r="A6988">
            <v>36641</v>
          </cell>
          <cell r="B6988" t="str">
            <v>AGG-GAS-IDX</v>
          </cell>
          <cell r="C6988" t="str">
            <v>NG-NYMEX</v>
          </cell>
          <cell r="D6988" t="str">
            <v>INTRA-WEST-IDX</v>
          </cell>
          <cell r="E6988" t="str">
            <v>I</v>
          </cell>
          <cell r="F6988">
            <v>37226</v>
          </cell>
          <cell r="G6988">
            <v>-998455</v>
          </cell>
          <cell r="H6988">
            <v>0</v>
          </cell>
        </row>
        <row r="6989">
          <cell r="A6989">
            <v>36641</v>
          </cell>
          <cell r="B6989" t="str">
            <v>AGG-GAS-IDX</v>
          </cell>
          <cell r="C6989" t="str">
            <v>NG-NYMEX</v>
          </cell>
          <cell r="D6989" t="str">
            <v>INTRA-WEST-IDX</v>
          </cell>
          <cell r="E6989" t="str">
            <v>I</v>
          </cell>
          <cell r="F6989">
            <v>37257</v>
          </cell>
          <cell r="G6989">
            <v>-960423</v>
          </cell>
          <cell r="H6989">
            <v>0</v>
          </cell>
        </row>
        <row r="6990">
          <cell r="A6990">
            <v>36641</v>
          </cell>
          <cell r="B6990" t="str">
            <v>AGG-GAS-IDX</v>
          </cell>
          <cell r="C6990" t="str">
            <v>NG-NYMEX</v>
          </cell>
          <cell r="D6990" t="str">
            <v>INTRA-WEST-IDX</v>
          </cell>
          <cell r="E6990" t="str">
            <v>I</v>
          </cell>
          <cell r="F6990">
            <v>37288</v>
          </cell>
          <cell r="G6990">
            <v>-710102</v>
          </cell>
          <cell r="H6990">
            <v>0</v>
          </cell>
        </row>
        <row r="6991">
          <cell r="A6991">
            <v>36641</v>
          </cell>
          <cell r="B6991" t="str">
            <v>AGG-GAS-IDX</v>
          </cell>
          <cell r="C6991" t="str">
            <v>NG-NYMEX</v>
          </cell>
          <cell r="D6991" t="str">
            <v>INTRA-WEST-IDX</v>
          </cell>
          <cell r="E6991" t="str">
            <v>I</v>
          </cell>
          <cell r="F6991">
            <v>37316</v>
          </cell>
          <cell r="G6991">
            <v>-529252</v>
          </cell>
          <cell r="H6991">
            <v>0</v>
          </cell>
        </row>
        <row r="6992">
          <cell r="A6992">
            <v>36641</v>
          </cell>
          <cell r="B6992" t="str">
            <v>AGG-GAS-IDX</v>
          </cell>
          <cell r="C6992" t="str">
            <v>NG-NYMEX</v>
          </cell>
          <cell r="D6992" t="str">
            <v>INTRA-WEST-IDX</v>
          </cell>
          <cell r="E6992" t="str">
            <v>I</v>
          </cell>
          <cell r="F6992">
            <v>37347</v>
          </cell>
          <cell r="G6992">
            <v>-300316</v>
          </cell>
          <cell r="H6992">
            <v>0</v>
          </cell>
        </row>
        <row r="6993">
          <cell r="A6993">
            <v>36641</v>
          </cell>
          <cell r="B6993" t="str">
            <v>AGG-GAS-IDX</v>
          </cell>
          <cell r="C6993" t="str">
            <v>NG-NYMEX</v>
          </cell>
          <cell r="D6993" t="str">
            <v>INTRA-WEST-IDX</v>
          </cell>
          <cell r="E6993" t="str">
            <v>I</v>
          </cell>
          <cell r="F6993">
            <v>37377</v>
          </cell>
          <cell r="G6993">
            <v>-161559</v>
          </cell>
          <cell r="H6993">
            <v>0</v>
          </cell>
        </row>
        <row r="6994">
          <cell r="A6994">
            <v>36641</v>
          </cell>
          <cell r="B6994" t="str">
            <v>AGG-GAS-IDX</v>
          </cell>
          <cell r="C6994" t="str">
            <v>NG-NYMEX</v>
          </cell>
          <cell r="D6994" t="str">
            <v>INTRA-WEST-IDX</v>
          </cell>
          <cell r="E6994" t="str">
            <v>I</v>
          </cell>
          <cell r="F6994">
            <v>37408</v>
          </cell>
          <cell r="G6994">
            <v>-420241</v>
          </cell>
          <cell r="H6994">
            <v>0</v>
          </cell>
        </row>
        <row r="6995">
          <cell r="A6995">
            <v>36641</v>
          </cell>
          <cell r="B6995" t="str">
            <v>AGG-GAS-IDX</v>
          </cell>
          <cell r="C6995" t="str">
            <v>NG-NYMEX</v>
          </cell>
          <cell r="D6995" t="str">
            <v>INTRA-WEST-IDX</v>
          </cell>
          <cell r="E6995" t="str">
            <v>I</v>
          </cell>
          <cell r="F6995">
            <v>37438</v>
          </cell>
          <cell r="G6995">
            <v>195160</v>
          </cell>
          <cell r="H6995">
            <v>0</v>
          </cell>
        </row>
        <row r="6996">
          <cell r="A6996">
            <v>36641</v>
          </cell>
          <cell r="B6996" t="str">
            <v>AGG-GAS-IDX</v>
          </cell>
          <cell r="C6996" t="str">
            <v>NG-NYMEX</v>
          </cell>
          <cell r="D6996" t="str">
            <v>INTRA-WEST-IDX</v>
          </cell>
          <cell r="E6996" t="str">
            <v>I</v>
          </cell>
          <cell r="F6996">
            <v>37469</v>
          </cell>
          <cell r="G6996">
            <v>156789</v>
          </cell>
          <cell r="H6996">
            <v>0</v>
          </cell>
        </row>
        <row r="6997">
          <cell r="A6997">
            <v>36641</v>
          </cell>
          <cell r="B6997" t="str">
            <v>AGG-GAS-IDX</v>
          </cell>
          <cell r="C6997" t="str">
            <v>NG-NYMEX</v>
          </cell>
          <cell r="D6997" t="str">
            <v>INTRA-WEST-IDX</v>
          </cell>
          <cell r="E6997" t="str">
            <v>I</v>
          </cell>
          <cell r="F6997">
            <v>37500</v>
          </cell>
          <cell r="G6997">
            <v>78457</v>
          </cell>
          <cell r="H6997">
            <v>0</v>
          </cell>
        </row>
        <row r="6998">
          <cell r="A6998">
            <v>36641</v>
          </cell>
          <cell r="B6998" t="str">
            <v>AGG-GAS-IDX</v>
          </cell>
          <cell r="C6998" t="str">
            <v>NG-NYMEX</v>
          </cell>
          <cell r="D6998" t="str">
            <v>INTRA-WEST-IDX</v>
          </cell>
          <cell r="E6998" t="str">
            <v>I</v>
          </cell>
          <cell r="F6998">
            <v>37530</v>
          </cell>
          <cell r="G6998">
            <v>-185012</v>
          </cell>
          <cell r="H6998">
            <v>0</v>
          </cell>
        </row>
        <row r="6999">
          <cell r="A6999">
            <v>36641</v>
          </cell>
          <cell r="B6999" t="str">
            <v>AGG-GAS-IDX</v>
          </cell>
          <cell r="C6999" t="str">
            <v>NG-NYMEX</v>
          </cell>
          <cell r="D6999" t="str">
            <v>INTRA-WEST-IDX</v>
          </cell>
          <cell r="E6999" t="str">
            <v>I</v>
          </cell>
          <cell r="F6999">
            <v>37561</v>
          </cell>
          <cell r="G6999">
            <v>-1076688</v>
          </cell>
          <cell r="H6999">
            <v>0</v>
          </cell>
        </row>
        <row r="7000">
          <cell r="A7000">
            <v>36641</v>
          </cell>
          <cell r="B7000" t="str">
            <v>AGG-GAS-IDX</v>
          </cell>
          <cell r="C7000" t="str">
            <v>NG-NYMEX</v>
          </cell>
          <cell r="D7000" t="str">
            <v>INTRA-WEST-IDX</v>
          </cell>
          <cell r="E7000" t="str">
            <v>I</v>
          </cell>
          <cell r="F7000">
            <v>37591</v>
          </cell>
          <cell r="G7000">
            <v>-1445349</v>
          </cell>
          <cell r="H7000">
            <v>0</v>
          </cell>
        </row>
        <row r="7001">
          <cell r="A7001">
            <v>36641</v>
          </cell>
          <cell r="B7001" t="str">
            <v>AGG-GAS-IDX</v>
          </cell>
          <cell r="C7001" t="str">
            <v>NG-NYMEX</v>
          </cell>
          <cell r="D7001" t="str">
            <v>INTRA-WEST-IDX</v>
          </cell>
          <cell r="E7001" t="str">
            <v>I</v>
          </cell>
          <cell r="F7001">
            <v>37622</v>
          </cell>
          <cell r="G7001">
            <v>-1406886</v>
          </cell>
          <cell r="H7001">
            <v>0</v>
          </cell>
        </row>
        <row r="7002">
          <cell r="A7002">
            <v>36641</v>
          </cell>
          <cell r="B7002" t="str">
            <v>AGG-GAS-IDX</v>
          </cell>
          <cell r="C7002" t="str">
            <v>NG-NYMEX</v>
          </cell>
          <cell r="D7002" t="str">
            <v>INTRA-WEST-IDX</v>
          </cell>
          <cell r="E7002" t="str">
            <v>I</v>
          </cell>
          <cell r="F7002">
            <v>37653</v>
          </cell>
          <cell r="G7002">
            <v>-1121491</v>
          </cell>
          <cell r="H7002">
            <v>0</v>
          </cell>
        </row>
        <row r="7003">
          <cell r="A7003">
            <v>36641</v>
          </cell>
          <cell r="B7003" t="str">
            <v>AGG-GAS-IDX</v>
          </cell>
          <cell r="C7003" t="str">
            <v>NG-NYMEX</v>
          </cell>
          <cell r="D7003" t="str">
            <v>INTRA-WEST-IDX</v>
          </cell>
          <cell r="E7003" t="str">
            <v>I</v>
          </cell>
          <cell r="F7003">
            <v>37681</v>
          </cell>
          <cell r="G7003">
            <v>-999741</v>
          </cell>
          <cell r="H7003">
            <v>0</v>
          </cell>
        </row>
        <row r="7004">
          <cell r="A7004">
            <v>36641</v>
          </cell>
          <cell r="B7004" t="str">
            <v>AGG-GAS-IDX</v>
          </cell>
          <cell r="C7004" t="str">
            <v>NG-NYMEX</v>
          </cell>
          <cell r="D7004" t="str">
            <v>INTRA-WEST-IDX</v>
          </cell>
          <cell r="E7004" t="str">
            <v>I</v>
          </cell>
          <cell r="F7004">
            <v>37712</v>
          </cell>
          <cell r="G7004">
            <v>-767329</v>
          </cell>
          <cell r="H7004">
            <v>0</v>
          </cell>
        </row>
        <row r="7005">
          <cell r="A7005">
            <v>36641</v>
          </cell>
          <cell r="B7005" t="str">
            <v>AGG-GAS-IDX</v>
          </cell>
          <cell r="C7005" t="str">
            <v>NG-NYMEX</v>
          </cell>
          <cell r="D7005" t="str">
            <v>INTRA-WEST-IDX</v>
          </cell>
          <cell r="E7005" t="str">
            <v>I</v>
          </cell>
          <cell r="F7005">
            <v>37742</v>
          </cell>
          <cell r="G7005">
            <v>-651488</v>
          </cell>
          <cell r="H7005">
            <v>0</v>
          </cell>
        </row>
        <row r="7006">
          <cell r="A7006">
            <v>36641</v>
          </cell>
          <cell r="B7006" t="str">
            <v>AGG-GAS-IDX</v>
          </cell>
          <cell r="C7006" t="str">
            <v>NG-NYMEX</v>
          </cell>
          <cell r="D7006" t="str">
            <v>INTRA-WEST-IDX</v>
          </cell>
          <cell r="E7006" t="str">
            <v>I</v>
          </cell>
          <cell r="F7006">
            <v>37773</v>
          </cell>
          <cell r="G7006">
            <v>-873240</v>
          </cell>
          <cell r="H7006">
            <v>0</v>
          </cell>
        </row>
        <row r="7007">
          <cell r="A7007">
            <v>36641</v>
          </cell>
          <cell r="B7007" t="str">
            <v>AGG-GAS-IDX</v>
          </cell>
          <cell r="C7007" t="str">
            <v>NG-NYMEX</v>
          </cell>
          <cell r="D7007" t="str">
            <v>INTRA-WEST-IDX</v>
          </cell>
          <cell r="E7007" t="str">
            <v>I</v>
          </cell>
          <cell r="F7007">
            <v>37803</v>
          </cell>
          <cell r="G7007">
            <v>-313461</v>
          </cell>
          <cell r="H7007">
            <v>0</v>
          </cell>
        </row>
        <row r="7008">
          <cell r="A7008">
            <v>36641</v>
          </cell>
          <cell r="B7008" t="str">
            <v>AGG-GAS-IDX</v>
          </cell>
          <cell r="C7008" t="str">
            <v>NG-NYMEX</v>
          </cell>
          <cell r="D7008" t="str">
            <v>INTRA-WEST-IDX</v>
          </cell>
          <cell r="E7008" t="str">
            <v>I</v>
          </cell>
          <cell r="F7008">
            <v>37834</v>
          </cell>
          <cell r="G7008">
            <v>-346195</v>
          </cell>
          <cell r="H7008">
            <v>0</v>
          </cell>
        </row>
        <row r="7009">
          <cell r="A7009">
            <v>36641</v>
          </cell>
          <cell r="B7009" t="str">
            <v>AGG-GAS-IDX</v>
          </cell>
          <cell r="C7009" t="str">
            <v>NG-NYMEX</v>
          </cell>
          <cell r="D7009" t="str">
            <v>INTRA-WEST-IDX</v>
          </cell>
          <cell r="E7009" t="str">
            <v>I</v>
          </cell>
          <cell r="F7009">
            <v>37865</v>
          </cell>
          <cell r="G7009">
            <v>-400373</v>
          </cell>
          <cell r="H7009">
            <v>0</v>
          </cell>
        </row>
        <row r="7010">
          <cell r="A7010">
            <v>36641</v>
          </cell>
          <cell r="B7010" t="str">
            <v>AGG-GAS-IDX</v>
          </cell>
          <cell r="C7010" t="str">
            <v>NG-NYMEX</v>
          </cell>
          <cell r="D7010" t="str">
            <v>INTRA-WEST-IDX</v>
          </cell>
          <cell r="E7010" t="str">
            <v>I</v>
          </cell>
          <cell r="F7010">
            <v>37895</v>
          </cell>
          <cell r="G7010">
            <v>-658608</v>
          </cell>
          <cell r="H7010">
            <v>0</v>
          </cell>
        </row>
        <row r="7011">
          <cell r="A7011">
            <v>36641</v>
          </cell>
          <cell r="B7011" t="str">
            <v>AGG-GAS-IDX</v>
          </cell>
          <cell r="C7011" t="str">
            <v>NG-NYMEX</v>
          </cell>
          <cell r="D7011" t="str">
            <v>INTRA-WEST-NW-IDX</v>
          </cell>
          <cell r="E7011" t="str">
            <v>I</v>
          </cell>
          <cell r="F7011">
            <v>36647</v>
          </cell>
          <cell r="G7011">
            <v>619375</v>
          </cell>
          <cell r="H7011">
            <v>-61938</v>
          </cell>
        </row>
        <row r="7012">
          <cell r="A7012">
            <v>36641</v>
          </cell>
          <cell r="B7012" t="str">
            <v>AGG-GAS-IDX</v>
          </cell>
          <cell r="C7012" t="str">
            <v>NG-NYMEX</v>
          </cell>
          <cell r="D7012" t="str">
            <v>NG-INDEX-CAND-IDX</v>
          </cell>
          <cell r="E7012" t="str">
            <v>I</v>
          </cell>
          <cell r="F7012">
            <v>36617</v>
          </cell>
          <cell r="G7012">
            <v>0</v>
          </cell>
          <cell r="H7012">
            <v>0</v>
          </cell>
        </row>
        <row r="7013">
          <cell r="A7013">
            <v>36641</v>
          </cell>
          <cell r="B7013" t="str">
            <v>AGG-GAS-IDX</v>
          </cell>
          <cell r="C7013" t="str">
            <v>NG-NYMEX</v>
          </cell>
          <cell r="D7013" t="str">
            <v>NG-INDEX-CAND-IDX</v>
          </cell>
          <cell r="E7013" t="str">
            <v>I</v>
          </cell>
          <cell r="F7013">
            <v>36647</v>
          </cell>
          <cell r="G7013">
            <v>0</v>
          </cell>
          <cell r="H7013">
            <v>0</v>
          </cell>
        </row>
        <row r="7014">
          <cell r="A7014">
            <v>36641</v>
          </cell>
          <cell r="B7014" t="str">
            <v>AGG-GAS-IDX</v>
          </cell>
          <cell r="C7014" t="str">
            <v>NG-NYMEX</v>
          </cell>
          <cell r="D7014" t="str">
            <v>NG-INDEX-CAND-IDX</v>
          </cell>
          <cell r="E7014" t="str">
            <v>I</v>
          </cell>
          <cell r="F7014">
            <v>36678</v>
          </cell>
          <cell r="G7014">
            <v>0</v>
          </cell>
          <cell r="H7014">
            <v>0</v>
          </cell>
        </row>
        <row r="7015">
          <cell r="A7015">
            <v>36641</v>
          </cell>
          <cell r="B7015" t="str">
            <v>AGG-GAS-IDX</v>
          </cell>
          <cell r="C7015" t="str">
            <v>NG-NYMEX</v>
          </cell>
          <cell r="D7015" t="str">
            <v>NG-INDEX-CAND-IDX</v>
          </cell>
          <cell r="E7015" t="str">
            <v>I</v>
          </cell>
          <cell r="F7015">
            <v>36708</v>
          </cell>
          <cell r="G7015">
            <v>0</v>
          </cell>
          <cell r="H7015">
            <v>0</v>
          </cell>
        </row>
        <row r="7016">
          <cell r="A7016">
            <v>36641</v>
          </cell>
          <cell r="B7016" t="str">
            <v>AGG-GAS-IDX</v>
          </cell>
          <cell r="C7016" t="str">
            <v>NG-NYMEX</v>
          </cell>
          <cell r="D7016" t="str">
            <v>NG-INDEX-CAND-IDX</v>
          </cell>
          <cell r="E7016" t="str">
            <v>I</v>
          </cell>
          <cell r="F7016">
            <v>36739</v>
          </cell>
          <cell r="G7016">
            <v>0</v>
          </cell>
          <cell r="H7016">
            <v>0</v>
          </cell>
        </row>
        <row r="7017">
          <cell r="A7017">
            <v>36641</v>
          </cell>
          <cell r="B7017" t="str">
            <v>AGG-GAS-IDX</v>
          </cell>
          <cell r="C7017" t="str">
            <v>NG-NYMEX</v>
          </cell>
          <cell r="D7017" t="str">
            <v>NG-INDEX-CAND-IDX</v>
          </cell>
          <cell r="E7017" t="str">
            <v>I</v>
          </cell>
          <cell r="F7017">
            <v>36770</v>
          </cell>
          <cell r="G7017">
            <v>0</v>
          </cell>
          <cell r="H7017">
            <v>0</v>
          </cell>
        </row>
        <row r="7018">
          <cell r="A7018">
            <v>36641</v>
          </cell>
          <cell r="B7018" t="str">
            <v>AGG-GAS-IDX</v>
          </cell>
          <cell r="C7018" t="str">
            <v>NG-NYMEX</v>
          </cell>
          <cell r="D7018" t="str">
            <v>NG-INDEX-CAND-IDX</v>
          </cell>
          <cell r="E7018" t="str">
            <v>I</v>
          </cell>
          <cell r="F7018">
            <v>36800</v>
          </cell>
          <cell r="G7018">
            <v>0</v>
          </cell>
          <cell r="H7018">
            <v>0</v>
          </cell>
        </row>
        <row r="7019">
          <cell r="A7019">
            <v>36641</v>
          </cell>
          <cell r="B7019" t="str">
            <v>AGG-GAS-IDX</v>
          </cell>
          <cell r="C7019" t="str">
            <v>NG-NYMEX</v>
          </cell>
          <cell r="D7019" t="str">
            <v>NG-INDEX-CAND-IDX</v>
          </cell>
          <cell r="E7019" t="str">
            <v>I</v>
          </cell>
          <cell r="F7019">
            <v>36831</v>
          </cell>
          <cell r="G7019">
            <v>0</v>
          </cell>
          <cell r="H7019">
            <v>0</v>
          </cell>
        </row>
        <row r="7020">
          <cell r="A7020">
            <v>36641</v>
          </cell>
          <cell r="B7020" t="str">
            <v>AGG-GAS-IDX</v>
          </cell>
          <cell r="C7020" t="str">
            <v>NG-NYMEX</v>
          </cell>
          <cell r="D7020" t="str">
            <v>NG-INDEX-CAND-IDX</v>
          </cell>
          <cell r="E7020" t="str">
            <v>I</v>
          </cell>
          <cell r="F7020">
            <v>36861</v>
          </cell>
          <cell r="G7020">
            <v>0</v>
          </cell>
          <cell r="H7020">
            <v>0</v>
          </cell>
        </row>
        <row r="7021">
          <cell r="A7021">
            <v>36641</v>
          </cell>
          <cell r="B7021" t="str">
            <v>AGG-GAS-IDX</v>
          </cell>
          <cell r="C7021" t="str">
            <v>NG-NYMEX</v>
          </cell>
          <cell r="D7021" t="str">
            <v>NG-INDEX-CAND-IDX</v>
          </cell>
          <cell r="E7021" t="str">
            <v>I</v>
          </cell>
          <cell r="F7021">
            <v>36892</v>
          </cell>
          <cell r="G7021">
            <v>0</v>
          </cell>
          <cell r="H7021">
            <v>0</v>
          </cell>
        </row>
        <row r="7022">
          <cell r="A7022">
            <v>36641</v>
          </cell>
          <cell r="B7022" t="str">
            <v>AGG-GAS-IDX</v>
          </cell>
          <cell r="C7022" t="str">
            <v>NG-NYMEX</v>
          </cell>
          <cell r="D7022" t="str">
            <v>NG-INDEX-CAND-IDX</v>
          </cell>
          <cell r="E7022" t="str">
            <v>I</v>
          </cell>
          <cell r="F7022">
            <v>36923</v>
          </cell>
          <cell r="G7022">
            <v>0</v>
          </cell>
          <cell r="H7022">
            <v>0</v>
          </cell>
        </row>
        <row r="7023">
          <cell r="A7023">
            <v>36641</v>
          </cell>
          <cell r="B7023" t="str">
            <v>AGG-GAS-IDX</v>
          </cell>
          <cell r="C7023" t="str">
            <v>NG-NYMEX</v>
          </cell>
          <cell r="D7023" t="str">
            <v>NG-INDEX-CAND-IDX</v>
          </cell>
          <cell r="E7023" t="str">
            <v>I</v>
          </cell>
          <cell r="F7023">
            <v>36951</v>
          </cell>
          <cell r="G7023">
            <v>0</v>
          </cell>
          <cell r="H7023">
            <v>0</v>
          </cell>
        </row>
        <row r="7024">
          <cell r="A7024">
            <v>36641</v>
          </cell>
          <cell r="B7024" t="str">
            <v>AGG-GAS-IDX</v>
          </cell>
          <cell r="C7024" t="str">
            <v>NG-NYMEX</v>
          </cell>
          <cell r="D7024" t="str">
            <v>NG-INDEX-CAND-IDX</v>
          </cell>
          <cell r="E7024" t="str">
            <v>I</v>
          </cell>
          <cell r="F7024">
            <v>36982</v>
          </cell>
          <cell r="G7024">
            <v>0</v>
          </cell>
          <cell r="H7024">
            <v>0</v>
          </cell>
        </row>
        <row r="7025">
          <cell r="A7025">
            <v>36641</v>
          </cell>
          <cell r="B7025" t="str">
            <v>AGG-GAS-IDX</v>
          </cell>
          <cell r="C7025" t="str">
            <v>NG-NYMEX</v>
          </cell>
          <cell r="D7025" t="str">
            <v>NG-INDEX-CAND-IDX</v>
          </cell>
          <cell r="E7025" t="str">
            <v>I</v>
          </cell>
          <cell r="F7025">
            <v>37012</v>
          </cell>
          <cell r="G7025">
            <v>0</v>
          </cell>
          <cell r="H7025">
            <v>0</v>
          </cell>
        </row>
        <row r="7026">
          <cell r="A7026">
            <v>36641</v>
          </cell>
          <cell r="B7026" t="str">
            <v>AGG-GAS-IDX</v>
          </cell>
          <cell r="C7026" t="str">
            <v>NG-NYMEX</v>
          </cell>
          <cell r="D7026" t="str">
            <v>NG-INDEX-CAND-IDX</v>
          </cell>
          <cell r="E7026" t="str">
            <v>I</v>
          </cell>
          <cell r="F7026">
            <v>37043</v>
          </cell>
          <cell r="G7026">
            <v>0</v>
          </cell>
          <cell r="H7026">
            <v>0</v>
          </cell>
        </row>
        <row r="7027">
          <cell r="A7027">
            <v>36641</v>
          </cell>
          <cell r="B7027" t="str">
            <v>AGG-GAS-IDX</v>
          </cell>
          <cell r="C7027" t="str">
            <v>NG-NYMEX</v>
          </cell>
          <cell r="D7027" t="str">
            <v>NG-INDEX-CAND-IDX</v>
          </cell>
          <cell r="E7027" t="str">
            <v>I</v>
          </cell>
          <cell r="F7027">
            <v>37073</v>
          </cell>
          <cell r="G7027">
            <v>0</v>
          </cell>
          <cell r="H7027">
            <v>0</v>
          </cell>
        </row>
        <row r="7028">
          <cell r="A7028">
            <v>36641</v>
          </cell>
          <cell r="B7028" t="str">
            <v>AGG-GAS-IDX</v>
          </cell>
          <cell r="C7028" t="str">
            <v>NG-NYMEX</v>
          </cell>
          <cell r="D7028" t="str">
            <v>NG-INDEX-CAND-IDX</v>
          </cell>
          <cell r="E7028" t="str">
            <v>I</v>
          </cell>
          <cell r="F7028">
            <v>37104</v>
          </cell>
          <cell r="G7028">
            <v>0</v>
          </cell>
          <cell r="H7028">
            <v>0</v>
          </cell>
        </row>
        <row r="7029">
          <cell r="A7029">
            <v>36641</v>
          </cell>
          <cell r="B7029" t="str">
            <v>AGG-GAS-IDX</v>
          </cell>
          <cell r="C7029" t="str">
            <v>NG-NYMEX</v>
          </cell>
          <cell r="D7029" t="str">
            <v>NG-INDEX-CAND-IDX</v>
          </cell>
          <cell r="E7029" t="str">
            <v>I</v>
          </cell>
          <cell r="F7029">
            <v>37135</v>
          </cell>
          <cell r="G7029">
            <v>0</v>
          </cell>
          <cell r="H7029">
            <v>0</v>
          </cell>
        </row>
        <row r="7030">
          <cell r="A7030">
            <v>36641</v>
          </cell>
          <cell r="B7030" t="str">
            <v>AGG-GAS-IDX</v>
          </cell>
          <cell r="C7030" t="str">
            <v>NG-NYMEX</v>
          </cell>
          <cell r="D7030" t="str">
            <v>NG-INDEX-CAND-IDX</v>
          </cell>
          <cell r="E7030" t="str">
            <v>I</v>
          </cell>
          <cell r="F7030">
            <v>37165</v>
          </cell>
          <cell r="G7030">
            <v>0</v>
          </cell>
          <cell r="H7030">
            <v>0</v>
          </cell>
        </row>
        <row r="7031">
          <cell r="A7031">
            <v>36641</v>
          </cell>
          <cell r="B7031" t="str">
            <v>AGG-GAS-IDX</v>
          </cell>
          <cell r="C7031" t="str">
            <v>NG-NYMEX</v>
          </cell>
          <cell r="D7031" t="str">
            <v>NG-INDEX-CAND-IDX</v>
          </cell>
          <cell r="E7031" t="str">
            <v>I</v>
          </cell>
          <cell r="F7031">
            <v>37196</v>
          </cell>
          <cell r="G7031">
            <v>0</v>
          </cell>
          <cell r="H7031">
            <v>0</v>
          </cell>
        </row>
        <row r="7032">
          <cell r="A7032">
            <v>36641</v>
          </cell>
          <cell r="B7032" t="str">
            <v>AGG-GAS-IDX</v>
          </cell>
          <cell r="C7032" t="str">
            <v>NG-NYMEX</v>
          </cell>
          <cell r="D7032" t="str">
            <v>NG-INDEX-CAND-IDX</v>
          </cell>
          <cell r="E7032" t="str">
            <v>I</v>
          </cell>
          <cell r="F7032">
            <v>37226</v>
          </cell>
          <cell r="G7032">
            <v>0</v>
          </cell>
          <cell r="H7032">
            <v>0</v>
          </cell>
        </row>
        <row r="7033">
          <cell r="A7033">
            <v>36641</v>
          </cell>
          <cell r="B7033" t="str">
            <v>AGG-GAS-IDX</v>
          </cell>
          <cell r="C7033" t="str">
            <v>NG-NYMEX</v>
          </cell>
          <cell r="D7033" t="str">
            <v>NG-INDEX-CAND-IDX</v>
          </cell>
          <cell r="E7033" t="str">
            <v>I</v>
          </cell>
          <cell r="F7033">
            <v>37257</v>
          </cell>
          <cell r="G7033">
            <v>0</v>
          </cell>
          <cell r="H7033">
            <v>0</v>
          </cell>
        </row>
        <row r="7034">
          <cell r="A7034">
            <v>36641</v>
          </cell>
          <cell r="B7034" t="str">
            <v>AGG-GAS-IDX</v>
          </cell>
          <cell r="C7034" t="str">
            <v>NG-NYMEX</v>
          </cell>
          <cell r="D7034" t="str">
            <v>NG-INDEX-CAND-IDX</v>
          </cell>
          <cell r="E7034" t="str">
            <v>I</v>
          </cell>
          <cell r="F7034">
            <v>37288</v>
          </cell>
          <cell r="G7034">
            <v>0</v>
          </cell>
          <cell r="H7034">
            <v>0</v>
          </cell>
        </row>
        <row r="7035">
          <cell r="A7035">
            <v>36641</v>
          </cell>
          <cell r="B7035" t="str">
            <v>AGG-GAS-IDX</v>
          </cell>
          <cell r="C7035" t="str">
            <v>NG-NYMEX</v>
          </cell>
          <cell r="D7035" t="str">
            <v>NG-INDEX-CAND-IDX</v>
          </cell>
          <cell r="E7035" t="str">
            <v>I</v>
          </cell>
          <cell r="F7035">
            <v>37316</v>
          </cell>
          <cell r="G7035">
            <v>0</v>
          </cell>
          <cell r="H7035">
            <v>0</v>
          </cell>
        </row>
        <row r="7036">
          <cell r="A7036">
            <v>36641</v>
          </cell>
          <cell r="B7036" t="str">
            <v>AGG-GAS-IDX</v>
          </cell>
          <cell r="C7036" t="str">
            <v>NG-NYMEX</v>
          </cell>
          <cell r="D7036" t="str">
            <v>NG-INDEX-CAND-IDX</v>
          </cell>
          <cell r="E7036" t="str">
            <v>I</v>
          </cell>
          <cell r="F7036">
            <v>37347</v>
          </cell>
          <cell r="G7036">
            <v>0</v>
          </cell>
          <cell r="H7036">
            <v>0</v>
          </cell>
        </row>
        <row r="7037">
          <cell r="A7037">
            <v>36641</v>
          </cell>
          <cell r="B7037" t="str">
            <v>AGG-GAS-IDX</v>
          </cell>
          <cell r="C7037" t="str">
            <v>NG-NYMEX</v>
          </cell>
          <cell r="D7037" t="str">
            <v>NG-INDEX-CAND-IDX</v>
          </cell>
          <cell r="E7037" t="str">
            <v>I</v>
          </cell>
          <cell r="F7037">
            <v>37377</v>
          </cell>
          <cell r="G7037">
            <v>0</v>
          </cell>
          <cell r="H7037">
            <v>0</v>
          </cell>
        </row>
        <row r="7038">
          <cell r="A7038">
            <v>36641</v>
          </cell>
          <cell r="B7038" t="str">
            <v>AGG-GAS-IDX</v>
          </cell>
          <cell r="C7038" t="str">
            <v>NG-NYMEX</v>
          </cell>
          <cell r="D7038" t="str">
            <v>NG-INDEX-CAND-IDX</v>
          </cell>
          <cell r="E7038" t="str">
            <v>I</v>
          </cell>
          <cell r="F7038">
            <v>37408</v>
          </cell>
          <cell r="G7038">
            <v>0</v>
          </cell>
          <cell r="H7038">
            <v>0</v>
          </cell>
        </row>
        <row r="7039">
          <cell r="A7039">
            <v>36641</v>
          </cell>
          <cell r="B7039" t="str">
            <v>AGG-GAS-IDX</v>
          </cell>
          <cell r="C7039" t="str">
            <v>NG-NYMEX</v>
          </cell>
          <cell r="D7039" t="str">
            <v>NG-INDEX-CAND-IDX</v>
          </cell>
          <cell r="E7039" t="str">
            <v>I</v>
          </cell>
          <cell r="F7039">
            <v>37438</v>
          </cell>
          <cell r="G7039">
            <v>0</v>
          </cell>
          <cell r="H7039">
            <v>0</v>
          </cell>
        </row>
        <row r="7040">
          <cell r="A7040">
            <v>36641</v>
          </cell>
          <cell r="B7040" t="str">
            <v>AGG-GAS-IDX</v>
          </cell>
          <cell r="C7040" t="str">
            <v>NG-NYMEX</v>
          </cell>
          <cell r="D7040" t="str">
            <v>NG-INDEX-CAND-IDX</v>
          </cell>
          <cell r="E7040" t="str">
            <v>I</v>
          </cell>
          <cell r="F7040">
            <v>37469</v>
          </cell>
          <cell r="G7040">
            <v>0</v>
          </cell>
          <cell r="H7040">
            <v>0</v>
          </cell>
        </row>
        <row r="7041">
          <cell r="A7041">
            <v>36641</v>
          </cell>
          <cell r="B7041" t="str">
            <v>AGG-GAS-IDX</v>
          </cell>
          <cell r="C7041" t="str">
            <v>NG-NYMEX</v>
          </cell>
          <cell r="D7041" t="str">
            <v>NG-INDEX-CAND-IDX</v>
          </cell>
          <cell r="E7041" t="str">
            <v>I</v>
          </cell>
          <cell r="F7041">
            <v>37500</v>
          </cell>
          <cell r="G7041">
            <v>0</v>
          </cell>
          <cell r="H7041">
            <v>0</v>
          </cell>
        </row>
        <row r="7042">
          <cell r="A7042">
            <v>36641</v>
          </cell>
          <cell r="B7042" t="str">
            <v>AGG-GAS-IDX</v>
          </cell>
          <cell r="C7042" t="str">
            <v>NG-NYMEX</v>
          </cell>
          <cell r="D7042" t="str">
            <v>NG-INDEX-CAND-IDX</v>
          </cell>
          <cell r="E7042" t="str">
            <v>I</v>
          </cell>
          <cell r="F7042">
            <v>37530</v>
          </cell>
          <cell r="G7042">
            <v>0</v>
          </cell>
          <cell r="H7042">
            <v>0</v>
          </cell>
        </row>
        <row r="7043">
          <cell r="A7043">
            <v>36641</v>
          </cell>
          <cell r="B7043" t="str">
            <v>AGG-GAS-IDX</v>
          </cell>
          <cell r="C7043" t="str">
            <v>NG-NYMEX</v>
          </cell>
          <cell r="D7043" t="str">
            <v>NG-INDEX-CAND-IDX</v>
          </cell>
          <cell r="E7043" t="str">
            <v>I</v>
          </cell>
          <cell r="F7043">
            <v>37561</v>
          </cell>
          <cell r="G7043">
            <v>0</v>
          </cell>
          <cell r="H7043">
            <v>0</v>
          </cell>
        </row>
        <row r="7044">
          <cell r="A7044">
            <v>36641</v>
          </cell>
          <cell r="B7044" t="str">
            <v>AGG-GAS-IDX</v>
          </cell>
          <cell r="C7044" t="str">
            <v>NG-NYMEX</v>
          </cell>
          <cell r="D7044" t="str">
            <v>NG-INDEX-CAND-IDX</v>
          </cell>
          <cell r="E7044" t="str">
            <v>I</v>
          </cell>
          <cell r="F7044">
            <v>37591</v>
          </cell>
          <cell r="G7044">
            <v>0</v>
          </cell>
          <cell r="H7044">
            <v>0</v>
          </cell>
        </row>
        <row r="7045">
          <cell r="A7045">
            <v>36641</v>
          </cell>
          <cell r="B7045" t="str">
            <v>AGG-GAS-IDX</v>
          </cell>
          <cell r="C7045" t="str">
            <v>NG-NYMEX</v>
          </cell>
          <cell r="D7045" t="str">
            <v>NG-INDEX-CAND-IDX</v>
          </cell>
          <cell r="E7045" t="str">
            <v>I</v>
          </cell>
          <cell r="F7045">
            <v>37622</v>
          </cell>
          <cell r="G7045">
            <v>0</v>
          </cell>
          <cell r="H7045">
            <v>0</v>
          </cell>
        </row>
        <row r="7046">
          <cell r="A7046">
            <v>36641</v>
          </cell>
          <cell r="B7046" t="str">
            <v>AGG-GAS-IDX</v>
          </cell>
          <cell r="C7046" t="str">
            <v>NG-NYMEX</v>
          </cell>
          <cell r="D7046" t="str">
            <v>NG-INDEX-CAND-IDX</v>
          </cell>
          <cell r="E7046" t="str">
            <v>I</v>
          </cell>
          <cell r="F7046">
            <v>37653</v>
          </cell>
          <cell r="G7046">
            <v>0</v>
          </cell>
          <cell r="H7046">
            <v>0</v>
          </cell>
        </row>
        <row r="7047">
          <cell r="A7047">
            <v>36641</v>
          </cell>
          <cell r="B7047" t="str">
            <v>AGG-GAS-IDX</v>
          </cell>
          <cell r="C7047" t="str">
            <v>NG-NYMEX</v>
          </cell>
          <cell r="D7047" t="str">
            <v>NG-INDEX-CAND-IDX</v>
          </cell>
          <cell r="E7047" t="str">
            <v>I</v>
          </cell>
          <cell r="F7047">
            <v>37681</v>
          </cell>
          <cell r="G7047">
            <v>0</v>
          </cell>
          <cell r="H7047">
            <v>0</v>
          </cell>
        </row>
        <row r="7048">
          <cell r="A7048">
            <v>36641</v>
          </cell>
          <cell r="B7048" t="str">
            <v>AGG-GAS-IDX</v>
          </cell>
          <cell r="C7048" t="str">
            <v>NG-NYMEX</v>
          </cell>
          <cell r="D7048" t="str">
            <v>NG-INDEX-CAND-IDX</v>
          </cell>
          <cell r="E7048" t="str">
            <v>I</v>
          </cell>
          <cell r="F7048">
            <v>37712</v>
          </cell>
          <cell r="G7048">
            <v>0</v>
          </cell>
          <cell r="H7048">
            <v>0</v>
          </cell>
        </row>
        <row r="7049">
          <cell r="A7049">
            <v>36641</v>
          </cell>
          <cell r="B7049" t="str">
            <v>AGG-GAS-IDX</v>
          </cell>
          <cell r="C7049" t="str">
            <v>NG-NYMEX</v>
          </cell>
          <cell r="D7049" t="str">
            <v>NG-INDEX-CAND-IDX</v>
          </cell>
          <cell r="E7049" t="str">
            <v>I</v>
          </cell>
          <cell r="F7049">
            <v>37742</v>
          </cell>
          <cell r="G7049">
            <v>0</v>
          </cell>
          <cell r="H7049">
            <v>0</v>
          </cell>
        </row>
        <row r="7050">
          <cell r="A7050">
            <v>36641</v>
          </cell>
          <cell r="B7050" t="str">
            <v>AGG-GAS-IDX</v>
          </cell>
          <cell r="C7050" t="str">
            <v>NG-NYMEX</v>
          </cell>
          <cell r="D7050" t="str">
            <v>NG-INDEX-CAND-IDX</v>
          </cell>
          <cell r="E7050" t="str">
            <v>I</v>
          </cell>
          <cell r="F7050">
            <v>37773</v>
          </cell>
          <cell r="G7050">
            <v>0</v>
          </cell>
          <cell r="H7050">
            <v>0</v>
          </cell>
        </row>
        <row r="7051">
          <cell r="A7051">
            <v>36641</v>
          </cell>
          <cell r="B7051" t="str">
            <v>AGG-GAS-IDX</v>
          </cell>
          <cell r="C7051" t="str">
            <v>NG-NYMEX</v>
          </cell>
          <cell r="D7051" t="str">
            <v>NG-INDEX-CAND-IDX</v>
          </cell>
          <cell r="E7051" t="str">
            <v>I</v>
          </cell>
          <cell r="F7051">
            <v>37803</v>
          </cell>
          <cell r="G7051">
            <v>0</v>
          </cell>
          <cell r="H7051">
            <v>0</v>
          </cell>
        </row>
        <row r="7052">
          <cell r="A7052">
            <v>36641</v>
          </cell>
          <cell r="B7052" t="str">
            <v>AGG-GAS-IDX</v>
          </cell>
          <cell r="C7052" t="str">
            <v>NG-NYMEX</v>
          </cell>
          <cell r="D7052" t="str">
            <v>NG-INDEX-CAND-IDX</v>
          </cell>
          <cell r="E7052" t="str">
            <v>I</v>
          </cell>
          <cell r="F7052">
            <v>37834</v>
          </cell>
          <cell r="G7052">
            <v>0</v>
          </cell>
          <cell r="H7052">
            <v>0</v>
          </cell>
        </row>
        <row r="7053">
          <cell r="A7053">
            <v>36641</v>
          </cell>
          <cell r="B7053" t="str">
            <v>AGG-GAS-IDX</v>
          </cell>
          <cell r="C7053" t="str">
            <v>NG-NYMEX</v>
          </cell>
          <cell r="D7053" t="str">
            <v>NG-INDEX-CAND-IDX</v>
          </cell>
          <cell r="E7053" t="str">
            <v>I</v>
          </cell>
          <cell r="F7053">
            <v>37865</v>
          </cell>
          <cell r="G7053">
            <v>0</v>
          </cell>
          <cell r="H7053">
            <v>0</v>
          </cell>
        </row>
        <row r="7054">
          <cell r="A7054">
            <v>36641</v>
          </cell>
          <cell r="B7054" t="str">
            <v>AGG-GAS-IDX</v>
          </cell>
          <cell r="C7054" t="str">
            <v>NG-NYMEX</v>
          </cell>
          <cell r="D7054" t="str">
            <v>NG-INDEX-CAND-IDX</v>
          </cell>
          <cell r="E7054" t="str">
            <v>I</v>
          </cell>
          <cell r="F7054">
            <v>37895</v>
          </cell>
          <cell r="G7054">
            <v>0</v>
          </cell>
          <cell r="H7054">
            <v>0</v>
          </cell>
        </row>
        <row r="7055">
          <cell r="A7055">
            <v>36641</v>
          </cell>
          <cell r="B7055" t="str">
            <v>AGG-GAS-IDX</v>
          </cell>
          <cell r="C7055" t="str">
            <v>NG-NYMEX</v>
          </cell>
          <cell r="D7055" t="str">
            <v>NG-INDEX-CAND-IDX</v>
          </cell>
          <cell r="E7055" t="str">
            <v>I</v>
          </cell>
          <cell r="F7055">
            <v>37926</v>
          </cell>
          <cell r="G7055">
            <v>0</v>
          </cell>
          <cell r="H7055">
            <v>0</v>
          </cell>
        </row>
        <row r="7056">
          <cell r="A7056">
            <v>36641</v>
          </cell>
          <cell r="B7056" t="str">
            <v>AGG-GAS-IDX</v>
          </cell>
          <cell r="C7056" t="str">
            <v>NG-NYMEX</v>
          </cell>
          <cell r="D7056" t="str">
            <v>NG-INDEX-CAND-IDX</v>
          </cell>
          <cell r="E7056" t="str">
            <v>I</v>
          </cell>
          <cell r="F7056">
            <v>37956</v>
          </cell>
          <cell r="G7056">
            <v>0</v>
          </cell>
          <cell r="H7056">
            <v>0</v>
          </cell>
        </row>
        <row r="7057">
          <cell r="A7057">
            <v>36641</v>
          </cell>
          <cell r="B7057" t="str">
            <v>AGG-GAS-IDX</v>
          </cell>
          <cell r="C7057" t="str">
            <v>NG-NYMEX</v>
          </cell>
          <cell r="D7057" t="str">
            <v>NG-INDEX-CAND-IDX</v>
          </cell>
          <cell r="E7057" t="str">
            <v>I</v>
          </cell>
          <cell r="F7057">
            <v>37987</v>
          </cell>
          <cell r="G7057">
            <v>0</v>
          </cell>
          <cell r="H7057">
            <v>0</v>
          </cell>
        </row>
        <row r="7058">
          <cell r="A7058">
            <v>36641</v>
          </cell>
          <cell r="B7058" t="str">
            <v>AGG-GAS-IDX</v>
          </cell>
          <cell r="C7058" t="str">
            <v>NG-NYMEX</v>
          </cell>
          <cell r="D7058" t="str">
            <v>NG-INDEX-CAND-IDX</v>
          </cell>
          <cell r="E7058" t="str">
            <v>I</v>
          </cell>
          <cell r="F7058">
            <v>38018</v>
          </cell>
          <cell r="G7058">
            <v>0</v>
          </cell>
          <cell r="H7058">
            <v>0</v>
          </cell>
        </row>
        <row r="7059">
          <cell r="A7059">
            <v>36641</v>
          </cell>
          <cell r="B7059" t="str">
            <v>AGG-GAS-IDX</v>
          </cell>
          <cell r="C7059" t="str">
            <v>NG-NYMEX</v>
          </cell>
          <cell r="D7059" t="str">
            <v>NG-INDEX-CAND-IDX</v>
          </cell>
          <cell r="E7059" t="str">
            <v>I</v>
          </cell>
          <cell r="F7059">
            <v>38047</v>
          </cell>
          <cell r="G7059">
            <v>0</v>
          </cell>
          <cell r="H7059">
            <v>0</v>
          </cell>
        </row>
        <row r="7060">
          <cell r="A7060">
            <v>36641</v>
          </cell>
          <cell r="B7060" t="str">
            <v>AGG-GAS-IDX</v>
          </cell>
          <cell r="C7060" t="str">
            <v>NG-NYMEX</v>
          </cell>
          <cell r="D7060" t="str">
            <v>NG-INDEX-CAND-IDX</v>
          </cell>
          <cell r="E7060" t="str">
            <v>I</v>
          </cell>
          <cell r="F7060">
            <v>38078</v>
          </cell>
          <cell r="G7060">
            <v>0</v>
          </cell>
          <cell r="H7060">
            <v>0</v>
          </cell>
        </row>
        <row r="7061">
          <cell r="A7061">
            <v>36641</v>
          </cell>
          <cell r="B7061" t="str">
            <v>AGG-GAS-IDX</v>
          </cell>
          <cell r="C7061" t="str">
            <v>NG-NYMEX</v>
          </cell>
          <cell r="D7061" t="str">
            <v>NG-INDEX-CAND-IDX</v>
          </cell>
          <cell r="E7061" t="str">
            <v>I</v>
          </cell>
          <cell r="F7061">
            <v>38108</v>
          </cell>
          <cell r="G7061">
            <v>0</v>
          </cell>
          <cell r="H7061">
            <v>0</v>
          </cell>
        </row>
        <row r="7062">
          <cell r="A7062">
            <v>36641</v>
          </cell>
          <cell r="B7062" t="str">
            <v>AGG-GAS-IDX</v>
          </cell>
          <cell r="C7062" t="str">
            <v>NG-NYMEX</v>
          </cell>
          <cell r="D7062" t="str">
            <v>NG-INDEX-CAND-IDX</v>
          </cell>
          <cell r="E7062" t="str">
            <v>I</v>
          </cell>
          <cell r="F7062">
            <v>38139</v>
          </cell>
          <cell r="G7062">
            <v>0</v>
          </cell>
          <cell r="H7062">
            <v>0</v>
          </cell>
        </row>
        <row r="7063">
          <cell r="A7063">
            <v>36641</v>
          </cell>
          <cell r="B7063" t="str">
            <v>AGG-GAS-IDX</v>
          </cell>
          <cell r="C7063" t="str">
            <v>NG-NYMEX</v>
          </cell>
          <cell r="D7063" t="str">
            <v>NG-INDEX-CAND-IDX</v>
          </cell>
          <cell r="E7063" t="str">
            <v>I</v>
          </cell>
          <cell r="F7063">
            <v>38169</v>
          </cell>
          <cell r="G7063">
            <v>0</v>
          </cell>
          <cell r="H7063">
            <v>0</v>
          </cell>
        </row>
        <row r="7064">
          <cell r="A7064">
            <v>36641</v>
          </cell>
          <cell r="B7064" t="str">
            <v>AGG-GAS-IDX</v>
          </cell>
          <cell r="C7064" t="str">
            <v>NG-NYMEX</v>
          </cell>
          <cell r="D7064" t="str">
            <v>NG-INDEX-CAND-IDX</v>
          </cell>
          <cell r="E7064" t="str">
            <v>I</v>
          </cell>
          <cell r="F7064">
            <v>38200</v>
          </cell>
          <cell r="G7064">
            <v>0</v>
          </cell>
          <cell r="H7064">
            <v>0</v>
          </cell>
        </row>
        <row r="7065">
          <cell r="A7065">
            <v>36641</v>
          </cell>
          <cell r="B7065" t="str">
            <v>AGG-GAS-IDX</v>
          </cell>
          <cell r="C7065" t="str">
            <v>NG-NYMEX</v>
          </cell>
          <cell r="D7065" t="str">
            <v>NG-INDEX-CAND-IDX</v>
          </cell>
          <cell r="E7065" t="str">
            <v>I</v>
          </cell>
          <cell r="F7065">
            <v>38231</v>
          </cell>
          <cell r="G7065">
            <v>0</v>
          </cell>
          <cell r="H7065">
            <v>0</v>
          </cell>
        </row>
        <row r="7066">
          <cell r="A7066">
            <v>36641</v>
          </cell>
          <cell r="B7066" t="str">
            <v>AGG-GAS-IDX</v>
          </cell>
          <cell r="C7066" t="str">
            <v>NG-NYMEX</v>
          </cell>
          <cell r="D7066" t="str">
            <v>NG-INDEX-CAND-IDX</v>
          </cell>
          <cell r="E7066" t="str">
            <v>I</v>
          </cell>
          <cell r="F7066">
            <v>38261</v>
          </cell>
          <cell r="G7066">
            <v>0</v>
          </cell>
          <cell r="H7066">
            <v>0</v>
          </cell>
        </row>
        <row r="7067">
          <cell r="A7067">
            <v>36641</v>
          </cell>
          <cell r="B7067" t="str">
            <v>AGG-GAS-IDX</v>
          </cell>
          <cell r="C7067" t="str">
            <v>NG-NYMEX</v>
          </cell>
          <cell r="D7067" t="str">
            <v>NG-INDEX-CAND-IDX</v>
          </cell>
          <cell r="E7067" t="str">
            <v>I</v>
          </cell>
          <cell r="F7067">
            <v>38292</v>
          </cell>
          <cell r="G7067">
            <v>-674758</v>
          </cell>
          <cell r="H7067">
            <v>0</v>
          </cell>
        </row>
        <row r="7068">
          <cell r="A7068">
            <v>36641</v>
          </cell>
          <cell r="B7068" t="str">
            <v>AGG-GAS-IDX</v>
          </cell>
          <cell r="C7068" t="str">
            <v>NG-NYMEX</v>
          </cell>
          <cell r="D7068" t="str">
            <v>NG-INDEX-CAND-IDX</v>
          </cell>
          <cell r="E7068" t="str">
            <v>I</v>
          </cell>
          <cell r="F7068">
            <v>38322</v>
          </cell>
          <cell r="G7068">
            <v>-693132</v>
          </cell>
          <cell r="H7068">
            <v>0</v>
          </cell>
        </row>
        <row r="7069">
          <cell r="A7069">
            <v>36641</v>
          </cell>
          <cell r="B7069" t="str">
            <v>AGG-GAS-IDX</v>
          </cell>
          <cell r="C7069" t="str">
            <v>NG-NYMEX</v>
          </cell>
          <cell r="D7069" t="str">
            <v>NG-INDEX-CAND-IDX</v>
          </cell>
          <cell r="E7069" t="str">
            <v>I</v>
          </cell>
          <cell r="F7069">
            <v>38353</v>
          </cell>
          <cell r="G7069">
            <v>-688899</v>
          </cell>
          <cell r="H7069">
            <v>0</v>
          </cell>
        </row>
        <row r="7070">
          <cell r="A7070">
            <v>36641</v>
          </cell>
          <cell r="B7070" t="str">
            <v>AGG-GAS-IDX</v>
          </cell>
          <cell r="C7070" t="str">
            <v>NG-NYMEX</v>
          </cell>
          <cell r="D7070" t="str">
            <v>NG-INDEX-CAND-IDX</v>
          </cell>
          <cell r="E7070" t="str">
            <v>I</v>
          </cell>
          <cell r="F7070">
            <v>38384</v>
          </cell>
          <cell r="G7070">
            <v>-618429</v>
          </cell>
          <cell r="H7070">
            <v>0</v>
          </cell>
        </row>
        <row r="7071">
          <cell r="A7071">
            <v>36641</v>
          </cell>
          <cell r="B7071" t="str">
            <v>AGG-GAS-IDX</v>
          </cell>
          <cell r="C7071" t="str">
            <v>NG-NYMEX</v>
          </cell>
          <cell r="D7071" t="str">
            <v>NG-INDEX-CAND-IDX</v>
          </cell>
          <cell r="E7071" t="str">
            <v>I</v>
          </cell>
          <cell r="F7071">
            <v>38412</v>
          </cell>
          <cell r="G7071">
            <v>-680907</v>
          </cell>
          <cell r="H7071">
            <v>0</v>
          </cell>
        </row>
        <row r="7072">
          <cell r="A7072">
            <v>36641</v>
          </cell>
          <cell r="B7072" t="str">
            <v>AGG-GAS-IDX</v>
          </cell>
          <cell r="C7072" t="str">
            <v>NG-NYMEX</v>
          </cell>
          <cell r="D7072" t="str">
            <v>NG-INDEX-CAND-IDX</v>
          </cell>
          <cell r="E7072" t="str">
            <v>I</v>
          </cell>
          <cell r="F7072">
            <v>38443</v>
          </cell>
          <cell r="G7072">
            <v>-654912</v>
          </cell>
          <cell r="H7072">
            <v>0</v>
          </cell>
        </row>
        <row r="7073">
          <cell r="A7073">
            <v>36641</v>
          </cell>
          <cell r="B7073" t="str">
            <v>AGG-GAS-IDX</v>
          </cell>
          <cell r="C7073" t="str">
            <v>NG-NYMEX</v>
          </cell>
          <cell r="D7073" t="str">
            <v>NG-INDEX-CAND-IDX</v>
          </cell>
          <cell r="E7073" t="str">
            <v>I</v>
          </cell>
          <cell r="F7073">
            <v>38473</v>
          </cell>
          <cell r="G7073">
            <v>-672733</v>
          </cell>
          <cell r="H7073">
            <v>0</v>
          </cell>
        </row>
        <row r="7074">
          <cell r="A7074">
            <v>36641</v>
          </cell>
          <cell r="B7074" t="str">
            <v>AGG-GAS-IDX</v>
          </cell>
          <cell r="C7074" t="str">
            <v>NG-NYMEX</v>
          </cell>
          <cell r="D7074" t="str">
            <v>NG-INDEX-CAND-IDX</v>
          </cell>
          <cell r="E7074" t="str">
            <v>I</v>
          </cell>
          <cell r="F7074">
            <v>38504</v>
          </cell>
          <cell r="G7074">
            <v>-647048</v>
          </cell>
          <cell r="H7074">
            <v>0</v>
          </cell>
        </row>
        <row r="7075">
          <cell r="A7075">
            <v>36641</v>
          </cell>
          <cell r="B7075" t="str">
            <v>AGG-GAS-IDX</v>
          </cell>
          <cell r="C7075" t="str">
            <v>NG-NYMEX</v>
          </cell>
          <cell r="D7075" t="str">
            <v>NG-INDEX-CAND-IDX</v>
          </cell>
          <cell r="E7075" t="str">
            <v>I</v>
          </cell>
          <cell r="F7075">
            <v>38534</v>
          </cell>
          <cell r="G7075">
            <v>-664653</v>
          </cell>
          <cell r="H7075">
            <v>0</v>
          </cell>
        </row>
        <row r="7076">
          <cell r="A7076">
            <v>36641</v>
          </cell>
          <cell r="B7076" t="str">
            <v>AGG-GAS-IDX</v>
          </cell>
          <cell r="C7076" t="str">
            <v>NG-NYMEX</v>
          </cell>
          <cell r="D7076" t="str">
            <v>NG-INDEX-CAND-IDX</v>
          </cell>
          <cell r="E7076" t="str">
            <v>I</v>
          </cell>
          <cell r="F7076">
            <v>38565</v>
          </cell>
          <cell r="G7076">
            <v>-660581</v>
          </cell>
          <cell r="H7076">
            <v>0</v>
          </cell>
        </row>
        <row r="7077">
          <cell r="A7077">
            <v>36641</v>
          </cell>
          <cell r="B7077" t="str">
            <v>AGG-GAS-IDX</v>
          </cell>
          <cell r="C7077" t="str">
            <v>NG-NYMEX</v>
          </cell>
          <cell r="D7077" t="str">
            <v>NG-INDEX-CAND-IDX</v>
          </cell>
          <cell r="E7077" t="str">
            <v>I</v>
          </cell>
          <cell r="F7077">
            <v>38596</v>
          </cell>
          <cell r="G7077">
            <v>-635353</v>
          </cell>
          <cell r="H7077">
            <v>0</v>
          </cell>
        </row>
        <row r="7078">
          <cell r="A7078">
            <v>36641</v>
          </cell>
          <cell r="B7078" t="str">
            <v>AGG-GAS-IDX</v>
          </cell>
          <cell r="C7078" t="str">
            <v>NG-NYMEX</v>
          </cell>
          <cell r="D7078" t="str">
            <v>NG-INDEX-CAND-IDX</v>
          </cell>
          <cell r="E7078" t="str">
            <v>I</v>
          </cell>
          <cell r="F7078">
            <v>38626</v>
          </cell>
          <cell r="G7078">
            <v>-652633</v>
          </cell>
          <cell r="H7078">
            <v>0</v>
          </cell>
        </row>
        <row r="7079">
          <cell r="A7079">
            <v>36641</v>
          </cell>
          <cell r="B7079" t="str">
            <v>AGG-GAS-IDX</v>
          </cell>
          <cell r="C7079" t="str">
            <v>NG-NYMEX</v>
          </cell>
          <cell r="D7079" t="str">
            <v>NG-INDEX-CAND-IDX</v>
          </cell>
          <cell r="E7079" t="str">
            <v>I</v>
          </cell>
          <cell r="F7079">
            <v>38657</v>
          </cell>
          <cell r="G7079">
            <v>-627705</v>
          </cell>
          <cell r="H7079">
            <v>0</v>
          </cell>
        </row>
        <row r="7080">
          <cell r="A7080">
            <v>36641</v>
          </cell>
          <cell r="B7080" t="str">
            <v>AGG-GAS-IDX</v>
          </cell>
          <cell r="C7080" t="str">
            <v>NG-NYMEX</v>
          </cell>
          <cell r="D7080" t="str">
            <v>NG-INDEX-CAND-IDX</v>
          </cell>
          <cell r="E7080" t="str">
            <v>I</v>
          </cell>
          <cell r="F7080">
            <v>38687</v>
          </cell>
          <cell r="G7080">
            <v>-644773</v>
          </cell>
          <cell r="H7080">
            <v>0</v>
          </cell>
        </row>
        <row r="7081">
          <cell r="A7081">
            <v>36641</v>
          </cell>
          <cell r="B7081" t="str">
            <v>AGG-GAS-IDX</v>
          </cell>
          <cell r="C7081" t="str">
            <v>NG-NYMEX</v>
          </cell>
          <cell r="D7081" t="str">
            <v>NG-INDEX-CAND-IDX</v>
          </cell>
          <cell r="E7081" t="str">
            <v>I</v>
          </cell>
          <cell r="F7081">
            <v>38718</v>
          </cell>
          <cell r="G7081">
            <v>-640811</v>
          </cell>
          <cell r="H7081">
            <v>0</v>
          </cell>
        </row>
        <row r="7082">
          <cell r="A7082">
            <v>36641</v>
          </cell>
          <cell r="B7082" t="str">
            <v>AGG-GAS-IDX</v>
          </cell>
          <cell r="C7082" t="str">
            <v>NG-NYMEX</v>
          </cell>
          <cell r="D7082" t="str">
            <v>NG-INDEX-CAND-IDX</v>
          </cell>
          <cell r="E7082" t="str">
            <v>I</v>
          </cell>
          <cell r="F7082">
            <v>38749</v>
          </cell>
          <cell r="G7082">
            <v>-575239</v>
          </cell>
          <cell r="H7082">
            <v>0</v>
          </cell>
        </row>
        <row r="7083">
          <cell r="A7083">
            <v>36641</v>
          </cell>
          <cell r="B7083" t="str">
            <v>AGG-GAS-IDX</v>
          </cell>
          <cell r="C7083" t="str">
            <v>NG-NYMEX</v>
          </cell>
          <cell r="D7083" t="str">
            <v>NG-INDEX-CAND-IDX</v>
          </cell>
          <cell r="E7083" t="str">
            <v>I</v>
          </cell>
          <cell r="F7083">
            <v>38777</v>
          </cell>
          <cell r="G7083">
            <v>-633333</v>
          </cell>
          <cell r="H7083">
            <v>0</v>
          </cell>
        </row>
        <row r="7084">
          <cell r="A7084">
            <v>36641</v>
          </cell>
          <cell r="B7084" t="str">
            <v>AGG-GAS-IDX</v>
          </cell>
          <cell r="C7084" t="str">
            <v>NG-NYMEX</v>
          </cell>
          <cell r="D7084" t="str">
            <v>NG-INDEX-CAND-IDX</v>
          </cell>
          <cell r="E7084" t="str">
            <v>I</v>
          </cell>
          <cell r="F7084">
            <v>38808</v>
          </cell>
          <cell r="G7084">
            <v>-609131</v>
          </cell>
          <cell r="H7084">
            <v>0</v>
          </cell>
        </row>
        <row r="7085">
          <cell r="A7085">
            <v>36641</v>
          </cell>
          <cell r="B7085" t="str">
            <v>AGG-GAS-IDX</v>
          </cell>
          <cell r="C7085" t="str">
            <v>NG-NYMEX</v>
          </cell>
          <cell r="D7085" t="str">
            <v>NG-INDEX-CAND-IDX</v>
          </cell>
          <cell r="E7085" t="str">
            <v>I</v>
          </cell>
          <cell r="F7085">
            <v>38838</v>
          </cell>
          <cell r="G7085">
            <v>-625684</v>
          </cell>
          <cell r="H7085">
            <v>0</v>
          </cell>
        </row>
        <row r="7086">
          <cell r="A7086">
            <v>36641</v>
          </cell>
          <cell r="B7086" t="str">
            <v>AGG-GAS-IDX</v>
          </cell>
          <cell r="C7086" t="str">
            <v>NG-NYMEX</v>
          </cell>
          <cell r="D7086" t="str">
            <v>NG-INDEX-CAND-IDX</v>
          </cell>
          <cell r="E7086" t="str">
            <v>I</v>
          </cell>
          <cell r="F7086">
            <v>38869</v>
          </cell>
          <cell r="G7086">
            <v>-601770</v>
          </cell>
          <cell r="H7086">
            <v>0</v>
          </cell>
        </row>
        <row r="7087">
          <cell r="A7087">
            <v>36641</v>
          </cell>
          <cell r="B7087" t="str">
            <v>AGG-GAS-IDX</v>
          </cell>
          <cell r="C7087" t="str">
            <v>NG-NYMEX</v>
          </cell>
          <cell r="D7087" t="str">
            <v>NG-INDEX-CAND-IDX</v>
          </cell>
          <cell r="E7087" t="str">
            <v>I</v>
          </cell>
          <cell r="F7087">
            <v>38899</v>
          </cell>
          <cell r="G7087">
            <v>-618119</v>
          </cell>
          <cell r="H7087">
            <v>0</v>
          </cell>
        </row>
        <row r="7088">
          <cell r="A7088">
            <v>36641</v>
          </cell>
          <cell r="B7088" t="str">
            <v>AGG-GAS-IDX</v>
          </cell>
          <cell r="C7088" t="str">
            <v>NG-NYMEX</v>
          </cell>
          <cell r="D7088" t="str">
            <v>NG-INDEX-CAND-IDX</v>
          </cell>
          <cell r="E7088" t="str">
            <v>I</v>
          </cell>
          <cell r="F7088">
            <v>38930</v>
          </cell>
          <cell r="G7088">
            <v>-614306</v>
          </cell>
          <cell r="H7088">
            <v>0</v>
          </cell>
        </row>
        <row r="7089">
          <cell r="A7089">
            <v>36641</v>
          </cell>
          <cell r="B7089" t="str">
            <v>AGG-GAS-IDX</v>
          </cell>
          <cell r="C7089" t="str">
            <v>NG-NYMEX</v>
          </cell>
          <cell r="D7089" t="str">
            <v>NG-INDEX-CAND-IDX</v>
          </cell>
          <cell r="E7089" t="str">
            <v>I</v>
          </cell>
          <cell r="F7089">
            <v>38961</v>
          </cell>
          <cell r="G7089">
            <v>-590821</v>
          </cell>
          <cell r="H7089">
            <v>0</v>
          </cell>
        </row>
        <row r="7090">
          <cell r="A7090">
            <v>36641</v>
          </cell>
          <cell r="B7090" t="str">
            <v>AGG-GAS-IDX</v>
          </cell>
          <cell r="C7090" t="str">
            <v>NG-NYMEX</v>
          </cell>
          <cell r="D7090" t="str">
            <v>NG-INDEX-CAND-IDX</v>
          </cell>
          <cell r="E7090" t="str">
            <v>I</v>
          </cell>
          <cell r="F7090">
            <v>38991</v>
          </cell>
          <cell r="G7090">
            <v>-606867</v>
          </cell>
          <cell r="H7090">
            <v>0</v>
          </cell>
        </row>
        <row r="7091">
          <cell r="A7091">
            <v>36641</v>
          </cell>
          <cell r="B7091" t="str">
            <v>AGG-GAS-IDX</v>
          </cell>
          <cell r="C7091" t="str">
            <v>NG-NYMEX</v>
          </cell>
          <cell r="D7091" t="str">
            <v>NG-INDEX-CAND-IDX</v>
          </cell>
          <cell r="E7091" t="str">
            <v>I</v>
          </cell>
          <cell r="F7091">
            <v>39022</v>
          </cell>
          <cell r="G7091">
            <v>-583662</v>
          </cell>
          <cell r="H7091">
            <v>0</v>
          </cell>
        </row>
        <row r="7092">
          <cell r="A7092">
            <v>36641</v>
          </cell>
          <cell r="B7092" t="str">
            <v>AGG-GAS-IDX</v>
          </cell>
          <cell r="C7092" t="str">
            <v>NG-NYMEX</v>
          </cell>
          <cell r="D7092" t="str">
            <v>NG-INDEX-CAND-IDX</v>
          </cell>
          <cell r="E7092" t="str">
            <v>I</v>
          </cell>
          <cell r="F7092">
            <v>39052</v>
          </cell>
          <cell r="G7092">
            <v>-599509</v>
          </cell>
          <cell r="H7092">
            <v>0</v>
          </cell>
        </row>
        <row r="7093">
          <cell r="A7093">
            <v>36641</v>
          </cell>
          <cell r="B7093" t="str">
            <v>AGG-GAS-IDX</v>
          </cell>
          <cell r="C7093" t="str">
            <v>NG-NYMEX</v>
          </cell>
          <cell r="D7093" t="str">
            <v>NG-INDEX-CAND-IDX</v>
          </cell>
          <cell r="E7093" t="str">
            <v>I</v>
          </cell>
          <cell r="F7093">
            <v>39083</v>
          </cell>
          <cell r="G7093">
            <v>-595801</v>
          </cell>
          <cell r="H7093">
            <v>0</v>
          </cell>
        </row>
        <row r="7094">
          <cell r="A7094">
            <v>36641</v>
          </cell>
          <cell r="B7094" t="str">
            <v>AGG-GAS-IDX</v>
          </cell>
          <cell r="C7094" t="str">
            <v>NG-NYMEX</v>
          </cell>
          <cell r="D7094" t="str">
            <v>NG-INDEX-CAND-IDX</v>
          </cell>
          <cell r="E7094" t="str">
            <v>I</v>
          </cell>
          <cell r="F7094">
            <v>39114</v>
          </cell>
          <cell r="G7094">
            <v>-534813</v>
          </cell>
          <cell r="H7094">
            <v>0</v>
          </cell>
        </row>
        <row r="7095">
          <cell r="A7095">
            <v>36641</v>
          </cell>
          <cell r="B7095" t="str">
            <v>AGG-GAS-IDX</v>
          </cell>
          <cell r="C7095" t="str">
            <v>NG-NYMEX</v>
          </cell>
          <cell r="D7095" t="str">
            <v>NG-INDEX-CAND-IDX</v>
          </cell>
          <cell r="E7095" t="str">
            <v>I</v>
          </cell>
          <cell r="F7095">
            <v>39142</v>
          </cell>
          <cell r="G7095">
            <v>-588802</v>
          </cell>
          <cell r="H7095">
            <v>0</v>
          </cell>
        </row>
        <row r="7096">
          <cell r="A7096">
            <v>36641</v>
          </cell>
          <cell r="B7096" t="str">
            <v>AGG-GAS-IDX</v>
          </cell>
          <cell r="C7096" t="str">
            <v>NG-NYMEX</v>
          </cell>
          <cell r="D7096" t="str">
            <v>NG-INDEX-CAND-IDX</v>
          </cell>
          <cell r="E7096" t="str">
            <v>I</v>
          </cell>
          <cell r="F7096">
            <v>39173</v>
          </cell>
          <cell r="G7096">
            <v>-566278</v>
          </cell>
          <cell r="H7096">
            <v>0</v>
          </cell>
        </row>
        <row r="7097">
          <cell r="A7097">
            <v>36641</v>
          </cell>
          <cell r="B7097" t="str">
            <v>AGG-GAS-IDX</v>
          </cell>
          <cell r="C7097" t="str">
            <v>NG-NYMEX</v>
          </cell>
          <cell r="D7097" t="str">
            <v>NG-INDEX-CAND-IDX</v>
          </cell>
          <cell r="E7097" t="str">
            <v>I</v>
          </cell>
          <cell r="F7097">
            <v>39203</v>
          </cell>
          <cell r="G7097">
            <v>-581649</v>
          </cell>
          <cell r="H7097">
            <v>0</v>
          </cell>
        </row>
        <row r="7098">
          <cell r="A7098">
            <v>36641</v>
          </cell>
          <cell r="B7098" t="str">
            <v>AGG-GAS-IDX</v>
          </cell>
          <cell r="C7098" t="str">
            <v>NG-NYMEX</v>
          </cell>
          <cell r="D7098" t="str">
            <v>NG-INDEX-CAND-IDX</v>
          </cell>
          <cell r="E7098" t="str">
            <v>I</v>
          </cell>
          <cell r="F7098">
            <v>39234</v>
          </cell>
          <cell r="G7098">
            <v>-559435</v>
          </cell>
          <cell r="H7098">
            <v>0</v>
          </cell>
        </row>
        <row r="7099">
          <cell r="A7099">
            <v>36641</v>
          </cell>
          <cell r="B7099" t="str">
            <v>AGG-GAS-IDX</v>
          </cell>
          <cell r="C7099" t="str">
            <v>NG-NYMEX</v>
          </cell>
          <cell r="D7099" t="str">
            <v>NG-INDEX-CAND-IDX</v>
          </cell>
          <cell r="E7099" t="str">
            <v>I</v>
          </cell>
          <cell r="F7099">
            <v>39264</v>
          </cell>
          <cell r="G7099">
            <v>-574651</v>
          </cell>
          <cell r="H7099">
            <v>0</v>
          </cell>
        </row>
        <row r="7100">
          <cell r="A7100">
            <v>36641</v>
          </cell>
          <cell r="B7100" t="str">
            <v>AGG-GAS-IDX</v>
          </cell>
          <cell r="C7100" t="str">
            <v>NG-NYMEX</v>
          </cell>
          <cell r="D7100" t="str">
            <v>NG-INDEX-CAND-IDX</v>
          </cell>
          <cell r="E7100" t="str">
            <v>I</v>
          </cell>
          <cell r="F7100">
            <v>39295</v>
          </cell>
          <cell r="G7100">
            <v>-571125</v>
          </cell>
          <cell r="H7100">
            <v>0</v>
          </cell>
        </row>
        <row r="7101">
          <cell r="A7101">
            <v>36641</v>
          </cell>
          <cell r="B7101" t="str">
            <v>AGG-GAS-IDX</v>
          </cell>
          <cell r="C7101" t="str">
            <v>NG-NYMEX</v>
          </cell>
          <cell r="D7101" t="str">
            <v>NG-INDEX-CAND-IDX</v>
          </cell>
          <cell r="E7101" t="str">
            <v>I</v>
          </cell>
          <cell r="F7101">
            <v>39326</v>
          </cell>
          <cell r="G7101">
            <v>-549310</v>
          </cell>
          <cell r="H7101">
            <v>0</v>
          </cell>
        </row>
        <row r="7102">
          <cell r="A7102">
            <v>36641</v>
          </cell>
          <cell r="B7102" t="str">
            <v>AGG-GAS-IDX</v>
          </cell>
          <cell r="C7102" t="str">
            <v>NG-NYMEX</v>
          </cell>
          <cell r="D7102" t="str">
            <v>NG-INDEX-CAND-IDX</v>
          </cell>
          <cell r="E7102" t="str">
            <v>I</v>
          </cell>
          <cell r="F7102">
            <v>39356</v>
          </cell>
          <cell r="G7102">
            <v>-564247</v>
          </cell>
          <cell r="H7102">
            <v>0</v>
          </cell>
        </row>
        <row r="7103">
          <cell r="A7103">
            <v>36641</v>
          </cell>
          <cell r="B7103" t="str">
            <v>AGG-GAS-IDX</v>
          </cell>
          <cell r="C7103" t="str">
            <v>NG-NYMEX</v>
          </cell>
          <cell r="D7103" t="str">
            <v>NG-INDEX-CAND-IDX</v>
          </cell>
          <cell r="E7103" t="str">
            <v>I</v>
          </cell>
          <cell r="F7103">
            <v>39387</v>
          </cell>
          <cell r="G7103">
            <v>-542693</v>
          </cell>
          <cell r="H7103">
            <v>0</v>
          </cell>
        </row>
        <row r="7104">
          <cell r="A7104">
            <v>36641</v>
          </cell>
          <cell r="B7104" t="str">
            <v>AGG-GAS-IDX</v>
          </cell>
          <cell r="C7104" t="str">
            <v>NG-NYMEX</v>
          </cell>
          <cell r="D7104" t="str">
            <v>NG-INDEX-CAND-IDX</v>
          </cell>
          <cell r="E7104" t="str">
            <v>I</v>
          </cell>
          <cell r="F7104">
            <v>39417</v>
          </cell>
          <cell r="G7104">
            <v>-557449</v>
          </cell>
          <cell r="H7104">
            <v>0</v>
          </cell>
        </row>
        <row r="7105">
          <cell r="A7105">
            <v>36641</v>
          </cell>
          <cell r="B7105" t="str">
            <v>AGG-GAS-IDX</v>
          </cell>
          <cell r="C7105" t="str">
            <v>NG-NYMEX</v>
          </cell>
          <cell r="D7105" t="str">
            <v>NG-INDEX-CAND-IDX</v>
          </cell>
          <cell r="E7105" t="str">
            <v>I</v>
          </cell>
          <cell r="F7105">
            <v>39448</v>
          </cell>
          <cell r="G7105">
            <v>-554023</v>
          </cell>
          <cell r="H7105">
            <v>0</v>
          </cell>
        </row>
        <row r="7106">
          <cell r="A7106">
            <v>36641</v>
          </cell>
          <cell r="B7106" t="str">
            <v>AGG-GAS-IDX</v>
          </cell>
          <cell r="C7106" t="str">
            <v>NG-NYMEX</v>
          </cell>
          <cell r="D7106" t="str">
            <v>NG-INDEX-CAND-IDX</v>
          </cell>
          <cell r="E7106" t="str">
            <v>I</v>
          </cell>
          <cell r="F7106">
            <v>39479</v>
          </cell>
          <cell r="G7106">
            <v>-515095</v>
          </cell>
          <cell r="H7106">
            <v>0</v>
          </cell>
        </row>
        <row r="7107">
          <cell r="A7107">
            <v>36641</v>
          </cell>
          <cell r="B7107" t="str">
            <v>AGG-GAS-IDX</v>
          </cell>
          <cell r="C7107" t="str">
            <v>NG-NYMEX</v>
          </cell>
          <cell r="D7107" t="str">
            <v>NG-INDEX-CAND-IDX</v>
          </cell>
          <cell r="E7107" t="str">
            <v>I</v>
          </cell>
          <cell r="F7107">
            <v>39508</v>
          </cell>
          <cell r="G7107">
            <v>-547451</v>
          </cell>
          <cell r="H7107">
            <v>0</v>
          </cell>
        </row>
        <row r="7108">
          <cell r="A7108">
            <v>36641</v>
          </cell>
          <cell r="B7108" t="str">
            <v>AGG-GAS-IDX</v>
          </cell>
          <cell r="C7108" t="str">
            <v>NG-NYMEX</v>
          </cell>
          <cell r="D7108" t="str">
            <v>NG-INDEX-CAND-IDX</v>
          </cell>
          <cell r="E7108" t="str">
            <v>I</v>
          </cell>
          <cell r="F7108">
            <v>39539</v>
          </cell>
          <cell r="G7108">
            <v>-526533</v>
          </cell>
          <cell r="H7108">
            <v>0</v>
          </cell>
        </row>
        <row r="7109">
          <cell r="A7109">
            <v>36641</v>
          </cell>
          <cell r="B7109" t="str">
            <v>AGG-GAS-IDX</v>
          </cell>
          <cell r="C7109" t="str">
            <v>NG-NYMEX</v>
          </cell>
          <cell r="D7109" t="str">
            <v>NG-INDEX-CAND-IDX</v>
          </cell>
          <cell r="E7109" t="str">
            <v>I</v>
          </cell>
          <cell r="F7109">
            <v>39569</v>
          </cell>
          <cell r="G7109">
            <v>-540845</v>
          </cell>
          <cell r="H7109">
            <v>0</v>
          </cell>
        </row>
        <row r="7110">
          <cell r="A7110">
            <v>36641</v>
          </cell>
          <cell r="B7110" t="str">
            <v>AGG-GAS-IDX</v>
          </cell>
          <cell r="C7110" t="str">
            <v>NG-NYMEX</v>
          </cell>
          <cell r="D7110" t="str">
            <v>NG-INDEX-CAND-IDX</v>
          </cell>
          <cell r="E7110" t="str">
            <v>I</v>
          </cell>
          <cell r="F7110">
            <v>39600</v>
          </cell>
          <cell r="G7110">
            <v>-520178</v>
          </cell>
          <cell r="H7110">
            <v>0</v>
          </cell>
        </row>
        <row r="7111">
          <cell r="A7111">
            <v>36641</v>
          </cell>
          <cell r="B7111" t="str">
            <v>AGG-GAS-IDX</v>
          </cell>
          <cell r="C7111" t="str">
            <v>NG-NYMEX</v>
          </cell>
          <cell r="D7111" t="str">
            <v>NG-INDEX-CAND-IDX</v>
          </cell>
          <cell r="E7111" t="str">
            <v>I</v>
          </cell>
          <cell r="F7111">
            <v>39630</v>
          </cell>
          <cell r="G7111">
            <v>-534315</v>
          </cell>
          <cell r="H7111">
            <v>0</v>
          </cell>
        </row>
        <row r="7112">
          <cell r="A7112">
            <v>36641</v>
          </cell>
          <cell r="B7112" t="str">
            <v>AGG-GAS-IDX</v>
          </cell>
          <cell r="C7112" t="str">
            <v>NG-NYMEX</v>
          </cell>
          <cell r="D7112" t="str">
            <v>NG-INDEX-CAND-IDX</v>
          </cell>
          <cell r="E7112" t="str">
            <v>I</v>
          </cell>
          <cell r="F7112">
            <v>39661</v>
          </cell>
          <cell r="G7112">
            <v>-531026</v>
          </cell>
          <cell r="H7112">
            <v>0</v>
          </cell>
        </row>
        <row r="7113">
          <cell r="A7113">
            <v>36641</v>
          </cell>
          <cell r="B7113" t="str">
            <v>AGG-GAS-IDX</v>
          </cell>
          <cell r="C7113" t="str">
            <v>NG-NYMEX</v>
          </cell>
          <cell r="D7113" t="str">
            <v>NG-INDEX-CAND-IDX</v>
          </cell>
          <cell r="E7113" t="str">
            <v>I</v>
          </cell>
          <cell r="F7113">
            <v>39692</v>
          </cell>
          <cell r="G7113">
            <v>-510731</v>
          </cell>
          <cell r="H7113">
            <v>0</v>
          </cell>
        </row>
        <row r="7114">
          <cell r="A7114">
            <v>36641</v>
          </cell>
          <cell r="B7114" t="str">
            <v>AGG-GAS-IDX</v>
          </cell>
          <cell r="C7114" t="str">
            <v>NG-NYMEX</v>
          </cell>
          <cell r="D7114" t="str">
            <v>NG-INDEX-CAND-IDX</v>
          </cell>
          <cell r="E7114" t="str">
            <v>I</v>
          </cell>
          <cell r="F7114">
            <v>39722</v>
          </cell>
          <cell r="G7114">
            <v>-524609</v>
          </cell>
          <cell r="H7114">
            <v>0</v>
          </cell>
        </row>
        <row r="7115">
          <cell r="A7115">
            <v>36641</v>
          </cell>
          <cell r="B7115" t="str">
            <v>AGG-GAS-IDX</v>
          </cell>
          <cell r="C7115" t="str">
            <v>NG-NYMEX</v>
          </cell>
          <cell r="D7115" t="str">
            <v>NG-INDEX-CAND-IDX</v>
          </cell>
          <cell r="E7115" t="str">
            <v>I</v>
          </cell>
          <cell r="F7115">
            <v>39753</v>
          </cell>
          <cell r="G7115">
            <v>-504558</v>
          </cell>
          <cell r="H7115">
            <v>0</v>
          </cell>
        </row>
        <row r="7116">
          <cell r="A7116">
            <v>36641</v>
          </cell>
          <cell r="B7116" t="str">
            <v>AGG-GAS-IDX</v>
          </cell>
          <cell r="C7116" t="str">
            <v>NG-NYMEX</v>
          </cell>
          <cell r="D7116" t="str">
            <v>NG-INDEX-CAND-IDX</v>
          </cell>
          <cell r="E7116" t="str">
            <v>I</v>
          </cell>
          <cell r="F7116">
            <v>39783</v>
          </cell>
          <cell r="G7116">
            <v>-518266</v>
          </cell>
          <cell r="H7116">
            <v>0</v>
          </cell>
        </row>
        <row r="7117">
          <cell r="A7117">
            <v>36641</v>
          </cell>
          <cell r="B7117" t="str">
            <v>AGG-GAS-IDX</v>
          </cell>
          <cell r="C7117" t="str">
            <v>NG-NYMEX</v>
          </cell>
          <cell r="D7117" t="str">
            <v>NG-INDEX-CAND-IDX</v>
          </cell>
          <cell r="E7117" t="str">
            <v>I</v>
          </cell>
          <cell r="F7117">
            <v>39814</v>
          </cell>
          <cell r="G7117">
            <v>-515071</v>
          </cell>
          <cell r="H7117">
            <v>0</v>
          </cell>
        </row>
        <row r="7118">
          <cell r="A7118">
            <v>36641</v>
          </cell>
          <cell r="B7118" t="str">
            <v>AGG-GAS-IDX</v>
          </cell>
          <cell r="C7118" t="str">
            <v>NG-NYMEX</v>
          </cell>
          <cell r="D7118" t="str">
            <v>NG-INDEX-CAND-IDX</v>
          </cell>
          <cell r="E7118" t="str">
            <v>I</v>
          </cell>
          <cell r="F7118">
            <v>39845</v>
          </cell>
          <cell r="G7118">
            <v>-462356</v>
          </cell>
          <cell r="H7118">
            <v>0</v>
          </cell>
        </row>
        <row r="7119">
          <cell r="A7119">
            <v>36641</v>
          </cell>
          <cell r="B7119" t="str">
            <v>AGG-GAS-IDX</v>
          </cell>
          <cell r="C7119" t="str">
            <v>NG-NYMEX</v>
          </cell>
          <cell r="D7119" t="str">
            <v>NG-INDEX-CAND-IDX</v>
          </cell>
          <cell r="E7119" t="str">
            <v>I</v>
          </cell>
          <cell r="F7119">
            <v>39873</v>
          </cell>
          <cell r="G7119">
            <v>-509041</v>
          </cell>
          <cell r="H7119">
            <v>0</v>
          </cell>
        </row>
        <row r="7120">
          <cell r="A7120">
            <v>36641</v>
          </cell>
          <cell r="B7120" t="str">
            <v>AGG-GAS-IDX</v>
          </cell>
          <cell r="C7120" t="str">
            <v>NG-NYMEX</v>
          </cell>
          <cell r="D7120" t="str">
            <v>NG-INDEX-CAND-IDX</v>
          </cell>
          <cell r="E7120" t="str">
            <v>I</v>
          </cell>
          <cell r="F7120">
            <v>39904</v>
          </cell>
          <cell r="G7120">
            <v>-489580</v>
          </cell>
          <cell r="H7120">
            <v>0</v>
          </cell>
        </row>
        <row r="7121">
          <cell r="A7121">
            <v>36641</v>
          </cell>
          <cell r="B7121" t="str">
            <v>AGG-GAS-IDX</v>
          </cell>
          <cell r="C7121" t="str">
            <v>NG-NYMEX</v>
          </cell>
          <cell r="D7121" t="str">
            <v>NG-INDEX-CAND-IDX</v>
          </cell>
          <cell r="E7121" t="str">
            <v>I</v>
          </cell>
          <cell r="F7121">
            <v>39934</v>
          </cell>
          <cell r="G7121">
            <v>-502878</v>
          </cell>
          <cell r="H7121">
            <v>0</v>
          </cell>
        </row>
        <row r="7122">
          <cell r="A7122">
            <v>36641</v>
          </cell>
          <cell r="B7122" t="str">
            <v>AGG-GAS-IDX</v>
          </cell>
          <cell r="C7122" t="str">
            <v>NG-NYMEX</v>
          </cell>
          <cell r="D7122" t="str">
            <v>NG-INDEX-CAND-IDX</v>
          </cell>
          <cell r="E7122" t="str">
            <v>I</v>
          </cell>
          <cell r="F7122">
            <v>39965</v>
          </cell>
          <cell r="G7122">
            <v>-483651</v>
          </cell>
          <cell r="H7122">
            <v>0</v>
          </cell>
        </row>
        <row r="7123">
          <cell r="A7123">
            <v>36641</v>
          </cell>
          <cell r="B7123" t="str">
            <v>AGG-GAS-IDX</v>
          </cell>
          <cell r="C7123" t="str">
            <v>NG-NYMEX</v>
          </cell>
          <cell r="D7123" t="str">
            <v>NG-INDEX-CAND-IDX</v>
          </cell>
          <cell r="E7123" t="str">
            <v>I</v>
          </cell>
          <cell r="F7123">
            <v>39995</v>
          </cell>
          <cell r="G7123">
            <v>-496785</v>
          </cell>
          <cell r="H7123">
            <v>0</v>
          </cell>
        </row>
        <row r="7124">
          <cell r="A7124">
            <v>36641</v>
          </cell>
          <cell r="B7124" t="str">
            <v>AGG-GAS-IDX</v>
          </cell>
          <cell r="C7124" t="str">
            <v>NG-NYMEX</v>
          </cell>
          <cell r="D7124" t="str">
            <v>NG-INDEX-CAND-IDX</v>
          </cell>
          <cell r="E7124" t="str">
            <v>I</v>
          </cell>
          <cell r="F7124">
            <v>40026</v>
          </cell>
          <cell r="G7124">
            <v>-493716</v>
          </cell>
          <cell r="H7124">
            <v>0</v>
          </cell>
        </row>
        <row r="7125">
          <cell r="A7125">
            <v>36641</v>
          </cell>
          <cell r="B7125" t="str">
            <v>AGG-GAS-IDX</v>
          </cell>
          <cell r="C7125" t="str">
            <v>NG-NYMEX</v>
          </cell>
          <cell r="D7125" t="str">
            <v>NG-INDEX-CAND-IDX</v>
          </cell>
          <cell r="E7125" t="str">
            <v>I</v>
          </cell>
          <cell r="F7125">
            <v>40057</v>
          </cell>
          <cell r="G7125">
            <v>-474838</v>
          </cell>
          <cell r="H7125">
            <v>0</v>
          </cell>
        </row>
        <row r="7126">
          <cell r="A7126">
            <v>36641</v>
          </cell>
          <cell r="B7126" t="str">
            <v>AGG-GAS-IDX</v>
          </cell>
          <cell r="C7126" t="str">
            <v>NG-NYMEX</v>
          </cell>
          <cell r="D7126" t="str">
            <v>NG-INDEX-CAND-IDX</v>
          </cell>
          <cell r="E7126" t="str">
            <v>I</v>
          </cell>
          <cell r="F7126">
            <v>40087</v>
          </cell>
          <cell r="G7126">
            <v>-487730</v>
          </cell>
          <cell r="H7126">
            <v>0</v>
          </cell>
        </row>
        <row r="7127">
          <cell r="A7127">
            <v>36641</v>
          </cell>
          <cell r="B7127" t="str">
            <v>AGG-GAS-IDX</v>
          </cell>
          <cell r="C7127" t="str">
            <v>NG-NYMEX</v>
          </cell>
          <cell r="D7127" t="str">
            <v>NG-INDEX-CAND-IDX</v>
          </cell>
          <cell r="E7127" t="str">
            <v>I</v>
          </cell>
          <cell r="F7127">
            <v>40118</v>
          </cell>
          <cell r="G7127">
            <v>-469078</v>
          </cell>
          <cell r="H7127">
            <v>0</v>
          </cell>
        </row>
        <row r="7128">
          <cell r="A7128">
            <v>36641</v>
          </cell>
          <cell r="B7128" t="str">
            <v>AGG-GAS-IDX</v>
          </cell>
          <cell r="C7128" t="str">
            <v>NG-NYMEX</v>
          </cell>
          <cell r="D7128" t="str">
            <v>NG-INDEX-CAND-IDX</v>
          </cell>
          <cell r="E7128" t="str">
            <v>I</v>
          </cell>
          <cell r="F7128">
            <v>40148</v>
          </cell>
          <cell r="G7128">
            <v>-481813</v>
          </cell>
          <cell r="H7128">
            <v>0</v>
          </cell>
        </row>
        <row r="7129">
          <cell r="A7129">
            <v>36641</v>
          </cell>
          <cell r="B7129" t="str">
            <v>AGG-GAS-IDX</v>
          </cell>
          <cell r="C7129" t="str">
            <v>NG-NYMEX</v>
          </cell>
          <cell r="D7129" t="str">
            <v>NG-INDEX-CAND-IDX</v>
          </cell>
          <cell r="E7129" t="str">
            <v>I</v>
          </cell>
          <cell r="F7129">
            <v>40179</v>
          </cell>
          <cell r="G7129">
            <v>-478832</v>
          </cell>
          <cell r="H7129">
            <v>0</v>
          </cell>
        </row>
        <row r="7130">
          <cell r="A7130">
            <v>36641</v>
          </cell>
          <cell r="B7130" t="str">
            <v>AGG-GAS-IDX</v>
          </cell>
          <cell r="C7130" t="str">
            <v>NG-NYMEX</v>
          </cell>
          <cell r="D7130" t="str">
            <v>NG-INDEX-CAND-IDX</v>
          </cell>
          <cell r="E7130" t="str">
            <v>I</v>
          </cell>
          <cell r="F7130">
            <v>40210</v>
          </cell>
          <cell r="G7130">
            <v>-429817</v>
          </cell>
          <cell r="H7130">
            <v>0</v>
          </cell>
        </row>
        <row r="7131">
          <cell r="A7131">
            <v>36641</v>
          </cell>
          <cell r="B7131" t="str">
            <v>AGG-GAS-IDX</v>
          </cell>
          <cell r="C7131" t="str">
            <v>NG-NYMEX</v>
          </cell>
          <cell r="D7131" t="str">
            <v>NG-INDEX-CAND-IDX</v>
          </cell>
          <cell r="E7131" t="str">
            <v>I</v>
          </cell>
          <cell r="F7131">
            <v>40238</v>
          </cell>
          <cell r="G7131">
            <v>-473208</v>
          </cell>
          <cell r="H7131">
            <v>0</v>
          </cell>
        </row>
        <row r="7132">
          <cell r="A7132">
            <v>36641</v>
          </cell>
          <cell r="B7132" t="str">
            <v>AGG-GAS-IDX</v>
          </cell>
          <cell r="C7132" t="str">
            <v>NG-NYMEX</v>
          </cell>
          <cell r="D7132" t="str">
            <v>NG-INDEX-CAND-IDX</v>
          </cell>
          <cell r="E7132" t="str">
            <v>I</v>
          </cell>
          <cell r="F7132">
            <v>40269</v>
          </cell>
          <cell r="G7132">
            <v>-455107</v>
          </cell>
          <cell r="H7132">
            <v>0</v>
          </cell>
        </row>
        <row r="7133">
          <cell r="A7133">
            <v>36641</v>
          </cell>
          <cell r="B7133" t="str">
            <v>AGG-GAS-IDX</v>
          </cell>
          <cell r="C7133" t="str">
            <v>NG-NYMEX</v>
          </cell>
          <cell r="D7133" t="str">
            <v>NG-INDEX-CAND-IDX</v>
          </cell>
          <cell r="E7133" t="str">
            <v>I</v>
          </cell>
          <cell r="F7133">
            <v>40299</v>
          </cell>
          <cell r="G7133">
            <v>-467465</v>
          </cell>
          <cell r="H7133">
            <v>0</v>
          </cell>
        </row>
        <row r="7134">
          <cell r="A7134">
            <v>36641</v>
          </cell>
          <cell r="B7134" t="str">
            <v>AGG-GAS-IDX</v>
          </cell>
          <cell r="C7134" t="str">
            <v>NG-NYMEX</v>
          </cell>
          <cell r="D7134" t="str">
            <v>NG-INDEX-CAND-IDX</v>
          </cell>
          <cell r="E7134" t="str">
            <v>I</v>
          </cell>
          <cell r="F7134">
            <v>40330</v>
          </cell>
          <cell r="G7134">
            <v>-449635</v>
          </cell>
          <cell r="H7134">
            <v>0</v>
          </cell>
        </row>
        <row r="7135">
          <cell r="A7135">
            <v>36641</v>
          </cell>
          <cell r="B7135" t="str">
            <v>AGG-GAS-IDX</v>
          </cell>
          <cell r="C7135" t="str">
            <v>NG-NYMEX</v>
          </cell>
          <cell r="D7135" t="str">
            <v>NG-INDEX-CAND-IDX</v>
          </cell>
          <cell r="E7135" t="str">
            <v>I</v>
          </cell>
          <cell r="F7135">
            <v>40360</v>
          </cell>
          <cell r="G7135">
            <v>-461888</v>
          </cell>
          <cell r="H7135">
            <v>0</v>
          </cell>
        </row>
        <row r="7136">
          <cell r="A7136">
            <v>36641</v>
          </cell>
          <cell r="B7136" t="str">
            <v>AGG-GAS-IDX</v>
          </cell>
          <cell r="C7136" t="str">
            <v>NG-NYMEX</v>
          </cell>
          <cell r="D7136" t="str">
            <v>NG-INDEX-CAND-IDX</v>
          </cell>
          <cell r="E7136" t="str">
            <v>I</v>
          </cell>
          <cell r="F7136">
            <v>40391</v>
          </cell>
          <cell r="G7136">
            <v>-459080</v>
          </cell>
          <cell r="H7136">
            <v>0</v>
          </cell>
        </row>
        <row r="7137">
          <cell r="A7137">
            <v>36641</v>
          </cell>
          <cell r="B7137" t="str">
            <v>AGG-GAS-IDX</v>
          </cell>
          <cell r="C7137" t="str">
            <v>NG-NYMEX</v>
          </cell>
          <cell r="D7137" t="str">
            <v>NG-INDEX-CAND-IDX</v>
          </cell>
          <cell r="E7137" t="str">
            <v>I</v>
          </cell>
          <cell r="F7137">
            <v>40422</v>
          </cell>
          <cell r="G7137">
            <v>-441569</v>
          </cell>
          <cell r="H7137">
            <v>0</v>
          </cell>
        </row>
        <row r="7138">
          <cell r="A7138">
            <v>36641</v>
          </cell>
          <cell r="B7138" t="str">
            <v>AGG-GAS-IDX</v>
          </cell>
          <cell r="C7138" t="str">
            <v>NG-NYMEX</v>
          </cell>
          <cell r="D7138" t="str">
            <v>NG-INDEX-CAND-IDX</v>
          </cell>
          <cell r="E7138" t="str">
            <v>I</v>
          </cell>
          <cell r="F7138">
            <v>40452</v>
          </cell>
          <cell r="G7138">
            <v>-453603</v>
          </cell>
          <cell r="H7138">
            <v>0</v>
          </cell>
        </row>
        <row r="7139">
          <cell r="A7139">
            <v>36641</v>
          </cell>
          <cell r="B7139" t="str">
            <v>AGG-GAS-IDX</v>
          </cell>
          <cell r="C7139" t="str">
            <v>NG-NYMEX</v>
          </cell>
          <cell r="D7139" t="str">
            <v>NG-INDEX-CAND-IDX</v>
          </cell>
          <cell r="E7139" t="str">
            <v>I</v>
          </cell>
          <cell r="F7139">
            <v>40483</v>
          </cell>
          <cell r="G7139">
            <v>-436301</v>
          </cell>
          <cell r="H7139">
            <v>0</v>
          </cell>
        </row>
        <row r="7140">
          <cell r="A7140">
            <v>36641</v>
          </cell>
          <cell r="B7140" t="str">
            <v>AGG-GAS-IDX</v>
          </cell>
          <cell r="C7140" t="str">
            <v>NG-NYMEX</v>
          </cell>
          <cell r="D7140" t="str">
            <v>NG-INDEX-CAND-IDX</v>
          </cell>
          <cell r="E7140" t="str">
            <v>I</v>
          </cell>
          <cell r="F7140">
            <v>40513</v>
          </cell>
          <cell r="G7140">
            <v>-448192</v>
          </cell>
          <cell r="H7140">
            <v>0</v>
          </cell>
        </row>
        <row r="7141">
          <cell r="A7141">
            <v>36641</v>
          </cell>
          <cell r="B7141" t="str">
            <v>AGG-GAS-IDX</v>
          </cell>
          <cell r="C7141" t="str">
            <v>NG-NYMEX</v>
          </cell>
          <cell r="D7141" t="str">
            <v>NG-INDEX-CAND-IDX</v>
          </cell>
          <cell r="E7141" t="str">
            <v>I</v>
          </cell>
          <cell r="F7141">
            <v>40544</v>
          </cell>
          <cell r="G7141">
            <v>-445466</v>
          </cell>
          <cell r="H7141">
            <v>0</v>
          </cell>
        </row>
        <row r="7142">
          <cell r="A7142">
            <v>36641</v>
          </cell>
          <cell r="B7142" t="str">
            <v>AGG-GAS-IDX</v>
          </cell>
          <cell r="C7142" t="str">
            <v>NG-NYMEX</v>
          </cell>
          <cell r="D7142" t="str">
            <v>NG-INDEX-CAND-IDX</v>
          </cell>
          <cell r="E7142" t="str">
            <v>I</v>
          </cell>
          <cell r="F7142">
            <v>40575</v>
          </cell>
          <cell r="G7142">
            <v>-399910</v>
          </cell>
          <cell r="H7142">
            <v>0</v>
          </cell>
        </row>
        <row r="7143">
          <cell r="A7143">
            <v>36641</v>
          </cell>
          <cell r="B7143" t="str">
            <v>AGG-GAS-IDX</v>
          </cell>
          <cell r="C7143" t="str">
            <v>NG-NYMEX</v>
          </cell>
          <cell r="D7143" t="str">
            <v>NG-INDEX-CAND-IDX</v>
          </cell>
          <cell r="E7143" t="str">
            <v>I</v>
          </cell>
          <cell r="F7143">
            <v>40603</v>
          </cell>
          <cell r="G7143">
            <v>-440326</v>
          </cell>
          <cell r="H7143">
            <v>0</v>
          </cell>
        </row>
        <row r="7144">
          <cell r="A7144">
            <v>36641</v>
          </cell>
          <cell r="B7144" t="str">
            <v>AGG-GAS-IDX</v>
          </cell>
          <cell r="C7144" t="str">
            <v>NG-NYMEX</v>
          </cell>
          <cell r="D7144" t="str">
            <v>NG-INDEX-CAND-IDX</v>
          </cell>
          <cell r="E7144" t="str">
            <v>I</v>
          </cell>
          <cell r="F7144">
            <v>40634</v>
          </cell>
          <cell r="G7144">
            <v>-423531</v>
          </cell>
          <cell r="H7144">
            <v>0</v>
          </cell>
        </row>
        <row r="7145">
          <cell r="A7145">
            <v>36641</v>
          </cell>
          <cell r="B7145" t="str">
            <v>AGG-GAS-IDX</v>
          </cell>
          <cell r="C7145" t="str">
            <v>NG-NYMEX</v>
          </cell>
          <cell r="D7145" t="str">
            <v>NG-INDEX-CAND-IDX</v>
          </cell>
          <cell r="E7145" t="str">
            <v>I</v>
          </cell>
          <cell r="F7145">
            <v>40664</v>
          </cell>
          <cell r="G7145">
            <v>-435073</v>
          </cell>
          <cell r="H7145">
            <v>0</v>
          </cell>
        </row>
        <row r="7146">
          <cell r="A7146">
            <v>36641</v>
          </cell>
          <cell r="B7146" t="str">
            <v>AGG-GAS-IDX</v>
          </cell>
          <cell r="C7146" t="str">
            <v>NG-NYMEX</v>
          </cell>
          <cell r="D7146" t="str">
            <v>NG-INDEX-CAND-IDX</v>
          </cell>
          <cell r="E7146" t="str">
            <v>I</v>
          </cell>
          <cell r="F7146">
            <v>40695</v>
          </cell>
          <cell r="G7146">
            <v>-418479</v>
          </cell>
          <cell r="H7146">
            <v>0</v>
          </cell>
        </row>
        <row r="7147">
          <cell r="A7147">
            <v>36641</v>
          </cell>
          <cell r="B7147" t="str">
            <v>AGG-GAS-IDX</v>
          </cell>
          <cell r="C7147" t="str">
            <v>NG-NYMEX</v>
          </cell>
          <cell r="D7147" t="str">
            <v>NG-INDEX-CAND-IDX</v>
          </cell>
          <cell r="E7147" t="str">
            <v>I</v>
          </cell>
          <cell r="F7147">
            <v>40725</v>
          </cell>
          <cell r="G7147">
            <v>-429884</v>
          </cell>
          <cell r="H7147">
            <v>0</v>
          </cell>
        </row>
        <row r="7148">
          <cell r="A7148">
            <v>36641</v>
          </cell>
          <cell r="B7148" t="str">
            <v>AGG-GAS-IDX</v>
          </cell>
          <cell r="C7148" t="str">
            <v>NG-NYMEX</v>
          </cell>
          <cell r="D7148" t="str">
            <v>NG-INDEX-CAND-IDX</v>
          </cell>
          <cell r="E7148" t="str">
            <v>I</v>
          </cell>
          <cell r="F7148">
            <v>40756</v>
          </cell>
          <cell r="G7148">
            <v>-427271</v>
          </cell>
          <cell r="H7148">
            <v>0</v>
          </cell>
        </row>
        <row r="7149">
          <cell r="A7149">
            <v>36641</v>
          </cell>
          <cell r="B7149" t="str">
            <v>AGG-GAS-IDX</v>
          </cell>
          <cell r="C7149" t="str">
            <v>NG-NYMEX</v>
          </cell>
          <cell r="D7149" t="str">
            <v>NG-INDEX-CAND-IDX</v>
          </cell>
          <cell r="E7149" t="str">
            <v>I</v>
          </cell>
          <cell r="F7149">
            <v>40787</v>
          </cell>
          <cell r="G7149">
            <v>-410974</v>
          </cell>
          <cell r="H7149">
            <v>0</v>
          </cell>
        </row>
        <row r="7150">
          <cell r="A7150">
            <v>36641</v>
          </cell>
          <cell r="B7150" t="str">
            <v>AGG-GAS-IDX</v>
          </cell>
          <cell r="C7150" t="str">
            <v>NG-NYMEX</v>
          </cell>
          <cell r="D7150" t="str">
            <v>NG-INDEX-CAND-IDX</v>
          </cell>
          <cell r="E7150" t="str">
            <v>I</v>
          </cell>
          <cell r="F7150">
            <v>40817</v>
          </cell>
          <cell r="G7150">
            <v>-422174</v>
          </cell>
          <cell r="H7150">
            <v>0</v>
          </cell>
        </row>
        <row r="7151">
          <cell r="A7151">
            <v>36641</v>
          </cell>
          <cell r="B7151" t="str">
            <v>AGG-GAS-IDX</v>
          </cell>
          <cell r="C7151" t="str">
            <v>NG-NYMEX</v>
          </cell>
          <cell r="D7151" t="str">
            <v>NG-INDEX-CAND-IDX</v>
          </cell>
          <cell r="E7151" t="str">
            <v>I</v>
          </cell>
          <cell r="F7151">
            <v>40848</v>
          </cell>
          <cell r="G7151">
            <v>-406072</v>
          </cell>
          <cell r="H7151">
            <v>0</v>
          </cell>
        </row>
        <row r="7152">
          <cell r="A7152">
            <v>36641</v>
          </cell>
          <cell r="B7152" t="str">
            <v>AGG-GAS-IDX</v>
          </cell>
          <cell r="C7152" t="str">
            <v>NG-NYMEX</v>
          </cell>
          <cell r="D7152" t="str">
            <v>NG-INDEX-CAND-IDX</v>
          </cell>
          <cell r="E7152" t="str">
            <v>I</v>
          </cell>
          <cell r="F7152">
            <v>40878</v>
          </cell>
          <cell r="G7152">
            <v>-417139</v>
          </cell>
          <cell r="H7152">
            <v>0</v>
          </cell>
        </row>
        <row r="7153">
          <cell r="A7153">
            <v>36641</v>
          </cell>
          <cell r="B7153" t="str">
            <v>AGG-GAS-IDX</v>
          </cell>
          <cell r="C7153" t="str">
            <v>NG-NYMEX</v>
          </cell>
          <cell r="D7153" t="str">
            <v>NG-INDEX-CAND-IDX</v>
          </cell>
          <cell r="E7153" t="str">
            <v>I</v>
          </cell>
          <cell r="F7153">
            <v>40909</v>
          </cell>
          <cell r="G7153">
            <v>-414604</v>
          </cell>
          <cell r="H7153">
            <v>0</v>
          </cell>
        </row>
        <row r="7154">
          <cell r="A7154">
            <v>36641</v>
          </cell>
          <cell r="B7154" t="str">
            <v>AGG-GAS-IDX</v>
          </cell>
          <cell r="C7154" t="str">
            <v>NG-NYMEX</v>
          </cell>
          <cell r="D7154" t="str">
            <v>NG-INDEX-CAND-IDX</v>
          </cell>
          <cell r="E7154" t="str">
            <v>I</v>
          </cell>
          <cell r="F7154">
            <v>40940</v>
          </cell>
          <cell r="G7154">
            <v>-385497</v>
          </cell>
          <cell r="H7154">
            <v>0</v>
          </cell>
        </row>
        <row r="7155">
          <cell r="A7155">
            <v>36641</v>
          </cell>
          <cell r="B7155" t="str">
            <v>AGG-GAS-IDX</v>
          </cell>
          <cell r="C7155" t="str">
            <v>NG-NYMEX</v>
          </cell>
          <cell r="D7155" t="str">
            <v>NG-INDEX-CAND-IDX</v>
          </cell>
          <cell r="E7155" t="str">
            <v>I</v>
          </cell>
          <cell r="F7155">
            <v>40969</v>
          </cell>
          <cell r="G7155">
            <v>-409740</v>
          </cell>
          <cell r="H7155">
            <v>0</v>
          </cell>
        </row>
        <row r="7156">
          <cell r="A7156">
            <v>36641</v>
          </cell>
          <cell r="B7156" t="str">
            <v>AGG-GAS-IDX</v>
          </cell>
          <cell r="C7156" t="str">
            <v>NG-NYMEX</v>
          </cell>
          <cell r="D7156" t="str">
            <v>NG-INDEX-CAND-IDX</v>
          </cell>
          <cell r="E7156" t="str">
            <v>I</v>
          </cell>
          <cell r="F7156">
            <v>41000</v>
          </cell>
          <cell r="G7156">
            <v>-394112</v>
          </cell>
          <cell r="H7156">
            <v>0</v>
          </cell>
        </row>
        <row r="7157">
          <cell r="A7157">
            <v>36641</v>
          </cell>
          <cell r="B7157" t="str">
            <v>AGG-GAS-IDX</v>
          </cell>
          <cell r="C7157" t="str">
            <v>NG-NYMEX</v>
          </cell>
          <cell r="D7157" t="str">
            <v>NG-INDEX-CAND-IDX</v>
          </cell>
          <cell r="E7157" t="str">
            <v>I</v>
          </cell>
          <cell r="F7157">
            <v>41030</v>
          </cell>
          <cell r="G7157">
            <v>-404853</v>
          </cell>
          <cell r="H7157">
            <v>0</v>
          </cell>
        </row>
        <row r="7158">
          <cell r="A7158">
            <v>36641</v>
          </cell>
          <cell r="B7158" t="str">
            <v>AGG-GAS-IDX</v>
          </cell>
          <cell r="C7158" t="str">
            <v>NG-NYMEX</v>
          </cell>
          <cell r="D7158" t="str">
            <v>NG-INDEX-CAND-IDX</v>
          </cell>
          <cell r="E7158" t="str">
            <v>I</v>
          </cell>
          <cell r="F7158">
            <v>41061</v>
          </cell>
          <cell r="G7158">
            <v>-389412</v>
          </cell>
          <cell r="H7158">
            <v>0</v>
          </cell>
        </row>
        <row r="7159">
          <cell r="A7159">
            <v>36641</v>
          </cell>
          <cell r="B7159" t="str">
            <v>AGG-GAS-IDX</v>
          </cell>
          <cell r="C7159" t="str">
            <v>NG-NYMEX</v>
          </cell>
          <cell r="D7159" t="str">
            <v>NG-INDEX-CAND-IDX</v>
          </cell>
          <cell r="E7159" t="str">
            <v>I</v>
          </cell>
          <cell r="F7159">
            <v>41091</v>
          </cell>
          <cell r="G7159">
            <v>-400026</v>
          </cell>
          <cell r="H7159">
            <v>0</v>
          </cell>
        </row>
        <row r="7160">
          <cell r="A7160">
            <v>36641</v>
          </cell>
          <cell r="B7160" t="str">
            <v>AGG-GAS-IDX</v>
          </cell>
          <cell r="C7160" t="str">
            <v>NG-NYMEX</v>
          </cell>
          <cell r="D7160" t="str">
            <v>NG-INDEX-CAND-IDX</v>
          </cell>
          <cell r="E7160" t="str">
            <v>I</v>
          </cell>
          <cell r="F7160">
            <v>41122</v>
          </cell>
          <cell r="G7160">
            <v>-397594</v>
          </cell>
          <cell r="H7160">
            <v>0</v>
          </cell>
        </row>
        <row r="7161">
          <cell r="A7161">
            <v>36641</v>
          </cell>
          <cell r="B7161" t="str">
            <v>AGG-GAS-IDX</v>
          </cell>
          <cell r="C7161" t="str">
            <v>NG-NYMEX</v>
          </cell>
          <cell r="D7161" t="str">
            <v>NG-INDEX-CAND-IDX</v>
          </cell>
          <cell r="E7161" t="str">
            <v>I</v>
          </cell>
          <cell r="F7161">
            <v>41153</v>
          </cell>
          <cell r="G7161">
            <v>-382430</v>
          </cell>
          <cell r="H7161">
            <v>0</v>
          </cell>
        </row>
        <row r="7162">
          <cell r="A7162">
            <v>36641</v>
          </cell>
          <cell r="B7162" t="str">
            <v>AGG-GAS-IDX</v>
          </cell>
          <cell r="C7162" t="str">
            <v>NG-NYMEX</v>
          </cell>
          <cell r="D7162" t="str">
            <v>NG-INDEX-CAND-IDX</v>
          </cell>
          <cell r="E7162" t="str">
            <v>I</v>
          </cell>
          <cell r="F7162">
            <v>41183</v>
          </cell>
          <cell r="G7162">
            <v>-392853</v>
          </cell>
          <cell r="H7162">
            <v>0</v>
          </cell>
        </row>
        <row r="7163">
          <cell r="A7163">
            <v>36641</v>
          </cell>
          <cell r="B7163" t="str">
            <v>AGG-GAS-IDX</v>
          </cell>
          <cell r="C7163" t="str">
            <v>NG-NYMEX</v>
          </cell>
          <cell r="D7163" t="str">
            <v>NG-INDEX-CAND-IDX</v>
          </cell>
          <cell r="E7163" t="str">
            <v>I</v>
          </cell>
          <cell r="F7163">
            <v>41214</v>
          </cell>
          <cell r="G7163">
            <v>-377870</v>
          </cell>
          <cell r="H7163">
            <v>0</v>
          </cell>
        </row>
        <row r="7164">
          <cell r="A7164">
            <v>36641</v>
          </cell>
          <cell r="B7164" t="str">
            <v>AGG-GAS-IDX</v>
          </cell>
          <cell r="C7164" t="str">
            <v>NG-NYMEX</v>
          </cell>
          <cell r="D7164" t="str">
            <v>NG-INDEX-CAND-IDX</v>
          </cell>
          <cell r="E7164" t="str">
            <v>I</v>
          </cell>
          <cell r="F7164">
            <v>41244</v>
          </cell>
          <cell r="G7164">
            <v>-388169</v>
          </cell>
          <cell r="H7164">
            <v>0</v>
          </cell>
        </row>
        <row r="7165">
          <cell r="A7165">
            <v>36641</v>
          </cell>
          <cell r="B7165" t="str">
            <v>AGG-GAS-IDX</v>
          </cell>
          <cell r="C7165" t="str">
            <v>NG-NYMEX</v>
          </cell>
          <cell r="D7165" t="str">
            <v>NG-INDEX-CAND-IDX</v>
          </cell>
          <cell r="E7165" t="str">
            <v>I</v>
          </cell>
          <cell r="F7165">
            <v>41275</v>
          </cell>
          <cell r="G7165">
            <v>-385810</v>
          </cell>
          <cell r="H7165">
            <v>0</v>
          </cell>
        </row>
        <row r="7166">
          <cell r="A7166">
            <v>36641</v>
          </cell>
          <cell r="B7166" t="str">
            <v>AGG-GAS-IDX</v>
          </cell>
          <cell r="C7166" t="str">
            <v>NG-NYMEX</v>
          </cell>
          <cell r="D7166" t="str">
            <v>NG-INDEX-CAND-IDX</v>
          </cell>
          <cell r="E7166" t="str">
            <v>I</v>
          </cell>
          <cell r="F7166">
            <v>41306</v>
          </cell>
          <cell r="G7166">
            <v>-346356</v>
          </cell>
          <cell r="H7166">
            <v>0</v>
          </cell>
        </row>
        <row r="7167">
          <cell r="A7167">
            <v>36641</v>
          </cell>
          <cell r="B7167" t="str">
            <v>AGG-GAS-IDX</v>
          </cell>
          <cell r="C7167" t="str">
            <v>NG-NYMEX</v>
          </cell>
          <cell r="D7167" t="str">
            <v>NG-INDEX-CAND-IDX</v>
          </cell>
          <cell r="E7167" t="str">
            <v>I</v>
          </cell>
          <cell r="F7167">
            <v>41334</v>
          </cell>
          <cell r="G7167">
            <v>-381360</v>
          </cell>
          <cell r="H7167">
            <v>0</v>
          </cell>
        </row>
        <row r="7168">
          <cell r="A7168">
            <v>36641</v>
          </cell>
          <cell r="B7168" t="str">
            <v>AGG-GAS-IDX</v>
          </cell>
          <cell r="C7168" t="str">
            <v>NG-NYMEX</v>
          </cell>
          <cell r="D7168" t="str">
            <v>NG-INDEX-CAND-IDX</v>
          </cell>
          <cell r="E7168" t="str">
            <v>I</v>
          </cell>
          <cell r="F7168">
            <v>41365</v>
          </cell>
          <cell r="G7168">
            <v>-366815</v>
          </cell>
          <cell r="H7168">
            <v>0</v>
          </cell>
        </row>
        <row r="7169">
          <cell r="A7169">
            <v>36641</v>
          </cell>
          <cell r="B7169" t="str">
            <v>AGG-GAS-IDX</v>
          </cell>
          <cell r="C7169" t="str">
            <v>NG-NYMEX</v>
          </cell>
          <cell r="D7169" t="str">
            <v>NG-INDEX-CAND-IDX</v>
          </cell>
          <cell r="E7169" t="str">
            <v>I</v>
          </cell>
          <cell r="F7169">
            <v>41395</v>
          </cell>
          <cell r="G7169">
            <v>-376813</v>
          </cell>
          <cell r="H7169">
            <v>0</v>
          </cell>
        </row>
        <row r="7170">
          <cell r="A7170">
            <v>36641</v>
          </cell>
          <cell r="B7170" t="str">
            <v>AGG-GAS-IDX</v>
          </cell>
          <cell r="C7170" t="str">
            <v>NG-NYMEX</v>
          </cell>
          <cell r="D7170" t="str">
            <v>NG-INDEX-CAND-IDX</v>
          </cell>
          <cell r="E7170" t="str">
            <v>I</v>
          </cell>
          <cell r="F7170">
            <v>41426</v>
          </cell>
          <cell r="G7170">
            <v>-362442</v>
          </cell>
          <cell r="H7170">
            <v>0</v>
          </cell>
        </row>
        <row r="7171">
          <cell r="A7171">
            <v>36641</v>
          </cell>
          <cell r="B7171" t="str">
            <v>AGG-GAS-IDX</v>
          </cell>
          <cell r="C7171" t="str">
            <v>NG-NYMEX</v>
          </cell>
          <cell r="D7171" t="str">
            <v>NG-INDEX-CAND-IDX</v>
          </cell>
          <cell r="E7171" t="str">
            <v>I</v>
          </cell>
          <cell r="F7171">
            <v>41456</v>
          </cell>
          <cell r="G7171">
            <v>-372321</v>
          </cell>
          <cell r="H7171">
            <v>0</v>
          </cell>
        </row>
        <row r="7172">
          <cell r="A7172">
            <v>36641</v>
          </cell>
          <cell r="B7172" t="str">
            <v>AGG-GAS-IDX</v>
          </cell>
          <cell r="C7172" t="str">
            <v>NG-NYMEX</v>
          </cell>
          <cell r="D7172" t="str">
            <v>NG-INDEX-CAND-IDX</v>
          </cell>
          <cell r="E7172" t="str">
            <v>I</v>
          </cell>
          <cell r="F7172">
            <v>41487</v>
          </cell>
          <cell r="G7172">
            <v>-370058</v>
          </cell>
          <cell r="H7172">
            <v>0</v>
          </cell>
        </row>
        <row r="7173">
          <cell r="A7173">
            <v>36641</v>
          </cell>
          <cell r="B7173" t="str">
            <v>AGG-GAS-IDX</v>
          </cell>
          <cell r="C7173" t="str">
            <v>NG-NYMEX</v>
          </cell>
          <cell r="D7173" t="str">
            <v>NG-INDEX-CAND-IDX</v>
          </cell>
          <cell r="E7173" t="str">
            <v>I</v>
          </cell>
          <cell r="F7173">
            <v>41518</v>
          </cell>
          <cell r="G7173">
            <v>-355945</v>
          </cell>
          <cell r="H7173">
            <v>0</v>
          </cell>
        </row>
        <row r="7174">
          <cell r="A7174">
            <v>36641</v>
          </cell>
          <cell r="B7174" t="str">
            <v>AGG-GAS-IDX</v>
          </cell>
          <cell r="C7174" t="str">
            <v>NG-NYMEX</v>
          </cell>
          <cell r="D7174" t="str">
            <v>NG-INDEX-CAND-IDX</v>
          </cell>
          <cell r="E7174" t="str">
            <v>I</v>
          </cell>
          <cell r="F7174">
            <v>41548</v>
          </cell>
          <cell r="G7174">
            <v>-365647</v>
          </cell>
          <cell r="H7174">
            <v>0</v>
          </cell>
        </row>
        <row r="7175">
          <cell r="A7175">
            <v>36641</v>
          </cell>
          <cell r="B7175" t="str">
            <v>AGG-GAS-IDX</v>
          </cell>
          <cell r="C7175" t="str">
            <v>NG-NYMEX</v>
          </cell>
          <cell r="D7175" t="str">
            <v>NG-INDEX-CAND-IDX</v>
          </cell>
          <cell r="E7175" t="str">
            <v>I</v>
          </cell>
          <cell r="F7175">
            <v>41579</v>
          </cell>
          <cell r="G7175">
            <v>-351702</v>
          </cell>
          <cell r="H7175">
            <v>0</v>
          </cell>
        </row>
        <row r="7176">
          <cell r="A7176">
            <v>36641</v>
          </cell>
          <cell r="B7176" t="str">
            <v>AGG-GAS-IDX</v>
          </cell>
          <cell r="C7176" t="str">
            <v>NG-NYMEX</v>
          </cell>
          <cell r="D7176" t="str">
            <v>NG-INDEX-CAND-IDX</v>
          </cell>
          <cell r="E7176" t="str">
            <v>I</v>
          </cell>
          <cell r="F7176">
            <v>41609</v>
          </cell>
          <cell r="G7176">
            <v>-361288</v>
          </cell>
          <cell r="H7176">
            <v>0</v>
          </cell>
        </row>
        <row r="7177">
          <cell r="A7177">
            <v>36641</v>
          </cell>
          <cell r="B7177" t="str">
            <v>AGG-GAS-IDX</v>
          </cell>
          <cell r="C7177" t="str">
            <v>NG-NYMEX</v>
          </cell>
          <cell r="D7177" t="str">
            <v>NG-INDEX-CAND-IDX</v>
          </cell>
          <cell r="E7177" t="str">
            <v>I</v>
          </cell>
          <cell r="F7177">
            <v>41640</v>
          </cell>
          <cell r="G7177">
            <v>-359093</v>
          </cell>
          <cell r="H7177">
            <v>0</v>
          </cell>
        </row>
        <row r="7178">
          <cell r="A7178">
            <v>36641</v>
          </cell>
          <cell r="B7178" t="str">
            <v>AGG-GAS-IDX</v>
          </cell>
          <cell r="C7178" t="str">
            <v>NG-NYMEX</v>
          </cell>
          <cell r="D7178" t="str">
            <v>NG-INDEX-CAND-IDX</v>
          </cell>
          <cell r="E7178" t="str">
            <v>I</v>
          </cell>
          <cell r="F7178">
            <v>41671</v>
          </cell>
          <cell r="G7178">
            <v>-322371</v>
          </cell>
          <cell r="H7178">
            <v>0</v>
          </cell>
        </row>
        <row r="7179">
          <cell r="A7179">
            <v>36641</v>
          </cell>
          <cell r="B7179" t="str">
            <v>AGG-GAS-IDX</v>
          </cell>
          <cell r="C7179" t="str">
            <v>NG-NYMEX</v>
          </cell>
          <cell r="D7179" t="str">
            <v>NG-INDEX-CAND-IDX</v>
          </cell>
          <cell r="E7179" t="str">
            <v>I</v>
          </cell>
          <cell r="F7179">
            <v>41699</v>
          </cell>
          <cell r="G7179">
            <v>-354952</v>
          </cell>
          <cell r="H7179">
            <v>0</v>
          </cell>
        </row>
        <row r="7180">
          <cell r="A7180">
            <v>36641</v>
          </cell>
          <cell r="B7180" t="str">
            <v>AGG-GAS-IDX</v>
          </cell>
          <cell r="C7180" t="str">
            <v>NG-NYMEX</v>
          </cell>
          <cell r="D7180" t="str">
            <v>NG-INDEX-CAND-IDX</v>
          </cell>
          <cell r="E7180" t="str">
            <v>I</v>
          </cell>
          <cell r="F7180">
            <v>41730</v>
          </cell>
          <cell r="G7180">
            <v>-341415</v>
          </cell>
          <cell r="H7180">
            <v>0</v>
          </cell>
        </row>
        <row r="7181">
          <cell r="A7181">
            <v>36641</v>
          </cell>
          <cell r="B7181" t="str">
            <v>AGG-GAS-IDX</v>
          </cell>
          <cell r="C7181" t="str">
            <v>NG-NYMEX</v>
          </cell>
          <cell r="D7181" t="str">
            <v>NG-INDEX-CAND-IDX</v>
          </cell>
          <cell r="E7181" t="str">
            <v>I</v>
          </cell>
          <cell r="F7181">
            <v>41760</v>
          </cell>
          <cell r="G7181">
            <v>-350721</v>
          </cell>
          <cell r="H7181">
            <v>0</v>
          </cell>
        </row>
        <row r="7182">
          <cell r="A7182">
            <v>36641</v>
          </cell>
          <cell r="B7182" t="str">
            <v>AGG-GAS-IDX</v>
          </cell>
          <cell r="C7182" t="str">
            <v>NG-NYMEX</v>
          </cell>
          <cell r="D7182" t="str">
            <v>NG-INDEX-CAND-IDX</v>
          </cell>
          <cell r="E7182" t="str">
            <v>I</v>
          </cell>
          <cell r="F7182">
            <v>41791</v>
          </cell>
          <cell r="G7182">
            <v>-337346</v>
          </cell>
          <cell r="H7182">
            <v>0</v>
          </cell>
        </row>
        <row r="7183">
          <cell r="A7183">
            <v>36641</v>
          </cell>
          <cell r="B7183" t="str">
            <v>AGG-GAS-IDX</v>
          </cell>
          <cell r="C7183" t="str">
            <v>NG-NYMEX</v>
          </cell>
          <cell r="D7183" t="str">
            <v>NG-INDEX-CAND-IDX</v>
          </cell>
          <cell r="E7183" t="str">
            <v>I</v>
          </cell>
          <cell r="F7183">
            <v>41821</v>
          </cell>
          <cell r="G7183">
            <v>-346541</v>
          </cell>
          <cell r="H7183">
            <v>0</v>
          </cell>
        </row>
        <row r="7184">
          <cell r="A7184">
            <v>36641</v>
          </cell>
          <cell r="B7184" t="str">
            <v>AGG-GAS-IDX</v>
          </cell>
          <cell r="C7184" t="str">
            <v>NG-NYMEX</v>
          </cell>
          <cell r="D7184" t="str">
            <v>NG-INDEX-CAND-IDX</v>
          </cell>
          <cell r="E7184" t="str">
            <v>I</v>
          </cell>
          <cell r="F7184">
            <v>41852</v>
          </cell>
          <cell r="G7184">
            <v>-344436</v>
          </cell>
          <cell r="H7184">
            <v>0</v>
          </cell>
        </row>
        <row r="7185">
          <cell r="A7185">
            <v>36641</v>
          </cell>
          <cell r="B7185" t="str">
            <v>AGG-GAS-IDX</v>
          </cell>
          <cell r="C7185" t="str">
            <v>NG-NYMEX</v>
          </cell>
          <cell r="D7185" t="str">
            <v>NG-INDEX-CAND-IDX</v>
          </cell>
          <cell r="E7185" t="str">
            <v>I</v>
          </cell>
          <cell r="F7185">
            <v>41883</v>
          </cell>
          <cell r="G7185">
            <v>-331300</v>
          </cell>
          <cell r="H7185">
            <v>0</v>
          </cell>
        </row>
        <row r="7186">
          <cell r="A7186">
            <v>36641</v>
          </cell>
          <cell r="B7186" t="str">
            <v>AGG-GAS-IDX</v>
          </cell>
          <cell r="C7186" t="str">
            <v>NG-NYMEX</v>
          </cell>
          <cell r="D7186" t="str">
            <v>NG-INDEX-CAND-IDX</v>
          </cell>
          <cell r="E7186" t="str">
            <v>I</v>
          </cell>
          <cell r="F7186">
            <v>41913</v>
          </cell>
          <cell r="G7186">
            <v>-340331</v>
          </cell>
          <cell r="H7186">
            <v>0</v>
          </cell>
        </row>
        <row r="7187">
          <cell r="A7187">
            <v>36641</v>
          </cell>
          <cell r="B7187" t="str">
            <v>AGG-GAS-IDX</v>
          </cell>
          <cell r="C7187" t="str">
            <v>NG-NYMEX</v>
          </cell>
          <cell r="D7187" t="str">
            <v>NG-INDEX-CAND-IDX</v>
          </cell>
          <cell r="E7187" t="str">
            <v>I</v>
          </cell>
          <cell r="F7187">
            <v>41944</v>
          </cell>
          <cell r="G7187">
            <v>-327352</v>
          </cell>
          <cell r="H7187">
            <v>0</v>
          </cell>
        </row>
        <row r="7188">
          <cell r="A7188">
            <v>36641</v>
          </cell>
          <cell r="B7188" t="str">
            <v>AGG-GAS-IDX</v>
          </cell>
          <cell r="C7188" t="str">
            <v>NG-NYMEX</v>
          </cell>
          <cell r="D7188" t="str">
            <v>NG-INDEX-CAND-IDX</v>
          </cell>
          <cell r="E7188" t="str">
            <v>I</v>
          </cell>
          <cell r="F7188">
            <v>41974</v>
          </cell>
          <cell r="G7188">
            <v>-336275</v>
          </cell>
          <cell r="H7188">
            <v>0</v>
          </cell>
        </row>
        <row r="7189">
          <cell r="A7189">
            <v>36641</v>
          </cell>
          <cell r="B7189" t="str">
            <v>AGG-GAS-IDX</v>
          </cell>
          <cell r="C7189" t="str">
            <v>NG-NYMEX</v>
          </cell>
          <cell r="D7189" t="str">
            <v>ST-BAMMEL-IDX</v>
          </cell>
          <cell r="E7189" t="str">
            <v>I</v>
          </cell>
          <cell r="F7189">
            <v>36617</v>
          </cell>
          <cell r="G7189">
            <v>0</v>
          </cell>
          <cell r="H7189">
            <v>0</v>
          </cell>
        </row>
        <row r="7190">
          <cell r="A7190">
            <v>36641</v>
          </cell>
          <cell r="B7190" t="str">
            <v>AGG-GAS-IDX</v>
          </cell>
          <cell r="C7190" t="str">
            <v>NG-NYMEX</v>
          </cell>
          <cell r="D7190" t="str">
            <v>ST-BAMMEL-IDX</v>
          </cell>
          <cell r="E7190" t="str">
            <v>I</v>
          </cell>
          <cell r="F7190">
            <v>36647</v>
          </cell>
          <cell r="G7190">
            <v>0</v>
          </cell>
          <cell r="H7190">
            <v>0</v>
          </cell>
        </row>
        <row r="7191">
          <cell r="A7191">
            <v>36641</v>
          </cell>
          <cell r="B7191" t="str">
            <v>AGG-GAS-IDX</v>
          </cell>
          <cell r="C7191" t="str">
            <v>NG-NYMEX</v>
          </cell>
          <cell r="D7191" t="str">
            <v>ST-BAMMEL-IDX</v>
          </cell>
          <cell r="E7191" t="str">
            <v>I</v>
          </cell>
          <cell r="F7191">
            <v>36678</v>
          </cell>
          <cell r="G7191">
            <v>0</v>
          </cell>
          <cell r="H7191">
            <v>0</v>
          </cell>
        </row>
        <row r="7192">
          <cell r="A7192">
            <v>36641</v>
          </cell>
          <cell r="B7192" t="str">
            <v>AGG-GAS-IDX</v>
          </cell>
          <cell r="C7192" t="str">
            <v>NG-NYMEX</v>
          </cell>
          <cell r="D7192" t="str">
            <v>ST-BAMMEL-IDX</v>
          </cell>
          <cell r="E7192" t="str">
            <v>I</v>
          </cell>
          <cell r="F7192">
            <v>36708</v>
          </cell>
          <cell r="G7192">
            <v>0</v>
          </cell>
          <cell r="H7192">
            <v>0</v>
          </cell>
        </row>
        <row r="7193">
          <cell r="A7193">
            <v>36641</v>
          </cell>
          <cell r="B7193" t="str">
            <v>AGG-GAS-IDX</v>
          </cell>
          <cell r="C7193" t="str">
            <v>NG-NYMEX</v>
          </cell>
          <cell r="D7193" t="str">
            <v>ST-BAMMEL-IDX</v>
          </cell>
          <cell r="E7193" t="str">
            <v>I</v>
          </cell>
          <cell r="F7193">
            <v>36739</v>
          </cell>
          <cell r="G7193">
            <v>0</v>
          </cell>
          <cell r="H7193">
            <v>0</v>
          </cell>
        </row>
        <row r="7194">
          <cell r="A7194">
            <v>36641</v>
          </cell>
          <cell r="B7194" t="str">
            <v>AGG-GAS-IDX</v>
          </cell>
          <cell r="C7194" t="str">
            <v>NG-NYMEX</v>
          </cell>
          <cell r="D7194" t="str">
            <v>ST-BAMMEL-IDX</v>
          </cell>
          <cell r="E7194" t="str">
            <v>I</v>
          </cell>
          <cell r="F7194">
            <v>36770</v>
          </cell>
          <cell r="G7194">
            <v>0</v>
          </cell>
          <cell r="H7194">
            <v>0</v>
          </cell>
        </row>
        <row r="7195">
          <cell r="A7195">
            <v>36641</v>
          </cell>
          <cell r="B7195" t="str">
            <v>AGG-GAS-IDX</v>
          </cell>
          <cell r="C7195" t="str">
            <v>NG-NYMEX</v>
          </cell>
          <cell r="D7195" t="str">
            <v>ST-BAMMEL-IDX</v>
          </cell>
          <cell r="E7195" t="str">
            <v>I</v>
          </cell>
          <cell r="F7195">
            <v>36800</v>
          </cell>
          <cell r="G7195">
            <v>0</v>
          </cell>
          <cell r="H7195">
            <v>0</v>
          </cell>
        </row>
        <row r="7196">
          <cell r="A7196">
            <v>36641</v>
          </cell>
          <cell r="B7196" t="str">
            <v>AGG-GAS-IDX</v>
          </cell>
          <cell r="C7196" t="str">
            <v>NG-NYMEX</v>
          </cell>
          <cell r="D7196" t="str">
            <v>ST-BAMMEL-IDX</v>
          </cell>
          <cell r="E7196" t="str">
            <v>I</v>
          </cell>
          <cell r="F7196">
            <v>36831</v>
          </cell>
          <cell r="G7196">
            <v>0</v>
          </cell>
          <cell r="H7196">
            <v>0</v>
          </cell>
        </row>
        <row r="7197">
          <cell r="A7197">
            <v>36641</v>
          </cell>
          <cell r="B7197" t="str">
            <v>AGG-GAS-IDX</v>
          </cell>
          <cell r="C7197" t="str">
            <v>NG-NYMEX</v>
          </cell>
          <cell r="D7197" t="str">
            <v>ST-BAMMEL-IDX</v>
          </cell>
          <cell r="E7197" t="str">
            <v>I</v>
          </cell>
          <cell r="F7197">
            <v>36861</v>
          </cell>
          <cell r="G7197">
            <v>0</v>
          </cell>
          <cell r="H7197">
            <v>0</v>
          </cell>
        </row>
        <row r="7198">
          <cell r="A7198">
            <v>36641</v>
          </cell>
          <cell r="B7198" t="str">
            <v>AGG-GAS-IDX</v>
          </cell>
          <cell r="C7198" t="str">
            <v>NG-NYMEX</v>
          </cell>
          <cell r="D7198" t="str">
            <v>ST-BAMMEL-IDX</v>
          </cell>
          <cell r="E7198" t="str">
            <v>I</v>
          </cell>
          <cell r="F7198">
            <v>36892</v>
          </cell>
          <cell r="G7198">
            <v>0</v>
          </cell>
          <cell r="H7198">
            <v>0</v>
          </cell>
        </row>
        <row r="7199">
          <cell r="A7199">
            <v>36641</v>
          </cell>
          <cell r="B7199" t="str">
            <v>AGG-GAS-IDX</v>
          </cell>
          <cell r="C7199" t="str">
            <v>NG-NYMEX</v>
          </cell>
          <cell r="D7199" t="str">
            <v>ST-BAMMEL-IDX</v>
          </cell>
          <cell r="E7199" t="str">
            <v>I</v>
          </cell>
          <cell r="F7199">
            <v>36923</v>
          </cell>
          <cell r="G7199">
            <v>0</v>
          </cell>
          <cell r="H7199">
            <v>0</v>
          </cell>
        </row>
        <row r="7200">
          <cell r="A7200">
            <v>36641</v>
          </cell>
          <cell r="B7200" t="str">
            <v>AGG-GAS-IDX</v>
          </cell>
          <cell r="C7200" t="str">
            <v>NG-NYMEX</v>
          </cell>
          <cell r="D7200" t="str">
            <v>ST-BAMMEL-IDX</v>
          </cell>
          <cell r="E7200" t="str">
            <v>I</v>
          </cell>
          <cell r="F7200">
            <v>36982</v>
          </cell>
          <cell r="G7200">
            <v>0</v>
          </cell>
          <cell r="H7200">
            <v>0</v>
          </cell>
        </row>
        <row r="7201">
          <cell r="A7201">
            <v>36641</v>
          </cell>
          <cell r="B7201" t="str">
            <v>AGG-GAS-IDX</v>
          </cell>
          <cell r="C7201" t="str">
            <v>NG-NYMEX</v>
          </cell>
          <cell r="D7201" t="str">
            <v>ST-BAMMEL-IDX</v>
          </cell>
          <cell r="E7201" t="str">
            <v>I</v>
          </cell>
          <cell r="F7201">
            <v>37012</v>
          </cell>
          <cell r="G7201">
            <v>0</v>
          </cell>
          <cell r="H7201">
            <v>0</v>
          </cell>
        </row>
        <row r="7202">
          <cell r="A7202">
            <v>36641</v>
          </cell>
          <cell r="B7202" t="str">
            <v>AGG-GAS-IDX</v>
          </cell>
          <cell r="C7202" t="str">
            <v>NG-NYMEX</v>
          </cell>
          <cell r="D7202" t="str">
            <v>ST-BAMMEL-IDX</v>
          </cell>
          <cell r="E7202" t="str">
            <v>I</v>
          </cell>
          <cell r="F7202">
            <v>37043</v>
          </cell>
          <cell r="G7202">
            <v>0</v>
          </cell>
          <cell r="H7202">
            <v>0</v>
          </cell>
        </row>
        <row r="7203">
          <cell r="A7203">
            <v>36641</v>
          </cell>
          <cell r="B7203" t="str">
            <v>AGG-GAS-IDX</v>
          </cell>
          <cell r="C7203" t="str">
            <v>NG-NYMEX</v>
          </cell>
          <cell r="D7203" t="str">
            <v>ST-BAMMEL-IDX</v>
          </cell>
          <cell r="E7203" t="str">
            <v>I</v>
          </cell>
          <cell r="F7203">
            <v>37073</v>
          </cell>
          <cell r="G7203">
            <v>0</v>
          </cell>
          <cell r="H7203">
            <v>0</v>
          </cell>
        </row>
        <row r="7204">
          <cell r="A7204">
            <v>36641</v>
          </cell>
          <cell r="B7204" t="str">
            <v>AGG-GAS-IDX</v>
          </cell>
          <cell r="C7204" t="str">
            <v>NG-NYMEX</v>
          </cell>
          <cell r="D7204" t="str">
            <v>ST-BAMMEL-IDX</v>
          </cell>
          <cell r="E7204" t="str">
            <v>I</v>
          </cell>
          <cell r="F7204">
            <v>37104</v>
          </cell>
          <cell r="G7204">
            <v>0</v>
          </cell>
          <cell r="H7204">
            <v>0</v>
          </cell>
        </row>
        <row r="7205">
          <cell r="A7205">
            <v>36641</v>
          </cell>
          <cell r="B7205" t="str">
            <v>AGG-GAS-IDX</v>
          </cell>
          <cell r="C7205" t="str">
            <v>NG-NYMEX</v>
          </cell>
          <cell r="D7205" t="str">
            <v>ST-BAMMEL-IDX</v>
          </cell>
          <cell r="E7205" t="str">
            <v>I</v>
          </cell>
          <cell r="F7205">
            <v>37135</v>
          </cell>
          <cell r="G7205">
            <v>0</v>
          </cell>
          <cell r="H7205">
            <v>0</v>
          </cell>
        </row>
        <row r="7206">
          <cell r="A7206">
            <v>36641</v>
          </cell>
          <cell r="B7206" t="str">
            <v>AGG-GAS-IDX</v>
          </cell>
          <cell r="C7206" t="str">
            <v>NG-NYMEX</v>
          </cell>
          <cell r="D7206" t="str">
            <v>ST-BAMMEL-IDX</v>
          </cell>
          <cell r="E7206" t="str">
            <v>I</v>
          </cell>
          <cell r="F7206">
            <v>37165</v>
          </cell>
          <cell r="G7206">
            <v>0</v>
          </cell>
          <cell r="H7206">
            <v>0</v>
          </cell>
        </row>
        <row r="7207">
          <cell r="A7207">
            <v>36641</v>
          </cell>
          <cell r="B7207" t="str">
            <v>AGG-GAS-IDX</v>
          </cell>
          <cell r="C7207" t="str">
            <v>NG-NYMEX</v>
          </cell>
          <cell r="D7207" t="str">
            <v>ST-BAMMEL-IDX</v>
          </cell>
          <cell r="E7207" t="str">
            <v>I</v>
          </cell>
          <cell r="F7207">
            <v>37226</v>
          </cell>
          <cell r="G7207">
            <v>0</v>
          </cell>
          <cell r="H7207">
            <v>0</v>
          </cell>
        </row>
        <row r="7208">
          <cell r="A7208">
            <v>36641</v>
          </cell>
          <cell r="B7208" t="str">
            <v>AGG-GAS-IDX</v>
          </cell>
          <cell r="C7208" t="str">
            <v>NG-NYMEX</v>
          </cell>
          <cell r="D7208" t="str">
            <v>ST-BAMMEL-IDX</v>
          </cell>
          <cell r="E7208" t="str">
            <v>I</v>
          </cell>
          <cell r="F7208">
            <v>37257</v>
          </cell>
          <cell r="G7208">
            <v>0</v>
          </cell>
          <cell r="H7208">
            <v>0</v>
          </cell>
        </row>
        <row r="7209">
          <cell r="A7209">
            <v>36641</v>
          </cell>
          <cell r="B7209" t="str">
            <v>AGG-GAS-IDX</v>
          </cell>
          <cell r="C7209" t="str">
            <v>NG-NYMEX</v>
          </cell>
          <cell r="D7209" t="str">
            <v>ST-BAMMEL-IDX</v>
          </cell>
          <cell r="E7209" t="str">
            <v>I</v>
          </cell>
          <cell r="F7209">
            <v>37288</v>
          </cell>
          <cell r="G7209">
            <v>0</v>
          </cell>
          <cell r="H7209">
            <v>0</v>
          </cell>
        </row>
        <row r="7210">
          <cell r="A7210">
            <v>36641</v>
          </cell>
          <cell r="B7210" t="str">
            <v>AGG-GAS-IDX</v>
          </cell>
          <cell r="C7210" t="str">
            <v>NG-NYMEX</v>
          </cell>
          <cell r="D7210" t="str">
            <v>ST-BAMMEL-IDX</v>
          </cell>
          <cell r="E7210" t="str">
            <v>I</v>
          </cell>
          <cell r="F7210">
            <v>37347</v>
          </cell>
          <cell r="G7210">
            <v>0</v>
          </cell>
          <cell r="H7210">
            <v>0</v>
          </cell>
        </row>
        <row r="7525">
          <cell r="A7525" t="str">
            <v>EFF_DT</v>
          </cell>
          <cell r="B7525" t="str">
            <v>PORTFOLIO_ID</v>
          </cell>
          <cell r="C7525" t="str">
            <v>BOOK_ID</v>
          </cell>
          <cell r="D7525" t="str">
            <v>BOOK_TYPE_CD</v>
          </cell>
          <cell r="E7525" t="str">
            <v>TO_DATE(TO_CHAR(REF_DT,'MM-YYYY'),'MM-YYYY')</v>
          </cell>
          <cell r="F7525" t="str">
            <v>ROUND(SUM(PV_POSITION),0)</v>
          </cell>
          <cell r="G7525" t="str">
            <v>ROUND(SUM(BENCHMARK_QTY),0)</v>
          </cell>
        </row>
        <row r="7526">
          <cell r="A7526">
            <v>36635</v>
          </cell>
          <cell r="B7526" t="str">
            <v>LIQ-GAS-TRD</v>
          </cell>
          <cell r="C7526" t="str">
            <v>OIL-NG-HDG-CAB-BAS</v>
          </cell>
          <cell r="D7526" t="str">
            <v>D</v>
          </cell>
          <cell r="E7526">
            <v>36617</v>
          </cell>
          <cell r="F7526">
            <v>450000</v>
          </cell>
          <cell r="G7526">
            <v>-90000</v>
          </cell>
        </row>
        <row r="7527">
          <cell r="A7527">
            <v>36635</v>
          </cell>
          <cell r="B7527" t="str">
            <v>LIQ-GAS-TRD</v>
          </cell>
          <cell r="C7527" t="str">
            <v>OIL-NG-HDG-CAB-BAS</v>
          </cell>
          <cell r="D7527" t="str">
            <v>D</v>
          </cell>
          <cell r="E7527">
            <v>36647</v>
          </cell>
          <cell r="F7527">
            <v>0</v>
          </cell>
          <cell r="G7527">
            <v>0</v>
          </cell>
        </row>
        <row r="7528">
          <cell r="A7528">
            <v>36635</v>
          </cell>
          <cell r="B7528" t="str">
            <v>LIQ-GAS-TRD</v>
          </cell>
          <cell r="C7528" t="str">
            <v>OIL-NG-HDG-CAB-BAS</v>
          </cell>
          <cell r="D7528" t="str">
            <v>D</v>
          </cell>
          <cell r="E7528">
            <v>36678</v>
          </cell>
          <cell r="F7528">
            <v>0</v>
          </cell>
          <cell r="G7528">
            <v>0</v>
          </cell>
        </row>
        <row r="7529">
          <cell r="A7529">
            <v>36635</v>
          </cell>
          <cell r="B7529" t="str">
            <v>LIQ-GAS-TRD</v>
          </cell>
          <cell r="C7529" t="str">
            <v>OIL-NG-HDG-CAB-BAS</v>
          </cell>
          <cell r="D7529" t="str">
            <v>D</v>
          </cell>
          <cell r="E7529">
            <v>36708</v>
          </cell>
          <cell r="F7529">
            <v>0</v>
          </cell>
          <cell r="G7529">
            <v>0</v>
          </cell>
        </row>
        <row r="7530">
          <cell r="A7530">
            <v>36635</v>
          </cell>
          <cell r="B7530" t="str">
            <v>LIQ-GAS-TRD</v>
          </cell>
          <cell r="C7530" t="str">
            <v>OIL-NG-HDG-CAB-BAS</v>
          </cell>
          <cell r="D7530" t="str">
            <v>D</v>
          </cell>
          <cell r="E7530">
            <v>36739</v>
          </cell>
          <cell r="F7530">
            <v>0</v>
          </cell>
          <cell r="G7530">
            <v>0</v>
          </cell>
        </row>
        <row r="7531">
          <cell r="A7531">
            <v>36635</v>
          </cell>
          <cell r="B7531" t="str">
            <v>LIQ-GAS-TRD</v>
          </cell>
          <cell r="C7531" t="str">
            <v>OIL-NG-HDG-CAB-BAS</v>
          </cell>
          <cell r="D7531" t="str">
            <v>D</v>
          </cell>
          <cell r="E7531">
            <v>36770</v>
          </cell>
          <cell r="F7531">
            <v>0</v>
          </cell>
          <cell r="G7531">
            <v>0</v>
          </cell>
        </row>
        <row r="7532">
          <cell r="A7532">
            <v>36635</v>
          </cell>
          <cell r="B7532" t="str">
            <v>LIQ-GAS-TRD</v>
          </cell>
          <cell r="C7532" t="str">
            <v>OIL-NG-HDG-CAB-BAS</v>
          </cell>
          <cell r="D7532" t="str">
            <v>D</v>
          </cell>
          <cell r="E7532">
            <v>36800</v>
          </cell>
          <cell r="F7532">
            <v>0</v>
          </cell>
          <cell r="G7532">
            <v>0</v>
          </cell>
        </row>
        <row r="7533">
          <cell r="A7533">
            <v>36635</v>
          </cell>
          <cell r="B7533" t="str">
            <v>LIQ-GAS-TRD</v>
          </cell>
          <cell r="C7533" t="str">
            <v>OIL-NG-HDG-SPEC</v>
          </cell>
          <cell r="D7533" t="str">
            <v>P</v>
          </cell>
          <cell r="E7533">
            <v>36617</v>
          </cell>
          <cell r="F7533">
            <v>300000</v>
          </cell>
          <cell r="G7533">
            <v>0</v>
          </cell>
        </row>
        <row r="7534">
          <cell r="A7534">
            <v>36635</v>
          </cell>
          <cell r="B7534" t="str">
            <v>LIQ-GAS-TRD</v>
          </cell>
          <cell r="C7534" t="str">
            <v>OIL-NG-HDG-SPEC</v>
          </cell>
          <cell r="D7534" t="str">
            <v>P</v>
          </cell>
          <cell r="E7534">
            <v>36647</v>
          </cell>
          <cell r="F7534">
            <v>0</v>
          </cell>
          <cell r="G7534">
            <v>0</v>
          </cell>
        </row>
        <row r="7535">
          <cell r="A7535">
            <v>36635</v>
          </cell>
          <cell r="B7535" t="str">
            <v>LIQ-GAS-TRD</v>
          </cell>
          <cell r="C7535" t="str">
            <v>OIL-NG-HDG-SPEC</v>
          </cell>
          <cell r="D7535" t="str">
            <v>P</v>
          </cell>
          <cell r="E7535">
            <v>36678</v>
          </cell>
          <cell r="F7535">
            <v>0</v>
          </cell>
          <cell r="G7535">
            <v>0</v>
          </cell>
        </row>
        <row r="7536">
          <cell r="A7536">
            <v>36635</v>
          </cell>
          <cell r="B7536" t="str">
            <v>LIQ-GAS-TRD</v>
          </cell>
          <cell r="C7536" t="str">
            <v>OIL-NG-HDG-SPEC</v>
          </cell>
          <cell r="D7536" t="str">
            <v>P</v>
          </cell>
          <cell r="E7536">
            <v>36708</v>
          </cell>
          <cell r="F7536">
            <v>0</v>
          </cell>
          <cell r="G7536">
            <v>0</v>
          </cell>
        </row>
        <row r="7537">
          <cell r="A7537">
            <v>36635</v>
          </cell>
          <cell r="B7537" t="str">
            <v>LIQ-GAS-TRD</v>
          </cell>
          <cell r="C7537" t="str">
            <v>OIL-NG-HDG-SPEC</v>
          </cell>
          <cell r="D7537" t="str">
            <v>P</v>
          </cell>
          <cell r="E7537">
            <v>36739</v>
          </cell>
          <cell r="F7537">
            <v>0</v>
          </cell>
          <cell r="G7537">
            <v>0</v>
          </cell>
        </row>
        <row r="7538">
          <cell r="A7538">
            <v>36635</v>
          </cell>
          <cell r="B7538" t="str">
            <v>LIQ-GAS-TRD</v>
          </cell>
          <cell r="C7538" t="str">
            <v>OIL-NG-HDG-SPEC</v>
          </cell>
          <cell r="D7538" t="str">
            <v>P</v>
          </cell>
          <cell r="E7538">
            <v>36770</v>
          </cell>
          <cell r="F7538">
            <v>0</v>
          </cell>
          <cell r="G7538">
            <v>0</v>
          </cell>
        </row>
        <row r="7539">
          <cell r="A7539">
            <v>36635</v>
          </cell>
          <cell r="B7539" t="str">
            <v>LIQ-GAS-TRD</v>
          </cell>
          <cell r="C7539" t="str">
            <v>OIL-NG-HDG-SPEC</v>
          </cell>
          <cell r="D7539" t="str">
            <v>P</v>
          </cell>
          <cell r="E7539">
            <v>36800</v>
          </cell>
          <cell r="F7539">
            <v>0</v>
          </cell>
          <cell r="G7539">
            <v>0</v>
          </cell>
        </row>
        <row r="7540">
          <cell r="A7540">
            <v>36635</v>
          </cell>
          <cell r="B7540" t="str">
            <v>LIQ-GAS-TRD</v>
          </cell>
          <cell r="C7540" t="str">
            <v>OIL-NG-HDG-SPEC</v>
          </cell>
          <cell r="D7540" t="str">
            <v>P</v>
          </cell>
          <cell r="E7540">
            <v>36831</v>
          </cell>
          <cell r="F7540">
            <v>0</v>
          </cell>
          <cell r="G7540">
            <v>0</v>
          </cell>
        </row>
        <row r="7541">
          <cell r="A7541">
            <v>36635</v>
          </cell>
          <cell r="B7541" t="str">
            <v>LIQ-GAS-TRD</v>
          </cell>
          <cell r="C7541" t="str">
            <v>OIL-NG-HDG-SPEC</v>
          </cell>
          <cell r="D7541" t="str">
            <v>P</v>
          </cell>
          <cell r="E7541">
            <v>36861</v>
          </cell>
          <cell r="F7541">
            <v>0</v>
          </cell>
          <cell r="G7541">
            <v>0</v>
          </cell>
        </row>
        <row r="7542">
          <cell r="A7542">
            <v>36635</v>
          </cell>
          <cell r="B7542" t="str">
            <v>LIQ-GAS-TRD</v>
          </cell>
          <cell r="C7542" t="str">
            <v>OIL-NG-HDG-SPEC</v>
          </cell>
          <cell r="D7542" t="str">
            <v>P</v>
          </cell>
          <cell r="E7542">
            <v>36892</v>
          </cell>
          <cell r="F7542">
            <v>0</v>
          </cell>
          <cell r="G7542">
            <v>0</v>
          </cell>
        </row>
        <row r="7543">
          <cell r="A7543">
            <v>36635</v>
          </cell>
          <cell r="B7543" t="str">
            <v>LIQ-GAS-TRD</v>
          </cell>
          <cell r="C7543" t="str">
            <v>OIL-NG-HDG-SPEC</v>
          </cell>
          <cell r="D7543" t="str">
            <v>P</v>
          </cell>
          <cell r="E7543">
            <v>36923</v>
          </cell>
          <cell r="F7543">
            <v>0</v>
          </cell>
          <cell r="G7543">
            <v>0</v>
          </cell>
        </row>
        <row r="7544">
          <cell r="A7544">
            <v>36635</v>
          </cell>
          <cell r="B7544" t="str">
            <v>LIQ-GAS-TRD</v>
          </cell>
          <cell r="C7544" t="str">
            <v>OIL-NG-HDG-SPEC</v>
          </cell>
          <cell r="D7544" t="str">
            <v>P</v>
          </cell>
          <cell r="E7544">
            <v>36951</v>
          </cell>
          <cell r="F7544">
            <v>0</v>
          </cell>
          <cell r="G7544">
            <v>0</v>
          </cell>
        </row>
        <row r="7545">
          <cell r="A7545">
            <v>36635</v>
          </cell>
          <cell r="B7545" t="str">
            <v>LIQ-GAS-TRD</v>
          </cell>
          <cell r="C7545" t="str">
            <v>OIL-NG-HDG-SPEC</v>
          </cell>
          <cell r="D7545" t="str">
            <v>P</v>
          </cell>
          <cell r="E7545">
            <v>36982</v>
          </cell>
          <cell r="F7545">
            <v>0</v>
          </cell>
          <cell r="G7545">
            <v>0</v>
          </cell>
        </row>
        <row r="7546">
          <cell r="A7546">
            <v>36635</v>
          </cell>
          <cell r="B7546" t="str">
            <v>LIQ-GAS-TRD</v>
          </cell>
          <cell r="C7546" t="str">
            <v>OIL-NG-HDG-SPEC</v>
          </cell>
          <cell r="D7546" t="str">
            <v>P</v>
          </cell>
          <cell r="E7546">
            <v>37012</v>
          </cell>
          <cell r="F7546">
            <v>0</v>
          </cell>
          <cell r="G7546">
            <v>0</v>
          </cell>
        </row>
        <row r="7547">
          <cell r="A7547">
            <v>36635</v>
          </cell>
          <cell r="B7547" t="str">
            <v>LIQ-GAS-TRD</v>
          </cell>
          <cell r="C7547" t="str">
            <v>OIL-NG-HDG-SPEC</v>
          </cell>
          <cell r="D7547" t="str">
            <v>P</v>
          </cell>
          <cell r="E7547">
            <v>37043</v>
          </cell>
          <cell r="F7547">
            <v>0</v>
          </cell>
          <cell r="G7547">
            <v>0</v>
          </cell>
        </row>
        <row r="7548">
          <cell r="A7548">
            <v>36635</v>
          </cell>
          <cell r="B7548" t="str">
            <v>LIQ-GAS-TRD</v>
          </cell>
          <cell r="C7548" t="str">
            <v>OIL-NG-HDG-SPEC</v>
          </cell>
          <cell r="D7548" t="str">
            <v>P</v>
          </cell>
          <cell r="E7548">
            <v>37073</v>
          </cell>
          <cell r="F7548">
            <v>0</v>
          </cell>
          <cell r="G7548">
            <v>0</v>
          </cell>
        </row>
        <row r="7549">
          <cell r="A7549">
            <v>36635</v>
          </cell>
          <cell r="B7549" t="str">
            <v>LIQ-GAS-TRD</v>
          </cell>
          <cell r="C7549" t="str">
            <v>OIL-NG-HDG-SPEC</v>
          </cell>
          <cell r="D7549" t="str">
            <v>P</v>
          </cell>
          <cell r="E7549">
            <v>37104</v>
          </cell>
          <cell r="F7549">
            <v>0</v>
          </cell>
          <cell r="G7549">
            <v>0</v>
          </cell>
        </row>
        <row r="7550">
          <cell r="A7550">
            <v>36635</v>
          </cell>
          <cell r="B7550" t="str">
            <v>LIQ-GAS-TRD</v>
          </cell>
          <cell r="C7550" t="str">
            <v>OIL-NG-HDG-SPEC</v>
          </cell>
          <cell r="D7550" t="str">
            <v>P</v>
          </cell>
          <cell r="E7550">
            <v>37135</v>
          </cell>
          <cell r="F7550">
            <v>0</v>
          </cell>
          <cell r="G7550">
            <v>0</v>
          </cell>
        </row>
        <row r="7551">
          <cell r="A7551">
            <v>36635</v>
          </cell>
          <cell r="B7551" t="str">
            <v>LIQ-GAS-TRD</v>
          </cell>
          <cell r="C7551" t="str">
            <v>OIL-NG-HDG-SPEC</v>
          </cell>
          <cell r="D7551" t="str">
            <v>P</v>
          </cell>
          <cell r="E7551">
            <v>37165</v>
          </cell>
          <cell r="F7551">
            <v>0</v>
          </cell>
          <cell r="G7551">
            <v>0</v>
          </cell>
        </row>
        <row r="7552">
          <cell r="A7552">
            <v>36635</v>
          </cell>
          <cell r="B7552" t="str">
            <v>LIQ-GAS-TRD</v>
          </cell>
          <cell r="C7552" t="str">
            <v>OIL-NG-HDG-SPEC</v>
          </cell>
          <cell r="D7552" t="str">
            <v>P</v>
          </cell>
          <cell r="E7552">
            <v>37196</v>
          </cell>
          <cell r="F7552">
            <v>0</v>
          </cell>
          <cell r="G7552">
            <v>0</v>
          </cell>
        </row>
        <row r="7553">
          <cell r="A7553">
            <v>36635</v>
          </cell>
          <cell r="B7553" t="str">
            <v>LIQ-GAS-TRD</v>
          </cell>
          <cell r="C7553" t="str">
            <v>OIL-NG-HDG-SPEC</v>
          </cell>
          <cell r="D7553" t="str">
            <v>P</v>
          </cell>
          <cell r="E7553">
            <v>37226</v>
          </cell>
          <cell r="F7553">
            <v>0</v>
          </cell>
          <cell r="G7553">
            <v>0</v>
          </cell>
        </row>
        <row r="7554">
          <cell r="A7554">
            <v>36635</v>
          </cell>
          <cell r="B7554" t="str">
            <v>LIQ-GAS-TRD</v>
          </cell>
          <cell r="C7554" t="str">
            <v>OIL-NG-HDG-SPEC</v>
          </cell>
          <cell r="D7554" t="str">
            <v>P</v>
          </cell>
          <cell r="E7554">
            <v>37257</v>
          </cell>
          <cell r="F7554">
            <v>0</v>
          </cell>
          <cell r="G7554">
            <v>0</v>
          </cell>
        </row>
        <row r="7555">
          <cell r="A7555">
            <v>36635</v>
          </cell>
          <cell r="B7555" t="str">
            <v>LIQ-GAS-TRD</v>
          </cell>
          <cell r="C7555" t="str">
            <v>OIL-NG-HDG-SPEC</v>
          </cell>
          <cell r="D7555" t="str">
            <v>P</v>
          </cell>
          <cell r="E7555">
            <v>37288</v>
          </cell>
          <cell r="F7555">
            <v>0</v>
          </cell>
          <cell r="G7555">
            <v>0</v>
          </cell>
        </row>
        <row r="7556">
          <cell r="A7556">
            <v>36635</v>
          </cell>
          <cell r="B7556" t="str">
            <v>LIQ-GAS-TRD</v>
          </cell>
          <cell r="C7556" t="str">
            <v>OIL-NG-HDG-SPEC</v>
          </cell>
          <cell r="D7556" t="str">
            <v>P</v>
          </cell>
          <cell r="E7556">
            <v>37316</v>
          </cell>
          <cell r="F7556">
            <v>0</v>
          </cell>
          <cell r="G7556">
            <v>0</v>
          </cell>
        </row>
        <row r="7557">
          <cell r="A7557">
            <v>36635</v>
          </cell>
          <cell r="B7557" t="str">
            <v>LIQ-GAS-TRD</v>
          </cell>
          <cell r="C7557" t="str">
            <v>OIL-NG-HDG-SPEC</v>
          </cell>
          <cell r="D7557" t="str">
            <v>P</v>
          </cell>
          <cell r="E7557">
            <v>37347</v>
          </cell>
          <cell r="F7557">
            <v>0</v>
          </cell>
          <cell r="G7557">
            <v>0</v>
          </cell>
        </row>
        <row r="7558">
          <cell r="A7558">
            <v>36635</v>
          </cell>
          <cell r="B7558" t="str">
            <v>LIQ-GAS-TRD</v>
          </cell>
          <cell r="C7558" t="str">
            <v>OIL-NG-HDG-SPEC</v>
          </cell>
          <cell r="D7558" t="str">
            <v>P</v>
          </cell>
          <cell r="E7558">
            <v>37377</v>
          </cell>
          <cell r="F7558">
            <v>0</v>
          </cell>
          <cell r="G7558">
            <v>0</v>
          </cell>
        </row>
        <row r="7559">
          <cell r="A7559">
            <v>36635</v>
          </cell>
          <cell r="B7559" t="str">
            <v>LIQ-GAS-TRD</v>
          </cell>
          <cell r="C7559" t="str">
            <v>OIL-NG-HDG-SPEC</v>
          </cell>
          <cell r="D7559" t="str">
            <v>P</v>
          </cell>
          <cell r="E7559">
            <v>37408</v>
          </cell>
          <cell r="F7559">
            <v>0</v>
          </cell>
          <cell r="G7559">
            <v>0</v>
          </cell>
        </row>
        <row r="7560">
          <cell r="A7560">
            <v>36635</v>
          </cell>
          <cell r="B7560" t="str">
            <v>LIQ-GAS-TRD</v>
          </cell>
          <cell r="C7560" t="str">
            <v>OIL-NG-HDG-SPEC</v>
          </cell>
          <cell r="D7560" t="str">
            <v>P</v>
          </cell>
          <cell r="E7560">
            <v>37438</v>
          </cell>
          <cell r="F7560">
            <v>0</v>
          </cell>
          <cell r="G7560">
            <v>0</v>
          </cell>
        </row>
        <row r="7561">
          <cell r="A7561">
            <v>36635</v>
          </cell>
          <cell r="B7561" t="str">
            <v>LIQ-GAS-TRD</v>
          </cell>
          <cell r="C7561" t="str">
            <v>OIL-NG-HDG-SPEC</v>
          </cell>
          <cell r="D7561" t="str">
            <v>P</v>
          </cell>
          <cell r="E7561">
            <v>37469</v>
          </cell>
          <cell r="F7561">
            <v>0</v>
          </cell>
          <cell r="G7561">
            <v>0</v>
          </cell>
        </row>
        <row r="7562">
          <cell r="A7562">
            <v>36635</v>
          </cell>
          <cell r="B7562" t="str">
            <v>LIQ-GAS-TRD</v>
          </cell>
          <cell r="C7562" t="str">
            <v>OIL-NG-HDG-SPEC</v>
          </cell>
          <cell r="D7562" t="str">
            <v>P</v>
          </cell>
          <cell r="E7562">
            <v>37500</v>
          </cell>
          <cell r="F7562">
            <v>0</v>
          </cell>
          <cell r="G7562">
            <v>0</v>
          </cell>
        </row>
        <row r="7563">
          <cell r="A7563">
            <v>36635</v>
          </cell>
          <cell r="B7563" t="str">
            <v>LIQ-GAS-TRD</v>
          </cell>
          <cell r="C7563" t="str">
            <v>OIL-NG-HDG-SPEC</v>
          </cell>
          <cell r="D7563" t="str">
            <v>P</v>
          </cell>
          <cell r="E7563">
            <v>37530</v>
          </cell>
          <cell r="F7563">
            <v>0</v>
          </cell>
          <cell r="G7563">
            <v>0</v>
          </cell>
        </row>
        <row r="7564">
          <cell r="A7564">
            <v>36635</v>
          </cell>
          <cell r="B7564" t="str">
            <v>LIQ-GAS-TRD</v>
          </cell>
          <cell r="C7564" t="str">
            <v>OIL-NG-HDG-SPEC</v>
          </cell>
          <cell r="D7564" t="str">
            <v>P</v>
          </cell>
          <cell r="E7564">
            <v>37561</v>
          </cell>
          <cell r="F7564">
            <v>0</v>
          </cell>
          <cell r="G7564">
            <v>0</v>
          </cell>
        </row>
        <row r="7565">
          <cell r="A7565">
            <v>36635</v>
          </cell>
          <cell r="B7565" t="str">
            <v>LIQ-GAS-TRD</v>
          </cell>
          <cell r="C7565" t="str">
            <v>OIL-NG-HDG-SPEC</v>
          </cell>
          <cell r="D7565" t="str">
            <v>P</v>
          </cell>
          <cell r="E7565">
            <v>37591</v>
          </cell>
          <cell r="F7565">
            <v>0</v>
          </cell>
          <cell r="G7565">
            <v>0</v>
          </cell>
        </row>
        <row r="7566">
          <cell r="A7566">
            <v>36635</v>
          </cell>
          <cell r="B7566" t="str">
            <v>LIQ-GAS-TRD</v>
          </cell>
          <cell r="C7566" t="str">
            <v>OIL-NG-HDG-SPEC</v>
          </cell>
          <cell r="D7566" t="str">
            <v>P</v>
          </cell>
          <cell r="E7566">
            <v>37622</v>
          </cell>
          <cell r="F7566">
            <v>0</v>
          </cell>
          <cell r="G7566">
            <v>0</v>
          </cell>
        </row>
        <row r="7567">
          <cell r="A7567">
            <v>36635</v>
          </cell>
          <cell r="B7567" t="str">
            <v>LIQ-GAS-TRD</v>
          </cell>
          <cell r="C7567" t="str">
            <v>OIL-NG-HDG-SPEC</v>
          </cell>
          <cell r="D7567" t="str">
            <v>P</v>
          </cell>
          <cell r="E7567">
            <v>37653</v>
          </cell>
          <cell r="F7567">
            <v>0</v>
          </cell>
          <cell r="G7567">
            <v>0</v>
          </cell>
        </row>
        <row r="7568">
          <cell r="A7568">
            <v>36635</v>
          </cell>
          <cell r="B7568" t="str">
            <v>LIQ-GAS-TRD</v>
          </cell>
          <cell r="C7568" t="str">
            <v>OIL-NG-HDG-SPEC</v>
          </cell>
          <cell r="D7568" t="str">
            <v>P</v>
          </cell>
          <cell r="E7568">
            <v>37681</v>
          </cell>
          <cell r="F7568">
            <v>0</v>
          </cell>
          <cell r="G7568">
            <v>0</v>
          </cell>
        </row>
        <row r="7569">
          <cell r="A7569">
            <v>36635</v>
          </cell>
          <cell r="B7569" t="str">
            <v>LIQ-GAS-TRD</v>
          </cell>
          <cell r="C7569" t="str">
            <v>OIL-NG-HDG-SPEC</v>
          </cell>
          <cell r="D7569" t="str">
            <v>P</v>
          </cell>
          <cell r="E7569">
            <v>37712</v>
          </cell>
          <cell r="F7569">
            <v>0</v>
          </cell>
          <cell r="G7569">
            <v>0</v>
          </cell>
        </row>
        <row r="7570">
          <cell r="A7570">
            <v>36635</v>
          </cell>
          <cell r="B7570" t="str">
            <v>LIQ-GAS-TRD</v>
          </cell>
          <cell r="C7570" t="str">
            <v>OIL-NG-HDG-SPEC</v>
          </cell>
          <cell r="D7570" t="str">
            <v>P</v>
          </cell>
          <cell r="E7570">
            <v>37742</v>
          </cell>
          <cell r="F7570">
            <v>0</v>
          </cell>
          <cell r="G7570">
            <v>0</v>
          </cell>
        </row>
        <row r="7571">
          <cell r="A7571">
            <v>36635</v>
          </cell>
          <cell r="B7571" t="str">
            <v>LIQ-GAS-TRD</v>
          </cell>
          <cell r="C7571" t="str">
            <v>OIL-NG-HDG-SPEC</v>
          </cell>
          <cell r="D7571" t="str">
            <v>P</v>
          </cell>
          <cell r="E7571">
            <v>37773</v>
          </cell>
          <cell r="F7571">
            <v>0</v>
          </cell>
          <cell r="G7571">
            <v>0</v>
          </cell>
        </row>
        <row r="7572">
          <cell r="A7572">
            <v>36635</v>
          </cell>
          <cell r="B7572" t="str">
            <v>LIQ-GAS-TRD</v>
          </cell>
          <cell r="C7572" t="str">
            <v>OIL-NG-HDG-SPEC</v>
          </cell>
          <cell r="D7572" t="str">
            <v>P</v>
          </cell>
          <cell r="E7572">
            <v>37803</v>
          </cell>
          <cell r="F7572">
            <v>0</v>
          </cell>
          <cell r="G7572">
            <v>0</v>
          </cell>
        </row>
        <row r="7573">
          <cell r="A7573">
            <v>36635</v>
          </cell>
          <cell r="B7573" t="str">
            <v>LIQ-GAS-TRD</v>
          </cell>
          <cell r="C7573" t="str">
            <v>OIL-NG-HDG-SPEC</v>
          </cell>
          <cell r="D7573" t="str">
            <v>P</v>
          </cell>
          <cell r="E7573">
            <v>37834</v>
          </cell>
          <cell r="F7573">
            <v>0</v>
          </cell>
          <cell r="G7573">
            <v>0</v>
          </cell>
        </row>
        <row r="7574">
          <cell r="A7574">
            <v>36635</v>
          </cell>
          <cell r="B7574" t="str">
            <v>LIQ-GAS-TRD</v>
          </cell>
          <cell r="C7574" t="str">
            <v>OIL-NG-HDG-SPEC</v>
          </cell>
          <cell r="D7574" t="str">
            <v>P</v>
          </cell>
          <cell r="E7574">
            <v>37865</v>
          </cell>
          <cell r="F7574">
            <v>0</v>
          </cell>
          <cell r="G7574">
            <v>0</v>
          </cell>
        </row>
        <row r="7575">
          <cell r="A7575">
            <v>36635</v>
          </cell>
          <cell r="B7575" t="str">
            <v>LIQ-GAS-TRD</v>
          </cell>
          <cell r="C7575" t="str">
            <v>OIL-NG-HDG-SPEC</v>
          </cell>
          <cell r="D7575" t="str">
            <v>P</v>
          </cell>
          <cell r="E7575">
            <v>37895</v>
          </cell>
          <cell r="F7575">
            <v>0</v>
          </cell>
          <cell r="G7575">
            <v>0</v>
          </cell>
        </row>
        <row r="7576">
          <cell r="A7576">
            <v>36635</v>
          </cell>
          <cell r="B7576" t="str">
            <v>LIQ-GAS-TRD</v>
          </cell>
          <cell r="C7576" t="str">
            <v>OIL-NG-HDG-SPEC</v>
          </cell>
          <cell r="D7576" t="str">
            <v>P</v>
          </cell>
          <cell r="E7576">
            <v>37926</v>
          </cell>
          <cell r="F7576">
            <v>0</v>
          </cell>
          <cell r="G7576">
            <v>0</v>
          </cell>
        </row>
        <row r="7577">
          <cell r="A7577">
            <v>36635</v>
          </cell>
          <cell r="B7577" t="str">
            <v>LIQ-GAS-TRD</v>
          </cell>
          <cell r="C7577" t="str">
            <v>OIL-NG-HDG-SPEC</v>
          </cell>
          <cell r="D7577" t="str">
            <v>P</v>
          </cell>
          <cell r="E7577">
            <v>37956</v>
          </cell>
          <cell r="F7577">
            <v>0</v>
          </cell>
          <cell r="G7577">
            <v>0</v>
          </cell>
        </row>
        <row r="7578">
          <cell r="A7578">
            <v>36635</v>
          </cell>
          <cell r="B7578" t="str">
            <v>LIQ-GAS-TRD</v>
          </cell>
          <cell r="C7578" t="str">
            <v>OIL-NG-HDG-SPEC</v>
          </cell>
          <cell r="D7578" t="str">
            <v>P</v>
          </cell>
          <cell r="E7578">
            <v>37987</v>
          </cell>
          <cell r="F7578">
            <v>0</v>
          </cell>
          <cell r="G7578">
            <v>0</v>
          </cell>
        </row>
        <row r="7579">
          <cell r="A7579">
            <v>36635</v>
          </cell>
          <cell r="B7579" t="str">
            <v>LIQ-GAS-TRD</v>
          </cell>
          <cell r="C7579" t="str">
            <v>OIL-NG-HDG-SPEC</v>
          </cell>
          <cell r="D7579" t="str">
            <v>P</v>
          </cell>
          <cell r="E7579">
            <v>38018</v>
          </cell>
          <cell r="F7579">
            <v>0</v>
          </cell>
          <cell r="G7579">
            <v>0</v>
          </cell>
        </row>
        <row r="7580">
          <cell r="A7580">
            <v>36635</v>
          </cell>
          <cell r="B7580" t="str">
            <v>LIQ-GAS-TRD</v>
          </cell>
          <cell r="C7580" t="str">
            <v>OIL-NG-HDG-SPEC</v>
          </cell>
          <cell r="D7580" t="str">
            <v>P</v>
          </cell>
          <cell r="E7580">
            <v>38047</v>
          </cell>
          <cell r="F7580">
            <v>0</v>
          </cell>
          <cell r="G7580">
            <v>0</v>
          </cell>
        </row>
        <row r="7581">
          <cell r="A7581">
            <v>36635</v>
          </cell>
          <cell r="B7581" t="str">
            <v>LIQ-GAS-TRD</v>
          </cell>
          <cell r="C7581" t="str">
            <v>OIL-NG-HDG-SPEC</v>
          </cell>
          <cell r="D7581" t="str">
            <v>P</v>
          </cell>
          <cell r="E7581">
            <v>38078</v>
          </cell>
          <cell r="F7581">
            <v>0</v>
          </cell>
          <cell r="G7581">
            <v>0</v>
          </cell>
        </row>
        <row r="7582">
          <cell r="A7582">
            <v>36635</v>
          </cell>
          <cell r="B7582" t="str">
            <v>LIQ-GAS-TRD</v>
          </cell>
          <cell r="C7582" t="str">
            <v>OIL-NG-HDG-SPEC</v>
          </cell>
          <cell r="D7582" t="str">
            <v>P</v>
          </cell>
          <cell r="E7582">
            <v>38108</v>
          </cell>
          <cell r="F7582">
            <v>0</v>
          </cell>
          <cell r="G7582">
            <v>0</v>
          </cell>
        </row>
        <row r="7583">
          <cell r="A7583">
            <v>36635</v>
          </cell>
          <cell r="B7583" t="str">
            <v>LIQ-GAS-TRD</v>
          </cell>
          <cell r="C7583" t="str">
            <v>OIL-NG-HDG-SPEC</v>
          </cell>
          <cell r="D7583" t="str">
            <v>P</v>
          </cell>
          <cell r="E7583">
            <v>38139</v>
          </cell>
          <cell r="F7583">
            <v>0</v>
          </cell>
          <cell r="G7583">
            <v>0</v>
          </cell>
        </row>
        <row r="7584">
          <cell r="A7584">
            <v>36635</v>
          </cell>
          <cell r="B7584" t="str">
            <v>LIQ-GAS-TRD</v>
          </cell>
          <cell r="C7584" t="str">
            <v>OIL-NG-HDG-SPEC</v>
          </cell>
          <cell r="D7584" t="str">
            <v>P</v>
          </cell>
          <cell r="E7584">
            <v>38169</v>
          </cell>
          <cell r="F7584">
            <v>0</v>
          </cell>
          <cell r="G7584">
            <v>0</v>
          </cell>
        </row>
        <row r="7585">
          <cell r="A7585">
            <v>36635</v>
          </cell>
          <cell r="B7585" t="str">
            <v>LIQ-GAS-TRD</v>
          </cell>
          <cell r="C7585" t="str">
            <v>OIL-NG-HDG-SPEC</v>
          </cell>
          <cell r="D7585" t="str">
            <v>P</v>
          </cell>
          <cell r="E7585">
            <v>38200</v>
          </cell>
          <cell r="F7585">
            <v>0</v>
          </cell>
          <cell r="G7585">
            <v>0</v>
          </cell>
        </row>
        <row r="7586">
          <cell r="A7586">
            <v>36635</v>
          </cell>
          <cell r="B7586" t="str">
            <v>LIQ-GAS-TRD</v>
          </cell>
          <cell r="C7586" t="str">
            <v>OIL-NG-HDG-SPEC</v>
          </cell>
          <cell r="D7586" t="str">
            <v>P</v>
          </cell>
          <cell r="E7586">
            <v>38231</v>
          </cell>
          <cell r="F7586">
            <v>0</v>
          </cell>
          <cell r="G7586">
            <v>0</v>
          </cell>
        </row>
        <row r="7587">
          <cell r="A7587">
            <v>36635</v>
          </cell>
          <cell r="B7587" t="str">
            <v>LIQ-GAS-TRD</v>
          </cell>
          <cell r="C7587" t="str">
            <v>OIL-NG-HDG-SPEC</v>
          </cell>
          <cell r="D7587" t="str">
            <v>P</v>
          </cell>
          <cell r="E7587">
            <v>38261</v>
          </cell>
          <cell r="F7587">
            <v>0</v>
          </cell>
          <cell r="G7587">
            <v>0</v>
          </cell>
        </row>
        <row r="7588">
          <cell r="A7588">
            <v>36635</v>
          </cell>
          <cell r="B7588" t="str">
            <v>LIQ-GAS-TRD</v>
          </cell>
          <cell r="C7588" t="str">
            <v>OIL-NG-HDG-SPEC</v>
          </cell>
          <cell r="D7588" t="str">
            <v>P</v>
          </cell>
          <cell r="E7588">
            <v>38292</v>
          </cell>
          <cell r="F7588">
            <v>0</v>
          </cell>
          <cell r="G7588">
            <v>0</v>
          </cell>
        </row>
        <row r="7589">
          <cell r="A7589">
            <v>36635</v>
          </cell>
          <cell r="B7589" t="str">
            <v>LIQ-GAS-TRD</v>
          </cell>
          <cell r="C7589" t="str">
            <v>OIL-NG-HDG-SPEC</v>
          </cell>
          <cell r="D7589" t="str">
            <v>P</v>
          </cell>
          <cell r="E7589">
            <v>38322</v>
          </cell>
          <cell r="F7589">
            <v>0</v>
          </cell>
          <cell r="G7589">
            <v>0</v>
          </cell>
        </row>
        <row r="7590">
          <cell r="A7590">
            <v>36635</v>
          </cell>
          <cell r="B7590" t="str">
            <v>LIQ-GAS-TRD</v>
          </cell>
          <cell r="C7590" t="str">
            <v>OIL-NG-HDG-SPEC</v>
          </cell>
          <cell r="D7590" t="str">
            <v>P</v>
          </cell>
          <cell r="E7590">
            <v>38353</v>
          </cell>
          <cell r="F7590">
            <v>0</v>
          </cell>
          <cell r="G7590">
            <v>0</v>
          </cell>
        </row>
        <row r="7591">
          <cell r="A7591">
            <v>36635</v>
          </cell>
          <cell r="B7591" t="str">
            <v>LIQ-GAS-TRD</v>
          </cell>
          <cell r="C7591" t="str">
            <v>OIL-NG-HDG-SPEC</v>
          </cell>
          <cell r="D7591" t="str">
            <v>P</v>
          </cell>
          <cell r="E7591">
            <v>38384</v>
          </cell>
          <cell r="F7591">
            <v>0</v>
          </cell>
          <cell r="G7591">
            <v>0</v>
          </cell>
        </row>
        <row r="7592">
          <cell r="A7592">
            <v>36635</v>
          </cell>
          <cell r="B7592" t="str">
            <v>LIQ-GAS-TRD</v>
          </cell>
          <cell r="C7592" t="str">
            <v>OIL-NG-HDG-SPEC</v>
          </cell>
          <cell r="D7592" t="str">
            <v>P</v>
          </cell>
          <cell r="E7592">
            <v>38412</v>
          </cell>
          <cell r="F7592">
            <v>0</v>
          </cell>
          <cell r="G7592">
            <v>0</v>
          </cell>
        </row>
        <row r="7593">
          <cell r="A7593">
            <v>36635</v>
          </cell>
          <cell r="B7593" t="str">
            <v>LIQ-GAS-TRD</v>
          </cell>
          <cell r="C7593" t="str">
            <v>OIL-NG-HDG-SPEC</v>
          </cell>
          <cell r="D7593" t="str">
            <v>P</v>
          </cell>
          <cell r="E7593">
            <v>38443</v>
          </cell>
          <cell r="F7593">
            <v>0</v>
          </cell>
          <cell r="G7593">
            <v>0</v>
          </cell>
        </row>
        <row r="7594">
          <cell r="A7594">
            <v>36635</v>
          </cell>
          <cell r="B7594" t="str">
            <v>LIQ-GAS-TRD</v>
          </cell>
          <cell r="C7594" t="str">
            <v>OIL-NG-HDG-SPEC</v>
          </cell>
          <cell r="D7594" t="str">
            <v>P</v>
          </cell>
          <cell r="E7594">
            <v>38473</v>
          </cell>
          <cell r="F7594">
            <v>0</v>
          </cell>
          <cell r="G7594">
            <v>0</v>
          </cell>
        </row>
        <row r="7595">
          <cell r="A7595">
            <v>36635</v>
          </cell>
          <cell r="B7595" t="str">
            <v>LIQ-GAS-TRD</v>
          </cell>
          <cell r="C7595" t="str">
            <v>OIL-NG-HDG-SPEC</v>
          </cell>
          <cell r="D7595" t="str">
            <v>P</v>
          </cell>
          <cell r="E7595">
            <v>38504</v>
          </cell>
          <cell r="F7595">
            <v>0</v>
          </cell>
          <cell r="G7595">
            <v>0</v>
          </cell>
        </row>
        <row r="7596">
          <cell r="A7596">
            <v>36635</v>
          </cell>
          <cell r="B7596" t="str">
            <v>LIQ-GAS-TRD</v>
          </cell>
          <cell r="C7596" t="str">
            <v>OIL-NG-HDG-SPEC</v>
          </cell>
          <cell r="D7596" t="str">
            <v>P</v>
          </cell>
          <cell r="E7596">
            <v>38534</v>
          </cell>
          <cell r="F7596">
            <v>0</v>
          </cell>
          <cell r="G7596">
            <v>0</v>
          </cell>
        </row>
        <row r="7597">
          <cell r="A7597">
            <v>36635</v>
          </cell>
          <cell r="B7597" t="str">
            <v>LIQ-GAS-TRD</v>
          </cell>
          <cell r="C7597" t="str">
            <v>OIL-NG-HDG-SPEC</v>
          </cell>
          <cell r="D7597" t="str">
            <v>P</v>
          </cell>
          <cell r="E7597">
            <v>38565</v>
          </cell>
          <cell r="F7597">
            <v>0</v>
          </cell>
          <cell r="G7597">
            <v>0</v>
          </cell>
        </row>
        <row r="7598">
          <cell r="A7598">
            <v>36635</v>
          </cell>
          <cell r="B7598" t="str">
            <v>LIQ-GAS-TRD</v>
          </cell>
          <cell r="C7598" t="str">
            <v>OIL-NG-HDG-SPEC</v>
          </cell>
          <cell r="D7598" t="str">
            <v>P</v>
          </cell>
          <cell r="E7598">
            <v>38596</v>
          </cell>
          <cell r="F7598">
            <v>0</v>
          </cell>
          <cell r="G7598">
            <v>0</v>
          </cell>
        </row>
        <row r="7599">
          <cell r="A7599">
            <v>36635</v>
          </cell>
          <cell r="B7599" t="str">
            <v>LIQ-GAS-TRD</v>
          </cell>
          <cell r="C7599" t="str">
            <v>OIL-NG-HDG-SPEC</v>
          </cell>
          <cell r="D7599" t="str">
            <v>P</v>
          </cell>
          <cell r="E7599">
            <v>38626</v>
          </cell>
          <cell r="F7599">
            <v>0</v>
          </cell>
          <cell r="G7599">
            <v>0</v>
          </cell>
        </row>
        <row r="7600">
          <cell r="A7600">
            <v>36635</v>
          </cell>
          <cell r="B7600" t="str">
            <v>LIQ-GAS-TRD</v>
          </cell>
          <cell r="C7600" t="str">
            <v>OIL-NG-HDG-SPEC</v>
          </cell>
          <cell r="D7600" t="str">
            <v>P</v>
          </cell>
          <cell r="E7600">
            <v>38657</v>
          </cell>
          <cell r="F7600">
            <v>0</v>
          </cell>
          <cell r="G7600">
            <v>0</v>
          </cell>
        </row>
        <row r="7601">
          <cell r="A7601">
            <v>36635</v>
          </cell>
          <cell r="B7601" t="str">
            <v>LIQ-GAS-TRD</v>
          </cell>
          <cell r="C7601" t="str">
            <v>OIL-NG-HDG-SPEC</v>
          </cell>
          <cell r="D7601" t="str">
            <v>P</v>
          </cell>
          <cell r="E7601">
            <v>38687</v>
          </cell>
          <cell r="F7601">
            <v>0</v>
          </cell>
          <cell r="G7601">
            <v>0</v>
          </cell>
        </row>
        <row r="7602">
          <cell r="A7602">
            <v>36635</v>
          </cell>
          <cell r="B7602" t="str">
            <v>LIQ-GAS-TRD</v>
          </cell>
          <cell r="C7602" t="str">
            <v>OIL-NG-HDG-SPEC</v>
          </cell>
          <cell r="D7602" t="str">
            <v>P</v>
          </cell>
          <cell r="E7602">
            <v>38718</v>
          </cell>
          <cell r="F7602">
            <v>0</v>
          </cell>
          <cell r="G7602">
            <v>0</v>
          </cell>
        </row>
        <row r="7603">
          <cell r="A7603">
            <v>36635</v>
          </cell>
          <cell r="B7603" t="str">
            <v>LIQ-GAS-TRD</v>
          </cell>
          <cell r="C7603" t="str">
            <v>OIL-NG-HDG-SPEC</v>
          </cell>
          <cell r="D7603" t="str">
            <v>P</v>
          </cell>
          <cell r="E7603">
            <v>38749</v>
          </cell>
          <cell r="F7603">
            <v>0</v>
          </cell>
          <cell r="G7603">
            <v>0</v>
          </cell>
        </row>
        <row r="7604">
          <cell r="A7604">
            <v>36635</v>
          </cell>
          <cell r="B7604" t="str">
            <v>LIQ-GAS-TRD</v>
          </cell>
          <cell r="C7604" t="str">
            <v>OIL-NG-HDG-SPEC</v>
          </cell>
          <cell r="D7604" t="str">
            <v>P</v>
          </cell>
          <cell r="E7604">
            <v>38777</v>
          </cell>
          <cell r="F7604">
            <v>0</v>
          </cell>
          <cell r="G7604">
            <v>0</v>
          </cell>
        </row>
        <row r="7605">
          <cell r="A7605">
            <v>36635</v>
          </cell>
          <cell r="B7605" t="str">
            <v>LIQ-GAS-TRD</v>
          </cell>
          <cell r="C7605" t="str">
            <v>OIL-NG-HDG-SPEC</v>
          </cell>
          <cell r="D7605" t="str">
            <v>P</v>
          </cell>
          <cell r="E7605">
            <v>38808</v>
          </cell>
          <cell r="F7605">
            <v>0</v>
          </cell>
          <cell r="G7605">
            <v>0</v>
          </cell>
        </row>
        <row r="7606">
          <cell r="A7606">
            <v>36635</v>
          </cell>
          <cell r="B7606" t="str">
            <v>LIQ-GAS-TRD</v>
          </cell>
          <cell r="C7606" t="str">
            <v>OIL-NG-HDG-SPEC</v>
          </cell>
          <cell r="D7606" t="str">
            <v>P</v>
          </cell>
          <cell r="E7606">
            <v>38838</v>
          </cell>
          <cell r="F7606">
            <v>0</v>
          </cell>
          <cell r="G7606">
            <v>0</v>
          </cell>
        </row>
        <row r="7607">
          <cell r="A7607">
            <v>36635</v>
          </cell>
          <cell r="B7607" t="str">
            <v>LIQ-GAS-TRD</v>
          </cell>
          <cell r="C7607" t="str">
            <v>OIL-NG-HDG-SPEC</v>
          </cell>
          <cell r="D7607" t="str">
            <v>P</v>
          </cell>
          <cell r="E7607">
            <v>38869</v>
          </cell>
          <cell r="F7607">
            <v>0</v>
          </cell>
          <cell r="G7607">
            <v>0</v>
          </cell>
        </row>
        <row r="7608">
          <cell r="A7608">
            <v>36635</v>
          </cell>
          <cell r="B7608" t="str">
            <v>LIQ-GAS-TRD</v>
          </cell>
          <cell r="C7608" t="str">
            <v>OIL-NG-HDG-SPEC</v>
          </cell>
          <cell r="D7608" t="str">
            <v>P</v>
          </cell>
          <cell r="E7608">
            <v>38899</v>
          </cell>
          <cell r="F7608">
            <v>0</v>
          </cell>
          <cell r="G7608">
            <v>0</v>
          </cell>
        </row>
        <row r="7609">
          <cell r="A7609">
            <v>36635</v>
          </cell>
          <cell r="B7609" t="str">
            <v>LIQ-GAS-TRD</v>
          </cell>
          <cell r="C7609" t="str">
            <v>OIL-NG-HDG-SPEC</v>
          </cell>
          <cell r="D7609" t="str">
            <v>P</v>
          </cell>
          <cell r="E7609">
            <v>38930</v>
          </cell>
          <cell r="F7609">
            <v>0</v>
          </cell>
          <cell r="G7609">
            <v>0</v>
          </cell>
        </row>
        <row r="7610">
          <cell r="A7610">
            <v>36635</v>
          </cell>
          <cell r="B7610" t="str">
            <v>LIQ-GAS-TRD</v>
          </cell>
          <cell r="C7610" t="str">
            <v>OIL-NG-HDG-SPEC</v>
          </cell>
          <cell r="D7610" t="str">
            <v>P</v>
          </cell>
          <cell r="E7610">
            <v>38961</v>
          </cell>
          <cell r="F7610">
            <v>0</v>
          </cell>
          <cell r="G7610">
            <v>0</v>
          </cell>
        </row>
        <row r="7611">
          <cell r="A7611">
            <v>36635</v>
          </cell>
          <cell r="B7611" t="str">
            <v>LIQ-GAS-TRD</v>
          </cell>
          <cell r="C7611" t="str">
            <v>OIL-NG-HDG-SPEC</v>
          </cell>
          <cell r="D7611" t="str">
            <v>P</v>
          </cell>
          <cell r="E7611">
            <v>38991</v>
          </cell>
          <cell r="F7611">
            <v>0</v>
          </cell>
          <cell r="G7611">
            <v>0</v>
          </cell>
        </row>
        <row r="7612">
          <cell r="A7612">
            <v>36635</v>
          </cell>
          <cell r="B7612" t="str">
            <v>LIQ-GAS-TRD</v>
          </cell>
          <cell r="C7612" t="str">
            <v>OIL-NG-HDG-SPEC</v>
          </cell>
          <cell r="D7612" t="str">
            <v>P</v>
          </cell>
          <cell r="E7612">
            <v>39022</v>
          </cell>
          <cell r="F7612">
            <v>0</v>
          </cell>
          <cell r="G7612">
            <v>0</v>
          </cell>
        </row>
        <row r="7613">
          <cell r="A7613">
            <v>36635</v>
          </cell>
          <cell r="B7613" t="str">
            <v>LIQ-GAS-TRD</v>
          </cell>
          <cell r="C7613" t="str">
            <v>OIL-NG-HDG-SPEC</v>
          </cell>
          <cell r="D7613" t="str">
            <v>P</v>
          </cell>
          <cell r="E7613">
            <v>39052</v>
          </cell>
          <cell r="F7613">
            <v>0</v>
          </cell>
          <cell r="G7613">
            <v>0</v>
          </cell>
        </row>
        <row r="7614">
          <cell r="A7614">
            <v>36635</v>
          </cell>
          <cell r="B7614" t="str">
            <v>LIQ-GAS-TRD</v>
          </cell>
          <cell r="C7614" t="str">
            <v>OIL-NG-HDG-SPEC</v>
          </cell>
          <cell r="D7614" t="str">
            <v>P</v>
          </cell>
          <cell r="E7614">
            <v>39083</v>
          </cell>
          <cell r="F7614">
            <v>0</v>
          </cell>
          <cell r="G7614">
            <v>0</v>
          </cell>
        </row>
        <row r="7615">
          <cell r="A7615">
            <v>36635</v>
          </cell>
          <cell r="B7615" t="str">
            <v>LIQ-GAS-TRD</v>
          </cell>
          <cell r="C7615" t="str">
            <v>OIL-NG-HDG-SPEC</v>
          </cell>
          <cell r="D7615" t="str">
            <v>P</v>
          </cell>
          <cell r="E7615">
            <v>39114</v>
          </cell>
          <cell r="F7615">
            <v>0</v>
          </cell>
          <cell r="G7615">
            <v>0</v>
          </cell>
        </row>
        <row r="7616">
          <cell r="A7616">
            <v>36635</v>
          </cell>
          <cell r="B7616" t="str">
            <v>LIQ-GAS-TRD</v>
          </cell>
          <cell r="C7616" t="str">
            <v>OIL-NG-HDG-SPEC</v>
          </cell>
          <cell r="D7616" t="str">
            <v>P</v>
          </cell>
          <cell r="E7616">
            <v>39142</v>
          </cell>
          <cell r="F7616">
            <v>0</v>
          </cell>
          <cell r="G7616">
            <v>0</v>
          </cell>
        </row>
        <row r="7617">
          <cell r="A7617">
            <v>36635</v>
          </cell>
          <cell r="B7617" t="str">
            <v>LIQ-GAS-TRD</v>
          </cell>
          <cell r="C7617" t="str">
            <v>OIL-NG-HDG-SPEC</v>
          </cell>
          <cell r="D7617" t="str">
            <v>P</v>
          </cell>
          <cell r="E7617">
            <v>39173</v>
          </cell>
          <cell r="F7617">
            <v>0</v>
          </cell>
          <cell r="G7617">
            <v>0</v>
          </cell>
        </row>
        <row r="7618">
          <cell r="A7618">
            <v>36635</v>
          </cell>
          <cell r="B7618" t="str">
            <v>LIQ-GAS-TRD</v>
          </cell>
          <cell r="C7618" t="str">
            <v>OIL-NG-HDG-SPEC</v>
          </cell>
          <cell r="D7618" t="str">
            <v>P</v>
          </cell>
          <cell r="E7618">
            <v>39203</v>
          </cell>
          <cell r="F7618">
            <v>0</v>
          </cell>
          <cell r="G7618">
            <v>0</v>
          </cell>
        </row>
        <row r="7619">
          <cell r="A7619">
            <v>36635</v>
          </cell>
          <cell r="B7619" t="str">
            <v>LIQ-GAS-TRD</v>
          </cell>
          <cell r="C7619" t="str">
            <v>OIL-NG-HDG-SPEC</v>
          </cell>
          <cell r="D7619" t="str">
            <v>P</v>
          </cell>
          <cell r="E7619">
            <v>39234</v>
          </cell>
          <cell r="F7619">
            <v>0</v>
          </cell>
          <cell r="G7619">
            <v>0</v>
          </cell>
        </row>
        <row r="7620">
          <cell r="A7620">
            <v>36635</v>
          </cell>
          <cell r="B7620" t="str">
            <v>LIQ-GAS-TRD</v>
          </cell>
          <cell r="C7620" t="str">
            <v>OIL-NG-HDG-SPEC</v>
          </cell>
          <cell r="D7620" t="str">
            <v>P</v>
          </cell>
          <cell r="E7620">
            <v>39264</v>
          </cell>
          <cell r="F7620">
            <v>0</v>
          </cell>
          <cell r="G7620">
            <v>0</v>
          </cell>
        </row>
        <row r="7621">
          <cell r="A7621">
            <v>36635</v>
          </cell>
          <cell r="B7621" t="str">
            <v>LIQ-GAS-TRD</v>
          </cell>
          <cell r="C7621" t="str">
            <v>OIL-NG-HDG-SPEC</v>
          </cell>
          <cell r="D7621" t="str">
            <v>P</v>
          </cell>
          <cell r="E7621">
            <v>39295</v>
          </cell>
          <cell r="F7621">
            <v>0</v>
          </cell>
          <cell r="G7621">
            <v>0</v>
          </cell>
        </row>
        <row r="7622">
          <cell r="A7622">
            <v>36635</v>
          </cell>
          <cell r="B7622" t="str">
            <v>LIQ-GAS-TRD</v>
          </cell>
          <cell r="C7622" t="str">
            <v>OIL-NG-HDG-SPEC</v>
          </cell>
          <cell r="D7622" t="str">
            <v>P</v>
          </cell>
          <cell r="E7622">
            <v>39326</v>
          </cell>
          <cell r="F7622">
            <v>0</v>
          </cell>
          <cell r="G7622">
            <v>0</v>
          </cell>
        </row>
        <row r="7623">
          <cell r="A7623">
            <v>36635</v>
          </cell>
          <cell r="B7623" t="str">
            <v>LIQ-GAS-TRD</v>
          </cell>
          <cell r="C7623" t="str">
            <v>OIL-NG-HDG-SPEC</v>
          </cell>
          <cell r="D7623" t="str">
            <v>P</v>
          </cell>
          <cell r="E7623">
            <v>39356</v>
          </cell>
          <cell r="F7623">
            <v>0</v>
          </cell>
          <cell r="G7623">
            <v>0</v>
          </cell>
        </row>
        <row r="7624">
          <cell r="A7624">
            <v>36635</v>
          </cell>
          <cell r="B7624" t="str">
            <v>LIQ-GAS-TRD</v>
          </cell>
          <cell r="C7624" t="str">
            <v>OIL-NG-HDG-SPEC</v>
          </cell>
          <cell r="D7624" t="str">
            <v>P</v>
          </cell>
          <cell r="E7624">
            <v>39387</v>
          </cell>
          <cell r="F7624">
            <v>0</v>
          </cell>
          <cell r="G7624">
            <v>0</v>
          </cell>
        </row>
        <row r="7625">
          <cell r="A7625">
            <v>36635</v>
          </cell>
          <cell r="B7625" t="str">
            <v>LIQ-GAS-TRD</v>
          </cell>
          <cell r="C7625" t="str">
            <v>OIL-NG-HDG-SPEC</v>
          </cell>
          <cell r="D7625" t="str">
            <v>P</v>
          </cell>
          <cell r="E7625">
            <v>39417</v>
          </cell>
          <cell r="F7625">
            <v>0</v>
          </cell>
          <cell r="G7625">
            <v>0</v>
          </cell>
        </row>
        <row r="7626">
          <cell r="A7626">
            <v>36635</v>
          </cell>
          <cell r="B7626" t="str">
            <v>LIQ-GAS-TRD</v>
          </cell>
          <cell r="C7626" t="str">
            <v>OIL-NG-HDG-SPEC</v>
          </cell>
          <cell r="D7626" t="str">
            <v>P</v>
          </cell>
          <cell r="E7626">
            <v>39448</v>
          </cell>
          <cell r="F7626">
            <v>0</v>
          </cell>
          <cell r="G7626">
            <v>0</v>
          </cell>
        </row>
        <row r="7627">
          <cell r="A7627">
            <v>36635</v>
          </cell>
          <cell r="B7627" t="str">
            <v>LIQ-GAS-TRD</v>
          </cell>
          <cell r="C7627" t="str">
            <v>OIL-NG-HDG-SPEC</v>
          </cell>
          <cell r="D7627" t="str">
            <v>P</v>
          </cell>
          <cell r="E7627">
            <v>39479</v>
          </cell>
          <cell r="F7627">
            <v>0</v>
          </cell>
          <cell r="G7627">
            <v>0</v>
          </cell>
        </row>
        <row r="7628">
          <cell r="A7628">
            <v>36635</v>
          </cell>
          <cell r="B7628" t="str">
            <v>LIQ-GAS-TRD</v>
          </cell>
          <cell r="C7628" t="str">
            <v>OIL-NG-HDG-SPEC</v>
          </cell>
          <cell r="D7628" t="str">
            <v>P</v>
          </cell>
          <cell r="E7628">
            <v>39508</v>
          </cell>
          <cell r="F7628">
            <v>0</v>
          </cell>
          <cell r="G7628">
            <v>0</v>
          </cell>
        </row>
        <row r="7629">
          <cell r="A7629">
            <v>36635</v>
          </cell>
          <cell r="B7629" t="str">
            <v>LIQ-GAS-TRD</v>
          </cell>
          <cell r="C7629" t="str">
            <v>OIL-NG-HDG-SPEC</v>
          </cell>
          <cell r="D7629" t="str">
            <v>P</v>
          </cell>
          <cell r="E7629">
            <v>39539</v>
          </cell>
          <cell r="F7629">
            <v>0</v>
          </cell>
          <cell r="G7629">
            <v>0</v>
          </cell>
        </row>
        <row r="7630">
          <cell r="A7630">
            <v>36635</v>
          </cell>
          <cell r="B7630" t="str">
            <v>LIQ-GAS-TRD</v>
          </cell>
          <cell r="C7630" t="str">
            <v>OIL-NG-HDG-SPEC</v>
          </cell>
          <cell r="D7630" t="str">
            <v>P</v>
          </cell>
          <cell r="E7630">
            <v>39569</v>
          </cell>
          <cell r="F7630">
            <v>0</v>
          </cell>
          <cell r="G7630">
            <v>0</v>
          </cell>
        </row>
        <row r="7631">
          <cell r="A7631">
            <v>36635</v>
          </cell>
          <cell r="B7631" t="str">
            <v>LIQ-GAS-TRD</v>
          </cell>
          <cell r="C7631" t="str">
            <v>OIL-NG-HDG-SPEC</v>
          </cell>
          <cell r="D7631" t="str">
            <v>P</v>
          </cell>
          <cell r="E7631">
            <v>39600</v>
          </cell>
          <cell r="F7631">
            <v>0</v>
          </cell>
          <cell r="G7631">
            <v>0</v>
          </cell>
        </row>
        <row r="7632">
          <cell r="A7632">
            <v>36635</v>
          </cell>
          <cell r="B7632" t="str">
            <v>LIQ-GAS-TRD</v>
          </cell>
          <cell r="C7632" t="str">
            <v>OIL-NG-HDG-SPEC</v>
          </cell>
          <cell r="D7632" t="str">
            <v>P</v>
          </cell>
          <cell r="E7632">
            <v>39630</v>
          </cell>
          <cell r="F7632">
            <v>0</v>
          </cell>
          <cell r="G7632">
            <v>0</v>
          </cell>
        </row>
        <row r="7633">
          <cell r="A7633">
            <v>36635</v>
          </cell>
          <cell r="B7633" t="str">
            <v>LIQ-GAS-TRD</v>
          </cell>
          <cell r="C7633" t="str">
            <v>OIL-NG-HDG-SPEC</v>
          </cell>
          <cell r="D7633" t="str">
            <v>P</v>
          </cell>
          <cell r="E7633">
            <v>39661</v>
          </cell>
          <cell r="F7633">
            <v>0</v>
          </cell>
          <cell r="G7633">
            <v>0</v>
          </cell>
        </row>
        <row r="7634">
          <cell r="A7634">
            <v>36635</v>
          </cell>
          <cell r="B7634" t="str">
            <v>LIQ-GAS-TRD</v>
          </cell>
          <cell r="C7634" t="str">
            <v>OIL-NG-HDG-SPEC</v>
          </cell>
          <cell r="D7634" t="str">
            <v>P</v>
          </cell>
          <cell r="E7634">
            <v>39692</v>
          </cell>
          <cell r="F7634">
            <v>0</v>
          </cell>
          <cell r="G7634">
            <v>0</v>
          </cell>
        </row>
        <row r="7635">
          <cell r="A7635">
            <v>36635</v>
          </cell>
          <cell r="B7635" t="str">
            <v>LIQ-GAS-TRD</v>
          </cell>
          <cell r="C7635" t="str">
            <v>OIL-NG-HDG-SPEC</v>
          </cell>
          <cell r="D7635" t="str">
            <v>P</v>
          </cell>
          <cell r="E7635">
            <v>39722</v>
          </cell>
          <cell r="F7635">
            <v>0</v>
          </cell>
          <cell r="G7635">
            <v>0</v>
          </cell>
        </row>
        <row r="7636">
          <cell r="A7636">
            <v>36635</v>
          </cell>
          <cell r="B7636" t="str">
            <v>LIQ-GAS-TRD</v>
          </cell>
          <cell r="C7636" t="str">
            <v>OIL-NG-HDG-SPEC</v>
          </cell>
          <cell r="D7636" t="str">
            <v>P</v>
          </cell>
          <cell r="E7636">
            <v>39753</v>
          </cell>
          <cell r="F7636">
            <v>0</v>
          </cell>
          <cell r="G7636">
            <v>0</v>
          </cell>
        </row>
        <row r="7637">
          <cell r="A7637">
            <v>36635</v>
          </cell>
          <cell r="B7637" t="str">
            <v>LIQ-GAS-TRD</v>
          </cell>
          <cell r="C7637" t="str">
            <v>OIL-NG-HDG-SPEC</v>
          </cell>
          <cell r="D7637" t="str">
            <v>P</v>
          </cell>
          <cell r="E7637">
            <v>39783</v>
          </cell>
          <cell r="F7637">
            <v>0</v>
          </cell>
          <cell r="G7637">
            <v>0</v>
          </cell>
        </row>
        <row r="7638">
          <cell r="A7638">
            <v>36635</v>
          </cell>
          <cell r="B7638" t="str">
            <v>LIQ-GAS-TRD</v>
          </cell>
          <cell r="C7638" t="str">
            <v>OIL-NG-HDG-SPEC</v>
          </cell>
          <cell r="D7638" t="str">
            <v>P</v>
          </cell>
          <cell r="E7638">
            <v>39814</v>
          </cell>
          <cell r="F7638">
            <v>0</v>
          </cell>
          <cell r="G7638">
            <v>0</v>
          </cell>
        </row>
        <row r="7639">
          <cell r="A7639">
            <v>36635</v>
          </cell>
          <cell r="B7639" t="str">
            <v>LIQ-GAS-TRD</v>
          </cell>
          <cell r="C7639" t="str">
            <v>OIL-NG-HDG-SPEC</v>
          </cell>
          <cell r="D7639" t="str">
            <v>P</v>
          </cell>
          <cell r="E7639">
            <v>39845</v>
          </cell>
          <cell r="F7639">
            <v>0</v>
          </cell>
          <cell r="G7639">
            <v>0</v>
          </cell>
        </row>
        <row r="7640">
          <cell r="A7640">
            <v>36635</v>
          </cell>
          <cell r="B7640" t="str">
            <v>LIQ-GAS-TRD</v>
          </cell>
          <cell r="C7640" t="str">
            <v>OIL-NG-HDG-SPEC</v>
          </cell>
          <cell r="D7640" t="str">
            <v>P</v>
          </cell>
          <cell r="E7640">
            <v>39873</v>
          </cell>
          <cell r="F7640">
            <v>0</v>
          </cell>
          <cell r="G7640">
            <v>0</v>
          </cell>
        </row>
        <row r="7641">
          <cell r="A7641">
            <v>36635</v>
          </cell>
          <cell r="B7641" t="str">
            <v>LIQ-GAS-TRD</v>
          </cell>
          <cell r="C7641" t="str">
            <v>OIL-NG-HDG-SPEC</v>
          </cell>
          <cell r="D7641" t="str">
            <v>P</v>
          </cell>
          <cell r="E7641">
            <v>39904</v>
          </cell>
          <cell r="F7641">
            <v>0</v>
          </cell>
          <cell r="G7641">
            <v>0</v>
          </cell>
        </row>
        <row r="7642">
          <cell r="A7642">
            <v>36635</v>
          </cell>
          <cell r="B7642" t="str">
            <v>LIQ-GAS-TRD</v>
          </cell>
          <cell r="C7642" t="str">
            <v>OIL-NG-HDG-SPEC</v>
          </cell>
          <cell r="D7642" t="str">
            <v>P</v>
          </cell>
          <cell r="E7642">
            <v>39934</v>
          </cell>
          <cell r="F7642">
            <v>0</v>
          </cell>
          <cell r="G7642">
            <v>0</v>
          </cell>
        </row>
        <row r="7643">
          <cell r="A7643">
            <v>36635</v>
          </cell>
          <cell r="B7643" t="str">
            <v>LIQ-GAS-TRD</v>
          </cell>
          <cell r="C7643" t="str">
            <v>OIL-NG-HDG-SPEC</v>
          </cell>
          <cell r="D7643" t="str">
            <v>P</v>
          </cell>
          <cell r="E7643">
            <v>39965</v>
          </cell>
          <cell r="F7643">
            <v>0</v>
          </cell>
          <cell r="G7643">
            <v>0</v>
          </cell>
        </row>
        <row r="7644">
          <cell r="A7644">
            <v>36635</v>
          </cell>
          <cell r="B7644" t="str">
            <v>LIQ-GAS-TRD</v>
          </cell>
          <cell r="C7644" t="str">
            <v>OIL-NG-HDG-SPEC</v>
          </cell>
          <cell r="D7644" t="str">
            <v>P</v>
          </cell>
          <cell r="E7644">
            <v>39995</v>
          </cell>
          <cell r="F7644">
            <v>0</v>
          </cell>
          <cell r="G7644">
            <v>0</v>
          </cell>
        </row>
        <row r="7645">
          <cell r="A7645">
            <v>36635</v>
          </cell>
          <cell r="B7645" t="str">
            <v>LIQ-GAS-TRD</v>
          </cell>
          <cell r="C7645" t="str">
            <v>OIL-NG-HDG-SPEC</v>
          </cell>
          <cell r="D7645" t="str">
            <v>P</v>
          </cell>
          <cell r="E7645">
            <v>40026</v>
          </cell>
          <cell r="F7645">
            <v>0</v>
          </cell>
          <cell r="G7645">
            <v>0</v>
          </cell>
        </row>
        <row r="7646">
          <cell r="A7646">
            <v>36635</v>
          </cell>
          <cell r="B7646" t="str">
            <v>LIQ-GAS-TRD</v>
          </cell>
          <cell r="C7646" t="str">
            <v>OIL-NG-HDG-SPEC</v>
          </cell>
          <cell r="D7646" t="str">
            <v>P</v>
          </cell>
          <cell r="E7646">
            <v>40057</v>
          </cell>
          <cell r="F7646">
            <v>0</v>
          </cell>
          <cell r="G7646">
            <v>0</v>
          </cell>
        </row>
        <row r="7647">
          <cell r="A7647">
            <v>36635</v>
          </cell>
          <cell r="B7647" t="str">
            <v>LIQ-GAS-TRD</v>
          </cell>
          <cell r="C7647" t="str">
            <v>OIL-NG-HDG-SPEC</v>
          </cell>
          <cell r="D7647" t="str">
            <v>P</v>
          </cell>
          <cell r="E7647">
            <v>40087</v>
          </cell>
          <cell r="F7647">
            <v>0</v>
          </cell>
          <cell r="G7647">
            <v>0</v>
          </cell>
        </row>
        <row r="7648">
          <cell r="A7648">
            <v>36635</v>
          </cell>
          <cell r="B7648" t="str">
            <v>LIQ-GAS-TRD</v>
          </cell>
          <cell r="C7648" t="str">
            <v>OIL-NG-HDG-SPEC</v>
          </cell>
          <cell r="D7648" t="str">
            <v>P</v>
          </cell>
          <cell r="E7648">
            <v>40118</v>
          </cell>
          <cell r="F7648">
            <v>0</v>
          </cell>
          <cell r="G7648">
            <v>0</v>
          </cell>
        </row>
        <row r="7649">
          <cell r="A7649">
            <v>36635</v>
          </cell>
          <cell r="B7649" t="str">
            <v>LIQ-GAS-TRD</v>
          </cell>
          <cell r="C7649" t="str">
            <v>OIL-NG-HDG-SPEC</v>
          </cell>
          <cell r="D7649" t="str">
            <v>P</v>
          </cell>
          <cell r="E7649">
            <v>40148</v>
          </cell>
          <cell r="F7649">
            <v>0</v>
          </cell>
          <cell r="G7649">
            <v>0</v>
          </cell>
        </row>
        <row r="7731">
          <cell r="A7731" t="str">
            <v>EFF_DT</v>
          </cell>
          <cell r="B7731" t="str">
            <v>PORTFOLIO_ID</v>
          </cell>
          <cell r="C7731" t="str">
            <v>BENCHMARK_ID</v>
          </cell>
          <cell r="D7731" t="str">
            <v>BOOK_ID</v>
          </cell>
          <cell r="E7731" t="str">
            <v>BOOK_TYPE_CD</v>
          </cell>
          <cell r="F7731" t="str">
            <v>BOOK_FLAG</v>
          </cell>
          <cell r="G7731" t="str">
            <v>PR_CRV_CD</v>
          </cell>
          <cell r="H7731" t="str">
            <v>TO_DATE(TO_CHAR(REF_DT,'MM-YYYY'),'MM-YYYY')</v>
          </cell>
          <cell r="I7731" t="str">
            <v>ROUND(SUM(PV_POSITION),0)</v>
          </cell>
          <cell r="J7731" t="str">
            <v>ROUND(SUM(BENCHMARK_QTY),0)</v>
          </cell>
        </row>
        <row r="7732">
          <cell r="A7732">
            <v>36641</v>
          </cell>
          <cell r="B7732" t="str">
            <v>FT-CANADA</v>
          </cell>
          <cell r="C7732" t="str">
            <v>NG-NYMEX</v>
          </cell>
          <cell r="D7732" t="str">
            <v>FT-CAND-EGSC-A-PRC</v>
          </cell>
          <cell r="E7732" t="str">
            <v>P</v>
          </cell>
          <cell r="G7732" t="str">
            <v>NG</v>
          </cell>
          <cell r="H7732">
            <v>36647</v>
          </cell>
          <cell r="I7732">
            <v>0</v>
          </cell>
          <cell r="J7732">
            <v>0</v>
          </cell>
        </row>
        <row r="7733">
          <cell r="A7733">
            <v>36641</v>
          </cell>
          <cell r="B7733" t="str">
            <v>FT-CANADA</v>
          </cell>
          <cell r="C7733" t="str">
            <v>NG-NYMEX</v>
          </cell>
          <cell r="D7733" t="str">
            <v>FT-CAND-EGSC-A-PRC</v>
          </cell>
          <cell r="E7733" t="str">
            <v>P</v>
          </cell>
          <cell r="G7733" t="str">
            <v>NG</v>
          </cell>
          <cell r="H7733">
            <v>36678</v>
          </cell>
          <cell r="I7733">
            <v>15473</v>
          </cell>
          <cell r="J7733">
            <v>15473</v>
          </cell>
        </row>
        <row r="7734">
          <cell r="A7734">
            <v>36641</v>
          </cell>
          <cell r="B7734" t="str">
            <v>FT-CANADA</v>
          </cell>
          <cell r="C7734" t="str">
            <v>NG-NYMEX</v>
          </cell>
          <cell r="D7734" t="str">
            <v>FT-CAND-EGSC-A-PRC</v>
          </cell>
          <cell r="E7734" t="str">
            <v>P</v>
          </cell>
          <cell r="G7734" t="str">
            <v>NG</v>
          </cell>
          <cell r="H7734">
            <v>36708</v>
          </cell>
          <cell r="I7734">
            <v>62306</v>
          </cell>
          <cell r="J7734">
            <v>62306</v>
          </cell>
        </row>
        <row r="7735">
          <cell r="A7735">
            <v>36641</v>
          </cell>
          <cell r="B7735" t="str">
            <v>FT-CANADA</v>
          </cell>
          <cell r="C7735" t="str">
            <v>NG-NYMEX</v>
          </cell>
          <cell r="D7735" t="str">
            <v>FT-CAND-EGSC-A-PRC</v>
          </cell>
          <cell r="E7735" t="str">
            <v>P</v>
          </cell>
          <cell r="G7735" t="str">
            <v>NG</v>
          </cell>
          <cell r="H7735">
            <v>36739</v>
          </cell>
          <cell r="I7735">
            <v>100982</v>
          </cell>
          <cell r="J7735">
            <v>100982</v>
          </cell>
        </row>
        <row r="7736">
          <cell r="A7736">
            <v>36641</v>
          </cell>
          <cell r="B7736" t="str">
            <v>FT-CANADA</v>
          </cell>
          <cell r="C7736" t="str">
            <v>NG-NYMEX</v>
          </cell>
          <cell r="D7736" t="str">
            <v>FT-CAND-EGSC-A-PRC</v>
          </cell>
          <cell r="E7736" t="str">
            <v>P</v>
          </cell>
          <cell r="G7736" t="str">
            <v>NG</v>
          </cell>
          <cell r="H7736">
            <v>36770</v>
          </cell>
          <cell r="I7736">
            <v>128413</v>
          </cell>
          <cell r="J7736">
            <v>128413</v>
          </cell>
        </row>
        <row r="7737">
          <cell r="A7737">
            <v>36641</v>
          </cell>
          <cell r="B7737" t="str">
            <v>FT-CANADA</v>
          </cell>
          <cell r="C7737" t="str">
            <v>NG-NYMEX</v>
          </cell>
          <cell r="D7737" t="str">
            <v>FT-CAND-EGSC-A-PRC</v>
          </cell>
          <cell r="E7737" t="str">
            <v>P</v>
          </cell>
          <cell r="G7737" t="str">
            <v>NG</v>
          </cell>
          <cell r="H7737">
            <v>36800</v>
          </cell>
          <cell r="I7737">
            <v>148236</v>
          </cell>
          <cell r="J7737">
            <v>148236</v>
          </cell>
        </row>
        <row r="7738">
          <cell r="A7738">
            <v>36641</v>
          </cell>
          <cell r="B7738" t="str">
            <v>FT-CANADA</v>
          </cell>
          <cell r="C7738" t="str">
            <v>NG-NYMEX</v>
          </cell>
          <cell r="D7738" t="str">
            <v>FT-CAND-EGSC-A-PRC</v>
          </cell>
          <cell r="E7738" t="str">
            <v>P</v>
          </cell>
          <cell r="G7738" t="str">
            <v>NG</v>
          </cell>
          <cell r="H7738">
            <v>36831</v>
          </cell>
          <cell r="I7738">
            <v>137379</v>
          </cell>
          <cell r="J7738">
            <v>137379</v>
          </cell>
        </row>
        <row r="7739">
          <cell r="A7739">
            <v>36641</v>
          </cell>
          <cell r="B7739" t="str">
            <v>FT-CANADA</v>
          </cell>
          <cell r="C7739" t="str">
            <v>NG-NYMEX</v>
          </cell>
          <cell r="D7739" t="str">
            <v>FT-CAND-EGSC-A-PRC</v>
          </cell>
          <cell r="E7739" t="str">
            <v>P</v>
          </cell>
          <cell r="G7739" t="str">
            <v>NG</v>
          </cell>
          <cell r="H7739">
            <v>36861</v>
          </cell>
          <cell r="I7739">
            <v>134800</v>
          </cell>
          <cell r="J7739">
            <v>134800</v>
          </cell>
        </row>
        <row r="7740">
          <cell r="A7740">
            <v>36641</v>
          </cell>
          <cell r="B7740" t="str">
            <v>FT-CANADA</v>
          </cell>
          <cell r="C7740" t="str">
            <v>NG-NYMEX</v>
          </cell>
          <cell r="D7740" t="str">
            <v>FT-CAND-EGSC-A-PRC</v>
          </cell>
          <cell r="E7740" t="str">
            <v>P</v>
          </cell>
          <cell r="G7740" t="str">
            <v>NG</v>
          </cell>
          <cell r="H7740">
            <v>36892</v>
          </cell>
          <cell r="I7740">
            <v>141406</v>
          </cell>
          <cell r="J7740">
            <v>141406</v>
          </cell>
        </row>
        <row r="7741">
          <cell r="A7741">
            <v>36641</v>
          </cell>
          <cell r="B7741" t="str">
            <v>FT-CANADA</v>
          </cell>
          <cell r="C7741" t="str">
            <v>NG-NYMEX</v>
          </cell>
          <cell r="D7741" t="str">
            <v>FT-CAND-EGSC-A-PRC</v>
          </cell>
          <cell r="E7741" t="str">
            <v>P</v>
          </cell>
          <cell r="G7741" t="str">
            <v>NG</v>
          </cell>
          <cell r="H7741">
            <v>36923</v>
          </cell>
          <cell r="I7741">
            <v>160422</v>
          </cell>
          <cell r="J7741">
            <v>160422</v>
          </cell>
        </row>
        <row r="7742">
          <cell r="A7742">
            <v>36641</v>
          </cell>
          <cell r="B7742" t="str">
            <v>FT-CANADA</v>
          </cell>
          <cell r="C7742" t="str">
            <v>NG-NYMEX</v>
          </cell>
          <cell r="D7742" t="str">
            <v>FT-CAND-EGSC-A-PRC</v>
          </cell>
          <cell r="E7742" t="str">
            <v>P</v>
          </cell>
          <cell r="G7742" t="str">
            <v>NG</v>
          </cell>
          <cell r="H7742">
            <v>36951</v>
          </cell>
          <cell r="I7742">
            <v>208122</v>
          </cell>
          <cell r="J7742">
            <v>208122</v>
          </cell>
        </row>
        <row r="7743">
          <cell r="A7743">
            <v>36641</v>
          </cell>
          <cell r="B7743" t="str">
            <v>FT-CANADA</v>
          </cell>
          <cell r="C7743" t="str">
            <v>NG-NYMEX</v>
          </cell>
          <cell r="D7743" t="str">
            <v>FT-CAND-EGSC-A-PRC</v>
          </cell>
          <cell r="E7743" t="str">
            <v>P</v>
          </cell>
          <cell r="G7743" t="str">
            <v>NG</v>
          </cell>
          <cell r="H7743">
            <v>36982</v>
          </cell>
          <cell r="I7743">
            <v>226629</v>
          </cell>
          <cell r="J7743">
            <v>226629</v>
          </cell>
        </row>
        <row r="7744">
          <cell r="A7744">
            <v>36641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CGPR-AECO/BASIS</v>
          </cell>
          <cell r="H7744">
            <v>36647</v>
          </cell>
          <cell r="I7744">
            <v>700145</v>
          </cell>
          <cell r="J7744">
            <v>-140029</v>
          </cell>
        </row>
        <row r="7745">
          <cell r="A7745">
            <v>36641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CGPR-AECO/BASIS</v>
          </cell>
          <cell r="H7745">
            <v>36678</v>
          </cell>
          <cell r="I7745">
            <v>3375407</v>
          </cell>
          <cell r="J7745">
            <v>-675081</v>
          </cell>
        </row>
        <row r="7746">
          <cell r="A7746">
            <v>36641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CGPR-AECO/BASIS</v>
          </cell>
          <cell r="H7746">
            <v>36708</v>
          </cell>
          <cell r="I7746">
            <v>5330060</v>
          </cell>
          <cell r="J7746">
            <v>-1066012</v>
          </cell>
        </row>
        <row r="7747">
          <cell r="A7747">
            <v>36641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CGPR-AECO/BASIS</v>
          </cell>
          <cell r="H7747">
            <v>36739</v>
          </cell>
          <cell r="I7747">
            <v>5444339</v>
          </cell>
          <cell r="J7747">
            <v>-1088868</v>
          </cell>
        </row>
        <row r="7748">
          <cell r="A7748">
            <v>36641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CGPR-AECO/BASIS</v>
          </cell>
          <cell r="H7748">
            <v>36770</v>
          </cell>
          <cell r="I7748">
            <v>3547299</v>
          </cell>
          <cell r="J7748">
            <v>-709460</v>
          </cell>
        </row>
        <row r="7749">
          <cell r="A7749">
            <v>36641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CGPR-AECO/BASIS</v>
          </cell>
          <cell r="H7749">
            <v>36800</v>
          </cell>
          <cell r="I7749">
            <v>4690351</v>
          </cell>
          <cell r="J7749">
            <v>-938070</v>
          </cell>
        </row>
        <row r="7750">
          <cell r="A7750">
            <v>36641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CGPR-AECO/BASIS</v>
          </cell>
          <cell r="H7750">
            <v>36831</v>
          </cell>
          <cell r="I7750">
            <v>4120831</v>
          </cell>
          <cell r="J7750">
            <v>-824166</v>
          </cell>
        </row>
        <row r="7751">
          <cell r="A7751">
            <v>36641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CGPR-AECO/BASIS</v>
          </cell>
          <cell r="H7751">
            <v>36861</v>
          </cell>
          <cell r="I7751">
            <v>4462405</v>
          </cell>
          <cell r="J7751">
            <v>-892481</v>
          </cell>
        </row>
        <row r="7752">
          <cell r="A7752">
            <v>36641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CGPR-AECO/BASIS</v>
          </cell>
          <cell r="H7752">
            <v>36892</v>
          </cell>
          <cell r="I7752">
            <v>4241969</v>
          </cell>
          <cell r="J7752">
            <v>-848394</v>
          </cell>
        </row>
        <row r="7753">
          <cell r="A7753">
            <v>36641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CGPR-AECO/BASIS</v>
          </cell>
          <cell r="H7753">
            <v>36923</v>
          </cell>
          <cell r="I7753">
            <v>3728889</v>
          </cell>
          <cell r="J7753">
            <v>-745778</v>
          </cell>
        </row>
        <row r="7754">
          <cell r="A7754">
            <v>36641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CGPR-AECO/BASIS</v>
          </cell>
          <cell r="H7754">
            <v>36951</v>
          </cell>
          <cell r="I7754">
            <v>4579012</v>
          </cell>
          <cell r="J7754">
            <v>-915802</v>
          </cell>
        </row>
        <row r="7755">
          <cell r="A7755">
            <v>36641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CGPR-AECO/BASIS</v>
          </cell>
          <cell r="H7755">
            <v>36982</v>
          </cell>
          <cell r="I7755">
            <v>188562</v>
          </cell>
          <cell r="J7755">
            <v>-37712</v>
          </cell>
        </row>
        <row r="7756">
          <cell r="A7756">
            <v>36641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CGPR-AECO/BASIS</v>
          </cell>
          <cell r="H7756">
            <v>37012</v>
          </cell>
          <cell r="I7756">
            <v>1564999</v>
          </cell>
          <cell r="J7756">
            <v>-313000</v>
          </cell>
        </row>
        <row r="7757">
          <cell r="A7757">
            <v>36641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CGPR-AECO/BASIS</v>
          </cell>
          <cell r="H7757">
            <v>37043</v>
          </cell>
          <cell r="I7757">
            <v>1505349</v>
          </cell>
          <cell r="J7757">
            <v>-301070</v>
          </cell>
        </row>
        <row r="7758">
          <cell r="A7758">
            <v>36641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CGPR-AECO/BASIS</v>
          </cell>
          <cell r="H7758">
            <v>37073</v>
          </cell>
          <cell r="I7758">
            <v>1533541</v>
          </cell>
          <cell r="J7758">
            <v>-306708</v>
          </cell>
        </row>
        <row r="7759">
          <cell r="A7759">
            <v>36641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CGPR-AECO/BASIS</v>
          </cell>
          <cell r="H7759">
            <v>37104</v>
          </cell>
          <cell r="I7759">
            <v>1524238</v>
          </cell>
          <cell r="J7759">
            <v>-304848</v>
          </cell>
        </row>
        <row r="7760">
          <cell r="A7760">
            <v>36641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CGPR-AECO/BASIS</v>
          </cell>
          <cell r="H7760">
            <v>37135</v>
          </cell>
          <cell r="I7760">
            <v>1466072</v>
          </cell>
          <cell r="J7760">
            <v>-293214</v>
          </cell>
        </row>
        <row r="7761">
          <cell r="A7761">
            <v>36641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CGPR-AECO/BASIS</v>
          </cell>
          <cell r="H7761">
            <v>37165</v>
          </cell>
          <cell r="I7761">
            <v>1505990</v>
          </cell>
          <cell r="J7761">
            <v>-301198</v>
          </cell>
        </row>
        <row r="7762">
          <cell r="A7762">
            <v>36641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CGPR-AECO/BASIS</v>
          </cell>
          <cell r="H7762">
            <v>37196</v>
          </cell>
          <cell r="I7762">
            <v>113485</v>
          </cell>
          <cell r="J7762">
            <v>0</v>
          </cell>
        </row>
        <row r="7763">
          <cell r="A7763">
            <v>36641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CGPR-AECO/BASIS</v>
          </cell>
          <cell r="H7763">
            <v>37226</v>
          </cell>
          <cell r="I7763">
            <v>102460</v>
          </cell>
          <cell r="J7763">
            <v>0</v>
          </cell>
        </row>
        <row r="7764">
          <cell r="A7764">
            <v>36641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CGPR-AECO/BASIS</v>
          </cell>
          <cell r="H7764">
            <v>37257</v>
          </cell>
          <cell r="I7764">
            <v>-14668</v>
          </cell>
          <cell r="J7764">
            <v>0</v>
          </cell>
        </row>
        <row r="7765">
          <cell r="A7765">
            <v>36641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CGPR-AECO/BASIS</v>
          </cell>
          <cell r="H7765">
            <v>37288</v>
          </cell>
          <cell r="I7765">
            <v>-13167</v>
          </cell>
          <cell r="J7765">
            <v>0</v>
          </cell>
        </row>
        <row r="7766">
          <cell r="A7766">
            <v>36641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CGPR-AECO/BASIS</v>
          </cell>
          <cell r="H7766">
            <v>37316</v>
          </cell>
          <cell r="I7766">
            <v>-14496</v>
          </cell>
          <cell r="J7766">
            <v>0</v>
          </cell>
        </row>
        <row r="7767">
          <cell r="A7767">
            <v>36641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CGPR-AECO/BASIS</v>
          </cell>
          <cell r="H7767">
            <v>37347</v>
          </cell>
          <cell r="I7767">
            <v>-385808</v>
          </cell>
          <cell r="J7767">
            <v>0</v>
          </cell>
        </row>
        <row r="7768">
          <cell r="A7768">
            <v>36641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CGPR-AECO/BASIS</v>
          </cell>
          <cell r="H7768">
            <v>37377</v>
          </cell>
          <cell r="I7768">
            <v>-396326</v>
          </cell>
          <cell r="J7768">
            <v>0</v>
          </cell>
        </row>
        <row r="7769">
          <cell r="A7769">
            <v>36641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CGPR-AECO/BASIS</v>
          </cell>
          <cell r="H7769">
            <v>37408</v>
          </cell>
          <cell r="I7769">
            <v>-381210</v>
          </cell>
          <cell r="J7769">
            <v>0</v>
          </cell>
        </row>
        <row r="7770">
          <cell r="A7770">
            <v>36641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CGPR-AECO/BASIS</v>
          </cell>
          <cell r="H7770">
            <v>37438</v>
          </cell>
          <cell r="I7770">
            <v>-391601</v>
          </cell>
          <cell r="J7770">
            <v>0</v>
          </cell>
        </row>
        <row r="7771">
          <cell r="A7771">
            <v>36641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CGPR-AECO/BASIS</v>
          </cell>
          <cell r="H7771">
            <v>37469</v>
          </cell>
          <cell r="I7771">
            <v>-389230</v>
          </cell>
          <cell r="J7771">
            <v>0</v>
          </cell>
        </row>
        <row r="7772">
          <cell r="A7772">
            <v>36641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CGPR-AECO/BASIS</v>
          </cell>
          <cell r="H7772">
            <v>37500</v>
          </cell>
          <cell r="I7772">
            <v>-374391</v>
          </cell>
          <cell r="J7772">
            <v>0</v>
          </cell>
        </row>
        <row r="7773">
          <cell r="A7773">
            <v>36641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CGPR-AECO/BASIS</v>
          </cell>
          <cell r="H7773">
            <v>37530</v>
          </cell>
          <cell r="I7773">
            <v>-384603</v>
          </cell>
          <cell r="J7773">
            <v>0</v>
          </cell>
        </row>
        <row r="7774">
          <cell r="A7774">
            <v>36641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CGPR-AECO/BASIS</v>
          </cell>
          <cell r="H7774">
            <v>37561</v>
          </cell>
          <cell r="I7774">
            <v>-2198857</v>
          </cell>
          <cell r="J7774">
            <v>0</v>
          </cell>
        </row>
        <row r="7775">
          <cell r="A7775">
            <v>36641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CGPR-AECO/BASIS</v>
          </cell>
          <cell r="H7775">
            <v>37591</v>
          </cell>
          <cell r="I7775">
            <v>-2258849</v>
          </cell>
          <cell r="J7775">
            <v>0</v>
          </cell>
        </row>
        <row r="7776">
          <cell r="A7776">
            <v>36641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CGPR-AECO/BASIS</v>
          </cell>
          <cell r="H7776">
            <v>37622</v>
          </cell>
          <cell r="I7776">
            <v>-2245159</v>
          </cell>
          <cell r="J7776">
            <v>0</v>
          </cell>
        </row>
        <row r="7777">
          <cell r="A7777">
            <v>36641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CGPR-AECO/BASIS</v>
          </cell>
          <cell r="H7777">
            <v>37653</v>
          </cell>
          <cell r="I7777">
            <v>-2015570</v>
          </cell>
          <cell r="J7777">
            <v>0</v>
          </cell>
        </row>
        <row r="7778">
          <cell r="A7778">
            <v>36641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CGPR-AECO/BASIS</v>
          </cell>
          <cell r="H7778">
            <v>37681</v>
          </cell>
          <cell r="I7778">
            <v>-2219267</v>
          </cell>
          <cell r="J7778">
            <v>0</v>
          </cell>
        </row>
        <row r="7779">
          <cell r="A7779">
            <v>36641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CGPR-AECO/BASIS</v>
          </cell>
          <cell r="H7779">
            <v>37712</v>
          </cell>
          <cell r="I7779">
            <v>-2134668</v>
          </cell>
          <cell r="J7779">
            <v>0</v>
          </cell>
        </row>
        <row r="7780">
          <cell r="A7780">
            <v>36641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CGPR-AECO/BASIS</v>
          </cell>
          <cell r="H7780">
            <v>37742</v>
          </cell>
          <cell r="I7780">
            <v>-2192964</v>
          </cell>
          <cell r="J7780">
            <v>0</v>
          </cell>
        </row>
        <row r="7781">
          <cell r="A7781">
            <v>36641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CGPR-AECO/BASIS</v>
          </cell>
          <cell r="H7781">
            <v>37773</v>
          </cell>
          <cell r="I7781">
            <v>-2109435</v>
          </cell>
          <cell r="J7781">
            <v>0</v>
          </cell>
        </row>
        <row r="7782">
          <cell r="A7782">
            <v>36641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CGPR-AECO/BASIS</v>
          </cell>
          <cell r="H7782">
            <v>37803</v>
          </cell>
          <cell r="I7782">
            <v>-2167030</v>
          </cell>
          <cell r="J7782">
            <v>0</v>
          </cell>
        </row>
        <row r="7783">
          <cell r="A7783">
            <v>36641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CGPR-AECO/BASIS</v>
          </cell>
          <cell r="H7783">
            <v>37834</v>
          </cell>
          <cell r="I7783">
            <v>-2153956</v>
          </cell>
          <cell r="J7783">
            <v>0</v>
          </cell>
        </row>
        <row r="7784">
          <cell r="A7784">
            <v>36641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CGPR-AECO/BASIS</v>
          </cell>
          <cell r="H7784">
            <v>37865</v>
          </cell>
          <cell r="I7784">
            <v>-2071891</v>
          </cell>
          <cell r="J7784">
            <v>0</v>
          </cell>
        </row>
        <row r="7785">
          <cell r="A7785">
            <v>36641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CGPR-AECO/BASIS</v>
          </cell>
          <cell r="H7785">
            <v>37895</v>
          </cell>
          <cell r="I7785">
            <v>-2128449</v>
          </cell>
          <cell r="J7785">
            <v>0</v>
          </cell>
        </row>
        <row r="7786">
          <cell r="A7786">
            <v>36641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CGPR-AECO/BASIS</v>
          </cell>
          <cell r="H7786">
            <v>37926</v>
          </cell>
          <cell r="I7786">
            <v>-272557</v>
          </cell>
          <cell r="J7786">
            <v>0</v>
          </cell>
        </row>
        <row r="7787">
          <cell r="A7787">
            <v>36641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CGPR-AECO/BASIS</v>
          </cell>
          <cell r="H7787">
            <v>37956</v>
          </cell>
          <cell r="I7787">
            <v>-279998</v>
          </cell>
          <cell r="J7787">
            <v>0</v>
          </cell>
        </row>
        <row r="7788">
          <cell r="A7788">
            <v>36641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CGPR-AECO/BASIS</v>
          </cell>
          <cell r="H7788">
            <v>37987</v>
          </cell>
          <cell r="I7788">
            <v>-278303</v>
          </cell>
          <cell r="J7788">
            <v>0</v>
          </cell>
        </row>
        <row r="7789">
          <cell r="A7789">
            <v>36641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CGPR-AECO/BASIS</v>
          </cell>
          <cell r="H7789">
            <v>38018</v>
          </cell>
          <cell r="I7789">
            <v>-258767</v>
          </cell>
          <cell r="J7789">
            <v>0</v>
          </cell>
        </row>
        <row r="7790">
          <cell r="A7790">
            <v>36641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CGPR-AECO/BASIS</v>
          </cell>
          <cell r="H7790">
            <v>38047</v>
          </cell>
          <cell r="I7790">
            <v>-275041</v>
          </cell>
          <cell r="J7790">
            <v>0</v>
          </cell>
        </row>
        <row r="7791">
          <cell r="A7791">
            <v>36641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CGPR-AECO/BASIS</v>
          </cell>
          <cell r="H7791">
            <v>38078</v>
          </cell>
          <cell r="I7791">
            <v>-264551</v>
          </cell>
          <cell r="J7791">
            <v>0</v>
          </cell>
        </row>
        <row r="7792">
          <cell r="A7792">
            <v>36641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CGPR-AECO/BASIS</v>
          </cell>
          <cell r="H7792">
            <v>38108</v>
          </cell>
          <cell r="I7792">
            <v>-271761</v>
          </cell>
          <cell r="J7792">
            <v>0</v>
          </cell>
        </row>
        <row r="7793">
          <cell r="A7793">
            <v>36641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CGPR-AECO/BASIS</v>
          </cell>
          <cell r="H7793">
            <v>38139</v>
          </cell>
          <cell r="I7793">
            <v>-261395</v>
          </cell>
          <cell r="J7793">
            <v>0</v>
          </cell>
        </row>
        <row r="7794">
          <cell r="A7794">
            <v>36641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CGPR-AECO/BASIS</v>
          </cell>
          <cell r="H7794">
            <v>38169</v>
          </cell>
          <cell r="I7794">
            <v>-268518</v>
          </cell>
          <cell r="J7794">
            <v>0</v>
          </cell>
        </row>
        <row r="7795">
          <cell r="A7795">
            <v>36641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CGPR-AECO/BASIS</v>
          </cell>
          <cell r="H7795">
            <v>38200</v>
          </cell>
          <cell r="I7795">
            <v>-266883</v>
          </cell>
          <cell r="J7795">
            <v>0</v>
          </cell>
        </row>
        <row r="7796">
          <cell r="A7796">
            <v>36641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CGPR-AECO/BASIS</v>
          </cell>
          <cell r="H7796">
            <v>38231</v>
          </cell>
          <cell r="I7796">
            <v>-256700</v>
          </cell>
          <cell r="J7796">
            <v>0</v>
          </cell>
        </row>
        <row r="7797">
          <cell r="A7797">
            <v>36641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CGPR-AECO/BASIS</v>
          </cell>
          <cell r="H7797">
            <v>38261</v>
          </cell>
          <cell r="I7797">
            <v>-263692</v>
          </cell>
          <cell r="J7797">
            <v>0</v>
          </cell>
        </row>
        <row r="7798">
          <cell r="A7798">
            <v>36641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CGPR-AECO/BASIS</v>
          </cell>
          <cell r="H7798">
            <v>38292</v>
          </cell>
          <cell r="I7798">
            <v>688401</v>
          </cell>
          <cell r="J7798">
            <v>0</v>
          </cell>
        </row>
        <row r="7799">
          <cell r="A7799">
            <v>36641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CGPR-AECO/BASIS</v>
          </cell>
          <cell r="H7799">
            <v>38322</v>
          </cell>
          <cell r="I7799">
            <v>707146</v>
          </cell>
          <cell r="J7799">
            <v>0</v>
          </cell>
        </row>
        <row r="7800">
          <cell r="A7800">
            <v>36641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CGPR-AECO/BASIS</v>
          </cell>
          <cell r="H7800">
            <v>38353</v>
          </cell>
          <cell r="I7800">
            <v>702827</v>
          </cell>
          <cell r="J7800">
            <v>0</v>
          </cell>
        </row>
        <row r="7801">
          <cell r="A7801">
            <v>36641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CGPR-AECO/BASIS</v>
          </cell>
          <cell r="H7801">
            <v>38384</v>
          </cell>
          <cell r="I7801">
            <v>630933</v>
          </cell>
          <cell r="J7801">
            <v>0</v>
          </cell>
        </row>
        <row r="7802">
          <cell r="A7802">
            <v>36641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CGPR-AECO/BASIS</v>
          </cell>
          <cell r="H7802">
            <v>38412</v>
          </cell>
          <cell r="I7802">
            <v>694674</v>
          </cell>
          <cell r="J7802">
            <v>0</v>
          </cell>
        </row>
        <row r="7803">
          <cell r="A7803">
            <v>36641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CGPR-AECO/BASIS</v>
          </cell>
          <cell r="H7803">
            <v>38443</v>
          </cell>
          <cell r="I7803">
            <v>567992</v>
          </cell>
          <cell r="J7803">
            <v>0</v>
          </cell>
        </row>
        <row r="7804">
          <cell r="A7804">
            <v>36641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CGPR-AECO/BASIS</v>
          </cell>
          <cell r="H7804">
            <v>38473</v>
          </cell>
          <cell r="I7804">
            <v>583449</v>
          </cell>
          <cell r="J7804">
            <v>0</v>
          </cell>
        </row>
        <row r="7805">
          <cell r="A7805">
            <v>36641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CGPR-AECO/BASIS</v>
          </cell>
          <cell r="H7805">
            <v>38504</v>
          </cell>
          <cell r="I7805">
            <v>561172</v>
          </cell>
          <cell r="J7805">
            <v>0</v>
          </cell>
        </row>
        <row r="7806">
          <cell r="A7806">
            <v>36641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CGPR-AECO/BASIS</v>
          </cell>
          <cell r="H7806">
            <v>38534</v>
          </cell>
          <cell r="I7806">
            <v>576441</v>
          </cell>
          <cell r="J7806">
            <v>0</v>
          </cell>
        </row>
        <row r="7807">
          <cell r="A7807">
            <v>36641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CGPR-AECO/BASIS</v>
          </cell>
          <cell r="H7807">
            <v>38565</v>
          </cell>
          <cell r="I7807">
            <v>572909</v>
          </cell>
          <cell r="J7807">
            <v>0</v>
          </cell>
        </row>
        <row r="7808">
          <cell r="A7808">
            <v>36641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CGPR-AECO/BASIS</v>
          </cell>
          <cell r="H7808">
            <v>38596</v>
          </cell>
          <cell r="I7808">
            <v>551029</v>
          </cell>
          <cell r="J7808">
            <v>0</v>
          </cell>
        </row>
        <row r="7809">
          <cell r="A7809">
            <v>36641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CGPR-AECO/BASIS</v>
          </cell>
          <cell r="H7809">
            <v>38626</v>
          </cell>
          <cell r="I7809">
            <v>566016</v>
          </cell>
          <cell r="J7809">
            <v>0</v>
          </cell>
        </row>
        <row r="7810">
          <cell r="A7810">
            <v>36641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CGPR-AECO/BASIS</v>
          </cell>
          <cell r="H7810">
            <v>38657</v>
          </cell>
          <cell r="I7810">
            <v>505079</v>
          </cell>
          <cell r="J7810">
            <v>0</v>
          </cell>
        </row>
        <row r="7811">
          <cell r="A7811">
            <v>36641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CGPR-AECO/BASIS</v>
          </cell>
          <cell r="H7811">
            <v>38687</v>
          </cell>
          <cell r="I7811">
            <v>518813</v>
          </cell>
          <cell r="J7811">
            <v>0</v>
          </cell>
        </row>
        <row r="7812">
          <cell r="A7812">
            <v>36641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CGPR-AECO/BASIS</v>
          </cell>
          <cell r="H7812">
            <v>38718</v>
          </cell>
          <cell r="I7812">
            <v>515625</v>
          </cell>
          <cell r="J7812">
            <v>0</v>
          </cell>
        </row>
        <row r="7813">
          <cell r="A7813">
            <v>36641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CGPR-AECO/BASIS</v>
          </cell>
          <cell r="H7813">
            <v>38749</v>
          </cell>
          <cell r="I7813">
            <v>462863</v>
          </cell>
          <cell r="J7813">
            <v>0</v>
          </cell>
        </row>
        <row r="7814">
          <cell r="A7814">
            <v>36641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CGPR-AECO/BASIS</v>
          </cell>
          <cell r="H7814">
            <v>38777</v>
          </cell>
          <cell r="I7814">
            <v>509607</v>
          </cell>
          <cell r="J7814">
            <v>0</v>
          </cell>
        </row>
        <row r="7815">
          <cell r="A7815">
            <v>36641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CGPR-AECO/BASIS</v>
          </cell>
          <cell r="H7815">
            <v>38808</v>
          </cell>
          <cell r="I7815">
            <v>490133</v>
          </cell>
          <cell r="J7815">
            <v>0</v>
          </cell>
        </row>
        <row r="7816">
          <cell r="A7816">
            <v>36641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CGPR-AECO/BASIS</v>
          </cell>
          <cell r="H7816">
            <v>38838</v>
          </cell>
          <cell r="I7816">
            <v>503453</v>
          </cell>
          <cell r="J7816">
            <v>0</v>
          </cell>
        </row>
        <row r="7817">
          <cell r="A7817">
            <v>36641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CGPR-AECO/BASIS</v>
          </cell>
          <cell r="H7817">
            <v>38869</v>
          </cell>
          <cell r="I7817">
            <v>484211</v>
          </cell>
          <cell r="J7817">
            <v>0</v>
          </cell>
        </row>
        <row r="7818">
          <cell r="A7818">
            <v>36641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CGPR-AECO/BASIS</v>
          </cell>
          <cell r="H7818">
            <v>38899</v>
          </cell>
          <cell r="I7818">
            <v>497366</v>
          </cell>
          <cell r="J7818">
            <v>0</v>
          </cell>
        </row>
        <row r="7819">
          <cell r="A7819">
            <v>36641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CGPR-AECO/BASIS</v>
          </cell>
          <cell r="H7819">
            <v>38930</v>
          </cell>
          <cell r="I7819">
            <v>494298</v>
          </cell>
          <cell r="J7819">
            <v>0</v>
          </cell>
        </row>
        <row r="7820">
          <cell r="A7820">
            <v>36641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CGPR-AECO/BASIS</v>
          </cell>
          <cell r="H7820">
            <v>38961</v>
          </cell>
          <cell r="I7820">
            <v>475401</v>
          </cell>
          <cell r="J7820">
            <v>0</v>
          </cell>
        </row>
        <row r="7821">
          <cell r="A7821">
            <v>36641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CGPR-AECO/BASIS</v>
          </cell>
          <cell r="H7821">
            <v>38991</v>
          </cell>
          <cell r="I7821">
            <v>488312</v>
          </cell>
          <cell r="J7821">
            <v>0</v>
          </cell>
        </row>
        <row r="7822">
          <cell r="A7822">
            <v>36641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CGPR-AECO/BASIS</v>
          </cell>
          <cell r="H7822">
            <v>39022</v>
          </cell>
          <cell r="I7822">
            <v>220850</v>
          </cell>
          <cell r="J7822">
            <v>0</v>
          </cell>
        </row>
        <row r="7823">
          <cell r="A7823">
            <v>36641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CGPR-AECO/BASIS</v>
          </cell>
          <cell r="H7823">
            <v>39052</v>
          </cell>
          <cell r="I7823">
            <v>226846</v>
          </cell>
          <cell r="J7823">
            <v>0</v>
          </cell>
        </row>
        <row r="7824">
          <cell r="A7824">
            <v>36641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CGPR-AECO/BASIS</v>
          </cell>
          <cell r="H7824">
            <v>39083</v>
          </cell>
          <cell r="I7824">
            <v>225443</v>
          </cell>
          <cell r="J7824">
            <v>0</v>
          </cell>
        </row>
        <row r="7825">
          <cell r="A7825">
            <v>36641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CGPR-AECO/BASIS</v>
          </cell>
          <cell r="H7825">
            <v>39114</v>
          </cell>
          <cell r="I7825">
            <v>202366</v>
          </cell>
          <cell r="J7825">
            <v>0</v>
          </cell>
        </row>
        <row r="7826">
          <cell r="A7826">
            <v>36641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CGPR-AECO/BASIS</v>
          </cell>
          <cell r="H7826">
            <v>39142</v>
          </cell>
          <cell r="I7826">
            <v>222794</v>
          </cell>
          <cell r="J7826">
            <v>0</v>
          </cell>
        </row>
        <row r="7827">
          <cell r="A7827">
            <v>36641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CGPR-AECO/BASIS</v>
          </cell>
          <cell r="H7827">
            <v>39173</v>
          </cell>
          <cell r="I7827">
            <v>214272</v>
          </cell>
          <cell r="J7827">
            <v>0</v>
          </cell>
        </row>
        <row r="7828">
          <cell r="A7828">
            <v>36641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CGPR-AECO/BASIS</v>
          </cell>
          <cell r="H7828">
            <v>39203</v>
          </cell>
          <cell r="I7828">
            <v>220088</v>
          </cell>
          <cell r="J7828">
            <v>0</v>
          </cell>
        </row>
        <row r="7829">
          <cell r="A7829">
            <v>36641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CGPR-AECO/BASIS</v>
          </cell>
          <cell r="H7829">
            <v>39234</v>
          </cell>
          <cell r="I7829">
            <v>211682</v>
          </cell>
          <cell r="J7829">
            <v>0</v>
          </cell>
        </row>
        <row r="7830">
          <cell r="A7830">
            <v>36641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CGPR-AECO/BASIS</v>
          </cell>
          <cell r="H7830">
            <v>39264</v>
          </cell>
          <cell r="I7830">
            <v>217440</v>
          </cell>
          <cell r="J7830">
            <v>0</v>
          </cell>
        </row>
        <row r="7831">
          <cell r="A7831">
            <v>36641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CGPR-AECO/BASIS</v>
          </cell>
          <cell r="H7831">
            <v>39295</v>
          </cell>
          <cell r="I7831">
            <v>216106</v>
          </cell>
          <cell r="J7831">
            <v>0</v>
          </cell>
        </row>
        <row r="7832">
          <cell r="A7832">
            <v>36641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CGPR-AECO/BASIS</v>
          </cell>
          <cell r="H7832">
            <v>39326</v>
          </cell>
          <cell r="I7832">
            <v>207851</v>
          </cell>
          <cell r="J7832">
            <v>0</v>
          </cell>
        </row>
        <row r="7833">
          <cell r="A7833">
            <v>36641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CGPR-AECO/BASIS</v>
          </cell>
          <cell r="H7833">
            <v>39356</v>
          </cell>
          <cell r="I7833">
            <v>213503</v>
          </cell>
          <cell r="J7833">
            <v>0</v>
          </cell>
        </row>
        <row r="7834">
          <cell r="A7834">
            <v>36641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CGPR-AECO/BASIS</v>
          </cell>
          <cell r="H7834">
            <v>39387</v>
          </cell>
          <cell r="I7834">
            <v>-59512</v>
          </cell>
          <cell r="J7834">
            <v>0</v>
          </cell>
        </row>
        <row r="7835">
          <cell r="A7835">
            <v>36641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CGPR-AECO/BASIS</v>
          </cell>
          <cell r="H7835">
            <v>39417</v>
          </cell>
          <cell r="I7835">
            <v>-61131</v>
          </cell>
          <cell r="J7835">
            <v>0</v>
          </cell>
        </row>
        <row r="7836">
          <cell r="A7836">
            <v>36641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CGPR-AECO/BASIS</v>
          </cell>
          <cell r="H7836">
            <v>39448</v>
          </cell>
          <cell r="I7836">
            <v>-60755</v>
          </cell>
          <cell r="J7836">
            <v>0</v>
          </cell>
        </row>
        <row r="7837">
          <cell r="A7837">
            <v>36641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CGPR-AECO/BASIS</v>
          </cell>
          <cell r="H7837">
            <v>39479</v>
          </cell>
          <cell r="I7837">
            <v>-56486</v>
          </cell>
          <cell r="J7837">
            <v>0</v>
          </cell>
        </row>
        <row r="7838">
          <cell r="A7838">
            <v>36641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CGPR-AECO/BASIS</v>
          </cell>
          <cell r="H7838">
            <v>39508</v>
          </cell>
          <cell r="I7838">
            <v>-60034</v>
          </cell>
          <cell r="J7838">
            <v>0</v>
          </cell>
        </row>
        <row r="7839">
          <cell r="A7839">
            <v>36641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CGPR-AECO/BASIS</v>
          </cell>
          <cell r="H7839">
            <v>39539</v>
          </cell>
          <cell r="I7839">
            <v>-57740</v>
          </cell>
          <cell r="J7839">
            <v>0</v>
          </cell>
        </row>
        <row r="7840">
          <cell r="A7840">
            <v>36641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CGPR-AECO/BASIS</v>
          </cell>
          <cell r="H7840">
            <v>39569</v>
          </cell>
          <cell r="I7840">
            <v>-59310</v>
          </cell>
          <cell r="J7840">
            <v>0</v>
          </cell>
        </row>
        <row r="7841">
          <cell r="A7841">
            <v>36641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CGPR-AECO/BASIS</v>
          </cell>
          <cell r="H7841">
            <v>39600</v>
          </cell>
          <cell r="I7841">
            <v>-57043</v>
          </cell>
          <cell r="J7841">
            <v>0</v>
          </cell>
        </row>
        <row r="7842">
          <cell r="A7842">
            <v>36641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CGPR-AECO/BASIS</v>
          </cell>
          <cell r="H7842">
            <v>39630</v>
          </cell>
          <cell r="I7842">
            <v>-58594</v>
          </cell>
          <cell r="J7842">
            <v>0</v>
          </cell>
        </row>
        <row r="7843">
          <cell r="A7843">
            <v>36641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CGPR-AECO/BASIS</v>
          </cell>
          <cell r="H7843">
            <v>39661</v>
          </cell>
          <cell r="I7843">
            <v>-58233</v>
          </cell>
          <cell r="J7843">
            <v>0</v>
          </cell>
        </row>
        <row r="7844">
          <cell r="A7844">
            <v>36641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CGPR-AECO/BASIS</v>
          </cell>
          <cell r="H7844">
            <v>39692</v>
          </cell>
          <cell r="I7844">
            <v>-56007</v>
          </cell>
          <cell r="J7844">
            <v>0</v>
          </cell>
        </row>
        <row r="7845">
          <cell r="A7845">
            <v>36641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CGPR-AECO/BASIS</v>
          </cell>
          <cell r="H7845">
            <v>39722</v>
          </cell>
          <cell r="I7845">
            <v>-57529</v>
          </cell>
          <cell r="J7845">
            <v>0</v>
          </cell>
        </row>
        <row r="7846">
          <cell r="A7846">
            <v>36641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CGPR-AECO/BASIS</v>
          </cell>
          <cell r="H7846">
            <v>39753</v>
          </cell>
          <cell r="I7846">
            <v>-156958</v>
          </cell>
          <cell r="J7846">
            <v>0</v>
          </cell>
        </row>
        <row r="7847">
          <cell r="A7847">
            <v>36641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CGPR-AECO/BASIS</v>
          </cell>
          <cell r="H7847">
            <v>39783</v>
          </cell>
          <cell r="I7847">
            <v>-269841</v>
          </cell>
          <cell r="J7847">
            <v>0</v>
          </cell>
        </row>
        <row r="7848">
          <cell r="A7848">
            <v>36641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CGPR-AECO/BASIS</v>
          </cell>
          <cell r="H7848">
            <v>39814</v>
          </cell>
          <cell r="I7848">
            <v>92754</v>
          </cell>
          <cell r="J7848">
            <v>0</v>
          </cell>
        </row>
        <row r="7849">
          <cell r="A7849">
            <v>36641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CGPR-AECO/BASIS</v>
          </cell>
          <cell r="H7849">
            <v>39845</v>
          </cell>
          <cell r="I7849">
            <v>83261</v>
          </cell>
          <cell r="J7849">
            <v>0</v>
          </cell>
        </row>
        <row r="7850">
          <cell r="A7850">
            <v>36641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CGPR-AECO/BASIS</v>
          </cell>
          <cell r="H7850">
            <v>39873</v>
          </cell>
          <cell r="I7850">
            <v>91668</v>
          </cell>
          <cell r="J7850">
            <v>0</v>
          </cell>
        </row>
        <row r="7851">
          <cell r="A7851">
            <v>36641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CGPR-AECO/BASIS</v>
          </cell>
          <cell r="H7851">
            <v>39904</v>
          </cell>
          <cell r="I7851">
            <v>88164</v>
          </cell>
          <cell r="J7851">
            <v>0</v>
          </cell>
        </row>
        <row r="7852">
          <cell r="A7852">
            <v>36641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CGPR-AECO/BASIS</v>
          </cell>
          <cell r="H7852">
            <v>39934</v>
          </cell>
          <cell r="I7852">
            <v>90559</v>
          </cell>
          <cell r="J7852">
            <v>0</v>
          </cell>
        </row>
        <row r="7853">
          <cell r="A7853">
            <v>36641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CGPR-AECO/BASIS</v>
          </cell>
          <cell r="H7853">
            <v>39965</v>
          </cell>
          <cell r="I7853">
            <v>87096</v>
          </cell>
          <cell r="J7853">
            <v>0</v>
          </cell>
        </row>
        <row r="7854">
          <cell r="A7854">
            <v>36641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CGPR-AECO/BASIS</v>
          </cell>
          <cell r="H7854">
            <v>39995</v>
          </cell>
          <cell r="I7854">
            <v>89461</v>
          </cell>
          <cell r="J7854">
            <v>0</v>
          </cell>
        </row>
        <row r="7855">
          <cell r="A7855">
            <v>36641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CGPR-AECO/BASIS</v>
          </cell>
          <cell r="H7855">
            <v>40026</v>
          </cell>
          <cell r="I7855">
            <v>88909</v>
          </cell>
          <cell r="J7855">
            <v>0</v>
          </cell>
        </row>
        <row r="7856">
          <cell r="A7856">
            <v>36641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CGPR-AECO/BASIS</v>
          </cell>
          <cell r="H7856">
            <v>40057</v>
          </cell>
          <cell r="I7856">
            <v>85509</v>
          </cell>
          <cell r="J7856">
            <v>0</v>
          </cell>
        </row>
        <row r="7857">
          <cell r="A7857">
            <v>36641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CGPR-AECO/BASIS</v>
          </cell>
          <cell r="H7857">
            <v>40087</v>
          </cell>
          <cell r="I7857">
            <v>87831</v>
          </cell>
          <cell r="J7857">
            <v>0</v>
          </cell>
        </row>
        <row r="7858">
          <cell r="A7858">
            <v>36641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CGPR-AECO/BASIS</v>
          </cell>
          <cell r="H7858">
            <v>40118</v>
          </cell>
          <cell r="I7858">
            <v>14867</v>
          </cell>
          <cell r="J7858">
            <v>0</v>
          </cell>
        </row>
        <row r="7859">
          <cell r="A7859">
            <v>36641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CGPR-AECO/BASIS</v>
          </cell>
          <cell r="H7859">
            <v>40148</v>
          </cell>
          <cell r="I7859">
            <v>15270</v>
          </cell>
          <cell r="J7859">
            <v>0</v>
          </cell>
        </row>
        <row r="7860">
          <cell r="A7860">
            <v>36641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CGPR-AECO/BASIS</v>
          </cell>
          <cell r="H7860">
            <v>40179</v>
          </cell>
          <cell r="I7860">
            <v>15176</v>
          </cell>
          <cell r="J7860">
            <v>0</v>
          </cell>
        </row>
        <row r="7861">
          <cell r="A7861">
            <v>36641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CGPR-AECO/BASIS</v>
          </cell>
          <cell r="H7861">
            <v>40210</v>
          </cell>
          <cell r="I7861">
            <v>13622</v>
          </cell>
          <cell r="J7861">
            <v>0</v>
          </cell>
        </row>
        <row r="7862">
          <cell r="A7862">
            <v>36641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CGPR-AECO/BASIS</v>
          </cell>
          <cell r="H7862">
            <v>40238</v>
          </cell>
          <cell r="I7862">
            <v>14998</v>
          </cell>
          <cell r="J7862">
            <v>0</v>
          </cell>
        </row>
        <row r="7863">
          <cell r="A7863">
            <v>36641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CGPR-AECO/BASIS</v>
          </cell>
          <cell r="H7863">
            <v>40269</v>
          </cell>
          <cell r="I7863">
            <v>14424</v>
          </cell>
          <cell r="J7863">
            <v>0</v>
          </cell>
        </row>
        <row r="7864">
          <cell r="A7864">
            <v>36641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CGPR-AECO/BASIS</v>
          </cell>
          <cell r="H7864">
            <v>40299</v>
          </cell>
          <cell r="I7864">
            <v>14816</v>
          </cell>
          <cell r="J7864">
            <v>0</v>
          </cell>
        </row>
        <row r="7865">
          <cell r="A7865">
            <v>36641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CGPR-AECO/BASIS</v>
          </cell>
          <cell r="H7865">
            <v>40330</v>
          </cell>
          <cell r="I7865">
            <v>14251</v>
          </cell>
          <cell r="J7865">
            <v>0</v>
          </cell>
        </row>
        <row r="7866">
          <cell r="A7866">
            <v>36641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CGPR-AECO/BASIS</v>
          </cell>
          <cell r="H7866">
            <v>40360</v>
          </cell>
          <cell r="I7866">
            <v>14639</v>
          </cell>
          <cell r="J7866">
            <v>0</v>
          </cell>
        </row>
        <row r="7867">
          <cell r="A7867">
            <v>36641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CGPR-AECO/BASIS</v>
          </cell>
          <cell r="H7867">
            <v>40391</v>
          </cell>
          <cell r="I7867">
            <v>14550</v>
          </cell>
          <cell r="J7867">
            <v>0</v>
          </cell>
        </row>
        <row r="7868">
          <cell r="A7868">
            <v>36641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CGPR-AECO/BASIS</v>
          </cell>
          <cell r="H7868">
            <v>40422</v>
          </cell>
          <cell r="I7868">
            <v>13995</v>
          </cell>
          <cell r="J7868">
            <v>0</v>
          </cell>
        </row>
        <row r="7869">
          <cell r="A7869">
            <v>36641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CGPR-AECO/BASIS</v>
          </cell>
          <cell r="H7869">
            <v>40452</v>
          </cell>
          <cell r="I7869">
            <v>14376</v>
          </cell>
          <cell r="J7869">
            <v>0</v>
          </cell>
        </row>
        <row r="7870">
          <cell r="A7870">
            <v>36641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CGPR-AECO/BASIS</v>
          </cell>
          <cell r="H7870">
            <v>40483</v>
          </cell>
          <cell r="I7870">
            <v>13828</v>
          </cell>
          <cell r="J7870">
            <v>0</v>
          </cell>
        </row>
        <row r="7871">
          <cell r="A7871">
            <v>36641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CGPR-AECO/BASIS</v>
          </cell>
          <cell r="H7871">
            <v>40513</v>
          </cell>
          <cell r="I7871">
            <v>14205</v>
          </cell>
          <cell r="J7871">
            <v>0</v>
          </cell>
        </row>
        <row r="7872">
          <cell r="A7872">
            <v>36641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CGPR-AECO/BASIS</v>
          </cell>
          <cell r="H7872">
            <v>40544</v>
          </cell>
          <cell r="I7872">
            <v>14118</v>
          </cell>
          <cell r="J7872">
            <v>0</v>
          </cell>
        </row>
        <row r="7873">
          <cell r="A7873">
            <v>36641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CGPR-AECO/BASIS</v>
          </cell>
          <cell r="H7873">
            <v>40575</v>
          </cell>
          <cell r="I7873">
            <v>12675</v>
          </cell>
          <cell r="J7873">
            <v>0</v>
          </cell>
        </row>
        <row r="7874">
          <cell r="A7874">
            <v>36641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CGPR-AECO/BASIS</v>
          </cell>
          <cell r="H7874">
            <v>40603</v>
          </cell>
          <cell r="I7874">
            <v>13955</v>
          </cell>
          <cell r="J7874">
            <v>0</v>
          </cell>
        </row>
        <row r="7875">
          <cell r="A7875">
            <v>36641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CGPR-AECO/BASIS</v>
          </cell>
          <cell r="H7875">
            <v>40634</v>
          </cell>
          <cell r="I7875">
            <v>13423</v>
          </cell>
          <cell r="J7875">
            <v>0</v>
          </cell>
        </row>
        <row r="7876">
          <cell r="A7876">
            <v>36641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CGPR-AECO/BASIS</v>
          </cell>
          <cell r="H7876">
            <v>40664</v>
          </cell>
          <cell r="I7876">
            <v>13789</v>
          </cell>
          <cell r="J7876">
            <v>0</v>
          </cell>
        </row>
        <row r="7877">
          <cell r="A7877">
            <v>36641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CGPR-AECO/BASIS</v>
          </cell>
          <cell r="H7877">
            <v>40695</v>
          </cell>
          <cell r="I7877">
            <v>13263</v>
          </cell>
          <cell r="J7877">
            <v>0</v>
          </cell>
        </row>
        <row r="7878">
          <cell r="A7878">
            <v>36641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CGPR-AECO/BASIS</v>
          </cell>
          <cell r="H7878">
            <v>40725</v>
          </cell>
          <cell r="I7878">
            <v>13625</v>
          </cell>
          <cell r="J7878">
            <v>0</v>
          </cell>
        </row>
        <row r="7879">
          <cell r="A7879">
            <v>36641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CGPR-AECO/BASIS</v>
          </cell>
          <cell r="H7879">
            <v>40756</v>
          </cell>
          <cell r="I7879">
            <v>13542</v>
          </cell>
          <cell r="J7879">
            <v>0</v>
          </cell>
        </row>
        <row r="7880">
          <cell r="A7880">
            <v>36641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CGPR-AECO/BASIS</v>
          </cell>
          <cell r="H7880">
            <v>40787</v>
          </cell>
          <cell r="I7880">
            <v>13025</v>
          </cell>
          <cell r="J7880">
            <v>0</v>
          </cell>
        </row>
        <row r="7881">
          <cell r="A7881">
            <v>36641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CGPR-AECO/BASIS</v>
          </cell>
          <cell r="H7881">
            <v>40817</v>
          </cell>
          <cell r="I7881">
            <v>13380</v>
          </cell>
          <cell r="J7881">
            <v>0</v>
          </cell>
        </row>
        <row r="7882">
          <cell r="A7882">
            <v>36641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CGPR-AECO/BASIS</v>
          </cell>
          <cell r="H7882">
            <v>40848</v>
          </cell>
          <cell r="I7882">
            <v>12870</v>
          </cell>
          <cell r="J7882">
            <v>0</v>
          </cell>
        </row>
        <row r="7883">
          <cell r="A7883">
            <v>36641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CGPR-AECO/BASIS</v>
          </cell>
          <cell r="H7883">
            <v>40878</v>
          </cell>
          <cell r="I7883">
            <v>13221</v>
          </cell>
          <cell r="J7883">
            <v>0</v>
          </cell>
        </row>
        <row r="7884">
          <cell r="A7884">
            <v>36641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CGPR-AECO/BASIS</v>
          </cell>
          <cell r="H7884">
            <v>40909</v>
          </cell>
          <cell r="I7884">
            <v>13140</v>
          </cell>
          <cell r="J7884">
            <v>0</v>
          </cell>
        </row>
        <row r="7885">
          <cell r="A7885">
            <v>36641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CGPR-AECO/BASIS</v>
          </cell>
          <cell r="H7885">
            <v>40940</v>
          </cell>
          <cell r="I7885">
            <v>12218</v>
          </cell>
          <cell r="J7885">
            <v>0</v>
          </cell>
        </row>
        <row r="7886">
          <cell r="A7886">
            <v>36641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CGPR-AECO/BASIS</v>
          </cell>
          <cell r="H7886">
            <v>40969</v>
          </cell>
          <cell r="I7886">
            <v>12986</v>
          </cell>
          <cell r="J7886">
            <v>0</v>
          </cell>
        </row>
        <row r="7887">
          <cell r="A7887">
            <v>36641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CGPR-AECO/BASIS</v>
          </cell>
          <cell r="H7887">
            <v>41000</v>
          </cell>
          <cell r="I7887">
            <v>12491</v>
          </cell>
          <cell r="J7887">
            <v>0</v>
          </cell>
        </row>
        <row r="7888">
          <cell r="A7888">
            <v>36641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CGPR-AECO/BASIS</v>
          </cell>
          <cell r="H7888">
            <v>41030</v>
          </cell>
          <cell r="I7888">
            <v>12831</v>
          </cell>
          <cell r="J7888">
            <v>0</v>
          </cell>
        </row>
        <row r="7889">
          <cell r="A7889">
            <v>36641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CGPR-AECO/BASIS</v>
          </cell>
          <cell r="H7889">
            <v>41061</v>
          </cell>
          <cell r="I7889">
            <v>12342</v>
          </cell>
          <cell r="J7889">
            <v>0</v>
          </cell>
        </row>
        <row r="7890">
          <cell r="A7890">
            <v>36641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CGPR-AECO/BASIS</v>
          </cell>
          <cell r="H7890">
            <v>41091</v>
          </cell>
          <cell r="I7890">
            <v>12678</v>
          </cell>
          <cell r="J7890">
            <v>0</v>
          </cell>
        </row>
        <row r="7891">
          <cell r="A7891">
            <v>36641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CGPR-AECO/BASIS</v>
          </cell>
          <cell r="H7891">
            <v>41122</v>
          </cell>
          <cell r="I7891">
            <v>12601</v>
          </cell>
          <cell r="J7891">
            <v>0</v>
          </cell>
        </row>
        <row r="7892">
          <cell r="A7892">
            <v>36641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CGPR-AECO/BASIS</v>
          </cell>
          <cell r="H7892">
            <v>41153</v>
          </cell>
          <cell r="I7892">
            <v>12121</v>
          </cell>
          <cell r="J7892">
            <v>0</v>
          </cell>
        </row>
        <row r="7893">
          <cell r="A7893">
            <v>36641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CGPR-AECO/BASIS</v>
          </cell>
          <cell r="H7893">
            <v>41183</v>
          </cell>
          <cell r="I7893">
            <v>12451</v>
          </cell>
          <cell r="J7893">
            <v>0</v>
          </cell>
        </row>
        <row r="7894">
          <cell r="A7894">
            <v>36641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CGPR-AECO/BASIS</v>
          </cell>
          <cell r="H7894">
            <v>41214</v>
          </cell>
          <cell r="I7894">
            <v>11976</v>
          </cell>
          <cell r="J7894">
            <v>0</v>
          </cell>
        </row>
        <row r="7895">
          <cell r="A7895">
            <v>36641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CGPR-AECO/BASIS</v>
          </cell>
          <cell r="H7895">
            <v>41244</v>
          </cell>
          <cell r="I7895">
            <v>12302</v>
          </cell>
          <cell r="J7895">
            <v>0</v>
          </cell>
        </row>
        <row r="7896">
          <cell r="A7896">
            <v>36641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CGPR-AECO/BASIS</v>
          </cell>
          <cell r="H7896">
            <v>41275</v>
          </cell>
          <cell r="I7896">
            <v>12228</v>
          </cell>
          <cell r="J7896">
            <v>0</v>
          </cell>
        </row>
        <row r="7897">
          <cell r="A7897">
            <v>36641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CGPR-AECO/BASIS</v>
          </cell>
          <cell r="H7897">
            <v>41306</v>
          </cell>
          <cell r="I7897">
            <v>10977</v>
          </cell>
          <cell r="J7897">
            <v>0</v>
          </cell>
        </row>
        <row r="7898">
          <cell r="A7898">
            <v>36641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CGPR-AECO/BASIS</v>
          </cell>
          <cell r="H7898">
            <v>41334</v>
          </cell>
          <cell r="I7898">
            <v>12087</v>
          </cell>
          <cell r="J7898">
            <v>0</v>
          </cell>
        </row>
        <row r="7899">
          <cell r="A7899">
            <v>36641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CGPR-AECO/BASIS</v>
          </cell>
          <cell r="H7899">
            <v>41365</v>
          </cell>
          <cell r="I7899">
            <v>11626</v>
          </cell>
          <cell r="J7899">
            <v>0</v>
          </cell>
        </row>
        <row r="7900">
          <cell r="A7900">
            <v>36641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CGPR-AECO/BASIS</v>
          </cell>
          <cell r="H7900">
            <v>41395</v>
          </cell>
          <cell r="I7900">
            <v>11943</v>
          </cell>
          <cell r="J7900">
            <v>0</v>
          </cell>
        </row>
        <row r="7901">
          <cell r="A7901">
            <v>36641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CGPR-AECO/BASIS</v>
          </cell>
          <cell r="H7901">
            <v>41426</v>
          </cell>
          <cell r="I7901">
            <v>11487</v>
          </cell>
          <cell r="J7901">
            <v>0</v>
          </cell>
        </row>
        <row r="7902">
          <cell r="A7902">
            <v>36641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CGPR-AECO/BASIS</v>
          </cell>
          <cell r="H7902">
            <v>41456</v>
          </cell>
          <cell r="I7902">
            <v>11800</v>
          </cell>
          <cell r="J7902">
            <v>0</v>
          </cell>
        </row>
        <row r="7903">
          <cell r="A7903">
            <v>36641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CGPR-AECO/BASIS</v>
          </cell>
          <cell r="H7903">
            <v>41487</v>
          </cell>
          <cell r="I7903">
            <v>11728</v>
          </cell>
          <cell r="J7903">
            <v>0</v>
          </cell>
        </row>
        <row r="7904">
          <cell r="A7904">
            <v>36641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CGPR-AECO/BASIS</v>
          </cell>
          <cell r="H7904">
            <v>41518</v>
          </cell>
          <cell r="I7904">
            <v>11281</v>
          </cell>
          <cell r="J7904">
            <v>0</v>
          </cell>
        </row>
        <row r="7905">
          <cell r="A7905">
            <v>36641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CGPR-AECO/BASIS</v>
          </cell>
          <cell r="H7905">
            <v>41548</v>
          </cell>
          <cell r="I7905">
            <v>11589</v>
          </cell>
          <cell r="J7905">
            <v>0</v>
          </cell>
        </row>
        <row r="7906">
          <cell r="A7906">
            <v>36641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CGPR-AECO/BASIS</v>
          </cell>
          <cell r="H7906">
            <v>41579</v>
          </cell>
          <cell r="I7906">
            <v>11147</v>
          </cell>
          <cell r="J7906">
            <v>0</v>
          </cell>
        </row>
        <row r="7907">
          <cell r="A7907">
            <v>36641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CGPR-AECO/BASIS</v>
          </cell>
          <cell r="H7907">
            <v>41609</v>
          </cell>
          <cell r="I7907">
            <v>11451</v>
          </cell>
          <cell r="J7907">
            <v>0</v>
          </cell>
        </row>
        <row r="7908">
          <cell r="A7908">
            <v>36641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CGPR-AECO/BASIS</v>
          </cell>
          <cell r="H7908">
            <v>41640</v>
          </cell>
          <cell r="I7908">
            <v>11381</v>
          </cell>
          <cell r="J7908">
            <v>0</v>
          </cell>
        </row>
        <row r="7909">
          <cell r="A7909">
            <v>36641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CGPR-AECO/BASIS</v>
          </cell>
          <cell r="H7909">
            <v>41671</v>
          </cell>
          <cell r="I7909">
            <v>10217</v>
          </cell>
          <cell r="J7909">
            <v>0</v>
          </cell>
        </row>
        <row r="7910">
          <cell r="A7910">
            <v>36641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CGPR-AECO/BASIS</v>
          </cell>
          <cell r="H7910">
            <v>41699</v>
          </cell>
          <cell r="I7910">
            <v>11250</v>
          </cell>
          <cell r="J7910">
            <v>0</v>
          </cell>
        </row>
        <row r="7911">
          <cell r="A7911">
            <v>36641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CGPR-AECO/BASIS</v>
          </cell>
          <cell r="H7911">
            <v>41730</v>
          </cell>
          <cell r="I7911">
            <v>10821</v>
          </cell>
          <cell r="J7911">
            <v>0</v>
          </cell>
        </row>
        <row r="7912">
          <cell r="A7912">
            <v>36641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CGPR-AECO/BASIS</v>
          </cell>
          <cell r="H7912">
            <v>41760</v>
          </cell>
          <cell r="I7912">
            <v>11116</v>
          </cell>
          <cell r="J7912">
            <v>0</v>
          </cell>
        </row>
        <row r="7913">
          <cell r="A7913">
            <v>36641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CGPR-AECO/BASIS</v>
          </cell>
          <cell r="H7913">
            <v>41791</v>
          </cell>
          <cell r="I7913">
            <v>10692</v>
          </cell>
          <cell r="J7913">
            <v>0</v>
          </cell>
        </row>
        <row r="7914">
          <cell r="A7914">
            <v>36641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CGPR-AECO/BASIS</v>
          </cell>
          <cell r="H7914">
            <v>41821</v>
          </cell>
          <cell r="I7914">
            <v>10983</v>
          </cell>
          <cell r="J7914">
            <v>0</v>
          </cell>
        </row>
        <row r="7915">
          <cell r="A7915">
            <v>36641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CGPR-AECO/BASIS</v>
          </cell>
          <cell r="H7915">
            <v>41852</v>
          </cell>
          <cell r="I7915">
            <v>10916</v>
          </cell>
          <cell r="J7915">
            <v>0</v>
          </cell>
        </row>
        <row r="7916">
          <cell r="A7916">
            <v>36641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CGPR-AECO/BASIS</v>
          </cell>
          <cell r="H7916">
            <v>41883</v>
          </cell>
          <cell r="I7916">
            <v>10500</v>
          </cell>
          <cell r="J7916">
            <v>0</v>
          </cell>
        </row>
        <row r="7917">
          <cell r="A7917">
            <v>36641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CGPR-AECO/BASIS</v>
          </cell>
          <cell r="H7917">
            <v>41913</v>
          </cell>
          <cell r="I7917">
            <v>10786</v>
          </cell>
          <cell r="J7917">
            <v>0</v>
          </cell>
        </row>
        <row r="7918">
          <cell r="A7918">
            <v>36641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CGPR-AECO/BASIS</v>
          </cell>
          <cell r="H7918">
            <v>41944</v>
          </cell>
          <cell r="I7918">
            <v>-327352</v>
          </cell>
          <cell r="J7918">
            <v>0</v>
          </cell>
        </row>
        <row r="7919">
          <cell r="A7919">
            <v>36641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CGPR-AECO/BASIS</v>
          </cell>
          <cell r="H7919">
            <v>41974</v>
          </cell>
          <cell r="I7919">
            <v>-336275</v>
          </cell>
          <cell r="J7919">
            <v>0</v>
          </cell>
        </row>
        <row r="7920">
          <cell r="A7920">
            <v>36641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CGPR-DAWN</v>
          </cell>
          <cell r="H7920">
            <v>36647</v>
          </cell>
          <cell r="I7920">
            <v>0</v>
          </cell>
          <cell r="J7920">
            <v>0</v>
          </cell>
        </row>
        <row r="7921">
          <cell r="A7921">
            <v>36641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CGPR-DAWN</v>
          </cell>
          <cell r="H7921">
            <v>36678</v>
          </cell>
          <cell r="I7921">
            <v>0</v>
          </cell>
          <cell r="J7921">
            <v>0</v>
          </cell>
        </row>
        <row r="7922">
          <cell r="A7922">
            <v>36641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CGPR-DAWN</v>
          </cell>
          <cell r="H7922">
            <v>36708</v>
          </cell>
          <cell r="I7922">
            <v>0</v>
          </cell>
          <cell r="J7922">
            <v>0</v>
          </cell>
        </row>
        <row r="7923">
          <cell r="A7923">
            <v>36641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CGPR-DAWN</v>
          </cell>
          <cell r="H7923">
            <v>36739</v>
          </cell>
          <cell r="I7923">
            <v>0</v>
          </cell>
          <cell r="J7923">
            <v>0</v>
          </cell>
        </row>
        <row r="7924">
          <cell r="A7924">
            <v>36641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CGPR-DAWN</v>
          </cell>
          <cell r="H7924">
            <v>36770</v>
          </cell>
          <cell r="I7924">
            <v>0</v>
          </cell>
          <cell r="J7924">
            <v>0</v>
          </cell>
        </row>
        <row r="7925">
          <cell r="A7925">
            <v>36641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CGPR-DAWN</v>
          </cell>
          <cell r="H7925">
            <v>36800</v>
          </cell>
          <cell r="I7925">
            <v>0</v>
          </cell>
          <cell r="J7925">
            <v>0</v>
          </cell>
        </row>
        <row r="7926">
          <cell r="A7926">
            <v>36641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CGPR-DAWN</v>
          </cell>
          <cell r="H7926">
            <v>36831</v>
          </cell>
          <cell r="I7926">
            <v>0</v>
          </cell>
          <cell r="J7926">
            <v>0</v>
          </cell>
        </row>
        <row r="7927">
          <cell r="A7927">
            <v>36641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CGPR-DAWN</v>
          </cell>
          <cell r="H7927">
            <v>36861</v>
          </cell>
          <cell r="I7927">
            <v>0</v>
          </cell>
          <cell r="J7927">
            <v>0</v>
          </cell>
        </row>
        <row r="7928">
          <cell r="A7928">
            <v>36641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CGPR-DAWN</v>
          </cell>
          <cell r="H7928">
            <v>36892</v>
          </cell>
          <cell r="I7928">
            <v>0</v>
          </cell>
          <cell r="J7928">
            <v>0</v>
          </cell>
        </row>
        <row r="7929">
          <cell r="A7929">
            <v>36641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CGPR-DAWN</v>
          </cell>
          <cell r="H7929">
            <v>36923</v>
          </cell>
          <cell r="I7929">
            <v>0</v>
          </cell>
          <cell r="J7929">
            <v>0</v>
          </cell>
        </row>
        <row r="7930">
          <cell r="A7930">
            <v>36641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CGPR-DAWN</v>
          </cell>
          <cell r="H7930">
            <v>36951</v>
          </cell>
          <cell r="I7930">
            <v>0</v>
          </cell>
          <cell r="J7930">
            <v>0</v>
          </cell>
        </row>
        <row r="7931">
          <cell r="A7931">
            <v>36641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CGPR-DAWN</v>
          </cell>
          <cell r="H7931">
            <v>36982</v>
          </cell>
          <cell r="I7931">
            <v>0</v>
          </cell>
          <cell r="J7931">
            <v>0</v>
          </cell>
        </row>
        <row r="7932">
          <cell r="A7932">
            <v>36641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CGPR-DAWN</v>
          </cell>
          <cell r="H7932">
            <v>37012</v>
          </cell>
          <cell r="I7932">
            <v>0</v>
          </cell>
          <cell r="J7932">
            <v>0</v>
          </cell>
        </row>
        <row r="7933">
          <cell r="A7933">
            <v>36641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CGPR-DAWN</v>
          </cell>
          <cell r="H7933">
            <v>37043</v>
          </cell>
          <cell r="I7933">
            <v>0</v>
          </cell>
          <cell r="J7933">
            <v>0</v>
          </cell>
        </row>
        <row r="7934">
          <cell r="A7934">
            <v>36641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CGPR-DAWN</v>
          </cell>
          <cell r="H7934">
            <v>37073</v>
          </cell>
          <cell r="I7934">
            <v>0</v>
          </cell>
          <cell r="J7934">
            <v>0</v>
          </cell>
        </row>
        <row r="7935">
          <cell r="A7935">
            <v>36641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CGPR-DAWN</v>
          </cell>
          <cell r="H7935">
            <v>37104</v>
          </cell>
          <cell r="I7935">
            <v>0</v>
          </cell>
          <cell r="J7935">
            <v>0</v>
          </cell>
        </row>
        <row r="7936">
          <cell r="A7936">
            <v>36641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CGPR-DAWN</v>
          </cell>
          <cell r="H7936">
            <v>37135</v>
          </cell>
          <cell r="I7936">
            <v>0</v>
          </cell>
          <cell r="J7936">
            <v>0</v>
          </cell>
        </row>
        <row r="7937">
          <cell r="A7937">
            <v>36641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CGPR-DAWN</v>
          </cell>
          <cell r="H7937">
            <v>37165</v>
          </cell>
          <cell r="I7937">
            <v>0</v>
          </cell>
          <cell r="J7937">
            <v>0</v>
          </cell>
        </row>
        <row r="7938">
          <cell r="A7938">
            <v>36641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CGPR-DAWN</v>
          </cell>
          <cell r="H7938">
            <v>37196</v>
          </cell>
          <cell r="I7938">
            <v>0</v>
          </cell>
          <cell r="J7938">
            <v>0</v>
          </cell>
        </row>
        <row r="7939">
          <cell r="A7939">
            <v>36641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CGPR-DAWN</v>
          </cell>
          <cell r="H7939">
            <v>37226</v>
          </cell>
          <cell r="I7939">
            <v>0</v>
          </cell>
          <cell r="J7939">
            <v>0</v>
          </cell>
        </row>
        <row r="7940">
          <cell r="A7940">
            <v>36641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CGPR-DAWN</v>
          </cell>
          <cell r="H7940">
            <v>37257</v>
          </cell>
          <cell r="I7940">
            <v>0</v>
          </cell>
          <cell r="J7940">
            <v>0</v>
          </cell>
        </row>
        <row r="7941">
          <cell r="A7941">
            <v>36641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CGPR-DAWN</v>
          </cell>
          <cell r="H7941">
            <v>37288</v>
          </cell>
          <cell r="I7941">
            <v>0</v>
          </cell>
          <cell r="J7941">
            <v>0</v>
          </cell>
        </row>
        <row r="7942">
          <cell r="A7942">
            <v>36641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CGPR-DAWN</v>
          </cell>
          <cell r="H7942">
            <v>37316</v>
          </cell>
          <cell r="I7942">
            <v>0</v>
          </cell>
          <cell r="J7942">
            <v>0</v>
          </cell>
        </row>
        <row r="7943">
          <cell r="A7943">
            <v>36641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CGPR-DAWN</v>
          </cell>
          <cell r="H7943">
            <v>37347</v>
          </cell>
          <cell r="I7943">
            <v>0</v>
          </cell>
          <cell r="J7943">
            <v>0</v>
          </cell>
        </row>
        <row r="7944">
          <cell r="A7944">
            <v>36641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CGPR-DAWN</v>
          </cell>
          <cell r="H7944">
            <v>37377</v>
          </cell>
          <cell r="I7944">
            <v>0</v>
          </cell>
          <cell r="J7944">
            <v>0</v>
          </cell>
        </row>
        <row r="7945">
          <cell r="A7945">
            <v>36641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CGPR-DAWN</v>
          </cell>
          <cell r="H7945">
            <v>37408</v>
          </cell>
          <cell r="I7945">
            <v>0</v>
          </cell>
          <cell r="J7945">
            <v>0</v>
          </cell>
        </row>
        <row r="7946">
          <cell r="A7946">
            <v>36641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CGPR-DAWN</v>
          </cell>
          <cell r="H7946">
            <v>37438</v>
          </cell>
          <cell r="I7946">
            <v>0</v>
          </cell>
          <cell r="J7946">
            <v>0</v>
          </cell>
        </row>
        <row r="7947">
          <cell r="A7947">
            <v>36641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CGPR-DAWN</v>
          </cell>
          <cell r="H7947">
            <v>37469</v>
          </cell>
          <cell r="I7947">
            <v>0</v>
          </cell>
          <cell r="J7947">
            <v>0</v>
          </cell>
        </row>
        <row r="7948">
          <cell r="A7948">
            <v>36641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CGPR-DAWN</v>
          </cell>
          <cell r="H7948">
            <v>37500</v>
          </cell>
          <cell r="I7948">
            <v>0</v>
          </cell>
          <cell r="J7948">
            <v>0</v>
          </cell>
        </row>
        <row r="7949">
          <cell r="A7949">
            <v>36641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CGPR-DAWN</v>
          </cell>
          <cell r="H7949">
            <v>37530</v>
          </cell>
          <cell r="I7949">
            <v>0</v>
          </cell>
          <cell r="J7949">
            <v>0</v>
          </cell>
        </row>
        <row r="7950">
          <cell r="A7950">
            <v>36641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CGPR-NIAGARA</v>
          </cell>
          <cell r="H7950">
            <v>36647</v>
          </cell>
          <cell r="I7950">
            <v>0</v>
          </cell>
          <cell r="J7950">
            <v>0</v>
          </cell>
        </row>
        <row r="7951">
          <cell r="A7951">
            <v>36641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CGPR-NIAGARA</v>
          </cell>
          <cell r="H7951">
            <v>36678</v>
          </cell>
          <cell r="I7951">
            <v>0</v>
          </cell>
          <cell r="J7951">
            <v>0</v>
          </cell>
        </row>
        <row r="7952">
          <cell r="A7952">
            <v>36641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CGPR-NIAGARA</v>
          </cell>
          <cell r="H7952">
            <v>36708</v>
          </cell>
          <cell r="I7952">
            <v>0</v>
          </cell>
          <cell r="J7952">
            <v>0</v>
          </cell>
        </row>
        <row r="7953">
          <cell r="A7953">
            <v>36641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CGPR-NIAGARA</v>
          </cell>
          <cell r="H7953">
            <v>36739</v>
          </cell>
          <cell r="I7953">
            <v>0</v>
          </cell>
          <cell r="J7953">
            <v>0</v>
          </cell>
        </row>
        <row r="7954">
          <cell r="A7954">
            <v>36641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CGPR-NIAGARA</v>
          </cell>
          <cell r="H7954">
            <v>36770</v>
          </cell>
          <cell r="I7954">
            <v>0</v>
          </cell>
          <cell r="J7954">
            <v>0</v>
          </cell>
        </row>
        <row r="7955">
          <cell r="A7955">
            <v>36641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CGPR-NIAGARA</v>
          </cell>
          <cell r="H7955">
            <v>36800</v>
          </cell>
          <cell r="I7955">
            <v>0</v>
          </cell>
          <cell r="J7955">
            <v>0</v>
          </cell>
        </row>
        <row r="7956">
          <cell r="A7956">
            <v>36641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CGPR-NIAGARA</v>
          </cell>
          <cell r="H7956">
            <v>36831</v>
          </cell>
          <cell r="I7956">
            <v>0</v>
          </cell>
          <cell r="J7956">
            <v>0</v>
          </cell>
        </row>
        <row r="7957">
          <cell r="A7957">
            <v>36641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CGPR-NIAGARA</v>
          </cell>
          <cell r="H7957">
            <v>36861</v>
          </cell>
          <cell r="I7957">
            <v>0</v>
          </cell>
          <cell r="J7957">
            <v>0</v>
          </cell>
        </row>
        <row r="7958">
          <cell r="A7958">
            <v>36641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CGPR-NIAGARA</v>
          </cell>
          <cell r="H7958">
            <v>36892</v>
          </cell>
          <cell r="I7958">
            <v>0</v>
          </cell>
          <cell r="J7958">
            <v>0</v>
          </cell>
        </row>
        <row r="7959">
          <cell r="A7959">
            <v>36641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CGPR-NIAGARA</v>
          </cell>
          <cell r="H7959">
            <v>36923</v>
          </cell>
          <cell r="I7959">
            <v>0</v>
          </cell>
          <cell r="J7959">
            <v>0</v>
          </cell>
        </row>
        <row r="7960">
          <cell r="A7960">
            <v>36641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CGPR-NIAGARA</v>
          </cell>
          <cell r="H7960">
            <v>36951</v>
          </cell>
          <cell r="I7960">
            <v>0</v>
          </cell>
          <cell r="J7960">
            <v>0</v>
          </cell>
        </row>
        <row r="7961">
          <cell r="A7961">
            <v>36641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CGPR-NIAGARA</v>
          </cell>
          <cell r="H7961">
            <v>36982</v>
          </cell>
          <cell r="I7961">
            <v>0</v>
          </cell>
          <cell r="J7961">
            <v>0</v>
          </cell>
        </row>
        <row r="7962">
          <cell r="A7962">
            <v>36641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CGPR-NIAGARA</v>
          </cell>
          <cell r="H7962">
            <v>37012</v>
          </cell>
          <cell r="I7962">
            <v>0</v>
          </cell>
          <cell r="J7962">
            <v>0</v>
          </cell>
        </row>
        <row r="7963">
          <cell r="A7963">
            <v>36641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CGPR-NIAGARA</v>
          </cell>
          <cell r="H7963">
            <v>37043</v>
          </cell>
          <cell r="I7963">
            <v>0</v>
          </cell>
          <cell r="J7963">
            <v>0</v>
          </cell>
        </row>
        <row r="7964">
          <cell r="A7964">
            <v>36641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CGPR-NIAGARA</v>
          </cell>
          <cell r="H7964">
            <v>37073</v>
          </cell>
          <cell r="I7964">
            <v>0</v>
          </cell>
          <cell r="J7964">
            <v>0</v>
          </cell>
        </row>
        <row r="7965">
          <cell r="A7965">
            <v>36641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CGPR-NIAGARA</v>
          </cell>
          <cell r="H7965">
            <v>37104</v>
          </cell>
          <cell r="I7965">
            <v>0</v>
          </cell>
          <cell r="J7965">
            <v>0</v>
          </cell>
        </row>
        <row r="7966">
          <cell r="A7966">
            <v>36641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CGPR-NIAGARA</v>
          </cell>
          <cell r="H7966">
            <v>37135</v>
          </cell>
          <cell r="I7966">
            <v>0</v>
          </cell>
          <cell r="J7966">
            <v>0</v>
          </cell>
        </row>
        <row r="7967">
          <cell r="A7967">
            <v>36641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CGPR-NIAGARA</v>
          </cell>
          <cell r="H7967">
            <v>37165</v>
          </cell>
          <cell r="I7967">
            <v>0</v>
          </cell>
          <cell r="J7967">
            <v>0</v>
          </cell>
        </row>
        <row r="7968">
          <cell r="A7968">
            <v>36641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CGPR-NIAGARA</v>
          </cell>
          <cell r="H7968">
            <v>37196</v>
          </cell>
          <cell r="I7968">
            <v>0</v>
          </cell>
          <cell r="J7968">
            <v>0</v>
          </cell>
        </row>
        <row r="7969">
          <cell r="A7969">
            <v>36641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CGPR-NIAGARA</v>
          </cell>
          <cell r="H7969">
            <v>37226</v>
          </cell>
          <cell r="I7969">
            <v>0</v>
          </cell>
          <cell r="J7969">
            <v>0</v>
          </cell>
        </row>
        <row r="7970">
          <cell r="A7970">
            <v>36641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CGPR-NIAGARA</v>
          </cell>
          <cell r="H7970">
            <v>37257</v>
          </cell>
          <cell r="I7970">
            <v>0</v>
          </cell>
          <cell r="J7970">
            <v>0</v>
          </cell>
        </row>
        <row r="7971">
          <cell r="A7971">
            <v>36641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CGPR-NIAGARA</v>
          </cell>
          <cell r="H7971">
            <v>37288</v>
          </cell>
          <cell r="I7971">
            <v>0</v>
          </cell>
          <cell r="J7971">
            <v>0</v>
          </cell>
        </row>
        <row r="7972">
          <cell r="A7972">
            <v>36641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CGPR-NIAGARA</v>
          </cell>
          <cell r="H7972">
            <v>37316</v>
          </cell>
          <cell r="I7972">
            <v>0</v>
          </cell>
          <cell r="J7972">
            <v>0</v>
          </cell>
        </row>
        <row r="7973">
          <cell r="A7973">
            <v>36641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CGPR-NIAGARA</v>
          </cell>
          <cell r="H7973">
            <v>37347</v>
          </cell>
          <cell r="I7973">
            <v>0</v>
          </cell>
          <cell r="J7973">
            <v>0</v>
          </cell>
        </row>
        <row r="7974">
          <cell r="A7974">
            <v>36641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CGPR-NIAGARA</v>
          </cell>
          <cell r="H7974">
            <v>37377</v>
          </cell>
          <cell r="I7974">
            <v>0</v>
          </cell>
          <cell r="J7974">
            <v>0</v>
          </cell>
        </row>
        <row r="7975">
          <cell r="A7975">
            <v>36641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CGPR-NIAGARA</v>
          </cell>
          <cell r="H7975">
            <v>37408</v>
          </cell>
          <cell r="I7975">
            <v>0</v>
          </cell>
          <cell r="J7975">
            <v>0</v>
          </cell>
        </row>
        <row r="7976">
          <cell r="A7976">
            <v>36641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CGPR-NIAGARA</v>
          </cell>
          <cell r="H7976">
            <v>37438</v>
          </cell>
          <cell r="I7976">
            <v>0</v>
          </cell>
          <cell r="J7976">
            <v>0</v>
          </cell>
        </row>
        <row r="7977">
          <cell r="A7977">
            <v>36641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CGPR-NIAGARA</v>
          </cell>
          <cell r="H7977">
            <v>37469</v>
          </cell>
          <cell r="I7977">
            <v>0</v>
          </cell>
          <cell r="J7977">
            <v>0</v>
          </cell>
        </row>
        <row r="7978">
          <cell r="A7978">
            <v>36641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CGPR-NIAGARA</v>
          </cell>
          <cell r="H7978">
            <v>37500</v>
          </cell>
          <cell r="I7978">
            <v>0</v>
          </cell>
          <cell r="J7978">
            <v>0</v>
          </cell>
        </row>
        <row r="7979">
          <cell r="A7979">
            <v>36641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CGPR-NIAGARA</v>
          </cell>
          <cell r="H7979">
            <v>37530</v>
          </cell>
          <cell r="I7979">
            <v>0</v>
          </cell>
          <cell r="J7979">
            <v>0</v>
          </cell>
        </row>
        <row r="7980">
          <cell r="A7980">
            <v>36641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CGPR-NIAGARA</v>
          </cell>
          <cell r="H7980">
            <v>37561</v>
          </cell>
          <cell r="I7980">
            <v>0</v>
          </cell>
          <cell r="J7980">
            <v>0</v>
          </cell>
        </row>
        <row r="7981">
          <cell r="A7981">
            <v>36641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CGPR-NIAGARA</v>
          </cell>
          <cell r="H7981">
            <v>37591</v>
          </cell>
          <cell r="I7981">
            <v>0</v>
          </cell>
          <cell r="J7981">
            <v>0</v>
          </cell>
        </row>
        <row r="7982">
          <cell r="A7982">
            <v>36641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CGPR-NIAGARA</v>
          </cell>
          <cell r="H7982">
            <v>37622</v>
          </cell>
          <cell r="I7982">
            <v>0</v>
          </cell>
          <cell r="J7982">
            <v>0</v>
          </cell>
        </row>
        <row r="7983">
          <cell r="A7983">
            <v>36641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CGPR-NIAGARA</v>
          </cell>
          <cell r="H7983">
            <v>37653</v>
          </cell>
          <cell r="I7983">
            <v>0</v>
          </cell>
          <cell r="J7983">
            <v>0</v>
          </cell>
        </row>
        <row r="7984">
          <cell r="A7984">
            <v>36641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CGPR-NIAGARA</v>
          </cell>
          <cell r="H7984">
            <v>37681</v>
          </cell>
          <cell r="I7984">
            <v>0</v>
          </cell>
          <cell r="J7984">
            <v>0</v>
          </cell>
        </row>
        <row r="7985">
          <cell r="A7985">
            <v>36641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CGPR-NIAGARA</v>
          </cell>
          <cell r="H7985">
            <v>37712</v>
          </cell>
          <cell r="I7985">
            <v>0</v>
          </cell>
          <cell r="J7985">
            <v>0</v>
          </cell>
        </row>
        <row r="7986">
          <cell r="A7986">
            <v>36641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CGPR-NIAGARA</v>
          </cell>
          <cell r="H7986">
            <v>37742</v>
          </cell>
          <cell r="I7986">
            <v>0</v>
          </cell>
          <cell r="J7986">
            <v>0</v>
          </cell>
        </row>
        <row r="7987">
          <cell r="A7987">
            <v>36641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CGPR-NIAGARA</v>
          </cell>
          <cell r="H7987">
            <v>37773</v>
          </cell>
          <cell r="I7987">
            <v>0</v>
          </cell>
          <cell r="J7987">
            <v>0</v>
          </cell>
        </row>
        <row r="7988">
          <cell r="A7988">
            <v>36641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CGPR-NIAGARA</v>
          </cell>
          <cell r="H7988">
            <v>37803</v>
          </cell>
          <cell r="I7988">
            <v>0</v>
          </cell>
          <cell r="J7988">
            <v>0</v>
          </cell>
        </row>
        <row r="7989">
          <cell r="A7989">
            <v>36641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CGPR-NIAGARA</v>
          </cell>
          <cell r="H7989">
            <v>37834</v>
          </cell>
          <cell r="I7989">
            <v>0</v>
          </cell>
          <cell r="J7989">
            <v>0</v>
          </cell>
        </row>
        <row r="7990">
          <cell r="A7990">
            <v>36641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CGPR-NIAGARA</v>
          </cell>
          <cell r="H7990">
            <v>37865</v>
          </cell>
          <cell r="I7990">
            <v>0</v>
          </cell>
          <cell r="J7990">
            <v>0</v>
          </cell>
        </row>
        <row r="7991">
          <cell r="A7991">
            <v>36641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CGPR-NIAGARA</v>
          </cell>
          <cell r="H7991">
            <v>37895</v>
          </cell>
          <cell r="I7991">
            <v>0</v>
          </cell>
          <cell r="J7991">
            <v>0</v>
          </cell>
        </row>
        <row r="7992">
          <cell r="A7992">
            <v>36641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CGPR-NIAGARA</v>
          </cell>
          <cell r="H7992">
            <v>37926</v>
          </cell>
          <cell r="I7992">
            <v>0</v>
          </cell>
          <cell r="J7992">
            <v>0</v>
          </cell>
        </row>
        <row r="7993">
          <cell r="A7993">
            <v>36641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CGPR-NIAGARA</v>
          </cell>
          <cell r="H7993">
            <v>37956</v>
          </cell>
          <cell r="I7993">
            <v>0</v>
          </cell>
          <cell r="J7993">
            <v>0</v>
          </cell>
        </row>
        <row r="7994">
          <cell r="A7994">
            <v>36641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CGPR-NIAGARA</v>
          </cell>
          <cell r="H7994">
            <v>37987</v>
          </cell>
          <cell r="I7994">
            <v>0</v>
          </cell>
          <cell r="J7994">
            <v>0</v>
          </cell>
        </row>
        <row r="7995">
          <cell r="A7995">
            <v>36641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CGPR-NIAGARA</v>
          </cell>
          <cell r="H7995">
            <v>38018</v>
          </cell>
          <cell r="I7995">
            <v>0</v>
          </cell>
          <cell r="J7995">
            <v>0</v>
          </cell>
        </row>
        <row r="7996">
          <cell r="A7996">
            <v>36641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CGPR-NIAGARA</v>
          </cell>
          <cell r="H7996">
            <v>38047</v>
          </cell>
          <cell r="I7996">
            <v>0</v>
          </cell>
          <cell r="J7996">
            <v>0</v>
          </cell>
        </row>
        <row r="7997">
          <cell r="A7997">
            <v>36641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CGPR-NIAGARA</v>
          </cell>
          <cell r="H7997">
            <v>38078</v>
          </cell>
          <cell r="I7997">
            <v>0</v>
          </cell>
          <cell r="J7997">
            <v>0</v>
          </cell>
        </row>
        <row r="7998">
          <cell r="A7998">
            <v>36641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CGPR-NIAGARA</v>
          </cell>
          <cell r="H7998">
            <v>38108</v>
          </cell>
          <cell r="I7998">
            <v>0</v>
          </cell>
          <cell r="J7998">
            <v>0</v>
          </cell>
        </row>
        <row r="7999">
          <cell r="A7999">
            <v>36641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CGPR-NIAGARA</v>
          </cell>
          <cell r="H7999">
            <v>38139</v>
          </cell>
          <cell r="I7999">
            <v>0</v>
          </cell>
          <cell r="J7999">
            <v>0</v>
          </cell>
        </row>
        <row r="8000">
          <cell r="A8000">
            <v>36641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CGPR-NIAGARA</v>
          </cell>
          <cell r="H8000">
            <v>38169</v>
          </cell>
          <cell r="I8000">
            <v>0</v>
          </cell>
          <cell r="J8000">
            <v>0</v>
          </cell>
        </row>
        <row r="8001">
          <cell r="A8001">
            <v>36641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CGPR-NIAGARA</v>
          </cell>
          <cell r="H8001">
            <v>38200</v>
          </cell>
          <cell r="I8001">
            <v>0</v>
          </cell>
          <cell r="J8001">
            <v>0</v>
          </cell>
        </row>
        <row r="8002">
          <cell r="A8002">
            <v>36641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CGPR-NIAGARA</v>
          </cell>
          <cell r="H8002">
            <v>38231</v>
          </cell>
          <cell r="I8002">
            <v>0</v>
          </cell>
          <cell r="J8002">
            <v>0</v>
          </cell>
        </row>
        <row r="8003">
          <cell r="A8003">
            <v>36641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CGPR-NIAGARA</v>
          </cell>
          <cell r="H8003">
            <v>38261</v>
          </cell>
          <cell r="I8003">
            <v>0</v>
          </cell>
          <cell r="J8003">
            <v>0</v>
          </cell>
        </row>
        <row r="8004">
          <cell r="A8004">
            <v>36641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CGPR-NIAGARA</v>
          </cell>
          <cell r="H8004">
            <v>38292</v>
          </cell>
          <cell r="I8004">
            <v>0</v>
          </cell>
          <cell r="J8004">
            <v>0</v>
          </cell>
        </row>
        <row r="8005">
          <cell r="A8005">
            <v>36641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CGPR-NIAGARA</v>
          </cell>
          <cell r="H8005">
            <v>38322</v>
          </cell>
          <cell r="I8005">
            <v>0</v>
          </cell>
          <cell r="J8005">
            <v>0</v>
          </cell>
        </row>
        <row r="8006">
          <cell r="A8006">
            <v>36641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CGPR-NIAGARA</v>
          </cell>
          <cell r="H8006">
            <v>38353</v>
          </cell>
          <cell r="I8006">
            <v>0</v>
          </cell>
          <cell r="J8006">
            <v>0</v>
          </cell>
        </row>
        <row r="8007">
          <cell r="A8007">
            <v>36641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CGPR-NIAGARA</v>
          </cell>
          <cell r="H8007">
            <v>38384</v>
          </cell>
          <cell r="I8007">
            <v>0</v>
          </cell>
          <cell r="J8007">
            <v>0</v>
          </cell>
        </row>
        <row r="8008">
          <cell r="A8008">
            <v>36641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CGPR-NIAGARA</v>
          </cell>
          <cell r="H8008">
            <v>38412</v>
          </cell>
          <cell r="I8008">
            <v>0</v>
          </cell>
          <cell r="J8008">
            <v>0</v>
          </cell>
        </row>
        <row r="8009">
          <cell r="A8009">
            <v>36641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CGPR-NIAGARA</v>
          </cell>
          <cell r="H8009">
            <v>38443</v>
          </cell>
          <cell r="I8009">
            <v>0</v>
          </cell>
          <cell r="J8009">
            <v>0</v>
          </cell>
        </row>
        <row r="8010">
          <cell r="A8010">
            <v>36641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CGPR-NIAGARA</v>
          </cell>
          <cell r="H8010">
            <v>38473</v>
          </cell>
          <cell r="I8010">
            <v>0</v>
          </cell>
          <cell r="J8010">
            <v>0</v>
          </cell>
        </row>
        <row r="8011">
          <cell r="A8011">
            <v>36641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CGPR-NIAGARA</v>
          </cell>
          <cell r="H8011">
            <v>38504</v>
          </cell>
          <cell r="I8011">
            <v>0</v>
          </cell>
          <cell r="J8011">
            <v>0</v>
          </cell>
        </row>
        <row r="8012">
          <cell r="A8012">
            <v>36641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CGPR-NIAGARA</v>
          </cell>
          <cell r="H8012">
            <v>38534</v>
          </cell>
          <cell r="I8012">
            <v>0</v>
          </cell>
          <cell r="J8012">
            <v>0</v>
          </cell>
        </row>
        <row r="8013">
          <cell r="A8013">
            <v>36641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CGPR-NIAGARA</v>
          </cell>
          <cell r="H8013">
            <v>38565</v>
          </cell>
          <cell r="I8013">
            <v>0</v>
          </cell>
          <cell r="J8013">
            <v>0</v>
          </cell>
        </row>
        <row r="8014">
          <cell r="A8014">
            <v>36641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CGPR-NIAGARA</v>
          </cell>
          <cell r="H8014">
            <v>38596</v>
          </cell>
          <cell r="I8014">
            <v>0</v>
          </cell>
          <cell r="J8014">
            <v>0</v>
          </cell>
        </row>
        <row r="8015">
          <cell r="A8015">
            <v>36641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CGPR-NIAGARA</v>
          </cell>
          <cell r="H8015">
            <v>38626</v>
          </cell>
          <cell r="I8015">
            <v>0</v>
          </cell>
          <cell r="J8015">
            <v>0</v>
          </cell>
        </row>
        <row r="8016">
          <cell r="A8016">
            <v>36641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CGPR-NIAGARA</v>
          </cell>
          <cell r="H8016">
            <v>38657</v>
          </cell>
          <cell r="I8016">
            <v>0</v>
          </cell>
          <cell r="J8016">
            <v>0</v>
          </cell>
        </row>
        <row r="8017">
          <cell r="A8017">
            <v>36641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CGPR-NIAGARA</v>
          </cell>
          <cell r="H8017">
            <v>38687</v>
          </cell>
          <cell r="I8017">
            <v>0</v>
          </cell>
          <cell r="J8017">
            <v>0</v>
          </cell>
        </row>
        <row r="8018">
          <cell r="A8018">
            <v>36641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CGPR-NIAGARA</v>
          </cell>
          <cell r="H8018">
            <v>38718</v>
          </cell>
          <cell r="I8018">
            <v>0</v>
          </cell>
          <cell r="J8018">
            <v>0</v>
          </cell>
        </row>
        <row r="8019">
          <cell r="A8019">
            <v>36641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CGPR-NIAGARA</v>
          </cell>
          <cell r="H8019">
            <v>38749</v>
          </cell>
          <cell r="I8019">
            <v>0</v>
          </cell>
          <cell r="J8019">
            <v>0</v>
          </cell>
        </row>
        <row r="8020">
          <cell r="A8020">
            <v>36641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CGPR-NIAGARA</v>
          </cell>
          <cell r="H8020">
            <v>38777</v>
          </cell>
          <cell r="I8020">
            <v>0</v>
          </cell>
          <cell r="J8020">
            <v>0</v>
          </cell>
        </row>
        <row r="8021">
          <cell r="A8021">
            <v>36641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CGPR-NIAGARA</v>
          </cell>
          <cell r="H8021">
            <v>38808</v>
          </cell>
          <cell r="I8021">
            <v>0</v>
          </cell>
          <cell r="J8021">
            <v>0</v>
          </cell>
        </row>
        <row r="8022">
          <cell r="A8022">
            <v>36641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CGPR-NIAGARA</v>
          </cell>
          <cell r="H8022">
            <v>38838</v>
          </cell>
          <cell r="I8022">
            <v>0</v>
          </cell>
          <cell r="J8022">
            <v>0</v>
          </cell>
        </row>
        <row r="8023">
          <cell r="A8023">
            <v>36641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CGPR-NIAGARA</v>
          </cell>
          <cell r="H8023">
            <v>38869</v>
          </cell>
          <cell r="I8023">
            <v>0</v>
          </cell>
          <cell r="J8023">
            <v>0</v>
          </cell>
        </row>
        <row r="8024">
          <cell r="A8024">
            <v>36641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CGPR-NIAGARA</v>
          </cell>
          <cell r="H8024">
            <v>38899</v>
          </cell>
          <cell r="I8024">
            <v>0</v>
          </cell>
          <cell r="J8024">
            <v>0</v>
          </cell>
        </row>
        <row r="8025">
          <cell r="A8025">
            <v>36641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CGPR-NIAGARA</v>
          </cell>
          <cell r="H8025">
            <v>38930</v>
          </cell>
          <cell r="I8025">
            <v>0</v>
          </cell>
          <cell r="J8025">
            <v>0</v>
          </cell>
        </row>
        <row r="8026">
          <cell r="A8026">
            <v>36641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CGPR-NIAGARA</v>
          </cell>
          <cell r="H8026">
            <v>38961</v>
          </cell>
          <cell r="I8026">
            <v>0</v>
          </cell>
          <cell r="J8026">
            <v>0</v>
          </cell>
        </row>
        <row r="8027">
          <cell r="A8027">
            <v>36641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CGPR-NIAGARA</v>
          </cell>
          <cell r="H8027">
            <v>38991</v>
          </cell>
          <cell r="I8027">
            <v>0</v>
          </cell>
          <cell r="J8027">
            <v>0</v>
          </cell>
        </row>
        <row r="8028">
          <cell r="A8028">
            <v>36641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CGPR-NIAGARA</v>
          </cell>
          <cell r="H8028">
            <v>39022</v>
          </cell>
          <cell r="I8028">
            <v>0</v>
          </cell>
          <cell r="J8028">
            <v>0</v>
          </cell>
        </row>
        <row r="8029">
          <cell r="A8029">
            <v>36641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CGPR-NIAGARA</v>
          </cell>
          <cell r="H8029">
            <v>39052</v>
          </cell>
          <cell r="I8029">
            <v>0</v>
          </cell>
          <cell r="J8029">
            <v>0</v>
          </cell>
        </row>
        <row r="8030">
          <cell r="A8030">
            <v>36641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CGPR-NIAGARA</v>
          </cell>
          <cell r="H8030">
            <v>39083</v>
          </cell>
          <cell r="I8030">
            <v>0</v>
          </cell>
          <cell r="J8030">
            <v>0</v>
          </cell>
        </row>
        <row r="8031">
          <cell r="A8031">
            <v>36641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CGPR-NIAGARA</v>
          </cell>
          <cell r="H8031">
            <v>39114</v>
          </cell>
          <cell r="I8031">
            <v>0</v>
          </cell>
          <cell r="J8031">
            <v>0</v>
          </cell>
        </row>
        <row r="8032">
          <cell r="A8032">
            <v>36641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CGPR-NIAGARA</v>
          </cell>
          <cell r="H8032">
            <v>39142</v>
          </cell>
          <cell r="I8032">
            <v>0</v>
          </cell>
          <cell r="J8032">
            <v>0</v>
          </cell>
        </row>
        <row r="8033">
          <cell r="A8033">
            <v>36641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CGPR-NIAGARA</v>
          </cell>
          <cell r="H8033">
            <v>39173</v>
          </cell>
          <cell r="I8033">
            <v>0</v>
          </cell>
          <cell r="J8033">
            <v>0</v>
          </cell>
        </row>
        <row r="8034">
          <cell r="A8034">
            <v>36641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CGPR-NIAGARA</v>
          </cell>
          <cell r="H8034">
            <v>39203</v>
          </cell>
          <cell r="I8034">
            <v>0</v>
          </cell>
          <cell r="J8034">
            <v>0</v>
          </cell>
        </row>
        <row r="8035">
          <cell r="A8035">
            <v>36641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CGPR-NIAGARA</v>
          </cell>
          <cell r="H8035">
            <v>39234</v>
          </cell>
          <cell r="I8035">
            <v>0</v>
          </cell>
          <cell r="J8035">
            <v>0</v>
          </cell>
        </row>
        <row r="8036">
          <cell r="A8036">
            <v>36641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CGPR-NIAGARA</v>
          </cell>
          <cell r="H8036">
            <v>39264</v>
          </cell>
          <cell r="I8036">
            <v>0</v>
          </cell>
          <cell r="J8036">
            <v>0</v>
          </cell>
        </row>
        <row r="8037">
          <cell r="A8037">
            <v>36641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CGPR-NIAGARA</v>
          </cell>
          <cell r="H8037">
            <v>39295</v>
          </cell>
          <cell r="I8037">
            <v>0</v>
          </cell>
          <cell r="J8037">
            <v>0</v>
          </cell>
        </row>
        <row r="8038">
          <cell r="A8038">
            <v>36641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CGPR-NIAGARA</v>
          </cell>
          <cell r="H8038">
            <v>39326</v>
          </cell>
          <cell r="I8038">
            <v>0</v>
          </cell>
          <cell r="J8038">
            <v>0</v>
          </cell>
        </row>
        <row r="8039">
          <cell r="A8039">
            <v>36641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CGPR-NIAGARA</v>
          </cell>
          <cell r="H8039">
            <v>39356</v>
          </cell>
          <cell r="I8039">
            <v>0</v>
          </cell>
          <cell r="J8039">
            <v>0</v>
          </cell>
        </row>
        <row r="8040">
          <cell r="A8040">
            <v>36641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CGPR-NIAGARA</v>
          </cell>
          <cell r="H8040">
            <v>39387</v>
          </cell>
          <cell r="I8040">
            <v>0</v>
          </cell>
          <cell r="J8040">
            <v>0</v>
          </cell>
        </row>
        <row r="8041">
          <cell r="A8041">
            <v>36641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CGPR-NIAGARA</v>
          </cell>
          <cell r="H8041">
            <v>39417</v>
          </cell>
          <cell r="I8041">
            <v>0</v>
          </cell>
          <cell r="J8041">
            <v>0</v>
          </cell>
        </row>
        <row r="8042">
          <cell r="A8042">
            <v>36641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CGPR-NIAGARA</v>
          </cell>
          <cell r="H8042">
            <v>39448</v>
          </cell>
          <cell r="I8042">
            <v>0</v>
          </cell>
          <cell r="J8042">
            <v>0</v>
          </cell>
        </row>
        <row r="8043">
          <cell r="A8043">
            <v>36641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CGPR-NIAGARA</v>
          </cell>
          <cell r="H8043">
            <v>39479</v>
          </cell>
          <cell r="I8043">
            <v>0</v>
          </cell>
          <cell r="J8043">
            <v>0</v>
          </cell>
        </row>
        <row r="8044">
          <cell r="A8044">
            <v>36641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CGPR-NIAGARA</v>
          </cell>
          <cell r="H8044">
            <v>39508</v>
          </cell>
          <cell r="I8044">
            <v>0</v>
          </cell>
          <cell r="J8044">
            <v>0</v>
          </cell>
        </row>
        <row r="8045">
          <cell r="A8045">
            <v>36641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CGPR-NIAGARA</v>
          </cell>
          <cell r="H8045">
            <v>39539</v>
          </cell>
          <cell r="I8045">
            <v>0</v>
          </cell>
          <cell r="J8045">
            <v>0</v>
          </cell>
        </row>
        <row r="8046">
          <cell r="A8046">
            <v>36641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CGPR-NIAGARA</v>
          </cell>
          <cell r="H8046">
            <v>39569</v>
          </cell>
          <cell r="I8046">
            <v>0</v>
          </cell>
          <cell r="J8046">
            <v>0</v>
          </cell>
        </row>
        <row r="8047">
          <cell r="A8047">
            <v>36641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CGPR-NIAGARA</v>
          </cell>
          <cell r="H8047">
            <v>39600</v>
          </cell>
          <cell r="I8047">
            <v>0</v>
          </cell>
          <cell r="J8047">
            <v>0</v>
          </cell>
        </row>
        <row r="8048">
          <cell r="A8048">
            <v>36641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CGPR-NIAGARA</v>
          </cell>
          <cell r="H8048">
            <v>39630</v>
          </cell>
          <cell r="I8048">
            <v>0</v>
          </cell>
          <cell r="J8048">
            <v>0</v>
          </cell>
        </row>
        <row r="8049">
          <cell r="A8049">
            <v>36641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CGPR-NIAGARA</v>
          </cell>
          <cell r="H8049">
            <v>39661</v>
          </cell>
          <cell r="I8049">
            <v>0</v>
          </cell>
          <cell r="J8049">
            <v>0</v>
          </cell>
        </row>
        <row r="8050">
          <cell r="A8050">
            <v>36641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CGPR-NIAGARA</v>
          </cell>
          <cell r="H8050">
            <v>39692</v>
          </cell>
          <cell r="I8050">
            <v>0</v>
          </cell>
          <cell r="J8050">
            <v>0</v>
          </cell>
        </row>
        <row r="8051">
          <cell r="A8051">
            <v>36641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CGPR-NIAGARA</v>
          </cell>
          <cell r="H8051">
            <v>39722</v>
          </cell>
          <cell r="I8051">
            <v>0</v>
          </cell>
          <cell r="J8051">
            <v>0</v>
          </cell>
        </row>
        <row r="8052">
          <cell r="A8052">
            <v>36641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CGPR-PARKWAY</v>
          </cell>
          <cell r="H8052">
            <v>36647</v>
          </cell>
          <cell r="I8052">
            <v>-31</v>
          </cell>
          <cell r="J8052">
            <v>0</v>
          </cell>
        </row>
        <row r="8053">
          <cell r="A8053">
            <v>36641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CGPR-PARKWAY</v>
          </cell>
          <cell r="H8053">
            <v>36678</v>
          </cell>
          <cell r="I8053">
            <v>-30</v>
          </cell>
          <cell r="J8053">
            <v>0</v>
          </cell>
        </row>
        <row r="8054">
          <cell r="A8054">
            <v>36641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CGPR-PARKWAY</v>
          </cell>
          <cell r="H8054">
            <v>36708</v>
          </cell>
          <cell r="I8054">
            <v>-31</v>
          </cell>
          <cell r="J8054">
            <v>0</v>
          </cell>
        </row>
        <row r="8055">
          <cell r="A8055">
            <v>36641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CGPR-PARKWAY</v>
          </cell>
          <cell r="H8055">
            <v>36739</v>
          </cell>
          <cell r="I8055">
            <v>-30</v>
          </cell>
          <cell r="J8055">
            <v>0</v>
          </cell>
        </row>
        <row r="8056">
          <cell r="A8056">
            <v>36641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CGPR-PARKWAY</v>
          </cell>
          <cell r="H8056">
            <v>36770</v>
          </cell>
          <cell r="I8056">
            <v>-29</v>
          </cell>
          <cell r="J8056">
            <v>0</v>
          </cell>
        </row>
        <row r="8057">
          <cell r="A8057">
            <v>36641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CGPR-PARKWAY</v>
          </cell>
          <cell r="H8057">
            <v>36800</v>
          </cell>
          <cell r="I8057">
            <v>-30</v>
          </cell>
          <cell r="J8057">
            <v>0</v>
          </cell>
        </row>
        <row r="8058">
          <cell r="A8058">
            <v>36641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CGPR-PARKWAY</v>
          </cell>
          <cell r="H8058">
            <v>36831</v>
          </cell>
          <cell r="I8058">
            <v>-29</v>
          </cell>
          <cell r="J8058">
            <v>0</v>
          </cell>
        </row>
        <row r="8059">
          <cell r="A8059">
            <v>36641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CGPR-PARKWAY</v>
          </cell>
          <cell r="H8059">
            <v>36861</v>
          </cell>
          <cell r="I8059">
            <v>-30</v>
          </cell>
          <cell r="J8059">
            <v>0</v>
          </cell>
        </row>
        <row r="8060">
          <cell r="A8060">
            <v>36641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CGPR-PARKWAY</v>
          </cell>
          <cell r="H8060">
            <v>36892</v>
          </cell>
          <cell r="I8060">
            <v>-30</v>
          </cell>
          <cell r="J8060">
            <v>0</v>
          </cell>
        </row>
        <row r="8061">
          <cell r="A8061">
            <v>36641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CGPR-PARKWAY</v>
          </cell>
          <cell r="H8061">
            <v>36923</v>
          </cell>
          <cell r="I8061">
            <v>-27</v>
          </cell>
          <cell r="J8061">
            <v>0</v>
          </cell>
        </row>
        <row r="8062">
          <cell r="A8062">
            <v>36641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CGPR-PARKWAY</v>
          </cell>
          <cell r="H8062">
            <v>36951</v>
          </cell>
          <cell r="I8062">
            <v>-29</v>
          </cell>
          <cell r="J8062">
            <v>0</v>
          </cell>
        </row>
        <row r="8063">
          <cell r="A8063">
            <v>36641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CGPR-PARKWAY</v>
          </cell>
          <cell r="H8063">
            <v>36982</v>
          </cell>
          <cell r="I8063">
            <v>-28</v>
          </cell>
          <cell r="J8063">
            <v>0</v>
          </cell>
        </row>
        <row r="8064">
          <cell r="A8064">
            <v>36641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CGPR-PARKWAY</v>
          </cell>
          <cell r="H8064">
            <v>37012</v>
          </cell>
          <cell r="I8064">
            <v>-29</v>
          </cell>
          <cell r="J8064">
            <v>0</v>
          </cell>
        </row>
        <row r="8065">
          <cell r="A8065">
            <v>36641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CGPR-PARKWAY</v>
          </cell>
          <cell r="H8065">
            <v>37043</v>
          </cell>
          <cell r="I8065">
            <v>-28</v>
          </cell>
          <cell r="J8065">
            <v>0</v>
          </cell>
        </row>
        <row r="8066">
          <cell r="A8066">
            <v>36641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CGPR-PARKWAY</v>
          </cell>
          <cell r="H8066">
            <v>37073</v>
          </cell>
          <cell r="I8066">
            <v>-29</v>
          </cell>
          <cell r="J8066">
            <v>0</v>
          </cell>
        </row>
        <row r="8067">
          <cell r="A8067">
            <v>36641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CGPR-PARKWAY</v>
          </cell>
          <cell r="H8067">
            <v>37104</v>
          </cell>
          <cell r="I8067">
            <v>-28</v>
          </cell>
          <cell r="J8067">
            <v>0</v>
          </cell>
        </row>
        <row r="8068">
          <cell r="A8068">
            <v>36641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CGPR-PARKWAY</v>
          </cell>
          <cell r="H8068">
            <v>37135</v>
          </cell>
          <cell r="I8068">
            <v>-27</v>
          </cell>
          <cell r="J8068">
            <v>0</v>
          </cell>
        </row>
        <row r="8069">
          <cell r="A8069">
            <v>36641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CGPR-PARKWAY</v>
          </cell>
          <cell r="H8069">
            <v>37165</v>
          </cell>
          <cell r="I8069">
            <v>-28</v>
          </cell>
          <cell r="J8069">
            <v>0</v>
          </cell>
        </row>
        <row r="8070">
          <cell r="A8070">
            <v>36641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CGPR-PARKWAY</v>
          </cell>
          <cell r="H8070">
            <v>37196</v>
          </cell>
          <cell r="I8070">
            <v>-27</v>
          </cell>
          <cell r="J8070">
            <v>0</v>
          </cell>
        </row>
        <row r="8071">
          <cell r="A8071">
            <v>36641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CGPR-PARKWAY</v>
          </cell>
          <cell r="H8071">
            <v>37226</v>
          </cell>
          <cell r="I8071">
            <v>-28</v>
          </cell>
          <cell r="J8071">
            <v>0</v>
          </cell>
        </row>
        <row r="8072">
          <cell r="A8072">
            <v>36641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CGPR-PARKWAY</v>
          </cell>
          <cell r="H8072">
            <v>37257</v>
          </cell>
          <cell r="I8072">
            <v>-28</v>
          </cell>
          <cell r="J8072">
            <v>0</v>
          </cell>
        </row>
        <row r="8073">
          <cell r="A8073">
            <v>36641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CGPR-PARKWAY</v>
          </cell>
          <cell r="H8073">
            <v>37288</v>
          </cell>
          <cell r="I8073">
            <v>-25</v>
          </cell>
          <cell r="J8073">
            <v>0</v>
          </cell>
        </row>
        <row r="8074">
          <cell r="A8074">
            <v>36641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CGPR-PARKWAY</v>
          </cell>
          <cell r="H8074">
            <v>37316</v>
          </cell>
          <cell r="I8074">
            <v>-27</v>
          </cell>
          <cell r="J8074">
            <v>0</v>
          </cell>
        </row>
        <row r="8075">
          <cell r="A8075">
            <v>36641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CGPR-PARKWAY</v>
          </cell>
          <cell r="H8075">
            <v>37347</v>
          </cell>
          <cell r="I8075">
            <v>-26</v>
          </cell>
          <cell r="J8075">
            <v>0</v>
          </cell>
        </row>
        <row r="8076">
          <cell r="A8076">
            <v>36641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CGPR-PARKWAY</v>
          </cell>
          <cell r="H8076">
            <v>37377</v>
          </cell>
          <cell r="I8076">
            <v>-27</v>
          </cell>
          <cell r="J8076">
            <v>0</v>
          </cell>
        </row>
        <row r="8077">
          <cell r="A8077">
            <v>36641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CGPR-PARKWAY</v>
          </cell>
          <cell r="H8077">
            <v>37408</v>
          </cell>
          <cell r="I8077">
            <v>-26</v>
          </cell>
          <cell r="J8077">
            <v>0</v>
          </cell>
        </row>
        <row r="8078">
          <cell r="A8078">
            <v>36641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CGPR-PARKWAY</v>
          </cell>
          <cell r="H8078">
            <v>37438</v>
          </cell>
          <cell r="I8078">
            <v>-27</v>
          </cell>
          <cell r="J8078">
            <v>0</v>
          </cell>
        </row>
        <row r="8079">
          <cell r="A8079">
            <v>36641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CGPR-PARKWAY</v>
          </cell>
          <cell r="H8079">
            <v>37469</v>
          </cell>
          <cell r="I8079">
            <v>-26</v>
          </cell>
          <cell r="J8079">
            <v>0</v>
          </cell>
        </row>
        <row r="8080">
          <cell r="A8080">
            <v>36641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CGPR-PARKWAY</v>
          </cell>
          <cell r="H8080">
            <v>37500</v>
          </cell>
          <cell r="I8080">
            <v>-25</v>
          </cell>
          <cell r="J8080">
            <v>0</v>
          </cell>
        </row>
        <row r="8081">
          <cell r="A8081">
            <v>36641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CGPR-PARKWAY</v>
          </cell>
          <cell r="H8081">
            <v>37530</v>
          </cell>
          <cell r="I8081">
            <v>-26</v>
          </cell>
          <cell r="J8081">
            <v>0</v>
          </cell>
        </row>
        <row r="8082">
          <cell r="A8082">
            <v>36641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CGPR-PARKWAY</v>
          </cell>
          <cell r="H8082">
            <v>37561</v>
          </cell>
          <cell r="I8082">
            <v>25</v>
          </cell>
          <cell r="J8082">
            <v>0</v>
          </cell>
        </row>
        <row r="8083">
          <cell r="A8083">
            <v>36641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CGPR-PARKWAY</v>
          </cell>
          <cell r="H8083">
            <v>37591</v>
          </cell>
          <cell r="I8083">
            <v>26</v>
          </cell>
          <cell r="J8083">
            <v>0</v>
          </cell>
        </row>
        <row r="8084">
          <cell r="A8084">
            <v>36641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CGPR-PARKWAY</v>
          </cell>
          <cell r="H8084">
            <v>37622</v>
          </cell>
          <cell r="I8084">
            <v>26</v>
          </cell>
          <cell r="J8084">
            <v>0</v>
          </cell>
        </row>
        <row r="8085">
          <cell r="A8085">
            <v>36641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CGPR-PARKWAY</v>
          </cell>
          <cell r="H8085">
            <v>37653</v>
          </cell>
          <cell r="I8085">
            <v>23</v>
          </cell>
          <cell r="J8085">
            <v>0</v>
          </cell>
        </row>
        <row r="8086">
          <cell r="A8086">
            <v>36641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CGPR-PARKWAY</v>
          </cell>
          <cell r="H8086">
            <v>37681</v>
          </cell>
          <cell r="I8086">
            <v>25</v>
          </cell>
          <cell r="J8086">
            <v>0</v>
          </cell>
        </row>
        <row r="8087">
          <cell r="A8087">
            <v>36641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CGPR-PARKWAY</v>
          </cell>
          <cell r="H8087">
            <v>37712</v>
          </cell>
          <cell r="I8087">
            <v>24</v>
          </cell>
          <cell r="J8087">
            <v>0</v>
          </cell>
        </row>
        <row r="8088">
          <cell r="A8088">
            <v>36641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CGPR-PARKWAY</v>
          </cell>
          <cell r="H8088">
            <v>37742</v>
          </cell>
          <cell r="I8088">
            <v>25</v>
          </cell>
          <cell r="J8088">
            <v>0</v>
          </cell>
        </row>
        <row r="8089">
          <cell r="A8089">
            <v>36641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CGPR-PARKWAY</v>
          </cell>
          <cell r="H8089">
            <v>37773</v>
          </cell>
          <cell r="I8089">
            <v>24</v>
          </cell>
          <cell r="J8089">
            <v>0</v>
          </cell>
        </row>
        <row r="8090">
          <cell r="A8090">
            <v>36641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CGPR-PARKWAY</v>
          </cell>
          <cell r="H8090">
            <v>37803</v>
          </cell>
          <cell r="I8090">
            <v>25</v>
          </cell>
          <cell r="J8090">
            <v>0</v>
          </cell>
        </row>
        <row r="8091">
          <cell r="A8091">
            <v>36641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CGPR-PARKWAY</v>
          </cell>
          <cell r="H8091">
            <v>37834</v>
          </cell>
          <cell r="I8091">
            <v>25</v>
          </cell>
          <cell r="J8091">
            <v>0</v>
          </cell>
        </row>
        <row r="8092">
          <cell r="A8092">
            <v>36641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CGPR-PARKWAY</v>
          </cell>
          <cell r="H8092">
            <v>37865</v>
          </cell>
          <cell r="I8092">
            <v>24</v>
          </cell>
          <cell r="J8092">
            <v>0</v>
          </cell>
        </row>
        <row r="8093">
          <cell r="A8093">
            <v>36641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CGPR-PARKWAY</v>
          </cell>
          <cell r="H8093">
            <v>37895</v>
          </cell>
          <cell r="I8093">
            <v>24</v>
          </cell>
          <cell r="J8093">
            <v>0</v>
          </cell>
        </row>
        <row r="8094">
          <cell r="A8094">
            <v>36641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CGPR-PARKWAY</v>
          </cell>
          <cell r="H8094">
            <v>37926</v>
          </cell>
          <cell r="I8094">
            <v>0</v>
          </cell>
          <cell r="J8094">
            <v>0</v>
          </cell>
        </row>
        <row r="8095">
          <cell r="A8095">
            <v>36641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CGPR-PARKWAY</v>
          </cell>
          <cell r="H8095">
            <v>37956</v>
          </cell>
          <cell r="I8095">
            <v>0</v>
          </cell>
          <cell r="J8095">
            <v>0</v>
          </cell>
        </row>
        <row r="8096">
          <cell r="A8096">
            <v>36641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CGPR-PARKWAY</v>
          </cell>
          <cell r="H8096">
            <v>37987</v>
          </cell>
          <cell r="I8096">
            <v>0</v>
          </cell>
          <cell r="J8096">
            <v>0</v>
          </cell>
        </row>
        <row r="8097">
          <cell r="A8097">
            <v>36641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CGPR-PARKWAY</v>
          </cell>
          <cell r="H8097">
            <v>38018</v>
          </cell>
          <cell r="I8097">
            <v>0</v>
          </cell>
          <cell r="J8097">
            <v>0</v>
          </cell>
        </row>
        <row r="8098">
          <cell r="A8098">
            <v>36641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CGPR-PARKWAY</v>
          </cell>
          <cell r="H8098">
            <v>38047</v>
          </cell>
          <cell r="I8098">
            <v>0</v>
          </cell>
          <cell r="J8098">
            <v>0</v>
          </cell>
        </row>
        <row r="8099">
          <cell r="A8099">
            <v>36641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CGPR-PARKWAY</v>
          </cell>
          <cell r="H8099">
            <v>38078</v>
          </cell>
          <cell r="I8099">
            <v>0</v>
          </cell>
          <cell r="J8099">
            <v>0</v>
          </cell>
        </row>
        <row r="8100">
          <cell r="A8100">
            <v>36641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CGPR-PARKWAY</v>
          </cell>
          <cell r="H8100">
            <v>38108</v>
          </cell>
          <cell r="I8100">
            <v>0</v>
          </cell>
          <cell r="J8100">
            <v>0</v>
          </cell>
        </row>
        <row r="8101">
          <cell r="A8101">
            <v>36641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CGPR-PARKWAY</v>
          </cell>
          <cell r="H8101">
            <v>38139</v>
          </cell>
          <cell r="I8101">
            <v>0</v>
          </cell>
          <cell r="J8101">
            <v>0</v>
          </cell>
        </row>
        <row r="8102">
          <cell r="A8102">
            <v>36641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CGPR-PARKWAY</v>
          </cell>
          <cell r="H8102">
            <v>38169</v>
          </cell>
          <cell r="I8102">
            <v>0</v>
          </cell>
          <cell r="J8102">
            <v>0</v>
          </cell>
        </row>
        <row r="8103">
          <cell r="A8103">
            <v>36641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CGPR-PARKWAY</v>
          </cell>
          <cell r="H8103">
            <v>38200</v>
          </cell>
          <cell r="I8103">
            <v>0</v>
          </cell>
          <cell r="J8103">
            <v>0</v>
          </cell>
        </row>
        <row r="8104">
          <cell r="A8104">
            <v>36641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CGPR-PARKWAY</v>
          </cell>
          <cell r="H8104">
            <v>38231</v>
          </cell>
          <cell r="I8104">
            <v>0</v>
          </cell>
          <cell r="J8104">
            <v>0</v>
          </cell>
        </row>
        <row r="8105">
          <cell r="A8105">
            <v>36641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CGPR-PARKWAY</v>
          </cell>
          <cell r="H8105">
            <v>38261</v>
          </cell>
          <cell r="I8105">
            <v>0</v>
          </cell>
          <cell r="J8105">
            <v>0</v>
          </cell>
        </row>
        <row r="8106">
          <cell r="A8106">
            <v>36641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CGPR-PARKWAY</v>
          </cell>
          <cell r="H8106">
            <v>38292</v>
          </cell>
          <cell r="I8106">
            <v>0</v>
          </cell>
          <cell r="J8106">
            <v>0</v>
          </cell>
        </row>
        <row r="8107">
          <cell r="A8107">
            <v>36641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CGPR-PARKWAY</v>
          </cell>
          <cell r="H8107">
            <v>38322</v>
          </cell>
          <cell r="I8107">
            <v>0</v>
          </cell>
          <cell r="J8107">
            <v>0</v>
          </cell>
        </row>
        <row r="8108">
          <cell r="A8108">
            <v>36641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CGPR-PARKWAY</v>
          </cell>
          <cell r="H8108">
            <v>38353</v>
          </cell>
          <cell r="I8108">
            <v>0</v>
          </cell>
          <cell r="J8108">
            <v>0</v>
          </cell>
        </row>
        <row r="8109">
          <cell r="A8109">
            <v>36641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CGPR-PARKWAY</v>
          </cell>
          <cell r="H8109">
            <v>38384</v>
          </cell>
          <cell r="I8109">
            <v>0</v>
          </cell>
          <cell r="J8109">
            <v>0</v>
          </cell>
        </row>
        <row r="8110">
          <cell r="A8110">
            <v>36641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CGPR-PARKWAY</v>
          </cell>
          <cell r="H8110">
            <v>38412</v>
          </cell>
          <cell r="I8110">
            <v>0</v>
          </cell>
          <cell r="J8110">
            <v>0</v>
          </cell>
        </row>
        <row r="8111">
          <cell r="A8111">
            <v>36641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CGPR-PARKWAY</v>
          </cell>
          <cell r="H8111">
            <v>38443</v>
          </cell>
          <cell r="I8111">
            <v>0</v>
          </cell>
          <cell r="J8111">
            <v>0</v>
          </cell>
        </row>
        <row r="8112">
          <cell r="A8112">
            <v>36641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CGPR-PARKWAY</v>
          </cell>
          <cell r="H8112">
            <v>38473</v>
          </cell>
          <cell r="I8112">
            <v>0</v>
          </cell>
          <cell r="J8112">
            <v>0</v>
          </cell>
        </row>
        <row r="8113">
          <cell r="A8113">
            <v>36641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CGPR-PARKWAY</v>
          </cell>
          <cell r="H8113">
            <v>38504</v>
          </cell>
          <cell r="I8113">
            <v>0</v>
          </cell>
          <cell r="J8113">
            <v>0</v>
          </cell>
        </row>
        <row r="8114">
          <cell r="A8114">
            <v>36641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CGPR-PARKWAY</v>
          </cell>
          <cell r="H8114">
            <v>38534</v>
          </cell>
          <cell r="I8114">
            <v>0</v>
          </cell>
          <cell r="J8114">
            <v>0</v>
          </cell>
        </row>
        <row r="8115">
          <cell r="A8115">
            <v>36641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CGPR-PARKWAY</v>
          </cell>
          <cell r="H8115">
            <v>38565</v>
          </cell>
          <cell r="I8115">
            <v>0</v>
          </cell>
          <cell r="J8115">
            <v>0</v>
          </cell>
        </row>
        <row r="8116">
          <cell r="A8116">
            <v>36641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CGPR-PARKWAY</v>
          </cell>
          <cell r="H8116">
            <v>38596</v>
          </cell>
          <cell r="I8116">
            <v>0</v>
          </cell>
          <cell r="J8116">
            <v>0</v>
          </cell>
        </row>
        <row r="8117">
          <cell r="A8117">
            <v>36641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CGPR-PARKWAY</v>
          </cell>
          <cell r="H8117">
            <v>38626</v>
          </cell>
          <cell r="I8117">
            <v>0</v>
          </cell>
          <cell r="J8117">
            <v>0</v>
          </cell>
        </row>
        <row r="8118">
          <cell r="A8118">
            <v>36641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CGPR-PARKWAY</v>
          </cell>
          <cell r="H8118">
            <v>38657</v>
          </cell>
          <cell r="I8118">
            <v>0</v>
          </cell>
          <cell r="J8118">
            <v>0</v>
          </cell>
        </row>
        <row r="8119">
          <cell r="A8119">
            <v>36641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CGPR-PARKWAY</v>
          </cell>
          <cell r="H8119">
            <v>38687</v>
          </cell>
          <cell r="I8119">
            <v>0</v>
          </cell>
          <cell r="J8119">
            <v>0</v>
          </cell>
        </row>
        <row r="8120">
          <cell r="A8120">
            <v>36641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CGPR-PARKWAY</v>
          </cell>
          <cell r="H8120">
            <v>38718</v>
          </cell>
          <cell r="I8120">
            <v>0</v>
          </cell>
          <cell r="J8120">
            <v>0</v>
          </cell>
        </row>
        <row r="8121">
          <cell r="A8121">
            <v>36641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CGPR-PARKWAY</v>
          </cell>
          <cell r="H8121">
            <v>38749</v>
          </cell>
          <cell r="I8121">
            <v>0</v>
          </cell>
          <cell r="J8121">
            <v>0</v>
          </cell>
        </row>
        <row r="8122">
          <cell r="A8122">
            <v>36641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CGPR-PARKWAY</v>
          </cell>
          <cell r="H8122">
            <v>38777</v>
          </cell>
          <cell r="I8122">
            <v>0</v>
          </cell>
          <cell r="J8122">
            <v>0</v>
          </cell>
        </row>
        <row r="8123">
          <cell r="A8123">
            <v>36641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CGPR-PARKWAY</v>
          </cell>
          <cell r="H8123">
            <v>38808</v>
          </cell>
          <cell r="I8123">
            <v>0</v>
          </cell>
          <cell r="J8123">
            <v>0</v>
          </cell>
        </row>
        <row r="8124">
          <cell r="A8124">
            <v>36641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CGPR-PARKWAY</v>
          </cell>
          <cell r="H8124">
            <v>38838</v>
          </cell>
          <cell r="I8124">
            <v>0</v>
          </cell>
          <cell r="J8124">
            <v>0</v>
          </cell>
        </row>
        <row r="8125">
          <cell r="A8125">
            <v>36641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CGPR-PARKWAY</v>
          </cell>
          <cell r="H8125">
            <v>38869</v>
          </cell>
          <cell r="I8125">
            <v>0</v>
          </cell>
          <cell r="J8125">
            <v>0</v>
          </cell>
        </row>
        <row r="8126">
          <cell r="A8126">
            <v>36641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CGPR-PARKWAY</v>
          </cell>
          <cell r="H8126">
            <v>38899</v>
          </cell>
          <cell r="I8126">
            <v>0</v>
          </cell>
          <cell r="J8126">
            <v>0</v>
          </cell>
        </row>
        <row r="8127">
          <cell r="A8127">
            <v>36641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CGPR-PARKWAY</v>
          </cell>
          <cell r="H8127">
            <v>38930</v>
          </cell>
          <cell r="I8127">
            <v>0</v>
          </cell>
          <cell r="J8127">
            <v>0</v>
          </cell>
        </row>
        <row r="8128">
          <cell r="A8128">
            <v>36641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CGPR-PARKWAY</v>
          </cell>
          <cell r="H8128">
            <v>38961</v>
          </cell>
          <cell r="I8128">
            <v>0</v>
          </cell>
          <cell r="J8128">
            <v>0</v>
          </cell>
        </row>
        <row r="8129">
          <cell r="A8129">
            <v>36641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CGPR-PARKWAY</v>
          </cell>
          <cell r="H8129">
            <v>38991</v>
          </cell>
          <cell r="I8129">
            <v>0</v>
          </cell>
          <cell r="J8129">
            <v>0</v>
          </cell>
        </row>
        <row r="8130">
          <cell r="A8130">
            <v>36641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CGPR-PARKWAY</v>
          </cell>
          <cell r="H8130">
            <v>39022</v>
          </cell>
          <cell r="I8130">
            <v>0</v>
          </cell>
          <cell r="J8130">
            <v>0</v>
          </cell>
        </row>
        <row r="8131">
          <cell r="A8131">
            <v>36641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CGPR-PARKWAY</v>
          </cell>
          <cell r="H8131">
            <v>39052</v>
          </cell>
          <cell r="I8131">
            <v>0</v>
          </cell>
          <cell r="J8131">
            <v>0</v>
          </cell>
        </row>
        <row r="8132">
          <cell r="A8132">
            <v>36641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CGPR-PARKWAY</v>
          </cell>
          <cell r="H8132">
            <v>39083</v>
          </cell>
          <cell r="I8132">
            <v>0</v>
          </cell>
          <cell r="J8132">
            <v>0</v>
          </cell>
        </row>
        <row r="8133">
          <cell r="A8133">
            <v>36641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CGPR-PARKWAY</v>
          </cell>
          <cell r="H8133">
            <v>39114</v>
          </cell>
          <cell r="I8133">
            <v>0</v>
          </cell>
          <cell r="J8133">
            <v>0</v>
          </cell>
        </row>
        <row r="8134">
          <cell r="A8134">
            <v>36641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CGPR-PARKWAY</v>
          </cell>
          <cell r="H8134">
            <v>39142</v>
          </cell>
          <cell r="I8134">
            <v>0</v>
          </cell>
          <cell r="J8134">
            <v>0</v>
          </cell>
        </row>
        <row r="8135">
          <cell r="A8135">
            <v>36641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CGPR-PARKWAY</v>
          </cell>
          <cell r="H8135">
            <v>39173</v>
          </cell>
          <cell r="I8135">
            <v>0</v>
          </cell>
          <cell r="J8135">
            <v>0</v>
          </cell>
        </row>
        <row r="8136">
          <cell r="A8136">
            <v>36641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CGPR-PARKWAY</v>
          </cell>
          <cell r="H8136">
            <v>39203</v>
          </cell>
          <cell r="I8136">
            <v>0</v>
          </cell>
          <cell r="J8136">
            <v>0</v>
          </cell>
        </row>
        <row r="8137">
          <cell r="A8137">
            <v>36641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CGPR-PARKWAY</v>
          </cell>
          <cell r="H8137">
            <v>39234</v>
          </cell>
          <cell r="I8137">
            <v>0</v>
          </cell>
          <cell r="J8137">
            <v>0</v>
          </cell>
        </row>
        <row r="8138">
          <cell r="A8138">
            <v>36641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CGPR-PARKWAY</v>
          </cell>
          <cell r="H8138">
            <v>39264</v>
          </cell>
          <cell r="I8138">
            <v>0</v>
          </cell>
          <cell r="J8138">
            <v>0</v>
          </cell>
        </row>
        <row r="8139">
          <cell r="A8139">
            <v>36641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CGPR-PARKWAY</v>
          </cell>
          <cell r="H8139">
            <v>39295</v>
          </cell>
          <cell r="I8139">
            <v>0</v>
          </cell>
          <cell r="J8139">
            <v>0</v>
          </cell>
        </row>
        <row r="8140">
          <cell r="A8140">
            <v>36641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CGPR-PARKWAY</v>
          </cell>
          <cell r="H8140">
            <v>39326</v>
          </cell>
          <cell r="I8140">
            <v>0</v>
          </cell>
          <cell r="J8140">
            <v>0</v>
          </cell>
        </row>
        <row r="8141">
          <cell r="A8141">
            <v>36641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CGPR-PARKWAY</v>
          </cell>
          <cell r="H8141">
            <v>39356</v>
          </cell>
          <cell r="I8141">
            <v>0</v>
          </cell>
          <cell r="J8141">
            <v>0</v>
          </cell>
        </row>
        <row r="8142">
          <cell r="A8142">
            <v>36641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CGPR-ST.CLAIR</v>
          </cell>
          <cell r="H8142">
            <v>36647</v>
          </cell>
          <cell r="I8142">
            <v>0</v>
          </cell>
          <cell r="J8142">
            <v>0</v>
          </cell>
        </row>
        <row r="8143">
          <cell r="A8143">
            <v>36641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CGPR-ST.CLAIR</v>
          </cell>
          <cell r="H8143">
            <v>36678</v>
          </cell>
          <cell r="I8143">
            <v>0</v>
          </cell>
          <cell r="J8143">
            <v>0</v>
          </cell>
        </row>
        <row r="8144">
          <cell r="A8144">
            <v>36641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CGPR-ST.CLAIR</v>
          </cell>
          <cell r="H8144">
            <v>36708</v>
          </cell>
          <cell r="I8144">
            <v>0</v>
          </cell>
          <cell r="J8144">
            <v>0</v>
          </cell>
        </row>
        <row r="8145">
          <cell r="A8145">
            <v>36641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CGPR-ST.CLAIR</v>
          </cell>
          <cell r="H8145">
            <v>36739</v>
          </cell>
          <cell r="I8145">
            <v>0</v>
          </cell>
          <cell r="J8145">
            <v>0</v>
          </cell>
        </row>
        <row r="8146">
          <cell r="A8146">
            <v>36641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CGPR-ST.CLAIR</v>
          </cell>
          <cell r="H8146">
            <v>36770</v>
          </cell>
          <cell r="I8146">
            <v>0</v>
          </cell>
          <cell r="J8146">
            <v>0</v>
          </cell>
        </row>
        <row r="8147">
          <cell r="A8147">
            <v>36641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CGPR-ST.CLAIR</v>
          </cell>
          <cell r="H8147">
            <v>36800</v>
          </cell>
          <cell r="I8147">
            <v>0</v>
          </cell>
          <cell r="J8147">
            <v>0</v>
          </cell>
        </row>
        <row r="8148">
          <cell r="A8148">
            <v>36641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CGPR-ST.CLAIR</v>
          </cell>
          <cell r="H8148">
            <v>36831</v>
          </cell>
          <cell r="I8148">
            <v>0</v>
          </cell>
          <cell r="J8148">
            <v>0</v>
          </cell>
        </row>
        <row r="8149">
          <cell r="A8149">
            <v>36641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CGPR-ST.CLAIR</v>
          </cell>
          <cell r="H8149">
            <v>36861</v>
          </cell>
          <cell r="I8149">
            <v>0</v>
          </cell>
          <cell r="J8149">
            <v>0</v>
          </cell>
        </row>
        <row r="8150">
          <cell r="A8150">
            <v>36641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CGPR-ST.CLAIR</v>
          </cell>
          <cell r="H8150">
            <v>36892</v>
          </cell>
          <cell r="I8150">
            <v>0</v>
          </cell>
          <cell r="J8150">
            <v>0</v>
          </cell>
        </row>
        <row r="8151">
          <cell r="A8151">
            <v>36641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CGPR-ST.CLAIR</v>
          </cell>
          <cell r="H8151">
            <v>36923</v>
          </cell>
          <cell r="I8151">
            <v>0</v>
          </cell>
          <cell r="J8151">
            <v>0</v>
          </cell>
        </row>
        <row r="8152">
          <cell r="A8152">
            <v>36641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CGPR-ST.CLAIR</v>
          </cell>
          <cell r="H8152">
            <v>36951</v>
          </cell>
          <cell r="I8152">
            <v>0</v>
          </cell>
          <cell r="J8152">
            <v>0</v>
          </cell>
        </row>
        <row r="8153">
          <cell r="A8153">
            <v>36641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CGPR-ST.CLAIR</v>
          </cell>
          <cell r="H8153">
            <v>36982</v>
          </cell>
          <cell r="I8153">
            <v>0</v>
          </cell>
          <cell r="J8153">
            <v>0</v>
          </cell>
        </row>
        <row r="8154">
          <cell r="A8154">
            <v>36641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CGPR-ST.CLAIR</v>
          </cell>
          <cell r="H8154">
            <v>37012</v>
          </cell>
          <cell r="I8154">
            <v>0</v>
          </cell>
          <cell r="J8154">
            <v>0</v>
          </cell>
        </row>
        <row r="8155">
          <cell r="A8155">
            <v>36641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CGPR-ST.CLAIR</v>
          </cell>
          <cell r="H8155">
            <v>37043</v>
          </cell>
          <cell r="I8155">
            <v>0</v>
          </cell>
          <cell r="J8155">
            <v>0</v>
          </cell>
        </row>
        <row r="8156">
          <cell r="A8156">
            <v>36641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CGPR-ST.CLAIR</v>
          </cell>
          <cell r="H8156">
            <v>37073</v>
          </cell>
          <cell r="I8156">
            <v>0</v>
          </cell>
          <cell r="J8156">
            <v>0</v>
          </cell>
        </row>
        <row r="8157">
          <cell r="A8157">
            <v>36641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CGPR-ST.CLAIR</v>
          </cell>
          <cell r="H8157">
            <v>37104</v>
          </cell>
          <cell r="I8157">
            <v>0</v>
          </cell>
          <cell r="J8157">
            <v>0</v>
          </cell>
        </row>
        <row r="8158">
          <cell r="A8158">
            <v>36641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CGPR-ST.CLAIR</v>
          </cell>
          <cell r="H8158">
            <v>37135</v>
          </cell>
          <cell r="I8158">
            <v>0</v>
          </cell>
          <cell r="J8158">
            <v>0</v>
          </cell>
        </row>
        <row r="8159">
          <cell r="A8159">
            <v>36641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CGPR-ST.CLAIR</v>
          </cell>
          <cell r="H8159">
            <v>37165</v>
          </cell>
          <cell r="I8159">
            <v>0</v>
          </cell>
          <cell r="J8159">
            <v>0</v>
          </cell>
        </row>
        <row r="8160">
          <cell r="A8160">
            <v>36641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CGPR-ST.CLAIR</v>
          </cell>
          <cell r="H8160">
            <v>37196</v>
          </cell>
          <cell r="I8160">
            <v>0</v>
          </cell>
          <cell r="J8160">
            <v>0</v>
          </cell>
        </row>
        <row r="8161">
          <cell r="A8161">
            <v>36641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CGPR-ST.CLAIR</v>
          </cell>
          <cell r="H8161">
            <v>37226</v>
          </cell>
          <cell r="I8161">
            <v>0</v>
          </cell>
          <cell r="J8161">
            <v>0</v>
          </cell>
        </row>
        <row r="8162">
          <cell r="A8162">
            <v>36641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CGPR-ST.CLAIR</v>
          </cell>
          <cell r="H8162">
            <v>37257</v>
          </cell>
          <cell r="I8162">
            <v>0</v>
          </cell>
          <cell r="J8162">
            <v>0</v>
          </cell>
        </row>
        <row r="8163">
          <cell r="A8163">
            <v>36641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CGPR-ST.CLAIR</v>
          </cell>
          <cell r="H8163">
            <v>37288</v>
          </cell>
          <cell r="I8163">
            <v>0</v>
          </cell>
          <cell r="J8163">
            <v>0</v>
          </cell>
        </row>
        <row r="8164">
          <cell r="A8164">
            <v>36641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CGPR-ST.CLAIR</v>
          </cell>
          <cell r="H8164">
            <v>37316</v>
          </cell>
          <cell r="I8164">
            <v>0</v>
          </cell>
          <cell r="J8164">
            <v>0</v>
          </cell>
        </row>
        <row r="8165">
          <cell r="A8165">
            <v>36641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CGPR-ST.CLAIR</v>
          </cell>
          <cell r="H8165">
            <v>37347</v>
          </cell>
          <cell r="I8165">
            <v>0</v>
          </cell>
          <cell r="J8165">
            <v>0</v>
          </cell>
        </row>
        <row r="8166">
          <cell r="A8166">
            <v>36641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CGPR-ST.CLAIR</v>
          </cell>
          <cell r="H8166">
            <v>37377</v>
          </cell>
          <cell r="I8166">
            <v>0</v>
          </cell>
          <cell r="J8166">
            <v>0</v>
          </cell>
        </row>
        <row r="8167">
          <cell r="A8167">
            <v>36641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CGPR-ST.CLAIR</v>
          </cell>
          <cell r="H8167">
            <v>37408</v>
          </cell>
          <cell r="I8167">
            <v>0</v>
          </cell>
          <cell r="J8167">
            <v>0</v>
          </cell>
        </row>
        <row r="8168">
          <cell r="A8168">
            <v>36641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CGPR-ST.CLAIR</v>
          </cell>
          <cell r="H8168">
            <v>37438</v>
          </cell>
          <cell r="I8168">
            <v>0</v>
          </cell>
          <cell r="J8168">
            <v>0</v>
          </cell>
        </row>
        <row r="8169">
          <cell r="A8169">
            <v>36641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CGPR-ST.CLAIR</v>
          </cell>
          <cell r="H8169">
            <v>37469</v>
          </cell>
          <cell r="I8169">
            <v>0</v>
          </cell>
          <cell r="J8169">
            <v>0</v>
          </cell>
        </row>
        <row r="8170">
          <cell r="A8170">
            <v>36641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CGPR-ST.CLAIR</v>
          </cell>
          <cell r="H8170">
            <v>37500</v>
          </cell>
          <cell r="I8170">
            <v>0</v>
          </cell>
          <cell r="J8170">
            <v>0</v>
          </cell>
        </row>
        <row r="8171">
          <cell r="A8171">
            <v>36641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CGPR-ST.CLAIR</v>
          </cell>
          <cell r="H8171">
            <v>37530</v>
          </cell>
          <cell r="I8171">
            <v>0</v>
          </cell>
          <cell r="J8171">
            <v>0</v>
          </cell>
        </row>
        <row r="8172">
          <cell r="A8172">
            <v>36641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CGPR-ST.CLAIR</v>
          </cell>
          <cell r="H8172">
            <v>37561</v>
          </cell>
          <cell r="I8172">
            <v>0</v>
          </cell>
          <cell r="J8172">
            <v>0</v>
          </cell>
        </row>
        <row r="8173">
          <cell r="A8173">
            <v>36641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CGPR-ST.CLAIR</v>
          </cell>
          <cell r="H8173">
            <v>37591</v>
          </cell>
          <cell r="I8173">
            <v>0</v>
          </cell>
          <cell r="J8173">
            <v>0</v>
          </cell>
        </row>
        <row r="8174">
          <cell r="A8174">
            <v>36641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CGPR-ST.CLAIR</v>
          </cell>
          <cell r="H8174">
            <v>37622</v>
          </cell>
          <cell r="I8174">
            <v>0</v>
          </cell>
          <cell r="J8174">
            <v>0</v>
          </cell>
        </row>
        <row r="8175">
          <cell r="A8175">
            <v>36641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CGPR-ST.CLAIR</v>
          </cell>
          <cell r="H8175">
            <v>37653</v>
          </cell>
          <cell r="I8175">
            <v>0</v>
          </cell>
          <cell r="J8175">
            <v>0</v>
          </cell>
        </row>
        <row r="8176">
          <cell r="A8176">
            <v>36641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CGPR-ST.CLAIR</v>
          </cell>
          <cell r="H8176">
            <v>37681</v>
          </cell>
          <cell r="I8176">
            <v>0</v>
          </cell>
          <cell r="J8176">
            <v>0</v>
          </cell>
        </row>
        <row r="8177">
          <cell r="A8177">
            <v>36641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CGPR-ST.CLAIR</v>
          </cell>
          <cell r="H8177">
            <v>37712</v>
          </cell>
          <cell r="I8177">
            <v>0</v>
          </cell>
          <cell r="J8177">
            <v>0</v>
          </cell>
        </row>
        <row r="8178">
          <cell r="A8178">
            <v>36641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CGPR-ST.CLAIR</v>
          </cell>
          <cell r="H8178">
            <v>37742</v>
          </cell>
          <cell r="I8178">
            <v>0</v>
          </cell>
          <cell r="J8178">
            <v>0</v>
          </cell>
        </row>
        <row r="8179">
          <cell r="A8179">
            <v>36641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CGPR-ST.CLAIR</v>
          </cell>
          <cell r="H8179">
            <v>37773</v>
          </cell>
          <cell r="I8179">
            <v>0</v>
          </cell>
          <cell r="J8179">
            <v>0</v>
          </cell>
        </row>
        <row r="8180">
          <cell r="A8180">
            <v>36641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CGPR-ST.CLAIR</v>
          </cell>
          <cell r="H8180">
            <v>37803</v>
          </cell>
          <cell r="I8180">
            <v>0</v>
          </cell>
          <cell r="J8180">
            <v>0</v>
          </cell>
        </row>
        <row r="8181">
          <cell r="A8181">
            <v>36641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CGPR-ST.CLAIR</v>
          </cell>
          <cell r="H8181">
            <v>37834</v>
          </cell>
          <cell r="I8181">
            <v>0</v>
          </cell>
          <cell r="J8181">
            <v>0</v>
          </cell>
        </row>
        <row r="8182">
          <cell r="A8182">
            <v>36641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CGPR-ST.CLAIR</v>
          </cell>
          <cell r="H8182">
            <v>37865</v>
          </cell>
          <cell r="I8182">
            <v>0</v>
          </cell>
          <cell r="J8182">
            <v>0</v>
          </cell>
        </row>
        <row r="8183">
          <cell r="A8183">
            <v>36641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CGPR-ST.CLAIR</v>
          </cell>
          <cell r="H8183">
            <v>37895</v>
          </cell>
          <cell r="I8183">
            <v>0</v>
          </cell>
          <cell r="J8183">
            <v>0</v>
          </cell>
        </row>
        <row r="8184">
          <cell r="A8184">
            <v>36641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CGPR-ST.CLAIR</v>
          </cell>
          <cell r="H8184">
            <v>37926</v>
          </cell>
          <cell r="I8184">
            <v>0</v>
          </cell>
          <cell r="J8184">
            <v>0</v>
          </cell>
        </row>
        <row r="8185">
          <cell r="A8185">
            <v>36641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CGPR-ST.CLAIR</v>
          </cell>
          <cell r="H8185">
            <v>37956</v>
          </cell>
          <cell r="I8185">
            <v>0</v>
          </cell>
          <cell r="J8185">
            <v>0</v>
          </cell>
        </row>
        <row r="8186">
          <cell r="A8186">
            <v>36641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CGPR-ST.CLAIR</v>
          </cell>
          <cell r="H8186">
            <v>37987</v>
          </cell>
          <cell r="I8186">
            <v>0</v>
          </cell>
          <cell r="J8186">
            <v>0</v>
          </cell>
        </row>
        <row r="8187">
          <cell r="A8187">
            <v>36641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CGPR-ST.CLAIR</v>
          </cell>
          <cell r="H8187">
            <v>38018</v>
          </cell>
          <cell r="I8187">
            <v>0</v>
          </cell>
          <cell r="J8187">
            <v>0</v>
          </cell>
        </row>
        <row r="8188">
          <cell r="A8188">
            <v>36641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CGPR-ST.CLAIR</v>
          </cell>
          <cell r="H8188">
            <v>38047</v>
          </cell>
          <cell r="I8188">
            <v>0</v>
          </cell>
          <cell r="J8188">
            <v>0</v>
          </cell>
        </row>
        <row r="8189">
          <cell r="A8189">
            <v>36641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CGPR-ST.CLAIR</v>
          </cell>
          <cell r="H8189">
            <v>38078</v>
          </cell>
          <cell r="I8189">
            <v>0</v>
          </cell>
          <cell r="J8189">
            <v>0</v>
          </cell>
        </row>
        <row r="8190">
          <cell r="A8190">
            <v>36641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CGPR-ST.CLAIR</v>
          </cell>
          <cell r="H8190">
            <v>38108</v>
          </cell>
          <cell r="I8190">
            <v>0</v>
          </cell>
          <cell r="J8190">
            <v>0</v>
          </cell>
        </row>
        <row r="8191">
          <cell r="A8191">
            <v>36641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CGPR-ST.CLAIR</v>
          </cell>
          <cell r="H8191">
            <v>38139</v>
          </cell>
          <cell r="I8191">
            <v>0</v>
          </cell>
          <cell r="J8191">
            <v>0</v>
          </cell>
        </row>
        <row r="8192">
          <cell r="A8192">
            <v>36641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CGPR-ST.CLAIR</v>
          </cell>
          <cell r="H8192">
            <v>38169</v>
          </cell>
          <cell r="I8192">
            <v>0</v>
          </cell>
          <cell r="J8192">
            <v>0</v>
          </cell>
        </row>
        <row r="8193">
          <cell r="A8193">
            <v>36641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CGPR-ST.CLAIR</v>
          </cell>
          <cell r="H8193">
            <v>38200</v>
          </cell>
          <cell r="I8193">
            <v>0</v>
          </cell>
          <cell r="J8193">
            <v>0</v>
          </cell>
        </row>
        <row r="8194">
          <cell r="A8194">
            <v>36641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CGPR-ST.CLAIR</v>
          </cell>
          <cell r="H8194">
            <v>38231</v>
          </cell>
          <cell r="I8194">
            <v>0</v>
          </cell>
          <cell r="J8194">
            <v>0</v>
          </cell>
        </row>
        <row r="8195">
          <cell r="A8195">
            <v>36641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CGPR-ST.CLAIR</v>
          </cell>
          <cell r="H8195">
            <v>38261</v>
          </cell>
          <cell r="I8195">
            <v>0</v>
          </cell>
          <cell r="J8195">
            <v>0</v>
          </cell>
        </row>
        <row r="8196">
          <cell r="A8196">
            <v>36641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CGPR-ST.CLAIR</v>
          </cell>
          <cell r="H8196">
            <v>38292</v>
          </cell>
          <cell r="I8196">
            <v>0</v>
          </cell>
          <cell r="J8196">
            <v>0</v>
          </cell>
        </row>
        <row r="8197">
          <cell r="A8197">
            <v>36641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CGPR-ST.CLAIR</v>
          </cell>
          <cell r="H8197">
            <v>38322</v>
          </cell>
          <cell r="I8197">
            <v>0</v>
          </cell>
          <cell r="J8197">
            <v>0</v>
          </cell>
        </row>
        <row r="8198">
          <cell r="A8198">
            <v>36641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CGPR-ST.CLAIR</v>
          </cell>
          <cell r="H8198">
            <v>38353</v>
          </cell>
          <cell r="I8198">
            <v>0</v>
          </cell>
          <cell r="J8198">
            <v>0</v>
          </cell>
        </row>
        <row r="8199">
          <cell r="A8199">
            <v>36641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CGPR-ST.CLAIR</v>
          </cell>
          <cell r="H8199">
            <v>38384</v>
          </cell>
          <cell r="I8199">
            <v>0</v>
          </cell>
          <cell r="J8199">
            <v>0</v>
          </cell>
        </row>
        <row r="8200">
          <cell r="A8200">
            <v>36641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CGPR-ST.CLAIR</v>
          </cell>
          <cell r="H8200">
            <v>38412</v>
          </cell>
          <cell r="I8200">
            <v>0</v>
          </cell>
          <cell r="J8200">
            <v>0</v>
          </cell>
        </row>
        <row r="8201">
          <cell r="A8201">
            <v>36641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CGPR-ST.CLAIR</v>
          </cell>
          <cell r="H8201">
            <v>38443</v>
          </cell>
          <cell r="I8201">
            <v>0</v>
          </cell>
          <cell r="J8201">
            <v>0</v>
          </cell>
        </row>
        <row r="8202">
          <cell r="A8202">
            <v>36641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CGPR-ST.CLAIR</v>
          </cell>
          <cell r="H8202">
            <v>38473</v>
          </cell>
          <cell r="I8202">
            <v>0</v>
          </cell>
          <cell r="J8202">
            <v>0</v>
          </cell>
        </row>
        <row r="8203">
          <cell r="A8203">
            <v>36641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CGPR-ST.CLAIR</v>
          </cell>
          <cell r="H8203">
            <v>38504</v>
          </cell>
          <cell r="I8203">
            <v>0</v>
          </cell>
          <cell r="J8203">
            <v>0</v>
          </cell>
        </row>
        <row r="8204">
          <cell r="A8204">
            <v>36641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CGPR-ST.CLAIR</v>
          </cell>
          <cell r="H8204">
            <v>38534</v>
          </cell>
          <cell r="I8204">
            <v>0</v>
          </cell>
          <cell r="J8204">
            <v>0</v>
          </cell>
        </row>
        <row r="8205">
          <cell r="A8205">
            <v>36641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CGPR-ST.CLAIR</v>
          </cell>
          <cell r="H8205">
            <v>38565</v>
          </cell>
          <cell r="I8205">
            <v>0</v>
          </cell>
          <cell r="J8205">
            <v>0</v>
          </cell>
        </row>
        <row r="8206">
          <cell r="A8206">
            <v>36641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CGPR-ST.CLAIR</v>
          </cell>
          <cell r="H8206">
            <v>38596</v>
          </cell>
          <cell r="I8206">
            <v>0</v>
          </cell>
          <cell r="J8206">
            <v>0</v>
          </cell>
        </row>
        <row r="8207">
          <cell r="A8207">
            <v>36641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CGPR-ST.CLAIR</v>
          </cell>
          <cell r="H8207">
            <v>38626</v>
          </cell>
          <cell r="I8207">
            <v>0</v>
          </cell>
          <cell r="J8207">
            <v>0</v>
          </cell>
        </row>
        <row r="8208">
          <cell r="A8208">
            <v>36641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CGPR-ST.CLAIR</v>
          </cell>
          <cell r="H8208">
            <v>38657</v>
          </cell>
          <cell r="I8208">
            <v>0</v>
          </cell>
          <cell r="J8208">
            <v>0</v>
          </cell>
        </row>
        <row r="8209">
          <cell r="A8209">
            <v>36641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CGPR-ST.CLAIR</v>
          </cell>
          <cell r="H8209">
            <v>38687</v>
          </cell>
          <cell r="I8209">
            <v>0</v>
          </cell>
          <cell r="J8209">
            <v>0</v>
          </cell>
        </row>
        <row r="8210">
          <cell r="A8210">
            <v>36641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CGPR-ST.CLAIR</v>
          </cell>
          <cell r="H8210">
            <v>38718</v>
          </cell>
          <cell r="I8210">
            <v>0</v>
          </cell>
          <cell r="J8210">
            <v>0</v>
          </cell>
        </row>
        <row r="8211">
          <cell r="A8211">
            <v>36641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CGPR-ST.CLAIR</v>
          </cell>
          <cell r="H8211">
            <v>38749</v>
          </cell>
          <cell r="I8211">
            <v>0</v>
          </cell>
          <cell r="J8211">
            <v>0</v>
          </cell>
        </row>
        <row r="8212">
          <cell r="A8212">
            <v>36641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CGPR-ST.CLAIR</v>
          </cell>
          <cell r="H8212">
            <v>38777</v>
          </cell>
          <cell r="I8212">
            <v>0</v>
          </cell>
          <cell r="J8212">
            <v>0</v>
          </cell>
        </row>
        <row r="8213">
          <cell r="A8213">
            <v>36641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CGPR-ST.CLAIR</v>
          </cell>
          <cell r="H8213">
            <v>38808</v>
          </cell>
          <cell r="I8213">
            <v>0</v>
          </cell>
          <cell r="J8213">
            <v>0</v>
          </cell>
        </row>
        <row r="8214">
          <cell r="A8214">
            <v>36641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CGPR-ST.CLAIR</v>
          </cell>
          <cell r="H8214">
            <v>38838</v>
          </cell>
          <cell r="I8214">
            <v>0</v>
          </cell>
          <cell r="J8214">
            <v>0</v>
          </cell>
        </row>
        <row r="8215">
          <cell r="A8215">
            <v>36641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CGPR-ST.CLAIR</v>
          </cell>
          <cell r="H8215">
            <v>38869</v>
          </cell>
          <cell r="I8215">
            <v>0</v>
          </cell>
          <cell r="J8215">
            <v>0</v>
          </cell>
        </row>
        <row r="8216">
          <cell r="A8216">
            <v>36641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CGPR-ST.CLAIR</v>
          </cell>
          <cell r="H8216">
            <v>38899</v>
          </cell>
          <cell r="I8216">
            <v>0</v>
          </cell>
          <cell r="J8216">
            <v>0</v>
          </cell>
        </row>
        <row r="8217">
          <cell r="A8217">
            <v>36641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CGPR-ST.CLAIR</v>
          </cell>
          <cell r="H8217">
            <v>38930</v>
          </cell>
          <cell r="I8217">
            <v>0</v>
          </cell>
          <cell r="J8217">
            <v>0</v>
          </cell>
        </row>
        <row r="8218">
          <cell r="A8218">
            <v>36641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CGPR-ST.CLAIR</v>
          </cell>
          <cell r="H8218">
            <v>38961</v>
          </cell>
          <cell r="I8218">
            <v>0</v>
          </cell>
          <cell r="J8218">
            <v>0</v>
          </cell>
        </row>
        <row r="8219">
          <cell r="A8219">
            <v>36641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CGPR-ST.CLAIR</v>
          </cell>
          <cell r="H8219">
            <v>38991</v>
          </cell>
          <cell r="I8219">
            <v>0</v>
          </cell>
          <cell r="J8219">
            <v>0</v>
          </cell>
        </row>
        <row r="8220">
          <cell r="A8220">
            <v>36641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CGPR-ST.CLAIR</v>
          </cell>
          <cell r="H8220">
            <v>39022</v>
          </cell>
          <cell r="I8220">
            <v>0</v>
          </cell>
          <cell r="J8220">
            <v>0</v>
          </cell>
        </row>
        <row r="8221">
          <cell r="A8221">
            <v>36641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CGPR-ST.CLAIR</v>
          </cell>
          <cell r="H8221">
            <v>39052</v>
          </cell>
          <cell r="I8221">
            <v>0</v>
          </cell>
          <cell r="J8221">
            <v>0</v>
          </cell>
        </row>
        <row r="8222">
          <cell r="A8222">
            <v>36641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CGPR-ST.CLAIR</v>
          </cell>
          <cell r="H8222">
            <v>39083</v>
          </cell>
          <cell r="I8222">
            <v>0</v>
          </cell>
          <cell r="J8222">
            <v>0</v>
          </cell>
        </row>
        <row r="8223">
          <cell r="A8223">
            <v>36641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CGPR-ST.CLAIR</v>
          </cell>
          <cell r="H8223">
            <v>39114</v>
          </cell>
          <cell r="I8223">
            <v>0</v>
          </cell>
          <cell r="J8223">
            <v>0</v>
          </cell>
        </row>
        <row r="8224">
          <cell r="A8224">
            <v>36641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CGPR-ST.CLAIR</v>
          </cell>
          <cell r="H8224">
            <v>39142</v>
          </cell>
          <cell r="I8224">
            <v>0</v>
          </cell>
          <cell r="J8224">
            <v>0</v>
          </cell>
        </row>
        <row r="8225">
          <cell r="A8225">
            <v>36641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CGPR-ST.CLAIR</v>
          </cell>
          <cell r="H8225">
            <v>39173</v>
          </cell>
          <cell r="I8225">
            <v>0</v>
          </cell>
          <cell r="J8225">
            <v>0</v>
          </cell>
        </row>
        <row r="8226">
          <cell r="A8226">
            <v>36641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CGPR-ST.CLAIR</v>
          </cell>
          <cell r="H8226">
            <v>39203</v>
          </cell>
          <cell r="I8226">
            <v>0</v>
          </cell>
          <cell r="J8226">
            <v>0</v>
          </cell>
        </row>
        <row r="8227">
          <cell r="A8227">
            <v>36641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CGPR-ST.CLAIR</v>
          </cell>
          <cell r="H8227">
            <v>39234</v>
          </cell>
          <cell r="I8227">
            <v>0</v>
          </cell>
          <cell r="J8227">
            <v>0</v>
          </cell>
        </row>
        <row r="8228">
          <cell r="A8228">
            <v>36641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CGPR-ST.CLAIR</v>
          </cell>
          <cell r="H8228">
            <v>39264</v>
          </cell>
          <cell r="I8228">
            <v>0</v>
          </cell>
          <cell r="J8228">
            <v>0</v>
          </cell>
        </row>
        <row r="8229">
          <cell r="A8229">
            <v>36641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CGPR-ST.CLAIR</v>
          </cell>
          <cell r="H8229">
            <v>39295</v>
          </cell>
          <cell r="I8229">
            <v>0</v>
          </cell>
          <cell r="J8229">
            <v>0</v>
          </cell>
        </row>
        <row r="8230">
          <cell r="A8230">
            <v>36641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CGPR-ST.CLAIR</v>
          </cell>
          <cell r="H8230">
            <v>39326</v>
          </cell>
          <cell r="I8230">
            <v>0</v>
          </cell>
          <cell r="J8230">
            <v>0</v>
          </cell>
        </row>
        <row r="8231">
          <cell r="A8231">
            <v>36641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CGPR-ST.CLAIR</v>
          </cell>
          <cell r="H8231">
            <v>39356</v>
          </cell>
          <cell r="I8231">
            <v>0</v>
          </cell>
          <cell r="J8231">
            <v>0</v>
          </cell>
        </row>
        <row r="8232">
          <cell r="A8232">
            <v>36641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CGPR-ST.CLAIR</v>
          </cell>
          <cell r="H8232">
            <v>39387</v>
          </cell>
          <cell r="I8232">
            <v>0</v>
          </cell>
          <cell r="J8232">
            <v>0</v>
          </cell>
        </row>
        <row r="8233">
          <cell r="A8233">
            <v>36641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CGPR-ST.CLAIR</v>
          </cell>
          <cell r="H8233">
            <v>39417</v>
          </cell>
          <cell r="I8233">
            <v>0</v>
          </cell>
          <cell r="J8233">
            <v>0</v>
          </cell>
        </row>
        <row r="8234">
          <cell r="A8234">
            <v>36641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CGPR-ST.CLAIR</v>
          </cell>
          <cell r="H8234">
            <v>39448</v>
          </cell>
          <cell r="I8234">
            <v>0</v>
          </cell>
          <cell r="J8234">
            <v>0</v>
          </cell>
        </row>
        <row r="8235">
          <cell r="A8235">
            <v>36641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CGPR-ST.CLAIR</v>
          </cell>
          <cell r="H8235">
            <v>39479</v>
          </cell>
          <cell r="I8235">
            <v>0</v>
          </cell>
          <cell r="J8235">
            <v>0</v>
          </cell>
        </row>
        <row r="8236">
          <cell r="A8236">
            <v>36641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CGPR-ST.CLAIR</v>
          </cell>
          <cell r="H8236">
            <v>39508</v>
          </cell>
          <cell r="I8236">
            <v>0</v>
          </cell>
          <cell r="J8236">
            <v>0</v>
          </cell>
        </row>
        <row r="8237">
          <cell r="A8237">
            <v>36641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CGPR-ST.CLAIR</v>
          </cell>
          <cell r="H8237">
            <v>39539</v>
          </cell>
          <cell r="I8237">
            <v>0</v>
          </cell>
          <cell r="J8237">
            <v>0</v>
          </cell>
        </row>
        <row r="8238">
          <cell r="A8238">
            <v>36641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CGPR-ST.CLAIR</v>
          </cell>
          <cell r="H8238">
            <v>39569</v>
          </cell>
          <cell r="I8238">
            <v>0</v>
          </cell>
          <cell r="J8238">
            <v>0</v>
          </cell>
        </row>
        <row r="8239">
          <cell r="A8239">
            <v>36641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CGPR-ST.CLAIR</v>
          </cell>
          <cell r="H8239">
            <v>39600</v>
          </cell>
          <cell r="I8239">
            <v>0</v>
          </cell>
          <cell r="J8239">
            <v>0</v>
          </cell>
        </row>
        <row r="8240">
          <cell r="A8240">
            <v>36641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CGPR-ST.CLAIR</v>
          </cell>
          <cell r="H8240">
            <v>39630</v>
          </cell>
          <cell r="I8240">
            <v>0</v>
          </cell>
          <cell r="J8240">
            <v>0</v>
          </cell>
        </row>
        <row r="8241">
          <cell r="A8241">
            <v>36641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CGPR-ST.CLAIR</v>
          </cell>
          <cell r="H8241">
            <v>39661</v>
          </cell>
          <cell r="I8241">
            <v>0</v>
          </cell>
          <cell r="J8241">
            <v>0</v>
          </cell>
        </row>
        <row r="8242">
          <cell r="A8242">
            <v>36641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CGPR-ST.CLAIR</v>
          </cell>
          <cell r="H8242">
            <v>39692</v>
          </cell>
          <cell r="I8242">
            <v>0</v>
          </cell>
          <cell r="J8242">
            <v>0</v>
          </cell>
        </row>
        <row r="8243">
          <cell r="A8243">
            <v>36641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CGPR-ST.CLAIR</v>
          </cell>
          <cell r="H8243">
            <v>39722</v>
          </cell>
          <cell r="I8243">
            <v>0</v>
          </cell>
          <cell r="J8243">
            <v>0</v>
          </cell>
        </row>
        <row r="8244">
          <cell r="A8244">
            <v>36641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CGPR-WADDING</v>
          </cell>
          <cell r="H8244">
            <v>36647</v>
          </cell>
          <cell r="I8244">
            <v>0</v>
          </cell>
          <cell r="J8244">
            <v>0</v>
          </cell>
        </row>
        <row r="8245">
          <cell r="A8245">
            <v>36641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CGPR-WADDING</v>
          </cell>
          <cell r="H8245">
            <v>36678</v>
          </cell>
          <cell r="I8245">
            <v>0</v>
          </cell>
          <cell r="J8245">
            <v>0</v>
          </cell>
        </row>
        <row r="8246">
          <cell r="A8246">
            <v>36641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CGPR-WADDING</v>
          </cell>
          <cell r="H8246">
            <v>36708</v>
          </cell>
          <cell r="I8246">
            <v>0</v>
          </cell>
          <cell r="J8246">
            <v>0</v>
          </cell>
        </row>
        <row r="8247">
          <cell r="A8247">
            <v>36641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CGPR-WADDING</v>
          </cell>
          <cell r="H8247">
            <v>36739</v>
          </cell>
          <cell r="I8247">
            <v>0</v>
          </cell>
          <cell r="J8247">
            <v>0</v>
          </cell>
        </row>
        <row r="8248">
          <cell r="A8248">
            <v>36641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CGPR-WADDING</v>
          </cell>
          <cell r="H8248">
            <v>36770</v>
          </cell>
          <cell r="I8248">
            <v>0</v>
          </cell>
          <cell r="J8248">
            <v>0</v>
          </cell>
        </row>
        <row r="8249">
          <cell r="A8249">
            <v>36641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CGPR-WADDING</v>
          </cell>
          <cell r="H8249">
            <v>36800</v>
          </cell>
          <cell r="I8249">
            <v>0</v>
          </cell>
          <cell r="J8249">
            <v>0</v>
          </cell>
        </row>
        <row r="8250">
          <cell r="A8250">
            <v>36641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CGPR-WADDING</v>
          </cell>
          <cell r="H8250">
            <v>36831</v>
          </cell>
          <cell r="I8250">
            <v>0</v>
          </cell>
          <cell r="J8250">
            <v>0</v>
          </cell>
        </row>
        <row r="8251">
          <cell r="A8251">
            <v>36641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CGPR-WADDING</v>
          </cell>
          <cell r="H8251">
            <v>36861</v>
          </cell>
          <cell r="I8251">
            <v>0</v>
          </cell>
          <cell r="J8251">
            <v>0</v>
          </cell>
        </row>
        <row r="8252">
          <cell r="A8252">
            <v>36641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CGPR-WADDING</v>
          </cell>
          <cell r="H8252">
            <v>36892</v>
          </cell>
          <cell r="I8252">
            <v>0</v>
          </cell>
          <cell r="J8252">
            <v>0</v>
          </cell>
        </row>
        <row r="8253">
          <cell r="A8253">
            <v>36641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CGPR-WADDING</v>
          </cell>
          <cell r="H8253">
            <v>36923</v>
          </cell>
          <cell r="I8253">
            <v>0</v>
          </cell>
          <cell r="J8253">
            <v>0</v>
          </cell>
        </row>
        <row r="8254">
          <cell r="A8254">
            <v>36641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CGPR-WADDING</v>
          </cell>
          <cell r="H8254">
            <v>36951</v>
          </cell>
          <cell r="I8254">
            <v>0</v>
          </cell>
          <cell r="J8254">
            <v>0</v>
          </cell>
        </row>
        <row r="8255">
          <cell r="A8255">
            <v>36641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CGPR-WADDING</v>
          </cell>
          <cell r="H8255">
            <v>36982</v>
          </cell>
          <cell r="I8255">
            <v>0</v>
          </cell>
          <cell r="J8255">
            <v>0</v>
          </cell>
        </row>
        <row r="8256">
          <cell r="A8256">
            <v>36641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CGPR-WADDING</v>
          </cell>
          <cell r="H8256">
            <v>37012</v>
          </cell>
          <cell r="I8256">
            <v>0</v>
          </cell>
          <cell r="J8256">
            <v>0</v>
          </cell>
        </row>
        <row r="8257">
          <cell r="A8257">
            <v>36641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CGPR-WADDING</v>
          </cell>
          <cell r="H8257">
            <v>37043</v>
          </cell>
          <cell r="I8257">
            <v>0</v>
          </cell>
          <cell r="J8257">
            <v>0</v>
          </cell>
        </row>
        <row r="8258">
          <cell r="A8258">
            <v>36641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CGPR-WADDING</v>
          </cell>
          <cell r="H8258">
            <v>37073</v>
          </cell>
          <cell r="I8258">
            <v>0</v>
          </cell>
          <cell r="J8258">
            <v>0</v>
          </cell>
        </row>
        <row r="8259">
          <cell r="A8259">
            <v>36641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CGPR-WADDING</v>
          </cell>
          <cell r="H8259">
            <v>37104</v>
          </cell>
          <cell r="I8259">
            <v>0</v>
          </cell>
          <cell r="J8259">
            <v>0</v>
          </cell>
        </row>
        <row r="8260">
          <cell r="A8260">
            <v>36641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CGPR-WADDING</v>
          </cell>
          <cell r="H8260">
            <v>37135</v>
          </cell>
          <cell r="I8260">
            <v>0</v>
          </cell>
          <cell r="J8260">
            <v>0</v>
          </cell>
        </row>
        <row r="8261">
          <cell r="A8261">
            <v>36641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CGPR-WADDING</v>
          </cell>
          <cell r="H8261">
            <v>37165</v>
          </cell>
          <cell r="I8261">
            <v>0</v>
          </cell>
          <cell r="J8261">
            <v>0</v>
          </cell>
        </row>
        <row r="8262">
          <cell r="A8262">
            <v>36641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CGPR-WADDING</v>
          </cell>
          <cell r="H8262">
            <v>37196</v>
          </cell>
          <cell r="I8262">
            <v>0</v>
          </cell>
          <cell r="J8262">
            <v>0</v>
          </cell>
        </row>
        <row r="8263">
          <cell r="A8263">
            <v>36641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CGPR-WADDING</v>
          </cell>
          <cell r="H8263">
            <v>37226</v>
          </cell>
          <cell r="I8263">
            <v>0</v>
          </cell>
          <cell r="J8263">
            <v>0</v>
          </cell>
        </row>
        <row r="8264">
          <cell r="A8264">
            <v>36641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CGPR-WADDING</v>
          </cell>
          <cell r="H8264">
            <v>37257</v>
          </cell>
          <cell r="I8264">
            <v>0</v>
          </cell>
          <cell r="J8264">
            <v>0</v>
          </cell>
        </row>
        <row r="8265">
          <cell r="A8265">
            <v>36641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CGPR-WADDING</v>
          </cell>
          <cell r="H8265">
            <v>37288</v>
          </cell>
          <cell r="I8265">
            <v>0</v>
          </cell>
          <cell r="J8265">
            <v>0</v>
          </cell>
        </row>
        <row r="8266">
          <cell r="A8266">
            <v>36641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CGPR-WADDING</v>
          </cell>
          <cell r="H8266">
            <v>37316</v>
          </cell>
          <cell r="I8266">
            <v>0</v>
          </cell>
          <cell r="J8266">
            <v>0</v>
          </cell>
        </row>
        <row r="8267">
          <cell r="A8267">
            <v>36641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CGPR-WADDING</v>
          </cell>
          <cell r="H8267">
            <v>37347</v>
          </cell>
          <cell r="I8267">
            <v>0</v>
          </cell>
          <cell r="J8267">
            <v>0</v>
          </cell>
        </row>
        <row r="8268">
          <cell r="A8268">
            <v>36641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CGPR-WADDING</v>
          </cell>
          <cell r="H8268">
            <v>37377</v>
          </cell>
          <cell r="I8268">
            <v>0</v>
          </cell>
          <cell r="J8268">
            <v>0</v>
          </cell>
        </row>
        <row r="8269">
          <cell r="A8269">
            <v>36641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CGPR-WADDING</v>
          </cell>
          <cell r="H8269">
            <v>37408</v>
          </cell>
          <cell r="I8269">
            <v>0</v>
          </cell>
          <cell r="J8269">
            <v>0</v>
          </cell>
        </row>
        <row r="8270">
          <cell r="A8270">
            <v>36641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CGPR-WADDING</v>
          </cell>
          <cell r="H8270">
            <v>37438</v>
          </cell>
          <cell r="I8270">
            <v>0</v>
          </cell>
          <cell r="J8270">
            <v>0</v>
          </cell>
        </row>
        <row r="8271">
          <cell r="A8271">
            <v>36641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CGPR-WADDING</v>
          </cell>
          <cell r="H8271">
            <v>37469</v>
          </cell>
          <cell r="I8271">
            <v>0</v>
          </cell>
          <cell r="J8271">
            <v>0</v>
          </cell>
        </row>
        <row r="8272">
          <cell r="A8272">
            <v>36641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CGPR-WADDING</v>
          </cell>
          <cell r="H8272">
            <v>37500</v>
          </cell>
          <cell r="I8272">
            <v>0</v>
          </cell>
          <cell r="J8272">
            <v>0</v>
          </cell>
        </row>
        <row r="8273">
          <cell r="A8273">
            <v>36641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CGPR-WADDING</v>
          </cell>
          <cell r="H8273">
            <v>37530</v>
          </cell>
          <cell r="I8273">
            <v>0</v>
          </cell>
          <cell r="J8273">
            <v>0</v>
          </cell>
        </row>
        <row r="8274">
          <cell r="A8274">
            <v>36641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CGPR-WADDING</v>
          </cell>
          <cell r="H8274">
            <v>37561</v>
          </cell>
          <cell r="I8274">
            <v>0</v>
          </cell>
          <cell r="J8274">
            <v>0</v>
          </cell>
        </row>
        <row r="8275">
          <cell r="A8275">
            <v>36641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CGPR-WADDING</v>
          </cell>
          <cell r="H8275">
            <v>37591</v>
          </cell>
          <cell r="I8275">
            <v>0</v>
          </cell>
          <cell r="J8275">
            <v>0</v>
          </cell>
        </row>
        <row r="8276">
          <cell r="A8276">
            <v>36641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CGPR-WADDING</v>
          </cell>
          <cell r="H8276">
            <v>37622</v>
          </cell>
          <cell r="I8276">
            <v>0</v>
          </cell>
          <cell r="J8276">
            <v>0</v>
          </cell>
        </row>
        <row r="8277">
          <cell r="A8277">
            <v>36641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CGPR-WADDING</v>
          </cell>
          <cell r="H8277">
            <v>37653</v>
          </cell>
          <cell r="I8277">
            <v>0</v>
          </cell>
          <cell r="J8277">
            <v>0</v>
          </cell>
        </row>
        <row r="8278">
          <cell r="A8278">
            <v>36641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CGPR-WADDING</v>
          </cell>
          <cell r="H8278">
            <v>37681</v>
          </cell>
          <cell r="I8278">
            <v>0</v>
          </cell>
          <cell r="J8278">
            <v>0</v>
          </cell>
        </row>
        <row r="8279">
          <cell r="A8279">
            <v>36641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CGPR-WADDING</v>
          </cell>
          <cell r="H8279">
            <v>37712</v>
          </cell>
          <cell r="I8279">
            <v>0</v>
          </cell>
          <cell r="J8279">
            <v>0</v>
          </cell>
        </row>
        <row r="8280">
          <cell r="A8280">
            <v>36641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CGPR-WADDING</v>
          </cell>
          <cell r="H8280">
            <v>37742</v>
          </cell>
          <cell r="I8280">
            <v>0</v>
          </cell>
          <cell r="J8280">
            <v>0</v>
          </cell>
        </row>
        <row r="8281">
          <cell r="A8281">
            <v>36641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CGPR-WADDING</v>
          </cell>
          <cell r="H8281">
            <v>37773</v>
          </cell>
          <cell r="I8281">
            <v>0</v>
          </cell>
          <cell r="J8281">
            <v>0</v>
          </cell>
        </row>
        <row r="8282">
          <cell r="A8282">
            <v>36641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CGPR-WADDING</v>
          </cell>
          <cell r="H8282">
            <v>37803</v>
          </cell>
          <cell r="I8282">
            <v>0</v>
          </cell>
          <cell r="J8282">
            <v>0</v>
          </cell>
        </row>
        <row r="8283">
          <cell r="A8283">
            <v>36641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CGPR-WADDING</v>
          </cell>
          <cell r="H8283">
            <v>37834</v>
          </cell>
          <cell r="I8283">
            <v>0</v>
          </cell>
          <cell r="J8283">
            <v>0</v>
          </cell>
        </row>
        <row r="8284">
          <cell r="A8284">
            <v>36641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CGPR-WADDING</v>
          </cell>
          <cell r="H8284">
            <v>37865</v>
          </cell>
          <cell r="I8284">
            <v>0</v>
          </cell>
          <cell r="J8284">
            <v>0</v>
          </cell>
        </row>
        <row r="8285">
          <cell r="A8285">
            <v>36641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CGPR-WADDING</v>
          </cell>
          <cell r="H8285">
            <v>37895</v>
          </cell>
          <cell r="I8285">
            <v>0</v>
          </cell>
          <cell r="J8285">
            <v>0</v>
          </cell>
        </row>
        <row r="8286">
          <cell r="A8286">
            <v>36641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CGPR-WADDING</v>
          </cell>
          <cell r="H8286">
            <v>37926</v>
          </cell>
          <cell r="I8286">
            <v>0</v>
          </cell>
          <cell r="J8286">
            <v>0</v>
          </cell>
        </row>
        <row r="8287">
          <cell r="A8287">
            <v>36641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CGPR-WADDING</v>
          </cell>
          <cell r="H8287">
            <v>37956</v>
          </cell>
          <cell r="I8287">
            <v>0</v>
          </cell>
          <cell r="J8287">
            <v>0</v>
          </cell>
        </row>
        <row r="8288">
          <cell r="A8288">
            <v>36641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CGPR-WADDING</v>
          </cell>
          <cell r="H8288">
            <v>37987</v>
          </cell>
          <cell r="I8288">
            <v>0</v>
          </cell>
          <cell r="J8288">
            <v>0</v>
          </cell>
        </row>
        <row r="8289">
          <cell r="A8289">
            <v>36641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CGPR-WADDING</v>
          </cell>
          <cell r="H8289">
            <v>38018</v>
          </cell>
          <cell r="I8289">
            <v>0</v>
          </cell>
          <cell r="J8289">
            <v>0</v>
          </cell>
        </row>
        <row r="8290">
          <cell r="A8290">
            <v>36641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CGPR-WADDING</v>
          </cell>
          <cell r="H8290">
            <v>38047</v>
          </cell>
          <cell r="I8290">
            <v>0</v>
          </cell>
          <cell r="J8290">
            <v>0</v>
          </cell>
        </row>
        <row r="8291">
          <cell r="A8291">
            <v>36641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CGPR-WADDING</v>
          </cell>
          <cell r="H8291">
            <v>38078</v>
          </cell>
          <cell r="I8291">
            <v>0</v>
          </cell>
          <cell r="J8291">
            <v>0</v>
          </cell>
        </row>
        <row r="8292">
          <cell r="A8292">
            <v>36641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CGPR-WADDING</v>
          </cell>
          <cell r="H8292">
            <v>38108</v>
          </cell>
          <cell r="I8292">
            <v>0</v>
          </cell>
          <cell r="J8292">
            <v>0</v>
          </cell>
        </row>
        <row r="8293">
          <cell r="A8293">
            <v>36641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CGPR-WADDING</v>
          </cell>
          <cell r="H8293">
            <v>38139</v>
          </cell>
          <cell r="I8293">
            <v>0</v>
          </cell>
          <cell r="J8293">
            <v>0</v>
          </cell>
        </row>
        <row r="8294">
          <cell r="A8294">
            <v>36641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CGPR-WADDING</v>
          </cell>
          <cell r="H8294">
            <v>38169</v>
          </cell>
          <cell r="I8294">
            <v>0</v>
          </cell>
          <cell r="J8294">
            <v>0</v>
          </cell>
        </row>
        <row r="8295">
          <cell r="A8295">
            <v>36641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CGPR-WADDING</v>
          </cell>
          <cell r="H8295">
            <v>38200</v>
          </cell>
          <cell r="I8295">
            <v>0</v>
          </cell>
          <cell r="J8295">
            <v>0</v>
          </cell>
        </row>
        <row r="8296">
          <cell r="A8296">
            <v>36641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CGPR-WADDING</v>
          </cell>
          <cell r="H8296">
            <v>38231</v>
          </cell>
          <cell r="I8296">
            <v>0</v>
          </cell>
          <cell r="J8296">
            <v>0</v>
          </cell>
        </row>
        <row r="8297">
          <cell r="A8297">
            <v>36641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CGPR-WADDING</v>
          </cell>
          <cell r="H8297">
            <v>38261</v>
          </cell>
          <cell r="I8297">
            <v>0</v>
          </cell>
          <cell r="J8297">
            <v>0</v>
          </cell>
        </row>
        <row r="8298">
          <cell r="A8298">
            <v>36641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CGPR-WADDING</v>
          </cell>
          <cell r="H8298">
            <v>38292</v>
          </cell>
          <cell r="I8298">
            <v>0</v>
          </cell>
          <cell r="J8298">
            <v>0</v>
          </cell>
        </row>
        <row r="8299">
          <cell r="A8299">
            <v>36641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CGPR-WADDING</v>
          </cell>
          <cell r="H8299">
            <v>38322</v>
          </cell>
          <cell r="I8299">
            <v>0</v>
          </cell>
          <cell r="J8299">
            <v>0</v>
          </cell>
        </row>
        <row r="8300">
          <cell r="A8300">
            <v>36641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CGPR-WADDING</v>
          </cell>
          <cell r="H8300">
            <v>38353</v>
          </cell>
          <cell r="I8300">
            <v>0</v>
          </cell>
          <cell r="J8300">
            <v>0</v>
          </cell>
        </row>
        <row r="8301">
          <cell r="A8301">
            <v>36641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CGPR-WADDING</v>
          </cell>
          <cell r="H8301">
            <v>38384</v>
          </cell>
          <cell r="I8301">
            <v>0</v>
          </cell>
          <cell r="J8301">
            <v>0</v>
          </cell>
        </row>
        <row r="8302">
          <cell r="A8302">
            <v>36641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CGPR-WADDING</v>
          </cell>
          <cell r="H8302">
            <v>38412</v>
          </cell>
          <cell r="I8302">
            <v>0</v>
          </cell>
          <cell r="J8302">
            <v>0</v>
          </cell>
        </row>
        <row r="8303">
          <cell r="A8303">
            <v>36641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CGPR-WADDING</v>
          </cell>
          <cell r="H8303">
            <v>38443</v>
          </cell>
          <cell r="I8303">
            <v>0</v>
          </cell>
          <cell r="J8303">
            <v>0</v>
          </cell>
        </row>
        <row r="8304">
          <cell r="A8304">
            <v>36641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CGPR-WADDING</v>
          </cell>
          <cell r="H8304">
            <v>38473</v>
          </cell>
          <cell r="I8304">
            <v>0</v>
          </cell>
          <cell r="J8304">
            <v>0</v>
          </cell>
        </row>
        <row r="8305">
          <cell r="A8305">
            <v>36641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CGPR-WADDING</v>
          </cell>
          <cell r="H8305">
            <v>38504</v>
          </cell>
          <cell r="I8305">
            <v>0</v>
          </cell>
          <cell r="J8305">
            <v>0</v>
          </cell>
        </row>
        <row r="8306">
          <cell r="A8306">
            <v>36641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CGPR-WADDING</v>
          </cell>
          <cell r="H8306">
            <v>38534</v>
          </cell>
          <cell r="I8306">
            <v>0</v>
          </cell>
          <cell r="J8306">
            <v>0</v>
          </cell>
        </row>
        <row r="8307">
          <cell r="A8307">
            <v>36641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CGPR-WADDING</v>
          </cell>
          <cell r="H8307">
            <v>38565</v>
          </cell>
          <cell r="I8307">
            <v>0</v>
          </cell>
          <cell r="J8307">
            <v>0</v>
          </cell>
        </row>
        <row r="8308">
          <cell r="A8308">
            <v>36641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CGPR-WADDING</v>
          </cell>
          <cell r="H8308">
            <v>38596</v>
          </cell>
          <cell r="I8308">
            <v>0</v>
          </cell>
          <cell r="J8308">
            <v>0</v>
          </cell>
        </row>
        <row r="8309">
          <cell r="A8309">
            <v>36641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CGPR-WADDING</v>
          </cell>
          <cell r="H8309">
            <v>38626</v>
          </cell>
          <cell r="I8309">
            <v>0</v>
          </cell>
          <cell r="J8309">
            <v>0</v>
          </cell>
        </row>
        <row r="8310">
          <cell r="A8310">
            <v>36641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CGPR-WADDING</v>
          </cell>
          <cell r="H8310">
            <v>38657</v>
          </cell>
          <cell r="I8310">
            <v>0</v>
          </cell>
          <cell r="J8310">
            <v>0</v>
          </cell>
        </row>
        <row r="8311">
          <cell r="A8311">
            <v>36641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CGPR-WADDING</v>
          </cell>
          <cell r="H8311">
            <v>38687</v>
          </cell>
          <cell r="I8311">
            <v>0</v>
          </cell>
          <cell r="J8311">
            <v>0</v>
          </cell>
        </row>
        <row r="8312">
          <cell r="A8312">
            <v>36641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CGPR-WADDING</v>
          </cell>
          <cell r="H8312">
            <v>38718</v>
          </cell>
          <cell r="I8312">
            <v>0</v>
          </cell>
          <cell r="J8312">
            <v>0</v>
          </cell>
        </row>
        <row r="8313">
          <cell r="A8313">
            <v>36641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CGPR-WADDING</v>
          </cell>
          <cell r="H8313">
            <v>38749</v>
          </cell>
          <cell r="I8313">
            <v>0</v>
          </cell>
          <cell r="J8313">
            <v>0</v>
          </cell>
        </row>
        <row r="8314">
          <cell r="A8314">
            <v>36641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CGPR-WADDING</v>
          </cell>
          <cell r="H8314">
            <v>38777</v>
          </cell>
          <cell r="I8314">
            <v>0</v>
          </cell>
          <cell r="J8314">
            <v>0</v>
          </cell>
        </row>
        <row r="8315">
          <cell r="A8315">
            <v>36641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CGPR-WADDING</v>
          </cell>
          <cell r="H8315">
            <v>38808</v>
          </cell>
          <cell r="I8315">
            <v>0</v>
          </cell>
          <cell r="J8315">
            <v>0</v>
          </cell>
        </row>
        <row r="8316">
          <cell r="A8316">
            <v>36641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CGPR-WADDING</v>
          </cell>
          <cell r="H8316">
            <v>38838</v>
          </cell>
          <cell r="I8316">
            <v>0</v>
          </cell>
          <cell r="J8316">
            <v>0</v>
          </cell>
        </row>
        <row r="8317">
          <cell r="A8317">
            <v>36641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CGPR-WADDING</v>
          </cell>
          <cell r="H8317">
            <v>38869</v>
          </cell>
          <cell r="I8317">
            <v>0</v>
          </cell>
          <cell r="J8317">
            <v>0</v>
          </cell>
        </row>
        <row r="8318">
          <cell r="A8318">
            <v>36641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CGPR-WADDING</v>
          </cell>
          <cell r="H8318">
            <v>38899</v>
          </cell>
          <cell r="I8318">
            <v>0</v>
          </cell>
          <cell r="J8318">
            <v>0</v>
          </cell>
        </row>
        <row r="8319">
          <cell r="A8319">
            <v>36641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CGPR-WADDING</v>
          </cell>
          <cell r="H8319">
            <v>38930</v>
          </cell>
          <cell r="I8319">
            <v>0</v>
          </cell>
          <cell r="J8319">
            <v>0</v>
          </cell>
        </row>
        <row r="8320">
          <cell r="A8320">
            <v>36641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CGPR-WADDING</v>
          </cell>
          <cell r="H8320">
            <v>38961</v>
          </cell>
          <cell r="I8320">
            <v>0</v>
          </cell>
          <cell r="J8320">
            <v>0</v>
          </cell>
        </row>
        <row r="8321">
          <cell r="A8321">
            <v>36641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CGPR-WADDING</v>
          </cell>
          <cell r="H8321">
            <v>38991</v>
          </cell>
          <cell r="I8321">
            <v>0</v>
          </cell>
          <cell r="J8321">
            <v>0</v>
          </cell>
        </row>
        <row r="8322">
          <cell r="A8322">
            <v>36641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CGPR-WADDING</v>
          </cell>
          <cell r="H8322">
            <v>39022</v>
          </cell>
          <cell r="I8322">
            <v>0</v>
          </cell>
          <cell r="J8322">
            <v>0</v>
          </cell>
        </row>
        <row r="8323">
          <cell r="A8323">
            <v>36641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CGPR-WADDING</v>
          </cell>
          <cell r="H8323">
            <v>39052</v>
          </cell>
          <cell r="I8323">
            <v>0</v>
          </cell>
          <cell r="J8323">
            <v>0</v>
          </cell>
        </row>
        <row r="8324">
          <cell r="A8324">
            <v>36641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CGPR-WADDING</v>
          </cell>
          <cell r="H8324">
            <v>39083</v>
          </cell>
          <cell r="I8324">
            <v>0</v>
          </cell>
          <cell r="J8324">
            <v>0</v>
          </cell>
        </row>
        <row r="8325">
          <cell r="A8325">
            <v>36641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CGPR-WADDING</v>
          </cell>
          <cell r="H8325">
            <v>39114</v>
          </cell>
          <cell r="I8325">
            <v>0</v>
          </cell>
          <cell r="J8325">
            <v>0</v>
          </cell>
        </row>
        <row r="8326">
          <cell r="A8326">
            <v>36641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CGPR-WADDING</v>
          </cell>
          <cell r="H8326">
            <v>39142</v>
          </cell>
          <cell r="I8326">
            <v>0</v>
          </cell>
          <cell r="J8326">
            <v>0</v>
          </cell>
        </row>
        <row r="8327">
          <cell r="A8327">
            <v>36641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CGPR-WADDING</v>
          </cell>
          <cell r="H8327">
            <v>39173</v>
          </cell>
          <cell r="I8327">
            <v>0</v>
          </cell>
          <cell r="J8327">
            <v>0</v>
          </cell>
        </row>
        <row r="8328">
          <cell r="A8328">
            <v>36641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CGPR-WADDING</v>
          </cell>
          <cell r="H8328">
            <v>39203</v>
          </cell>
          <cell r="I8328">
            <v>0</v>
          </cell>
          <cell r="J8328">
            <v>0</v>
          </cell>
        </row>
        <row r="8329">
          <cell r="A8329">
            <v>36641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CGPR-WADDING</v>
          </cell>
          <cell r="H8329">
            <v>39234</v>
          </cell>
          <cell r="I8329">
            <v>0</v>
          </cell>
          <cell r="J8329">
            <v>0</v>
          </cell>
        </row>
        <row r="8330">
          <cell r="A8330">
            <v>36641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CGPR-WADDING</v>
          </cell>
          <cell r="H8330">
            <v>39264</v>
          </cell>
          <cell r="I8330">
            <v>0</v>
          </cell>
          <cell r="J8330">
            <v>0</v>
          </cell>
        </row>
        <row r="8331">
          <cell r="A8331">
            <v>36641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CGPR-WADDING</v>
          </cell>
          <cell r="H8331">
            <v>39295</v>
          </cell>
          <cell r="I8331">
            <v>0</v>
          </cell>
          <cell r="J8331">
            <v>0</v>
          </cell>
        </row>
        <row r="8332">
          <cell r="A8332">
            <v>36641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CGPR-WADDING</v>
          </cell>
          <cell r="H8332">
            <v>39326</v>
          </cell>
          <cell r="I8332">
            <v>0</v>
          </cell>
          <cell r="J8332">
            <v>0</v>
          </cell>
        </row>
        <row r="8333">
          <cell r="A8333">
            <v>36641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CGPR-WADDING</v>
          </cell>
          <cell r="H8333">
            <v>39356</v>
          </cell>
          <cell r="I8333">
            <v>0</v>
          </cell>
          <cell r="J8333">
            <v>0</v>
          </cell>
        </row>
        <row r="8334">
          <cell r="A8334">
            <v>36641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CONSUMERS_CDA</v>
          </cell>
          <cell r="H8334">
            <v>36647</v>
          </cell>
          <cell r="I8334">
            <v>-155</v>
          </cell>
          <cell r="J8334">
            <v>0</v>
          </cell>
        </row>
        <row r="8335">
          <cell r="A8335">
            <v>36641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CONSUMERS_CDA</v>
          </cell>
          <cell r="H8335">
            <v>36678</v>
          </cell>
          <cell r="I8335">
            <v>-149</v>
          </cell>
          <cell r="J8335">
            <v>0</v>
          </cell>
        </row>
        <row r="8336">
          <cell r="A8336">
            <v>36641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CONSUMERS_CDA</v>
          </cell>
          <cell r="H8336">
            <v>36708</v>
          </cell>
          <cell r="I8336">
            <v>-153</v>
          </cell>
          <cell r="J8336">
            <v>0</v>
          </cell>
        </row>
        <row r="8337">
          <cell r="A8337">
            <v>36641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CONSUMERS_CDA</v>
          </cell>
          <cell r="H8337">
            <v>36739</v>
          </cell>
          <cell r="I8337">
            <v>-152</v>
          </cell>
          <cell r="J8337">
            <v>0</v>
          </cell>
        </row>
        <row r="8338">
          <cell r="A8338">
            <v>36641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CONSUMERS_CDA</v>
          </cell>
          <cell r="H8338">
            <v>36770</v>
          </cell>
          <cell r="I8338">
            <v>-147</v>
          </cell>
          <cell r="J8338">
            <v>0</v>
          </cell>
        </row>
        <row r="8339">
          <cell r="A8339">
            <v>36641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CONSUMERS_CDA</v>
          </cell>
          <cell r="H8339">
            <v>36800</v>
          </cell>
          <cell r="I8339">
            <v>-151</v>
          </cell>
          <cell r="J8339">
            <v>0</v>
          </cell>
        </row>
        <row r="8340">
          <cell r="A8340">
            <v>36641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CONSUMERS_CDA</v>
          </cell>
          <cell r="H8340">
            <v>36831</v>
          </cell>
          <cell r="I8340">
            <v>-145</v>
          </cell>
          <cell r="J8340">
            <v>0</v>
          </cell>
        </row>
        <row r="8341">
          <cell r="A8341">
            <v>36641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CONSUMERS_CDA</v>
          </cell>
          <cell r="H8341">
            <v>36861</v>
          </cell>
          <cell r="I8341">
            <v>-149</v>
          </cell>
          <cell r="J8341">
            <v>0</v>
          </cell>
        </row>
        <row r="8342">
          <cell r="A8342">
            <v>36641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CONSUMERS_CDA</v>
          </cell>
          <cell r="H8342">
            <v>36892</v>
          </cell>
          <cell r="I8342">
            <v>-148</v>
          </cell>
          <cell r="J8342">
            <v>0</v>
          </cell>
        </row>
        <row r="8343">
          <cell r="A8343">
            <v>36641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CONSUMERS_CDA</v>
          </cell>
          <cell r="H8343">
            <v>36923</v>
          </cell>
          <cell r="I8343">
            <v>-133</v>
          </cell>
          <cell r="J8343">
            <v>0</v>
          </cell>
        </row>
        <row r="8344">
          <cell r="A8344">
            <v>36641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CONSUMERS_CDA</v>
          </cell>
          <cell r="H8344">
            <v>36951</v>
          </cell>
          <cell r="I8344">
            <v>-146</v>
          </cell>
          <cell r="J8344">
            <v>0</v>
          </cell>
        </row>
        <row r="8345">
          <cell r="A8345">
            <v>36641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CONSUMERS_CDA</v>
          </cell>
          <cell r="H8345">
            <v>36982</v>
          </cell>
          <cell r="I8345">
            <v>-141</v>
          </cell>
          <cell r="J8345">
            <v>0</v>
          </cell>
        </row>
        <row r="8346">
          <cell r="A8346">
            <v>36641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CONSUMERS_CDA</v>
          </cell>
          <cell r="H8346">
            <v>37012</v>
          </cell>
          <cell r="I8346">
            <v>-145</v>
          </cell>
          <cell r="J8346">
            <v>0</v>
          </cell>
        </row>
        <row r="8347">
          <cell r="A8347">
            <v>36641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CONSUMERS_CDA</v>
          </cell>
          <cell r="H8347">
            <v>37043</v>
          </cell>
          <cell r="I8347">
            <v>-139</v>
          </cell>
          <cell r="J8347">
            <v>0</v>
          </cell>
        </row>
        <row r="8348">
          <cell r="A8348">
            <v>36641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CONSUMERS_CDA</v>
          </cell>
          <cell r="H8348">
            <v>37073</v>
          </cell>
          <cell r="I8348">
            <v>-143</v>
          </cell>
          <cell r="J8348">
            <v>0</v>
          </cell>
        </row>
        <row r="8349">
          <cell r="A8349">
            <v>36641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CONSUMERS_CDA</v>
          </cell>
          <cell r="H8349">
            <v>37104</v>
          </cell>
          <cell r="I8349">
            <v>-142</v>
          </cell>
          <cell r="J8349">
            <v>0</v>
          </cell>
        </row>
        <row r="8350">
          <cell r="A8350">
            <v>36641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CONSUMERS_CDA</v>
          </cell>
          <cell r="H8350">
            <v>37135</v>
          </cell>
          <cell r="I8350">
            <v>-137</v>
          </cell>
          <cell r="J8350">
            <v>0</v>
          </cell>
        </row>
        <row r="8351">
          <cell r="A8351">
            <v>36641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CONSUMERS_CDA</v>
          </cell>
          <cell r="H8351">
            <v>37165</v>
          </cell>
          <cell r="I8351">
            <v>-140</v>
          </cell>
          <cell r="J8351">
            <v>0</v>
          </cell>
        </row>
        <row r="8352">
          <cell r="A8352">
            <v>36641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CONSUMERS_CDA</v>
          </cell>
          <cell r="H8352">
            <v>37196</v>
          </cell>
          <cell r="I8352">
            <v>-135</v>
          </cell>
          <cell r="J8352">
            <v>0</v>
          </cell>
        </row>
        <row r="8353">
          <cell r="A8353">
            <v>36641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CONSUMERS_CDA</v>
          </cell>
          <cell r="H8353">
            <v>37226</v>
          </cell>
          <cell r="I8353">
            <v>-139</v>
          </cell>
          <cell r="J8353">
            <v>0</v>
          </cell>
        </row>
        <row r="8354">
          <cell r="A8354">
            <v>36641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CONSUMERS_CDA</v>
          </cell>
          <cell r="H8354">
            <v>37257</v>
          </cell>
          <cell r="I8354">
            <v>-138</v>
          </cell>
          <cell r="J8354">
            <v>0</v>
          </cell>
        </row>
        <row r="8355">
          <cell r="A8355">
            <v>36641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CONSUMERS_CDA</v>
          </cell>
          <cell r="H8355">
            <v>37288</v>
          </cell>
          <cell r="I8355">
            <v>-124</v>
          </cell>
          <cell r="J8355">
            <v>0</v>
          </cell>
        </row>
        <row r="8356">
          <cell r="A8356">
            <v>36641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CONSUMERS_CDA</v>
          </cell>
          <cell r="H8356">
            <v>37316</v>
          </cell>
          <cell r="I8356">
            <v>-136</v>
          </cell>
          <cell r="J8356">
            <v>0</v>
          </cell>
        </row>
        <row r="8357">
          <cell r="A8357">
            <v>36641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CONSUMERS_CDA</v>
          </cell>
          <cell r="H8357">
            <v>37347</v>
          </cell>
          <cell r="I8357">
            <v>-131</v>
          </cell>
          <cell r="J8357">
            <v>0</v>
          </cell>
        </row>
        <row r="8358">
          <cell r="A8358">
            <v>36641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CONSUMERS_CDA</v>
          </cell>
          <cell r="H8358">
            <v>37377</v>
          </cell>
          <cell r="I8358">
            <v>-135</v>
          </cell>
          <cell r="J8358">
            <v>0</v>
          </cell>
        </row>
        <row r="8359">
          <cell r="A8359">
            <v>36641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CONSUMERS_CDA</v>
          </cell>
          <cell r="H8359">
            <v>37408</v>
          </cell>
          <cell r="I8359">
            <v>-129</v>
          </cell>
          <cell r="J8359">
            <v>0</v>
          </cell>
        </row>
        <row r="8360">
          <cell r="A8360">
            <v>36641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CONSUMERS_CDA</v>
          </cell>
          <cell r="H8360">
            <v>37438</v>
          </cell>
          <cell r="I8360">
            <v>-133</v>
          </cell>
          <cell r="J8360">
            <v>0</v>
          </cell>
        </row>
        <row r="8361">
          <cell r="A8361">
            <v>36641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CONSUMERS_CDA</v>
          </cell>
          <cell r="H8361">
            <v>37469</v>
          </cell>
          <cell r="I8361">
            <v>-132</v>
          </cell>
          <cell r="J8361">
            <v>0</v>
          </cell>
        </row>
        <row r="8362">
          <cell r="A8362">
            <v>36641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CONSUMERS_CDA</v>
          </cell>
          <cell r="H8362">
            <v>37500</v>
          </cell>
          <cell r="I8362">
            <v>-127</v>
          </cell>
          <cell r="J8362">
            <v>0</v>
          </cell>
        </row>
        <row r="8363">
          <cell r="A8363">
            <v>36641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CONSUMERS_CDA</v>
          </cell>
          <cell r="H8363">
            <v>37530</v>
          </cell>
          <cell r="I8363">
            <v>-131</v>
          </cell>
          <cell r="J8363">
            <v>0</v>
          </cell>
        </row>
        <row r="8364">
          <cell r="A8364">
            <v>36641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CONSUMERS_CDA</v>
          </cell>
          <cell r="H8364">
            <v>37561</v>
          </cell>
          <cell r="I8364">
            <v>0</v>
          </cell>
          <cell r="J8364">
            <v>0</v>
          </cell>
        </row>
        <row r="8365">
          <cell r="A8365">
            <v>36641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CONSUMERS_CDA</v>
          </cell>
          <cell r="H8365">
            <v>37591</v>
          </cell>
          <cell r="I8365">
            <v>0</v>
          </cell>
          <cell r="J8365">
            <v>0</v>
          </cell>
        </row>
        <row r="8366">
          <cell r="A8366">
            <v>36641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CONSUMERS_CDA</v>
          </cell>
          <cell r="H8366">
            <v>37622</v>
          </cell>
          <cell r="I8366">
            <v>0</v>
          </cell>
          <cell r="J8366">
            <v>0</v>
          </cell>
        </row>
        <row r="8367">
          <cell r="A8367">
            <v>36641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CONSUMERS_CDA</v>
          </cell>
          <cell r="H8367">
            <v>37653</v>
          </cell>
          <cell r="I8367">
            <v>0</v>
          </cell>
          <cell r="J8367">
            <v>0</v>
          </cell>
        </row>
        <row r="8368">
          <cell r="A8368">
            <v>36641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CONSUMERS_CDA</v>
          </cell>
          <cell r="H8368">
            <v>37681</v>
          </cell>
          <cell r="I8368">
            <v>0</v>
          </cell>
          <cell r="J8368">
            <v>0</v>
          </cell>
        </row>
        <row r="8369">
          <cell r="A8369">
            <v>36641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CONSUMERS_CDA</v>
          </cell>
          <cell r="H8369">
            <v>37712</v>
          </cell>
          <cell r="I8369">
            <v>0</v>
          </cell>
          <cell r="J8369">
            <v>0</v>
          </cell>
        </row>
        <row r="8370">
          <cell r="A8370">
            <v>36641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CONSUMERS_CDA</v>
          </cell>
          <cell r="H8370">
            <v>37742</v>
          </cell>
          <cell r="I8370">
            <v>0</v>
          </cell>
          <cell r="J8370">
            <v>0</v>
          </cell>
        </row>
        <row r="8371">
          <cell r="A8371">
            <v>36641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CONSUMERS_CDA</v>
          </cell>
          <cell r="H8371">
            <v>37773</v>
          </cell>
          <cell r="I8371">
            <v>0</v>
          </cell>
          <cell r="J8371">
            <v>0</v>
          </cell>
        </row>
        <row r="8372">
          <cell r="A8372">
            <v>36641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CONSUMERS_CDA</v>
          </cell>
          <cell r="H8372">
            <v>37803</v>
          </cell>
          <cell r="I8372">
            <v>0</v>
          </cell>
          <cell r="J8372">
            <v>0</v>
          </cell>
        </row>
        <row r="8373">
          <cell r="A8373">
            <v>36641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CONSUMERS_CDA</v>
          </cell>
          <cell r="H8373">
            <v>37834</v>
          </cell>
          <cell r="I8373">
            <v>0</v>
          </cell>
          <cell r="J8373">
            <v>0</v>
          </cell>
        </row>
        <row r="8374">
          <cell r="A8374">
            <v>36641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CONSUMERS_CDA</v>
          </cell>
          <cell r="H8374">
            <v>37865</v>
          </cell>
          <cell r="I8374">
            <v>0</v>
          </cell>
          <cell r="J8374">
            <v>0</v>
          </cell>
        </row>
        <row r="8375">
          <cell r="A8375">
            <v>36641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CONSUMERS_CDA</v>
          </cell>
          <cell r="H8375">
            <v>37895</v>
          </cell>
          <cell r="I8375">
            <v>0</v>
          </cell>
          <cell r="J8375">
            <v>0</v>
          </cell>
        </row>
        <row r="8376">
          <cell r="A8376">
            <v>36641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CONSUMERS_CDA</v>
          </cell>
          <cell r="H8376">
            <v>37926</v>
          </cell>
          <cell r="I8376">
            <v>0</v>
          </cell>
          <cell r="J8376">
            <v>0</v>
          </cell>
        </row>
        <row r="8377">
          <cell r="A8377">
            <v>36641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CONSUMERS_CDA</v>
          </cell>
          <cell r="H8377">
            <v>37956</v>
          </cell>
          <cell r="I8377">
            <v>0</v>
          </cell>
          <cell r="J8377">
            <v>0</v>
          </cell>
        </row>
        <row r="8378">
          <cell r="A8378">
            <v>36641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CONSUMERS_CDA</v>
          </cell>
          <cell r="H8378">
            <v>37987</v>
          </cell>
          <cell r="I8378">
            <v>0</v>
          </cell>
          <cell r="J8378">
            <v>0</v>
          </cell>
        </row>
        <row r="8379">
          <cell r="A8379">
            <v>36641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CONSUMERS_CDA</v>
          </cell>
          <cell r="H8379">
            <v>38018</v>
          </cell>
          <cell r="I8379">
            <v>0</v>
          </cell>
          <cell r="J8379">
            <v>0</v>
          </cell>
        </row>
        <row r="8380">
          <cell r="A8380">
            <v>36641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CONSUMERS_CDA</v>
          </cell>
          <cell r="H8380">
            <v>38047</v>
          </cell>
          <cell r="I8380">
            <v>0</v>
          </cell>
          <cell r="J8380">
            <v>0</v>
          </cell>
        </row>
        <row r="8381">
          <cell r="A8381">
            <v>36641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CONSUMERS_CDA</v>
          </cell>
          <cell r="H8381">
            <v>38078</v>
          </cell>
          <cell r="I8381">
            <v>0</v>
          </cell>
          <cell r="J8381">
            <v>0</v>
          </cell>
        </row>
        <row r="8382">
          <cell r="A8382">
            <v>36641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CONSUMERS_CDA</v>
          </cell>
          <cell r="H8382">
            <v>38108</v>
          </cell>
          <cell r="I8382">
            <v>0</v>
          </cell>
          <cell r="J8382">
            <v>0</v>
          </cell>
        </row>
        <row r="8383">
          <cell r="A8383">
            <v>36641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CONSUMERS_CDA</v>
          </cell>
          <cell r="H8383">
            <v>38139</v>
          </cell>
          <cell r="I8383">
            <v>0</v>
          </cell>
          <cell r="J8383">
            <v>0</v>
          </cell>
        </row>
        <row r="8384">
          <cell r="A8384">
            <v>36641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CONSUMERS_CDA</v>
          </cell>
          <cell r="H8384">
            <v>38169</v>
          </cell>
          <cell r="I8384">
            <v>0</v>
          </cell>
          <cell r="J8384">
            <v>0</v>
          </cell>
        </row>
        <row r="8385">
          <cell r="A8385">
            <v>36641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CONSUMERS_CDA</v>
          </cell>
          <cell r="H8385">
            <v>38200</v>
          </cell>
          <cell r="I8385">
            <v>0</v>
          </cell>
          <cell r="J8385">
            <v>0</v>
          </cell>
        </row>
        <row r="8386">
          <cell r="A8386">
            <v>36641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CONSUMERS_CDA</v>
          </cell>
          <cell r="H8386">
            <v>38231</v>
          </cell>
          <cell r="I8386">
            <v>0</v>
          </cell>
          <cell r="J8386">
            <v>0</v>
          </cell>
        </row>
        <row r="8387">
          <cell r="A8387">
            <v>36641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CONSUMERS_CDA</v>
          </cell>
          <cell r="H8387">
            <v>38261</v>
          </cell>
          <cell r="I8387">
            <v>0</v>
          </cell>
          <cell r="J8387">
            <v>0</v>
          </cell>
        </row>
        <row r="8388">
          <cell r="A8388">
            <v>36641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CONSUMERS_CDA</v>
          </cell>
          <cell r="H8388">
            <v>38292</v>
          </cell>
          <cell r="I8388">
            <v>0</v>
          </cell>
          <cell r="J8388">
            <v>0</v>
          </cell>
        </row>
        <row r="8389">
          <cell r="A8389">
            <v>36641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CONSUMERS_CDA</v>
          </cell>
          <cell r="H8389">
            <v>38322</v>
          </cell>
          <cell r="I8389">
            <v>0</v>
          </cell>
          <cell r="J8389">
            <v>0</v>
          </cell>
        </row>
        <row r="8390">
          <cell r="A8390">
            <v>36641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CONSUMERS_CDA</v>
          </cell>
          <cell r="H8390">
            <v>38353</v>
          </cell>
          <cell r="I8390">
            <v>0</v>
          </cell>
          <cell r="J8390">
            <v>0</v>
          </cell>
        </row>
        <row r="8391">
          <cell r="A8391">
            <v>36641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CONSUMERS_CDA</v>
          </cell>
          <cell r="H8391">
            <v>38384</v>
          </cell>
          <cell r="I8391">
            <v>0</v>
          </cell>
          <cell r="J8391">
            <v>0</v>
          </cell>
        </row>
        <row r="8392">
          <cell r="A8392">
            <v>36641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CONSUMERS_CDA</v>
          </cell>
          <cell r="H8392">
            <v>38412</v>
          </cell>
          <cell r="I8392">
            <v>0</v>
          </cell>
          <cell r="J8392">
            <v>0</v>
          </cell>
        </row>
        <row r="8393">
          <cell r="A8393">
            <v>36641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CONSUMERS_CDA</v>
          </cell>
          <cell r="H8393">
            <v>38443</v>
          </cell>
          <cell r="I8393">
            <v>0</v>
          </cell>
          <cell r="J8393">
            <v>0</v>
          </cell>
        </row>
        <row r="8394">
          <cell r="A8394">
            <v>36641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CONSUMERS_CDA</v>
          </cell>
          <cell r="H8394">
            <v>38473</v>
          </cell>
          <cell r="I8394">
            <v>0</v>
          </cell>
          <cell r="J8394">
            <v>0</v>
          </cell>
        </row>
        <row r="8395">
          <cell r="A8395">
            <v>36641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CONSUMERS_CDA</v>
          </cell>
          <cell r="H8395">
            <v>38504</v>
          </cell>
          <cell r="I8395">
            <v>0</v>
          </cell>
          <cell r="J8395">
            <v>0</v>
          </cell>
        </row>
        <row r="8396">
          <cell r="A8396">
            <v>36641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CONSUMERS_CDA</v>
          </cell>
          <cell r="H8396">
            <v>38534</v>
          </cell>
          <cell r="I8396">
            <v>0</v>
          </cell>
          <cell r="J8396">
            <v>0</v>
          </cell>
        </row>
        <row r="8397">
          <cell r="A8397">
            <v>36641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CONSUMERS_CDA</v>
          </cell>
          <cell r="H8397">
            <v>38565</v>
          </cell>
          <cell r="I8397">
            <v>0</v>
          </cell>
          <cell r="J8397">
            <v>0</v>
          </cell>
        </row>
        <row r="8398">
          <cell r="A8398">
            <v>36641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CONSUMERS_CDA</v>
          </cell>
          <cell r="H8398">
            <v>38596</v>
          </cell>
          <cell r="I8398">
            <v>0</v>
          </cell>
          <cell r="J8398">
            <v>0</v>
          </cell>
        </row>
        <row r="8399">
          <cell r="A8399">
            <v>36641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CONSUMERS_CDA</v>
          </cell>
          <cell r="H8399">
            <v>38626</v>
          </cell>
          <cell r="I8399">
            <v>0</v>
          </cell>
          <cell r="J8399">
            <v>0</v>
          </cell>
        </row>
        <row r="8400">
          <cell r="A8400">
            <v>36641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CONSUMERS_CDA</v>
          </cell>
          <cell r="H8400">
            <v>38657</v>
          </cell>
          <cell r="I8400">
            <v>0</v>
          </cell>
          <cell r="J8400">
            <v>0</v>
          </cell>
        </row>
        <row r="8401">
          <cell r="A8401">
            <v>36641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CONSUMERS_CDA</v>
          </cell>
          <cell r="H8401">
            <v>38687</v>
          </cell>
          <cell r="I8401">
            <v>0</v>
          </cell>
          <cell r="J8401">
            <v>0</v>
          </cell>
        </row>
        <row r="8402">
          <cell r="A8402">
            <v>36641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CONSUMERS_CDA</v>
          </cell>
          <cell r="H8402">
            <v>38718</v>
          </cell>
          <cell r="I8402">
            <v>0</v>
          </cell>
          <cell r="J8402">
            <v>0</v>
          </cell>
        </row>
        <row r="8403">
          <cell r="A8403">
            <v>36641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CONSUMERS_CDA</v>
          </cell>
          <cell r="H8403">
            <v>38749</v>
          </cell>
          <cell r="I8403">
            <v>0</v>
          </cell>
          <cell r="J8403">
            <v>0</v>
          </cell>
        </row>
        <row r="8404">
          <cell r="A8404">
            <v>36641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CONSUMERS_CDA</v>
          </cell>
          <cell r="H8404">
            <v>38777</v>
          </cell>
          <cell r="I8404">
            <v>0</v>
          </cell>
          <cell r="J8404">
            <v>0</v>
          </cell>
        </row>
        <row r="8405">
          <cell r="A8405">
            <v>36641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CONSUMERS_CDA</v>
          </cell>
          <cell r="H8405">
            <v>38808</v>
          </cell>
          <cell r="I8405">
            <v>0</v>
          </cell>
          <cell r="J8405">
            <v>0</v>
          </cell>
        </row>
        <row r="8406">
          <cell r="A8406">
            <v>36641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CONSUMERS_CDA</v>
          </cell>
          <cell r="H8406">
            <v>38838</v>
          </cell>
          <cell r="I8406">
            <v>0</v>
          </cell>
          <cell r="J8406">
            <v>0</v>
          </cell>
        </row>
        <row r="8407">
          <cell r="A8407">
            <v>36641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CONSUMERS_CDA</v>
          </cell>
          <cell r="H8407">
            <v>38869</v>
          </cell>
          <cell r="I8407">
            <v>0</v>
          </cell>
          <cell r="J8407">
            <v>0</v>
          </cell>
        </row>
        <row r="8408">
          <cell r="A8408">
            <v>36641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CONSUMERS_CDA</v>
          </cell>
          <cell r="H8408">
            <v>38899</v>
          </cell>
          <cell r="I8408">
            <v>0</v>
          </cell>
          <cell r="J8408">
            <v>0</v>
          </cell>
        </row>
        <row r="8409">
          <cell r="A8409">
            <v>36641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CONSUMERS_CDA</v>
          </cell>
          <cell r="H8409">
            <v>38930</v>
          </cell>
          <cell r="I8409">
            <v>0</v>
          </cell>
          <cell r="J8409">
            <v>0</v>
          </cell>
        </row>
        <row r="8410">
          <cell r="A8410">
            <v>36641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CONSUMERS_CDA</v>
          </cell>
          <cell r="H8410">
            <v>38961</v>
          </cell>
          <cell r="I8410">
            <v>0</v>
          </cell>
          <cell r="J8410">
            <v>0</v>
          </cell>
        </row>
        <row r="8411">
          <cell r="A8411">
            <v>36641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CONSUMERS_CDA</v>
          </cell>
          <cell r="H8411">
            <v>38991</v>
          </cell>
          <cell r="I8411">
            <v>0</v>
          </cell>
          <cell r="J8411">
            <v>0</v>
          </cell>
        </row>
        <row r="8412">
          <cell r="A8412">
            <v>36641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GD-LOW_IROQUOIS</v>
          </cell>
          <cell r="H8412">
            <v>36617</v>
          </cell>
          <cell r="I8412">
            <v>0</v>
          </cell>
          <cell r="J8412">
            <v>0</v>
          </cell>
        </row>
        <row r="8413">
          <cell r="A8413">
            <v>36641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GD-LOW_IROQUOIS</v>
          </cell>
          <cell r="H8413">
            <v>36647</v>
          </cell>
          <cell r="I8413">
            <v>0</v>
          </cell>
          <cell r="J8413">
            <v>0</v>
          </cell>
        </row>
        <row r="8414">
          <cell r="A8414">
            <v>36641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GD-LOW_IROQUOIS</v>
          </cell>
          <cell r="H8414">
            <v>36678</v>
          </cell>
          <cell r="I8414">
            <v>0</v>
          </cell>
          <cell r="J8414">
            <v>0</v>
          </cell>
        </row>
        <row r="8415">
          <cell r="A8415">
            <v>36641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GD-LOW_IROQUOIS</v>
          </cell>
          <cell r="H8415">
            <v>36708</v>
          </cell>
          <cell r="I8415">
            <v>0</v>
          </cell>
          <cell r="J8415">
            <v>0</v>
          </cell>
        </row>
        <row r="8416">
          <cell r="A8416">
            <v>36641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GD-LOW_IROQUOIS</v>
          </cell>
          <cell r="H8416">
            <v>36739</v>
          </cell>
          <cell r="I8416">
            <v>0</v>
          </cell>
          <cell r="J8416">
            <v>0</v>
          </cell>
        </row>
        <row r="8417">
          <cell r="A8417">
            <v>36641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GD-LOW_IROQUOIS</v>
          </cell>
          <cell r="H8417">
            <v>36770</v>
          </cell>
          <cell r="I8417">
            <v>0</v>
          </cell>
          <cell r="J8417">
            <v>0</v>
          </cell>
        </row>
        <row r="8418">
          <cell r="A8418">
            <v>36641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GD-LOW_IROQUOIS</v>
          </cell>
          <cell r="H8418">
            <v>36800</v>
          </cell>
          <cell r="I8418">
            <v>0</v>
          </cell>
          <cell r="J8418">
            <v>0</v>
          </cell>
        </row>
        <row r="8419">
          <cell r="A8419">
            <v>36641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GD-LOW_IROQUOIS</v>
          </cell>
          <cell r="H8419">
            <v>36831</v>
          </cell>
          <cell r="I8419">
            <v>0</v>
          </cell>
          <cell r="J8419">
            <v>0</v>
          </cell>
        </row>
        <row r="8420">
          <cell r="A8420">
            <v>36641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GD-LOW_IROQUOIS</v>
          </cell>
          <cell r="H8420">
            <v>36861</v>
          </cell>
          <cell r="I8420">
            <v>0</v>
          </cell>
          <cell r="J8420">
            <v>0</v>
          </cell>
        </row>
        <row r="8421">
          <cell r="A8421">
            <v>36641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GD-LOW_IROQUOIS</v>
          </cell>
          <cell r="H8421">
            <v>36892</v>
          </cell>
          <cell r="I8421">
            <v>0</v>
          </cell>
          <cell r="J8421">
            <v>0</v>
          </cell>
        </row>
        <row r="8422">
          <cell r="A8422">
            <v>36641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GD-LOW_IROQUOIS</v>
          </cell>
          <cell r="H8422">
            <v>36923</v>
          </cell>
          <cell r="I8422">
            <v>0</v>
          </cell>
          <cell r="J8422">
            <v>0</v>
          </cell>
        </row>
        <row r="8423">
          <cell r="A8423">
            <v>36641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GD-LOW_IROQUOIS</v>
          </cell>
          <cell r="H8423">
            <v>36951</v>
          </cell>
          <cell r="I8423">
            <v>0</v>
          </cell>
          <cell r="J8423">
            <v>0</v>
          </cell>
        </row>
        <row r="8424">
          <cell r="A8424">
            <v>36641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GD-LOW_IROQUOIS</v>
          </cell>
          <cell r="H8424">
            <v>36982</v>
          </cell>
          <cell r="I8424">
            <v>0</v>
          </cell>
          <cell r="J8424">
            <v>0</v>
          </cell>
        </row>
        <row r="8425">
          <cell r="A8425">
            <v>36641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GD-LOW_IROQUOIS</v>
          </cell>
          <cell r="H8425">
            <v>37012</v>
          </cell>
          <cell r="I8425">
            <v>0</v>
          </cell>
          <cell r="J8425">
            <v>0</v>
          </cell>
        </row>
        <row r="8426">
          <cell r="A8426">
            <v>36641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GD-LOW_IROQUOIS</v>
          </cell>
          <cell r="H8426">
            <v>37043</v>
          </cell>
          <cell r="I8426">
            <v>0</v>
          </cell>
          <cell r="J8426">
            <v>0</v>
          </cell>
        </row>
        <row r="8427">
          <cell r="A8427">
            <v>36641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GD-LOW_IROQUOIS</v>
          </cell>
          <cell r="H8427">
            <v>37073</v>
          </cell>
          <cell r="I8427">
            <v>0</v>
          </cell>
          <cell r="J8427">
            <v>0</v>
          </cell>
        </row>
        <row r="8428">
          <cell r="A8428">
            <v>36641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GD-LOW_IROQUOIS</v>
          </cell>
          <cell r="H8428">
            <v>37104</v>
          </cell>
          <cell r="I8428">
            <v>0</v>
          </cell>
          <cell r="J8428">
            <v>0</v>
          </cell>
        </row>
        <row r="8429">
          <cell r="A8429">
            <v>36641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GD-LOW_IROQUOIS</v>
          </cell>
          <cell r="H8429">
            <v>37135</v>
          </cell>
          <cell r="I8429">
            <v>0</v>
          </cell>
          <cell r="J8429">
            <v>0</v>
          </cell>
        </row>
        <row r="8430">
          <cell r="A8430">
            <v>36641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GD-LOW_IROQUOIS</v>
          </cell>
          <cell r="H8430">
            <v>37165</v>
          </cell>
          <cell r="I8430">
            <v>0</v>
          </cell>
          <cell r="J8430">
            <v>0</v>
          </cell>
        </row>
        <row r="8431">
          <cell r="A8431">
            <v>36641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GD-LOW_IROQUOIS</v>
          </cell>
          <cell r="H8431">
            <v>37196</v>
          </cell>
          <cell r="I8431">
            <v>0</v>
          </cell>
          <cell r="J8431">
            <v>0</v>
          </cell>
        </row>
        <row r="8432">
          <cell r="A8432">
            <v>36641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GD-LOW_IROQUOIS</v>
          </cell>
          <cell r="H8432">
            <v>37226</v>
          </cell>
          <cell r="I8432">
            <v>0</v>
          </cell>
          <cell r="J8432">
            <v>0</v>
          </cell>
        </row>
        <row r="8433">
          <cell r="A8433">
            <v>36641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GD-LOW_IROQUOIS</v>
          </cell>
          <cell r="H8433">
            <v>37257</v>
          </cell>
          <cell r="I8433">
            <v>0</v>
          </cell>
          <cell r="J8433">
            <v>0</v>
          </cell>
        </row>
        <row r="8434">
          <cell r="A8434">
            <v>36641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GD-LOW_IROQUOIS</v>
          </cell>
          <cell r="H8434">
            <v>37288</v>
          </cell>
          <cell r="I8434">
            <v>0</v>
          </cell>
          <cell r="J8434">
            <v>0</v>
          </cell>
        </row>
        <row r="8435">
          <cell r="A8435">
            <v>36641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GD-LOW_IROQUOIS</v>
          </cell>
          <cell r="H8435">
            <v>37316</v>
          </cell>
          <cell r="I8435">
            <v>0</v>
          </cell>
          <cell r="J8435">
            <v>0</v>
          </cell>
        </row>
        <row r="8436">
          <cell r="A8436">
            <v>36641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GD-LOW_IROQUOIS</v>
          </cell>
          <cell r="H8436">
            <v>37347</v>
          </cell>
          <cell r="I8436">
            <v>0</v>
          </cell>
          <cell r="J8436">
            <v>0</v>
          </cell>
        </row>
        <row r="8437">
          <cell r="A8437">
            <v>36641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GD-LOW_IROQUOIS</v>
          </cell>
          <cell r="H8437">
            <v>37377</v>
          </cell>
          <cell r="I8437">
            <v>0</v>
          </cell>
          <cell r="J8437">
            <v>0</v>
          </cell>
        </row>
        <row r="8438">
          <cell r="A8438">
            <v>36641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GD-LOW_IROQUOIS</v>
          </cell>
          <cell r="H8438">
            <v>37408</v>
          </cell>
          <cell r="I8438">
            <v>0</v>
          </cell>
          <cell r="J8438">
            <v>0</v>
          </cell>
        </row>
        <row r="8439">
          <cell r="A8439">
            <v>36641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GD-LOW_IROQUOIS</v>
          </cell>
          <cell r="H8439">
            <v>37438</v>
          </cell>
          <cell r="I8439">
            <v>0</v>
          </cell>
          <cell r="J8439">
            <v>0</v>
          </cell>
        </row>
        <row r="8440">
          <cell r="A8440">
            <v>36641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GD-LOW_IROQUOIS</v>
          </cell>
          <cell r="H8440">
            <v>37469</v>
          </cell>
          <cell r="I8440">
            <v>0</v>
          </cell>
          <cell r="J8440">
            <v>0</v>
          </cell>
        </row>
        <row r="8441">
          <cell r="A8441">
            <v>36641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GD-LOW_IROQUOIS</v>
          </cell>
          <cell r="H8441">
            <v>37500</v>
          </cell>
          <cell r="I8441">
            <v>0</v>
          </cell>
          <cell r="J8441">
            <v>0</v>
          </cell>
        </row>
        <row r="8442">
          <cell r="A8442">
            <v>36641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GD-LOW_IROQUOIS</v>
          </cell>
          <cell r="H8442">
            <v>37530</v>
          </cell>
          <cell r="I8442">
            <v>0</v>
          </cell>
          <cell r="J8442">
            <v>0</v>
          </cell>
        </row>
        <row r="8443">
          <cell r="A8443">
            <v>36641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GD-LOW_IROQUOIS</v>
          </cell>
          <cell r="H8443">
            <v>37561</v>
          </cell>
          <cell r="I8443">
            <v>0</v>
          </cell>
          <cell r="J8443">
            <v>0</v>
          </cell>
        </row>
        <row r="8444">
          <cell r="A8444">
            <v>36641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GD-LOW_IROQUOIS</v>
          </cell>
          <cell r="H8444">
            <v>37591</v>
          </cell>
          <cell r="I8444">
            <v>0</v>
          </cell>
          <cell r="J8444">
            <v>0</v>
          </cell>
        </row>
        <row r="8445">
          <cell r="A8445">
            <v>36641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GD-LOW_IROQUOIS</v>
          </cell>
          <cell r="H8445">
            <v>37622</v>
          </cell>
          <cell r="I8445">
            <v>0</v>
          </cell>
          <cell r="J8445">
            <v>0</v>
          </cell>
        </row>
        <row r="8446">
          <cell r="A8446">
            <v>36641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GD-LOW_IROQUOIS</v>
          </cell>
          <cell r="H8446">
            <v>37653</v>
          </cell>
          <cell r="I8446">
            <v>0</v>
          </cell>
          <cell r="J8446">
            <v>0</v>
          </cell>
        </row>
        <row r="8447">
          <cell r="A8447">
            <v>36641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GD-LOW_IROQUOIS</v>
          </cell>
          <cell r="H8447">
            <v>37681</v>
          </cell>
          <cell r="I8447">
            <v>0</v>
          </cell>
          <cell r="J8447">
            <v>0</v>
          </cell>
        </row>
        <row r="8448">
          <cell r="A8448">
            <v>36641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GD-LOW_IROQUOIS</v>
          </cell>
          <cell r="H8448">
            <v>37712</v>
          </cell>
          <cell r="I8448">
            <v>0</v>
          </cell>
          <cell r="J8448">
            <v>0</v>
          </cell>
        </row>
        <row r="8449">
          <cell r="A8449">
            <v>36641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GD-LOW_IROQUOIS</v>
          </cell>
          <cell r="H8449">
            <v>37742</v>
          </cell>
          <cell r="I8449">
            <v>0</v>
          </cell>
          <cell r="J8449">
            <v>0</v>
          </cell>
        </row>
        <row r="8450">
          <cell r="A8450">
            <v>36641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GD-LOW_IROQUOIS</v>
          </cell>
          <cell r="H8450">
            <v>37773</v>
          </cell>
          <cell r="I8450">
            <v>0</v>
          </cell>
          <cell r="J8450">
            <v>0</v>
          </cell>
        </row>
        <row r="8451">
          <cell r="A8451">
            <v>36641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GD-LOW_IROQUOIS</v>
          </cell>
          <cell r="H8451">
            <v>37803</v>
          </cell>
          <cell r="I8451">
            <v>0</v>
          </cell>
          <cell r="J8451">
            <v>0</v>
          </cell>
        </row>
        <row r="8452">
          <cell r="A8452">
            <v>36641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GD-LOW_IROQUOIS</v>
          </cell>
          <cell r="H8452">
            <v>37834</v>
          </cell>
          <cell r="I8452">
            <v>0</v>
          </cell>
          <cell r="J8452">
            <v>0</v>
          </cell>
        </row>
        <row r="8453">
          <cell r="A8453">
            <v>36641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GD-LOW_IROQUOIS</v>
          </cell>
          <cell r="H8453">
            <v>37865</v>
          </cell>
          <cell r="I8453">
            <v>0</v>
          </cell>
          <cell r="J8453">
            <v>0</v>
          </cell>
        </row>
        <row r="8454">
          <cell r="A8454">
            <v>36641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GD-LOW_IROQUOIS</v>
          </cell>
          <cell r="H8454">
            <v>37895</v>
          </cell>
          <cell r="I8454">
            <v>0</v>
          </cell>
          <cell r="J8454">
            <v>0</v>
          </cell>
        </row>
        <row r="8455">
          <cell r="A8455">
            <v>36641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GD-LOW_IROQUOIS</v>
          </cell>
          <cell r="H8455">
            <v>37926</v>
          </cell>
          <cell r="I8455">
            <v>0</v>
          </cell>
          <cell r="J8455">
            <v>0</v>
          </cell>
        </row>
        <row r="8456">
          <cell r="A8456">
            <v>36641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GD-LOW_IROQUOIS</v>
          </cell>
          <cell r="H8456">
            <v>37956</v>
          </cell>
          <cell r="I8456">
            <v>0</v>
          </cell>
          <cell r="J8456">
            <v>0</v>
          </cell>
        </row>
        <row r="8457">
          <cell r="A8457">
            <v>36641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GD-LOW_IROQUOIS</v>
          </cell>
          <cell r="H8457">
            <v>37987</v>
          </cell>
          <cell r="I8457">
            <v>0</v>
          </cell>
          <cell r="J8457">
            <v>0</v>
          </cell>
        </row>
        <row r="8458">
          <cell r="A8458">
            <v>36641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GD-LOW_IROQUOIS</v>
          </cell>
          <cell r="H8458">
            <v>38018</v>
          </cell>
          <cell r="I8458">
            <v>0</v>
          </cell>
          <cell r="J8458">
            <v>0</v>
          </cell>
        </row>
        <row r="8459">
          <cell r="A8459">
            <v>36641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GD-LOW_IROQUOIS</v>
          </cell>
          <cell r="H8459">
            <v>38047</v>
          </cell>
          <cell r="I8459">
            <v>0</v>
          </cell>
          <cell r="J8459">
            <v>0</v>
          </cell>
        </row>
        <row r="8460">
          <cell r="A8460">
            <v>36641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GD-LOW_IROQUOIS</v>
          </cell>
          <cell r="H8460">
            <v>38078</v>
          </cell>
          <cell r="I8460">
            <v>0</v>
          </cell>
          <cell r="J8460">
            <v>0</v>
          </cell>
        </row>
        <row r="8461">
          <cell r="A8461">
            <v>36641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GD-LOW_IROQUOIS</v>
          </cell>
          <cell r="H8461">
            <v>38108</v>
          </cell>
          <cell r="I8461">
            <v>0</v>
          </cell>
          <cell r="J8461">
            <v>0</v>
          </cell>
        </row>
        <row r="8462">
          <cell r="A8462">
            <v>36641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GD-LOW_IROQUOIS</v>
          </cell>
          <cell r="H8462">
            <v>38139</v>
          </cell>
          <cell r="I8462">
            <v>0</v>
          </cell>
          <cell r="J8462">
            <v>0</v>
          </cell>
        </row>
        <row r="8463">
          <cell r="A8463">
            <v>36641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GD-LOW_IROQUOIS</v>
          </cell>
          <cell r="H8463">
            <v>38169</v>
          </cell>
          <cell r="I8463">
            <v>0</v>
          </cell>
          <cell r="J8463">
            <v>0</v>
          </cell>
        </row>
        <row r="8464">
          <cell r="A8464">
            <v>36641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GD-LOW_IROQUOIS</v>
          </cell>
          <cell r="H8464">
            <v>38200</v>
          </cell>
          <cell r="I8464">
            <v>0</v>
          </cell>
          <cell r="J8464">
            <v>0</v>
          </cell>
        </row>
        <row r="8465">
          <cell r="A8465">
            <v>36641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GD-LOW_IROQUOIS</v>
          </cell>
          <cell r="H8465">
            <v>38231</v>
          </cell>
          <cell r="I8465">
            <v>0</v>
          </cell>
          <cell r="J8465">
            <v>0</v>
          </cell>
        </row>
        <row r="8466">
          <cell r="A8466">
            <v>36641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GD-LOW_IROQUOIS</v>
          </cell>
          <cell r="H8466">
            <v>38261</v>
          </cell>
          <cell r="I8466">
            <v>0</v>
          </cell>
          <cell r="J8466">
            <v>0</v>
          </cell>
        </row>
        <row r="8467">
          <cell r="A8467">
            <v>36641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GD-LOW_IROQUOIS</v>
          </cell>
          <cell r="H8467">
            <v>38292</v>
          </cell>
          <cell r="I8467">
            <v>0</v>
          </cell>
          <cell r="J8467">
            <v>0</v>
          </cell>
        </row>
        <row r="8468">
          <cell r="A8468">
            <v>36641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GD-LOW_IROQUOIS</v>
          </cell>
          <cell r="H8468">
            <v>38322</v>
          </cell>
          <cell r="I8468">
            <v>0</v>
          </cell>
          <cell r="J8468">
            <v>0</v>
          </cell>
        </row>
        <row r="8469">
          <cell r="A8469">
            <v>36641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GD-LOW_IROQUOIS</v>
          </cell>
          <cell r="H8469">
            <v>38353</v>
          </cell>
          <cell r="I8469">
            <v>0</v>
          </cell>
          <cell r="J8469">
            <v>0</v>
          </cell>
        </row>
        <row r="8470">
          <cell r="A8470">
            <v>36641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GD-LOW_IROQUOIS</v>
          </cell>
          <cell r="H8470">
            <v>38384</v>
          </cell>
          <cell r="I8470">
            <v>0</v>
          </cell>
          <cell r="J8470">
            <v>0</v>
          </cell>
        </row>
        <row r="8471">
          <cell r="A8471">
            <v>36641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GD-LOW_IROQUOIS</v>
          </cell>
          <cell r="H8471">
            <v>38412</v>
          </cell>
          <cell r="I8471">
            <v>0</v>
          </cell>
          <cell r="J8471">
            <v>0</v>
          </cell>
        </row>
        <row r="8472">
          <cell r="A8472">
            <v>36641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GD-LOW_IROQUOIS</v>
          </cell>
          <cell r="H8472">
            <v>38443</v>
          </cell>
          <cell r="I8472">
            <v>0</v>
          </cell>
          <cell r="J8472">
            <v>0</v>
          </cell>
        </row>
        <row r="8473">
          <cell r="A8473">
            <v>36641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GD-LOW_IROQUOIS</v>
          </cell>
          <cell r="H8473">
            <v>38473</v>
          </cell>
          <cell r="I8473">
            <v>0</v>
          </cell>
          <cell r="J8473">
            <v>0</v>
          </cell>
        </row>
        <row r="8474">
          <cell r="A8474">
            <v>36641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GD-LOW_IROQUOIS</v>
          </cell>
          <cell r="H8474">
            <v>38504</v>
          </cell>
          <cell r="I8474">
            <v>0</v>
          </cell>
          <cell r="J8474">
            <v>0</v>
          </cell>
        </row>
        <row r="8475">
          <cell r="A8475">
            <v>36641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GD-LOW_IROQUOIS</v>
          </cell>
          <cell r="H8475">
            <v>38534</v>
          </cell>
          <cell r="I8475">
            <v>0</v>
          </cell>
          <cell r="J8475">
            <v>0</v>
          </cell>
        </row>
        <row r="8476">
          <cell r="A8476">
            <v>36641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GD-LOW_IROQUOIS</v>
          </cell>
          <cell r="H8476">
            <v>38565</v>
          </cell>
          <cell r="I8476">
            <v>0</v>
          </cell>
          <cell r="J8476">
            <v>0</v>
          </cell>
        </row>
        <row r="8477">
          <cell r="A8477">
            <v>36641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GD-LOW_IROQUOIS</v>
          </cell>
          <cell r="H8477">
            <v>38596</v>
          </cell>
          <cell r="I8477">
            <v>0</v>
          </cell>
          <cell r="J8477">
            <v>0</v>
          </cell>
        </row>
        <row r="8478">
          <cell r="A8478">
            <v>36641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GD-LOW_IROQUOIS</v>
          </cell>
          <cell r="H8478">
            <v>38626</v>
          </cell>
          <cell r="I8478">
            <v>0</v>
          </cell>
          <cell r="J8478">
            <v>0</v>
          </cell>
        </row>
        <row r="8479">
          <cell r="A8479">
            <v>36641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GD-LOW_IROQUOIS</v>
          </cell>
          <cell r="H8479">
            <v>38657</v>
          </cell>
          <cell r="I8479">
            <v>0</v>
          </cell>
          <cell r="J8479">
            <v>0</v>
          </cell>
        </row>
        <row r="8480">
          <cell r="A8480">
            <v>36641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GD-LOW_IROQUOIS</v>
          </cell>
          <cell r="H8480">
            <v>38687</v>
          </cell>
          <cell r="I8480">
            <v>0</v>
          </cell>
          <cell r="J8480">
            <v>0</v>
          </cell>
        </row>
        <row r="8481">
          <cell r="A8481">
            <v>36641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GD-LOW_IROQUOIS</v>
          </cell>
          <cell r="H8481">
            <v>38718</v>
          </cell>
          <cell r="I8481">
            <v>0</v>
          </cell>
          <cell r="J8481">
            <v>0</v>
          </cell>
        </row>
        <row r="8482">
          <cell r="A8482">
            <v>36641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GD-LOW_IROQUOIS</v>
          </cell>
          <cell r="H8482">
            <v>38749</v>
          </cell>
          <cell r="I8482">
            <v>0</v>
          </cell>
          <cell r="J8482">
            <v>0</v>
          </cell>
        </row>
        <row r="8483">
          <cell r="A8483">
            <v>36641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GD-LOW_IROQUOIS</v>
          </cell>
          <cell r="H8483">
            <v>38777</v>
          </cell>
          <cell r="I8483">
            <v>0</v>
          </cell>
          <cell r="J8483">
            <v>0</v>
          </cell>
        </row>
        <row r="8484">
          <cell r="A8484">
            <v>36641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GD-LOW_IROQUOIS</v>
          </cell>
          <cell r="H8484">
            <v>38808</v>
          </cell>
          <cell r="I8484">
            <v>0</v>
          </cell>
          <cell r="J8484">
            <v>0</v>
          </cell>
        </row>
        <row r="8485">
          <cell r="A8485">
            <v>36641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GD-LOW_IROQUOIS</v>
          </cell>
          <cell r="H8485">
            <v>38838</v>
          </cell>
          <cell r="I8485">
            <v>0</v>
          </cell>
          <cell r="J8485">
            <v>0</v>
          </cell>
        </row>
        <row r="8486">
          <cell r="A8486">
            <v>36641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GD-LOW_IROQUOIS</v>
          </cell>
          <cell r="H8486">
            <v>38869</v>
          </cell>
          <cell r="I8486">
            <v>0</v>
          </cell>
          <cell r="J8486">
            <v>0</v>
          </cell>
        </row>
        <row r="8487">
          <cell r="A8487">
            <v>36641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GD-LOW_IROQUOIS</v>
          </cell>
          <cell r="H8487">
            <v>38899</v>
          </cell>
          <cell r="I8487">
            <v>0</v>
          </cell>
          <cell r="J8487">
            <v>0</v>
          </cell>
        </row>
        <row r="8488">
          <cell r="A8488">
            <v>36641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GD-LOW_IROQUOIS</v>
          </cell>
          <cell r="H8488">
            <v>38930</v>
          </cell>
          <cell r="I8488">
            <v>0</v>
          </cell>
          <cell r="J8488">
            <v>0</v>
          </cell>
        </row>
        <row r="8489">
          <cell r="A8489">
            <v>36641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GD-LOW_IROQUOIS</v>
          </cell>
          <cell r="H8489">
            <v>38961</v>
          </cell>
          <cell r="I8489">
            <v>0</v>
          </cell>
          <cell r="J8489">
            <v>0</v>
          </cell>
        </row>
        <row r="8490">
          <cell r="A8490">
            <v>36641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GD-LOW_IROQUOIS</v>
          </cell>
          <cell r="H8490">
            <v>38991</v>
          </cell>
          <cell r="I8490">
            <v>0</v>
          </cell>
          <cell r="J8490">
            <v>0</v>
          </cell>
        </row>
        <row r="8491">
          <cell r="A8491">
            <v>36641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GDM-DAWN</v>
          </cell>
          <cell r="H8491">
            <v>36647</v>
          </cell>
          <cell r="I8491">
            <v>0</v>
          </cell>
          <cell r="J8491">
            <v>0</v>
          </cell>
        </row>
        <row r="8492">
          <cell r="A8492">
            <v>36641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GDM-DAWN</v>
          </cell>
          <cell r="H8492">
            <v>36678</v>
          </cell>
          <cell r="I8492">
            <v>0</v>
          </cell>
          <cell r="J8492">
            <v>0</v>
          </cell>
        </row>
        <row r="8493">
          <cell r="A8493">
            <v>36641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GDM-DAWN</v>
          </cell>
          <cell r="H8493">
            <v>36708</v>
          </cell>
          <cell r="I8493">
            <v>0</v>
          </cell>
          <cell r="J8493">
            <v>0</v>
          </cell>
        </row>
        <row r="8494">
          <cell r="A8494">
            <v>36641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GDM-DAWN</v>
          </cell>
          <cell r="H8494">
            <v>36739</v>
          </cell>
          <cell r="I8494">
            <v>0</v>
          </cell>
          <cell r="J8494">
            <v>0</v>
          </cell>
        </row>
        <row r="8495">
          <cell r="A8495">
            <v>36641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GDM-DAWN</v>
          </cell>
          <cell r="H8495">
            <v>36770</v>
          </cell>
          <cell r="I8495">
            <v>0</v>
          </cell>
          <cell r="J8495">
            <v>0</v>
          </cell>
        </row>
        <row r="8496">
          <cell r="A8496">
            <v>36641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GDM-DAWN</v>
          </cell>
          <cell r="H8496">
            <v>36800</v>
          </cell>
          <cell r="I8496">
            <v>0</v>
          </cell>
          <cell r="J8496">
            <v>0</v>
          </cell>
        </row>
        <row r="8497">
          <cell r="A8497">
            <v>36641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GDM-NIAGARA</v>
          </cell>
          <cell r="H8497">
            <v>36647</v>
          </cell>
          <cell r="I8497">
            <v>0</v>
          </cell>
          <cell r="J8497">
            <v>0</v>
          </cell>
        </row>
        <row r="8498">
          <cell r="A8498">
            <v>36641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GDM-NIAGARA</v>
          </cell>
          <cell r="H8498">
            <v>36678</v>
          </cell>
          <cell r="I8498">
            <v>0</v>
          </cell>
          <cell r="J8498">
            <v>0</v>
          </cell>
        </row>
        <row r="8499">
          <cell r="A8499">
            <v>36641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GDM-NIAGARA</v>
          </cell>
          <cell r="H8499">
            <v>36708</v>
          </cell>
          <cell r="I8499">
            <v>0</v>
          </cell>
          <cell r="J8499">
            <v>0</v>
          </cell>
        </row>
        <row r="8500">
          <cell r="A8500">
            <v>36641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GDM-NIAGARA</v>
          </cell>
          <cell r="H8500">
            <v>36739</v>
          </cell>
          <cell r="I8500">
            <v>0</v>
          </cell>
          <cell r="J8500">
            <v>0</v>
          </cell>
        </row>
        <row r="8501">
          <cell r="A8501">
            <v>36641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GDM-NIAGARA</v>
          </cell>
          <cell r="H8501">
            <v>36770</v>
          </cell>
          <cell r="I8501">
            <v>0</v>
          </cell>
          <cell r="J8501">
            <v>0</v>
          </cell>
        </row>
        <row r="8502">
          <cell r="A8502">
            <v>36641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GDM-NIAGARA</v>
          </cell>
          <cell r="H8502">
            <v>36800</v>
          </cell>
          <cell r="I8502">
            <v>0</v>
          </cell>
          <cell r="J8502">
            <v>0</v>
          </cell>
        </row>
        <row r="8503">
          <cell r="A8503">
            <v>36641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GDM-NIAGARA</v>
          </cell>
          <cell r="H8503">
            <v>36831</v>
          </cell>
          <cell r="I8503">
            <v>0</v>
          </cell>
          <cell r="J8503">
            <v>0</v>
          </cell>
        </row>
        <row r="8504">
          <cell r="A8504">
            <v>36641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GDM-NIAGARA</v>
          </cell>
          <cell r="H8504">
            <v>36861</v>
          </cell>
          <cell r="I8504">
            <v>0</v>
          </cell>
          <cell r="J8504">
            <v>0</v>
          </cell>
        </row>
        <row r="8505">
          <cell r="A8505">
            <v>36641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GDM-NIAGARA</v>
          </cell>
          <cell r="H8505">
            <v>36892</v>
          </cell>
          <cell r="I8505">
            <v>0</v>
          </cell>
          <cell r="J8505">
            <v>0</v>
          </cell>
        </row>
        <row r="8506">
          <cell r="A8506">
            <v>36641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GDM-NIAGARA</v>
          </cell>
          <cell r="H8506">
            <v>36923</v>
          </cell>
          <cell r="I8506">
            <v>0</v>
          </cell>
          <cell r="J8506">
            <v>0</v>
          </cell>
        </row>
        <row r="8507">
          <cell r="A8507">
            <v>36641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GDM-NIAGARA</v>
          </cell>
          <cell r="H8507">
            <v>36951</v>
          </cell>
          <cell r="I8507">
            <v>0</v>
          </cell>
          <cell r="J8507">
            <v>0</v>
          </cell>
        </row>
        <row r="8508">
          <cell r="A8508">
            <v>36641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GDM-NIAGARA</v>
          </cell>
          <cell r="H8508">
            <v>36982</v>
          </cell>
          <cell r="I8508">
            <v>0</v>
          </cell>
          <cell r="J8508">
            <v>0</v>
          </cell>
        </row>
        <row r="8509">
          <cell r="A8509">
            <v>36641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GDM-NIAGARA</v>
          </cell>
          <cell r="H8509">
            <v>37012</v>
          </cell>
          <cell r="I8509">
            <v>0</v>
          </cell>
          <cell r="J8509">
            <v>0</v>
          </cell>
        </row>
        <row r="8510">
          <cell r="A8510">
            <v>36641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GDM-NIAGARA</v>
          </cell>
          <cell r="H8510">
            <v>37043</v>
          </cell>
          <cell r="I8510">
            <v>0</v>
          </cell>
          <cell r="J8510">
            <v>0</v>
          </cell>
        </row>
        <row r="8511">
          <cell r="A8511">
            <v>36641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GDM-NIAGARA</v>
          </cell>
          <cell r="H8511">
            <v>37073</v>
          </cell>
          <cell r="I8511">
            <v>0</v>
          </cell>
          <cell r="J8511">
            <v>0</v>
          </cell>
        </row>
        <row r="8512">
          <cell r="A8512">
            <v>36641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GDM-NIAGARA</v>
          </cell>
          <cell r="H8512">
            <v>37104</v>
          </cell>
          <cell r="I8512">
            <v>0</v>
          </cell>
          <cell r="J8512">
            <v>0</v>
          </cell>
        </row>
        <row r="8513">
          <cell r="A8513">
            <v>36641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GDM-NIAGARA</v>
          </cell>
          <cell r="H8513">
            <v>37135</v>
          </cell>
          <cell r="I8513">
            <v>0</v>
          </cell>
          <cell r="J8513">
            <v>0</v>
          </cell>
        </row>
        <row r="8514">
          <cell r="A8514">
            <v>36641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GDM-NIAGARA</v>
          </cell>
          <cell r="H8514">
            <v>37165</v>
          </cell>
          <cell r="I8514">
            <v>0</v>
          </cell>
          <cell r="J8514">
            <v>0</v>
          </cell>
        </row>
        <row r="8515">
          <cell r="A8515">
            <v>36641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GDM-WADDINGTON</v>
          </cell>
          <cell r="H8515">
            <v>36647</v>
          </cell>
          <cell r="I8515">
            <v>0</v>
          </cell>
          <cell r="J8515">
            <v>0</v>
          </cell>
        </row>
        <row r="8516">
          <cell r="A8516">
            <v>36641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GDM-WADDINGTON</v>
          </cell>
          <cell r="H8516">
            <v>36678</v>
          </cell>
          <cell r="I8516">
            <v>0</v>
          </cell>
          <cell r="J8516">
            <v>0</v>
          </cell>
        </row>
        <row r="8517">
          <cell r="A8517">
            <v>36641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GDM-WADDINGTON</v>
          </cell>
          <cell r="H8517">
            <v>36708</v>
          </cell>
          <cell r="I8517">
            <v>0</v>
          </cell>
          <cell r="J8517">
            <v>0</v>
          </cell>
        </row>
        <row r="8518">
          <cell r="A8518">
            <v>36641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GDM-WADDINGTON</v>
          </cell>
          <cell r="H8518">
            <v>36739</v>
          </cell>
          <cell r="I8518">
            <v>0</v>
          </cell>
          <cell r="J8518">
            <v>0</v>
          </cell>
        </row>
        <row r="8519">
          <cell r="A8519">
            <v>36641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GDM-WADDINGTON</v>
          </cell>
          <cell r="H8519">
            <v>36770</v>
          </cell>
          <cell r="I8519">
            <v>0</v>
          </cell>
          <cell r="J8519">
            <v>0</v>
          </cell>
        </row>
        <row r="8520">
          <cell r="A8520">
            <v>36641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GDM-WADDINGTON</v>
          </cell>
          <cell r="H8520">
            <v>36800</v>
          </cell>
          <cell r="I8520">
            <v>0</v>
          </cell>
          <cell r="J8520">
            <v>0</v>
          </cell>
        </row>
        <row r="8521">
          <cell r="A8521">
            <v>36641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GDM-WADDINGTON</v>
          </cell>
          <cell r="H8521">
            <v>36831</v>
          </cell>
          <cell r="I8521">
            <v>0</v>
          </cell>
          <cell r="J8521">
            <v>0</v>
          </cell>
        </row>
        <row r="8522">
          <cell r="A8522">
            <v>36641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GDM-WADDINGTON</v>
          </cell>
          <cell r="H8522">
            <v>36861</v>
          </cell>
          <cell r="I8522">
            <v>0</v>
          </cell>
          <cell r="J8522">
            <v>0</v>
          </cell>
        </row>
        <row r="8523">
          <cell r="A8523">
            <v>36641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GDM-WADDINGTON</v>
          </cell>
          <cell r="H8523">
            <v>36892</v>
          </cell>
          <cell r="I8523">
            <v>0</v>
          </cell>
          <cell r="J8523">
            <v>0</v>
          </cell>
        </row>
        <row r="8524">
          <cell r="A8524">
            <v>36641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GDM-WADDINGTON</v>
          </cell>
          <cell r="H8524">
            <v>36923</v>
          </cell>
          <cell r="I8524">
            <v>0</v>
          </cell>
          <cell r="J8524">
            <v>0</v>
          </cell>
        </row>
        <row r="8525">
          <cell r="A8525">
            <v>36641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GDM-WADDINGTON</v>
          </cell>
          <cell r="H8525">
            <v>36951</v>
          </cell>
          <cell r="I8525">
            <v>0</v>
          </cell>
          <cell r="J8525">
            <v>0</v>
          </cell>
        </row>
        <row r="8526">
          <cell r="A8526">
            <v>36641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GDM-WADDINGTON</v>
          </cell>
          <cell r="H8526">
            <v>36982</v>
          </cell>
          <cell r="I8526">
            <v>0</v>
          </cell>
          <cell r="J8526">
            <v>0</v>
          </cell>
        </row>
        <row r="8527">
          <cell r="A8527">
            <v>36641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GDM-WADDINGTON</v>
          </cell>
          <cell r="H8527">
            <v>37012</v>
          </cell>
          <cell r="I8527">
            <v>0</v>
          </cell>
          <cell r="J8527">
            <v>0</v>
          </cell>
        </row>
        <row r="8528">
          <cell r="A8528">
            <v>36641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GDM-WADDINGTON</v>
          </cell>
          <cell r="H8528">
            <v>37043</v>
          </cell>
          <cell r="I8528">
            <v>0</v>
          </cell>
          <cell r="J8528">
            <v>0</v>
          </cell>
        </row>
        <row r="8529">
          <cell r="A8529">
            <v>36641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GDM-WADDINGTON</v>
          </cell>
          <cell r="H8529">
            <v>37073</v>
          </cell>
          <cell r="I8529">
            <v>0</v>
          </cell>
          <cell r="J8529">
            <v>0</v>
          </cell>
        </row>
        <row r="8530">
          <cell r="A8530">
            <v>36641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GDM-WADDINGTON</v>
          </cell>
          <cell r="H8530">
            <v>37104</v>
          </cell>
          <cell r="I8530">
            <v>0</v>
          </cell>
          <cell r="J8530">
            <v>0</v>
          </cell>
        </row>
        <row r="8531">
          <cell r="A8531">
            <v>36641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GDM-WADDINGTON</v>
          </cell>
          <cell r="H8531">
            <v>37135</v>
          </cell>
          <cell r="I8531">
            <v>0</v>
          </cell>
          <cell r="J8531">
            <v>0</v>
          </cell>
        </row>
        <row r="8532">
          <cell r="A8532">
            <v>36641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GDM-WADDINGTON</v>
          </cell>
          <cell r="H8532">
            <v>37165</v>
          </cell>
          <cell r="I8532">
            <v>0</v>
          </cell>
          <cell r="J8532">
            <v>0</v>
          </cell>
        </row>
        <row r="8533">
          <cell r="A8533">
            <v>36641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GDM-WADDINGTON</v>
          </cell>
          <cell r="H8533">
            <v>37196</v>
          </cell>
          <cell r="I8533">
            <v>0</v>
          </cell>
          <cell r="J8533">
            <v>0</v>
          </cell>
        </row>
        <row r="8534">
          <cell r="A8534">
            <v>36641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GDM-WADDINGTON</v>
          </cell>
          <cell r="H8534">
            <v>37226</v>
          </cell>
          <cell r="I8534">
            <v>0</v>
          </cell>
          <cell r="J8534">
            <v>0</v>
          </cell>
        </row>
        <row r="8535">
          <cell r="A8535">
            <v>36641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GDM-WADDINGTON</v>
          </cell>
          <cell r="H8535">
            <v>37257</v>
          </cell>
          <cell r="I8535">
            <v>0</v>
          </cell>
          <cell r="J8535">
            <v>0</v>
          </cell>
        </row>
        <row r="8536">
          <cell r="A8536">
            <v>36641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GDM-WADDINGTON</v>
          </cell>
          <cell r="H8536">
            <v>37288</v>
          </cell>
          <cell r="I8536">
            <v>0</v>
          </cell>
          <cell r="J8536">
            <v>0</v>
          </cell>
        </row>
        <row r="8537">
          <cell r="A8537">
            <v>36641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GDM-WADDINGTON</v>
          </cell>
          <cell r="H8537">
            <v>37316</v>
          </cell>
          <cell r="I8537">
            <v>0</v>
          </cell>
          <cell r="J8537">
            <v>0</v>
          </cell>
        </row>
        <row r="8538">
          <cell r="A8538">
            <v>36641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GDM-WADDINGTON</v>
          </cell>
          <cell r="H8538">
            <v>37347</v>
          </cell>
          <cell r="I8538">
            <v>0</v>
          </cell>
          <cell r="J8538">
            <v>0</v>
          </cell>
        </row>
        <row r="8539">
          <cell r="A8539">
            <v>36641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GDM-WADDINGTON</v>
          </cell>
          <cell r="H8539">
            <v>37377</v>
          </cell>
          <cell r="I8539">
            <v>0</v>
          </cell>
          <cell r="J8539">
            <v>0</v>
          </cell>
        </row>
        <row r="8540">
          <cell r="A8540">
            <v>36641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GDM-WADDINGTON</v>
          </cell>
          <cell r="H8540">
            <v>37408</v>
          </cell>
          <cell r="I8540">
            <v>0</v>
          </cell>
          <cell r="J8540">
            <v>0</v>
          </cell>
        </row>
        <row r="8541">
          <cell r="A8541">
            <v>36641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GDM-WADDINGTON</v>
          </cell>
          <cell r="H8541">
            <v>37438</v>
          </cell>
          <cell r="I8541">
            <v>0</v>
          </cell>
          <cell r="J8541">
            <v>0</v>
          </cell>
        </row>
        <row r="8542">
          <cell r="A8542">
            <v>36641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GDM-WADDINGTON</v>
          </cell>
          <cell r="H8542">
            <v>37469</v>
          </cell>
          <cell r="I8542">
            <v>0</v>
          </cell>
          <cell r="J8542">
            <v>0</v>
          </cell>
        </row>
        <row r="8543">
          <cell r="A8543">
            <v>36641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GDM-WADDINGTON</v>
          </cell>
          <cell r="H8543">
            <v>37500</v>
          </cell>
          <cell r="I8543">
            <v>0</v>
          </cell>
          <cell r="J8543">
            <v>0</v>
          </cell>
        </row>
        <row r="8544">
          <cell r="A8544">
            <v>36641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GDM-WADDINGTON</v>
          </cell>
          <cell r="H8544">
            <v>37530</v>
          </cell>
          <cell r="I8544">
            <v>0</v>
          </cell>
          <cell r="J8544">
            <v>0</v>
          </cell>
        </row>
        <row r="8545">
          <cell r="A8545">
            <v>36641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GDM-WADDINGTON</v>
          </cell>
          <cell r="H8545">
            <v>37561</v>
          </cell>
          <cell r="I8545">
            <v>0</v>
          </cell>
          <cell r="J8545">
            <v>0</v>
          </cell>
        </row>
        <row r="8546">
          <cell r="A8546">
            <v>36641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GDM-WADDINGTON</v>
          </cell>
          <cell r="H8546">
            <v>37591</v>
          </cell>
          <cell r="I8546">
            <v>0</v>
          </cell>
          <cell r="J8546">
            <v>0</v>
          </cell>
        </row>
        <row r="8547">
          <cell r="A8547">
            <v>36641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GDM-WADDINGTON</v>
          </cell>
          <cell r="H8547">
            <v>37622</v>
          </cell>
          <cell r="I8547">
            <v>0</v>
          </cell>
          <cell r="J8547">
            <v>0</v>
          </cell>
        </row>
        <row r="8548">
          <cell r="A8548">
            <v>36641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GDM-WADDINGTON</v>
          </cell>
          <cell r="H8548">
            <v>37653</v>
          </cell>
          <cell r="I8548">
            <v>0</v>
          </cell>
          <cell r="J8548">
            <v>0</v>
          </cell>
        </row>
        <row r="8549">
          <cell r="A8549">
            <v>36641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GDM-WADDINGTON</v>
          </cell>
          <cell r="H8549">
            <v>37681</v>
          </cell>
          <cell r="I8549">
            <v>0</v>
          </cell>
          <cell r="J8549">
            <v>0</v>
          </cell>
        </row>
        <row r="8550">
          <cell r="A8550">
            <v>36641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GDM-WADDINGTON</v>
          </cell>
          <cell r="H8550">
            <v>37712</v>
          </cell>
          <cell r="I8550">
            <v>0</v>
          </cell>
          <cell r="J8550">
            <v>0</v>
          </cell>
        </row>
        <row r="8551">
          <cell r="A8551">
            <v>36641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GDM-WADDINGTON</v>
          </cell>
          <cell r="H8551">
            <v>37742</v>
          </cell>
          <cell r="I8551">
            <v>0</v>
          </cell>
          <cell r="J8551">
            <v>0</v>
          </cell>
        </row>
        <row r="8552">
          <cell r="A8552">
            <v>36641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GDM-WADDINGTON</v>
          </cell>
          <cell r="H8552">
            <v>37773</v>
          </cell>
          <cell r="I8552">
            <v>0</v>
          </cell>
          <cell r="J8552">
            <v>0</v>
          </cell>
        </row>
        <row r="8553">
          <cell r="A8553">
            <v>36641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GDM-WADDINGTON</v>
          </cell>
          <cell r="H8553">
            <v>37803</v>
          </cell>
          <cell r="I8553">
            <v>0</v>
          </cell>
          <cell r="J8553">
            <v>0</v>
          </cell>
        </row>
        <row r="8554">
          <cell r="A8554">
            <v>36641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GDM-WADDINGTON</v>
          </cell>
          <cell r="H8554">
            <v>37834</v>
          </cell>
          <cell r="I8554">
            <v>0</v>
          </cell>
          <cell r="J8554">
            <v>0</v>
          </cell>
        </row>
        <row r="8555">
          <cell r="A8555">
            <v>36641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GDM-WADDINGTON</v>
          </cell>
          <cell r="H8555">
            <v>37865</v>
          </cell>
          <cell r="I8555">
            <v>0</v>
          </cell>
          <cell r="J8555">
            <v>0</v>
          </cell>
        </row>
        <row r="8556">
          <cell r="A8556">
            <v>36641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GDM-WADDINGTON</v>
          </cell>
          <cell r="H8556">
            <v>37895</v>
          </cell>
          <cell r="I8556">
            <v>0</v>
          </cell>
          <cell r="J8556">
            <v>0</v>
          </cell>
        </row>
        <row r="8557">
          <cell r="A8557">
            <v>36641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IF-ELPO/SJ</v>
          </cell>
          <cell r="H8557">
            <v>36647</v>
          </cell>
          <cell r="I8557">
            <v>-309688</v>
          </cell>
          <cell r="J8557">
            <v>0</v>
          </cell>
        </row>
        <row r="8558">
          <cell r="A8558">
            <v>36641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IF-ELPO/SJ</v>
          </cell>
          <cell r="H8558">
            <v>36678</v>
          </cell>
          <cell r="I8558">
            <v>-298113</v>
          </cell>
          <cell r="J8558">
            <v>0</v>
          </cell>
        </row>
        <row r="8559">
          <cell r="A8559">
            <v>36641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IF-ELPO/SJ</v>
          </cell>
          <cell r="H8559">
            <v>36708</v>
          </cell>
          <cell r="I8559">
            <v>-306449</v>
          </cell>
          <cell r="J8559">
            <v>0</v>
          </cell>
        </row>
        <row r="8560">
          <cell r="A8560">
            <v>36641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IF-ELPO/SJ</v>
          </cell>
          <cell r="H8560">
            <v>36739</v>
          </cell>
          <cell r="I8560">
            <v>-304754</v>
          </cell>
          <cell r="J8560">
            <v>0</v>
          </cell>
        </row>
        <row r="8561">
          <cell r="A8561">
            <v>36641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IF-ELPO/SJ</v>
          </cell>
          <cell r="H8561">
            <v>36770</v>
          </cell>
          <cell r="I8561">
            <v>-293233</v>
          </cell>
          <cell r="J8561">
            <v>0</v>
          </cell>
        </row>
        <row r="8562">
          <cell r="A8562">
            <v>36641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IF-ELPO/SJ</v>
          </cell>
          <cell r="H8562">
            <v>36800</v>
          </cell>
          <cell r="I8562">
            <v>-301300</v>
          </cell>
          <cell r="J8562">
            <v>0</v>
          </cell>
        </row>
        <row r="8563">
          <cell r="A8563">
            <v>36641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IF-MONCHY</v>
          </cell>
          <cell r="H8563">
            <v>36647</v>
          </cell>
          <cell r="I8563">
            <v>0</v>
          </cell>
          <cell r="J8563">
            <v>0</v>
          </cell>
        </row>
        <row r="8564">
          <cell r="A8564">
            <v>36641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IF-MONCHY</v>
          </cell>
          <cell r="H8564">
            <v>36678</v>
          </cell>
          <cell r="I8564">
            <v>0</v>
          </cell>
          <cell r="J8564">
            <v>0</v>
          </cell>
        </row>
        <row r="8565">
          <cell r="A8565">
            <v>36641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IF-MONCHY</v>
          </cell>
          <cell r="H8565">
            <v>36708</v>
          </cell>
          <cell r="I8565">
            <v>0</v>
          </cell>
          <cell r="J8565">
            <v>0</v>
          </cell>
        </row>
        <row r="8566">
          <cell r="A8566">
            <v>36641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IF-MONCHY</v>
          </cell>
          <cell r="H8566">
            <v>36739</v>
          </cell>
          <cell r="I8566">
            <v>0</v>
          </cell>
          <cell r="J8566">
            <v>0</v>
          </cell>
        </row>
        <row r="8567">
          <cell r="A8567">
            <v>36641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IF-MONCHY</v>
          </cell>
          <cell r="H8567">
            <v>36770</v>
          </cell>
          <cell r="I8567">
            <v>0</v>
          </cell>
          <cell r="J8567">
            <v>0</v>
          </cell>
        </row>
        <row r="8568">
          <cell r="A8568">
            <v>36641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IF-MONCHY</v>
          </cell>
          <cell r="H8568">
            <v>36800</v>
          </cell>
          <cell r="I8568">
            <v>0</v>
          </cell>
          <cell r="J8568">
            <v>0</v>
          </cell>
        </row>
        <row r="8569">
          <cell r="A8569">
            <v>36641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IF-MONCHY</v>
          </cell>
          <cell r="H8569">
            <v>36831</v>
          </cell>
          <cell r="I8569">
            <v>0</v>
          </cell>
          <cell r="J8569">
            <v>0</v>
          </cell>
        </row>
        <row r="8570">
          <cell r="A8570">
            <v>36641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IF-MONCHY</v>
          </cell>
          <cell r="H8570">
            <v>36861</v>
          </cell>
          <cell r="I8570">
            <v>0</v>
          </cell>
          <cell r="J8570">
            <v>0</v>
          </cell>
        </row>
        <row r="8571">
          <cell r="A8571">
            <v>36641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IF-MONCHY</v>
          </cell>
          <cell r="H8571">
            <v>36892</v>
          </cell>
          <cell r="I8571">
            <v>0</v>
          </cell>
          <cell r="J8571">
            <v>0</v>
          </cell>
        </row>
        <row r="8572">
          <cell r="A8572">
            <v>36641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IF-MONCHY</v>
          </cell>
          <cell r="H8572">
            <v>36923</v>
          </cell>
          <cell r="I8572">
            <v>0</v>
          </cell>
          <cell r="J8572">
            <v>0</v>
          </cell>
        </row>
        <row r="8573">
          <cell r="A8573">
            <v>36641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IF-MONCHY</v>
          </cell>
          <cell r="H8573">
            <v>36951</v>
          </cell>
          <cell r="I8573">
            <v>0</v>
          </cell>
          <cell r="J8573">
            <v>0</v>
          </cell>
        </row>
        <row r="8574">
          <cell r="A8574">
            <v>36641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IF-MONCHY</v>
          </cell>
          <cell r="H8574">
            <v>36982</v>
          </cell>
          <cell r="I8574">
            <v>0</v>
          </cell>
          <cell r="J8574">
            <v>0</v>
          </cell>
        </row>
        <row r="8575">
          <cell r="A8575">
            <v>36641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IF-MONCHY</v>
          </cell>
          <cell r="H8575">
            <v>37012</v>
          </cell>
          <cell r="I8575">
            <v>0</v>
          </cell>
          <cell r="J8575">
            <v>0</v>
          </cell>
        </row>
        <row r="8576">
          <cell r="A8576">
            <v>36641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IF-MONCHY</v>
          </cell>
          <cell r="H8576">
            <v>37043</v>
          </cell>
          <cell r="I8576">
            <v>0</v>
          </cell>
          <cell r="J8576">
            <v>0</v>
          </cell>
        </row>
        <row r="8577">
          <cell r="A8577">
            <v>36641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IF-MONCHY</v>
          </cell>
          <cell r="H8577">
            <v>37073</v>
          </cell>
          <cell r="I8577">
            <v>0</v>
          </cell>
          <cell r="J8577">
            <v>0</v>
          </cell>
        </row>
        <row r="8578">
          <cell r="A8578">
            <v>36641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IF-MONCHY</v>
          </cell>
          <cell r="H8578">
            <v>37104</v>
          </cell>
          <cell r="I8578">
            <v>0</v>
          </cell>
          <cell r="J8578">
            <v>0</v>
          </cell>
        </row>
        <row r="8579">
          <cell r="A8579">
            <v>36641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IF-MONCHY</v>
          </cell>
          <cell r="H8579">
            <v>37135</v>
          </cell>
          <cell r="I8579">
            <v>0</v>
          </cell>
          <cell r="J8579">
            <v>0</v>
          </cell>
        </row>
        <row r="8580">
          <cell r="A8580">
            <v>36641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IF-MONCHY</v>
          </cell>
          <cell r="H8580">
            <v>37165</v>
          </cell>
          <cell r="I8580">
            <v>0</v>
          </cell>
          <cell r="J8580">
            <v>0</v>
          </cell>
        </row>
        <row r="8581">
          <cell r="A8581">
            <v>36641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IF-MONCHY</v>
          </cell>
          <cell r="H8581">
            <v>37196</v>
          </cell>
          <cell r="I8581">
            <v>0</v>
          </cell>
          <cell r="J8581">
            <v>0</v>
          </cell>
        </row>
        <row r="8582">
          <cell r="A8582">
            <v>36641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IF-MONCHY</v>
          </cell>
          <cell r="H8582">
            <v>37226</v>
          </cell>
          <cell r="I8582">
            <v>0</v>
          </cell>
          <cell r="J8582">
            <v>0</v>
          </cell>
        </row>
        <row r="8583">
          <cell r="A8583">
            <v>36641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IF-MONCHY</v>
          </cell>
          <cell r="H8583">
            <v>37257</v>
          </cell>
          <cell r="I8583">
            <v>0</v>
          </cell>
          <cell r="J8583">
            <v>0</v>
          </cell>
        </row>
        <row r="8584">
          <cell r="A8584">
            <v>36641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IF-MONCHY</v>
          </cell>
          <cell r="H8584">
            <v>37288</v>
          </cell>
          <cell r="I8584">
            <v>0</v>
          </cell>
          <cell r="J8584">
            <v>0</v>
          </cell>
        </row>
        <row r="8585">
          <cell r="A8585">
            <v>36641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IF-MONCHY</v>
          </cell>
          <cell r="H8585">
            <v>37316</v>
          </cell>
          <cell r="I8585">
            <v>0</v>
          </cell>
          <cell r="J8585">
            <v>0</v>
          </cell>
        </row>
        <row r="8586">
          <cell r="A8586">
            <v>36641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IF-MONCHY</v>
          </cell>
          <cell r="H8586">
            <v>37347</v>
          </cell>
          <cell r="I8586">
            <v>0</v>
          </cell>
          <cell r="J8586">
            <v>0</v>
          </cell>
        </row>
        <row r="8587">
          <cell r="A8587">
            <v>36641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IF-MONCHY</v>
          </cell>
          <cell r="H8587">
            <v>37377</v>
          </cell>
          <cell r="I8587">
            <v>0</v>
          </cell>
          <cell r="J8587">
            <v>0</v>
          </cell>
        </row>
        <row r="8588">
          <cell r="A8588">
            <v>36641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IF-MONCHY</v>
          </cell>
          <cell r="H8588">
            <v>37408</v>
          </cell>
          <cell r="I8588">
            <v>0</v>
          </cell>
          <cell r="J8588">
            <v>0</v>
          </cell>
        </row>
        <row r="8589">
          <cell r="A8589">
            <v>36641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IF-MONCHY</v>
          </cell>
          <cell r="H8589">
            <v>37438</v>
          </cell>
          <cell r="I8589">
            <v>0</v>
          </cell>
          <cell r="J8589">
            <v>0</v>
          </cell>
        </row>
        <row r="8590">
          <cell r="A8590">
            <v>36641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IF-MONCHY</v>
          </cell>
          <cell r="H8590">
            <v>37469</v>
          </cell>
          <cell r="I8590">
            <v>0</v>
          </cell>
          <cell r="J8590">
            <v>0</v>
          </cell>
        </row>
        <row r="8591">
          <cell r="A8591">
            <v>36641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IF-MONCHY</v>
          </cell>
          <cell r="H8591">
            <v>37500</v>
          </cell>
          <cell r="I8591">
            <v>0</v>
          </cell>
          <cell r="J8591">
            <v>0</v>
          </cell>
        </row>
        <row r="8592">
          <cell r="A8592">
            <v>36641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IF-MONCHY</v>
          </cell>
          <cell r="H8592">
            <v>37530</v>
          </cell>
          <cell r="I8592">
            <v>0</v>
          </cell>
          <cell r="J8592">
            <v>0</v>
          </cell>
        </row>
        <row r="8593">
          <cell r="A8593">
            <v>36641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IF-MONCHY</v>
          </cell>
          <cell r="H8593">
            <v>37561</v>
          </cell>
          <cell r="I8593">
            <v>0</v>
          </cell>
          <cell r="J8593">
            <v>0</v>
          </cell>
        </row>
        <row r="8594">
          <cell r="A8594">
            <v>36641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IF-MONCHY</v>
          </cell>
          <cell r="H8594">
            <v>37591</v>
          </cell>
          <cell r="I8594">
            <v>0</v>
          </cell>
          <cell r="J8594">
            <v>0</v>
          </cell>
        </row>
        <row r="8595">
          <cell r="A8595">
            <v>36641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IF-MONCHY</v>
          </cell>
          <cell r="H8595">
            <v>37622</v>
          </cell>
          <cell r="I8595">
            <v>0</v>
          </cell>
          <cell r="J8595">
            <v>0</v>
          </cell>
        </row>
        <row r="8596">
          <cell r="A8596">
            <v>36641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IF-MONCHY</v>
          </cell>
          <cell r="H8596">
            <v>37653</v>
          </cell>
          <cell r="I8596">
            <v>0</v>
          </cell>
          <cell r="J8596">
            <v>0</v>
          </cell>
        </row>
        <row r="8597">
          <cell r="A8597">
            <v>36641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IF-MONCHY</v>
          </cell>
          <cell r="H8597">
            <v>37681</v>
          </cell>
          <cell r="I8597">
            <v>0</v>
          </cell>
          <cell r="J8597">
            <v>0</v>
          </cell>
        </row>
        <row r="8598">
          <cell r="A8598">
            <v>36641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IF-MONCHY</v>
          </cell>
          <cell r="H8598">
            <v>37712</v>
          </cell>
          <cell r="I8598">
            <v>0</v>
          </cell>
          <cell r="J8598">
            <v>0</v>
          </cell>
        </row>
        <row r="8599">
          <cell r="A8599">
            <v>36641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IF-MONCHY</v>
          </cell>
          <cell r="H8599">
            <v>37742</v>
          </cell>
          <cell r="I8599">
            <v>0</v>
          </cell>
          <cell r="J8599">
            <v>0</v>
          </cell>
        </row>
        <row r="8600">
          <cell r="A8600">
            <v>36641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IF-MONCHY</v>
          </cell>
          <cell r="H8600">
            <v>37773</v>
          </cell>
          <cell r="I8600">
            <v>0</v>
          </cell>
          <cell r="J8600">
            <v>0</v>
          </cell>
        </row>
        <row r="8601">
          <cell r="A8601">
            <v>36641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IF-MONCHY</v>
          </cell>
          <cell r="H8601">
            <v>37803</v>
          </cell>
          <cell r="I8601">
            <v>0</v>
          </cell>
          <cell r="J8601">
            <v>0</v>
          </cell>
        </row>
        <row r="8602">
          <cell r="A8602">
            <v>36641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IF-MONCHY</v>
          </cell>
          <cell r="H8602">
            <v>37834</v>
          </cell>
          <cell r="I8602">
            <v>0</v>
          </cell>
          <cell r="J8602">
            <v>0</v>
          </cell>
        </row>
        <row r="8603">
          <cell r="A8603">
            <v>36641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IF-MONCHY</v>
          </cell>
          <cell r="H8603">
            <v>37865</v>
          </cell>
          <cell r="I8603">
            <v>0</v>
          </cell>
          <cell r="J8603">
            <v>0</v>
          </cell>
        </row>
        <row r="8604">
          <cell r="A8604">
            <v>36641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IF-MONCHY</v>
          </cell>
          <cell r="H8604">
            <v>37895</v>
          </cell>
          <cell r="I8604">
            <v>0</v>
          </cell>
          <cell r="J8604">
            <v>0</v>
          </cell>
        </row>
        <row r="8605">
          <cell r="A8605">
            <v>36641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IF-MONCHY</v>
          </cell>
          <cell r="H8605">
            <v>37926</v>
          </cell>
          <cell r="I8605">
            <v>0</v>
          </cell>
          <cell r="J8605">
            <v>0</v>
          </cell>
        </row>
        <row r="8606">
          <cell r="A8606">
            <v>36641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IF-MONCHY</v>
          </cell>
          <cell r="H8606">
            <v>37956</v>
          </cell>
          <cell r="I8606">
            <v>0</v>
          </cell>
          <cell r="J8606">
            <v>0</v>
          </cell>
        </row>
        <row r="8607">
          <cell r="A8607">
            <v>36641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IF-MONCHY</v>
          </cell>
          <cell r="H8607">
            <v>37987</v>
          </cell>
          <cell r="I8607">
            <v>0</v>
          </cell>
          <cell r="J8607">
            <v>0</v>
          </cell>
        </row>
        <row r="8608">
          <cell r="A8608">
            <v>36641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IF-MONCHY</v>
          </cell>
          <cell r="H8608">
            <v>38018</v>
          </cell>
          <cell r="I8608">
            <v>0</v>
          </cell>
          <cell r="J8608">
            <v>0</v>
          </cell>
        </row>
        <row r="8609">
          <cell r="A8609">
            <v>36641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IF-MONCHY</v>
          </cell>
          <cell r="H8609">
            <v>38047</v>
          </cell>
          <cell r="I8609">
            <v>0</v>
          </cell>
          <cell r="J8609">
            <v>0</v>
          </cell>
        </row>
        <row r="8610">
          <cell r="A8610">
            <v>36641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IF-MONCHY</v>
          </cell>
          <cell r="H8610">
            <v>38078</v>
          </cell>
          <cell r="I8610">
            <v>0</v>
          </cell>
          <cell r="J8610">
            <v>0</v>
          </cell>
        </row>
        <row r="8611">
          <cell r="A8611">
            <v>36641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IF-MONCHY</v>
          </cell>
          <cell r="H8611">
            <v>38108</v>
          </cell>
          <cell r="I8611">
            <v>0</v>
          </cell>
          <cell r="J8611">
            <v>0</v>
          </cell>
        </row>
        <row r="8612">
          <cell r="A8612">
            <v>36641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IF-MONCHY</v>
          </cell>
          <cell r="H8612">
            <v>38139</v>
          </cell>
          <cell r="I8612">
            <v>0</v>
          </cell>
          <cell r="J8612">
            <v>0</v>
          </cell>
        </row>
        <row r="8613">
          <cell r="A8613">
            <v>36641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IF-MONCHY</v>
          </cell>
          <cell r="H8613">
            <v>38169</v>
          </cell>
          <cell r="I8613">
            <v>0</v>
          </cell>
          <cell r="J8613">
            <v>0</v>
          </cell>
        </row>
        <row r="8614">
          <cell r="A8614">
            <v>36641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IF-MONCHY</v>
          </cell>
          <cell r="H8614">
            <v>38200</v>
          </cell>
          <cell r="I8614">
            <v>0</v>
          </cell>
          <cell r="J8614">
            <v>0</v>
          </cell>
        </row>
        <row r="8615">
          <cell r="A8615">
            <v>36641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IF-MONCHY</v>
          </cell>
          <cell r="H8615">
            <v>38231</v>
          </cell>
          <cell r="I8615">
            <v>0</v>
          </cell>
          <cell r="J8615">
            <v>0</v>
          </cell>
        </row>
        <row r="8616">
          <cell r="A8616">
            <v>36641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IF-MONCHY</v>
          </cell>
          <cell r="H8616">
            <v>38261</v>
          </cell>
          <cell r="I8616">
            <v>0</v>
          </cell>
          <cell r="J8616">
            <v>0</v>
          </cell>
        </row>
        <row r="8617">
          <cell r="A8617">
            <v>36641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IF-MONCHY</v>
          </cell>
          <cell r="H8617">
            <v>38292</v>
          </cell>
          <cell r="I8617">
            <v>0</v>
          </cell>
          <cell r="J8617">
            <v>0</v>
          </cell>
        </row>
        <row r="8618">
          <cell r="A8618">
            <v>36641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IF-MONCHY</v>
          </cell>
          <cell r="H8618">
            <v>38322</v>
          </cell>
          <cell r="I8618">
            <v>0</v>
          </cell>
          <cell r="J8618">
            <v>0</v>
          </cell>
        </row>
        <row r="8619">
          <cell r="A8619">
            <v>36641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IF-MONCHY</v>
          </cell>
          <cell r="H8619">
            <v>38353</v>
          </cell>
          <cell r="I8619">
            <v>0</v>
          </cell>
          <cell r="J8619">
            <v>0</v>
          </cell>
        </row>
        <row r="8620">
          <cell r="A8620">
            <v>36641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IF-MONCHY</v>
          </cell>
          <cell r="H8620">
            <v>38384</v>
          </cell>
          <cell r="I8620">
            <v>0</v>
          </cell>
          <cell r="J8620">
            <v>0</v>
          </cell>
        </row>
        <row r="8621">
          <cell r="A8621">
            <v>36641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IF-MONCHY</v>
          </cell>
          <cell r="H8621">
            <v>38412</v>
          </cell>
          <cell r="I8621">
            <v>0</v>
          </cell>
          <cell r="J8621">
            <v>0</v>
          </cell>
        </row>
        <row r="8622">
          <cell r="A8622">
            <v>36641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IF-MONCHY</v>
          </cell>
          <cell r="H8622">
            <v>38443</v>
          </cell>
          <cell r="I8622">
            <v>0</v>
          </cell>
          <cell r="J8622">
            <v>0</v>
          </cell>
        </row>
        <row r="8623">
          <cell r="A8623">
            <v>36641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IF-MONCHY</v>
          </cell>
          <cell r="H8623">
            <v>38473</v>
          </cell>
          <cell r="I8623">
            <v>0</v>
          </cell>
          <cell r="J8623">
            <v>0</v>
          </cell>
        </row>
        <row r="8624">
          <cell r="A8624">
            <v>36641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IF-MONCHY</v>
          </cell>
          <cell r="H8624">
            <v>38504</v>
          </cell>
          <cell r="I8624">
            <v>0</v>
          </cell>
          <cell r="J8624">
            <v>0</v>
          </cell>
        </row>
        <row r="8625">
          <cell r="A8625">
            <v>36641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IF-MONCHY</v>
          </cell>
          <cell r="H8625">
            <v>38534</v>
          </cell>
          <cell r="I8625">
            <v>0</v>
          </cell>
          <cell r="J8625">
            <v>0</v>
          </cell>
        </row>
        <row r="8626">
          <cell r="A8626">
            <v>36641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IF-MONCHY</v>
          </cell>
          <cell r="H8626">
            <v>38565</v>
          </cell>
          <cell r="I8626">
            <v>0</v>
          </cell>
          <cell r="J8626">
            <v>0</v>
          </cell>
        </row>
        <row r="8627">
          <cell r="A8627">
            <v>36641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IF-MONCHY</v>
          </cell>
          <cell r="H8627">
            <v>38596</v>
          </cell>
          <cell r="I8627">
            <v>0</v>
          </cell>
          <cell r="J8627">
            <v>0</v>
          </cell>
        </row>
        <row r="8628">
          <cell r="A8628">
            <v>36641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IF-MONCHY</v>
          </cell>
          <cell r="H8628">
            <v>38626</v>
          </cell>
          <cell r="I8628">
            <v>0</v>
          </cell>
          <cell r="J8628">
            <v>0</v>
          </cell>
        </row>
        <row r="8629">
          <cell r="A8629">
            <v>36641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IF-MONCHY</v>
          </cell>
          <cell r="H8629">
            <v>38657</v>
          </cell>
          <cell r="I8629">
            <v>0</v>
          </cell>
          <cell r="J8629">
            <v>0</v>
          </cell>
        </row>
        <row r="8630">
          <cell r="A8630">
            <v>36641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IF-MONCHY</v>
          </cell>
          <cell r="H8630">
            <v>38687</v>
          </cell>
          <cell r="I8630">
            <v>0</v>
          </cell>
          <cell r="J8630">
            <v>0</v>
          </cell>
        </row>
        <row r="8631">
          <cell r="A8631">
            <v>36641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IF-MONCHY</v>
          </cell>
          <cell r="H8631">
            <v>38718</v>
          </cell>
          <cell r="I8631">
            <v>0</v>
          </cell>
          <cell r="J8631">
            <v>0</v>
          </cell>
        </row>
        <row r="8632">
          <cell r="A8632">
            <v>36641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IF-MONCHY</v>
          </cell>
          <cell r="H8632">
            <v>38749</v>
          </cell>
          <cell r="I8632">
            <v>0</v>
          </cell>
          <cell r="J8632">
            <v>0</v>
          </cell>
        </row>
        <row r="8633">
          <cell r="A8633">
            <v>36641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IF-MONCHY</v>
          </cell>
          <cell r="H8633">
            <v>38777</v>
          </cell>
          <cell r="I8633">
            <v>0</v>
          </cell>
          <cell r="J8633">
            <v>0</v>
          </cell>
        </row>
        <row r="8634">
          <cell r="A8634">
            <v>36641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IF-MONCHY</v>
          </cell>
          <cell r="H8634">
            <v>38808</v>
          </cell>
          <cell r="I8634">
            <v>0</v>
          </cell>
          <cell r="J8634">
            <v>0</v>
          </cell>
        </row>
        <row r="8635">
          <cell r="A8635">
            <v>36641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IF-MONCHY</v>
          </cell>
          <cell r="H8635">
            <v>38838</v>
          </cell>
          <cell r="I8635">
            <v>0</v>
          </cell>
          <cell r="J8635">
            <v>0</v>
          </cell>
        </row>
        <row r="8636">
          <cell r="A8636">
            <v>36641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IF-MONCHY</v>
          </cell>
          <cell r="H8636">
            <v>38869</v>
          </cell>
          <cell r="I8636">
            <v>0</v>
          </cell>
          <cell r="J8636">
            <v>0</v>
          </cell>
        </row>
        <row r="8637">
          <cell r="A8637">
            <v>36641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IF-MONCHY</v>
          </cell>
          <cell r="H8637">
            <v>38899</v>
          </cell>
          <cell r="I8637">
            <v>0</v>
          </cell>
          <cell r="J8637">
            <v>0</v>
          </cell>
        </row>
        <row r="8638">
          <cell r="A8638">
            <v>36641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IF-MONCHY</v>
          </cell>
          <cell r="H8638">
            <v>38930</v>
          </cell>
          <cell r="I8638">
            <v>0</v>
          </cell>
          <cell r="J8638">
            <v>0</v>
          </cell>
        </row>
        <row r="8639">
          <cell r="A8639">
            <v>36641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IF-MONCHY</v>
          </cell>
          <cell r="H8639">
            <v>38961</v>
          </cell>
          <cell r="I8639">
            <v>0</v>
          </cell>
          <cell r="J8639">
            <v>0</v>
          </cell>
        </row>
        <row r="8640">
          <cell r="A8640">
            <v>36641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IF-MONCHY</v>
          </cell>
          <cell r="H8640">
            <v>38991</v>
          </cell>
          <cell r="I8640">
            <v>0</v>
          </cell>
          <cell r="J8640">
            <v>0</v>
          </cell>
        </row>
        <row r="8641">
          <cell r="A8641">
            <v>36641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IF-MONCHY</v>
          </cell>
          <cell r="H8641">
            <v>39022</v>
          </cell>
          <cell r="I8641">
            <v>0</v>
          </cell>
          <cell r="J8641">
            <v>0</v>
          </cell>
        </row>
        <row r="8642">
          <cell r="A8642">
            <v>36641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IF-MONCHY</v>
          </cell>
          <cell r="H8642">
            <v>39052</v>
          </cell>
          <cell r="I8642">
            <v>0</v>
          </cell>
          <cell r="J8642">
            <v>0</v>
          </cell>
        </row>
        <row r="8643">
          <cell r="A8643">
            <v>36641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IF-MONCHY</v>
          </cell>
          <cell r="H8643">
            <v>39083</v>
          </cell>
          <cell r="I8643">
            <v>0</v>
          </cell>
          <cell r="J8643">
            <v>0</v>
          </cell>
        </row>
        <row r="8644">
          <cell r="A8644">
            <v>36641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IF-MONCHY</v>
          </cell>
          <cell r="H8644">
            <v>39114</v>
          </cell>
          <cell r="I8644">
            <v>0</v>
          </cell>
          <cell r="J8644">
            <v>0</v>
          </cell>
        </row>
        <row r="8645">
          <cell r="A8645">
            <v>36641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IF-MONCHY</v>
          </cell>
          <cell r="H8645">
            <v>39142</v>
          </cell>
          <cell r="I8645">
            <v>0</v>
          </cell>
          <cell r="J8645">
            <v>0</v>
          </cell>
        </row>
        <row r="8646">
          <cell r="A8646">
            <v>36641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IF-MONCHY</v>
          </cell>
          <cell r="H8646">
            <v>39173</v>
          </cell>
          <cell r="I8646">
            <v>0</v>
          </cell>
          <cell r="J8646">
            <v>0</v>
          </cell>
        </row>
        <row r="8647">
          <cell r="A8647">
            <v>36641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IF-MONCHY</v>
          </cell>
          <cell r="H8647">
            <v>39203</v>
          </cell>
          <cell r="I8647">
            <v>0</v>
          </cell>
          <cell r="J8647">
            <v>0</v>
          </cell>
        </row>
        <row r="8648">
          <cell r="A8648">
            <v>36641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IF-MONCHY</v>
          </cell>
          <cell r="H8648">
            <v>39234</v>
          </cell>
          <cell r="I8648">
            <v>0</v>
          </cell>
          <cell r="J8648">
            <v>0</v>
          </cell>
        </row>
        <row r="8649">
          <cell r="A8649">
            <v>36641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IF-MONCHY</v>
          </cell>
          <cell r="H8649">
            <v>39264</v>
          </cell>
          <cell r="I8649">
            <v>0</v>
          </cell>
          <cell r="J8649">
            <v>0</v>
          </cell>
        </row>
        <row r="8650">
          <cell r="A8650">
            <v>36641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IF-MONCHY</v>
          </cell>
          <cell r="H8650">
            <v>39295</v>
          </cell>
          <cell r="I8650">
            <v>0</v>
          </cell>
          <cell r="J8650">
            <v>0</v>
          </cell>
        </row>
        <row r="8651">
          <cell r="A8651">
            <v>36641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IF-MONCHY</v>
          </cell>
          <cell r="H8651">
            <v>39326</v>
          </cell>
          <cell r="I8651">
            <v>0</v>
          </cell>
          <cell r="J8651">
            <v>0</v>
          </cell>
        </row>
        <row r="8652">
          <cell r="A8652">
            <v>36641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IF-MONCHY</v>
          </cell>
          <cell r="H8652">
            <v>39356</v>
          </cell>
          <cell r="I8652">
            <v>0</v>
          </cell>
          <cell r="J8652">
            <v>0</v>
          </cell>
        </row>
        <row r="8653">
          <cell r="A8653">
            <v>36641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IF-MONCHY</v>
          </cell>
          <cell r="H8653">
            <v>39387</v>
          </cell>
          <cell r="I8653">
            <v>0</v>
          </cell>
          <cell r="J8653">
            <v>0</v>
          </cell>
        </row>
        <row r="8654">
          <cell r="A8654">
            <v>36641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IF-MONCHY</v>
          </cell>
          <cell r="H8654">
            <v>39417</v>
          </cell>
          <cell r="I8654">
            <v>0</v>
          </cell>
          <cell r="J8654">
            <v>0</v>
          </cell>
        </row>
        <row r="8655">
          <cell r="A8655">
            <v>36641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IF-MONCHY</v>
          </cell>
          <cell r="H8655">
            <v>39448</v>
          </cell>
          <cell r="I8655">
            <v>0</v>
          </cell>
          <cell r="J8655">
            <v>0</v>
          </cell>
        </row>
        <row r="8656">
          <cell r="A8656">
            <v>36641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IF-MONCHY</v>
          </cell>
          <cell r="H8656">
            <v>39479</v>
          </cell>
          <cell r="I8656">
            <v>0</v>
          </cell>
          <cell r="J8656">
            <v>0</v>
          </cell>
        </row>
        <row r="8657">
          <cell r="A8657">
            <v>36641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IF-MONCHY</v>
          </cell>
          <cell r="H8657">
            <v>39508</v>
          </cell>
          <cell r="I8657">
            <v>0</v>
          </cell>
          <cell r="J8657">
            <v>0</v>
          </cell>
        </row>
        <row r="8658">
          <cell r="A8658">
            <v>36641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IF-MONCHY</v>
          </cell>
          <cell r="H8658">
            <v>39539</v>
          </cell>
          <cell r="I8658">
            <v>0</v>
          </cell>
          <cell r="J8658">
            <v>0</v>
          </cell>
        </row>
        <row r="8659">
          <cell r="A8659">
            <v>36641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IF-MONCHY</v>
          </cell>
          <cell r="H8659">
            <v>39569</v>
          </cell>
          <cell r="I8659">
            <v>0</v>
          </cell>
          <cell r="J8659">
            <v>0</v>
          </cell>
        </row>
        <row r="8660">
          <cell r="A8660">
            <v>36641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IF-MONCHY</v>
          </cell>
          <cell r="H8660">
            <v>39600</v>
          </cell>
          <cell r="I8660">
            <v>0</v>
          </cell>
          <cell r="J8660">
            <v>0</v>
          </cell>
        </row>
        <row r="8661">
          <cell r="A8661">
            <v>36641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IF-MONCHY</v>
          </cell>
          <cell r="H8661">
            <v>39630</v>
          </cell>
          <cell r="I8661">
            <v>0</v>
          </cell>
          <cell r="J8661">
            <v>0</v>
          </cell>
        </row>
        <row r="8662">
          <cell r="A8662">
            <v>36641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IF-MONCHY</v>
          </cell>
          <cell r="H8662">
            <v>39661</v>
          </cell>
          <cell r="I8662">
            <v>0</v>
          </cell>
          <cell r="J8662">
            <v>0</v>
          </cell>
        </row>
        <row r="8663">
          <cell r="A8663">
            <v>36641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IF-MONCHY</v>
          </cell>
          <cell r="H8663">
            <v>39692</v>
          </cell>
          <cell r="I8663">
            <v>0</v>
          </cell>
          <cell r="J8663">
            <v>0</v>
          </cell>
        </row>
        <row r="8664">
          <cell r="A8664">
            <v>36641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IF-MONCHY</v>
          </cell>
          <cell r="H8664">
            <v>39722</v>
          </cell>
          <cell r="I8664">
            <v>0</v>
          </cell>
          <cell r="J8664">
            <v>0</v>
          </cell>
        </row>
        <row r="8665">
          <cell r="A8665">
            <v>36641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IF-MONCHY</v>
          </cell>
          <cell r="H8665">
            <v>39753</v>
          </cell>
          <cell r="I8665">
            <v>0</v>
          </cell>
          <cell r="J8665">
            <v>0</v>
          </cell>
        </row>
        <row r="8666">
          <cell r="A8666">
            <v>36641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IF-MONCHY</v>
          </cell>
          <cell r="H8666">
            <v>39783</v>
          </cell>
          <cell r="I8666">
            <v>0</v>
          </cell>
          <cell r="J8666">
            <v>0</v>
          </cell>
        </row>
        <row r="8667">
          <cell r="A8667">
            <v>36641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IF-NNG/VENT</v>
          </cell>
          <cell r="H8667">
            <v>36647</v>
          </cell>
          <cell r="I8667">
            <v>0</v>
          </cell>
          <cell r="J8667">
            <v>0</v>
          </cell>
        </row>
        <row r="8668">
          <cell r="A8668">
            <v>36641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IF-NNG/VENT</v>
          </cell>
          <cell r="H8668">
            <v>36678</v>
          </cell>
          <cell r="I8668">
            <v>0</v>
          </cell>
          <cell r="J8668">
            <v>0</v>
          </cell>
        </row>
        <row r="8669">
          <cell r="A8669">
            <v>36641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IF-NNG/VENT</v>
          </cell>
          <cell r="H8669">
            <v>36708</v>
          </cell>
          <cell r="I8669">
            <v>0</v>
          </cell>
          <cell r="J8669">
            <v>0</v>
          </cell>
        </row>
        <row r="8670">
          <cell r="A8670">
            <v>36641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IF-NNG/VENT</v>
          </cell>
          <cell r="H8670">
            <v>36739</v>
          </cell>
          <cell r="I8670">
            <v>0</v>
          </cell>
          <cell r="J8670">
            <v>0</v>
          </cell>
        </row>
        <row r="8671">
          <cell r="A8671">
            <v>36641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IF-NNG/VENT</v>
          </cell>
          <cell r="H8671">
            <v>36770</v>
          </cell>
          <cell r="I8671">
            <v>0</v>
          </cell>
          <cell r="J8671">
            <v>0</v>
          </cell>
        </row>
        <row r="8672">
          <cell r="A8672">
            <v>36641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IF-NNG/VENT</v>
          </cell>
          <cell r="H8672">
            <v>36800</v>
          </cell>
          <cell r="I8672">
            <v>0</v>
          </cell>
          <cell r="J8672">
            <v>0</v>
          </cell>
        </row>
        <row r="8673">
          <cell r="A8673">
            <v>36641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IF-NNG/VENT</v>
          </cell>
          <cell r="H8673">
            <v>36831</v>
          </cell>
          <cell r="I8673">
            <v>0</v>
          </cell>
          <cell r="J8673">
            <v>0</v>
          </cell>
        </row>
        <row r="8674">
          <cell r="A8674">
            <v>36641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IF-NNG/VENT</v>
          </cell>
          <cell r="H8674">
            <v>36861</v>
          </cell>
          <cell r="I8674">
            <v>0</v>
          </cell>
          <cell r="J8674">
            <v>0</v>
          </cell>
        </row>
        <row r="8675">
          <cell r="A8675">
            <v>36641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IF-NNG/VENT</v>
          </cell>
          <cell r="H8675">
            <v>36892</v>
          </cell>
          <cell r="I8675">
            <v>0</v>
          </cell>
          <cell r="J8675">
            <v>0</v>
          </cell>
        </row>
        <row r="8676">
          <cell r="A8676">
            <v>36641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IF-NNG/VENT</v>
          </cell>
          <cell r="H8676">
            <v>36923</v>
          </cell>
          <cell r="I8676">
            <v>0</v>
          </cell>
          <cell r="J8676">
            <v>0</v>
          </cell>
        </row>
        <row r="8677">
          <cell r="A8677">
            <v>36641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IF-NNG/VENT</v>
          </cell>
          <cell r="H8677">
            <v>36951</v>
          </cell>
          <cell r="I8677">
            <v>0</v>
          </cell>
          <cell r="J8677">
            <v>0</v>
          </cell>
        </row>
        <row r="8678">
          <cell r="A8678">
            <v>36641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IF-NNG/VENT</v>
          </cell>
          <cell r="H8678">
            <v>36982</v>
          </cell>
          <cell r="I8678">
            <v>0</v>
          </cell>
          <cell r="J8678">
            <v>0</v>
          </cell>
        </row>
        <row r="8679">
          <cell r="A8679">
            <v>36641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IF-NNG/VENT</v>
          </cell>
          <cell r="H8679">
            <v>37012</v>
          </cell>
          <cell r="I8679">
            <v>0</v>
          </cell>
          <cell r="J8679">
            <v>0</v>
          </cell>
        </row>
        <row r="8680">
          <cell r="A8680">
            <v>36641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IF-NNG/VENT</v>
          </cell>
          <cell r="H8680">
            <v>37043</v>
          </cell>
          <cell r="I8680">
            <v>0</v>
          </cell>
          <cell r="J8680">
            <v>0</v>
          </cell>
        </row>
        <row r="8681">
          <cell r="A8681">
            <v>36641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IF-NNG/VENT</v>
          </cell>
          <cell r="H8681">
            <v>37073</v>
          </cell>
          <cell r="I8681">
            <v>0</v>
          </cell>
          <cell r="J8681">
            <v>0</v>
          </cell>
        </row>
        <row r="8682">
          <cell r="A8682">
            <v>36641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IF-NNG/VENT</v>
          </cell>
          <cell r="H8682">
            <v>37104</v>
          </cell>
          <cell r="I8682">
            <v>0</v>
          </cell>
          <cell r="J8682">
            <v>0</v>
          </cell>
        </row>
        <row r="8683">
          <cell r="A8683">
            <v>36641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IF-NNG/VENT</v>
          </cell>
          <cell r="H8683">
            <v>37135</v>
          </cell>
          <cell r="I8683">
            <v>0</v>
          </cell>
          <cell r="J8683">
            <v>0</v>
          </cell>
        </row>
        <row r="8684">
          <cell r="A8684">
            <v>36641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IF-NNG/VENT</v>
          </cell>
          <cell r="H8684">
            <v>37165</v>
          </cell>
          <cell r="I8684">
            <v>0</v>
          </cell>
          <cell r="J8684">
            <v>0</v>
          </cell>
        </row>
        <row r="8685">
          <cell r="A8685">
            <v>36641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IF-NNG/VENT</v>
          </cell>
          <cell r="H8685">
            <v>37196</v>
          </cell>
          <cell r="I8685">
            <v>0</v>
          </cell>
          <cell r="J8685">
            <v>0</v>
          </cell>
        </row>
        <row r="8686">
          <cell r="A8686">
            <v>36641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IF-NNG/VENT</v>
          </cell>
          <cell r="H8686">
            <v>37226</v>
          </cell>
          <cell r="I8686">
            <v>0</v>
          </cell>
          <cell r="J8686">
            <v>0</v>
          </cell>
        </row>
        <row r="8687">
          <cell r="A8687">
            <v>36641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IF-NNG/VENT</v>
          </cell>
          <cell r="H8687">
            <v>37257</v>
          </cell>
          <cell r="I8687">
            <v>0</v>
          </cell>
          <cell r="J8687">
            <v>0</v>
          </cell>
        </row>
        <row r="8688">
          <cell r="A8688">
            <v>36641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IF-NNG/VENT</v>
          </cell>
          <cell r="H8688">
            <v>37288</v>
          </cell>
          <cell r="I8688">
            <v>0</v>
          </cell>
          <cell r="J8688">
            <v>0</v>
          </cell>
        </row>
        <row r="8689">
          <cell r="A8689">
            <v>36641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IF-NNG/VENT</v>
          </cell>
          <cell r="H8689">
            <v>37316</v>
          </cell>
          <cell r="I8689">
            <v>0</v>
          </cell>
          <cell r="J8689">
            <v>0</v>
          </cell>
        </row>
        <row r="8690">
          <cell r="A8690">
            <v>36641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IF-NNG/VENT</v>
          </cell>
          <cell r="H8690">
            <v>37347</v>
          </cell>
          <cell r="I8690">
            <v>0</v>
          </cell>
          <cell r="J8690">
            <v>0</v>
          </cell>
        </row>
        <row r="8691">
          <cell r="A8691">
            <v>36641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IF-NNG/VENT</v>
          </cell>
          <cell r="H8691">
            <v>37377</v>
          </cell>
          <cell r="I8691">
            <v>0</v>
          </cell>
          <cell r="J8691">
            <v>0</v>
          </cell>
        </row>
        <row r="8692">
          <cell r="A8692">
            <v>36641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IF-NNG/VENT</v>
          </cell>
          <cell r="H8692">
            <v>37408</v>
          </cell>
          <cell r="I8692">
            <v>0</v>
          </cell>
          <cell r="J8692">
            <v>0</v>
          </cell>
        </row>
        <row r="8693">
          <cell r="A8693">
            <v>36641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IF-NNG/VENT</v>
          </cell>
          <cell r="H8693">
            <v>37438</v>
          </cell>
          <cell r="I8693">
            <v>0</v>
          </cell>
          <cell r="J8693">
            <v>0</v>
          </cell>
        </row>
        <row r="8694">
          <cell r="A8694">
            <v>36641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IF-NNG/VENT</v>
          </cell>
          <cell r="H8694">
            <v>37469</v>
          </cell>
          <cell r="I8694">
            <v>0</v>
          </cell>
          <cell r="J8694">
            <v>0</v>
          </cell>
        </row>
        <row r="8695">
          <cell r="A8695">
            <v>36641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IF-NNG/VENT</v>
          </cell>
          <cell r="H8695">
            <v>37500</v>
          </cell>
          <cell r="I8695">
            <v>0</v>
          </cell>
          <cell r="J8695">
            <v>0</v>
          </cell>
        </row>
        <row r="8696">
          <cell r="A8696">
            <v>36641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IF-NNG/VENT</v>
          </cell>
          <cell r="H8696">
            <v>37530</v>
          </cell>
          <cell r="I8696">
            <v>0</v>
          </cell>
          <cell r="J8696">
            <v>0</v>
          </cell>
        </row>
        <row r="8697">
          <cell r="A8697">
            <v>36641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IF-NNG/VENT</v>
          </cell>
          <cell r="H8697">
            <v>37561</v>
          </cell>
          <cell r="I8697">
            <v>0</v>
          </cell>
          <cell r="J8697">
            <v>0</v>
          </cell>
        </row>
        <row r="8698">
          <cell r="A8698">
            <v>36641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IF-NNG/VENT</v>
          </cell>
          <cell r="H8698">
            <v>37591</v>
          </cell>
          <cell r="I8698">
            <v>0</v>
          </cell>
          <cell r="J8698">
            <v>0</v>
          </cell>
        </row>
        <row r="8699">
          <cell r="A8699">
            <v>36641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IF-NNG/VENT</v>
          </cell>
          <cell r="H8699">
            <v>37622</v>
          </cell>
          <cell r="I8699">
            <v>0</v>
          </cell>
          <cell r="J8699">
            <v>0</v>
          </cell>
        </row>
        <row r="8700">
          <cell r="A8700">
            <v>36641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IF-NNG/VENT</v>
          </cell>
          <cell r="H8700">
            <v>37653</v>
          </cell>
          <cell r="I8700">
            <v>0</v>
          </cell>
          <cell r="J8700">
            <v>0</v>
          </cell>
        </row>
        <row r="8701">
          <cell r="A8701">
            <v>36641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IF-NNG/VENT</v>
          </cell>
          <cell r="H8701">
            <v>37681</v>
          </cell>
          <cell r="I8701">
            <v>0</v>
          </cell>
          <cell r="J8701">
            <v>0</v>
          </cell>
        </row>
        <row r="8702">
          <cell r="A8702">
            <v>36641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IF-NNG/VENT</v>
          </cell>
          <cell r="H8702">
            <v>37712</v>
          </cell>
          <cell r="I8702">
            <v>0</v>
          </cell>
          <cell r="J8702">
            <v>0</v>
          </cell>
        </row>
        <row r="8703">
          <cell r="A8703">
            <v>36641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IF-NNG/VENT</v>
          </cell>
          <cell r="H8703">
            <v>37742</v>
          </cell>
          <cell r="I8703">
            <v>0</v>
          </cell>
          <cell r="J8703">
            <v>0</v>
          </cell>
        </row>
        <row r="8704">
          <cell r="A8704">
            <v>36641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IF-NNG/VENT</v>
          </cell>
          <cell r="H8704">
            <v>37773</v>
          </cell>
          <cell r="I8704">
            <v>0</v>
          </cell>
          <cell r="J8704">
            <v>0</v>
          </cell>
        </row>
        <row r="8705">
          <cell r="A8705">
            <v>36641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IF-NNG/VENT</v>
          </cell>
          <cell r="H8705">
            <v>37803</v>
          </cell>
          <cell r="I8705">
            <v>0</v>
          </cell>
          <cell r="J8705">
            <v>0</v>
          </cell>
        </row>
        <row r="8706">
          <cell r="A8706">
            <v>36641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IF-NNG/VENT</v>
          </cell>
          <cell r="H8706">
            <v>37834</v>
          </cell>
          <cell r="I8706">
            <v>0</v>
          </cell>
          <cell r="J8706">
            <v>0</v>
          </cell>
        </row>
        <row r="8707">
          <cell r="A8707">
            <v>36641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IF-NNG/VENT</v>
          </cell>
          <cell r="H8707">
            <v>37865</v>
          </cell>
          <cell r="I8707">
            <v>0</v>
          </cell>
          <cell r="J8707">
            <v>0</v>
          </cell>
        </row>
        <row r="8708">
          <cell r="A8708">
            <v>36641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IF-NNG/VENT</v>
          </cell>
          <cell r="H8708">
            <v>37895</v>
          </cell>
          <cell r="I8708">
            <v>0</v>
          </cell>
          <cell r="J8708">
            <v>0</v>
          </cell>
        </row>
        <row r="8709">
          <cell r="A8709">
            <v>36641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IF-NNG/VENT</v>
          </cell>
          <cell r="H8709">
            <v>37926</v>
          </cell>
          <cell r="I8709">
            <v>0</v>
          </cell>
          <cell r="J8709">
            <v>0</v>
          </cell>
        </row>
        <row r="8710">
          <cell r="A8710">
            <v>36641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IF-NNG/VENT</v>
          </cell>
          <cell r="H8710">
            <v>37956</v>
          </cell>
          <cell r="I8710">
            <v>0</v>
          </cell>
          <cell r="J8710">
            <v>0</v>
          </cell>
        </row>
        <row r="8711">
          <cell r="A8711">
            <v>36641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IF-NNG/VENT</v>
          </cell>
          <cell r="H8711">
            <v>37987</v>
          </cell>
          <cell r="I8711">
            <v>0</v>
          </cell>
          <cell r="J8711">
            <v>0</v>
          </cell>
        </row>
        <row r="8712">
          <cell r="A8712">
            <v>36641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IF-NNG/VENT</v>
          </cell>
          <cell r="H8712">
            <v>38018</v>
          </cell>
          <cell r="I8712">
            <v>0</v>
          </cell>
          <cell r="J8712">
            <v>0</v>
          </cell>
        </row>
        <row r="8713">
          <cell r="A8713">
            <v>36641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IF-NNG/VENT</v>
          </cell>
          <cell r="H8713">
            <v>38047</v>
          </cell>
          <cell r="I8713">
            <v>0</v>
          </cell>
          <cell r="J8713">
            <v>0</v>
          </cell>
        </row>
        <row r="8714">
          <cell r="A8714">
            <v>36641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IF-NNG/VENT</v>
          </cell>
          <cell r="H8714">
            <v>38078</v>
          </cell>
          <cell r="I8714">
            <v>0</v>
          </cell>
          <cell r="J8714">
            <v>0</v>
          </cell>
        </row>
        <row r="8715">
          <cell r="A8715">
            <v>36641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IF-NNG/VENT</v>
          </cell>
          <cell r="H8715">
            <v>38108</v>
          </cell>
          <cell r="I8715">
            <v>0</v>
          </cell>
          <cell r="J8715">
            <v>0</v>
          </cell>
        </row>
        <row r="8716">
          <cell r="A8716">
            <v>36641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IF-NNG/VENT</v>
          </cell>
          <cell r="H8716">
            <v>38139</v>
          </cell>
          <cell r="I8716">
            <v>0</v>
          </cell>
          <cell r="J8716">
            <v>0</v>
          </cell>
        </row>
        <row r="8717">
          <cell r="A8717">
            <v>36641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IF-NNG/VENT</v>
          </cell>
          <cell r="H8717">
            <v>38169</v>
          </cell>
          <cell r="I8717">
            <v>0</v>
          </cell>
          <cell r="J8717">
            <v>0</v>
          </cell>
        </row>
        <row r="8718">
          <cell r="A8718">
            <v>36641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IF-NNG/VENT</v>
          </cell>
          <cell r="H8718">
            <v>38200</v>
          </cell>
          <cell r="I8718">
            <v>0</v>
          </cell>
          <cell r="J8718">
            <v>0</v>
          </cell>
        </row>
        <row r="8719">
          <cell r="A8719">
            <v>36641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IF-NNG/VENT</v>
          </cell>
          <cell r="H8719">
            <v>38231</v>
          </cell>
          <cell r="I8719">
            <v>0</v>
          </cell>
          <cell r="J8719">
            <v>0</v>
          </cell>
        </row>
        <row r="8720">
          <cell r="A8720">
            <v>36641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IF-NNG/VENT</v>
          </cell>
          <cell r="H8720">
            <v>38261</v>
          </cell>
          <cell r="I8720">
            <v>0</v>
          </cell>
          <cell r="J8720">
            <v>0</v>
          </cell>
        </row>
        <row r="8721">
          <cell r="A8721">
            <v>36641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IF-NTHWST/CANBR</v>
          </cell>
          <cell r="H8721">
            <v>36647</v>
          </cell>
          <cell r="I8721">
            <v>898895</v>
          </cell>
          <cell r="J8721">
            <v>-89890</v>
          </cell>
        </row>
        <row r="8722">
          <cell r="A8722">
            <v>36641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IF-NTHWST/CANBR</v>
          </cell>
          <cell r="H8722">
            <v>36678</v>
          </cell>
          <cell r="I8722">
            <v>1402681</v>
          </cell>
          <cell r="J8722">
            <v>-140268</v>
          </cell>
        </row>
        <row r="8723">
          <cell r="A8723">
            <v>36641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IF-NTHWST/CANBR</v>
          </cell>
          <cell r="H8723">
            <v>36708</v>
          </cell>
          <cell r="I8723">
            <v>997749</v>
          </cell>
          <cell r="J8723">
            <v>-99775</v>
          </cell>
        </row>
        <row r="8724">
          <cell r="A8724">
            <v>36641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IF-NTHWST/CANBR</v>
          </cell>
          <cell r="H8724">
            <v>36739</v>
          </cell>
          <cell r="I8724">
            <v>1083656</v>
          </cell>
          <cell r="J8724">
            <v>-108366</v>
          </cell>
        </row>
        <row r="8725">
          <cell r="A8725">
            <v>36641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IF-NTHWST/CANBR</v>
          </cell>
          <cell r="H8725">
            <v>36770</v>
          </cell>
          <cell r="I8725">
            <v>667164</v>
          </cell>
          <cell r="J8725">
            <v>-66716</v>
          </cell>
        </row>
        <row r="8726">
          <cell r="A8726">
            <v>36641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IF-NTHWST/CANBR</v>
          </cell>
          <cell r="H8726">
            <v>36800</v>
          </cell>
          <cell r="I8726">
            <v>752120</v>
          </cell>
          <cell r="J8726">
            <v>-75212</v>
          </cell>
        </row>
        <row r="8727">
          <cell r="A8727">
            <v>36641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IF-NTHWST/CANBR</v>
          </cell>
          <cell r="H8727">
            <v>36831</v>
          </cell>
          <cell r="I8727">
            <v>3810740</v>
          </cell>
          <cell r="J8727">
            <v>-381074</v>
          </cell>
        </row>
        <row r="8728">
          <cell r="A8728">
            <v>36641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IF-NTHWST/CANBR</v>
          </cell>
          <cell r="H8728">
            <v>36861</v>
          </cell>
          <cell r="I8728">
            <v>3915326</v>
          </cell>
          <cell r="J8728">
            <v>-391533</v>
          </cell>
        </row>
        <row r="8729">
          <cell r="A8729">
            <v>36641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IF-NTHWST/CANBR</v>
          </cell>
          <cell r="H8729">
            <v>36892</v>
          </cell>
          <cell r="I8729">
            <v>4091751</v>
          </cell>
          <cell r="J8729">
            <v>-409175</v>
          </cell>
        </row>
        <row r="8730">
          <cell r="A8730">
            <v>36641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IF-NTHWST/CANBR</v>
          </cell>
          <cell r="H8730">
            <v>36923</v>
          </cell>
          <cell r="I8730">
            <v>3673695</v>
          </cell>
          <cell r="J8730">
            <v>-367370</v>
          </cell>
        </row>
        <row r="8731">
          <cell r="A8731">
            <v>36641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IF-NTHWST/CANBR</v>
          </cell>
          <cell r="H8731">
            <v>36951</v>
          </cell>
          <cell r="I8731">
            <v>4045110</v>
          </cell>
          <cell r="J8731">
            <v>-404511</v>
          </cell>
        </row>
        <row r="8732">
          <cell r="A8732">
            <v>36641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IF-NTHWST/CANBR</v>
          </cell>
          <cell r="H8732">
            <v>36982</v>
          </cell>
          <cell r="I8732">
            <v>1538915</v>
          </cell>
          <cell r="J8732">
            <v>-153891</v>
          </cell>
        </row>
        <row r="8733">
          <cell r="A8733">
            <v>36641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IF-NTHWST/CANBR</v>
          </cell>
          <cell r="H8733">
            <v>37012</v>
          </cell>
          <cell r="I8733">
            <v>1580962</v>
          </cell>
          <cell r="J8733">
            <v>-158096</v>
          </cell>
        </row>
        <row r="8734">
          <cell r="A8734">
            <v>36641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IF-NTHWST/CANBR</v>
          </cell>
          <cell r="H8734">
            <v>37043</v>
          </cell>
          <cell r="I8734">
            <v>1520703</v>
          </cell>
          <cell r="J8734">
            <v>-152070</v>
          </cell>
        </row>
        <row r="8735">
          <cell r="A8735">
            <v>36641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IF-NTHWST/CANBR</v>
          </cell>
          <cell r="H8735">
            <v>37073</v>
          </cell>
          <cell r="I8735">
            <v>1562159</v>
          </cell>
          <cell r="J8735">
            <v>-156216</v>
          </cell>
        </row>
        <row r="8736">
          <cell r="A8736">
            <v>36641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IF-NTHWST/CANBR</v>
          </cell>
          <cell r="H8736">
            <v>37104</v>
          </cell>
          <cell r="I8736">
            <v>1552683</v>
          </cell>
          <cell r="J8736">
            <v>-155268</v>
          </cell>
        </row>
        <row r="8737">
          <cell r="A8737">
            <v>36641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IF-NTHWST/CANBR</v>
          </cell>
          <cell r="H8737">
            <v>37135</v>
          </cell>
          <cell r="I8737">
            <v>1493431</v>
          </cell>
          <cell r="J8737">
            <v>-149343</v>
          </cell>
        </row>
        <row r="8738">
          <cell r="A8738">
            <v>36641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IF-NTHWST/CANBR</v>
          </cell>
          <cell r="H8738">
            <v>37165</v>
          </cell>
          <cell r="I8738">
            <v>1534094</v>
          </cell>
          <cell r="J8738">
            <v>-153409</v>
          </cell>
        </row>
        <row r="8739">
          <cell r="A8739">
            <v>36641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IF-NTHWST/CANBR</v>
          </cell>
          <cell r="H8739">
            <v>37196</v>
          </cell>
          <cell r="I8739">
            <v>18897</v>
          </cell>
          <cell r="J8739">
            <v>-1890</v>
          </cell>
        </row>
        <row r="8740">
          <cell r="A8740">
            <v>36641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IF-NTHWST/CANBR</v>
          </cell>
          <cell r="H8740">
            <v>37226</v>
          </cell>
          <cell r="I8740">
            <v>19411</v>
          </cell>
          <cell r="J8740">
            <v>-1941</v>
          </cell>
        </row>
        <row r="8741">
          <cell r="A8741">
            <v>36641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IF-NTHWST/CANBR</v>
          </cell>
          <cell r="H8741">
            <v>37257</v>
          </cell>
          <cell r="I8741">
            <v>19292</v>
          </cell>
          <cell r="J8741">
            <v>-1929</v>
          </cell>
        </row>
        <row r="8742">
          <cell r="A8742">
            <v>36641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IF-NTHWST/CANBR</v>
          </cell>
          <cell r="H8742">
            <v>37288</v>
          </cell>
          <cell r="I8742">
            <v>17318</v>
          </cell>
          <cell r="J8742">
            <v>-1732</v>
          </cell>
        </row>
        <row r="8743">
          <cell r="A8743">
            <v>36641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IF-NTHWST/CANBR</v>
          </cell>
          <cell r="H8743">
            <v>37316</v>
          </cell>
          <cell r="I8743">
            <v>19067</v>
          </cell>
          <cell r="J8743">
            <v>-1907</v>
          </cell>
        </row>
        <row r="8744">
          <cell r="A8744">
            <v>36641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IF-NTHWST/CANBR</v>
          </cell>
          <cell r="H8744">
            <v>37347</v>
          </cell>
          <cell r="I8744">
            <v>18339</v>
          </cell>
          <cell r="J8744">
            <v>-1834</v>
          </cell>
        </row>
        <row r="8745">
          <cell r="A8745">
            <v>36641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IF-NTHWST/CANBR</v>
          </cell>
          <cell r="H8745">
            <v>37377</v>
          </cell>
          <cell r="I8745">
            <v>18839</v>
          </cell>
          <cell r="J8745">
            <v>-1884</v>
          </cell>
        </row>
        <row r="8746">
          <cell r="A8746">
            <v>36641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IF-NTHWST/CANBR</v>
          </cell>
          <cell r="H8746">
            <v>37408</v>
          </cell>
          <cell r="I8746">
            <v>18121</v>
          </cell>
          <cell r="J8746">
            <v>-1812</v>
          </cell>
        </row>
        <row r="8747">
          <cell r="A8747">
            <v>36641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IF-NTHWST/CANBR</v>
          </cell>
          <cell r="H8747">
            <v>37438</v>
          </cell>
          <cell r="I8747">
            <v>18614</v>
          </cell>
          <cell r="J8747">
            <v>-1861</v>
          </cell>
        </row>
        <row r="8748">
          <cell r="A8748">
            <v>36641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IF-NTHWST/CANBR</v>
          </cell>
          <cell r="H8748">
            <v>37469</v>
          </cell>
          <cell r="I8748">
            <v>18502</v>
          </cell>
          <cell r="J8748">
            <v>-1850</v>
          </cell>
        </row>
        <row r="8749">
          <cell r="A8749">
            <v>36641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IF-NTHWST/CANBR</v>
          </cell>
          <cell r="H8749">
            <v>37500</v>
          </cell>
          <cell r="I8749">
            <v>17796</v>
          </cell>
          <cell r="J8749">
            <v>-1780</v>
          </cell>
        </row>
        <row r="8750">
          <cell r="A8750">
            <v>36641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IF-NTHWST/CANBR</v>
          </cell>
          <cell r="H8750">
            <v>37530</v>
          </cell>
          <cell r="I8750">
            <v>18282</v>
          </cell>
          <cell r="J8750">
            <v>-1828</v>
          </cell>
        </row>
        <row r="8751">
          <cell r="A8751">
            <v>36641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IF-NTHWST/CANBR</v>
          </cell>
          <cell r="H8751">
            <v>37561</v>
          </cell>
          <cell r="I8751">
            <v>17585</v>
          </cell>
          <cell r="J8751">
            <v>-1759</v>
          </cell>
        </row>
        <row r="8752">
          <cell r="A8752">
            <v>36641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IF-NTHWST/CANBR</v>
          </cell>
          <cell r="H8752">
            <v>37591</v>
          </cell>
          <cell r="I8752">
            <v>18065</v>
          </cell>
          <cell r="J8752">
            <v>-1806</v>
          </cell>
        </row>
        <row r="8753">
          <cell r="A8753">
            <v>36641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IF-NTHWST/CANBR</v>
          </cell>
          <cell r="H8753">
            <v>37622</v>
          </cell>
          <cell r="I8753">
            <v>-238551</v>
          </cell>
          <cell r="J8753">
            <v>23855</v>
          </cell>
        </row>
        <row r="8754">
          <cell r="A8754">
            <v>36641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IF-NTHWST/CANBR</v>
          </cell>
          <cell r="H8754">
            <v>37653</v>
          </cell>
          <cell r="I8754">
            <v>-214157</v>
          </cell>
          <cell r="J8754">
            <v>21416</v>
          </cell>
        </row>
        <row r="8755">
          <cell r="A8755">
            <v>36641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IF-NTHWST/CANBR</v>
          </cell>
          <cell r="H8755">
            <v>37681</v>
          </cell>
          <cell r="I8755">
            <v>-235800</v>
          </cell>
          <cell r="J8755">
            <v>23580</v>
          </cell>
        </row>
        <row r="8756">
          <cell r="A8756">
            <v>36641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IF-NTHWST/CANBR</v>
          </cell>
          <cell r="H8756">
            <v>37712</v>
          </cell>
          <cell r="I8756">
            <v>-226811</v>
          </cell>
          <cell r="J8756">
            <v>22681</v>
          </cell>
        </row>
        <row r="8757">
          <cell r="A8757">
            <v>36641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IF-NTHWST/CANBR</v>
          </cell>
          <cell r="H8757">
            <v>37742</v>
          </cell>
          <cell r="I8757">
            <v>-233005</v>
          </cell>
          <cell r="J8757">
            <v>23301</v>
          </cell>
        </row>
        <row r="8758">
          <cell r="A8758">
            <v>36641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IF-NTHWST/CANBR</v>
          </cell>
          <cell r="H8758">
            <v>37773</v>
          </cell>
          <cell r="I8758">
            <v>-224130</v>
          </cell>
          <cell r="J8758">
            <v>22413</v>
          </cell>
        </row>
        <row r="8759">
          <cell r="A8759">
            <v>36641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IF-NTHWST/CANBR</v>
          </cell>
          <cell r="H8759">
            <v>37803</v>
          </cell>
          <cell r="I8759">
            <v>-230250</v>
          </cell>
          <cell r="J8759">
            <v>23025</v>
          </cell>
        </row>
        <row r="8760">
          <cell r="A8760">
            <v>36641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IF-NTHWST/CANBR</v>
          </cell>
          <cell r="H8760">
            <v>37834</v>
          </cell>
          <cell r="I8760">
            <v>-228860</v>
          </cell>
          <cell r="J8760">
            <v>22886</v>
          </cell>
        </row>
        <row r="8761">
          <cell r="A8761">
            <v>36641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IF-NTHWST/CANBR</v>
          </cell>
          <cell r="H8761">
            <v>37865</v>
          </cell>
          <cell r="I8761">
            <v>-220141</v>
          </cell>
          <cell r="J8761">
            <v>22014</v>
          </cell>
        </row>
        <row r="8762">
          <cell r="A8762">
            <v>36641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IF-NTHWST/CANBR</v>
          </cell>
          <cell r="H8762">
            <v>37895</v>
          </cell>
          <cell r="I8762">
            <v>-226150</v>
          </cell>
          <cell r="J8762">
            <v>22615</v>
          </cell>
        </row>
        <row r="8763">
          <cell r="A8763">
            <v>36641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IF-NTHWST/CANBR</v>
          </cell>
          <cell r="H8763">
            <v>37926</v>
          </cell>
          <cell r="I8763">
            <v>-229230</v>
          </cell>
          <cell r="J8763">
            <v>22923</v>
          </cell>
        </row>
        <row r="8764">
          <cell r="A8764">
            <v>36641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IF-NTHWST/CANBR</v>
          </cell>
          <cell r="H8764">
            <v>37956</v>
          </cell>
          <cell r="I8764">
            <v>-235488</v>
          </cell>
          <cell r="J8764">
            <v>23549</v>
          </cell>
        </row>
        <row r="8765">
          <cell r="A8765">
            <v>36641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IF-NTHWST/CANBR</v>
          </cell>
          <cell r="H8765">
            <v>37987</v>
          </cell>
          <cell r="I8765">
            <v>4777</v>
          </cell>
          <cell r="J8765">
            <v>-478</v>
          </cell>
        </row>
        <row r="8766">
          <cell r="A8766">
            <v>36641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IF-NTHWST/CANBR</v>
          </cell>
          <cell r="H8766">
            <v>38018</v>
          </cell>
          <cell r="I8766">
            <v>4441</v>
          </cell>
          <cell r="J8766">
            <v>-444</v>
          </cell>
        </row>
        <row r="8767">
          <cell r="A8767">
            <v>36641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IF-NTHWST/CANBR</v>
          </cell>
          <cell r="H8767">
            <v>38047</v>
          </cell>
          <cell r="I8767">
            <v>4721</v>
          </cell>
          <cell r="J8767">
            <v>-472</v>
          </cell>
        </row>
        <row r="8768">
          <cell r="A8768">
            <v>36641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IF-NTHWST/CANBR</v>
          </cell>
          <cell r="H8768">
            <v>38078</v>
          </cell>
          <cell r="I8768">
            <v>4541</v>
          </cell>
          <cell r="J8768">
            <v>-454</v>
          </cell>
        </row>
        <row r="8769">
          <cell r="A8769">
            <v>36641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IF-NTHWST/CANBR</v>
          </cell>
          <cell r="H8769">
            <v>38108</v>
          </cell>
          <cell r="I8769">
            <v>4665</v>
          </cell>
          <cell r="J8769">
            <v>-466</v>
          </cell>
        </row>
        <row r="8770">
          <cell r="A8770">
            <v>36641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IF-NTHWST/CANBR</v>
          </cell>
          <cell r="H8770">
            <v>38139</v>
          </cell>
          <cell r="I8770">
            <v>4487</v>
          </cell>
          <cell r="J8770">
            <v>-449</v>
          </cell>
        </row>
        <row r="8771">
          <cell r="A8771">
            <v>36641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IF-NTHWST/CANBR</v>
          </cell>
          <cell r="H8771">
            <v>38169</v>
          </cell>
          <cell r="I8771">
            <v>4609</v>
          </cell>
          <cell r="J8771">
            <v>-461</v>
          </cell>
        </row>
        <row r="8772">
          <cell r="A8772">
            <v>36641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IF-NTHWST/CANBR</v>
          </cell>
          <cell r="H8772">
            <v>38200</v>
          </cell>
          <cell r="I8772">
            <v>4581</v>
          </cell>
          <cell r="J8772">
            <v>-458</v>
          </cell>
        </row>
        <row r="8773">
          <cell r="A8773">
            <v>36641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IF-NTHWST/CANBR</v>
          </cell>
          <cell r="H8773">
            <v>38231</v>
          </cell>
          <cell r="I8773">
            <v>4406</v>
          </cell>
          <cell r="J8773">
            <v>-441</v>
          </cell>
        </row>
        <row r="8774">
          <cell r="A8774">
            <v>36641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IF-NTHWST/CANBR</v>
          </cell>
          <cell r="H8774">
            <v>38261</v>
          </cell>
          <cell r="I8774">
            <v>4526</v>
          </cell>
          <cell r="J8774">
            <v>-453</v>
          </cell>
        </row>
        <row r="8775">
          <cell r="A8775">
            <v>36641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IF-NTHWST/CANBR</v>
          </cell>
          <cell r="H8775">
            <v>38292</v>
          </cell>
          <cell r="I8775">
            <v>0</v>
          </cell>
          <cell r="J8775">
            <v>0</v>
          </cell>
        </row>
        <row r="8776">
          <cell r="A8776">
            <v>36641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IF-NTHWST/CANBR</v>
          </cell>
          <cell r="H8776">
            <v>38322</v>
          </cell>
          <cell r="I8776">
            <v>0</v>
          </cell>
          <cell r="J8776">
            <v>0</v>
          </cell>
        </row>
        <row r="8777">
          <cell r="A8777">
            <v>36641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IF-NTHWST/CANBR</v>
          </cell>
          <cell r="H8777">
            <v>38353</v>
          </cell>
          <cell r="I8777">
            <v>0</v>
          </cell>
          <cell r="J8777">
            <v>0</v>
          </cell>
        </row>
        <row r="8778">
          <cell r="A8778">
            <v>36641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IF-NTHWST/CANBR</v>
          </cell>
          <cell r="H8778">
            <v>38384</v>
          </cell>
          <cell r="I8778">
            <v>0</v>
          </cell>
          <cell r="J8778">
            <v>0</v>
          </cell>
        </row>
        <row r="8779">
          <cell r="A8779">
            <v>36641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IF-NTHWST/CANBR</v>
          </cell>
          <cell r="H8779">
            <v>38412</v>
          </cell>
          <cell r="I8779">
            <v>0</v>
          </cell>
          <cell r="J8779">
            <v>0</v>
          </cell>
        </row>
        <row r="8780">
          <cell r="A8780">
            <v>36641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IF-NTHWST/CANBR</v>
          </cell>
          <cell r="H8780">
            <v>38534</v>
          </cell>
          <cell r="I8780">
            <v>0</v>
          </cell>
          <cell r="J8780">
            <v>0</v>
          </cell>
        </row>
        <row r="8781">
          <cell r="A8781">
            <v>36641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IF-NTHWST/CANBR</v>
          </cell>
          <cell r="H8781">
            <v>38565</v>
          </cell>
          <cell r="I8781">
            <v>0</v>
          </cell>
          <cell r="J8781">
            <v>0</v>
          </cell>
        </row>
        <row r="8782">
          <cell r="A8782">
            <v>36641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IF-NTHWST/CANBR</v>
          </cell>
          <cell r="H8782">
            <v>38596</v>
          </cell>
          <cell r="I8782">
            <v>0</v>
          </cell>
          <cell r="J8782">
            <v>0</v>
          </cell>
        </row>
        <row r="8783">
          <cell r="A8783">
            <v>36641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IF-NTHWST/CANBR</v>
          </cell>
          <cell r="H8783">
            <v>38626</v>
          </cell>
          <cell r="I8783">
            <v>0</v>
          </cell>
          <cell r="J8783">
            <v>0</v>
          </cell>
        </row>
        <row r="8784">
          <cell r="A8784">
            <v>36641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IF-NTHWST/CANBR</v>
          </cell>
          <cell r="H8784">
            <v>38657</v>
          </cell>
          <cell r="I8784">
            <v>0</v>
          </cell>
          <cell r="J8784">
            <v>0</v>
          </cell>
        </row>
        <row r="8785">
          <cell r="A8785">
            <v>36641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IF-NTHWST/CANBR</v>
          </cell>
          <cell r="H8785">
            <v>38687</v>
          </cell>
          <cell r="I8785">
            <v>0</v>
          </cell>
          <cell r="J8785">
            <v>0</v>
          </cell>
        </row>
        <row r="8786">
          <cell r="A8786">
            <v>36641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IF-NTHWST/CANBR</v>
          </cell>
          <cell r="H8786">
            <v>38718</v>
          </cell>
          <cell r="I8786">
            <v>0</v>
          </cell>
          <cell r="J8786">
            <v>0</v>
          </cell>
        </row>
        <row r="8787">
          <cell r="A8787">
            <v>36641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IF-NTHWST/CANBR</v>
          </cell>
          <cell r="H8787">
            <v>38749</v>
          </cell>
          <cell r="I8787">
            <v>0</v>
          </cell>
          <cell r="J8787">
            <v>0</v>
          </cell>
        </row>
        <row r="8788">
          <cell r="A8788">
            <v>36641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IF-NTHWST/CANBR</v>
          </cell>
          <cell r="H8788">
            <v>38777</v>
          </cell>
          <cell r="I8788">
            <v>0</v>
          </cell>
          <cell r="J8788">
            <v>0</v>
          </cell>
        </row>
        <row r="8789">
          <cell r="A8789">
            <v>36641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IF-NTHWST/CANBR</v>
          </cell>
          <cell r="H8789">
            <v>38899</v>
          </cell>
          <cell r="I8789">
            <v>0</v>
          </cell>
          <cell r="J8789">
            <v>0</v>
          </cell>
        </row>
        <row r="8790">
          <cell r="A8790">
            <v>36641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IF-NTHWST/CANBR</v>
          </cell>
          <cell r="H8790">
            <v>38930</v>
          </cell>
          <cell r="I8790">
            <v>0</v>
          </cell>
          <cell r="J8790">
            <v>0</v>
          </cell>
        </row>
        <row r="8791">
          <cell r="A8791">
            <v>36641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IF-NTHWST/CANBR</v>
          </cell>
          <cell r="H8791">
            <v>38961</v>
          </cell>
          <cell r="I8791">
            <v>0</v>
          </cell>
          <cell r="J8791">
            <v>0</v>
          </cell>
        </row>
        <row r="8792">
          <cell r="A8792">
            <v>36641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IF-NTHWST/CANBR</v>
          </cell>
          <cell r="H8792">
            <v>38991</v>
          </cell>
          <cell r="I8792">
            <v>0</v>
          </cell>
          <cell r="J8792">
            <v>0</v>
          </cell>
        </row>
        <row r="8793">
          <cell r="A8793">
            <v>36641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IF-NTHWST/CANBR</v>
          </cell>
          <cell r="H8793">
            <v>39022</v>
          </cell>
          <cell r="I8793">
            <v>0</v>
          </cell>
          <cell r="J8793">
            <v>0</v>
          </cell>
        </row>
        <row r="8794">
          <cell r="A8794">
            <v>36641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IF-NTHWST/CANBR</v>
          </cell>
          <cell r="H8794">
            <v>39052</v>
          </cell>
          <cell r="I8794">
            <v>0</v>
          </cell>
          <cell r="J8794">
            <v>0</v>
          </cell>
        </row>
        <row r="8795">
          <cell r="A8795">
            <v>36641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IF-NTHWST/CANBR</v>
          </cell>
          <cell r="H8795">
            <v>39083</v>
          </cell>
          <cell r="I8795">
            <v>0</v>
          </cell>
          <cell r="J8795">
            <v>0</v>
          </cell>
        </row>
        <row r="8796">
          <cell r="A8796">
            <v>36641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IF-NTHWST/CANBR</v>
          </cell>
          <cell r="H8796">
            <v>39114</v>
          </cell>
          <cell r="I8796">
            <v>0</v>
          </cell>
          <cell r="J8796">
            <v>0</v>
          </cell>
        </row>
        <row r="8797">
          <cell r="A8797">
            <v>36641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IF-NTHWST/CANBR</v>
          </cell>
          <cell r="H8797">
            <v>39142</v>
          </cell>
          <cell r="I8797">
            <v>0</v>
          </cell>
          <cell r="J8797">
            <v>0</v>
          </cell>
        </row>
        <row r="8798">
          <cell r="A8798">
            <v>36641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IF-NTHWST/CANBR</v>
          </cell>
          <cell r="H8798">
            <v>39264</v>
          </cell>
          <cell r="I8798">
            <v>0</v>
          </cell>
          <cell r="J8798">
            <v>0</v>
          </cell>
        </row>
        <row r="8799">
          <cell r="A8799">
            <v>36641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IF-NTHWST/CANBR</v>
          </cell>
          <cell r="H8799">
            <v>39295</v>
          </cell>
          <cell r="I8799">
            <v>0</v>
          </cell>
          <cell r="J8799">
            <v>0</v>
          </cell>
        </row>
        <row r="8800">
          <cell r="A8800">
            <v>36641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IF-NTHWST/CANBR</v>
          </cell>
          <cell r="H8800">
            <v>39326</v>
          </cell>
          <cell r="I8800">
            <v>0</v>
          </cell>
          <cell r="J8800">
            <v>0</v>
          </cell>
        </row>
        <row r="8801">
          <cell r="A8801">
            <v>36641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IF-NTHWST/CANBR</v>
          </cell>
          <cell r="H8801">
            <v>39356</v>
          </cell>
          <cell r="I8801">
            <v>0</v>
          </cell>
          <cell r="J8801">
            <v>0</v>
          </cell>
        </row>
        <row r="8802">
          <cell r="A8802">
            <v>36641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IF-NTHWST/CANBR</v>
          </cell>
          <cell r="H8802">
            <v>39387</v>
          </cell>
          <cell r="I8802">
            <v>0</v>
          </cell>
          <cell r="J8802">
            <v>0</v>
          </cell>
        </row>
        <row r="8803">
          <cell r="A8803">
            <v>36641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IF-NTHWST/CANBR</v>
          </cell>
          <cell r="H8803">
            <v>39417</v>
          </cell>
          <cell r="I8803">
            <v>0</v>
          </cell>
          <cell r="J8803">
            <v>0</v>
          </cell>
        </row>
        <row r="8804">
          <cell r="A8804">
            <v>36641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IF-NTHWST/CANBR</v>
          </cell>
          <cell r="H8804">
            <v>39448</v>
          </cell>
          <cell r="I8804">
            <v>0</v>
          </cell>
          <cell r="J8804">
            <v>0</v>
          </cell>
        </row>
        <row r="8805">
          <cell r="A8805">
            <v>36641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IF-NTHWST/CANBR</v>
          </cell>
          <cell r="H8805">
            <v>39479</v>
          </cell>
          <cell r="I8805">
            <v>0</v>
          </cell>
          <cell r="J8805">
            <v>0</v>
          </cell>
        </row>
        <row r="8806">
          <cell r="A8806">
            <v>36641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IF-NTHWST/CANBR</v>
          </cell>
          <cell r="H8806">
            <v>39508</v>
          </cell>
          <cell r="I8806">
            <v>0</v>
          </cell>
          <cell r="J8806">
            <v>0</v>
          </cell>
        </row>
        <row r="8807">
          <cell r="A8807">
            <v>36641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IF-NTHWST/CANBR</v>
          </cell>
          <cell r="H8807">
            <v>39630</v>
          </cell>
          <cell r="I8807">
            <v>0</v>
          </cell>
          <cell r="J8807">
            <v>0</v>
          </cell>
        </row>
        <row r="8808">
          <cell r="A8808">
            <v>36641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IF-NTHWST/CANBR</v>
          </cell>
          <cell r="H8808">
            <v>39661</v>
          </cell>
          <cell r="I8808">
            <v>0</v>
          </cell>
          <cell r="J8808">
            <v>0</v>
          </cell>
        </row>
        <row r="8809">
          <cell r="A8809">
            <v>36641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IF-NTHWST/CANBR</v>
          </cell>
          <cell r="H8809">
            <v>39692</v>
          </cell>
          <cell r="I8809">
            <v>0</v>
          </cell>
          <cell r="J8809">
            <v>0</v>
          </cell>
        </row>
        <row r="8810">
          <cell r="A8810">
            <v>36641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IF-NTHWST/CANBR</v>
          </cell>
          <cell r="H8810">
            <v>39722</v>
          </cell>
          <cell r="I8810">
            <v>0</v>
          </cell>
          <cell r="J8810">
            <v>0</v>
          </cell>
        </row>
        <row r="8811">
          <cell r="A8811">
            <v>36641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IF-NTHWST/CANBR</v>
          </cell>
          <cell r="H8811">
            <v>39753</v>
          </cell>
          <cell r="I8811">
            <v>0</v>
          </cell>
          <cell r="J8811">
            <v>0</v>
          </cell>
        </row>
        <row r="8812">
          <cell r="A8812">
            <v>36641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IF-NTHWST/CANBR</v>
          </cell>
          <cell r="H8812">
            <v>39783</v>
          </cell>
          <cell r="I8812">
            <v>0</v>
          </cell>
          <cell r="J8812">
            <v>0</v>
          </cell>
        </row>
        <row r="8813">
          <cell r="A8813">
            <v>36641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IF-NTHWST/CANBR</v>
          </cell>
          <cell r="H8813">
            <v>39814</v>
          </cell>
          <cell r="I8813">
            <v>0</v>
          </cell>
          <cell r="J8813">
            <v>0</v>
          </cell>
        </row>
        <row r="8814">
          <cell r="A8814">
            <v>36641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IF-NTHWST/CANBR</v>
          </cell>
          <cell r="H8814">
            <v>39845</v>
          </cell>
          <cell r="I8814">
            <v>0</v>
          </cell>
          <cell r="J8814">
            <v>0</v>
          </cell>
        </row>
        <row r="8815">
          <cell r="A8815">
            <v>36641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IF-NTHWST/CANBR</v>
          </cell>
          <cell r="H8815">
            <v>39873</v>
          </cell>
          <cell r="I8815">
            <v>0</v>
          </cell>
          <cell r="J8815">
            <v>0</v>
          </cell>
        </row>
        <row r="8816">
          <cell r="A8816">
            <v>36641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IF-NTHWST/CANBR</v>
          </cell>
          <cell r="H8816">
            <v>39995</v>
          </cell>
          <cell r="I8816">
            <v>0</v>
          </cell>
          <cell r="J8816">
            <v>0</v>
          </cell>
        </row>
        <row r="8817">
          <cell r="A8817">
            <v>36641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IF-NTHWST/CANBR</v>
          </cell>
          <cell r="H8817">
            <v>40026</v>
          </cell>
          <cell r="I8817">
            <v>0</v>
          </cell>
          <cell r="J8817">
            <v>0</v>
          </cell>
        </row>
        <row r="8818">
          <cell r="A8818">
            <v>36641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IF-NTHWST/CANBR</v>
          </cell>
          <cell r="H8818">
            <v>40057</v>
          </cell>
          <cell r="I8818">
            <v>0</v>
          </cell>
          <cell r="J8818">
            <v>0</v>
          </cell>
        </row>
        <row r="8819">
          <cell r="A8819">
            <v>36641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IF-NTHWST/CANBR</v>
          </cell>
          <cell r="H8819">
            <v>40087</v>
          </cell>
          <cell r="I8819">
            <v>0</v>
          </cell>
          <cell r="J8819">
            <v>0</v>
          </cell>
        </row>
        <row r="8820">
          <cell r="A8820">
            <v>36641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IF-NTHWST/CANBR</v>
          </cell>
          <cell r="H8820">
            <v>40118</v>
          </cell>
          <cell r="I8820">
            <v>0</v>
          </cell>
          <cell r="J8820">
            <v>0</v>
          </cell>
        </row>
        <row r="8821">
          <cell r="A8821">
            <v>36641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IF-NTHWST/CANBR</v>
          </cell>
          <cell r="H8821">
            <v>40148</v>
          </cell>
          <cell r="I8821">
            <v>0</v>
          </cell>
          <cell r="J8821">
            <v>0</v>
          </cell>
        </row>
        <row r="8822">
          <cell r="A8822">
            <v>36641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IF-NTHWST/CANBR</v>
          </cell>
          <cell r="H8822">
            <v>40179</v>
          </cell>
          <cell r="I8822">
            <v>0</v>
          </cell>
          <cell r="J8822">
            <v>0</v>
          </cell>
        </row>
        <row r="8823">
          <cell r="A8823">
            <v>36641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IF-NTHWST/CANBR</v>
          </cell>
          <cell r="H8823">
            <v>40210</v>
          </cell>
          <cell r="I8823">
            <v>0</v>
          </cell>
          <cell r="J8823">
            <v>0</v>
          </cell>
        </row>
        <row r="8824">
          <cell r="A8824">
            <v>36641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IF-NTHWST/CANBR</v>
          </cell>
          <cell r="H8824">
            <v>40238</v>
          </cell>
          <cell r="I8824">
            <v>0</v>
          </cell>
          <cell r="J8824">
            <v>0</v>
          </cell>
        </row>
        <row r="8825">
          <cell r="A8825">
            <v>36641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IF-NTHWST/CANBR</v>
          </cell>
          <cell r="H8825">
            <v>40360</v>
          </cell>
          <cell r="I8825">
            <v>0</v>
          </cell>
          <cell r="J8825">
            <v>0</v>
          </cell>
        </row>
        <row r="8826">
          <cell r="A8826">
            <v>36641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IF-NTHWST/CANBR</v>
          </cell>
          <cell r="H8826">
            <v>40391</v>
          </cell>
          <cell r="I8826">
            <v>0</v>
          </cell>
          <cell r="J8826">
            <v>0</v>
          </cell>
        </row>
        <row r="8827">
          <cell r="A8827">
            <v>36641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IF-NTHWST/CANBR</v>
          </cell>
          <cell r="H8827">
            <v>40422</v>
          </cell>
          <cell r="I8827">
            <v>0</v>
          </cell>
          <cell r="J8827">
            <v>0</v>
          </cell>
        </row>
        <row r="8828">
          <cell r="A8828">
            <v>36641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IF-NTHWST/CANBR</v>
          </cell>
          <cell r="H8828">
            <v>40452</v>
          </cell>
          <cell r="I8828">
            <v>0</v>
          </cell>
          <cell r="J8828">
            <v>0</v>
          </cell>
        </row>
        <row r="8829">
          <cell r="A8829">
            <v>36641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IF-NTHWST/CANBR</v>
          </cell>
          <cell r="H8829">
            <v>40483</v>
          </cell>
          <cell r="I8829">
            <v>0</v>
          </cell>
          <cell r="J8829">
            <v>0</v>
          </cell>
        </row>
        <row r="8830">
          <cell r="A8830">
            <v>36641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IF-NTHWST/CANBR</v>
          </cell>
          <cell r="H8830">
            <v>40513</v>
          </cell>
          <cell r="I8830">
            <v>0</v>
          </cell>
          <cell r="J8830">
            <v>0</v>
          </cell>
        </row>
        <row r="8831">
          <cell r="A8831">
            <v>36641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IF-NTHWST/CANBR</v>
          </cell>
          <cell r="H8831">
            <v>40544</v>
          </cell>
          <cell r="I8831">
            <v>0</v>
          </cell>
          <cell r="J8831">
            <v>0</v>
          </cell>
        </row>
        <row r="8832">
          <cell r="A8832">
            <v>36641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IF-NTHWST/CANBR</v>
          </cell>
          <cell r="H8832">
            <v>40575</v>
          </cell>
          <cell r="I8832">
            <v>0</v>
          </cell>
          <cell r="J8832">
            <v>0</v>
          </cell>
        </row>
        <row r="8833">
          <cell r="A8833">
            <v>36641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IF-NTHWST/CANBR</v>
          </cell>
          <cell r="H8833">
            <v>40603</v>
          </cell>
          <cell r="I8833">
            <v>0</v>
          </cell>
          <cell r="J8833">
            <v>0</v>
          </cell>
        </row>
        <row r="8834">
          <cell r="A8834">
            <v>36641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IF-NWPL_ROCKY_M</v>
          </cell>
          <cell r="H8834">
            <v>36647</v>
          </cell>
          <cell r="I8834">
            <v>2762414</v>
          </cell>
          <cell r="J8834">
            <v>-276241</v>
          </cell>
        </row>
        <row r="8835">
          <cell r="A8835">
            <v>36641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IF-NWPL_ROCKY_M</v>
          </cell>
          <cell r="H8835">
            <v>36678</v>
          </cell>
          <cell r="I8835">
            <v>1317659</v>
          </cell>
          <cell r="J8835">
            <v>-131766</v>
          </cell>
        </row>
        <row r="8836">
          <cell r="A8836">
            <v>36641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IF-NWPL_ROCKY_M</v>
          </cell>
          <cell r="H8836">
            <v>36708</v>
          </cell>
          <cell r="I8836">
            <v>1048054</v>
          </cell>
          <cell r="J8836">
            <v>-104805</v>
          </cell>
        </row>
        <row r="8837">
          <cell r="A8837">
            <v>36641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IF-NWPL_ROCKY_M</v>
          </cell>
          <cell r="H8837">
            <v>36739</v>
          </cell>
          <cell r="I8837">
            <v>1042257</v>
          </cell>
          <cell r="J8837">
            <v>-104226</v>
          </cell>
        </row>
        <row r="8838">
          <cell r="A8838">
            <v>36641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IF-NWPL_ROCKY_M</v>
          </cell>
          <cell r="H8838">
            <v>36770</v>
          </cell>
          <cell r="I8838">
            <v>1002857</v>
          </cell>
          <cell r="J8838">
            <v>-100286</v>
          </cell>
        </row>
        <row r="8839">
          <cell r="A8839">
            <v>36641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IF-NWPL_ROCKY_M</v>
          </cell>
          <cell r="H8839">
            <v>36800</v>
          </cell>
          <cell r="I8839">
            <v>1783698</v>
          </cell>
          <cell r="J8839">
            <v>-178370</v>
          </cell>
        </row>
        <row r="8840">
          <cell r="A8840">
            <v>36641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IF-NWPL_ROCKY_M</v>
          </cell>
          <cell r="H8840">
            <v>36831</v>
          </cell>
          <cell r="I8840">
            <v>811690</v>
          </cell>
          <cell r="J8840">
            <v>-81169</v>
          </cell>
        </row>
        <row r="8841">
          <cell r="A8841">
            <v>36641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IF-NWPL_ROCKY_M</v>
          </cell>
          <cell r="H8841">
            <v>36861</v>
          </cell>
          <cell r="I8841">
            <v>833967</v>
          </cell>
          <cell r="J8841">
            <v>-83397</v>
          </cell>
        </row>
        <row r="8842">
          <cell r="A8842">
            <v>36641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IF-NWPL_ROCKY_M</v>
          </cell>
          <cell r="H8842">
            <v>36892</v>
          </cell>
          <cell r="I8842">
            <v>829009</v>
          </cell>
          <cell r="J8842">
            <v>-82901</v>
          </cell>
        </row>
        <row r="8843">
          <cell r="A8843">
            <v>36641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IF-NWPL_ROCKY_M</v>
          </cell>
          <cell r="H8843">
            <v>36923</v>
          </cell>
          <cell r="I8843">
            <v>744309</v>
          </cell>
          <cell r="J8843">
            <v>-74431</v>
          </cell>
        </row>
        <row r="8844">
          <cell r="A8844">
            <v>36641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IF-NWPL_ROCKY_M</v>
          </cell>
          <cell r="H8844">
            <v>36951</v>
          </cell>
          <cell r="I8844">
            <v>819559</v>
          </cell>
          <cell r="J8844">
            <v>-81956</v>
          </cell>
        </row>
        <row r="8845">
          <cell r="A8845">
            <v>36641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IF-NWPL_ROCKY_M</v>
          </cell>
          <cell r="H8845">
            <v>36982</v>
          </cell>
          <cell r="I8845">
            <v>422315</v>
          </cell>
          <cell r="J8845">
            <v>-42231</v>
          </cell>
        </row>
        <row r="8846">
          <cell r="A8846">
            <v>36641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IF-NWPL_ROCKY_M</v>
          </cell>
          <cell r="H8846">
            <v>37012</v>
          </cell>
          <cell r="I8846">
            <v>433853</v>
          </cell>
          <cell r="J8846">
            <v>-43385</v>
          </cell>
        </row>
        <row r="8847">
          <cell r="A8847">
            <v>36641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IF-NWPL_ROCKY_M</v>
          </cell>
          <cell r="H8847">
            <v>37043</v>
          </cell>
          <cell r="I8847">
            <v>417317</v>
          </cell>
          <cell r="J8847">
            <v>-41732</v>
          </cell>
        </row>
        <row r="8848">
          <cell r="A8848">
            <v>36641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IF-NWPL_ROCKY_M</v>
          </cell>
          <cell r="H8848">
            <v>37073</v>
          </cell>
          <cell r="I8848">
            <v>428694</v>
          </cell>
          <cell r="J8848">
            <v>-42869</v>
          </cell>
        </row>
        <row r="8849">
          <cell r="A8849">
            <v>36641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IF-NWPL_ROCKY_M</v>
          </cell>
          <cell r="H8849">
            <v>37104</v>
          </cell>
          <cell r="I8849">
            <v>426093</v>
          </cell>
          <cell r="J8849">
            <v>-42609</v>
          </cell>
        </row>
        <row r="8850">
          <cell r="A8850">
            <v>36641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IF-NWPL_ROCKY_M</v>
          </cell>
          <cell r="H8850">
            <v>37135</v>
          </cell>
          <cell r="I8850">
            <v>409833</v>
          </cell>
          <cell r="J8850">
            <v>-40983</v>
          </cell>
        </row>
        <row r="8851">
          <cell r="A8851">
            <v>36641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IF-NWPL_ROCKY_M</v>
          </cell>
          <cell r="H8851">
            <v>37165</v>
          </cell>
          <cell r="I8851">
            <v>420992</v>
          </cell>
          <cell r="J8851">
            <v>-42099</v>
          </cell>
        </row>
        <row r="8852">
          <cell r="A8852">
            <v>36641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IF-NWPL_ROCKY_M</v>
          </cell>
          <cell r="H8852">
            <v>37196</v>
          </cell>
          <cell r="I8852">
            <v>539908</v>
          </cell>
          <cell r="J8852">
            <v>-53991</v>
          </cell>
        </row>
        <row r="8853">
          <cell r="A8853">
            <v>36641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IF-NWPL_ROCKY_M</v>
          </cell>
          <cell r="H8853">
            <v>37226</v>
          </cell>
          <cell r="I8853">
            <v>554605</v>
          </cell>
          <cell r="J8853">
            <v>-55460</v>
          </cell>
        </row>
        <row r="8854">
          <cell r="A8854">
            <v>36641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IF-NWPL_ROCKY_M</v>
          </cell>
          <cell r="H8854">
            <v>37257</v>
          </cell>
          <cell r="I8854">
            <v>551207</v>
          </cell>
          <cell r="J8854">
            <v>-55121</v>
          </cell>
        </row>
        <row r="8855">
          <cell r="A8855">
            <v>36641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IF-NWPL_ROCKY_M</v>
          </cell>
          <cell r="H8855">
            <v>37288</v>
          </cell>
          <cell r="I8855">
            <v>494810</v>
          </cell>
          <cell r="J8855">
            <v>-49481</v>
          </cell>
        </row>
        <row r="8856">
          <cell r="A8856">
            <v>36641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IF-NWPL_ROCKY_M</v>
          </cell>
          <cell r="H8856">
            <v>37316</v>
          </cell>
          <cell r="I8856">
            <v>544778</v>
          </cell>
          <cell r="J8856">
            <v>-54478</v>
          </cell>
        </row>
        <row r="8857">
          <cell r="A8857">
            <v>36641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IF-NWPL_ROCKY_M</v>
          </cell>
          <cell r="H8857">
            <v>37347</v>
          </cell>
          <cell r="I8857">
            <v>523974</v>
          </cell>
          <cell r="J8857">
            <v>-52397</v>
          </cell>
        </row>
        <row r="8858">
          <cell r="A8858">
            <v>36641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IF-NWPL_ROCKY_M</v>
          </cell>
          <cell r="H8858">
            <v>37377</v>
          </cell>
          <cell r="I8858">
            <v>538260</v>
          </cell>
          <cell r="J8858">
            <v>-53826</v>
          </cell>
        </row>
        <row r="8859">
          <cell r="A8859">
            <v>36641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IF-NWPL_ROCKY_M</v>
          </cell>
          <cell r="H8859">
            <v>37408</v>
          </cell>
          <cell r="I8859">
            <v>517729</v>
          </cell>
          <cell r="J8859">
            <v>-51773</v>
          </cell>
        </row>
        <row r="8860">
          <cell r="A8860">
            <v>36641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IF-NWPL_ROCKY_M</v>
          </cell>
          <cell r="H8860">
            <v>37438</v>
          </cell>
          <cell r="I8860">
            <v>531842</v>
          </cell>
          <cell r="J8860">
            <v>-53184</v>
          </cell>
        </row>
        <row r="8861">
          <cell r="A8861">
            <v>36641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IF-NWPL_ROCKY_M</v>
          </cell>
          <cell r="H8861">
            <v>37469</v>
          </cell>
          <cell r="I8861">
            <v>528622</v>
          </cell>
          <cell r="J8861">
            <v>0</v>
          </cell>
        </row>
        <row r="8862">
          <cell r="A8862">
            <v>36641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IF-NWPL_ROCKY_M</v>
          </cell>
          <cell r="H8862">
            <v>37500</v>
          </cell>
          <cell r="I8862">
            <v>508469</v>
          </cell>
          <cell r="J8862">
            <v>-50847</v>
          </cell>
        </row>
        <row r="8863">
          <cell r="A8863">
            <v>36641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IF-NWPL_ROCKY_M</v>
          </cell>
          <cell r="H8863">
            <v>37530</v>
          </cell>
          <cell r="I8863">
            <v>522338</v>
          </cell>
          <cell r="J8863">
            <v>0</v>
          </cell>
        </row>
        <row r="8864">
          <cell r="A8864">
            <v>36641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IF-NWPL_ROCKY_M</v>
          </cell>
          <cell r="H8864">
            <v>37561</v>
          </cell>
          <cell r="I8864">
            <v>376825</v>
          </cell>
          <cell r="J8864">
            <v>-37682</v>
          </cell>
        </row>
        <row r="8865">
          <cell r="A8865">
            <v>36641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IF-NWPL_ROCKY_M</v>
          </cell>
          <cell r="H8865">
            <v>37591</v>
          </cell>
          <cell r="I8865">
            <v>387106</v>
          </cell>
          <cell r="J8865">
            <v>-38711</v>
          </cell>
        </row>
        <row r="8866">
          <cell r="A8866">
            <v>36641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IF-NWPL_ROCKY_M</v>
          </cell>
          <cell r="H8866">
            <v>37622</v>
          </cell>
          <cell r="I8866">
            <v>384760</v>
          </cell>
          <cell r="J8866">
            <v>-38476</v>
          </cell>
        </row>
        <row r="8867">
          <cell r="A8867">
            <v>36641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IF-NWPL_ROCKY_M</v>
          </cell>
          <cell r="H8867">
            <v>37653</v>
          </cell>
          <cell r="I8867">
            <v>345414</v>
          </cell>
          <cell r="J8867">
            <v>-34541</v>
          </cell>
        </row>
        <row r="8868">
          <cell r="A8868">
            <v>36641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IF-NWPL_ROCKY_M</v>
          </cell>
          <cell r="H8868">
            <v>37681</v>
          </cell>
          <cell r="I8868">
            <v>380322</v>
          </cell>
          <cell r="J8868">
            <v>-38032</v>
          </cell>
        </row>
        <row r="8869">
          <cell r="A8869">
            <v>36641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IF-NWPL_ROCKY_M</v>
          </cell>
          <cell r="H8869">
            <v>37712</v>
          </cell>
          <cell r="I8869">
            <v>365824</v>
          </cell>
          <cell r="J8869">
            <v>-36582</v>
          </cell>
        </row>
        <row r="8870">
          <cell r="A8870">
            <v>36641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IF-NWPL_ROCKY_M</v>
          </cell>
          <cell r="H8870">
            <v>37742</v>
          </cell>
          <cell r="I8870">
            <v>375815</v>
          </cell>
          <cell r="J8870">
            <v>-37581</v>
          </cell>
        </row>
        <row r="8871">
          <cell r="A8871">
            <v>36641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IF-NWPL_ROCKY_M</v>
          </cell>
          <cell r="H8871">
            <v>37773</v>
          </cell>
          <cell r="I8871">
            <v>361500</v>
          </cell>
          <cell r="J8871">
            <v>-36150</v>
          </cell>
        </row>
        <row r="8872">
          <cell r="A8872">
            <v>36641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IF-NWPL_ROCKY_M</v>
          </cell>
          <cell r="H8872">
            <v>37803</v>
          </cell>
          <cell r="I8872">
            <v>371370</v>
          </cell>
          <cell r="J8872">
            <v>-37137</v>
          </cell>
        </row>
        <row r="8873">
          <cell r="A8873">
            <v>36641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IF-NWPL_ROCKY_M</v>
          </cell>
          <cell r="H8873">
            <v>37834</v>
          </cell>
          <cell r="I8873">
            <v>369130</v>
          </cell>
          <cell r="J8873">
            <v>-36913</v>
          </cell>
        </row>
        <row r="8874">
          <cell r="A8874">
            <v>36641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IF-NWPL_ROCKY_M</v>
          </cell>
          <cell r="H8874">
            <v>37865</v>
          </cell>
          <cell r="I8874">
            <v>355066</v>
          </cell>
          <cell r="J8874">
            <v>-35507</v>
          </cell>
        </row>
        <row r="8875">
          <cell r="A8875">
            <v>36641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IF-NWPL_ROCKY_M</v>
          </cell>
          <cell r="H8875">
            <v>37895</v>
          </cell>
          <cell r="I8875">
            <v>364759</v>
          </cell>
          <cell r="J8875">
            <v>-36476</v>
          </cell>
        </row>
        <row r="8876">
          <cell r="A8876">
            <v>36641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IF-TETCO/M3</v>
          </cell>
          <cell r="H8876">
            <v>36647</v>
          </cell>
          <cell r="I8876">
            <v>0</v>
          </cell>
          <cell r="J8876">
            <v>0</v>
          </cell>
        </row>
        <row r="8877">
          <cell r="A8877">
            <v>36641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IF-TETCO/M3</v>
          </cell>
          <cell r="H8877">
            <v>36678</v>
          </cell>
          <cell r="I8877">
            <v>0</v>
          </cell>
          <cell r="J8877">
            <v>0</v>
          </cell>
        </row>
        <row r="8878">
          <cell r="A8878">
            <v>36641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IF-TETCO/M3</v>
          </cell>
          <cell r="H8878">
            <v>36708</v>
          </cell>
          <cell r="I8878">
            <v>0</v>
          </cell>
          <cell r="J8878">
            <v>0</v>
          </cell>
        </row>
        <row r="8879">
          <cell r="A8879">
            <v>36641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IF-TETCO/M3</v>
          </cell>
          <cell r="H8879">
            <v>36739</v>
          </cell>
          <cell r="I8879">
            <v>0</v>
          </cell>
          <cell r="J8879">
            <v>0</v>
          </cell>
        </row>
        <row r="8880">
          <cell r="A8880">
            <v>36641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IF-TETCO/M3</v>
          </cell>
          <cell r="H8880">
            <v>36770</v>
          </cell>
          <cell r="I8880">
            <v>0</v>
          </cell>
          <cell r="J8880">
            <v>0</v>
          </cell>
        </row>
        <row r="8881">
          <cell r="A8881">
            <v>36641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IF-TETCO/M3</v>
          </cell>
          <cell r="H8881">
            <v>36800</v>
          </cell>
          <cell r="I8881">
            <v>0</v>
          </cell>
          <cell r="J8881">
            <v>0</v>
          </cell>
        </row>
        <row r="8882">
          <cell r="A8882">
            <v>36641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IF-TETCO/M3</v>
          </cell>
          <cell r="H8882">
            <v>36831</v>
          </cell>
          <cell r="I8882">
            <v>0</v>
          </cell>
          <cell r="J8882">
            <v>0</v>
          </cell>
        </row>
        <row r="8883">
          <cell r="A8883">
            <v>36641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IF-TETCO/M3</v>
          </cell>
          <cell r="H8883">
            <v>36861</v>
          </cell>
          <cell r="I8883">
            <v>0</v>
          </cell>
          <cell r="J8883">
            <v>0</v>
          </cell>
        </row>
        <row r="8884">
          <cell r="A8884">
            <v>36641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IF-TETCO/M3</v>
          </cell>
          <cell r="H8884">
            <v>36892</v>
          </cell>
          <cell r="I8884">
            <v>0</v>
          </cell>
          <cell r="J8884">
            <v>0</v>
          </cell>
        </row>
        <row r="8885">
          <cell r="A8885">
            <v>36641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IF-TETCO/M3</v>
          </cell>
          <cell r="H8885">
            <v>36923</v>
          </cell>
          <cell r="I8885">
            <v>0</v>
          </cell>
          <cell r="J8885">
            <v>0</v>
          </cell>
        </row>
        <row r="8886">
          <cell r="A8886">
            <v>36641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IF-TETCO/M3</v>
          </cell>
          <cell r="H8886">
            <v>36951</v>
          </cell>
          <cell r="I8886">
            <v>0</v>
          </cell>
          <cell r="J8886">
            <v>0</v>
          </cell>
        </row>
        <row r="8887">
          <cell r="A8887">
            <v>36641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IF-TETCO/M3</v>
          </cell>
          <cell r="H8887">
            <v>36982</v>
          </cell>
          <cell r="I8887">
            <v>0</v>
          </cell>
          <cell r="J8887">
            <v>0</v>
          </cell>
        </row>
        <row r="8888">
          <cell r="A8888">
            <v>36641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IF-TETCO/M3</v>
          </cell>
          <cell r="H8888">
            <v>37012</v>
          </cell>
          <cell r="I8888">
            <v>0</v>
          </cell>
          <cell r="J8888">
            <v>0</v>
          </cell>
        </row>
        <row r="8889">
          <cell r="A8889">
            <v>36641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IF-TETCO/M3</v>
          </cell>
          <cell r="H8889">
            <v>37043</v>
          </cell>
          <cell r="I8889">
            <v>0</v>
          </cell>
          <cell r="J8889">
            <v>0</v>
          </cell>
        </row>
        <row r="8890">
          <cell r="A8890">
            <v>36641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IF-TETCO/M3</v>
          </cell>
          <cell r="H8890">
            <v>37073</v>
          </cell>
          <cell r="I8890">
            <v>0</v>
          </cell>
          <cell r="J8890">
            <v>0</v>
          </cell>
        </row>
        <row r="8891">
          <cell r="A8891">
            <v>36641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IF-TETCO/M3</v>
          </cell>
          <cell r="H8891">
            <v>37104</v>
          </cell>
          <cell r="I8891">
            <v>0</v>
          </cell>
          <cell r="J8891">
            <v>0</v>
          </cell>
        </row>
        <row r="8892">
          <cell r="A8892">
            <v>36641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IF-TETCO/M3</v>
          </cell>
          <cell r="H8892">
            <v>37135</v>
          </cell>
          <cell r="I8892">
            <v>0</v>
          </cell>
          <cell r="J8892">
            <v>0</v>
          </cell>
        </row>
        <row r="8893">
          <cell r="A8893">
            <v>36641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IF-TETCO/M3</v>
          </cell>
          <cell r="H8893">
            <v>37165</v>
          </cell>
          <cell r="I8893">
            <v>0</v>
          </cell>
          <cell r="J8893">
            <v>0</v>
          </cell>
        </row>
        <row r="8894">
          <cell r="A8894">
            <v>36641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IF-TETCO/M3</v>
          </cell>
          <cell r="H8894">
            <v>37196</v>
          </cell>
          <cell r="I8894">
            <v>0</v>
          </cell>
          <cell r="J8894">
            <v>0</v>
          </cell>
        </row>
        <row r="8895">
          <cell r="A8895">
            <v>36641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IF-TETCO/M3</v>
          </cell>
          <cell r="H8895">
            <v>37226</v>
          </cell>
          <cell r="I8895">
            <v>0</v>
          </cell>
          <cell r="J8895">
            <v>0</v>
          </cell>
        </row>
        <row r="8896">
          <cell r="A8896">
            <v>36641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IF-TETCO/M3</v>
          </cell>
          <cell r="H8896">
            <v>37257</v>
          </cell>
          <cell r="I8896">
            <v>0</v>
          </cell>
          <cell r="J8896">
            <v>0</v>
          </cell>
        </row>
        <row r="8897">
          <cell r="A8897">
            <v>36641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IF-TETCO/M3</v>
          </cell>
          <cell r="H8897">
            <v>37288</v>
          </cell>
          <cell r="I8897">
            <v>0</v>
          </cell>
          <cell r="J8897">
            <v>0</v>
          </cell>
        </row>
        <row r="8898">
          <cell r="A8898">
            <v>36641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IF-TETCO/M3</v>
          </cell>
          <cell r="H8898">
            <v>37316</v>
          </cell>
          <cell r="I8898">
            <v>0</v>
          </cell>
          <cell r="J8898">
            <v>0</v>
          </cell>
        </row>
        <row r="8899">
          <cell r="A8899">
            <v>36641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IF-TETCO/M3</v>
          </cell>
          <cell r="H8899">
            <v>37347</v>
          </cell>
          <cell r="I8899">
            <v>0</v>
          </cell>
          <cell r="J8899">
            <v>0</v>
          </cell>
        </row>
        <row r="8900">
          <cell r="A8900">
            <v>36641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IF-TETCO/M3</v>
          </cell>
          <cell r="H8900">
            <v>37377</v>
          </cell>
          <cell r="I8900">
            <v>0</v>
          </cell>
          <cell r="J8900">
            <v>0</v>
          </cell>
        </row>
        <row r="8901">
          <cell r="A8901">
            <v>36641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IF-TETCO/M3</v>
          </cell>
          <cell r="H8901">
            <v>37408</v>
          </cell>
          <cell r="I8901">
            <v>0</v>
          </cell>
          <cell r="J8901">
            <v>0</v>
          </cell>
        </row>
        <row r="8902">
          <cell r="A8902">
            <v>36641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IF-TETCO/M3</v>
          </cell>
          <cell r="H8902">
            <v>37438</v>
          </cell>
          <cell r="I8902">
            <v>0</v>
          </cell>
          <cell r="J8902">
            <v>0</v>
          </cell>
        </row>
        <row r="8903">
          <cell r="A8903">
            <v>36641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IF-TETCO/M3</v>
          </cell>
          <cell r="H8903">
            <v>37469</v>
          </cell>
          <cell r="I8903">
            <v>0</v>
          </cell>
          <cell r="J8903">
            <v>0</v>
          </cell>
        </row>
        <row r="8904">
          <cell r="A8904">
            <v>36641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IF-TETCO/M3</v>
          </cell>
          <cell r="H8904">
            <v>37500</v>
          </cell>
          <cell r="I8904">
            <v>0</v>
          </cell>
          <cell r="J8904">
            <v>0</v>
          </cell>
        </row>
        <row r="8905">
          <cell r="A8905">
            <v>36641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IF-TETCO/M3</v>
          </cell>
          <cell r="H8905">
            <v>37530</v>
          </cell>
          <cell r="I8905">
            <v>0</v>
          </cell>
          <cell r="J8905">
            <v>0</v>
          </cell>
        </row>
        <row r="8906">
          <cell r="A8906">
            <v>36641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IF-TETCO/M3</v>
          </cell>
          <cell r="H8906">
            <v>37561</v>
          </cell>
          <cell r="I8906">
            <v>0</v>
          </cell>
          <cell r="J8906">
            <v>0</v>
          </cell>
        </row>
        <row r="8907">
          <cell r="A8907">
            <v>36641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IF-TETCO/M3</v>
          </cell>
          <cell r="H8907">
            <v>37591</v>
          </cell>
          <cell r="I8907">
            <v>0</v>
          </cell>
          <cell r="J8907">
            <v>0</v>
          </cell>
        </row>
        <row r="8908">
          <cell r="A8908">
            <v>36641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IF-TETCO/M3</v>
          </cell>
          <cell r="H8908">
            <v>37622</v>
          </cell>
          <cell r="I8908">
            <v>0</v>
          </cell>
          <cell r="J8908">
            <v>0</v>
          </cell>
        </row>
        <row r="8909">
          <cell r="A8909">
            <v>36641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IF-TETCO/M3</v>
          </cell>
          <cell r="H8909">
            <v>37653</v>
          </cell>
          <cell r="I8909">
            <v>0</v>
          </cell>
          <cell r="J8909">
            <v>0</v>
          </cell>
        </row>
        <row r="8910">
          <cell r="A8910">
            <v>36641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IF-TETCO/M3</v>
          </cell>
          <cell r="H8910">
            <v>37681</v>
          </cell>
          <cell r="I8910">
            <v>0</v>
          </cell>
          <cell r="J8910">
            <v>0</v>
          </cell>
        </row>
        <row r="8911">
          <cell r="A8911">
            <v>36641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IF-TETCO/M3</v>
          </cell>
          <cell r="H8911">
            <v>37712</v>
          </cell>
          <cell r="I8911">
            <v>0</v>
          </cell>
          <cell r="J8911">
            <v>0</v>
          </cell>
        </row>
        <row r="8912">
          <cell r="A8912">
            <v>36641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IF-TETCO/M3</v>
          </cell>
          <cell r="H8912">
            <v>37742</v>
          </cell>
          <cell r="I8912">
            <v>0</v>
          </cell>
          <cell r="J8912">
            <v>0</v>
          </cell>
        </row>
        <row r="8913">
          <cell r="A8913">
            <v>36641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IF-TETCO/M3</v>
          </cell>
          <cell r="H8913">
            <v>37773</v>
          </cell>
          <cell r="I8913">
            <v>0</v>
          </cell>
          <cell r="J8913">
            <v>0</v>
          </cell>
        </row>
        <row r="8914">
          <cell r="A8914">
            <v>36641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IF-TETCO/M3</v>
          </cell>
          <cell r="H8914">
            <v>37803</v>
          </cell>
          <cell r="I8914">
            <v>0</v>
          </cell>
          <cell r="J8914">
            <v>0</v>
          </cell>
        </row>
        <row r="8915">
          <cell r="A8915">
            <v>36641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IF-TETCO/M3</v>
          </cell>
          <cell r="H8915">
            <v>37834</v>
          </cell>
          <cell r="I8915">
            <v>0</v>
          </cell>
          <cell r="J8915">
            <v>0</v>
          </cell>
        </row>
        <row r="8916">
          <cell r="A8916">
            <v>36641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IF-TETCO/M3</v>
          </cell>
          <cell r="H8916">
            <v>37865</v>
          </cell>
          <cell r="I8916">
            <v>0</v>
          </cell>
          <cell r="J8916">
            <v>0</v>
          </cell>
        </row>
        <row r="8917">
          <cell r="A8917">
            <v>36641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IF-TETCO/M3</v>
          </cell>
          <cell r="H8917">
            <v>37895</v>
          </cell>
          <cell r="I8917">
            <v>0</v>
          </cell>
          <cell r="J8917">
            <v>0</v>
          </cell>
        </row>
        <row r="8918">
          <cell r="A8918">
            <v>36641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IF-TETCO/M3</v>
          </cell>
          <cell r="H8918">
            <v>37926</v>
          </cell>
          <cell r="I8918">
            <v>0</v>
          </cell>
          <cell r="J8918">
            <v>0</v>
          </cell>
        </row>
        <row r="8919">
          <cell r="A8919">
            <v>36641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IF-TETCO/M3</v>
          </cell>
          <cell r="H8919">
            <v>37956</v>
          </cell>
          <cell r="I8919">
            <v>0</v>
          </cell>
          <cell r="J8919">
            <v>0</v>
          </cell>
        </row>
        <row r="8920">
          <cell r="A8920">
            <v>36641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IF-TETCO/M3</v>
          </cell>
          <cell r="H8920">
            <v>37987</v>
          </cell>
          <cell r="I8920">
            <v>0</v>
          </cell>
          <cell r="J8920">
            <v>0</v>
          </cell>
        </row>
        <row r="8921">
          <cell r="A8921">
            <v>36641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IF-TETCO/M3</v>
          </cell>
          <cell r="H8921">
            <v>38018</v>
          </cell>
          <cell r="I8921">
            <v>0</v>
          </cell>
          <cell r="J8921">
            <v>0</v>
          </cell>
        </row>
        <row r="8922">
          <cell r="A8922">
            <v>36641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IF-TETCO/M3</v>
          </cell>
          <cell r="H8922">
            <v>38047</v>
          </cell>
          <cell r="I8922">
            <v>0</v>
          </cell>
          <cell r="J8922">
            <v>0</v>
          </cell>
        </row>
        <row r="8923">
          <cell r="A8923">
            <v>36641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IF-TETCO/M3</v>
          </cell>
          <cell r="H8923">
            <v>38078</v>
          </cell>
          <cell r="I8923">
            <v>0</v>
          </cell>
          <cell r="J8923">
            <v>0</v>
          </cell>
        </row>
        <row r="8924">
          <cell r="A8924">
            <v>36641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IF-TETCO/M3</v>
          </cell>
          <cell r="H8924">
            <v>38108</v>
          </cell>
          <cell r="I8924">
            <v>0</v>
          </cell>
          <cell r="J8924">
            <v>0</v>
          </cell>
        </row>
        <row r="8925">
          <cell r="A8925">
            <v>36641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IF-TETCO/M3</v>
          </cell>
          <cell r="H8925">
            <v>38139</v>
          </cell>
          <cell r="I8925">
            <v>0</v>
          </cell>
          <cell r="J8925">
            <v>0</v>
          </cell>
        </row>
        <row r="8926">
          <cell r="A8926">
            <v>36641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IF-TETCO/M3</v>
          </cell>
          <cell r="H8926">
            <v>38169</v>
          </cell>
          <cell r="I8926">
            <v>0</v>
          </cell>
          <cell r="J8926">
            <v>0</v>
          </cell>
        </row>
        <row r="8927">
          <cell r="A8927">
            <v>36641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IF-TETCO/M3</v>
          </cell>
          <cell r="H8927">
            <v>38200</v>
          </cell>
          <cell r="I8927">
            <v>0</v>
          </cell>
          <cell r="J8927">
            <v>0</v>
          </cell>
        </row>
        <row r="8928">
          <cell r="A8928">
            <v>36641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IF-TETCO/M3</v>
          </cell>
          <cell r="H8928">
            <v>38231</v>
          </cell>
          <cell r="I8928">
            <v>0</v>
          </cell>
          <cell r="J8928">
            <v>0</v>
          </cell>
        </row>
        <row r="8929">
          <cell r="A8929">
            <v>36641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IF-TETCO/M3</v>
          </cell>
          <cell r="H8929">
            <v>38261</v>
          </cell>
          <cell r="I8929">
            <v>0</v>
          </cell>
          <cell r="J8929">
            <v>0</v>
          </cell>
        </row>
        <row r="8930">
          <cell r="A8930">
            <v>36641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IF-TETCO/M3</v>
          </cell>
          <cell r="H8930">
            <v>38292</v>
          </cell>
          <cell r="I8930">
            <v>0</v>
          </cell>
          <cell r="J8930">
            <v>0</v>
          </cell>
        </row>
        <row r="8931">
          <cell r="A8931">
            <v>36641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IF-TETCO/M3</v>
          </cell>
          <cell r="H8931">
            <v>38322</v>
          </cell>
          <cell r="I8931">
            <v>0</v>
          </cell>
          <cell r="J8931">
            <v>0</v>
          </cell>
        </row>
        <row r="8932">
          <cell r="A8932">
            <v>36641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IF-TETCO/M3</v>
          </cell>
          <cell r="H8932">
            <v>38353</v>
          </cell>
          <cell r="I8932">
            <v>0</v>
          </cell>
          <cell r="J8932">
            <v>0</v>
          </cell>
        </row>
        <row r="8933">
          <cell r="A8933">
            <v>36641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IF-TETCO/M3</v>
          </cell>
          <cell r="H8933">
            <v>38384</v>
          </cell>
          <cell r="I8933">
            <v>0</v>
          </cell>
          <cell r="J8933">
            <v>0</v>
          </cell>
        </row>
        <row r="8934">
          <cell r="A8934">
            <v>36641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IF-TETCO/M3</v>
          </cell>
          <cell r="H8934">
            <v>38412</v>
          </cell>
          <cell r="I8934">
            <v>0</v>
          </cell>
          <cell r="J8934">
            <v>0</v>
          </cell>
        </row>
        <row r="8935">
          <cell r="A8935">
            <v>36641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IF-TETCO/M3</v>
          </cell>
          <cell r="H8935">
            <v>38443</v>
          </cell>
          <cell r="I8935">
            <v>0</v>
          </cell>
          <cell r="J8935">
            <v>0</v>
          </cell>
        </row>
        <row r="8936">
          <cell r="A8936">
            <v>36641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IF-TETCO/M3</v>
          </cell>
          <cell r="H8936">
            <v>38473</v>
          </cell>
          <cell r="I8936">
            <v>0</v>
          </cell>
          <cell r="J8936">
            <v>0</v>
          </cell>
        </row>
        <row r="8937">
          <cell r="A8937">
            <v>36641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IF-TETCO/M3</v>
          </cell>
          <cell r="H8937">
            <v>38504</v>
          </cell>
          <cell r="I8937">
            <v>0</v>
          </cell>
          <cell r="J8937">
            <v>0</v>
          </cell>
        </row>
        <row r="8938">
          <cell r="A8938">
            <v>36641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IF-TETCO/M3</v>
          </cell>
          <cell r="H8938">
            <v>38534</v>
          </cell>
          <cell r="I8938">
            <v>0</v>
          </cell>
          <cell r="J8938">
            <v>0</v>
          </cell>
        </row>
        <row r="8939">
          <cell r="A8939">
            <v>36641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IF-TETCO/M3</v>
          </cell>
          <cell r="H8939">
            <v>38565</v>
          </cell>
          <cell r="I8939">
            <v>0</v>
          </cell>
          <cell r="J8939">
            <v>0</v>
          </cell>
        </row>
        <row r="8940">
          <cell r="A8940">
            <v>36641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IF-TETCO/M3</v>
          </cell>
          <cell r="H8940">
            <v>38596</v>
          </cell>
          <cell r="I8940">
            <v>0</v>
          </cell>
          <cell r="J8940">
            <v>0</v>
          </cell>
        </row>
        <row r="8941">
          <cell r="A8941">
            <v>36641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IF-TETCO/M3</v>
          </cell>
          <cell r="H8941">
            <v>38626</v>
          </cell>
          <cell r="I8941">
            <v>0</v>
          </cell>
          <cell r="J8941">
            <v>0</v>
          </cell>
        </row>
        <row r="8942">
          <cell r="A8942">
            <v>36641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IF-TETCO/M3</v>
          </cell>
          <cell r="H8942">
            <v>38657</v>
          </cell>
          <cell r="I8942">
            <v>0</v>
          </cell>
          <cell r="J8942">
            <v>0</v>
          </cell>
        </row>
        <row r="8943">
          <cell r="A8943">
            <v>36641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IF-TETCO/M3</v>
          </cell>
          <cell r="H8943">
            <v>38687</v>
          </cell>
          <cell r="I8943">
            <v>0</v>
          </cell>
          <cell r="J8943">
            <v>0</v>
          </cell>
        </row>
        <row r="8944">
          <cell r="A8944">
            <v>36641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IF-TETCO/M3</v>
          </cell>
          <cell r="H8944">
            <v>38718</v>
          </cell>
          <cell r="I8944">
            <v>0</v>
          </cell>
          <cell r="J8944">
            <v>0</v>
          </cell>
        </row>
        <row r="8945">
          <cell r="A8945">
            <v>36641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IF-TETCO/M3</v>
          </cell>
          <cell r="H8945">
            <v>38749</v>
          </cell>
          <cell r="I8945">
            <v>0</v>
          </cell>
          <cell r="J8945">
            <v>0</v>
          </cell>
        </row>
        <row r="8946">
          <cell r="A8946">
            <v>36641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IF-TETCO/M3</v>
          </cell>
          <cell r="H8946">
            <v>38777</v>
          </cell>
          <cell r="I8946">
            <v>0</v>
          </cell>
          <cell r="J8946">
            <v>0</v>
          </cell>
        </row>
        <row r="8947">
          <cell r="A8947">
            <v>36641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IF-TETCO/M3</v>
          </cell>
          <cell r="H8947">
            <v>38808</v>
          </cell>
          <cell r="I8947">
            <v>0</v>
          </cell>
          <cell r="J8947">
            <v>0</v>
          </cell>
        </row>
        <row r="8948">
          <cell r="A8948">
            <v>36641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IF-TETCO/M3</v>
          </cell>
          <cell r="H8948">
            <v>38838</v>
          </cell>
          <cell r="I8948">
            <v>0</v>
          </cell>
          <cell r="J8948">
            <v>0</v>
          </cell>
        </row>
        <row r="8949">
          <cell r="A8949">
            <v>36641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IF-TETCO/M3</v>
          </cell>
          <cell r="H8949">
            <v>38869</v>
          </cell>
          <cell r="I8949">
            <v>0</v>
          </cell>
          <cell r="J8949">
            <v>0</v>
          </cell>
        </row>
        <row r="8950">
          <cell r="A8950">
            <v>36641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IF-TETCO/M3</v>
          </cell>
          <cell r="H8950">
            <v>38899</v>
          </cell>
          <cell r="I8950">
            <v>0</v>
          </cell>
          <cell r="J8950">
            <v>0</v>
          </cell>
        </row>
        <row r="8951">
          <cell r="A8951">
            <v>36641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IF-TETCO/M3</v>
          </cell>
          <cell r="H8951">
            <v>38930</v>
          </cell>
          <cell r="I8951">
            <v>0</v>
          </cell>
          <cell r="J8951">
            <v>0</v>
          </cell>
        </row>
        <row r="8952">
          <cell r="A8952">
            <v>36641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IF-TETCO/M3</v>
          </cell>
          <cell r="H8952">
            <v>38961</v>
          </cell>
          <cell r="I8952">
            <v>0</v>
          </cell>
          <cell r="J8952">
            <v>0</v>
          </cell>
        </row>
        <row r="8953">
          <cell r="A8953">
            <v>36641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IF-TETCO/M3</v>
          </cell>
          <cell r="H8953">
            <v>38991</v>
          </cell>
          <cell r="I8953">
            <v>0</v>
          </cell>
          <cell r="J8953">
            <v>0</v>
          </cell>
        </row>
        <row r="8954">
          <cell r="A8954">
            <v>36641</v>
          </cell>
          <cell r="B8954" t="str">
            <v>FT-CANADA</v>
          </cell>
          <cell r="C8954" t="str">
            <v>NG-NYMEX</v>
          </cell>
          <cell r="D8954" t="str">
            <v>FT-CAND-EGSC-BAS</v>
          </cell>
          <cell r="E8954" t="str">
            <v>D</v>
          </cell>
          <cell r="G8954" t="str">
            <v>IF-TETCO/M3</v>
          </cell>
          <cell r="H8954">
            <v>39022</v>
          </cell>
          <cell r="I8954">
            <v>0</v>
          </cell>
          <cell r="J8954">
            <v>0</v>
          </cell>
        </row>
        <row r="8955">
          <cell r="A8955">
            <v>36641</v>
          </cell>
          <cell r="B8955" t="str">
            <v>FT-CANADA</v>
          </cell>
          <cell r="C8955" t="str">
            <v>NG-NYMEX</v>
          </cell>
          <cell r="D8955" t="str">
            <v>FT-CAND-EGSC-BAS</v>
          </cell>
          <cell r="E8955" t="str">
            <v>D</v>
          </cell>
          <cell r="G8955" t="str">
            <v>IF-TETCO/M3</v>
          </cell>
          <cell r="H8955">
            <v>39052</v>
          </cell>
          <cell r="I8955">
            <v>0</v>
          </cell>
          <cell r="J8955">
            <v>0</v>
          </cell>
        </row>
        <row r="8956">
          <cell r="A8956">
            <v>36641</v>
          </cell>
          <cell r="B8956" t="str">
            <v>FT-CANADA</v>
          </cell>
          <cell r="C8956" t="str">
            <v>NG-NYMEX</v>
          </cell>
          <cell r="D8956" t="str">
            <v>FT-CAND-EGSC-BAS</v>
          </cell>
          <cell r="E8956" t="str">
            <v>D</v>
          </cell>
          <cell r="G8956" t="str">
            <v>IF-TETCO/M3</v>
          </cell>
          <cell r="H8956">
            <v>39083</v>
          </cell>
          <cell r="I8956">
            <v>0</v>
          </cell>
          <cell r="J8956">
            <v>0</v>
          </cell>
        </row>
        <row r="8957">
          <cell r="A8957">
            <v>36641</v>
          </cell>
          <cell r="B8957" t="str">
            <v>FT-CANADA</v>
          </cell>
          <cell r="C8957" t="str">
            <v>NG-NYMEX</v>
          </cell>
          <cell r="D8957" t="str">
            <v>FT-CAND-EGSC-BAS</v>
          </cell>
          <cell r="E8957" t="str">
            <v>D</v>
          </cell>
          <cell r="G8957" t="str">
            <v>IF-TETCO/M3</v>
          </cell>
          <cell r="H8957">
            <v>39114</v>
          </cell>
          <cell r="I8957">
            <v>0</v>
          </cell>
          <cell r="J8957">
            <v>0</v>
          </cell>
        </row>
        <row r="8958">
          <cell r="A8958">
            <v>36641</v>
          </cell>
          <cell r="B8958" t="str">
            <v>FT-CANADA</v>
          </cell>
          <cell r="C8958" t="str">
            <v>NG-NYMEX</v>
          </cell>
          <cell r="D8958" t="str">
            <v>FT-CAND-EGSC-BAS</v>
          </cell>
          <cell r="E8958" t="str">
            <v>D</v>
          </cell>
          <cell r="G8958" t="str">
            <v>IF-TETCO/M3</v>
          </cell>
          <cell r="H8958">
            <v>39142</v>
          </cell>
          <cell r="I8958">
            <v>0</v>
          </cell>
          <cell r="J8958">
            <v>0</v>
          </cell>
        </row>
        <row r="8959">
          <cell r="A8959">
            <v>36641</v>
          </cell>
          <cell r="B8959" t="str">
            <v>FT-CANADA</v>
          </cell>
          <cell r="C8959" t="str">
            <v>NG-NYMEX</v>
          </cell>
          <cell r="D8959" t="str">
            <v>FT-CAND-EGSC-BAS</v>
          </cell>
          <cell r="E8959" t="str">
            <v>D</v>
          </cell>
          <cell r="G8959" t="str">
            <v>IF-TRANSCO/Z3</v>
          </cell>
          <cell r="H8959">
            <v>36647</v>
          </cell>
          <cell r="I8959">
            <v>0</v>
          </cell>
          <cell r="J8959">
            <v>0</v>
          </cell>
        </row>
        <row r="8960">
          <cell r="A8960">
            <v>36641</v>
          </cell>
          <cell r="B8960" t="str">
            <v>FT-CANADA</v>
          </cell>
          <cell r="C8960" t="str">
            <v>NG-NYMEX</v>
          </cell>
          <cell r="D8960" t="str">
            <v>FT-CAND-EGSC-BAS</v>
          </cell>
          <cell r="E8960" t="str">
            <v>D</v>
          </cell>
          <cell r="G8960" t="str">
            <v>IF-TRANSCO/Z3</v>
          </cell>
          <cell r="H8960">
            <v>36678</v>
          </cell>
          <cell r="I8960">
            <v>0</v>
          </cell>
          <cell r="J8960">
            <v>0</v>
          </cell>
        </row>
        <row r="8961">
          <cell r="A8961">
            <v>36641</v>
          </cell>
          <cell r="B8961" t="str">
            <v>FT-CANADA</v>
          </cell>
          <cell r="C8961" t="str">
            <v>NG-NYMEX</v>
          </cell>
          <cell r="D8961" t="str">
            <v>FT-CAND-EGSC-BAS</v>
          </cell>
          <cell r="E8961" t="str">
            <v>D</v>
          </cell>
          <cell r="G8961" t="str">
            <v>IF-TRANSCO/Z3</v>
          </cell>
          <cell r="H8961">
            <v>36708</v>
          </cell>
          <cell r="I8961">
            <v>0</v>
          </cell>
          <cell r="J8961">
            <v>0</v>
          </cell>
        </row>
        <row r="8962">
          <cell r="A8962">
            <v>36641</v>
          </cell>
          <cell r="B8962" t="str">
            <v>FT-CANADA</v>
          </cell>
          <cell r="C8962" t="str">
            <v>NG-NYMEX</v>
          </cell>
          <cell r="D8962" t="str">
            <v>FT-CAND-EGSC-BAS</v>
          </cell>
          <cell r="E8962" t="str">
            <v>D</v>
          </cell>
          <cell r="G8962" t="str">
            <v>IF-TRANSCO/Z3</v>
          </cell>
          <cell r="H8962">
            <v>36739</v>
          </cell>
          <cell r="I8962">
            <v>0</v>
          </cell>
          <cell r="J8962">
            <v>0</v>
          </cell>
        </row>
        <row r="8963">
          <cell r="A8963">
            <v>36641</v>
          </cell>
          <cell r="B8963" t="str">
            <v>FT-CANADA</v>
          </cell>
          <cell r="C8963" t="str">
            <v>NG-NYMEX</v>
          </cell>
          <cell r="D8963" t="str">
            <v>FT-CAND-EGSC-BAS</v>
          </cell>
          <cell r="E8963" t="str">
            <v>D</v>
          </cell>
          <cell r="G8963" t="str">
            <v>IF-TRANSCO/Z3</v>
          </cell>
          <cell r="H8963">
            <v>36770</v>
          </cell>
          <cell r="I8963">
            <v>0</v>
          </cell>
          <cell r="J8963">
            <v>0</v>
          </cell>
        </row>
        <row r="8964">
          <cell r="A8964">
            <v>36641</v>
          </cell>
          <cell r="B8964" t="str">
            <v>FT-CANADA</v>
          </cell>
          <cell r="C8964" t="str">
            <v>NG-NYMEX</v>
          </cell>
          <cell r="D8964" t="str">
            <v>FT-CAND-EGSC-BAS</v>
          </cell>
          <cell r="E8964" t="str">
            <v>D</v>
          </cell>
          <cell r="G8964" t="str">
            <v>IF-TRANSCO/Z3</v>
          </cell>
          <cell r="H8964">
            <v>36800</v>
          </cell>
          <cell r="I8964">
            <v>0</v>
          </cell>
          <cell r="J8964">
            <v>0</v>
          </cell>
        </row>
        <row r="8965">
          <cell r="A8965">
            <v>36641</v>
          </cell>
          <cell r="B8965" t="str">
            <v>FT-CANADA</v>
          </cell>
          <cell r="C8965" t="str">
            <v>NG-NYMEX</v>
          </cell>
          <cell r="D8965" t="str">
            <v>FT-CAND-EGSC-BAS</v>
          </cell>
          <cell r="E8965" t="str">
            <v>D</v>
          </cell>
          <cell r="G8965" t="str">
            <v>IF-TRANSCO/Z3</v>
          </cell>
          <cell r="H8965">
            <v>36831</v>
          </cell>
          <cell r="I8965">
            <v>0</v>
          </cell>
          <cell r="J8965">
            <v>0</v>
          </cell>
        </row>
        <row r="8966">
          <cell r="A8966">
            <v>36641</v>
          </cell>
          <cell r="B8966" t="str">
            <v>FT-CANADA</v>
          </cell>
          <cell r="C8966" t="str">
            <v>NG-NYMEX</v>
          </cell>
          <cell r="D8966" t="str">
            <v>FT-CAND-EGSC-BAS</v>
          </cell>
          <cell r="E8966" t="str">
            <v>D</v>
          </cell>
          <cell r="G8966" t="str">
            <v>IF-TRANSCO/Z3</v>
          </cell>
          <cell r="H8966">
            <v>36861</v>
          </cell>
          <cell r="I8966">
            <v>0</v>
          </cell>
          <cell r="J8966">
            <v>0</v>
          </cell>
        </row>
        <row r="8967">
          <cell r="A8967">
            <v>36641</v>
          </cell>
          <cell r="B8967" t="str">
            <v>FT-CANADA</v>
          </cell>
          <cell r="C8967" t="str">
            <v>NG-NYMEX</v>
          </cell>
          <cell r="D8967" t="str">
            <v>FT-CAND-EGSC-BAS</v>
          </cell>
          <cell r="E8967" t="str">
            <v>D</v>
          </cell>
          <cell r="G8967" t="str">
            <v>IF-TRANSCO/Z3</v>
          </cell>
          <cell r="H8967">
            <v>36892</v>
          </cell>
          <cell r="I8967">
            <v>0</v>
          </cell>
          <cell r="J8967">
            <v>0</v>
          </cell>
        </row>
        <row r="8968">
          <cell r="A8968">
            <v>36641</v>
          </cell>
          <cell r="B8968" t="str">
            <v>FT-CANADA</v>
          </cell>
          <cell r="C8968" t="str">
            <v>NG-NYMEX</v>
          </cell>
          <cell r="D8968" t="str">
            <v>FT-CAND-EGSC-BAS</v>
          </cell>
          <cell r="E8968" t="str">
            <v>D</v>
          </cell>
          <cell r="G8968" t="str">
            <v>IF-TRANSCO/Z3</v>
          </cell>
          <cell r="H8968">
            <v>36923</v>
          </cell>
          <cell r="I8968">
            <v>0</v>
          </cell>
          <cell r="J8968">
            <v>0</v>
          </cell>
        </row>
        <row r="8969">
          <cell r="A8969">
            <v>36641</v>
          </cell>
          <cell r="B8969" t="str">
            <v>FT-CANADA</v>
          </cell>
          <cell r="C8969" t="str">
            <v>NG-NYMEX</v>
          </cell>
          <cell r="D8969" t="str">
            <v>FT-CAND-EGSC-BAS</v>
          </cell>
          <cell r="E8969" t="str">
            <v>D</v>
          </cell>
          <cell r="G8969" t="str">
            <v>IF-TRANSCO/Z3</v>
          </cell>
          <cell r="H8969">
            <v>36951</v>
          </cell>
          <cell r="I8969">
            <v>0</v>
          </cell>
          <cell r="J8969">
            <v>0</v>
          </cell>
        </row>
        <row r="8970">
          <cell r="A8970">
            <v>36641</v>
          </cell>
          <cell r="B8970" t="str">
            <v>FT-CANADA</v>
          </cell>
          <cell r="C8970" t="str">
            <v>NG-NYMEX</v>
          </cell>
          <cell r="D8970" t="str">
            <v>FT-CAND-EGSC-BAS</v>
          </cell>
          <cell r="E8970" t="str">
            <v>D</v>
          </cell>
          <cell r="G8970" t="str">
            <v>IF-TRANSCO/Z3</v>
          </cell>
          <cell r="H8970">
            <v>36982</v>
          </cell>
          <cell r="I8970">
            <v>0</v>
          </cell>
          <cell r="J8970">
            <v>0</v>
          </cell>
        </row>
        <row r="8971">
          <cell r="A8971">
            <v>36641</v>
          </cell>
          <cell r="B8971" t="str">
            <v>FT-CANADA</v>
          </cell>
          <cell r="C8971" t="str">
            <v>NG-NYMEX</v>
          </cell>
          <cell r="D8971" t="str">
            <v>FT-CAND-EGSC-BAS</v>
          </cell>
          <cell r="E8971" t="str">
            <v>D</v>
          </cell>
          <cell r="G8971" t="str">
            <v>IF-TRANSCO/Z3</v>
          </cell>
          <cell r="H8971">
            <v>37012</v>
          </cell>
          <cell r="I8971">
            <v>0</v>
          </cell>
          <cell r="J8971">
            <v>0</v>
          </cell>
        </row>
        <row r="8972">
          <cell r="A8972">
            <v>36641</v>
          </cell>
          <cell r="B8972" t="str">
            <v>FT-CANADA</v>
          </cell>
          <cell r="C8972" t="str">
            <v>NG-NYMEX</v>
          </cell>
          <cell r="D8972" t="str">
            <v>FT-CAND-EGSC-BAS</v>
          </cell>
          <cell r="E8972" t="str">
            <v>D</v>
          </cell>
          <cell r="G8972" t="str">
            <v>IF-TRANSCO/Z3</v>
          </cell>
          <cell r="H8972">
            <v>37043</v>
          </cell>
          <cell r="I8972">
            <v>0</v>
          </cell>
          <cell r="J8972">
            <v>0</v>
          </cell>
        </row>
        <row r="8973">
          <cell r="A8973">
            <v>36641</v>
          </cell>
          <cell r="B8973" t="str">
            <v>FT-CANADA</v>
          </cell>
          <cell r="C8973" t="str">
            <v>NG-NYMEX</v>
          </cell>
          <cell r="D8973" t="str">
            <v>FT-CAND-EGSC-BAS</v>
          </cell>
          <cell r="E8973" t="str">
            <v>D</v>
          </cell>
          <cell r="G8973" t="str">
            <v>IF-TRANSCO/Z3</v>
          </cell>
          <cell r="H8973">
            <v>37073</v>
          </cell>
          <cell r="I8973">
            <v>0</v>
          </cell>
          <cell r="J8973">
            <v>0</v>
          </cell>
        </row>
        <row r="8974">
          <cell r="A8974">
            <v>36641</v>
          </cell>
          <cell r="B8974" t="str">
            <v>FT-CANADA</v>
          </cell>
          <cell r="C8974" t="str">
            <v>NG-NYMEX</v>
          </cell>
          <cell r="D8974" t="str">
            <v>FT-CAND-EGSC-BAS</v>
          </cell>
          <cell r="E8974" t="str">
            <v>D</v>
          </cell>
          <cell r="G8974" t="str">
            <v>IF-TRANSCO/Z3</v>
          </cell>
          <cell r="H8974">
            <v>37104</v>
          </cell>
          <cell r="I8974">
            <v>0</v>
          </cell>
          <cell r="J8974">
            <v>0</v>
          </cell>
        </row>
        <row r="8975">
          <cell r="A8975">
            <v>36641</v>
          </cell>
          <cell r="B8975" t="str">
            <v>FT-CANADA</v>
          </cell>
          <cell r="C8975" t="str">
            <v>NG-NYMEX</v>
          </cell>
          <cell r="D8975" t="str">
            <v>FT-CAND-EGSC-BAS</v>
          </cell>
          <cell r="E8975" t="str">
            <v>D</v>
          </cell>
          <cell r="G8975" t="str">
            <v>IF-TRANSCO/Z3</v>
          </cell>
          <cell r="H8975">
            <v>37135</v>
          </cell>
          <cell r="I8975">
            <v>0</v>
          </cell>
          <cell r="J8975">
            <v>0</v>
          </cell>
        </row>
        <row r="8976">
          <cell r="A8976">
            <v>36641</v>
          </cell>
          <cell r="B8976" t="str">
            <v>FT-CANADA</v>
          </cell>
          <cell r="C8976" t="str">
            <v>NG-NYMEX</v>
          </cell>
          <cell r="D8976" t="str">
            <v>FT-CAND-EGSC-BAS</v>
          </cell>
          <cell r="E8976" t="str">
            <v>D</v>
          </cell>
          <cell r="G8976" t="str">
            <v>IF-TRANSCO/Z3</v>
          </cell>
          <cell r="H8976">
            <v>37165</v>
          </cell>
          <cell r="I8976">
            <v>0</v>
          </cell>
          <cell r="J8976">
            <v>0</v>
          </cell>
        </row>
        <row r="8977">
          <cell r="A8977">
            <v>36641</v>
          </cell>
          <cell r="B8977" t="str">
            <v>FT-CANADA</v>
          </cell>
          <cell r="C8977" t="str">
            <v>NG-NYMEX</v>
          </cell>
          <cell r="D8977" t="str">
            <v>FT-CAND-EGSC-BAS</v>
          </cell>
          <cell r="E8977" t="str">
            <v>D</v>
          </cell>
          <cell r="G8977" t="str">
            <v>IF-TRANSCO/Z3</v>
          </cell>
          <cell r="H8977">
            <v>37196</v>
          </cell>
          <cell r="I8977">
            <v>0</v>
          </cell>
          <cell r="J8977">
            <v>0</v>
          </cell>
        </row>
        <row r="8978">
          <cell r="A8978">
            <v>36641</v>
          </cell>
          <cell r="B8978" t="str">
            <v>FT-CANADA</v>
          </cell>
          <cell r="C8978" t="str">
            <v>NG-NYMEX</v>
          </cell>
          <cell r="D8978" t="str">
            <v>FT-CAND-EGSC-BAS</v>
          </cell>
          <cell r="E8978" t="str">
            <v>D</v>
          </cell>
          <cell r="G8978" t="str">
            <v>IF-TRANSCO/Z3</v>
          </cell>
          <cell r="H8978">
            <v>37226</v>
          </cell>
          <cell r="I8978">
            <v>0</v>
          </cell>
          <cell r="J8978">
            <v>0</v>
          </cell>
        </row>
        <row r="8979">
          <cell r="A8979">
            <v>36641</v>
          </cell>
          <cell r="B8979" t="str">
            <v>FT-CANADA</v>
          </cell>
          <cell r="C8979" t="str">
            <v>NG-NYMEX</v>
          </cell>
          <cell r="D8979" t="str">
            <v>FT-CAND-EGSC-BAS</v>
          </cell>
          <cell r="E8979" t="str">
            <v>D</v>
          </cell>
          <cell r="G8979" t="str">
            <v>IF-TRANSCO/Z3</v>
          </cell>
          <cell r="H8979">
            <v>37257</v>
          </cell>
          <cell r="I8979">
            <v>0</v>
          </cell>
          <cell r="J8979">
            <v>0</v>
          </cell>
        </row>
        <row r="8980">
          <cell r="A8980">
            <v>36641</v>
          </cell>
          <cell r="B8980" t="str">
            <v>FT-CANADA</v>
          </cell>
          <cell r="C8980" t="str">
            <v>NG-NYMEX</v>
          </cell>
          <cell r="D8980" t="str">
            <v>FT-CAND-EGSC-BAS</v>
          </cell>
          <cell r="E8980" t="str">
            <v>D</v>
          </cell>
          <cell r="G8980" t="str">
            <v>IF-TRANSCO/Z3</v>
          </cell>
          <cell r="H8980">
            <v>37288</v>
          </cell>
          <cell r="I8980">
            <v>0</v>
          </cell>
          <cell r="J8980">
            <v>0</v>
          </cell>
        </row>
        <row r="8981">
          <cell r="A8981">
            <v>36641</v>
          </cell>
          <cell r="B8981" t="str">
            <v>FT-CANADA</v>
          </cell>
          <cell r="C8981" t="str">
            <v>NG-NYMEX</v>
          </cell>
          <cell r="D8981" t="str">
            <v>FT-CAND-EGSC-BAS</v>
          </cell>
          <cell r="E8981" t="str">
            <v>D</v>
          </cell>
          <cell r="G8981" t="str">
            <v>IF-TRANSCO/Z3</v>
          </cell>
          <cell r="H8981">
            <v>37316</v>
          </cell>
          <cell r="I8981">
            <v>0</v>
          </cell>
          <cell r="J8981">
            <v>0</v>
          </cell>
        </row>
        <row r="8982">
          <cell r="A8982">
            <v>36641</v>
          </cell>
          <cell r="B8982" t="str">
            <v>FT-CANADA</v>
          </cell>
          <cell r="C8982" t="str">
            <v>NG-NYMEX</v>
          </cell>
          <cell r="D8982" t="str">
            <v>FT-CAND-EGSC-BAS</v>
          </cell>
          <cell r="E8982" t="str">
            <v>D</v>
          </cell>
          <cell r="G8982" t="str">
            <v>IF-TRANSCO/Z3</v>
          </cell>
          <cell r="H8982">
            <v>37347</v>
          </cell>
          <cell r="I8982">
            <v>0</v>
          </cell>
          <cell r="J8982">
            <v>0</v>
          </cell>
        </row>
        <row r="8983">
          <cell r="A8983">
            <v>36641</v>
          </cell>
          <cell r="B8983" t="str">
            <v>FT-CANADA</v>
          </cell>
          <cell r="C8983" t="str">
            <v>NG-NYMEX</v>
          </cell>
          <cell r="D8983" t="str">
            <v>FT-CAND-EGSC-BAS</v>
          </cell>
          <cell r="E8983" t="str">
            <v>D</v>
          </cell>
          <cell r="G8983" t="str">
            <v>IF-TRANSCO/Z3</v>
          </cell>
          <cell r="H8983">
            <v>37377</v>
          </cell>
          <cell r="I8983">
            <v>0</v>
          </cell>
          <cell r="J8983">
            <v>0</v>
          </cell>
        </row>
        <row r="8984">
          <cell r="A8984">
            <v>36641</v>
          </cell>
          <cell r="B8984" t="str">
            <v>FT-CANADA</v>
          </cell>
          <cell r="C8984" t="str">
            <v>NG-NYMEX</v>
          </cell>
          <cell r="D8984" t="str">
            <v>FT-CAND-EGSC-BAS</v>
          </cell>
          <cell r="E8984" t="str">
            <v>D</v>
          </cell>
          <cell r="G8984" t="str">
            <v>IF-TRANSCO/Z3</v>
          </cell>
          <cell r="H8984">
            <v>37408</v>
          </cell>
          <cell r="I8984">
            <v>0</v>
          </cell>
          <cell r="J8984">
            <v>0</v>
          </cell>
        </row>
        <row r="8985">
          <cell r="A8985">
            <v>36641</v>
          </cell>
          <cell r="B8985" t="str">
            <v>FT-CANADA</v>
          </cell>
          <cell r="C8985" t="str">
            <v>NG-NYMEX</v>
          </cell>
          <cell r="D8985" t="str">
            <v>FT-CAND-EGSC-BAS</v>
          </cell>
          <cell r="E8985" t="str">
            <v>D</v>
          </cell>
          <cell r="G8985" t="str">
            <v>IF-TRANSCO/Z3</v>
          </cell>
          <cell r="H8985">
            <v>37438</v>
          </cell>
          <cell r="I8985">
            <v>0</v>
          </cell>
          <cell r="J8985">
            <v>0</v>
          </cell>
        </row>
        <row r="8986">
          <cell r="A8986">
            <v>36641</v>
          </cell>
          <cell r="B8986" t="str">
            <v>FT-CANADA</v>
          </cell>
          <cell r="C8986" t="str">
            <v>NG-NYMEX</v>
          </cell>
          <cell r="D8986" t="str">
            <v>FT-CAND-EGSC-BAS</v>
          </cell>
          <cell r="E8986" t="str">
            <v>D</v>
          </cell>
          <cell r="G8986" t="str">
            <v>IF-TRANSCO/Z3</v>
          </cell>
          <cell r="H8986">
            <v>37469</v>
          </cell>
          <cell r="I8986">
            <v>0</v>
          </cell>
          <cell r="J8986">
            <v>0</v>
          </cell>
        </row>
        <row r="8987">
          <cell r="A8987">
            <v>36641</v>
          </cell>
          <cell r="B8987" t="str">
            <v>FT-CANADA</v>
          </cell>
          <cell r="C8987" t="str">
            <v>NG-NYMEX</v>
          </cell>
          <cell r="D8987" t="str">
            <v>FT-CAND-EGSC-BAS</v>
          </cell>
          <cell r="E8987" t="str">
            <v>D</v>
          </cell>
          <cell r="G8987" t="str">
            <v>IF-TRANSCO/Z3</v>
          </cell>
          <cell r="H8987">
            <v>37500</v>
          </cell>
          <cell r="I8987">
            <v>0</v>
          </cell>
          <cell r="J8987">
            <v>0</v>
          </cell>
        </row>
        <row r="8988">
          <cell r="A8988">
            <v>36641</v>
          </cell>
          <cell r="B8988" t="str">
            <v>FT-CANADA</v>
          </cell>
          <cell r="C8988" t="str">
            <v>NG-NYMEX</v>
          </cell>
          <cell r="D8988" t="str">
            <v>FT-CAND-EGSC-BAS</v>
          </cell>
          <cell r="E8988" t="str">
            <v>D</v>
          </cell>
          <cell r="G8988" t="str">
            <v>IF-TRANSCO/Z3</v>
          </cell>
          <cell r="H8988">
            <v>37530</v>
          </cell>
          <cell r="I8988">
            <v>0</v>
          </cell>
          <cell r="J8988">
            <v>0</v>
          </cell>
        </row>
        <row r="8989">
          <cell r="A8989">
            <v>36641</v>
          </cell>
          <cell r="B8989" t="str">
            <v>FT-CANADA</v>
          </cell>
          <cell r="C8989" t="str">
            <v>NG-NYMEX</v>
          </cell>
          <cell r="D8989" t="str">
            <v>FT-CAND-EGSC-BAS</v>
          </cell>
          <cell r="E8989" t="str">
            <v>D</v>
          </cell>
          <cell r="G8989" t="str">
            <v>IF-TRANSCO/Z3</v>
          </cell>
          <cell r="H8989">
            <v>37561</v>
          </cell>
          <cell r="I8989">
            <v>0</v>
          </cell>
          <cell r="J8989">
            <v>0</v>
          </cell>
        </row>
        <row r="8990">
          <cell r="A8990">
            <v>36641</v>
          </cell>
          <cell r="B8990" t="str">
            <v>FT-CANADA</v>
          </cell>
          <cell r="C8990" t="str">
            <v>NG-NYMEX</v>
          </cell>
          <cell r="D8990" t="str">
            <v>FT-CAND-EGSC-BAS</v>
          </cell>
          <cell r="E8990" t="str">
            <v>D</v>
          </cell>
          <cell r="G8990" t="str">
            <v>IF-TRANSCO/Z3</v>
          </cell>
          <cell r="H8990">
            <v>37591</v>
          </cell>
          <cell r="I8990">
            <v>0</v>
          </cell>
          <cell r="J8990">
            <v>0</v>
          </cell>
        </row>
        <row r="8991">
          <cell r="A8991">
            <v>36641</v>
          </cell>
          <cell r="B8991" t="str">
            <v>FT-CANADA</v>
          </cell>
          <cell r="C8991" t="str">
            <v>NG-NYMEX</v>
          </cell>
          <cell r="D8991" t="str">
            <v>FT-CAND-EGSC-BAS</v>
          </cell>
          <cell r="E8991" t="str">
            <v>D</v>
          </cell>
          <cell r="G8991" t="str">
            <v>IF-TRANSCO/Z3</v>
          </cell>
          <cell r="H8991">
            <v>37622</v>
          </cell>
          <cell r="I8991">
            <v>0</v>
          </cell>
          <cell r="J8991">
            <v>0</v>
          </cell>
        </row>
        <row r="8992">
          <cell r="A8992">
            <v>36641</v>
          </cell>
          <cell r="B8992" t="str">
            <v>FT-CANADA</v>
          </cell>
          <cell r="C8992" t="str">
            <v>NG-NYMEX</v>
          </cell>
          <cell r="D8992" t="str">
            <v>FT-CAND-EGSC-BAS</v>
          </cell>
          <cell r="E8992" t="str">
            <v>D</v>
          </cell>
          <cell r="G8992" t="str">
            <v>IF-TRANSCO/Z3</v>
          </cell>
          <cell r="H8992">
            <v>37653</v>
          </cell>
          <cell r="I8992">
            <v>0</v>
          </cell>
          <cell r="J8992">
            <v>0</v>
          </cell>
        </row>
        <row r="8993">
          <cell r="A8993">
            <v>36641</v>
          </cell>
          <cell r="B8993" t="str">
            <v>FT-CANADA</v>
          </cell>
          <cell r="C8993" t="str">
            <v>NG-NYMEX</v>
          </cell>
          <cell r="D8993" t="str">
            <v>FT-CAND-EGSC-BAS</v>
          </cell>
          <cell r="E8993" t="str">
            <v>D</v>
          </cell>
          <cell r="G8993" t="str">
            <v>IF-TRANSCO/Z3</v>
          </cell>
          <cell r="H8993">
            <v>37681</v>
          </cell>
          <cell r="I8993">
            <v>0</v>
          </cell>
          <cell r="J8993">
            <v>0</v>
          </cell>
        </row>
        <row r="8994">
          <cell r="A8994">
            <v>36641</v>
          </cell>
          <cell r="B8994" t="str">
            <v>FT-CANADA</v>
          </cell>
          <cell r="C8994" t="str">
            <v>NG-NYMEX</v>
          </cell>
          <cell r="D8994" t="str">
            <v>FT-CAND-EGSC-BAS</v>
          </cell>
          <cell r="E8994" t="str">
            <v>D</v>
          </cell>
          <cell r="G8994" t="str">
            <v>IF-TRANSCO/Z3</v>
          </cell>
          <cell r="H8994">
            <v>37712</v>
          </cell>
          <cell r="I8994">
            <v>0</v>
          </cell>
          <cell r="J8994">
            <v>0</v>
          </cell>
        </row>
        <row r="8995">
          <cell r="A8995">
            <v>36641</v>
          </cell>
          <cell r="B8995" t="str">
            <v>FT-CANADA</v>
          </cell>
          <cell r="C8995" t="str">
            <v>NG-NYMEX</v>
          </cell>
          <cell r="D8995" t="str">
            <v>FT-CAND-EGSC-BAS</v>
          </cell>
          <cell r="E8995" t="str">
            <v>D</v>
          </cell>
          <cell r="G8995" t="str">
            <v>IF-TRANSCO/Z3</v>
          </cell>
          <cell r="H8995">
            <v>37742</v>
          </cell>
          <cell r="I8995">
            <v>0</v>
          </cell>
          <cell r="J8995">
            <v>0</v>
          </cell>
        </row>
        <row r="8996">
          <cell r="A8996">
            <v>36641</v>
          </cell>
          <cell r="B8996" t="str">
            <v>FT-CANADA</v>
          </cell>
          <cell r="C8996" t="str">
            <v>NG-NYMEX</v>
          </cell>
          <cell r="D8996" t="str">
            <v>FT-CAND-EGSC-BAS</v>
          </cell>
          <cell r="E8996" t="str">
            <v>D</v>
          </cell>
          <cell r="G8996" t="str">
            <v>IF-TRANSCO/Z3</v>
          </cell>
          <cell r="H8996">
            <v>37773</v>
          </cell>
          <cell r="I8996">
            <v>0</v>
          </cell>
          <cell r="J8996">
            <v>0</v>
          </cell>
        </row>
        <row r="8997">
          <cell r="A8997">
            <v>36641</v>
          </cell>
          <cell r="B8997" t="str">
            <v>FT-CANADA</v>
          </cell>
          <cell r="C8997" t="str">
            <v>NG-NYMEX</v>
          </cell>
          <cell r="D8997" t="str">
            <v>FT-CAND-EGSC-BAS</v>
          </cell>
          <cell r="E8997" t="str">
            <v>D</v>
          </cell>
          <cell r="G8997" t="str">
            <v>IF-TRANSCO/Z3</v>
          </cell>
          <cell r="H8997">
            <v>37803</v>
          </cell>
          <cell r="I8997">
            <v>0</v>
          </cell>
          <cell r="J8997">
            <v>0</v>
          </cell>
        </row>
        <row r="8998">
          <cell r="A8998">
            <v>36641</v>
          </cell>
          <cell r="B8998" t="str">
            <v>FT-CANADA</v>
          </cell>
          <cell r="C8998" t="str">
            <v>NG-NYMEX</v>
          </cell>
          <cell r="D8998" t="str">
            <v>FT-CAND-EGSC-BAS</v>
          </cell>
          <cell r="E8998" t="str">
            <v>D</v>
          </cell>
          <cell r="G8998" t="str">
            <v>IF-TRANSCO/Z3</v>
          </cell>
          <cell r="H8998">
            <v>37834</v>
          </cell>
          <cell r="I8998">
            <v>0</v>
          </cell>
          <cell r="J8998">
            <v>0</v>
          </cell>
        </row>
        <row r="8999">
          <cell r="A8999">
            <v>36641</v>
          </cell>
          <cell r="B8999" t="str">
            <v>FT-CANADA</v>
          </cell>
          <cell r="C8999" t="str">
            <v>NG-NYMEX</v>
          </cell>
          <cell r="D8999" t="str">
            <v>FT-CAND-EGSC-BAS</v>
          </cell>
          <cell r="E8999" t="str">
            <v>D</v>
          </cell>
          <cell r="G8999" t="str">
            <v>IF-TRANSCO/Z3</v>
          </cell>
          <cell r="H8999">
            <v>37865</v>
          </cell>
          <cell r="I8999">
            <v>0</v>
          </cell>
          <cell r="J8999">
            <v>0</v>
          </cell>
        </row>
        <row r="9000">
          <cell r="A9000">
            <v>36641</v>
          </cell>
          <cell r="B9000" t="str">
            <v>FT-CANADA</v>
          </cell>
          <cell r="C9000" t="str">
            <v>NG-NYMEX</v>
          </cell>
          <cell r="D9000" t="str">
            <v>FT-CAND-EGSC-BAS</v>
          </cell>
          <cell r="E9000" t="str">
            <v>D</v>
          </cell>
          <cell r="G9000" t="str">
            <v>IF-TRANSCO/Z3</v>
          </cell>
          <cell r="H9000">
            <v>37895</v>
          </cell>
          <cell r="I9000">
            <v>0</v>
          </cell>
          <cell r="J9000">
            <v>0</v>
          </cell>
        </row>
        <row r="9001">
          <cell r="A9001">
            <v>36641</v>
          </cell>
          <cell r="B9001" t="str">
            <v>FT-CANADA</v>
          </cell>
          <cell r="C9001" t="str">
            <v>NG-NYMEX</v>
          </cell>
          <cell r="D9001" t="str">
            <v>FT-CAND-EGSC-BAS</v>
          </cell>
          <cell r="E9001" t="str">
            <v>D</v>
          </cell>
          <cell r="G9001" t="str">
            <v>IF-TRANSCO/Z3</v>
          </cell>
          <cell r="H9001">
            <v>37926</v>
          </cell>
          <cell r="I9001">
            <v>0</v>
          </cell>
          <cell r="J9001">
            <v>0</v>
          </cell>
        </row>
        <row r="9002">
          <cell r="A9002">
            <v>36641</v>
          </cell>
          <cell r="B9002" t="str">
            <v>FT-CANADA</v>
          </cell>
          <cell r="C9002" t="str">
            <v>NG-NYMEX</v>
          </cell>
          <cell r="D9002" t="str">
            <v>FT-CAND-EGSC-BAS</v>
          </cell>
          <cell r="E9002" t="str">
            <v>D</v>
          </cell>
          <cell r="G9002" t="str">
            <v>IF-TRANSCO/Z3</v>
          </cell>
          <cell r="H9002">
            <v>37956</v>
          </cell>
          <cell r="I9002">
            <v>0</v>
          </cell>
          <cell r="J9002">
            <v>0</v>
          </cell>
        </row>
        <row r="9003">
          <cell r="A9003">
            <v>36641</v>
          </cell>
          <cell r="B9003" t="str">
            <v>FT-CANADA</v>
          </cell>
          <cell r="C9003" t="str">
            <v>NG-NYMEX</v>
          </cell>
          <cell r="D9003" t="str">
            <v>FT-CAND-EGSC-BAS</v>
          </cell>
          <cell r="E9003" t="str">
            <v>D</v>
          </cell>
          <cell r="G9003" t="str">
            <v>IF-TRANSCO/Z3</v>
          </cell>
          <cell r="H9003">
            <v>37987</v>
          </cell>
          <cell r="I9003">
            <v>0</v>
          </cell>
          <cell r="J9003">
            <v>0</v>
          </cell>
        </row>
        <row r="9004">
          <cell r="A9004">
            <v>36641</v>
          </cell>
          <cell r="B9004" t="str">
            <v>FT-CANADA</v>
          </cell>
          <cell r="C9004" t="str">
            <v>NG-NYMEX</v>
          </cell>
          <cell r="D9004" t="str">
            <v>FT-CAND-EGSC-BAS</v>
          </cell>
          <cell r="E9004" t="str">
            <v>D</v>
          </cell>
          <cell r="G9004" t="str">
            <v>IF-TRANSCO/Z3</v>
          </cell>
          <cell r="H9004">
            <v>38018</v>
          </cell>
          <cell r="I9004">
            <v>0</v>
          </cell>
          <cell r="J9004">
            <v>0</v>
          </cell>
        </row>
        <row r="9005">
          <cell r="A9005">
            <v>36641</v>
          </cell>
          <cell r="B9005" t="str">
            <v>FT-CANADA</v>
          </cell>
          <cell r="C9005" t="str">
            <v>NG-NYMEX</v>
          </cell>
          <cell r="D9005" t="str">
            <v>FT-CAND-EGSC-BAS</v>
          </cell>
          <cell r="E9005" t="str">
            <v>D</v>
          </cell>
          <cell r="G9005" t="str">
            <v>IF-TRANSCO/Z3</v>
          </cell>
          <cell r="H9005">
            <v>38047</v>
          </cell>
          <cell r="I9005">
            <v>0</v>
          </cell>
          <cell r="J9005">
            <v>0</v>
          </cell>
        </row>
        <row r="9006">
          <cell r="A9006">
            <v>36641</v>
          </cell>
          <cell r="B9006" t="str">
            <v>FT-CANADA</v>
          </cell>
          <cell r="C9006" t="str">
            <v>NG-NYMEX</v>
          </cell>
          <cell r="D9006" t="str">
            <v>FT-CAND-EGSC-BAS</v>
          </cell>
          <cell r="E9006" t="str">
            <v>D</v>
          </cell>
          <cell r="G9006" t="str">
            <v>IF-TRANSCO/Z3</v>
          </cell>
          <cell r="H9006">
            <v>38078</v>
          </cell>
          <cell r="I9006">
            <v>0</v>
          </cell>
          <cell r="J9006">
            <v>0</v>
          </cell>
        </row>
        <row r="9007">
          <cell r="A9007">
            <v>36641</v>
          </cell>
          <cell r="B9007" t="str">
            <v>FT-CANADA</v>
          </cell>
          <cell r="C9007" t="str">
            <v>NG-NYMEX</v>
          </cell>
          <cell r="D9007" t="str">
            <v>FT-CAND-EGSC-BAS</v>
          </cell>
          <cell r="E9007" t="str">
            <v>D</v>
          </cell>
          <cell r="G9007" t="str">
            <v>IF-TRANSCO/Z3</v>
          </cell>
          <cell r="H9007">
            <v>38108</v>
          </cell>
          <cell r="I9007">
            <v>0</v>
          </cell>
          <cell r="J9007">
            <v>0</v>
          </cell>
        </row>
        <row r="9008">
          <cell r="A9008">
            <v>36641</v>
          </cell>
          <cell r="B9008" t="str">
            <v>FT-CANADA</v>
          </cell>
          <cell r="C9008" t="str">
            <v>NG-NYMEX</v>
          </cell>
          <cell r="D9008" t="str">
            <v>FT-CAND-EGSC-BAS</v>
          </cell>
          <cell r="E9008" t="str">
            <v>D</v>
          </cell>
          <cell r="G9008" t="str">
            <v>IF-TRANSCO/Z3</v>
          </cell>
          <cell r="H9008">
            <v>38139</v>
          </cell>
          <cell r="I9008">
            <v>0</v>
          </cell>
          <cell r="J9008">
            <v>0</v>
          </cell>
        </row>
        <row r="9009">
          <cell r="A9009">
            <v>36641</v>
          </cell>
          <cell r="B9009" t="str">
            <v>FT-CANADA</v>
          </cell>
          <cell r="C9009" t="str">
            <v>NG-NYMEX</v>
          </cell>
          <cell r="D9009" t="str">
            <v>FT-CAND-EGSC-BAS</v>
          </cell>
          <cell r="E9009" t="str">
            <v>D</v>
          </cell>
          <cell r="G9009" t="str">
            <v>IF-TRANSCO/Z3</v>
          </cell>
          <cell r="H9009">
            <v>38169</v>
          </cell>
          <cell r="I9009">
            <v>0</v>
          </cell>
          <cell r="J9009">
            <v>0</v>
          </cell>
        </row>
        <row r="9010">
          <cell r="A9010">
            <v>36641</v>
          </cell>
          <cell r="B9010" t="str">
            <v>FT-CANADA</v>
          </cell>
          <cell r="C9010" t="str">
            <v>NG-NYMEX</v>
          </cell>
          <cell r="D9010" t="str">
            <v>FT-CAND-EGSC-BAS</v>
          </cell>
          <cell r="E9010" t="str">
            <v>D</v>
          </cell>
          <cell r="G9010" t="str">
            <v>IF-TRANSCO/Z3</v>
          </cell>
          <cell r="H9010">
            <v>38200</v>
          </cell>
          <cell r="I9010">
            <v>0</v>
          </cell>
          <cell r="J9010">
            <v>0</v>
          </cell>
        </row>
        <row r="9011">
          <cell r="A9011">
            <v>36641</v>
          </cell>
          <cell r="B9011" t="str">
            <v>FT-CANADA</v>
          </cell>
          <cell r="C9011" t="str">
            <v>NG-NYMEX</v>
          </cell>
          <cell r="D9011" t="str">
            <v>FT-CAND-EGSC-BAS</v>
          </cell>
          <cell r="E9011" t="str">
            <v>D</v>
          </cell>
          <cell r="G9011" t="str">
            <v>IF-TRANSCO/Z3</v>
          </cell>
          <cell r="H9011">
            <v>38231</v>
          </cell>
          <cell r="I9011">
            <v>0</v>
          </cell>
          <cell r="J9011">
            <v>0</v>
          </cell>
        </row>
        <row r="9012">
          <cell r="A9012">
            <v>36641</v>
          </cell>
          <cell r="B9012" t="str">
            <v>FT-CANADA</v>
          </cell>
          <cell r="C9012" t="str">
            <v>NG-NYMEX</v>
          </cell>
          <cell r="D9012" t="str">
            <v>FT-CAND-EGSC-BAS</v>
          </cell>
          <cell r="E9012" t="str">
            <v>D</v>
          </cell>
          <cell r="G9012" t="str">
            <v>IF-TRANSCO/Z3</v>
          </cell>
          <cell r="H9012">
            <v>38261</v>
          </cell>
          <cell r="I9012">
            <v>0</v>
          </cell>
          <cell r="J9012">
            <v>0</v>
          </cell>
        </row>
        <row r="9013">
          <cell r="A9013">
            <v>36641</v>
          </cell>
          <cell r="B9013" t="str">
            <v>FT-CANADA</v>
          </cell>
          <cell r="C9013" t="str">
            <v>NG-NYMEX</v>
          </cell>
          <cell r="D9013" t="str">
            <v>FT-CAND-EGSC-BAS</v>
          </cell>
          <cell r="E9013" t="str">
            <v>D</v>
          </cell>
          <cell r="G9013" t="str">
            <v>IF-TRANSCO/Z3</v>
          </cell>
          <cell r="H9013">
            <v>38292</v>
          </cell>
          <cell r="I9013">
            <v>0</v>
          </cell>
          <cell r="J9013">
            <v>0</v>
          </cell>
        </row>
        <row r="9014">
          <cell r="A9014">
            <v>36641</v>
          </cell>
          <cell r="B9014" t="str">
            <v>FT-CANADA</v>
          </cell>
          <cell r="C9014" t="str">
            <v>NG-NYMEX</v>
          </cell>
          <cell r="D9014" t="str">
            <v>FT-CAND-EGSC-BAS</v>
          </cell>
          <cell r="E9014" t="str">
            <v>D</v>
          </cell>
          <cell r="G9014" t="str">
            <v>IF-TRANSCO/Z3</v>
          </cell>
          <cell r="H9014">
            <v>38322</v>
          </cell>
          <cell r="I9014">
            <v>0</v>
          </cell>
          <cell r="J9014">
            <v>0</v>
          </cell>
        </row>
        <row r="9015">
          <cell r="A9015">
            <v>36641</v>
          </cell>
          <cell r="B9015" t="str">
            <v>FT-CANADA</v>
          </cell>
          <cell r="C9015" t="str">
            <v>NG-NYMEX</v>
          </cell>
          <cell r="D9015" t="str">
            <v>FT-CAND-EGSC-BAS</v>
          </cell>
          <cell r="E9015" t="str">
            <v>D</v>
          </cell>
          <cell r="G9015" t="str">
            <v>IF-TRANSCO/Z3</v>
          </cell>
          <cell r="H9015">
            <v>38353</v>
          </cell>
          <cell r="I9015">
            <v>0</v>
          </cell>
          <cell r="J9015">
            <v>0</v>
          </cell>
        </row>
        <row r="9016">
          <cell r="A9016">
            <v>36641</v>
          </cell>
          <cell r="B9016" t="str">
            <v>FT-CANADA</v>
          </cell>
          <cell r="C9016" t="str">
            <v>NG-NYMEX</v>
          </cell>
          <cell r="D9016" t="str">
            <v>FT-CAND-EGSC-BAS</v>
          </cell>
          <cell r="E9016" t="str">
            <v>D</v>
          </cell>
          <cell r="G9016" t="str">
            <v>IF-TRANSCO/Z3</v>
          </cell>
          <cell r="H9016">
            <v>38384</v>
          </cell>
          <cell r="I9016">
            <v>0</v>
          </cell>
          <cell r="J9016">
            <v>0</v>
          </cell>
        </row>
        <row r="9017">
          <cell r="A9017">
            <v>36641</v>
          </cell>
          <cell r="B9017" t="str">
            <v>FT-CANADA</v>
          </cell>
          <cell r="C9017" t="str">
            <v>NG-NYMEX</v>
          </cell>
          <cell r="D9017" t="str">
            <v>FT-CAND-EGSC-BAS</v>
          </cell>
          <cell r="E9017" t="str">
            <v>D</v>
          </cell>
          <cell r="G9017" t="str">
            <v>IF-TRANSCO/Z3</v>
          </cell>
          <cell r="H9017">
            <v>38412</v>
          </cell>
          <cell r="I9017">
            <v>0</v>
          </cell>
          <cell r="J9017">
            <v>0</v>
          </cell>
        </row>
        <row r="9018">
          <cell r="A9018">
            <v>36641</v>
          </cell>
          <cell r="B9018" t="str">
            <v>FT-CANADA</v>
          </cell>
          <cell r="C9018" t="str">
            <v>NG-NYMEX</v>
          </cell>
          <cell r="D9018" t="str">
            <v>FT-CAND-EGSC-BAS</v>
          </cell>
          <cell r="E9018" t="str">
            <v>D</v>
          </cell>
          <cell r="G9018" t="str">
            <v>IF-TRANSCO/Z3</v>
          </cell>
          <cell r="H9018">
            <v>38443</v>
          </cell>
          <cell r="I9018">
            <v>0</v>
          </cell>
          <cell r="J9018">
            <v>0</v>
          </cell>
        </row>
        <row r="9019">
          <cell r="A9019">
            <v>36641</v>
          </cell>
          <cell r="B9019" t="str">
            <v>FT-CANADA</v>
          </cell>
          <cell r="C9019" t="str">
            <v>NG-NYMEX</v>
          </cell>
          <cell r="D9019" t="str">
            <v>FT-CAND-EGSC-BAS</v>
          </cell>
          <cell r="E9019" t="str">
            <v>D</v>
          </cell>
          <cell r="G9019" t="str">
            <v>IF-TRANSCO/Z3</v>
          </cell>
          <cell r="H9019">
            <v>38473</v>
          </cell>
          <cell r="I9019">
            <v>0</v>
          </cell>
          <cell r="J9019">
            <v>0</v>
          </cell>
        </row>
        <row r="9020">
          <cell r="A9020">
            <v>36641</v>
          </cell>
          <cell r="B9020" t="str">
            <v>FT-CANADA</v>
          </cell>
          <cell r="C9020" t="str">
            <v>NG-NYMEX</v>
          </cell>
          <cell r="D9020" t="str">
            <v>FT-CAND-EGSC-BAS</v>
          </cell>
          <cell r="E9020" t="str">
            <v>D</v>
          </cell>
          <cell r="G9020" t="str">
            <v>IF-TRANSCO/Z3</v>
          </cell>
          <cell r="H9020">
            <v>38504</v>
          </cell>
          <cell r="I9020">
            <v>0</v>
          </cell>
          <cell r="J9020">
            <v>0</v>
          </cell>
        </row>
        <row r="9021">
          <cell r="A9021">
            <v>36641</v>
          </cell>
          <cell r="B9021" t="str">
            <v>FT-CANADA</v>
          </cell>
          <cell r="C9021" t="str">
            <v>NG-NYMEX</v>
          </cell>
          <cell r="D9021" t="str">
            <v>FT-CAND-EGSC-BAS</v>
          </cell>
          <cell r="E9021" t="str">
            <v>D</v>
          </cell>
          <cell r="G9021" t="str">
            <v>IF-TRANSCO/Z3</v>
          </cell>
          <cell r="H9021">
            <v>38534</v>
          </cell>
          <cell r="I9021">
            <v>0</v>
          </cell>
          <cell r="J9021">
            <v>0</v>
          </cell>
        </row>
        <row r="9022">
          <cell r="A9022">
            <v>36641</v>
          </cell>
          <cell r="B9022" t="str">
            <v>FT-CANADA</v>
          </cell>
          <cell r="C9022" t="str">
            <v>NG-NYMEX</v>
          </cell>
          <cell r="D9022" t="str">
            <v>FT-CAND-EGSC-BAS</v>
          </cell>
          <cell r="E9022" t="str">
            <v>D</v>
          </cell>
          <cell r="G9022" t="str">
            <v>IF-TRANSCO/Z3</v>
          </cell>
          <cell r="H9022">
            <v>38565</v>
          </cell>
          <cell r="I9022">
            <v>0</v>
          </cell>
          <cell r="J9022">
            <v>0</v>
          </cell>
        </row>
        <row r="9023">
          <cell r="A9023">
            <v>36641</v>
          </cell>
          <cell r="B9023" t="str">
            <v>FT-CANADA</v>
          </cell>
          <cell r="C9023" t="str">
            <v>NG-NYMEX</v>
          </cell>
          <cell r="D9023" t="str">
            <v>FT-CAND-EGSC-BAS</v>
          </cell>
          <cell r="E9023" t="str">
            <v>D</v>
          </cell>
          <cell r="G9023" t="str">
            <v>IF-TRANSCO/Z3</v>
          </cell>
          <cell r="H9023">
            <v>38596</v>
          </cell>
          <cell r="I9023">
            <v>0</v>
          </cell>
          <cell r="J9023">
            <v>0</v>
          </cell>
        </row>
        <row r="9024">
          <cell r="A9024">
            <v>36641</v>
          </cell>
          <cell r="B9024" t="str">
            <v>FT-CANADA</v>
          </cell>
          <cell r="C9024" t="str">
            <v>NG-NYMEX</v>
          </cell>
          <cell r="D9024" t="str">
            <v>FT-CAND-EGSC-BAS</v>
          </cell>
          <cell r="E9024" t="str">
            <v>D</v>
          </cell>
          <cell r="G9024" t="str">
            <v>IF-TRANSCO/Z3</v>
          </cell>
          <cell r="H9024">
            <v>38626</v>
          </cell>
          <cell r="I9024">
            <v>0</v>
          </cell>
          <cell r="J9024">
            <v>0</v>
          </cell>
        </row>
        <row r="9025">
          <cell r="A9025">
            <v>36641</v>
          </cell>
          <cell r="B9025" t="str">
            <v>FT-CANADA</v>
          </cell>
          <cell r="C9025" t="str">
            <v>NG-NYMEX</v>
          </cell>
          <cell r="D9025" t="str">
            <v>FT-CAND-EGSC-BAS</v>
          </cell>
          <cell r="E9025" t="str">
            <v>D</v>
          </cell>
          <cell r="G9025" t="str">
            <v>IF-TRANSCO/Z3</v>
          </cell>
          <cell r="H9025">
            <v>38657</v>
          </cell>
          <cell r="I9025">
            <v>0</v>
          </cell>
          <cell r="J9025">
            <v>0</v>
          </cell>
        </row>
        <row r="9026">
          <cell r="A9026">
            <v>36641</v>
          </cell>
          <cell r="B9026" t="str">
            <v>FT-CANADA</v>
          </cell>
          <cell r="C9026" t="str">
            <v>NG-NYMEX</v>
          </cell>
          <cell r="D9026" t="str">
            <v>FT-CAND-EGSC-BAS</v>
          </cell>
          <cell r="E9026" t="str">
            <v>D</v>
          </cell>
          <cell r="G9026" t="str">
            <v>IF-TRANSCO/Z3</v>
          </cell>
          <cell r="H9026">
            <v>38687</v>
          </cell>
          <cell r="I9026">
            <v>0</v>
          </cell>
          <cell r="J9026">
            <v>0</v>
          </cell>
        </row>
        <row r="9027">
          <cell r="A9027">
            <v>36641</v>
          </cell>
          <cell r="B9027" t="str">
            <v>FT-CANADA</v>
          </cell>
          <cell r="C9027" t="str">
            <v>NG-NYMEX</v>
          </cell>
          <cell r="D9027" t="str">
            <v>FT-CAND-EGSC-BAS</v>
          </cell>
          <cell r="E9027" t="str">
            <v>D</v>
          </cell>
          <cell r="G9027" t="str">
            <v>IF-TRANSCO/Z3</v>
          </cell>
          <cell r="H9027">
            <v>38718</v>
          </cell>
          <cell r="I9027">
            <v>0</v>
          </cell>
          <cell r="J9027">
            <v>0</v>
          </cell>
        </row>
        <row r="9028">
          <cell r="A9028">
            <v>36641</v>
          </cell>
          <cell r="B9028" t="str">
            <v>FT-CANADA</v>
          </cell>
          <cell r="C9028" t="str">
            <v>NG-NYMEX</v>
          </cell>
          <cell r="D9028" t="str">
            <v>FT-CAND-EGSC-BAS</v>
          </cell>
          <cell r="E9028" t="str">
            <v>D</v>
          </cell>
          <cell r="G9028" t="str">
            <v>IF-TRANSCO/Z3</v>
          </cell>
          <cell r="H9028">
            <v>38749</v>
          </cell>
          <cell r="I9028">
            <v>0</v>
          </cell>
          <cell r="J9028">
            <v>0</v>
          </cell>
        </row>
        <row r="9029">
          <cell r="A9029">
            <v>36641</v>
          </cell>
          <cell r="B9029" t="str">
            <v>FT-CANADA</v>
          </cell>
          <cell r="C9029" t="str">
            <v>NG-NYMEX</v>
          </cell>
          <cell r="D9029" t="str">
            <v>FT-CAND-EGSC-BAS</v>
          </cell>
          <cell r="E9029" t="str">
            <v>D</v>
          </cell>
          <cell r="G9029" t="str">
            <v>IF-TRANSCO/Z3</v>
          </cell>
          <cell r="H9029">
            <v>38777</v>
          </cell>
          <cell r="I9029">
            <v>0</v>
          </cell>
          <cell r="J9029">
            <v>0</v>
          </cell>
        </row>
        <row r="9030">
          <cell r="A9030">
            <v>36641</v>
          </cell>
          <cell r="B9030" t="str">
            <v>FT-CANADA</v>
          </cell>
          <cell r="C9030" t="str">
            <v>NG-NYMEX</v>
          </cell>
          <cell r="D9030" t="str">
            <v>FT-CAND-EGSC-BAS</v>
          </cell>
          <cell r="E9030" t="str">
            <v>D</v>
          </cell>
          <cell r="G9030" t="str">
            <v>IF-TRANSCO/Z3</v>
          </cell>
          <cell r="H9030">
            <v>38808</v>
          </cell>
          <cell r="I9030">
            <v>0</v>
          </cell>
          <cell r="J9030">
            <v>0</v>
          </cell>
        </row>
        <row r="9031">
          <cell r="A9031">
            <v>36641</v>
          </cell>
          <cell r="B9031" t="str">
            <v>FT-CANADA</v>
          </cell>
          <cell r="C9031" t="str">
            <v>NG-NYMEX</v>
          </cell>
          <cell r="D9031" t="str">
            <v>FT-CAND-EGSC-BAS</v>
          </cell>
          <cell r="E9031" t="str">
            <v>D</v>
          </cell>
          <cell r="G9031" t="str">
            <v>IF-TRANSCO/Z3</v>
          </cell>
          <cell r="H9031">
            <v>38838</v>
          </cell>
          <cell r="I9031">
            <v>0</v>
          </cell>
          <cell r="J9031">
            <v>0</v>
          </cell>
        </row>
        <row r="9032">
          <cell r="A9032">
            <v>36641</v>
          </cell>
          <cell r="B9032" t="str">
            <v>FT-CANADA</v>
          </cell>
          <cell r="C9032" t="str">
            <v>NG-NYMEX</v>
          </cell>
          <cell r="D9032" t="str">
            <v>FT-CAND-EGSC-BAS</v>
          </cell>
          <cell r="E9032" t="str">
            <v>D</v>
          </cell>
          <cell r="G9032" t="str">
            <v>IF-TRANSCO/Z3</v>
          </cell>
          <cell r="H9032">
            <v>38869</v>
          </cell>
          <cell r="I9032">
            <v>0</v>
          </cell>
          <cell r="J9032">
            <v>0</v>
          </cell>
        </row>
        <row r="9033">
          <cell r="A9033">
            <v>36641</v>
          </cell>
          <cell r="B9033" t="str">
            <v>FT-CANADA</v>
          </cell>
          <cell r="C9033" t="str">
            <v>NG-NYMEX</v>
          </cell>
          <cell r="D9033" t="str">
            <v>FT-CAND-EGSC-BAS</v>
          </cell>
          <cell r="E9033" t="str">
            <v>D</v>
          </cell>
          <cell r="G9033" t="str">
            <v>IF-TRANSCO/Z3</v>
          </cell>
          <cell r="H9033">
            <v>38899</v>
          </cell>
          <cell r="I9033">
            <v>0</v>
          </cell>
          <cell r="J9033">
            <v>0</v>
          </cell>
        </row>
        <row r="9034">
          <cell r="A9034">
            <v>36641</v>
          </cell>
          <cell r="B9034" t="str">
            <v>FT-CANADA</v>
          </cell>
          <cell r="C9034" t="str">
            <v>NG-NYMEX</v>
          </cell>
          <cell r="D9034" t="str">
            <v>FT-CAND-EGSC-BAS</v>
          </cell>
          <cell r="E9034" t="str">
            <v>D</v>
          </cell>
          <cell r="G9034" t="str">
            <v>IF-TRANSCO/Z3</v>
          </cell>
          <cell r="H9034">
            <v>38930</v>
          </cell>
          <cell r="I9034">
            <v>0</v>
          </cell>
          <cell r="J9034">
            <v>0</v>
          </cell>
        </row>
        <row r="9035">
          <cell r="A9035">
            <v>36641</v>
          </cell>
          <cell r="B9035" t="str">
            <v>FT-CANADA</v>
          </cell>
          <cell r="C9035" t="str">
            <v>NG-NYMEX</v>
          </cell>
          <cell r="D9035" t="str">
            <v>FT-CAND-EGSC-BAS</v>
          </cell>
          <cell r="E9035" t="str">
            <v>D</v>
          </cell>
          <cell r="G9035" t="str">
            <v>IF-TRANSCO/Z3</v>
          </cell>
          <cell r="H9035">
            <v>38961</v>
          </cell>
          <cell r="I9035">
            <v>0</v>
          </cell>
          <cell r="J9035">
            <v>0</v>
          </cell>
        </row>
        <row r="9036">
          <cell r="A9036">
            <v>36641</v>
          </cell>
          <cell r="B9036" t="str">
            <v>FT-CANADA</v>
          </cell>
          <cell r="C9036" t="str">
            <v>NG-NYMEX</v>
          </cell>
          <cell r="D9036" t="str">
            <v>FT-CAND-EGSC-BAS</v>
          </cell>
          <cell r="E9036" t="str">
            <v>D</v>
          </cell>
          <cell r="G9036" t="str">
            <v>IF-TRANSCO/Z3</v>
          </cell>
          <cell r="H9036">
            <v>38991</v>
          </cell>
          <cell r="I9036">
            <v>0</v>
          </cell>
          <cell r="J9036">
            <v>0</v>
          </cell>
        </row>
        <row r="9037">
          <cell r="A9037">
            <v>36641</v>
          </cell>
          <cell r="B9037" t="str">
            <v>FT-CANADA</v>
          </cell>
          <cell r="C9037" t="str">
            <v>NG-NYMEX</v>
          </cell>
          <cell r="D9037" t="str">
            <v>FT-CAND-EGSC-BAS</v>
          </cell>
          <cell r="E9037" t="str">
            <v>D</v>
          </cell>
          <cell r="G9037" t="str">
            <v>IF-TRANSCO/Z6</v>
          </cell>
          <cell r="H9037">
            <v>36647</v>
          </cell>
          <cell r="I9037">
            <v>0</v>
          </cell>
          <cell r="J9037">
            <v>0</v>
          </cell>
        </row>
        <row r="9038">
          <cell r="A9038">
            <v>36641</v>
          </cell>
          <cell r="B9038" t="str">
            <v>FT-CANADA</v>
          </cell>
          <cell r="C9038" t="str">
            <v>NG-NYMEX</v>
          </cell>
          <cell r="D9038" t="str">
            <v>FT-CAND-EGSC-BAS</v>
          </cell>
          <cell r="E9038" t="str">
            <v>D</v>
          </cell>
          <cell r="G9038" t="str">
            <v>IF-TRANSCO/Z6</v>
          </cell>
          <cell r="H9038">
            <v>36678</v>
          </cell>
          <cell r="I9038">
            <v>0</v>
          </cell>
          <cell r="J9038">
            <v>0</v>
          </cell>
        </row>
        <row r="9039">
          <cell r="A9039">
            <v>36641</v>
          </cell>
          <cell r="B9039" t="str">
            <v>FT-CANADA</v>
          </cell>
          <cell r="C9039" t="str">
            <v>NG-NYMEX</v>
          </cell>
          <cell r="D9039" t="str">
            <v>FT-CAND-EGSC-BAS</v>
          </cell>
          <cell r="E9039" t="str">
            <v>D</v>
          </cell>
          <cell r="G9039" t="str">
            <v>IF-TRANSCO/Z6</v>
          </cell>
          <cell r="H9039">
            <v>36708</v>
          </cell>
          <cell r="I9039">
            <v>0</v>
          </cell>
          <cell r="J9039">
            <v>0</v>
          </cell>
        </row>
        <row r="9040">
          <cell r="A9040">
            <v>36641</v>
          </cell>
          <cell r="B9040" t="str">
            <v>FT-CANADA</v>
          </cell>
          <cell r="C9040" t="str">
            <v>NG-NYMEX</v>
          </cell>
          <cell r="D9040" t="str">
            <v>FT-CAND-EGSC-BAS</v>
          </cell>
          <cell r="E9040" t="str">
            <v>D</v>
          </cell>
          <cell r="G9040" t="str">
            <v>IF-TRANSCO/Z6</v>
          </cell>
          <cell r="H9040">
            <v>36739</v>
          </cell>
          <cell r="I9040">
            <v>0</v>
          </cell>
          <cell r="J9040">
            <v>0</v>
          </cell>
        </row>
        <row r="9041">
          <cell r="A9041">
            <v>36641</v>
          </cell>
          <cell r="B9041" t="str">
            <v>FT-CANADA</v>
          </cell>
          <cell r="C9041" t="str">
            <v>NG-NYMEX</v>
          </cell>
          <cell r="D9041" t="str">
            <v>FT-CAND-EGSC-BAS</v>
          </cell>
          <cell r="E9041" t="str">
            <v>D</v>
          </cell>
          <cell r="G9041" t="str">
            <v>IF-TRANSCO/Z6</v>
          </cell>
          <cell r="H9041">
            <v>36770</v>
          </cell>
          <cell r="I9041">
            <v>0</v>
          </cell>
          <cell r="J9041">
            <v>0</v>
          </cell>
        </row>
        <row r="9042">
          <cell r="A9042">
            <v>36641</v>
          </cell>
          <cell r="B9042" t="str">
            <v>FT-CANADA</v>
          </cell>
          <cell r="C9042" t="str">
            <v>NG-NYMEX</v>
          </cell>
          <cell r="D9042" t="str">
            <v>FT-CAND-EGSC-BAS</v>
          </cell>
          <cell r="E9042" t="str">
            <v>D</v>
          </cell>
          <cell r="G9042" t="str">
            <v>IF-TRANSCO/Z6</v>
          </cell>
          <cell r="H9042">
            <v>36800</v>
          </cell>
          <cell r="I9042">
            <v>0</v>
          </cell>
          <cell r="J9042">
            <v>0</v>
          </cell>
        </row>
        <row r="9043">
          <cell r="A9043">
            <v>36641</v>
          </cell>
          <cell r="B9043" t="str">
            <v>FT-CANADA</v>
          </cell>
          <cell r="C9043" t="str">
            <v>NG-NYMEX</v>
          </cell>
          <cell r="D9043" t="str">
            <v>FT-CAND-EGSC-BAS</v>
          </cell>
          <cell r="E9043" t="str">
            <v>D</v>
          </cell>
          <cell r="G9043" t="str">
            <v>IF-TRANSCO/Z6</v>
          </cell>
          <cell r="H9043">
            <v>36831</v>
          </cell>
          <cell r="I9043">
            <v>0</v>
          </cell>
          <cell r="J9043">
            <v>0</v>
          </cell>
        </row>
        <row r="9044">
          <cell r="A9044">
            <v>36641</v>
          </cell>
          <cell r="B9044" t="str">
            <v>FT-CANADA</v>
          </cell>
          <cell r="C9044" t="str">
            <v>NG-NYMEX</v>
          </cell>
          <cell r="D9044" t="str">
            <v>FT-CAND-EGSC-BAS</v>
          </cell>
          <cell r="E9044" t="str">
            <v>D</v>
          </cell>
          <cell r="G9044" t="str">
            <v>IF-TRANSCO/Z6</v>
          </cell>
          <cell r="H9044">
            <v>36861</v>
          </cell>
          <cell r="I9044">
            <v>0</v>
          </cell>
          <cell r="J9044">
            <v>0</v>
          </cell>
        </row>
        <row r="9045">
          <cell r="A9045">
            <v>36641</v>
          </cell>
          <cell r="B9045" t="str">
            <v>FT-CANADA</v>
          </cell>
          <cell r="C9045" t="str">
            <v>NG-NYMEX</v>
          </cell>
          <cell r="D9045" t="str">
            <v>FT-CAND-EGSC-BAS</v>
          </cell>
          <cell r="E9045" t="str">
            <v>D</v>
          </cell>
          <cell r="G9045" t="str">
            <v>IF-TRANSCO/Z6</v>
          </cell>
          <cell r="H9045">
            <v>36892</v>
          </cell>
          <cell r="I9045">
            <v>0</v>
          </cell>
          <cell r="J9045">
            <v>0</v>
          </cell>
        </row>
        <row r="9046">
          <cell r="A9046">
            <v>36641</v>
          </cell>
          <cell r="B9046" t="str">
            <v>FT-CANADA</v>
          </cell>
          <cell r="C9046" t="str">
            <v>NG-NYMEX</v>
          </cell>
          <cell r="D9046" t="str">
            <v>FT-CAND-EGSC-BAS</v>
          </cell>
          <cell r="E9046" t="str">
            <v>D</v>
          </cell>
          <cell r="G9046" t="str">
            <v>IF-TRANSCO/Z6</v>
          </cell>
          <cell r="H9046">
            <v>36923</v>
          </cell>
          <cell r="I9046">
            <v>0</v>
          </cell>
          <cell r="J9046">
            <v>0</v>
          </cell>
        </row>
        <row r="9047">
          <cell r="A9047">
            <v>36641</v>
          </cell>
          <cell r="B9047" t="str">
            <v>FT-CANADA</v>
          </cell>
          <cell r="C9047" t="str">
            <v>NG-NYMEX</v>
          </cell>
          <cell r="D9047" t="str">
            <v>FT-CAND-EGSC-BAS</v>
          </cell>
          <cell r="E9047" t="str">
            <v>D</v>
          </cell>
          <cell r="G9047" t="str">
            <v>IF-TRANSCO/Z6</v>
          </cell>
          <cell r="H9047">
            <v>36951</v>
          </cell>
          <cell r="I9047">
            <v>0</v>
          </cell>
          <cell r="J9047">
            <v>0</v>
          </cell>
        </row>
        <row r="9048">
          <cell r="A9048">
            <v>36641</v>
          </cell>
          <cell r="B9048" t="str">
            <v>FT-CANADA</v>
          </cell>
          <cell r="C9048" t="str">
            <v>NG-NYMEX</v>
          </cell>
          <cell r="D9048" t="str">
            <v>FT-CAND-EGSC-BAS</v>
          </cell>
          <cell r="E9048" t="str">
            <v>D</v>
          </cell>
          <cell r="G9048" t="str">
            <v>IF-TRANSCO/Z6</v>
          </cell>
          <cell r="H9048">
            <v>36982</v>
          </cell>
          <cell r="I9048">
            <v>0</v>
          </cell>
          <cell r="J9048">
            <v>0</v>
          </cell>
        </row>
        <row r="9049">
          <cell r="A9049">
            <v>36641</v>
          </cell>
          <cell r="B9049" t="str">
            <v>FT-CANADA</v>
          </cell>
          <cell r="C9049" t="str">
            <v>NG-NYMEX</v>
          </cell>
          <cell r="D9049" t="str">
            <v>FT-CAND-EGSC-BAS</v>
          </cell>
          <cell r="E9049" t="str">
            <v>D</v>
          </cell>
          <cell r="G9049" t="str">
            <v>IF-TRANSCO/Z6</v>
          </cell>
          <cell r="H9049">
            <v>37012</v>
          </cell>
          <cell r="I9049">
            <v>0</v>
          </cell>
          <cell r="J9049">
            <v>0</v>
          </cell>
        </row>
        <row r="9050">
          <cell r="A9050">
            <v>36641</v>
          </cell>
          <cell r="B9050" t="str">
            <v>FT-CANADA</v>
          </cell>
          <cell r="C9050" t="str">
            <v>NG-NYMEX</v>
          </cell>
          <cell r="D9050" t="str">
            <v>FT-CAND-EGSC-BAS</v>
          </cell>
          <cell r="E9050" t="str">
            <v>D</v>
          </cell>
          <cell r="G9050" t="str">
            <v>IF-TRANSCO/Z6</v>
          </cell>
          <cell r="H9050">
            <v>37043</v>
          </cell>
          <cell r="I9050">
            <v>0</v>
          </cell>
          <cell r="J9050">
            <v>0</v>
          </cell>
        </row>
        <row r="9051">
          <cell r="A9051">
            <v>36641</v>
          </cell>
          <cell r="B9051" t="str">
            <v>FT-CANADA</v>
          </cell>
          <cell r="C9051" t="str">
            <v>NG-NYMEX</v>
          </cell>
          <cell r="D9051" t="str">
            <v>FT-CAND-EGSC-BAS</v>
          </cell>
          <cell r="E9051" t="str">
            <v>D</v>
          </cell>
          <cell r="G9051" t="str">
            <v>IF-TRANSCO/Z6</v>
          </cell>
          <cell r="H9051">
            <v>37073</v>
          </cell>
          <cell r="I9051">
            <v>0</v>
          </cell>
          <cell r="J9051">
            <v>0</v>
          </cell>
        </row>
        <row r="9052">
          <cell r="A9052">
            <v>36641</v>
          </cell>
          <cell r="B9052" t="str">
            <v>FT-CANADA</v>
          </cell>
          <cell r="C9052" t="str">
            <v>NG-NYMEX</v>
          </cell>
          <cell r="D9052" t="str">
            <v>FT-CAND-EGSC-BAS</v>
          </cell>
          <cell r="E9052" t="str">
            <v>D</v>
          </cell>
          <cell r="G9052" t="str">
            <v>IF-TRANSCO/Z6</v>
          </cell>
          <cell r="H9052">
            <v>37104</v>
          </cell>
          <cell r="I9052">
            <v>0</v>
          </cell>
          <cell r="J9052">
            <v>0</v>
          </cell>
        </row>
        <row r="9053">
          <cell r="A9053">
            <v>36641</v>
          </cell>
          <cell r="B9053" t="str">
            <v>FT-CANADA</v>
          </cell>
          <cell r="C9053" t="str">
            <v>NG-NYMEX</v>
          </cell>
          <cell r="D9053" t="str">
            <v>FT-CAND-EGSC-BAS</v>
          </cell>
          <cell r="E9053" t="str">
            <v>D</v>
          </cell>
          <cell r="G9053" t="str">
            <v>IF-TRANSCO/Z6</v>
          </cell>
          <cell r="H9053">
            <v>37135</v>
          </cell>
          <cell r="I9053">
            <v>0</v>
          </cell>
          <cell r="J9053">
            <v>0</v>
          </cell>
        </row>
        <row r="9054">
          <cell r="A9054">
            <v>36641</v>
          </cell>
          <cell r="B9054" t="str">
            <v>FT-CANADA</v>
          </cell>
          <cell r="C9054" t="str">
            <v>NG-NYMEX</v>
          </cell>
          <cell r="D9054" t="str">
            <v>FT-CAND-EGSC-BAS</v>
          </cell>
          <cell r="E9054" t="str">
            <v>D</v>
          </cell>
          <cell r="G9054" t="str">
            <v>IF-TRANSCO/Z6</v>
          </cell>
          <cell r="H9054">
            <v>37165</v>
          </cell>
          <cell r="I9054">
            <v>0</v>
          </cell>
          <cell r="J9054">
            <v>0</v>
          </cell>
        </row>
        <row r="9055">
          <cell r="A9055">
            <v>36641</v>
          </cell>
          <cell r="B9055" t="str">
            <v>FT-CANADA</v>
          </cell>
          <cell r="C9055" t="str">
            <v>NG-NYMEX</v>
          </cell>
          <cell r="D9055" t="str">
            <v>FT-CAND-EGSC-BAS</v>
          </cell>
          <cell r="E9055" t="str">
            <v>D</v>
          </cell>
          <cell r="G9055" t="str">
            <v>IF-TRANSCO/Z6</v>
          </cell>
          <cell r="H9055">
            <v>37196</v>
          </cell>
          <cell r="I9055">
            <v>0</v>
          </cell>
          <cell r="J9055">
            <v>0</v>
          </cell>
        </row>
        <row r="9056">
          <cell r="A9056">
            <v>36641</v>
          </cell>
          <cell r="B9056" t="str">
            <v>FT-CANADA</v>
          </cell>
          <cell r="C9056" t="str">
            <v>NG-NYMEX</v>
          </cell>
          <cell r="D9056" t="str">
            <v>FT-CAND-EGSC-BAS</v>
          </cell>
          <cell r="E9056" t="str">
            <v>D</v>
          </cell>
          <cell r="G9056" t="str">
            <v>IF-TRANSCO/Z6</v>
          </cell>
          <cell r="H9056">
            <v>37226</v>
          </cell>
          <cell r="I9056">
            <v>0</v>
          </cell>
          <cell r="J9056">
            <v>0</v>
          </cell>
        </row>
        <row r="9057">
          <cell r="A9057">
            <v>36641</v>
          </cell>
          <cell r="B9057" t="str">
            <v>FT-CANADA</v>
          </cell>
          <cell r="C9057" t="str">
            <v>NG-NYMEX</v>
          </cell>
          <cell r="D9057" t="str">
            <v>FT-CAND-EGSC-BAS</v>
          </cell>
          <cell r="E9057" t="str">
            <v>D</v>
          </cell>
          <cell r="G9057" t="str">
            <v>IF-TRANSCO/Z6</v>
          </cell>
          <cell r="H9057">
            <v>37257</v>
          </cell>
          <cell r="I9057">
            <v>0</v>
          </cell>
          <cell r="J9057">
            <v>0</v>
          </cell>
        </row>
        <row r="9058">
          <cell r="A9058">
            <v>36641</v>
          </cell>
          <cell r="B9058" t="str">
            <v>FT-CANADA</v>
          </cell>
          <cell r="C9058" t="str">
            <v>NG-NYMEX</v>
          </cell>
          <cell r="D9058" t="str">
            <v>FT-CAND-EGSC-BAS</v>
          </cell>
          <cell r="E9058" t="str">
            <v>D</v>
          </cell>
          <cell r="G9058" t="str">
            <v>IF-TRANSCO/Z6</v>
          </cell>
          <cell r="H9058">
            <v>37288</v>
          </cell>
          <cell r="I9058">
            <v>0</v>
          </cell>
          <cell r="J9058">
            <v>0</v>
          </cell>
        </row>
        <row r="9059">
          <cell r="A9059">
            <v>36641</v>
          </cell>
          <cell r="B9059" t="str">
            <v>FT-CANADA</v>
          </cell>
          <cell r="C9059" t="str">
            <v>NG-NYMEX</v>
          </cell>
          <cell r="D9059" t="str">
            <v>FT-CAND-EGSC-BAS</v>
          </cell>
          <cell r="E9059" t="str">
            <v>D</v>
          </cell>
          <cell r="G9059" t="str">
            <v>IF-TRANSCO/Z6</v>
          </cell>
          <cell r="H9059">
            <v>37316</v>
          </cell>
          <cell r="I9059">
            <v>0</v>
          </cell>
          <cell r="J9059">
            <v>0</v>
          </cell>
        </row>
        <row r="9060">
          <cell r="A9060">
            <v>36641</v>
          </cell>
          <cell r="B9060" t="str">
            <v>FT-CANADA</v>
          </cell>
          <cell r="C9060" t="str">
            <v>NG-NYMEX</v>
          </cell>
          <cell r="D9060" t="str">
            <v>FT-CAND-EGSC-BAS</v>
          </cell>
          <cell r="E9060" t="str">
            <v>D</v>
          </cell>
          <cell r="G9060" t="str">
            <v>IF-TRANSCO/Z6</v>
          </cell>
          <cell r="H9060">
            <v>37347</v>
          </cell>
          <cell r="I9060">
            <v>0</v>
          </cell>
          <cell r="J9060">
            <v>0</v>
          </cell>
        </row>
        <row r="9061">
          <cell r="A9061">
            <v>36641</v>
          </cell>
          <cell r="B9061" t="str">
            <v>FT-CANADA</v>
          </cell>
          <cell r="C9061" t="str">
            <v>NG-NYMEX</v>
          </cell>
          <cell r="D9061" t="str">
            <v>FT-CAND-EGSC-BAS</v>
          </cell>
          <cell r="E9061" t="str">
            <v>D</v>
          </cell>
          <cell r="G9061" t="str">
            <v>IF-TRANSCO/Z6</v>
          </cell>
          <cell r="H9061">
            <v>37377</v>
          </cell>
          <cell r="I9061">
            <v>0</v>
          </cell>
          <cell r="J9061">
            <v>0</v>
          </cell>
        </row>
        <row r="9062">
          <cell r="A9062">
            <v>36641</v>
          </cell>
          <cell r="B9062" t="str">
            <v>FT-CANADA</v>
          </cell>
          <cell r="C9062" t="str">
            <v>NG-NYMEX</v>
          </cell>
          <cell r="D9062" t="str">
            <v>FT-CAND-EGSC-BAS</v>
          </cell>
          <cell r="E9062" t="str">
            <v>D</v>
          </cell>
          <cell r="G9062" t="str">
            <v>IF-TRANSCO/Z6</v>
          </cell>
          <cell r="H9062">
            <v>37408</v>
          </cell>
          <cell r="I9062">
            <v>0</v>
          </cell>
          <cell r="J9062">
            <v>0</v>
          </cell>
        </row>
        <row r="9063">
          <cell r="A9063">
            <v>36641</v>
          </cell>
          <cell r="B9063" t="str">
            <v>FT-CANADA</v>
          </cell>
          <cell r="C9063" t="str">
            <v>NG-NYMEX</v>
          </cell>
          <cell r="D9063" t="str">
            <v>FT-CAND-EGSC-BAS</v>
          </cell>
          <cell r="E9063" t="str">
            <v>D</v>
          </cell>
          <cell r="G9063" t="str">
            <v>IF-TRANSCO/Z6</v>
          </cell>
          <cell r="H9063">
            <v>37438</v>
          </cell>
          <cell r="I9063">
            <v>0</v>
          </cell>
          <cell r="J9063">
            <v>0</v>
          </cell>
        </row>
        <row r="9064">
          <cell r="A9064">
            <v>36641</v>
          </cell>
          <cell r="B9064" t="str">
            <v>FT-CANADA</v>
          </cell>
          <cell r="C9064" t="str">
            <v>NG-NYMEX</v>
          </cell>
          <cell r="D9064" t="str">
            <v>FT-CAND-EGSC-BAS</v>
          </cell>
          <cell r="E9064" t="str">
            <v>D</v>
          </cell>
          <cell r="G9064" t="str">
            <v>IF-TRANSCO/Z6</v>
          </cell>
          <cell r="H9064">
            <v>37469</v>
          </cell>
          <cell r="I9064">
            <v>0</v>
          </cell>
          <cell r="J9064">
            <v>0</v>
          </cell>
        </row>
        <row r="9065">
          <cell r="A9065">
            <v>36641</v>
          </cell>
          <cell r="B9065" t="str">
            <v>FT-CANADA</v>
          </cell>
          <cell r="C9065" t="str">
            <v>NG-NYMEX</v>
          </cell>
          <cell r="D9065" t="str">
            <v>FT-CAND-EGSC-BAS</v>
          </cell>
          <cell r="E9065" t="str">
            <v>D</v>
          </cell>
          <cell r="G9065" t="str">
            <v>IF-TRANSCO/Z6</v>
          </cell>
          <cell r="H9065">
            <v>37500</v>
          </cell>
          <cell r="I9065">
            <v>0</v>
          </cell>
          <cell r="J9065">
            <v>0</v>
          </cell>
        </row>
        <row r="9066">
          <cell r="A9066">
            <v>36641</v>
          </cell>
          <cell r="B9066" t="str">
            <v>FT-CANADA</v>
          </cell>
          <cell r="C9066" t="str">
            <v>NG-NYMEX</v>
          </cell>
          <cell r="D9066" t="str">
            <v>FT-CAND-EGSC-BAS</v>
          </cell>
          <cell r="E9066" t="str">
            <v>D</v>
          </cell>
          <cell r="G9066" t="str">
            <v>IF-TRANSCO/Z6</v>
          </cell>
          <cell r="H9066">
            <v>37530</v>
          </cell>
          <cell r="I9066">
            <v>0</v>
          </cell>
          <cell r="J9066">
            <v>0</v>
          </cell>
        </row>
        <row r="9067">
          <cell r="A9067">
            <v>36641</v>
          </cell>
          <cell r="B9067" t="str">
            <v>FT-CANADA</v>
          </cell>
          <cell r="C9067" t="str">
            <v>NG-NYMEX</v>
          </cell>
          <cell r="D9067" t="str">
            <v>FT-CAND-EGSC-BAS</v>
          </cell>
          <cell r="E9067" t="str">
            <v>D</v>
          </cell>
          <cell r="G9067" t="str">
            <v>IF-TRANSCO/Z6</v>
          </cell>
          <cell r="H9067">
            <v>37561</v>
          </cell>
          <cell r="I9067">
            <v>0</v>
          </cell>
          <cell r="J9067">
            <v>0</v>
          </cell>
        </row>
        <row r="9068">
          <cell r="A9068">
            <v>36641</v>
          </cell>
          <cell r="B9068" t="str">
            <v>FT-CANADA</v>
          </cell>
          <cell r="C9068" t="str">
            <v>NG-NYMEX</v>
          </cell>
          <cell r="D9068" t="str">
            <v>FT-CAND-EGSC-BAS</v>
          </cell>
          <cell r="E9068" t="str">
            <v>D</v>
          </cell>
          <cell r="G9068" t="str">
            <v>IF-TRANSCO/Z6</v>
          </cell>
          <cell r="H9068">
            <v>37591</v>
          </cell>
          <cell r="I9068">
            <v>0</v>
          </cell>
          <cell r="J9068">
            <v>0</v>
          </cell>
        </row>
        <row r="9069">
          <cell r="A9069">
            <v>36641</v>
          </cell>
          <cell r="B9069" t="str">
            <v>FT-CANADA</v>
          </cell>
          <cell r="C9069" t="str">
            <v>NG-NYMEX</v>
          </cell>
          <cell r="D9069" t="str">
            <v>FT-CAND-EGSC-BAS</v>
          </cell>
          <cell r="E9069" t="str">
            <v>D</v>
          </cell>
          <cell r="G9069" t="str">
            <v>IF-TRANSCO/Z6</v>
          </cell>
          <cell r="H9069">
            <v>37622</v>
          </cell>
          <cell r="I9069">
            <v>0</v>
          </cell>
          <cell r="J9069">
            <v>0</v>
          </cell>
        </row>
        <row r="9070">
          <cell r="A9070">
            <v>36641</v>
          </cell>
          <cell r="B9070" t="str">
            <v>FT-CANADA</v>
          </cell>
          <cell r="C9070" t="str">
            <v>NG-NYMEX</v>
          </cell>
          <cell r="D9070" t="str">
            <v>FT-CAND-EGSC-BAS</v>
          </cell>
          <cell r="E9070" t="str">
            <v>D</v>
          </cell>
          <cell r="G9070" t="str">
            <v>IF-TRANSCO/Z6</v>
          </cell>
          <cell r="H9070">
            <v>37653</v>
          </cell>
          <cell r="I9070">
            <v>0</v>
          </cell>
          <cell r="J9070">
            <v>0</v>
          </cell>
        </row>
        <row r="9071">
          <cell r="A9071">
            <v>36641</v>
          </cell>
          <cell r="B9071" t="str">
            <v>FT-CANADA</v>
          </cell>
          <cell r="C9071" t="str">
            <v>NG-NYMEX</v>
          </cell>
          <cell r="D9071" t="str">
            <v>FT-CAND-EGSC-BAS</v>
          </cell>
          <cell r="E9071" t="str">
            <v>D</v>
          </cell>
          <cell r="G9071" t="str">
            <v>IF-TRANSCO/Z6</v>
          </cell>
          <cell r="H9071">
            <v>37681</v>
          </cell>
          <cell r="I9071">
            <v>0</v>
          </cell>
          <cell r="J9071">
            <v>0</v>
          </cell>
        </row>
        <row r="9072">
          <cell r="A9072">
            <v>36641</v>
          </cell>
          <cell r="B9072" t="str">
            <v>FT-CANADA</v>
          </cell>
          <cell r="C9072" t="str">
            <v>NG-NYMEX</v>
          </cell>
          <cell r="D9072" t="str">
            <v>FT-CAND-EGSC-BAS</v>
          </cell>
          <cell r="E9072" t="str">
            <v>D</v>
          </cell>
          <cell r="G9072" t="str">
            <v>IF-TRANSCO/Z6</v>
          </cell>
          <cell r="H9072">
            <v>37712</v>
          </cell>
          <cell r="I9072">
            <v>0</v>
          </cell>
          <cell r="J9072">
            <v>0</v>
          </cell>
        </row>
        <row r="9073">
          <cell r="A9073">
            <v>36641</v>
          </cell>
          <cell r="B9073" t="str">
            <v>FT-CANADA</v>
          </cell>
          <cell r="C9073" t="str">
            <v>NG-NYMEX</v>
          </cell>
          <cell r="D9073" t="str">
            <v>FT-CAND-EGSC-BAS</v>
          </cell>
          <cell r="E9073" t="str">
            <v>D</v>
          </cell>
          <cell r="G9073" t="str">
            <v>IF-TRANSCO/Z6</v>
          </cell>
          <cell r="H9073">
            <v>37742</v>
          </cell>
          <cell r="I9073">
            <v>0</v>
          </cell>
          <cell r="J9073">
            <v>0</v>
          </cell>
        </row>
        <row r="9074">
          <cell r="A9074">
            <v>36641</v>
          </cell>
          <cell r="B9074" t="str">
            <v>FT-CANADA</v>
          </cell>
          <cell r="C9074" t="str">
            <v>NG-NYMEX</v>
          </cell>
          <cell r="D9074" t="str">
            <v>FT-CAND-EGSC-BAS</v>
          </cell>
          <cell r="E9074" t="str">
            <v>D</v>
          </cell>
          <cell r="G9074" t="str">
            <v>IF-TRANSCO/Z6</v>
          </cell>
          <cell r="H9074">
            <v>37773</v>
          </cell>
          <cell r="I9074">
            <v>0</v>
          </cell>
          <cell r="J9074">
            <v>0</v>
          </cell>
        </row>
        <row r="9075">
          <cell r="A9075">
            <v>36641</v>
          </cell>
          <cell r="B9075" t="str">
            <v>FT-CANADA</v>
          </cell>
          <cell r="C9075" t="str">
            <v>NG-NYMEX</v>
          </cell>
          <cell r="D9075" t="str">
            <v>FT-CAND-EGSC-BAS</v>
          </cell>
          <cell r="E9075" t="str">
            <v>D</v>
          </cell>
          <cell r="G9075" t="str">
            <v>IF-TRANSCO/Z6</v>
          </cell>
          <cell r="H9075">
            <v>37803</v>
          </cell>
          <cell r="I9075">
            <v>0</v>
          </cell>
          <cell r="J9075">
            <v>0</v>
          </cell>
        </row>
        <row r="9076">
          <cell r="A9076">
            <v>36641</v>
          </cell>
          <cell r="B9076" t="str">
            <v>FT-CANADA</v>
          </cell>
          <cell r="C9076" t="str">
            <v>NG-NYMEX</v>
          </cell>
          <cell r="D9076" t="str">
            <v>FT-CAND-EGSC-BAS</v>
          </cell>
          <cell r="E9076" t="str">
            <v>D</v>
          </cell>
          <cell r="G9076" t="str">
            <v>IF-TRANSCO/Z6</v>
          </cell>
          <cell r="H9076">
            <v>37834</v>
          </cell>
          <cell r="I9076">
            <v>0</v>
          </cell>
          <cell r="J9076">
            <v>0</v>
          </cell>
        </row>
        <row r="9077">
          <cell r="A9077">
            <v>36641</v>
          </cell>
          <cell r="B9077" t="str">
            <v>FT-CANADA</v>
          </cell>
          <cell r="C9077" t="str">
            <v>NG-NYMEX</v>
          </cell>
          <cell r="D9077" t="str">
            <v>FT-CAND-EGSC-BAS</v>
          </cell>
          <cell r="E9077" t="str">
            <v>D</v>
          </cell>
          <cell r="G9077" t="str">
            <v>IF-TRANSCO/Z6</v>
          </cell>
          <cell r="H9077">
            <v>37865</v>
          </cell>
          <cell r="I9077">
            <v>0</v>
          </cell>
          <cell r="J9077">
            <v>0</v>
          </cell>
        </row>
        <row r="9078">
          <cell r="A9078">
            <v>36641</v>
          </cell>
          <cell r="B9078" t="str">
            <v>FT-CANADA</v>
          </cell>
          <cell r="C9078" t="str">
            <v>NG-NYMEX</v>
          </cell>
          <cell r="D9078" t="str">
            <v>FT-CAND-EGSC-BAS</v>
          </cell>
          <cell r="E9078" t="str">
            <v>D</v>
          </cell>
          <cell r="G9078" t="str">
            <v>IF-TRANSCO/Z6</v>
          </cell>
          <cell r="H9078">
            <v>37895</v>
          </cell>
          <cell r="I9078">
            <v>0</v>
          </cell>
          <cell r="J9078">
            <v>0</v>
          </cell>
        </row>
        <row r="9079">
          <cell r="A9079">
            <v>36641</v>
          </cell>
          <cell r="B9079" t="str">
            <v>FT-CANADA</v>
          </cell>
          <cell r="C9079" t="str">
            <v>NG-NYMEX</v>
          </cell>
          <cell r="D9079" t="str">
            <v>FT-CAND-EGSC-BAS</v>
          </cell>
          <cell r="E9079" t="str">
            <v>D</v>
          </cell>
          <cell r="G9079" t="str">
            <v>IF-TRANSCO/Z6</v>
          </cell>
          <cell r="H9079">
            <v>37926</v>
          </cell>
          <cell r="I9079">
            <v>0</v>
          </cell>
          <cell r="J9079">
            <v>0</v>
          </cell>
        </row>
        <row r="9080">
          <cell r="A9080">
            <v>36641</v>
          </cell>
          <cell r="B9080" t="str">
            <v>FT-CANADA</v>
          </cell>
          <cell r="C9080" t="str">
            <v>NG-NYMEX</v>
          </cell>
          <cell r="D9080" t="str">
            <v>FT-CAND-EGSC-BAS</v>
          </cell>
          <cell r="E9080" t="str">
            <v>D</v>
          </cell>
          <cell r="G9080" t="str">
            <v>IF-TRANSCO/Z6</v>
          </cell>
          <cell r="H9080">
            <v>37956</v>
          </cell>
          <cell r="I9080">
            <v>0</v>
          </cell>
          <cell r="J9080">
            <v>0</v>
          </cell>
        </row>
        <row r="9081">
          <cell r="A9081">
            <v>36641</v>
          </cell>
          <cell r="B9081" t="str">
            <v>FT-CANADA</v>
          </cell>
          <cell r="C9081" t="str">
            <v>NG-NYMEX</v>
          </cell>
          <cell r="D9081" t="str">
            <v>FT-CAND-EGSC-BAS</v>
          </cell>
          <cell r="E9081" t="str">
            <v>D</v>
          </cell>
          <cell r="G9081" t="str">
            <v>IF-TRANSCO/Z6</v>
          </cell>
          <cell r="H9081">
            <v>37987</v>
          </cell>
          <cell r="I9081">
            <v>0</v>
          </cell>
          <cell r="J9081">
            <v>0</v>
          </cell>
        </row>
        <row r="9082">
          <cell r="A9082">
            <v>36641</v>
          </cell>
          <cell r="B9082" t="str">
            <v>FT-CANADA</v>
          </cell>
          <cell r="C9082" t="str">
            <v>NG-NYMEX</v>
          </cell>
          <cell r="D9082" t="str">
            <v>FT-CAND-EGSC-BAS</v>
          </cell>
          <cell r="E9082" t="str">
            <v>D</v>
          </cell>
          <cell r="G9082" t="str">
            <v>IF-TRANSCO/Z6</v>
          </cell>
          <cell r="H9082">
            <v>38018</v>
          </cell>
          <cell r="I9082">
            <v>0</v>
          </cell>
          <cell r="J9082">
            <v>0</v>
          </cell>
        </row>
        <row r="9083">
          <cell r="A9083">
            <v>36641</v>
          </cell>
          <cell r="B9083" t="str">
            <v>FT-CANADA</v>
          </cell>
          <cell r="C9083" t="str">
            <v>NG-NYMEX</v>
          </cell>
          <cell r="D9083" t="str">
            <v>FT-CAND-EGSC-BAS</v>
          </cell>
          <cell r="E9083" t="str">
            <v>D</v>
          </cell>
          <cell r="G9083" t="str">
            <v>IF-TRANSCO/Z6</v>
          </cell>
          <cell r="H9083">
            <v>38047</v>
          </cell>
          <cell r="I9083">
            <v>0</v>
          </cell>
          <cell r="J9083">
            <v>0</v>
          </cell>
        </row>
        <row r="9084">
          <cell r="A9084">
            <v>36641</v>
          </cell>
          <cell r="B9084" t="str">
            <v>FT-CANADA</v>
          </cell>
          <cell r="C9084" t="str">
            <v>NG-NYMEX</v>
          </cell>
          <cell r="D9084" t="str">
            <v>FT-CAND-EGSC-BAS</v>
          </cell>
          <cell r="E9084" t="str">
            <v>D</v>
          </cell>
          <cell r="G9084" t="str">
            <v>IF-TRANSCO/Z6</v>
          </cell>
          <cell r="H9084">
            <v>38078</v>
          </cell>
          <cell r="I9084">
            <v>0</v>
          </cell>
          <cell r="J9084">
            <v>0</v>
          </cell>
        </row>
        <row r="9085">
          <cell r="A9085">
            <v>36641</v>
          </cell>
          <cell r="B9085" t="str">
            <v>FT-CANADA</v>
          </cell>
          <cell r="C9085" t="str">
            <v>NG-NYMEX</v>
          </cell>
          <cell r="D9085" t="str">
            <v>FT-CAND-EGSC-BAS</v>
          </cell>
          <cell r="E9085" t="str">
            <v>D</v>
          </cell>
          <cell r="G9085" t="str">
            <v>IF-TRANSCO/Z6</v>
          </cell>
          <cell r="H9085">
            <v>38108</v>
          </cell>
          <cell r="I9085">
            <v>0</v>
          </cell>
          <cell r="J9085">
            <v>0</v>
          </cell>
        </row>
        <row r="9086">
          <cell r="A9086">
            <v>36641</v>
          </cell>
          <cell r="B9086" t="str">
            <v>FT-CANADA</v>
          </cell>
          <cell r="C9086" t="str">
            <v>NG-NYMEX</v>
          </cell>
          <cell r="D9086" t="str">
            <v>FT-CAND-EGSC-BAS</v>
          </cell>
          <cell r="E9086" t="str">
            <v>D</v>
          </cell>
          <cell r="G9086" t="str">
            <v>IF-TRANSCO/Z6</v>
          </cell>
          <cell r="H9086">
            <v>38139</v>
          </cell>
          <cell r="I9086">
            <v>0</v>
          </cell>
          <cell r="J9086">
            <v>0</v>
          </cell>
        </row>
        <row r="9087">
          <cell r="A9087">
            <v>36641</v>
          </cell>
          <cell r="B9087" t="str">
            <v>FT-CANADA</v>
          </cell>
          <cell r="C9087" t="str">
            <v>NG-NYMEX</v>
          </cell>
          <cell r="D9087" t="str">
            <v>FT-CAND-EGSC-BAS</v>
          </cell>
          <cell r="E9087" t="str">
            <v>D</v>
          </cell>
          <cell r="G9087" t="str">
            <v>IF-TRANSCO/Z6</v>
          </cell>
          <cell r="H9087">
            <v>38169</v>
          </cell>
          <cell r="I9087">
            <v>0</v>
          </cell>
          <cell r="J9087">
            <v>0</v>
          </cell>
        </row>
        <row r="9088">
          <cell r="A9088">
            <v>36641</v>
          </cell>
          <cell r="B9088" t="str">
            <v>FT-CANADA</v>
          </cell>
          <cell r="C9088" t="str">
            <v>NG-NYMEX</v>
          </cell>
          <cell r="D9088" t="str">
            <v>FT-CAND-EGSC-BAS</v>
          </cell>
          <cell r="E9088" t="str">
            <v>D</v>
          </cell>
          <cell r="G9088" t="str">
            <v>IF-TRANSCO/Z6</v>
          </cell>
          <cell r="H9088">
            <v>38200</v>
          </cell>
          <cell r="I9088">
            <v>0</v>
          </cell>
          <cell r="J9088">
            <v>0</v>
          </cell>
        </row>
        <row r="9089">
          <cell r="A9089">
            <v>36641</v>
          </cell>
          <cell r="B9089" t="str">
            <v>FT-CANADA</v>
          </cell>
          <cell r="C9089" t="str">
            <v>NG-NYMEX</v>
          </cell>
          <cell r="D9089" t="str">
            <v>FT-CAND-EGSC-BAS</v>
          </cell>
          <cell r="E9089" t="str">
            <v>D</v>
          </cell>
          <cell r="G9089" t="str">
            <v>IF-TRANSCO/Z6</v>
          </cell>
          <cell r="H9089">
            <v>38231</v>
          </cell>
          <cell r="I9089">
            <v>0</v>
          </cell>
          <cell r="J9089">
            <v>0</v>
          </cell>
        </row>
        <row r="9090">
          <cell r="A9090">
            <v>36641</v>
          </cell>
          <cell r="B9090" t="str">
            <v>FT-CANADA</v>
          </cell>
          <cell r="C9090" t="str">
            <v>NG-NYMEX</v>
          </cell>
          <cell r="D9090" t="str">
            <v>FT-CAND-EGSC-BAS</v>
          </cell>
          <cell r="E9090" t="str">
            <v>D</v>
          </cell>
          <cell r="G9090" t="str">
            <v>IF-TRANSCO/Z6</v>
          </cell>
          <cell r="H9090">
            <v>38261</v>
          </cell>
          <cell r="I9090">
            <v>0</v>
          </cell>
          <cell r="J9090">
            <v>0</v>
          </cell>
        </row>
        <row r="9091">
          <cell r="A9091">
            <v>36641</v>
          </cell>
          <cell r="B9091" t="str">
            <v>FT-CANADA</v>
          </cell>
          <cell r="C9091" t="str">
            <v>NG-NYMEX</v>
          </cell>
          <cell r="D9091" t="str">
            <v>FT-CAND-EGSC-BAS</v>
          </cell>
          <cell r="E9091" t="str">
            <v>D</v>
          </cell>
          <cell r="G9091" t="str">
            <v>IF-TRANSCO/Z6</v>
          </cell>
          <cell r="H9091">
            <v>38292</v>
          </cell>
          <cell r="I9091">
            <v>0</v>
          </cell>
          <cell r="J9091">
            <v>0</v>
          </cell>
        </row>
        <row r="9092">
          <cell r="A9092">
            <v>36641</v>
          </cell>
          <cell r="B9092" t="str">
            <v>FT-CANADA</v>
          </cell>
          <cell r="C9092" t="str">
            <v>NG-NYMEX</v>
          </cell>
          <cell r="D9092" t="str">
            <v>FT-CAND-EGSC-BAS</v>
          </cell>
          <cell r="E9092" t="str">
            <v>D</v>
          </cell>
          <cell r="G9092" t="str">
            <v>IF-TRANSCO/Z6</v>
          </cell>
          <cell r="H9092">
            <v>38322</v>
          </cell>
          <cell r="I9092">
            <v>0</v>
          </cell>
          <cell r="J9092">
            <v>0</v>
          </cell>
        </row>
        <row r="9093">
          <cell r="A9093">
            <v>36641</v>
          </cell>
          <cell r="B9093" t="str">
            <v>FT-CANADA</v>
          </cell>
          <cell r="C9093" t="str">
            <v>NG-NYMEX</v>
          </cell>
          <cell r="D9093" t="str">
            <v>FT-CAND-EGSC-BAS</v>
          </cell>
          <cell r="E9093" t="str">
            <v>D</v>
          </cell>
          <cell r="G9093" t="str">
            <v>IF-TRANSCO/Z6</v>
          </cell>
          <cell r="H9093">
            <v>38353</v>
          </cell>
          <cell r="I9093">
            <v>0</v>
          </cell>
          <cell r="J9093">
            <v>0</v>
          </cell>
        </row>
        <row r="9094">
          <cell r="A9094">
            <v>36641</v>
          </cell>
          <cell r="B9094" t="str">
            <v>FT-CANADA</v>
          </cell>
          <cell r="C9094" t="str">
            <v>NG-NYMEX</v>
          </cell>
          <cell r="D9094" t="str">
            <v>FT-CAND-EGSC-BAS</v>
          </cell>
          <cell r="E9094" t="str">
            <v>D</v>
          </cell>
          <cell r="G9094" t="str">
            <v>IF-TRANSCO/Z6</v>
          </cell>
          <cell r="H9094">
            <v>38384</v>
          </cell>
          <cell r="I9094">
            <v>0</v>
          </cell>
          <cell r="J9094">
            <v>0</v>
          </cell>
        </row>
        <row r="9095">
          <cell r="A9095">
            <v>36641</v>
          </cell>
          <cell r="B9095" t="str">
            <v>FT-CANADA</v>
          </cell>
          <cell r="C9095" t="str">
            <v>NG-NYMEX</v>
          </cell>
          <cell r="D9095" t="str">
            <v>FT-CAND-EGSC-BAS</v>
          </cell>
          <cell r="E9095" t="str">
            <v>D</v>
          </cell>
          <cell r="G9095" t="str">
            <v>IF-TRANSCO/Z6</v>
          </cell>
          <cell r="H9095">
            <v>38412</v>
          </cell>
          <cell r="I9095">
            <v>0</v>
          </cell>
          <cell r="J9095">
            <v>0</v>
          </cell>
        </row>
        <row r="9096">
          <cell r="A9096">
            <v>36641</v>
          </cell>
          <cell r="B9096" t="str">
            <v>FT-CANADA</v>
          </cell>
          <cell r="C9096" t="str">
            <v>NG-NYMEX</v>
          </cell>
          <cell r="D9096" t="str">
            <v>FT-CAND-EGSC-BAS</v>
          </cell>
          <cell r="E9096" t="str">
            <v>D</v>
          </cell>
          <cell r="G9096" t="str">
            <v>IF-TRANSCO/Z6</v>
          </cell>
          <cell r="H9096">
            <v>38443</v>
          </cell>
          <cell r="I9096">
            <v>0</v>
          </cell>
          <cell r="J9096">
            <v>0</v>
          </cell>
        </row>
        <row r="9097">
          <cell r="A9097">
            <v>36641</v>
          </cell>
          <cell r="B9097" t="str">
            <v>FT-CANADA</v>
          </cell>
          <cell r="C9097" t="str">
            <v>NG-NYMEX</v>
          </cell>
          <cell r="D9097" t="str">
            <v>FT-CAND-EGSC-BAS</v>
          </cell>
          <cell r="E9097" t="str">
            <v>D</v>
          </cell>
          <cell r="G9097" t="str">
            <v>IF-TRANSCO/Z6</v>
          </cell>
          <cell r="H9097">
            <v>38473</v>
          </cell>
          <cell r="I9097">
            <v>0</v>
          </cell>
          <cell r="J9097">
            <v>0</v>
          </cell>
        </row>
        <row r="9098">
          <cell r="A9098">
            <v>36641</v>
          </cell>
          <cell r="B9098" t="str">
            <v>FT-CANADA</v>
          </cell>
          <cell r="C9098" t="str">
            <v>NG-NYMEX</v>
          </cell>
          <cell r="D9098" t="str">
            <v>FT-CAND-EGSC-BAS</v>
          </cell>
          <cell r="E9098" t="str">
            <v>D</v>
          </cell>
          <cell r="G9098" t="str">
            <v>IF-TRANSCO/Z6</v>
          </cell>
          <cell r="H9098">
            <v>38504</v>
          </cell>
          <cell r="I9098">
            <v>0</v>
          </cell>
          <cell r="J9098">
            <v>0</v>
          </cell>
        </row>
        <row r="9099">
          <cell r="A9099">
            <v>36641</v>
          </cell>
          <cell r="B9099" t="str">
            <v>FT-CANADA</v>
          </cell>
          <cell r="C9099" t="str">
            <v>NG-NYMEX</v>
          </cell>
          <cell r="D9099" t="str">
            <v>FT-CAND-EGSC-BAS</v>
          </cell>
          <cell r="E9099" t="str">
            <v>D</v>
          </cell>
          <cell r="G9099" t="str">
            <v>IF-TRANSCO/Z6</v>
          </cell>
          <cell r="H9099">
            <v>38534</v>
          </cell>
          <cell r="I9099">
            <v>0</v>
          </cell>
          <cell r="J9099">
            <v>0</v>
          </cell>
        </row>
        <row r="9100">
          <cell r="A9100">
            <v>36641</v>
          </cell>
          <cell r="B9100" t="str">
            <v>FT-CANADA</v>
          </cell>
          <cell r="C9100" t="str">
            <v>NG-NYMEX</v>
          </cell>
          <cell r="D9100" t="str">
            <v>FT-CAND-EGSC-BAS</v>
          </cell>
          <cell r="E9100" t="str">
            <v>D</v>
          </cell>
          <cell r="G9100" t="str">
            <v>IF-TRANSCO/Z6</v>
          </cell>
          <cell r="H9100">
            <v>38565</v>
          </cell>
          <cell r="I9100">
            <v>0</v>
          </cell>
          <cell r="J9100">
            <v>0</v>
          </cell>
        </row>
        <row r="9101">
          <cell r="A9101">
            <v>36641</v>
          </cell>
          <cell r="B9101" t="str">
            <v>FT-CANADA</v>
          </cell>
          <cell r="C9101" t="str">
            <v>NG-NYMEX</v>
          </cell>
          <cell r="D9101" t="str">
            <v>FT-CAND-EGSC-BAS</v>
          </cell>
          <cell r="E9101" t="str">
            <v>D</v>
          </cell>
          <cell r="G9101" t="str">
            <v>IF-TRANSCO/Z6</v>
          </cell>
          <cell r="H9101">
            <v>38596</v>
          </cell>
          <cell r="I9101">
            <v>0</v>
          </cell>
          <cell r="J9101">
            <v>0</v>
          </cell>
        </row>
        <row r="9102">
          <cell r="A9102">
            <v>36641</v>
          </cell>
          <cell r="B9102" t="str">
            <v>FT-CANADA</v>
          </cell>
          <cell r="C9102" t="str">
            <v>NG-NYMEX</v>
          </cell>
          <cell r="D9102" t="str">
            <v>FT-CAND-EGSC-BAS</v>
          </cell>
          <cell r="E9102" t="str">
            <v>D</v>
          </cell>
          <cell r="G9102" t="str">
            <v>IF-TRANSCO/Z6</v>
          </cell>
          <cell r="H9102">
            <v>38626</v>
          </cell>
          <cell r="I9102">
            <v>0</v>
          </cell>
          <cell r="J9102">
            <v>0</v>
          </cell>
        </row>
        <row r="9103">
          <cell r="A9103">
            <v>36641</v>
          </cell>
          <cell r="B9103" t="str">
            <v>FT-CANADA</v>
          </cell>
          <cell r="C9103" t="str">
            <v>NG-NYMEX</v>
          </cell>
          <cell r="D9103" t="str">
            <v>FT-CAND-EGSC-BAS</v>
          </cell>
          <cell r="E9103" t="str">
            <v>D</v>
          </cell>
          <cell r="G9103" t="str">
            <v>IF-TRANSCO/Z6</v>
          </cell>
          <cell r="H9103">
            <v>38657</v>
          </cell>
          <cell r="I9103">
            <v>0</v>
          </cell>
          <cell r="J9103">
            <v>0</v>
          </cell>
        </row>
        <row r="9104">
          <cell r="A9104">
            <v>36641</v>
          </cell>
          <cell r="B9104" t="str">
            <v>FT-CANADA</v>
          </cell>
          <cell r="C9104" t="str">
            <v>NG-NYMEX</v>
          </cell>
          <cell r="D9104" t="str">
            <v>FT-CAND-EGSC-BAS</v>
          </cell>
          <cell r="E9104" t="str">
            <v>D</v>
          </cell>
          <cell r="G9104" t="str">
            <v>IF-TRANSCO/Z6</v>
          </cell>
          <cell r="H9104">
            <v>38687</v>
          </cell>
          <cell r="I9104">
            <v>0</v>
          </cell>
          <cell r="J9104">
            <v>0</v>
          </cell>
        </row>
        <row r="9105">
          <cell r="A9105">
            <v>36641</v>
          </cell>
          <cell r="B9105" t="str">
            <v>FT-CANADA</v>
          </cell>
          <cell r="C9105" t="str">
            <v>NG-NYMEX</v>
          </cell>
          <cell r="D9105" t="str">
            <v>FT-CAND-EGSC-BAS</v>
          </cell>
          <cell r="E9105" t="str">
            <v>D</v>
          </cell>
          <cell r="G9105" t="str">
            <v>IF-TRANSCO/Z6</v>
          </cell>
          <cell r="H9105">
            <v>38718</v>
          </cell>
          <cell r="I9105">
            <v>0</v>
          </cell>
          <cell r="J9105">
            <v>0</v>
          </cell>
        </row>
        <row r="9106">
          <cell r="A9106">
            <v>36641</v>
          </cell>
          <cell r="B9106" t="str">
            <v>FT-CANADA</v>
          </cell>
          <cell r="C9106" t="str">
            <v>NG-NYMEX</v>
          </cell>
          <cell r="D9106" t="str">
            <v>FT-CAND-EGSC-BAS</v>
          </cell>
          <cell r="E9106" t="str">
            <v>D</v>
          </cell>
          <cell r="G9106" t="str">
            <v>IF-TRANSCO/Z6</v>
          </cell>
          <cell r="H9106">
            <v>38749</v>
          </cell>
          <cell r="I9106">
            <v>0</v>
          </cell>
          <cell r="J9106">
            <v>0</v>
          </cell>
        </row>
        <row r="9107">
          <cell r="A9107">
            <v>36641</v>
          </cell>
          <cell r="B9107" t="str">
            <v>FT-CANADA</v>
          </cell>
          <cell r="C9107" t="str">
            <v>NG-NYMEX</v>
          </cell>
          <cell r="D9107" t="str">
            <v>FT-CAND-EGSC-BAS</v>
          </cell>
          <cell r="E9107" t="str">
            <v>D</v>
          </cell>
          <cell r="G9107" t="str">
            <v>IF-TRANSCO/Z6</v>
          </cell>
          <cell r="H9107">
            <v>38777</v>
          </cell>
          <cell r="I9107">
            <v>0</v>
          </cell>
          <cell r="J9107">
            <v>0</v>
          </cell>
        </row>
        <row r="9108">
          <cell r="A9108">
            <v>36641</v>
          </cell>
          <cell r="B9108" t="str">
            <v>FT-CANADA</v>
          </cell>
          <cell r="C9108" t="str">
            <v>NG-NYMEX</v>
          </cell>
          <cell r="D9108" t="str">
            <v>FT-CAND-EGSC-BAS</v>
          </cell>
          <cell r="E9108" t="str">
            <v>D</v>
          </cell>
          <cell r="G9108" t="str">
            <v>IF-TRANSCO/Z6</v>
          </cell>
          <cell r="H9108">
            <v>38808</v>
          </cell>
          <cell r="I9108">
            <v>0</v>
          </cell>
          <cell r="J9108">
            <v>0</v>
          </cell>
        </row>
        <row r="9109">
          <cell r="A9109">
            <v>36641</v>
          </cell>
          <cell r="B9109" t="str">
            <v>FT-CANADA</v>
          </cell>
          <cell r="C9109" t="str">
            <v>NG-NYMEX</v>
          </cell>
          <cell r="D9109" t="str">
            <v>FT-CAND-EGSC-BAS</v>
          </cell>
          <cell r="E9109" t="str">
            <v>D</v>
          </cell>
          <cell r="G9109" t="str">
            <v>IF-TRANSCO/Z6</v>
          </cell>
          <cell r="H9109">
            <v>38838</v>
          </cell>
          <cell r="I9109">
            <v>0</v>
          </cell>
          <cell r="J9109">
            <v>0</v>
          </cell>
        </row>
        <row r="9110">
          <cell r="A9110">
            <v>36641</v>
          </cell>
          <cell r="B9110" t="str">
            <v>FT-CANADA</v>
          </cell>
          <cell r="C9110" t="str">
            <v>NG-NYMEX</v>
          </cell>
          <cell r="D9110" t="str">
            <v>FT-CAND-EGSC-BAS</v>
          </cell>
          <cell r="E9110" t="str">
            <v>D</v>
          </cell>
          <cell r="G9110" t="str">
            <v>IF-TRANSCO/Z6</v>
          </cell>
          <cell r="H9110">
            <v>38869</v>
          </cell>
          <cell r="I9110">
            <v>0</v>
          </cell>
          <cell r="J9110">
            <v>0</v>
          </cell>
        </row>
        <row r="9111">
          <cell r="A9111">
            <v>36641</v>
          </cell>
          <cell r="B9111" t="str">
            <v>FT-CANADA</v>
          </cell>
          <cell r="C9111" t="str">
            <v>NG-NYMEX</v>
          </cell>
          <cell r="D9111" t="str">
            <v>FT-CAND-EGSC-BAS</v>
          </cell>
          <cell r="E9111" t="str">
            <v>D</v>
          </cell>
          <cell r="G9111" t="str">
            <v>IF-TRANSCO/Z6</v>
          </cell>
          <cell r="H9111">
            <v>38899</v>
          </cell>
          <cell r="I9111">
            <v>0</v>
          </cell>
          <cell r="J9111">
            <v>0</v>
          </cell>
        </row>
        <row r="9112">
          <cell r="A9112">
            <v>36641</v>
          </cell>
          <cell r="B9112" t="str">
            <v>FT-CANADA</v>
          </cell>
          <cell r="C9112" t="str">
            <v>NG-NYMEX</v>
          </cell>
          <cell r="D9112" t="str">
            <v>FT-CAND-EGSC-BAS</v>
          </cell>
          <cell r="E9112" t="str">
            <v>D</v>
          </cell>
          <cell r="G9112" t="str">
            <v>IF-TRANSCO/Z6</v>
          </cell>
          <cell r="H9112">
            <v>38930</v>
          </cell>
          <cell r="I9112">
            <v>0</v>
          </cell>
          <cell r="J9112">
            <v>0</v>
          </cell>
        </row>
        <row r="9113">
          <cell r="A9113">
            <v>36641</v>
          </cell>
          <cell r="B9113" t="str">
            <v>FT-CANADA</v>
          </cell>
          <cell r="C9113" t="str">
            <v>NG-NYMEX</v>
          </cell>
          <cell r="D9113" t="str">
            <v>FT-CAND-EGSC-BAS</v>
          </cell>
          <cell r="E9113" t="str">
            <v>D</v>
          </cell>
          <cell r="G9113" t="str">
            <v>IF-TRANSCO/Z6</v>
          </cell>
          <cell r="H9113">
            <v>38961</v>
          </cell>
          <cell r="I9113">
            <v>0</v>
          </cell>
          <cell r="J9113">
            <v>0</v>
          </cell>
        </row>
        <row r="9114">
          <cell r="A9114">
            <v>36641</v>
          </cell>
          <cell r="B9114" t="str">
            <v>FT-CANADA</v>
          </cell>
          <cell r="C9114" t="str">
            <v>NG-NYMEX</v>
          </cell>
          <cell r="D9114" t="str">
            <v>FT-CAND-EGSC-BAS</v>
          </cell>
          <cell r="E9114" t="str">
            <v>D</v>
          </cell>
          <cell r="G9114" t="str">
            <v>IF-TRANSCO/Z6</v>
          </cell>
          <cell r="H9114">
            <v>38991</v>
          </cell>
          <cell r="I9114">
            <v>0</v>
          </cell>
          <cell r="J9114">
            <v>0</v>
          </cell>
        </row>
        <row r="9115">
          <cell r="A9115">
            <v>36641</v>
          </cell>
          <cell r="B9115" t="str">
            <v>FT-CANADA</v>
          </cell>
          <cell r="C9115" t="str">
            <v>NG-NYMEX</v>
          </cell>
          <cell r="D9115" t="str">
            <v>FT-CAND-EGSC-BAS</v>
          </cell>
          <cell r="E9115" t="str">
            <v>D</v>
          </cell>
          <cell r="G9115" t="str">
            <v>MICH_CG-GD</v>
          </cell>
          <cell r="H9115">
            <v>36647</v>
          </cell>
          <cell r="I9115">
            <v>3</v>
          </cell>
          <cell r="J9115">
            <v>0</v>
          </cell>
        </row>
        <row r="9116">
          <cell r="A9116">
            <v>36641</v>
          </cell>
          <cell r="B9116" t="str">
            <v>FT-CANADA</v>
          </cell>
          <cell r="C9116" t="str">
            <v>NG-NYMEX</v>
          </cell>
          <cell r="D9116" t="str">
            <v>FT-CAND-EGSC-BAS</v>
          </cell>
          <cell r="E9116" t="str">
            <v>D</v>
          </cell>
          <cell r="G9116" t="str">
            <v>MICH_CG-GD</v>
          </cell>
          <cell r="H9116">
            <v>36678</v>
          </cell>
          <cell r="I9116">
            <v>3</v>
          </cell>
          <cell r="J9116">
            <v>0</v>
          </cell>
        </row>
        <row r="9117">
          <cell r="A9117">
            <v>36641</v>
          </cell>
          <cell r="B9117" t="str">
            <v>FT-CANADA</v>
          </cell>
          <cell r="C9117" t="str">
            <v>NG-NYMEX</v>
          </cell>
          <cell r="D9117" t="str">
            <v>FT-CAND-EGSC-BAS</v>
          </cell>
          <cell r="E9117" t="str">
            <v>D</v>
          </cell>
          <cell r="G9117" t="str">
            <v>MICH_CG-GD</v>
          </cell>
          <cell r="H9117">
            <v>36708</v>
          </cell>
          <cell r="I9117">
            <v>3</v>
          </cell>
          <cell r="J9117">
            <v>0</v>
          </cell>
        </row>
        <row r="9118">
          <cell r="A9118">
            <v>36641</v>
          </cell>
          <cell r="B9118" t="str">
            <v>FT-CANADA</v>
          </cell>
          <cell r="C9118" t="str">
            <v>NG-NYMEX</v>
          </cell>
          <cell r="D9118" t="str">
            <v>FT-CAND-EGSC-BAS</v>
          </cell>
          <cell r="E9118" t="str">
            <v>D</v>
          </cell>
          <cell r="G9118" t="str">
            <v>MICH_CG-GD</v>
          </cell>
          <cell r="H9118">
            <v>36739</v>
          </cell>
          <cell r="I9118">
            <v>3</v>
          </cell>
          <cell r="J9118">
            <v>0</v>
          </cell>
        </row>
        <row r="9119">
          <cell r="A9119">
            <v>36641</v>
          </cell>
          <cell r="B9119" t="str">
            <v>FT-CANADA</v>
          </cell>
          <cell r="C9119" t="str">
            <v>NG-NYMEX</v>
          </cell>
          <cell r="D9119" t="str">
            <v>FT-CAND-EGSC-BAS</v>
          </cell>
          <cell r="E9119" t="str">
            <v>D</v>
          </cell>
          <cell r="G9119" t="str">
            <v>MICH_CG-GD</v>
          </cell>
          <cell r="H9119">
            <v>36770</v>
          </cell>
          <cell r="I9119">
            <v>3</v>
          </cell>
          <cell r="J9119">
            <v>0</v>
          </cell>
        </row>
        <row r="9120">
          <cell r="A9120">
            <v>36641</v>
          </cell>
          <cell r="B9120" t="str">
            <v>FT-CANADA</v>
          </cell>
          <cell r="C9120" t="str">
            <v>NG-NYMEX</v>
          </cell>
          <cell r="D9120" t="str">
            <v>FT-CAND-EGSC-BAS</v>
          </cell>
          <cell r="E9120" t="str">
            <v>D</v>
          </cell>
          <cell r="G9120" t="str">
            <v>MICH_CG-GD</v>
          </cell>
          <cell r="H9120">
            <v>36800</v>
          </cell>
          <cell r="I9120">
            <v>3</v>
          </cell>
          <cell r="J9120">
            <v>0</v>
          </cell>
        </row>
        <row r="9121">
          <cell r="A9121">
            <v>36641</v>
          </cell>
          <cell r="B9121" t="str">
            <v>FT-CANADA</v>
          </cell>
          <cell r="C9121" t="str">
            <v>NG-NYMEX</v>
          </cell>
          <cell r="D9121" t="str">
            <v>FT-CAND-EGSC-BAS</v>
          </cell>
          <cell r="E9121" t="str">
            <v>D</v>
          </cell>
          <cell r="G9121" t="str">
            <v>MICH_CG-GD</v>
          </cell>
          <cell r="H9121">
            <v>36831</v>
          </cell>
          <cell r="I9121">
            <v>3</v>
          </cell>
          <cell r="J9121">
            <v>0</v>
          </cell>
        </row>
        <row r="9122">
          <cell r="A9122">
            <v>36641</v>
          </cell>
          <cell r="B9122" t="str">
            <v>FT-CANADA</v>
          </cell>
          <cell r="C9122" t="str">
            <v>NG-NYMEX</v>
          </cell>
          <cell r="D9122" t="str">
            <v>FT-CAND-EGSC-BAS</v>
          </cell>
          <cell r="E9122" t="str">
            <v>D</v>
          </cell>
          <cell r="G9122" t="str">
            <v>MICH_CG-GD</v>
          </cell>
          <cell r="H9122">
            <v>36861</v>
          </cell>
          <cell r="I9122">
            <v>3</v>
          </cell>
          <cell r="J9122">
            <v>0</v>
          </cell>
        </row>
        <row r="9123">
          <cell r="A9123">
            <v>36641</v>
          </cell>
          <cell r="B9123" t="str">
            <v>FT-CANADA</v>
          </cell>
          <cell r="C9123" t="str">
            <v>NG-NYMEX</v>
          </cell>
          <cell r="D9123" t="str">
            <v>FT-CAND-EGSC-BAS</v>
          </cell>
          <cell r="E9123" t="str">
            <v>D</v>
          </cell>
          <cell r="G9123" t="str">
            <v>MICH_CG-GD</v>
          </cell>
          <cell r="H9123">
            <v>36892</v>
          </cell>
          <cell r="I9123">
            <v>3</v>
          </cell>
          <cell r="J9123">
            <v>0</v>
          </cell>
        </row>
        <row r="9124">
          <cell r="A9124">
            <v>36641</v>
          </cell>
          <cell r="B9124" t="str">
            <v>FT-CANADA</v>
          </cell>
          <cell r="C9124" t="str">
            <v>NG-NYMEX</v>
          </cell>
          <cell r="D9124" t="str">
            <v>FT-CAND-EGSC-BAS</v>
          </cell>
          <cell r="E9124" t="str">
            <v>D</v>
          </cell>
          <cell r="G9124" t="str">
            <v>MICH_CG-GD</v>
          </cell>
          <cell r="H9124">
            <v>36923</v>
          </cell>
          <cell r="I9124">
            <v>3</v>
          </cell>
          <cell r="J9124">
            <v>0</v>
          </cell>
        </row>
        <row r="9125">
          <cell r="A9125">
            <v>36641</v>
          </cell>
          <cell r="B9125" t="str">
            <v>FT-CANADA</v>
          </cell>
          <cell r="C9125" t="str">
            <v>NG-NYMEX</v>
          </cell>
          <cell r="D9125" t="str">
            <v>FT-CAND-EGSC-BAS</v>
          </cell>
          <cell r="E9125" t="str">
            <v>D</v>
          </cell>
          <cell r="G9125" t="str">
            <v>MICH_CG-GD</v>
          </cell>
          <cell r="H9125">
            <v>36951</v>
          </cell>
          <cell r="I9125">
            <v>3</v>
          </cell>
          <cell r="J9125">
            <v>0</v>
          </cell>
        </row>
        <row r="9126">
          <cell r="A9126">
            <v>36641</v>
          </cell>
          <cell r="B9126" t="str">
            <v>FT-CANADA</v>
          </cell>
          <cell r="C9126" t="str">
            <v>NG-NYMEX</v>
          </cell>
          <cell r="D9126" t="str">
            <v>FT-CAND-EGSC-BAS</v>
          </cell>
          <cell r="E9126" t="str">
            <v>D</v>
          </cell>
          <cell r="G9126" t="str">
            <v>MICH_CG-GD</v>
          </cell>
          <cell r="H9126">
            <v>36982</v>
          </cell>
          <cell r="I9126">
            <v>3</v>
          </cell>
          <cell r="J9126">
            <v>0</v>
          </cell>
        </row>
        <row r="9127">
          <cell r="A9127">
            <v>36641</v>
          </cell>
          <cell r="B9127" t="str">
            <v>FT-CANADA</v>
          </cell>
          <cell r="C9127" t="str">
            <v>NG-NYMEX</v>
          </cell>
          <cell r="D9127" t="str">
            <v>FT-CAND-EGSC-BAS</v>
          </cell>
          <cell r="E9127" t="str">
            <v>D</v>
          </cell>
          <cell r="G9127" t="str">
            <v>MICH_CG-GD</v>
          </cell>
          <cell r="H9127">
            <v>37012</v>
          </cell>
          <cell r="I9127">
            <v>3</v>
          </cell>
          <cell r="J9127">
            <v>0</v>
          </cell>
        </row>
        <row r="9128">
          <cell r="A9128">
            <v>36641</v>
          </cell>
          <cell r="B9128" t="str">
            <v>FT-CANADA</v>
          </cell>
          <cell r="C9128" t="str">
            <v>NG-NYMEX</v>
          </cell>
          <cell r="D9128" t="str">
            <v>FT-CAND-EGSC-BAS</v>
          </cell>
          <cell r="E9128" t="str">
            <v>D</v>
          </cell>
          <cell r="G9128" t="str">
            <v>MICH_CG-GD</v>
          </cell>
          <cell r="H9128">
            <v>37043</v>
          </cell>
          <cell r="I9128">
            <v>3</v>
          </cell>
          <cell r="J9128">
            <v>0</v>
          </cell>
        </row>
        <row r="9129">
          <cell r="A9129">
            <v>36641</v>
          </cell>
          <cell r="B9129" t="str">
            <v>FT-CANADA</v>
          </cell>
          <cell r="C9129" t="str">
            <v>NG-NYMEX</v>
          </cell>
          <cell r="D9129" t="str">
            <v>FT-CAND-EGSC-BAS</v>
          </cell>
          <cell r="E9129" t="str">
            <v>D</v>
          </cell>
          <cell r="G9129" t="str">
            <v>MICH_CG-GD</v>
          </cell>
          <cell r="H9129">
            <v>37073</v>
          </cell>
          <cell r="I9129">
            <v>3</v>
          </cell>
          <cell r="J9129">
            <v>0</v>
          </cell>
        </row>
        <row r="9130">
          <cell r="A9130">
            <v>36641</v>
          </cell>
          <cell r="B9130" t="str">
            <v>FT-CANADA</v>
          </cell>
          <cell r="C9130" t="str">
            <v>NG-NYMEX</v>
          </cell>
          <cell r="D9130" t="str">
            <v>FT-CAND-EGSC-BAS</v>
          </cell>
          <cell r="E9130" t="str">
            <v>D</v>
          </cell>
          <cell r="G9130" t="str">
            <v>MICH_CG-GD</v>
          </cell>
          <cell r="H9130">
            <v>37104</v>
          </cell>
          <cell r="I9130">
            <v>3</v>
          </cell>
          <cell r="J9130">
            <v>0</v>
          </cell>
        </row>
        <row r="9131">
          <cell r="A9131">
            <v>36641</v>
          </cell>
          <cell r="B9131" t="str">
            <v>FT-CANADA</v>
          </cell>
          <cell r="C9131" t="str">
            <v>NG-NYMEX</v>
          </cell>
          <cell r="D9131" t="str">
            <v>FT-CAND-EGSC-BAS</v>
          </cell>
          <cell r="E9131" t="str">
            <v>D</v>
          </cell>
          <cell r="G9131" t="str">
            <v>MICH_CG-GD</v>
          </cell>
          <cell r="H9131">
            <v>37135</v>
          </cell>
          <cell r="I9131">
            <v>3</v>
          </cell>
          <cell r="J9131">
            <v>0</v>
          </cell>
        </row>
        <row r="9132">
          <cell r="A9132">
            <v>36641</v>
          </cell>
          <cell r="B9132" t="str">
            <v>FT-CANADA</v>
          </cell>
          <cell r="C9132" t="str">
            <v>NG-NYMEX</v>
          </cell>
          <cell r="D9132" t="str">
            <v>FT-CAND-EGSC-BAS</v>
          </cell>
          <cell r="E9132" t="str">
            <v>D</v>
          </cell>
          <cell r="G9132" t="str">
            <v>MICH_CG-GD</v>
          </cell>
          <cell r="H9132">
            <v>37165</v>
          </cell>
          <cell r="I9132">
            <v>3</v>
          </cell>
          <cell r="J9132">
            <v>0</v>
          </cell>
        </row>
        <row r="9133">
          <cell r="A9133">
            <v>36641</v>
          </cell>
          <cell r="B9133" t="str">
            <v>FT-CANADA</v>
          </cell>
          <cell r="C9133" t="str">
            <v>NG-NYMEX</v>
          </cell>
          <cell r="D9133" t="str">
            <v>FT-CAND-EGSC-BAS</v>
          </cell>
          <cell r="E9133" t="str">
            <v>D</v>
          </cell>
          <cell r="G9133" t="str">
            <v>MICH_CG-GD</v>
          </cell>
          <cell r="H9133">
            <v>37196</v>
          </cell>
          <cell r="I9133">
            <v>3</v>
          </cell>
          <cell r="J9133">
            <v>0</v>
          </cell>
        </row>
        <row r="9134">
          <cell r="A9134">
            <v>36641</v>
          </cell>
          <cell r="B9134" t="str">
            <v>FT-CANADA</v>
          </cell>
          <cell r="C9134" t="str">
            <v>NG-NYMEX</v>
          </cell>
          <cell r="D9134" t="str">
            <v>FT-CAND-EGSC-BAS</v>
          </cell>
          <cell r="E9134" t="str">
            <v>D</v>
          </cell>
          <cell r="G9134" t="str">
            <v>MICH_CG-GD</v>
          </cell>
          <cell r="H9134">
            <v>37226</v>
          </cell>
          <cell r="I9134">
            <v>3</v>
          </cell>
          <cell r="J9134">
            <v>0</v>
          </cell>
        </row>
        <row r="9135">
          <cell r="A9135">
            <v>36641</v>
          </cell>
          <cell r="B9135" t="str">
            <v>FT-CANADA</v>
          </cell>
          <cell r="C9135" t="str">
            <v>NG-NYMEX</v>
          </cell>
          <cell r="D9135" t="str">
            <v>FT-CAND-EGSC-BAS</v>
          </cell>
          <cell r="E9135" t="str">
            <v>D</v>
          </cell>
          <cell r="G9135" t="str">
            <v>MICH_CG-GD</v>
          </cell>
          <cell r="H9135">
            <v>37257</v>
          </cell>
          <cell r="I9135">
            <v>3</v>
          </cell>
          <cell r="J9135">
            <v>0</v>
          </cell>
        </row>
        <row r="9136">
          <cell r="A9136">
            <v>36641</v>
          </cell>
          <cell r="B9136" t="str">
            <v>FT-CANADA</v>
          </cell>
          <cell r="C9136" t="str">
            <v>NG-NYMEX</v>
          </cell>
          <cell r="D9136" t="str">
            <v>FT-CAND-EGSC-BAS</v>
          </cell>
          <cell r="E9136" t="str">
            <v>D</v>
          </cell>
          <cell r="G9136" t="str">
            <v>MICH_CG-GD</v>
          </cell>
          <cell r="H9136">
            <v>37288</v>
          </cell>
          <cell r="I9136">
            <v>2</v>
          </cell>
          <cell r="J9136">
            <v>0</v>
          </cell>
        </row>
        <row r="9137">
          <cell r="A9137">
            <v>36641</v>
          </cell>
          <cell r="B9137" t="str">
            <v>FT-CANADA</v>
          </cell>
          <cell r="C9137" t="str">
            <v>NG-NYMEX</v>
          </cell>
          <cell r="D9137" t="str">
            <v>FT-CAND-EGSC-BAS</v>
          </cell>
          <cell r="E9137" t="str">
            <v>D</v>
          </cell>
          <cell r="G9137" t="str">
            <v>MICH_CG-GD</v>
          </cell>
          <cell r="H9137">
            <v>37316</v>
          </cell>
          <cell r="I9137">
            <v>3</v>
          </cell>
          <cell r="J9137">
            <v>0</v>
          </cell>
        </row>
        <row r="9138">
          <cell r="A9138">
            <v>36641</v>
          </cell>
          <cell r="B9138" t="str">
            <v>FT-CANADA</v>
          </cell>
          <cell r="C9138" t="str">
            <v>NG-NYMEX</v>
          </cell>
          <cell r="D9138" t="str">
            <v>FT-CAND-EGSC-BAS</v>
          </cell>
          <cell r="E9138" t="str">
            <v>D</v>
          </cell>
          <cell r="G9138" t="str">
            <v>MICH_CG-GD</v>
          </cell>
          <cell r="H9138">
            <v>37347</v>
          </cell>
          <cell r="I9138">
            <v>3</v>
          </cell>
          <cell r="J9138">
            <v>0</v>
          </cell>
        </row>
        <row r="9139">
          <cell r="A9139">
            <v>36641</v>
          </cell>
          <cell r="B9139" t="str">
            <v>FT-CANADA</v>
          </cell>
          <cell r="C9139" t="str">
            <v>NG-NYMEX</v>
          </cell>
          <cell r="D9139" t="str">
            <v>FT-CAND-EGSC-BAS</v>
          </cell>
          <cell r="E9139" t="str">
            <v>D</v>
          </cell>
          <cell r="G9139" t="str">
            <v>MICH_CG-GD</v>
          </cell>
          <cell r="H9139">
            <v>37377</v>
          </cell>
          <cell r="I9139">
            <v>3</v>
          </cell>
          <cell r="J9139">
            <v>0</v>
          </cell>
        </row>
        <row r="9140">
          <cell r="A9140">
            <v>36641</v>
          </cell>
          <cell r="B9140" t="str">
            <v>FT-CANADA</v>
          </cell>
          <cell r="C9140" t="str">
            <v>NG-NYMEX</v>
          </cell>
          <cell r="D9140" t="str">
            <v>FT-CAND-EGSC-BAS</v>
          </cell>
          <cell r="E9140" t="str">
            <v>D</v>
          </cell>
          <cell r="G9140" t="str">
            <v>MICH_CG-GD</v>
          </cell>
          <cell r="H9140">
            <v>37408</v>
          </cell>
          <cell r="I9140">
            <v>3</v>
          </cell>
          <cell r="J9140">
            <v>0</v>
          </cell>
        </row>
        <row r="9141">
          <cell r="A9141">
            <v>36641</v>
          </cell>
          <cell r="B9141" t="str">
            <v>FT-CANADA</v>
          </cell>
          <cell r="C9141" t="str">
            <v>NG-NYMEX</v>
          </cell>
          <cell r="D9141" t="str">
            <v>FT-CAND-EGSC-BAS</v>
          </cell>
          <cell r="E9141" t="str">
            <v>D</v>
          </cell>
          <cell r="G9141" t="str">
            <v>MICH_CG-GD</v>
          </cell>
          <cell r="H9141">
            <v>37438</v>
          </cell>
          <cell r="I9141">
            <v>3</v>
          </cell>
          <cell r="J9141">
            <v>0</v>
          </cell>
        </row>
        <row r="9142">
          <cell r="A9142">
            <v>36641</v>
          </cell>
          <cell r="B9142" t="str">
            <v>FT-CANADA</v>
          </cell>
          <cell r="C9142" t="str">
            <v>NG-NYMEX</v>
          </cell>
          <cell r="D9142" t="str">
            <v>FT-CAND-EGSC-BAS</v>
          </cell>
          <cell r="E9142" t="str">
            <v>D</v>
          </cell>
          <cell r="G9142" t="str">
            <v>MICH_CG-GD</v>
          </cell>
          <cell r="H9142">
            <v>37469</v>
          </cell>
          <cell r="I9142">
            <v>3</v>
          </cell>
          <cell r="J9142">
            <v>0</v>
          </cell>
        </row>
        <row r="9143">
          <cell r="A9143">
            <v>36641</v>
          </cell>
          <cell r="B9143" t="str">
            <v>FT-CANADA</v>
          </cell>
          <cell r="C9143" t="str">
            <v>NG-NYMEX</v>
          </cell>
          <cell r="D9143" t="str">
            <v>FT-CAND-EGSC-BAS</v>
          </cell>
          <cell r="E9143" t="str">
            <v>D</v>
          </cell>
          <cell r="G9143" t="str">
            <v>MICH_CG-GD</v>
          </cell>
          <cell r="H9143">
            <v>37500</v>
          </cell>
          <cell r="I9143">
            <v>3</v>
          </cell>
          <cell r="J9143">
            <v>0</v>
          </cell>
        </row>
        <row r="9144">
          <cell r="A9144">
            <v>36641</v>
          </cell>
          <cell r="B9144" t="str">
            <v>FT-CANADA</v>
          </cell>
          <cell r="C9144" t="str">
            <v>NG-NYMEX</v>
          </cell>
          <cell r="D9144" t="str">
            <v>FT-CAND-EGSC-BAS</v>
          </cell>
          <cell r="E9144" t="str">
            <v>D</v>
          </cell>
          <cell r="G9144" t="str">
            <v>MICH_CG-GD</v>
          </cell>
          <cell r="H9144">
            <v>37530</v>
          </cell>
          <cell r="I9144">
            <v>3</v>
          </cell>
          <cell r="J9144">
            <v>0</v>
          </cell>
        </row>
        <row r="9145">
          <cell r="A9145">
            <v>36641</v>
          </cell>
          <cell r="B9145" t="str">
            <v>FT-CANADA</v>
          </cell>
          <cell r="C9145" t="str">
            <v>NG-NYMEX</v>
          </cell>
          <cell r="D9145" t="str">
            <v>FT-CAND-EGSC-BAS</v>
          </cell>
          <cell r="E9145" t="str">
            <v>D</v>
          </cell>
          <cell r="G9145" t="str">
            <v>MICH_CG-GD</v>
          </cell>
          <cell r="H9145">
            <v>37561</v>
          </cell>
          <cell r="I9145">
            <v>3</v>
          </cell>
          <cell r="J9145">
            <v>0</v>
          </cell>
        </row>
        <row r="9146">
          <cell r="A9146">
            <v>36641</v>
          </cell>
          <cell r="B9146" t="str">
            <v>FT-CANADA</v>
          </cell>
          <cell r="C9146" t="str">
            <v>NG-NYMEX</v>
          </cell>
          <cell r="D9146" t="str">
            <v>FT-CAND-EGSC-BAS</v>
          </cell>
          <cell r="E9146" t="str">
            <v>D</v>
          </cell>
          <cell r="G9146" t="str">
            <v>MICH_CG-GD</v>
          </cell>
          <cell r="H9146">
            <v>37591</v>
          </cell>
          <cell r="I9146">
            <v>3</v>
          </cell>
          <cell r="J9146">
            <v>0</v>
          </cell>
        </row>
        <row r="9147">
          <cell r="A9147">
            <v>36641</v>
          </cell>
          <cell r="B9147" t="str">
            <v>FT-CANADA</v>
          </cell>
          <cell r="C9147" t="str">
            <v>NG-NYMEX</v>
          </cell>
          <cell r="D9147" t="str">
            <v>FT-CAND-EGSC-BAS</v>
          </cell>
          <cell r="E9147" t="str">
            <v>D</v>
          </cell>
          <cell r="G9147" t="str">
            <v>MICH_CG-GD</v>
          </cell>
          <cell r="H9147">
            <v>37622</v>
          </cell>
          <cell r="I9147">
            <v>3</v>
          </cell>
          <cell r="J9147">
            <v>0</v>
          </cell>
        </row>
        <row r="9148">
          <cell r="A9148">
            <v>36641</v>
          </cell>
          <cell r="B9148" t="str">
            <v>FT-CANADA</v>
          </cell>
          <cell r="C9148" t="str">
            <v>NG-NYMEX</v>
          </cell>
          <cell r="D9148" t="str">
            <v>FT-CAND-EGSC-BAS</v>
          </cell>
          <cell r="E9148" t="str">
            <v>D</v>
          </cell>
          <cell r="G9148" t="str">
            <v>MICH_CG-GD</v>
          </cell>
          <cell r="H9148">
            <v>37653</v>
          </cell>
          <cell r="I9148">
            <v>2</v>
          </cell>
          <cell r="J9148">
            <v>0</v>
          </cell>
        </row>
        <row r="9149">
          <cell r="A9149">
            <v>36641</v>
          </cell>
          <cell r="B9149" t="str">
            <v>FT-CANADA</v>
          </cell>
          <cell r="C9149" t="str">
            <v>NG-NYMEX</v>
          </cell>
          <cell r="D9149" t="str">
            <v>FT-CAND-EGSC-BAS</v>
          </cell>
          <cell r="E9149" t="str">
            <v>D</v>
          </cell>
          <cell r="G9149" t="str">
            <v>MICH_CG-GD</v>
          </cell>
          <cell r="H9149">
            <v>37681</v>
          </cell>
          <cell r="I9149">
            <v>3</v>
          </cell>
          <cell r="J9149">
            <v>0</v>
          </cell>
        </row>
        <row r="9150">
          <cell r="A9150">
            <v>36641</v>
          </cell>
          <cell r="B9150" t="str">
            <v>FT-CANADA</v>
          </cell>
          <cell r="C9150" t="str">
            <v>NG-NYMEX</v>
          </cell>
          <cell r="D9150" t="str">
            <v>FT-CAND-EGSC-BAS</v>
          </cell>
          <cell r="E9150" t="str">
            <v>D</v>
          </cell>
          <cell r="G9150" t="str">
            <v>MICH_CG-GD</v>
          </cell>
          <cell r="H9150">
            <v>37712</v>
          </cell>
          <cell r="I9150">
            <v>2</v>
          </cell>
          <cell r="J9150">
            <v>0</v>
          </cell>
        </row>
        <row r="9151">
          <cell r="A9151">
            <v>36641</v>
          </cell>
          <cell r="B9151" t="str">
            <v>FT-CANADA</v>
          </cell>
          <cell r="C9151" t="str">
            <v>NG-NYMEX</v>
          </cell>
          <cell r="D9151" t="str">
            <v>FT-CAND-EGSC-BAS</v>
          </cell>
          <cell r="E9151" t="str">
            <v>D</v>
          </cell>
          <cell r="G9151" t="str">
            <v>MICH_CG-GD</v>
          </cell>
          <cell r="H9151">
            <v>37742</v>
          </cell>
          <cell r="I9151">
            <v>3</v>
          </cell>
          <cell r="J9151">
            <v>0</v>
          </cell>
        </row>
        <row r="9152">
          <cell r="A9152">
            <v>36641</v>
          </cell>
          <cell r="B9152" t="str">
            <v>FT-CANADA</v>
          </cell>
          <cell r="C9152" t="str">
            <v>NG-NYMEX</v>
          </cell>
          <cell r="D9152" t="str">
            <v>FT-CAND-EGSC-BAS</v>
          </cell>
          <cell r="E9152" t="str">
            <v>D</v>
          </cell>
          <cell r="G9152" t="str">
            <v>MICH_CG-GD</v>
          </cell>
          <cell r="H9152">
            <v>37773</v>
          </cell>
          <cell r="I9152">
            <v>2</v>
          </cell>
          <cell r="J9152">
            <v>0</v>
          </cell>
        </row>
        <row r="9153">
          <cell r="A9153">
            <v>36641</v>
          </cell>
          <cell r="B9153" t="str">
            <v>FT-CANADA</v>
          </cell>
          <cell r="C9153" t="str">
            <v>NG-NYMEX</v>
          </cell>
          <cell r="D9153" t="str">
            <v>FT-CAND-EGSC-BAS</v>
          </cell>
          <cell r="E9153" t="str">
            <v>D</v>
          </cell>
          <cell r="G9153" t="str">
            <v>MICH_CG-GD</v>
          </cell>
          <cell r="H9153">
            <v>37803</v>
          </cell>
          <cell r="I9153">
            <v>2</v>
          </cell>
          <cell r="J9153">
            <v>0</v>
          </cell>
        </row>
        <row r="9154">
          <cell r="A9154">
            <v>36641</v>
          </cell>
          <cell r="B9154" t="str">
            <v>FT-CANADA</v>
          </cell>
          <cell r="C9154" t="str">
            <v>NG-NYMEX</v>
          </cell>
          <cell r="D9154" t="str">
            <v>FT-CAND-EGSC-BAS</v>
          </cell>
          <cell r="E9154" t="str">
            <v>D</v>
          </cell>
          <cell r="G9154" t="str">
            <v>MICH_CG-GD</v>
          </cell>
          <cell r="H9154">
            <v>37834</v>
          </cell>
          <cell r="I9154">
            <v>2</v>
          </cell>
          <cell r="J9154">
            <v>0</v>
          </cell>
        </row>
        <row r="9155">
          <cell r="A9155">
            <v>36641</v>
          </cell>
          <cell r="B9155" t="str">
            <v>FT-CANADA</v>
          </cell>
          <cell r="C9155" t="str">
            <v>NG-NYMEX</v>
          </cell>
          <cell r="D9155" t="str">
            <v>FT-CAND-EGSC-BAS</v>
          </cell>
          <cell r="E9155" t="str">
            <v>D</v>
          </cell>
          <cell r="G9155" t="str">
            <v>MICH_CG-GD</v>
          </cell>
          <cell r="H9155">
            <v>37865</v>
          </cell>
          <cell r="I9155">
            <v>2</v>
          </cell>
          <cell r="J9155">
            <v>0</v>
          </cell>
        </row>
        <row r="9156">
          <cell r="A9156">
            <v>36641</v>
          </cell>
          <cell r="B9156" t="str">
            <v>FT-CANADA</v>
          </cell>
          <cell r="C9156" t="str">
            <v>NG-NYMEX</v>
          </cell>
          <cell r="D9156" t="str">
            <v>FT-CAND-EGSC-BAS</v>
          </cell>
          <cell r="E9156" t="str">
            <v>D</v>
          </cell>
          <cell r="G9156" t="str">
            <v>MICH_CG-GD</v>
          </cell>
          <cell r="H9156">
            <v>37895</v>
          </cell>
          <cell r="I9156">
            <v>2</v>
          </cell>
          <cell r="J9156">
            <v>0</v>
          </cell>
        </row>
        <row r="9157">
          <cell r="A9157">
            <v>36641</v>
          </cell>
          <cell r="B9157" t="str">
            <v>FT-CANADA</v>
          </cell>
          <cell r="C9157" t="str">
            <v>NG-NYMEX</v>
          </cell>
          <cell r="D9157" t="str">
            <v>FT-CAND-EGSC-BAS</v>
          </cell>
          <cell r="E9157" t="str">
            <v>D</v>
          </cell>
          <cell r="G9157" t="str">
            <v>MICH_CG-GD</v>
          </cell>
          <cell r="H9157">
            <v>37926</v>
          </cell>
          <cell r="I9157">
            <v>2</v>
          </cell>
          <cell r="J9157">
            <v>0</v>
          </cell>
        </row>
        <row r="9158">
          <cell r="A9158">
            <v>36641</v>
          </cell>
          <cell r="B9158" t="str">
            <v>FT-CANADA</v>
          </cell>
          <cell r="C9158" t="str">
            <v>NG-NYMEX</v>
          </cell>
          <cell r="D9158" t="str">
            <v>FT-CAND-EGSC-BAS</v>
          </cell>
          <cell r="E9158" t="str">
            <v>D</v>
          </cell>
          <cell r="G9158" t="str">
            <v>MICH_CG-GD</v>
          </cell>
          <cell r="H9158">
            <v>37956</v>
          </cell>
          <cell r="I9158">
            <v>2</v>
          </cell>
          <cell r="J9158">
            <v>0</v>
          </cell>
        </row>
        <row r="9159">
          <cell r="A9159">
            <v>36641</v>
          </cell>
          <cell r="B9159" t="str">
            <v>FT-CANADA</v>
          </cell>
          <cell r="C9159" t="str">
            <v>NG-NYMEX</v>
          </cell>
          <cell r="D9159" t="str">
            <v>FT-CAND-EGSC-BAS</v>
          </cell>
          <cell r="E9159" t="str">
            <v>D</v>
          </cell>
          <cell r="G9159" t="str">
            <v>MICH_CG-GD</v>
          </cell>
          <cell r="H9159">
            <v>37987</v>
          </cell>
          <cell r="I9159">
            <v>2</v>
          </cell>
          <cell r="J9159">
            <v>0</v>
          </cell>
        </row>
        <row r="9160">
          <cell r="A9160">
            <v>36641</v>
          </cell>
          <cell r="B9160" t="str">
            <v>FT-CANADA</v>
          </cell>
          <cell r="C9160" t="str">
            <v>NG-NYMEX</v>
          </cell>
          <cell r="D9160" t="str">
            <v>FT-CAND-EGSC-BAS</v>
          </cell>
          <cell r="E9160" t="str">
            <v>D</v>
          </cell>
          <cell r="G9160" t="str">
            <v>MICH_CG-GD</v>
          </cell>
          <cell r="H9160">
            <v>38018</v>
          </cell>
          <cell r="I9160">
            <v>2</v>
          </cell>
          <cell r="J9160">
            <v>0</v>
          </cell>
        </row>
        <row r="9161">
          <cell r="A9161">
            <v>36641</v>
          </cell>
          <cell r="B9161" t="str">
            <v>FT-CANADA</v>
          </cell>
          <cell r="C9161" t="str">
            <v>NG-NYMEX</v>
          </cell>
          <cell r="D9161" t="str">
            <v>FT-CAND-EGSC-BAS</v>
          </cell>
          <cell r="E9161" t="str">
            <v>D</v>
          </cell>
          <cell r="G9161" t="str">
            <v>MICH_CG-GD</v>
          </cell>
          <cell r="H9161">
            <v>38047</v>
          </cell>
          <cell r="I9161">
            <v>2</v>
          </cell>
          <cell r="J9161">
            <v>0</v>
          </cell>
        </row>
        <row r="9162">
          <cell r="A9162">
            <v>36641</v>
          </cell>
          <cell r="B9162" t="str">
            <v>FT-CANADA</v>
          </cell>
          <cell r="C9162" t="str">
            <v>NG-NYMEX</v>
          </cell>
          <cell r="D9162" t="str">
            <v>FT-CAND-EGSC-BAS</v>
          </cell>
          <cell r="E9162" t="str">
            <v>D</v>
          </cell>
          <cell r="G9162" t="str">
            <v>MICH_CG-GD</v>
          </cell>
          <cell r="H9162">
            <v>38078</v>
          </cell>
          <cell r="I9162">
            <v>2</v>
          </cell>
          <cell r="J9162">
            <v>0</v>
          </cell>
        </row>
        <row r="9163">
          <cell r="A9163">
            <v>36641</v>
          </cell>
          <cell r="B9163" t="str">
            <v>FT-CANADA</v>
          </cell>
          <cell r="C9163" t="str">
            <v>NG-NYMEX</v>
          </cell>
          <cell r="D9163" t="str">
            <v>FT-CAND-EGSC-BAS</v>
          </cell>
          <cell r="E9163" t="str">
            <v>D</v>
          </cell>
          <cell r="G9163" t="str">
            <v>MICH_CG-GD</v>
          </cell>
          <cell r="H9163">
            <v>38108</v>
          </cell>
          <cell r="I9163">
            <v>2</v>
          </cell>
          <cell r="J9163">
            <v>0</v>
          </cell>
        </row>
        <row r="9164">
          <cell r="A9164">
            <v>36641</v>
          </cell>
          <cell r="B9164" t="str">
            <v>FT-CANADA</v>
          </cell>
          <cell r="C9164" t="str">
            <v>NG-NYMEX</v>
          </cell>
          <cell r="D9164" t="str">
            <v>FT-CAND-EGSC-BAS</v>
          </cell>
          <cell r="E9164" t="str">
            <v>D</v>
          </cell>
          <cell r="G9164" t="str">
            <v>MICH_CG-GD</v>
          </cell>
          <cell r="H9164">
            <v>38139</v>
          </cell>
          <cell r="I9164">
            <v>2</v>
          </cell>
          <cell r="J9164">
            <v>0</v>
          </cell>
        </row>
        <row r="9165">
          <cell r="A9165">
            <v>36641</v>
          </cell>
          <cell r="B9165" t="str">
            <v>FT-CANADA</v>
          </cell>
          <cell r="C9165" t="str">
            <v>NG-NYMEX</v>
          </cell>
          <cell r="D9165" t="str">
            <v>FT-CAND-EGSC-BAS</v>
          </cell>
          <cell r="E9165" t="str">
            <v>D</v>
          </cell>
          <cell r="G9165" t="str">
            <v>MICH_CG-GD</v>
          </cell>
          <cell r="H9165">
            <v>38169</v>
          </cell>
          <cell r="I9165">
            <v>2</v>
          </cell>
          <cell r="J9165">
            <v>0</v>
          </cell>
        </row>
        <row r="9166">
          <cell r="A9166">
            <v>36641</v>
          </cell>
          <cell r="B9166" t="str">
            <v>FT-CANADA</v>
          </cell>
          <cell r="C9166" t="str">
            <v>NG-NYMEX</v>
          </cell>
          <cell r="D9166" t="str">
            <v>FT-CAND-EGSC-BAS</v>
          </cell>
          <cell r="E9166" t="str">
            <v>D</v>
          </cell>
          <cell r="G9166" t="str">
            <v>MICH_CG-GD</v>
          </cell>
          <cell r="H9166">
            <v>38200</v>
          </cell>
          <cell r="I9166">
            <v>2</v>
          </cell>
          <cell r="J9166">
            <v>0</v>
          </cell>
        </row>
        <row r="9167">
          <cell r="A9167">
            <v>36641</v>
          </cell>
          <cell r="B9167" t="str">
            <v>FT-CANADA</v>
          </cell>
          <cell r="C9167" t="str">
            <v>NG-NYMEX</v>
          </cell>
          <cell r="D9167" t="str">
            <v>FT-CAND-EGSC-BAS</v>
          </cell>
          <cell r="E9167" t="str">
            <v>D</v>
          </cell>
          <cell r="G9167" t="str">
            <v>MICH_CG-GD</v>
          </cell>
          <cell r="H9167">
            <v>38231</v>
          </cell>
          <cell r="I9167">
            <v>2</v>
          </cell>
          <cell r="J9167">
            <v>0</v>
          </cell>
        </row>
        <row r="9168">
          <cell r="A9168">
            <v>36641</v>
          </cell>
          <cell r="B9168" t="str">
            <v>FT-CANADA</v>
          </cell>
          <cell r="C9168" t="str">
            <v>NG-NYMEX</v>
          </cell>
          <cell r="D9168" t="str">
            <v>FT-CAND-EGSC-BAS</v>
          </cell>
          <cell r="E9168" t="str">
            <v>D</v>
          </cell>
          <cell r="G9168" t="str">
            <v>MICH_CG-GD</v>
          </cell>
          <cell r="H9168">
            <v>38261</v>
          </cell>
          <cell r="I9168">
            <v>2</v>
          </cell>
          <cell r="J9168">
            <v>0</v>
          </cell>
        </row>
        <row r="9169">
          <cell r="A9169">
            <v>36641</v>
          </cell>
          <cell r="B9169" t="str">
            <v>FT-CANADA</v>
          </cell>
          <cell r="C9169" t="str">
            <v>NG-NYMEX</v>
          </cell>
          <cell r="D9169" t="str">
            <v>FT-CAND-EGSC-BAS</v>
          </cell>
          <cell r="E9169" t="str">
            <v>D</v>
          </cell>
          <cell r="G9169" t="str">
            <v>MICH_CG-GD</v>
          </cell>
          <cell r="H9169">
            <v>38292</v>
          </cell>
          <cell r="I9169">
            <v>2</v>
          </cell>
          <cell r="J9169">
            <v>0</v>
          </cell>
        </row>
        <row r="9170">
          <cell r="A9170">
            <v>36641</v>
          </cell>
          <cell r="B9170" t="str">
            <v>FT-CANADA</v>
          </cell>
          <cell r="C9170" t="str">
            <v>NG-NYMEX</v>
          </cell>
          <cell r="D9170" t="str">
            <v>FT-CAND-EGSC-BAS</v>
          </cell>
          <cell r="E9170" t="str">
            <v>D</v>
          </cell>
          <cell r="G9170" t="str">
            <v>MICH_CG-GD</v>
          </cell>
          <cell r="H9170">
            <v>38322</v>
          </cell>
          <cell r="I9170">
            <v>2</v>
          </cell>
          <cell r="J9170">
            <v>0</v>
          </cell>
        </row>
        <row r="9171">
          <cell r="A9171">
            <v>36641</v>
          </cell>
          <cell r="B9171" t="str">
            <v>FT-CANADA</v>
          </cell>
          <cell r="C9171" t="str">
            <v>NG-NYMEX</v>
          </cell>
          <cell r="D9171" t="str">
            <v>FT-CAND-EGSC-BAS</v>
          </cell>
          <cell r="E9171" t="str">
            <v>D</v>
          </cell>
          <cell r="G9171" t="str">
            <v>MICH_CG-GD</v>
          </cell>
          <cell r="H9171">
            <v>38353</v>
          </cell>
          <cell r="I9171">
            <v>2</v>
          </cell>
          <cell r="J9171">
            <v>0</v>
          </cell>
        </row>
        <row r="9172">
          <cell r="A9172">
            <v>36641</v>
          </cell>
          <cell r="B9172" t="str">
            <v>FT-CANADA</v>
          </cell>
          <cell r="C9172" t="str">
            <v>NG-NYMEX</v>
          </cell>
          <cell r="D9172" t="str">
            <v>FT-CAND-EGSC-BAS</v>
          </cell>
          <cell r="E9172" t="str">
            <v>D</v>
          </cell>
          <cell r="G9172" t="str">
            <v>MICH_CG-GD</v>
          </cell>
          <cell r="H9172">
            <v>38384</v>
          </cell>
          <cell r="I9172">
            <v>2</v>
          </cell>
          <cell r="J9172">
            <v>0</v>
          </cell>
        </row>
        <row r="9173">
          <cell r="A9173">
            <v>36641</v>
          </cell>
          <cell r="B9173" t="str">
            <v>FT-CANADA</v>
          </cell>
          <cell r="C9173" t="str">
            <v>NG-NYMEX</v>
          </cell>
          <cell r="D9173" t="str">
            <v>FT-CAND-EGSC-BAS</v>
          </cell>
          <cell r="E9173" t="str">
            <v>D</v>
          </cell>
          <cell r="G9173" t="str">
            <v>MICH_CG-GD</v>
          </cell>
          <cell r="H9173">
            <v>38412</v>
          </cell>
          <cell r="I9173">
            <v>2</v>
          </cell>
          <cell r="J9173">
            <v>0</v>
          </cell>
        </row>
        <row r="9174">
          <cell r="A9174">
            <v>36641</v>
          </cell>
          <cell r="B9174" t="str">
            <v>FT-CANADA</v>
          </cell>
          <cell r="C9174" t="str">
            <v>NG-NYMEX</v>
          </cell>
          <cell r="D9174" t="str">
            <v>FT-CAND-EGSC-BAS</v>
          </cell>
          <cell r="E9174" t="str">
            <v>D</v>
          </cell>
          <cell r="G9174" t="str">
            <v>MICH_CG-GD</v>
          </cell>
          <cell r="H9174">
            <v>38443</v>
          </cell>
          <cell r="I9174">
            <v>2</v>
          </cell>
          <cell r="J9174">
            <v>0</v>
          </cell>
        </row>
        <row r="9175">
          <cell r="A9175">
            <v>36641</v>
          </cell>
          <cell r="B9175" t="str">
            <v>FT-CANADA</v>
          </cell>
          <cell r="C9175" t="str">
            <v>NG-NYMEX</v>
          </cell>
          <cell r="D9175" t="str">
            <v>FT-CAND-EGSC-BAS</v>
          </cell>
          <cell r="E9175" t="str">
            <v>D</v>
          </cell>
          <cell r="G9175" t="str">
            <v>MICH_CG-GD</v>
          </cell>
          <cell r="H9175">
            <v>38473</v>
          </cell>
          <cell r="I9175">
            <v>2</v>
          </cell>
          <cell r="J9175">
            <v>0</v>
          </cell>
        </row>
        <row r="9176">
          <cell r="A9176">
            <v>36641</v>
          </cell>
          <cell r="B9176" t="str">
            <v>FT-CANADA</v>
          </cell>
          <cell r="C9176" t="str">
            <v>NG-NYMEX</v>
          </cell>
          <cell r="D9176" t="str">
            <v>FT-CAND-EGSC-BAS</v>
          </cell>
          <cell r="E9176" t="str">
            <v>D</v>
          </cell>
          <cell r="G9176" t="str">
            <v>MICH_CG-GD</v>
          </cell>
          <cell r="H9176">
            <v>38504</v>
          </cell>
          <cell r="I9176">
            <v>2</v>
          </cell>
          <cell r="J9176">
            <v>0</v>
          </cell>
        </row>
        <row r="9177">
          <cell r="A9177">
            <v>36641</v>
          </cell>
          <cell r="B9177" t="str">
            <v>FT-CANADA</v>
          </cell>
          <cell r="C9177" t="str">
            <v>NG-NYMEX</v>
          </cell>
          <cell r="D9177" t="str">
            <v>FT-CAND-EGSC-BAS</v>
          </cell>
          <cell r="E9177" t="str">
            <v>D</v>
          </cell>
          <cell r="G9177" t="str">
            <v>MICH_CG-GD</v>
          </cell>
          <cell r="H9177">
            <v>38534</v>
          </cell>
          <cell r="I9177">
            <v>2</v>
          </cell>
          <cell r="J9177">
            <v>0</v>
          </cell>
        </row>
        <row r="9178">
          <cell r="A9178">
            <v>36641</v>
          </cell>
          <cell r="B9178" t="str">
            <v>FT-CANADA</v>
          </cell>
          <cell r="C9178" t="str">
            <v>NG-NYMEX</v>
          </cell>
          <cell r="D9178" t="str">
            <v>FT-CAND-EGSC-BAS</v>
          </cell>
          <cell r="E9178" t="str">
            <v>D</v>
          </cell>
          <cell r="G9178" t="str">
            <v>MICH_CG-GD</v>
          </cell>
          <cell r="H9178">
            <v>38565</v>
          </cell>
          <cell r="I9178">
            <v>2</v>
          </cell>
          <cell r="J9178">
            <v>0</v>
          </cell>
        </row>
        <row r="9179">
          <cell r="A9179">
            <v>36641</v>
          </cell>
          <cell r="B9179" t="str">
            <v>FT-CANADA</v>
          </cell>
          <cell r="C9179" t="str">
            <v>NG-NYMEX</v>
          </cell>
          <cell r="D9179" t="str">
            <v>FT-CAND-EGSC-BAS</v>
          </cell>
          <cell r="E9179" t="str">
            <v>D</v>
          </cell>
          <cell r="G9179" t="str">
            <v>MICH_CG-GD</v>
          </cell>
          <cell r="H9179">
            <v>38596</v>
          </cell>
          <cell r="I9179">
            <v>2</v>
          </cell>
          <cell r="J9179">
            <v>0</v>
          </cell>
        </row>
        <row r="9180">
          <cell r="A9180">
            <v>36641</v>
          </cell>
          <cell r="B9180" t="str">
            <v>FT-CANADA</v>
          </cell>
          <cell r="C9180" t="str">
            <v>NG-NYMEX</v>
          </cell>
          <cell r="D9180" t="str">
            <v>FT-CAND-EGSC-BAS</v>
          </cell>
          <cell r="E9180" t="str">
            <v>D</v>
          </cell>
          <cell r="G9180" t="str">
            <v>MICH_CG-GD</v>
          </cell>
          <cell r="H9180">
            <v>38626</v>
          </cell>
          <cell r="I9180">
            <v>2</v>
          </cell>
          <cell r="J9180">
            <v>0</v>
          </cell>
        </row>
        <row r="9181">
          <cell r="A9181">
            <v>36641</v>
          </cell>
          <cell r="B9181" t="str">
            <v>FT-CANADA</v>
          </cell>
          <cell r="C9181" t="str">
            <v>NG-NYMEX</v>
          </cell>
          <cell r="D9181" t="str">
            <v>FT-CAND-EGSC-BAS</v>
          </cell>
          <cell r="E9181" t="str">
            <v>D</v>
          </cell>
          <cell r="G9181" t="str">
            <v>MICH_CG-GD</v>
          </cell>
          <cell r="H9181">
            <v>38657</v>
          </cell>
          <cell r="I9181">
            <v>2</v>
          </cell>
          <cell r="J9181">
            <v>0</v>
          </cell>
        </row>
        <row r="9182">
          <cell r="A9182">
            <v>36641</v>
          </cell>
          <cell r="B9182" t="str">
            <v>FT-CANADA</v>
          </cell>
          <cell r="C9182" t="str">
            <v>NG-NYMEX</v>
          </cell>
          <cell r="D9182" t="str">
            <v>FT-CAND-EGSC-BAS</v>
          </cell>
          <cell r="E9182" t="str">
            <v>D</v>
          </cell>
          <cell r="G9182" t="str">
            <v>MICH_CG-GD</v>
          </cell>
          <cell r="H9182">
            <v>38687</v>
          </cell>
          <cell r="I9182">
            <v>2</v>
          </cell>
          <cell r="J9182">
            <v>0</v>
          </cell>
        </row>
        <row r="9183">
          <cell r="A9183">
            <v>36641</v>
          </cell>
          <cell r="B9183" t="str">
            <v>FT-CANADA</v>
          </cell>
          <cell r="C9183" t="str">
            <v>NG-NYMEX</v>
          </cell>
          <cell r="D9183" t="str">
            <v>FT-CAND-EGSC-BAS</v>
          </cell>
          <cell r="E9183" t="str">
            <v>D</v>
          </cell>
          <cell r="G9183" t="str">
            <v>MICH_CG-GD</v>
          </cell>
          <cell r="H9183">
            <v>38718</v>
          </cell>
          <cell r="I9183">
            <v>2</v>
          </cell>
          <cell r="J9183">
            <v>0</v>
          </cell>
        </row>
        <row r="9184">
          <cell r="A9184">
            <v>36641</v>
          </cell>
          <cell r="B9184" t="str">
            <v>FT-CANADA</v>
          </cell>
          <cell r="C9184" t="str">
            <v>NG-NYMEX</v>
          </cell>
          <cell r="D9184" t="str">
            <v>FT-CAND-EGSC-BAS</v>
          </cell>
          <cell r="E9184" t="str">
            <v>D</v>
          </cell>
          <cell r="G9184" t="str">
            <v>MICH_CG-GD</v>
          </cell>
          <cell r="H9184">
            <v>38749</v>
          </cell>
          <cell r="I9184">
            <v>2</v>
          </cell>
          <cell r="J9184">
            <v>0</v>
          </cell>
        </row>
        <row r="9185">
          <cell r="A9185">
            <v>36641</v>
          </cell>
          <cell r="B9185" t="str">
            <v>FT-CANADA</v>
          </cell>
          <cell r="C9185" t="str">
            <v>NG-NYMEX</v>
          </cell>
          <cell r="D9185" t="str">
            <v>FT-CAND-EGSC-BAS</v>
          </cell>
          <cell r="E9185" t="str">
            <v>D</v>
          </cell>
          <cell r="G9185" t="str">
            <v>MICH_CG-GD</v>
          </cell>
          <cell r="H9185">
            <v>38777</v>
          </cell>
          <cell r="I9185">
            <v>2</v>
          </cell>
          <cell r="J9185">
            <v>0</v>
          </cell>
        </row>
        <row r="9186">
          <cell r="A9186">
            <v>36641</v>
          </cell>
          <cell r="B9186" t="str">
            <v>FT-CANADA</v>
          </cell>
          <cell r="C9186" t="str">
            <v>NG-NYMEX</v>
          </cell>
          <cell r="D9186" t="str">
            <v>FT-CAND-EGSC-BAS</v>
          </cell>
          <cell r="E9186" t="str">
            <v>D</v>
          </cell>
          <cell r="G9186" t="str">
            <v>MICH_CG-GD</v>
          </cell>
          <cell r="H9186">
            <v>38808</v>
          </cell>
          <cell r="I9186">
            <v>2</v>
          </cell>
          <cell r="J9186">
            <v>0</v>
          </cell>
        </row>
        <row r="9187">
          <cell r="A9187">
            <v>36641</v>
          </cell>
          <cell r="B9187" t="str">
            <v>FT-CANADA</v>
          </cell>
          <cell r="C9187" t="str">
            <v>NG-NYMEX</v>
          </cell>
          <cell r="D9187" t="str">
            <v>FT-CAND-EGSC-BAS</v>
          </cell>
          <cell r="E9187" t="str">
            <v>D</v>
          </cell>
          <cell r="G9187" t="str">
            <v>MICH_CG-GD</v>
          </cell>
          <cell r="H9187">
            <v>38838</v>
          </cell>
          <cell r="I9187">
            <v>2</v>
          </cell>
          <cell r="J9187">
            <v>0</v>
          </cell>
        </row>
        <row r="9188">
          <cell r="A9188">
            <v>36641</v>
          </cell>
          <cell r="B9188" t="str">
            <v>FT-CANADA</v>
          </cell>
          <cell r="C9188" t="str">
            <v>NG-NYMEX</v>
          </cell>
          <cell r="D9188" t="str">
            <v>FT-CAND-EGSC-BAS</v>
          </cell>
          <cell r="E9188" t="str">
            <v>D</v>
          </cell>
          <cell r="G9188" t="str">
            <v>MICH_CG-GD</v>
          </cell>
          <cell r="H9188">
            <v>38869</v>
          </cell>
          <cell r="I9188">
            <v>2</v>
          </cell>
          <cell r="J9188">
            <v>0</v>
          </cell>
        </row>
        <row r="9189">
          <cell r="A9189">
            <v>36641</v>
          </cell>
          <cell r="B9189" t="str">
            <v>FT-CANADA</v>
          </cell>
          <cell r="C9189" t="str">
            <v>NG-NYMEX</v>
          </cell>
          <cell r="D9189" t="str">
            <v>FT-CAND-EGSC-BAS</v>
          </cell>
          <cell r="E9189" t="str">
            <v>D</v>
          </cell>
          <cell r="G9189" t="str">
            <v>MICH_CG-GD</v>
          </cell>
          <cell r="H9189">
            <v>38899</v>
          </cell>
          <cell r="I9189">
            <v>2</v>
          </cell>
          <cell r="J9189">
            <v>0</v>
          </cell>
        </row>
        <row r="9190">
          <cell r="A9190">
            <v>36641</v>
          </cell>
          <cell r="B9190" t="str">
            <v>FT-CANADA</v>
          </cell>
          <cell r="C9190" t="str">
            <v>NG-NYMEX</v>
          </cell>
          <cell r="D9190" t="str">
            <v>FT-CAND-EGSC-BAS</v>
          </cell>
          <cell r="E9190" t="str">
            <v>D</v>
          </cell>
          <cell r="G9190" t="str">
            <v>MICH_CG-GD</v>
          </cell>
          <cell r="H9190">
            <v>38930</v>
          </cell>
          <cell r="I9190">
            <v>2</v>
          </cell>
          <cell r="J9190">
            <v>0</v>
          </cell>
        </row>
        <row r="9191">
          <cell r="A9191">
            <v>36641</v>
          </cell>
          <cell r="B9191" t="str">
            <v>FT-CANADA</v>
          </cell>
          <cell r="C9191" t="str">
            <v>NG-NYMEX</v>
          </cell>
          <cell r="D9191" t="str">
            <v>FT-CAND-EGSC-BAS</v>
          </cell>
          <cell r="E9191" t="str">
            <v>D</v>
          </cell>
          <cell r="G9191" t="str">
            <v>MICH_CG-GD</v>
          </cell>
          <cell r="H9191">
            <v>38961</v>
          </cell>
          <cell r="I9191">
            <v>2</v>
          </cell>
          <cell r="J9191">
            <v>0</v>
          </cell>
        </row>
        <row r="9192">
          <cell r="A9192">
            <v>36641</v>
          </cell>
          <cell r="B9192" t="str">
            <v>FT-CANADA</v>
          </cell>
          <cell r="C9192" t="str">
            <v>NG-NYMEX</v>
          </cell>
          <cell r="D9192" t="str">
            <v>FT-CAND-EGSC-BAS</v>
          </cell>
          <cell r="E9192" t="str">
            <v>D</v>
          </cell>
          <cell r="G9192" t="str">
            <v>MICH_CG-GD</v>
          </cell>
          <cell r="H9192">
            <v>38991</v>
          </cell>
          <cell r="I9192">
            <v>2</v>
          </cell>
          <cell r="J9192">
            <v>0</v>
          </cell>
        </row>
        <row r="9193">
          <cell r="A9193">
            <v>36641</v>
          </cell>
          <cell r="B9193" t="str">
            <v>FT-CANADA</v>
          </cell>
          <cell r="C9193" t="str">
            <v>NG-NYMEX</v>
          </cell>
          <cell r="D9193" t="str">
            <v>FT-CAND-EGSC-BAS</v>
          </cell>
          <cell r="E9193" t="str">
            <v>D</v>
          </cell>
          <cell r="G9193" t="str">
            <v>MICH_CG-GD</v>
          </cell>
          <cell r="H9193">
            <v>39022</v>
          </cell>
          <cell r="I9193">
            <v>2</v>
          </cell>
          <cell r="J9193">
            <v>0</v>
          </cell>
        </row>
        <row r="9194">
          <cell r="A9194">
            <v>36641</v>
          </cell>
          <cell r="B9194" t="str">
            <v>FT-CANADA</v>
          </cell>
          <cell r="C9194" t="str">
            <v>NG-NYMEX</v>
          </cell>
          <cell r="D9194" t="str">
            <v>FT-CAND-EGSC-BAS</v>
          </cell>
          <cell r="E9194" t="str">
            <v>D</v>
          </cell>
          <cell r="G9194" t="str">
            <v>MICH_CG-GD</v>
          </cell>
          <cell r="H9194">
            <v>39052</v>
          </cell>
          <cell r="I9194">
            <v>2</v>
          </cell>
          <cell r="J9194">
            <v>0</v>
          </cell>
        </row>
        <row r="9195">
          <cell r="A9195">
            <v>36641</v>
          </cell>
          <cell r="B9195" t="str">
            <v>FT-CANADA</v>
          </cell>
          <cell r="C9195" t="str">
            <v>NG-NYMEX</v>
          </cell>
          <cell r="D9195" t="str">
            <v>FT-CAND-EGSC-BAS</v>
          </cell>
          <cell r="E9195" t="str">
            <v>D</v>
          </cell>
          <cell r="G9195" t="str">
            <v>MICH_CG-GD</v>
          </cell>
          <cell r="H9195">
            <v>39083</v>
          </cell>
          <cell r="I9195">
            <v>2</v>
          </cell>
          <cell r="J9195">
            <v>0</v>
          </cell>
        </row>
        <row r="9196">
          <cell r="A9196">
            <v>36641</v>
          </cell>
          <cell r="B9196" t="str">
            <v>FT-CANADA</v>
          </cell>
          <cell r="C9196" t="str">
            <v>NG-NYMEX</v>
          </cell>
          <cell r="D9196" t="str">
            <v>FT-CAND-EGSC-BAS</v>
          </cell>
          <cell r="E9196" t="str">
            <v>D</v>
          </cell>
          <cell r="G9196" t="str">
            <v>MICH_CG-GD</v>
          </cell>
          <cell r="H9196">
            <v>39114</v>
          </cell>
          <cell r="I9196">
            <v>2</v>
          </cell>
          <cell r="J9196">
            <v>0</v>
          </cell>
        </row>
        <row r="9197">
          <cell r="A9197">
            <v>36641</v>
          </cell>
          <cell r="B9197" t="str">
            <v>FT-CANADA</v>
          </cell>
          <cell r="C9197" t="str">
            <v>NG-NYMEX</v>
          </cell>
          <cell r="D9197" t="str">
            <v>FT-CAND-EGSC-BAS</v>
          </cell>
          <cell r="E9197" t="str">
            <v>D</v>
          </cell>
          <cell r="G9197" t="str">
            <v>MICH_CG-GD</v>
          </cell>
          <cell r="H9197">
            <v>39142</v>
          </cell>
          <cell r="I9197">
            <v>2</v>
          </cell>
          <cell r="J9197">
            <v>0</v>
          </cell>
        </row>
        <row r="9198">
          <cell r="A9198">
            <v>36641</v>
          </cell>
          <cell r="B9198" t="str">
            <v>FT-CANADA</v>
          </cell>
          <cell r="C9198" t="str">
            <v>NG-NYMEX</v>
          </cell>
          <cell r="D9198" t="str">
            <v>FT-CAND-EGSC-BAS</v>
          </cell>
          <cell r="E9198" t="str">
            <v>D</v>
          </cell>
          <cell r="G9198" t="str">
            <v>MICH_CG-GD</v>
          </cell>
          <cell r="H9198">
            <v>39173</v>
          </cell>
          <cell r="I9198">
            <v>2</v>
          </cell>
          <cell r="J9198">
            <v>0</v>
          </cell>
        </row>
        <row r="9199">
          <cell r="A9199">
            <v>36641</v>
          </cell>
          <cell r="B9199" t="str">
            <v>FT-CANADA</v>
          </cell>
          <cell r="C9199" t="str">
            <v>NG-NYMEX</v>
          </cell>
          <cell r="D9199" t="str">
            <v>FT-CAND-EGSC-BAS</v>
          </cell>
          <cell r="E9199" t="str">
            <v>D</v>
          </cell>
          <cell r="G9199" t="str">
            <v>MICH_CG-GD</v>
          </cell>
          <cell r="H9199">
            <v>39203</v>
          </cell>
          <cell r="I9199">
            <v>2</v>
          </cell>
          <cell r="J9199">
            <v>0</v>
          </cell>
        </row>
        <row r="9200">
          <cell r="A9200">
            <v>36641</v>
          </cell>
          <cell r="B9200" t="str">
            <v>FT-CANADA</v>
          </cell>
          <cell r="C9200" t="str">
            <v>NG-NYMEX</v>
          </cell>
          <cell r="D9200" t="str">
            <v>FT-CAND-EGSC-BAS</v>
          </cell>
          <cell r="E9200" t="str">
            <v>D</v>
          </cell>
          <cell r="G9200" t="str">
            <v>MICH_CG-GD</v>
          </cell>
          <cell r="H9200">
            <v>39234</v>
          </cell>
          <cell r="I9200">
            <v>2</v>
          </cell>
          <cell r="J9200">
            <v>0</v>
          </cell>
        </row>
        <row r="9201">
          <cell r="A9201">
            <v>36641</v>
          </cell>
          <cell r="B9201" t="str">
            <v>FT-CANADA</v>
          </cell>
          <cell r="C9201" t="str">
            <v>NG-NYMEX</v>
          </cell>
          <cell r="D9201" t="str">
            <v>FT-CAND-EGSC-BAS</v>
          </cell>
          <cell r="E9201" t="str">
            <v>D</v>
          </cell>
          <cell r="G9201" t="str">
            <v>MICH_CG-GD</v>
          </cell>
          <cell r="H9201">
            <v>39264</v>
          </cell>
          <cell r="I9201">
            <v>2</v>
          </cell>
          <cell r="J9201">
            <v>0</v>
          </cell>
        </row>
        <row r="9202">
          <cell r="A9202">
            <v>36641</v>
          </cell>
          <cell r="B9202" t="str">
            <v>FT-CANADA</v>
          </cell>
          <cell r="C9202" t="str">
            <v>NG-NYMEX</v>
          </cell>
          <cell r="D9202" t="str">
            <v>FT-CAND-EGSC-BAS</v>
          </cell>
          <cell r="E9202" t="str">
            <v>D</v>
          </cell>
          <cell r="G9202" t="str">
            <v>MICH_CG-GD</v>
          </cell>
          <cell r="H9202">
            <v>39295</v>
          </cell>
          <cell r="I9202">
            <v>2</v>
          </cell>
          <cell r="J9202">
            <v>0</v>
          </cell>
        </row>
        <row r="9203">
          <cell r="A9203">
            <v>36641</v>
          </cell>
          <cell r="B9203" t="str">
            <v>FT-CANADA</v>
          </cell>
          <cell r="C9203" t="str">
            <v>NG-NYMEX</v>
          </cell>
          <cell r="D9203" t="str">
            <v>FT-CAND-EGSC-BAS</v>
          </cell>
          <cell r="E9203" t="str">
            <v>D</v>
          </cell>
          <cell r="G9203" t="str">
            <v>MICH_CG-GD</v>
          </cell>
          <cell r="H9203">
            <v>39326</v>
          </cell>
          <cell r="I9203">
            <v>2</v>
          </cell>
          <cell r="J9203">
            <v>0</v>
          </cell>
        </row>
        <row r="9204">
          <cell r="A9204">
            <v>36641</v>
          </cell>
          <cell r="B9204" t="str">
            <v>FT-CANADA</v>
          </cell>
          <cell r="C9204" t="str">
            <v>NG-NYMEX</v>
          </cell>
          <cell r="D9204" t="str">
            <v>FT-CAND-EGSC-BAS</v>
          </cell>
          <cell r="E9204" t="str">
            <v>D</v>
          </cell>
          <cell r="G9204" t="str">
            <v>MICH_CG-GD</v>
          </cell>
          <cell r="H9204">
            <v>39356</v>
          </cell>
          <cell r="I9204">
            <v>2</v>
          </cell>
          <cell r="J9204">
            <v>0</v>
          </cell>
        </row>
        <row r="9205">
          <cell r="A9205">
            <v>36641</v>
          </cell>
          <cell r="B9205" t="str">
            <v>FT-CANADA</v>
          </cell>
          <cell r="C9205" t="str">
            <v>NG-NYMEX</v>
          </cell>
          <cell r="D9205" t="str">
            <v>FT-CAND-EGSC-BAS</v>
          </cell>
          <cell r="E9205" t="str">
            <v>D</v>
          </cell>
          <cell r="G9205" t="str">
            <v>MICH_CG-GD</v>
          </cell>
          <cell r="H9205">
            <v>39387</v>
          </cell>
          <cell r="I9205">
            <v>2</v>
          </cell>
          <cell r="J9205">
            <v>0</v>
          </cell>
        </row>
        <row r="9206">
          <cell r="A9206">
            <v>36641</v>
          </cell>
          <cell r="B9206" t="str">
            <v>FT-CANADA</v>
          </cell>
          <cell r="C9206" t="str">
            <v>NG-NYMEX</v>
          </cell>
          <cell r="D9206" t="str">
            <v>FT-CAND-EGSC-BAS</v>
          </cell>
          <cell r="E9206" t="str">
            <v>D</v>
          </cell>
          <cell r="G9206" t="str">
            <v>MICH_CG-GD</v>
          </cell>
          <cell r="H9206">
            <v>39417</v>
          </cell>
          <cell r="I9206">
            <v>2</v>
          </cell>
          <cell r="J9206">
            <v>0</v>
          </cell>
        </row>
        <row r="9207">
          <cell r="A9207">
            <v>36641</v>
          </cell>
          <cell r="B9207" t="str">
            <v>FT-CANADA</v>
          </cell>
          <cell r="C9207" t="str">
            <v>NG-NYMEX</v>
          </cell>
          <cell r="D9207" t="str">
            <v>FT-CAND-EGSC-BAS</v>
          </cell>
          <cell r="E9207" t="str">
            <v>D</v>
          </cell>
          <cell r="G9207" t="str">
            <v>MICH_CG-GD</v>
          </cell>
          <cell r="H9207">
            <v>39448</v>
          </cell>
          <cell r="I9207">
            <v>2</v>
          </cell>
          <cell r="J9207">
            <v>0</v>
          </cell>
        </row>
        <row r="9208">
          <cell r="A9208">
            <v>36641</v>
          </cell>
          <cell r="B9208" t="str">
            <v>FT-CANADA</v>
          </cell>
          <cell r="C9208" t="str">
            <v>NG-NYMEX</v>
          </cell>
          <cell r="D9208" t="str">
            <v>FT-CAND-EGSC-BAS</v>
          </cell>
          <cell r="E9208" t="str">
            <v>D</v>
          </cell>
          <cell r="G9208" t="str">
            <v>MICH_CG-GD</v>
          </cell>
          <cell r="H9208">
            <v>39479</v>
          </cell>
          <cell r="I9208">
            <v>2</v>
          </cell>
          <cell r="J9208">
            <v>0</v>
          </cell>
        </row>
        <row r="9209">
          <cell r="A9209">
            <v>36641</v>
          </cell>
          <cell r="B9209" t="str">
            <v>FT-CANADA</v>
          </cell>
          <cell r="C9209" t="str">
            <v>NG-NYMEX</v>
          </cell>
          <cell r="D9209" t="str">
            <v>FT-CAND-EGSC-BAS</v>
          </cell>
          <cell r="E9209" t="str">
            <v>D</v>
          </cell>
          <cell r="G9209" t="str">
            <v>MICH_CG-GD</v>
          </cell>
          <cell r="H9209">
            <v>39508</v>
          </cell>
          <cell r="I9209">
            <v>2</v>
          </cell>
          <cell r="J9209">
            <v>0</v>
          </cell>
        </row>
        <row r="9210">
          <cell r="A9210">
            <v>36641</v>
          </cell>
          <cell r="B9210" t="str">
            <v>FT-CANADA</v>
          </cell>
          <cell r="C9210" t="str">
            <v>NG-NYMEX</v>
          </cell>
          <cell r="D9210" t="str">
            <v>FT-CAND-EGSC-BAS</v>
          </cell>
          <cell r="E9210" t="str">
            <v>D</v>
          </cell>
          <cell r="G9210" t="str">
            <v>MICH_CG-GD</v>
          </cell>
          <cell r="H9210">
            <v>39539</v>
          </cell>
          <cell r="I9210">
            <v>2</v>
          </cell>
          <cell r="J9210">
            <v>0</v>
          </cell>
        </row>
        <row r="9211">
          <cell r="A9211">
            <v>36641</v>
          </cell>
          <cell r="B9211" t="str">
            <v>FT-CANADA</v>
          </cell>
          <cell r="C9211" t="str">
            <v>NG-NYMEX</v>
          </cell>
          <cell r="D9211" t="str">
            <v>FT-CAND-EGSC-BAS</v>
          </cell>
          <cell r="E9211" t="str">
            <v>D</v>
          </cell>
          <cell r="G9211" t="str">
            <v>MICH_CG-GD</v>
          </cell>
          <cell r="H9211">
            <v>39569</v>
          </cell>
          <cell r="I9211">
            <v>2</v>
          </cell>
          <cell r="J9211">
            <v>0</v>
          </cell>
        </row>
        <row r="9212">
          <cell r="A9212">
            <v>36641</v>
          </cell>
          <cell r="B9212" t="str">
            <v>FT-CANADA</v>
          </cell>
          <cell r="C9212" t="str">
            <v>NG-NYMEX</v>
          </cell>
          <cell r="D9212" t="str">
            <v>FT-CAND-EGSC-BAS</v>
          </cell>
          <cell r="E9212" t="str">
            <v>D</v>
          </cell>
          <cell r="G9212" t="str">
            <v>MICH_CG-GD</v>
          </cell>
          <cell r="H9212">
            <v>39600</v>
          </cell>
          <cell r="I9212">
            <v>2</v>
          </cell>
          <cell r="J9212">
            <v>0</v>
          </cell>
        </row>
        <row r="9213">
          <cell r="A9213">
            <v>36641</v>
          </cell>
          <cell r="B9213" t="str">
            <v>FT-CANADA</v>
          </cell>
          <cell r="C9213" t="str">
            <v>NG-NYMEX</v>
          </cell>
          <cell r="D9213" t="str">
            <v>FT-CAND-EGSC-BAS</v>
          </cell>
          <cell r="E9213" t="str">
            <v>D</v>
          </cell>
          <cell r="G9213" t="str">
            <v>MICH_CG-GD</v>
          </cell>
          <cell r="H9213">
            <v>39630</v>
          </cell>
          <cell r="I9213">
            <v>2</v>
          </cell>
          <cell r="J9213">
            <v>0</v>
          </cell>
        </row>
        <row r="9214">
          <cell r="A9214">
            <v>36641</v>
          </cell>
          <cell r="B9214" t="str">
            <v>FT-CANADA</v>
          </cell>
          <cell r="C9214" t="str">
            <v>NG-NYMEX</v>
          </cell>
          <cell r="D9214" t="str">
            <v>FT-CAND-EGSC-BAS</v>
          </cell>
          <cell r="E9214" t="str">
            <v>D</v>
          </cell>
          <cell r="G9214" t="str">
            <v>MICH_CG-GD</v>
          </cell>
          <cell r="H9214">
            <v>39661</v>
          </cell>
          <cell r="I9214">
            <v>2</v>
          </cell>
          <cell r="J9214">
            <v>0</v>
          </cell>
        </row>
        <row r="9215">
          <cell r="A9215">
            <v>36641</v>
          </cell>
          <cell r="B9215" t="str">
            <v>FT-CANADA</v>
          </cell>
          <cell r="C9215" t="str">
            <v>NG-NYMEX</v>
          </cell>
          <cell r="D9215" t="str">
            <v>FT-CAND-EGSC-BAS</v>
          </cell>
          <cell r="E9215" t="str">
            <v>D</v>
          </cell>
          <cell r="G9215" t="str">
            <v>MICH_CG-GD</v>
          </cell>
          <cell r="H9215">
            <v>39692</v>
          </cell>
          <cell r="I9215">
            <v>2</v>
          </cell>
          <cell r="J9215">
            <v>0</v>
          </cell>
        </row>
        <row r="9216">
          <cell r="A9216">
            <v>36641</v>
          </cell>
          <cell r="B9216" t="str">
            <v>FT-CANADA</v>
          </cell>
          <cell r="C9216" t="str">
            <v>NG-NYMEX</v>
          </cell>
          <cell r="D9216" t="str">
            <v>FT-CAND-EGSC-BAS</v>
          </cell>
          <cell r="E9216" t="str">
            <v>D</v>
          </cell>
          <cell r="G9216" t="str">
            <v>MICH_CG-GD</v>
          </cell>
          <cell r="H9216">
            <v>39722</v>
          </cell>
          <cell r="I9216">
            <v>2</v>
          </cell>
          <cell r="J9216">
            <v>0</v>
          </cell>
        </row>
        <row r="9217">
          <cell r="A9217">
            <v>36641</v>
          </cell>
          <cell r="B9217" t="str">
            <v>FT-CANADA</v>
          </cell>
          <cell r="C9217" t="str">
            <v>NG-NYMEX</v>
          </cell>
          <cell r="D9217" t="str">
            <v>FT-CAND-EGSC-BAS</v>
          </cell>
          <cell r="E9217" t="str">
            <v>D</v>
          </cell>
          <cell r="G9217" t="str">
            <v>MICH_CG-GD</v>
          </cell>
          <cell r="H9217">
            <v>39753</v>
          </cell>
          <cell r="I9217">
            <v>2</v>
          </cell>
          <cell r="J9217">
            <v>0</v>
          </cell>
        </row>
        <row r="9218">
          <cell r="A9218">
            <v>36641</v>
          </cell>
          <cell r="B9218" t="str">
            <v>FT-CANADA</v>
          </cell>
          <cell r="C9218" t="str">
            <v>NG-NYMEX</v>
          </cell>
          <cell r="D9218" t="str">
            <v>FT-CAND-EGSC-BAS</v>
          </cell>
          <cell r="E9218" t="str">
            <v>D</v>
          </cell>
          <cell r="G9218" t="str">
            <v>MICH_CG-GD</v>
          </cell>
          <cell r="H9218">
            <v>39783</v>
          </cell>
          <cell r="I9218">
            <v>2</v>
          </cell>
          <cell r="J9218">
            <v>0</v>
          </cell>
        </row>
        <row r="9219">
          <cell r="A9219">
            <v>36641</v>
          </cell>
          <cell r="B9219" t="str">
            <v>FT-CANADA</v>
          </cell>
          <cell r="C9219" t="str">
            <v>NG-NYMEX</v>
          </cell>
          <cell r="D9219" t="str">
            <v>FT-CAND-EGSC-BAS</v>
          </cell>
          <cell r="E9219" t="str">
            <v>D</v>
          </cell>
          <cell r="G9219" t="str">
            <v>NGI-MALIN</v>
          </cell>
          <cell r="H9219">
            <v>36647</v>
          </cell>
          <cell r="I9219">
            <v>678216</v>
          </cell>
          <cell r="J9219">
            <v>-6782</v>
          </cell>
        </row>
        <row r="9220">
          <cell r="A9220">
            <v>36641</v>
          </cell>
          <cell r="B9220" t="str">
            <v>FT-CANADA</v>
          </cell>
          <cell r="C9220" t="str">
            <v>NG-NYMEX</v>
          </cell>
          <cell r="D9220" t="str">
            <v>FT-CAND-EGSC-BAS</v>
          </cell>
          <cell r="E9220" t="str">
            <v>D</v>
          </cell>
          <cell r="G9220" t="str">
            <v>NGI-MALIN</v>
          </cell>
          <cell r="H9220">
            <v>36678</v>
          </cell>
          <cell r="I9220">
            <v>503811</v>
          </cell>
          <cell r="J9220">
            <v>-5038</v>
          </cell>
        </row>
        <row r="9221">
          <cell r="A9221">
            <v>36641</v>
          </cell>
          <cell r="B9221" t="str">
            <v>FT-CANADA</v>
          </cell>
          <cell r="C9221" t="str">
            <v>NG-NYMEX</v>
          </cell>
          <cell r="D9221" t="str">
            <v>FT-CAND-EGSC-BAS</v>
          </cell>
          <cell r="E9221" t="str">
            <v>D</v>
          </cell>
          <cell r="G9221" t="str">
            <v>NGI-MALIN</v>
          </cell>
          <cell r="H9221">
            <v>36708</v>
          </cell>
          <cell r="I9221">
            <v>517898</v>
          </cell>
          <cell r="J9221">
            <v>-5179</v>
          </cell>
        </row>
        <row r="9222">
          <cell r="A9222">
            <v>36641</v>
          </cell>
          <cell r="B9222" t="str">
            <v>FT-CANADA</v>
          </cell>
          <cell r="C9222" t="str">
            <v>NG-NYMEX</v>
          </cell>
          <cell r="D9222" t="str">
            <v>FT-CAND-EGSC-BAS</v>
          </cell>
          <cell r="E9222" t="str">
            <v>D</v>
          </cell>
          <cell r="G9222" t="str">
            <v>NGI-MALIN</v>
          </cell>
          <cell r="H9222">
            <v>36739</v>
          </cell>
          <cell r="I9222">
            <v>515034</v>
          </cell>
          <cell r="J9222">
            <v>-5150</v>
          </cell>
        </row>
        <row r="9223">
          <cell r="A9223">
            <v>36641</v>
          </cell>
          <cell r="B9223" t="str">
            <v>FT-CANADA</v>
          </cell>
          <cell r="C9223" t="str">
            <v>NG-NYMEX</v>
          </cell>
          <cell r="D9223" t="str">
            <v>FT-CAND-EGSC-BAS</v>
          </cell>
          <cell r="E9223" t="str">
            <v>D</v>
          </cell>
          <cell r="G9223" t="str">
            <v>NGI-MALIN</v>
          </cell>
          <cell r="H9223">
            <v>36770</v>
          </cell>
          <cell r="I9223">
            <v>495564</v>
          </cell>
          <cell r="J9223">
            <v>-4956</v>
          </cell>
        </row>
        <row r="9224">
          <cell r="A9224">
            <v>36641</v>
          </cell>
          <cell r="B9224" t="str">
            <v>FT-CANADA</v>
          </cell>
          <cell r="C9224" t="str">
            <v>NG-NYMEX</v>
          </cell>
          <cell r="D9224" t="str">
            <v>FT-CAND-EGSC-BAS</v>
          </cell>
          <cell r="E9224" t="str">
            <v>D</v>
          </cell>
          <cell r="G9224" t="str">
            <v>NGI-MALIN</v>
          </cell>
          <cell r="H9224">
            <v>36800</v>
          </cell>
          <cell r="I9224">
            <v>659848</v>
          </cell>
          <cell r="J9224">
            <v>-6598</v>
          </cell>
        </row>
        <row r="9225">
          <cell r="A9225">
            <v>36641</v>
          </cell>
          <cell r="B9225" t="str">
            <v>FT-CANADA</v>
          </cell>
          <cell r="C9225" t="str">
            <v>NG-NYMEX</v>
          </cell>
          <cell r="D9225" t="str">
            <v>FT-CAND-EGSC-BAS</v>
          </cell>
          <cell r="E9225" t="str">
            <v>D</v>
          </cell>
          <cell r="G9225" t="str">
            <v>NGI-MALIN</v>
          </cell>
          <cell r="H9225">
            <v>36831</v>
          </cell>
          <cell r="I9225">
            <v>-1261018</v>
          </cell>
          <cell r="J9225">
            <v>12610</v>
          </cell>
        </row>
        <row r="9226">
          <cell r="A9226">
            <v>36641</v>
          </cell>
          <cell r="B9226" t="str">
            <v>FT-CANADA</v>
          </cell>
          <cell r="C9226" t="str">
            <v>NG-NYMEX</v>
          </cell>
          <cell r="D9226" t="str">
            <v>FT-CAND-EGSC-BAS</v>
          </cell>
          <cell r="E9226" t="str">
            <v>D</v>
          </cell>
          <cell r="G9226" t="str">
            <v>NGI-MALIN</v>
          </cell>
          <cell r="H9226">
            <v>36861</v>
          </cell>
          <cell r="I9226">
            <v>-1295627</v>
          </cell>
          <cell r="J9226">
            <v>12956</v>
          </cell>
        </row>
        <row r="9227">
          <cell r="A9227">
            <v>36641</v>
          </cell>
          <cell r="B9227" t="str">
            <v>FT-CANADA</v>
          </cell>
          <cell r="C9227" t="str">
            <v>NG-NYMEX</v>
          </cell>
          <cell r="D9227" t="str">
            <v>FT-CAND-EGSC-BAS</v>
          </cell>
          <cell r="E9227" t="str">
            <v>D</v>
          </cell>
          <cell r="G9227" t="str">
            <v>NGI-MALIN</v>
          </cell>
          <cell r="H9227">
            <v>36892</v>
          </cell>
          <cell r="I9227">
            <v>-1287925</v>
          </cell>
          <cell r="J9227">
            <v>12879</v>
          </cell>
        </row>
        <row r="9228">
          <cell r="A9228">
            <v>36641</v>
          </cell>
          <cell r="B9228" t="str">
            <v>FT-CANADA</v>
          </cell>
          <cell r="C9228" t="str">
            <v>NG-NYMEX</v>
          </cell>
          <cell r="D9228" t="str">
            <v>FT-CAND-EGSC-BAS</v>
          </cell>
          <cell r="E9228" t="str">
            <v>D</v>
          </cell>
          <cell r="G9228" t="str">
            <v>NGI-MALIN</v>
          </cell>
          <cell r="H9228">
            <v>36923</v>
          </cell>
          <cell r="I9228">
            <v>-1156337</v>
          </cell>
          <cell r="J9228">
            <v>11563</v>
          </cell>
        </row>
        <row r="9229">
          <cell r="A9229">
            <v>36641</v>
          </cell>
          <cell r="B9229" t="str">
            <v>FT-CANADA</v>
          </cell>
          <cell r="C9229" t="str">
            <v>NG-NYMEX</v>
          </cell>
          <cell r="D9229" t="str">
            <v>FT-CAND-EGSC-BAS</v>
          </cell>
          <cell r="E9229" t="str">
            <v>D</v>
          </cell>
          <cell r="G9229" t="str">
            <v>NGI-MALIN</v>
          </cell>
          <cell r="H9229">
            <v>36951</v>
          </cell>
          <cell r="I9229">
            <v>-1273244</v>
          </cell>
          <cell r="J9229">
            <v>12732</v>
          </cell>
        </row>
        <row r="9230">
          <cell r="A9230">
            <v>36641</v>
          </cell>
          <cell r="B9230" t="str">
            <v>FT-CANADA</v>
          </cell>
          <cell r="C9230" t="str">
            <v>NG-NYMEX</v>
          </cell>
          <cell r="D9230" t="str">
            <v>FT-CAND-EGSC-BAS</v>
          </cell>
          <cell r="E9230" t="str">
            <v>D</v>
          </cell>
          <cell r="G9230" t="str">
            <v>NGI-MALIN</v>
          </cell>
          <cell r="H9230">
            <v>36982</v>
          </cell>
          <cell r="I9230">
            <v>42231</v>
          </cell>
          <cell r="J9230">
            <v>-422</v>
          </cell>
        </row>
        <row r="9231">
          <cell r="A9231">
            <v>36641</v>
          </cell>
          <cell r="B9231" t="str">
            <v>FT-CANADA</v>
          </cell>
          <cell r="C9231" t="str">
            <v>NG-NYMEX</v>
          </cell>
          <cell r="D9231" t="str">
            <v>FT-CAND-EGSC-BAS</v>
          </cell>
          <cell r="E9231" t="str">
            <v>D</v>
          </cell>
          <cell r="G9231" t="str">
            <v>NGI-MALIN</v>
          </cell>
          <cell r="H9231">
            <v>37012</v>
          </cell>
          <cell r="I9231">
            <v>43385</v>
          </cell>
          <cell r="J9231">
            <v>-434</v>
          </cell>
        </row>
        <row r="9232">
          <cell r="A9232">
            <v>36641</v>
          </cell>
          <cell r="B9232" t="str">
            <v>FT-CANADA</v>
          </cell>
          <cell r="C9232" t="str">
            <v>NG-NYMEX</v>
          </cell>
          <cell r="D9232" t="str">
            <v>FT-CAND-EGSC-BAS</v>
          </cell>
          <cell r="E9232" t="str">
            <v>D</v>
          </cell>
          <cell r="G9232" t="str">
            <v>NGI-MALIN</v>
          </cell>
          <cell r="H9232">
            <v>37043</v>
          </cell>
          <cell r="I9232">
            <v>41732</v>
          </cell>
          <cell r="J9232">
            <v>-417</v>
          </cell>
        </row>
        <row r="9233">
          <cell r="A9233">
            <v>36641</v>
          </cell>
          <cell r="B9233" t="str">
            <v>FT-CANADA</v>
          </cell>
          <cell r="C9233" t="str">
            <v>NG-NYMEX</v>
          </cell>
          <cell r="D9233" t="str">
            <v>FT-CAND-EGSC-BAS</v>
          </cell>
          <cell r="E9233" t="str">
            <v>D</v>
          </cell>
          <cell r="G9233" t="str">
            <v>NGI-MALIN</v>
          </cell>
          <cell r="H9233">
            <v>37073</v>
          </cell>
          <cell r="I9233">
            <v>42869</v>
          </cell>
          <cell r="J9233">
            <v>-429</v>
          </cell>
        </row>
        <row r="9234">
          <cell r="A9234">
            <v>36641</v>
          </cell>
          <cell r="B9234" t="str">
            <v>FT-CANADA</v>
          </cell>
          <cell r="C9234" t="str">
            <v>NG-NYMEX</v>
          </cell>
          <cell r="D9234" t="str">
            <v>FT-CAND-EGSC-BAS</v>
          </cell>
          <cell r="E9234" t="str">
            <v>D</v>
          </cell>
          <cell r="G9234" t="str">
            <v>NGI-MALIN</v>
          </cell>
          <cell r="H9234">
            <v>37104</v>
          </cell>
          <cell r="I9234">
            <v>42609</v>
          </cell>
          <cell r="J9234">
            <v>-426</v>
          </cell>
        </row>
        <row r="9235">
          <cell r="A9235">
            <v>36641</v>
          </cell>
          <cell r="B9235" t="str">
            <v>FT-CANADA</v>
          </cell>
          <cell r="C9235" t="str">
            <v>NG-NYMEX</v>
          </cell>
          <cell r="D9235" t="str">
            <v>FT-CAND-EGSC-BAS</v>
          </cell>
          <cell r="E9235" t="str">
            <v>D</v>
          </cell>
          <cell r="G9235" t="str">
            <v>NGI-MALIN</v>
          </cell>
          <cell r="H9235">
            <v>37135</v>
          </cell>
          <cell r="I9235">
            <v>40983</v>
          </cell>
          <cell r="J9235">
            <v>-410</v>
          </cell>
        </row>
        <row r="9236">
          <cell r="A9236">
            <v>36641</v>
          </cell>
          <cell r="B9236" t="str">
            <v>FT-CANADA</v>
          </cell>
          <cell r="C9236" t="str">
            <v>NG-NYMEX</v>
          </cell>
          <cell r="D9236" t="str">
            <v>FT-CAND-EGSC-BAS</v>
          </cell>
          <cell r="E9236" t="str">
            <v>D</v>
          </cell>
          <cell r="G9236" t="str">
            <v>NGI-MALIN</v>
          </cell>
          <cell r="H9236">
            <v>37165</v>
          </cell>
          <cell r="I9236">
            <v>42099</v>
          </cell>
          <cell r="J9236">
            <v>-421</v>
          </cell>
        </row>
        <row r="9237">
          <cell r="A9237">
            <v>36641</v>
          </cell>
          <cell r="B9237" t="str">
            <v>FT-CANADA</v>
          </cell>
          <cell r="C9237" t="str">
            <v>NG-NYMEX</v>
          </cell>
          <cell r="D9237" t="str">
            <v>FT-CAND-EGSC-BAS</v>
          </cell>
          <cell r="E9237" t="str">
            <v>D</v>
          </cell>
          <cell r="G9237" t="str">
            <v>NGI-MALIN</v>
          </cell>
          <cell r="H9237">
            <v>37196</v>
          </cell>
          <cell r="I9237">
            <v>80986</v>
          </cell>
          <cell r="J9237">
            <v>-810</v>
          </cell>
        </row>
        <row r="9238">
          <cell r="A9238">
            <v>36641</v>
          </cell>
          <cell r="B9238" t="str">
            <v>FT-CANADA</v>
          </cell>
          <cell r="C9238" t="str">
            <v>NG-NYMEX</v>
          </cell>
          <cell r="D9238" t="str">
            <v>FT-CAND-EGSC-BAS</v>
          </cell>
          <cell r="E9238" t="str">
            <v>D</v>
          </cell>
          <cell r="G9238" t="str">
            <v>NGI-MALIN</v>
          </cell>
          <cell r="H9238">
            <v>37226</v>
          </cell>
          <cell r="I9238">
            <v>83191</v>
          </cell>
          <cell r="J9238">
            <v>-832</v>
          </cell>
        </row>
        <row r="9239">
          <cell r="A9239">
            <v>36641</v>
          </cell>
          <cell r="B9239" t="str">
            <v>FT-CANADA</v>
          </cell>
          <cell r="C9239" t="str">
            <v>NG-NYMEX</v>
          </cell>
          <cell r="D9239" t="str">
            <v>FT-CAND-EGSC-BAS</v>
          </cell>
          <cell r="E9239" t="str">
            <v>D</v>
          </cell>
          <cell r="G9239" t="str">
            <v>NGI-MALIN</v>
          </cell>
          <cell r="H9239">
            <v>37257</v>
          </cell>
          <cell r="I9239">
            <v>82681</v>
          </cell>
          <cell r="J9239">
            <v>-827</v>
          </cell>
        </row>
        <row r="9240">
          <cell r="A9240">
            <v>36641</v>
          </cell>
          <cell r="B9240" t="str">
            <v>FT-CANADA</v>
          </cell>
          <cell r="C9240" t="str">
            <v>NG-NYMEX</v>
          </cell>
          <cell r="D9240" t="str">
            <v>FT-CAND-EGSC-BAS</v>
          </cell>
          <cell r="E9240" t="str">
            <v>D</v>
          </cell>
          <cell r="G9240" t="str">
            <v>NGI-MALIN</v>
          </cell>
          <cell r="H9240">
            <v>37288</v>
          </cell>
          <cell r="I9240">
            <v>74221</v>
          </cell>
          <cell r="J9240">
            <v>-742</v>
          </cell>
        </row>
        <row r="9241">
          <cell r="A9241">
            <v>36641</v>
          </cell>
          <cell r="B9241" t="str">
            <v>FT-CANADA</v>
          </cell>
          <cell r="C9241" t="str">
            <v>NG-NYMEX</v>
          </cell>
          <cell r="D9241" t="str">
            <v>FT-CAND-EGSC-BAS</v>
          </cell>
          <cell r="E9241" t="str">
            <v>D</v>
          </cell>
          <cell r="G9241" t="str">
            <v>NGI-MALIN</v>
          </cell>
          <cell r="H9241">
            <v>37316</v>
          </cell>
          <cell r="I9241">
            <v>81717</v>
          </cell>
          <cell r="J9241">
            <v>-817</v>
          </cell>
        </row>
        <row r="9242">
          <cell r="A9242">
            <v>36641</v>
          </cell>
          <cell r="B9242" t="str">
            <v>FT-CANADA</v>
          </cell>
          <cell r="C9242" t="str">
            <v>NG-NYMEX</v>
          </cell>
          <cell r="D9242" t="str">
            <v>FT-CAND-EGSC-BAS</v>
          </cell>
          <cell r="E9242" t="str">
            <v>D</v>
          </cell>
          <cell r="G9242" t="str">
            <v>NGI-MALIN</v>
          </cell>
          <cell r="H9242">
            <v>37347</v>
          </cell>
          <cell r="I9242">
            <v>78596</v>
          </cell>
          <cell r="J9242">
            <v>-786</v>
          </cell>
        </row>
        <row r="9243">
          <cell r="A9243">
            <v>36641</v>
          </cell>
          <cell r="B9243" t="str">
            <v>FT-CANADA</v>
          </cell>
          <cell r="C9243" t="str">
            <v>NG-NYMEX</v>
          </cell>
          <cell r="D9243" t="str">
            <v>FT-CAND-EGSC-BAS</v>
          </cell>
          <cell r="E9243" t="str">
            <v>D</v>
          </cell>
          <cell r="G9243" t="str">
            <v>NGI-MALIN</v>
          </cell>
          <cell r="H9243">
            <v>37377</v>
          </cell>
          <cell r="I9243">
            <v>80739</v>
          </cell>
          <cell r="J9243">
            <v>-807</v>
          </cell>
        </row>
        <row r="9244">
          <cell r="A9244">
            <v>36641</v>
          </cell>
          <cell r="B9244" t="str">
            <v>FT-CANADA</v>
          </cell>
          <cell r="C9244" t="str">
            <v>NG-NYMEX</v>
          </cell>
          <cell r="D9244" t="str">
            <v>FT-CAND-EGSC-BAS</v>
          </cell>
          <cell r="E9244" t="str">
            <v>D</v>
          </cell>
          <cell r="G9244" t="str">
            <v>NGI-MALIN</v>
          </cell>
          <cell r="H9244">
            <v>37408</v>
          </cell>
          <cell r="I9244">
            <v>77659</v>
          </cell>
          <cell r="J9244">
            <v>-777</v>
          </cell>
        </row>
        <row r="9245">
          <cell r="A9245">
            <v>36641</v>
          </cell>
          <cell r="B9245" t="str">
            <v>FT-CANADA</v>
          </cell>
          <cell r="C9245" t="str">
            <v>NG-NYMEX</v>
          </cell>
          <cell r="D9245" t="str">
            <v>FT-CAND-EGSC-BAS</v>
          </cell>
          <cell r="E9245" t="str">
            <v>D</v>
          </cell>
          <cell r="G9245" t="str">
            <v>NGI-MALIN</v>
          </cell>
          <cell r="H9245">
            <v>37438</v>
          </cell>
          <cell r="I9245">
            <v>79776</v>
          </cell>
          <cell r="J9245">
            <v>-798</v>
          </cell>
        </row>
        <row r="9246">
          <cell r="A9246">
            <v>36641</v>
          </cell>
          <cell r="B9246" t="str">
            <v>FT-CANADA</v>
          </cell>
          <cell r="C9246" t="str">
            <v>NG-NYMEX</v>
          </cell>
          <cell r="D9246" t="str">
            <v>FT-CAND-EGSC-BAS</v>
          </cell>
          <cell r="E9246" t="str">
            <v>D</v>
          </cell>
          <cell r="G9246" t="str">
            <v>NGI-MALIN</v>
          </cell>
          <cell r="H9246">
            <v>37469</v>
          </cell>
          <cell r="I9246">
            <v>79293</v>
          </cell>
          <cell r="J9246">
            <v>-793</v>
          </cell>
        </row>
        <row r="9247">
          <cell r="A9247">
            <v>36641</v>
          </cell>
          <cell r="B9247" t="str">
            <v>FT-CANADA</v>
          </cell>
          <cell r="C9247" t="str">
            <v>NG-NYMEX</v>
          </cell>
          <cell r="D9247" t="str">
            <v>FT-CAND-EGSC-BAS</v>
          </cell>
          <cell r="E9247" t="str">
            <v>D</v>
          </cell>
          <cell r="G9247" t="str">
            <v>NGI-MALIN</v>
          </cell>
          <cell r="H9247">
            <v>37500</v>
          </cell>
          <cell r="I9247">
            <v>76270</v>
          </cell>
          <cell r="J9247">
            <v>-763</v>
          </cell>
        </row>
        <row r="9248">
          <cell r="A9248">
            <v>36641</v>
          </cell>
          <cell r="B9248" t="str">
            <v>FT-CANADA</v>
          </cell>
          <cell r="C9248" t="str">
            <v>NG-NYMEX</v>
          </cell>
          <cell r="D9248" t="str">
            <v>FT-CAND-EGSC-BAS</v>
          </cell>
          <cell r="E9248" t="str">
            <v>D</v>
          </cell>
          <cell r="G9248" t="str">
            <v>NGI-MALIN</v>
          </cell>
          <cell r="H9248">
            <v>37530</v>
          </cell>
          <cell r="I9248">
            <v>78351</v>
          </cell>
          <cell r="J9248">
            <v>-784</v>
          </cell>
        </row>
        <row r="9249">
          <cell r="A9249">
            <v>36641</v>
          </cell>
          <cell r="B9249" t="str">
            <v>FT-CANADA</v>
          </cell>
          <cell r="C9249" t="str">
            <v>NG-NYMEX</v>
          </cell>
          <cell r="D9249" t="str">
            <v>FT-CAND-EGSC-BAS</v>
          </cell>
          <cell r="E9249" t="str">
            <v>D</v>
          </cell>
          <cell r="G9249" t="str">
            <v>NGI-MALIN</v>
          </cell>
          <cell r="H9249">
            <v>37561</v>
          </cell>
          <cell r="I9249">
            <v>75365</v>
          </cell>
          <cell r="J9249">
            <v>-754</v>
          </cell>
        </row>
        <row r="9250">
          <cell r="A9250">
            <v>36641</v>
          </cell>
          <cell r="B9250" t="str">
            <v>FT-CANADA</v>
          </cell>
          <cell r="C9250" t="str">
            <v>NG-NYMEX</v>
          </cell>
          <cell r="D9250" t="str">
            <v>FT-CAND-EGSC-BAS</v>
          </cell>
          <cell r="E9250" t="str">
            <v>D</v>
          </cell>
          <cell r="G9250" t="str">
            <v>NGI-MALIN</v>
          </cell>
          <cell r="H9250">
            <v>37591</v>
          </cell>
          <cell r="I9250">
            <v>77421</v>
          </cell>
          <cell r="J9250">
            <v>-774</v>
          </cell>
        </row>
        <row r="9251">
          <cell r="A9251">
            <v>36641</v>
          </cell>
          <cell r="B9251" t="str">
            <v>FT-CANADA</v>
          </cell>
          <cell r="C9251" t="str">
            <v>NG-NYMEX</v>
          </cell>
          <cell r="D9251" t="str">
            <v>FT-CAND-EGSC-BAS</v>
          </cell>
          <cell r="E9251" t="str">
            <v>D</v>
          </cell>
          <cell r="G9251" t="str">
            <v>NGI-MALIN</v>
          </cell>
          <cell r="H9251">
            <v>37622</v>
          </cell>
          <cell r="I9251">
            <v>76952</v>
          </cell>
          <cell r="J9251">
            <v>-770</v>
          </cell>
        </row>
        <row r="9252">
          <cell r="A9252">
            <v>36641</v>
          </cell>
          <cell r="B9252" t="str">
            <v>FT-CANADA</v>
          </cell>
          <cell r="C9252" t="str">
            <v>NG-NYMEX</v>
          </cell>
          <cell r="D9252" t="str">
            <v>FT-CAND-EGSC-BAS</v>
          </cell>
          <cell r="E9252" t="str">
            <v>D</v>
          </cell>
          <cell r="G9252" t="str">
            <v>NGI-MALIN</v>
          </cell>
          <cell r="H9252">
            <v>37653</v>
          </cell>
          <cell r="I9252">
            <v>69083</v>
          </cell>
          <cell r="J9252">
            <v>-691</v>
          </cell>
        </row>
        <row r="9253">
          <cell r="A9253">
            <v>36641</v>
          </cell>
          <cell r="B9253" t="str">
            <v>FT-CANADA</v>
          </cell>
          <cell r="C9253" t="str">
            <v>NG-NYMEX</v>
          </cell>
          <cell r="D9253" t="str">
            <v>FT-CAND-EGSC-BAS</v>
          </cell>
          <cell r="E9253" t="str">
            <v>D</v>
          </cell>
          <cell r="G9253" t="str">
            <v>NGI-MALIN</v>
          </cell>
          <cell r="H9253">
            <v>37681</v>
          </cell>
          <cell r="I9253">
            <v>76064</v>
          </cell>
          <cell r="J9253">
            <v>-761</v>
          </cell>
        </row>
        <row r="9254">
          <cell r="A9254">
            <v>36641</v>
          </cell>
          <cell r="B9254" t="str">
            <v>FT-CANADA</v>
          </cell>
          <cell r="C9254" t="str">
            <v>NG-NYMEX</v>
          </cell>
          <cell r="D9254" t="str">
            <v>FT-CAND-EGSC-BAS</v>
          </cell>
          <cell r="E9254" t="str">
            <v>D</v>
          </cell>
          <cell r="G9254" t="str">
            <v>NGI-MALIN</v>
          </cell>
          <cell r="H9254">
            <v>37712</v>
          </cell>
          <cell r="I9254">
            <v>73165</v>
          </cell>
          <cell r="J9254">
            <v>-732</v>
          </cell>
        </row>
        <row r="9255">
          <cell r="A9255">
            <v>36641</v>
          </cell>
          <cell r="B9255" t="str">
            <v>FT-CANADA</v>
          </cell>
          <cell r="C9255" t="str">
            <v>NG-NYMEX</v>
          </cell>
          <cell r="D9255" t="str">
            <v>FT-CAND-EGSC-BAS</v>
          </cell>
          <cell r="E9255" t="str">
            <v>D</v>
          </cell>
          <cell r="G9255" t="str">
            <v>NGI-MALIN</v>
          </cell>
          <cell r="H9255">
            <v>37742</v>
          </cell>
          <cell r="I9255">
            <v>75163</v>
          </cell>
          <cell r="J9255">
            <v>-752</v>
          </cell>
        </row>
        <row r="9256">
          <cell r="A9256">
            <v>36641</v>
          </cell>
          <cell r="B9256" t="str">
            <v>FT-CANADA</v>
          </cell>
          <cell r="C9256" t="str">
            <v>NG-NYMEX</v>
          </cell>
          <cell r="D9256" t="str">
            <v>FT-CAND-EGSC-BAS</v>
          </cell>
          <cell r="E9256" t="str">
            <v>D</v>
          </cell>
          <cell r="G9256" t="str">
            <v>NGI-MALIN</v>
          </cell>
          <cell r="H9256">
            <v>37773</v>
          </cell>
          <cell r="I9256">
            <v>72300</v>
          </cell>
          <cell r="J9256">
            <v>-723</v>
          </cell>
        </row>
        <row r="9257">
          <cell r="A9257">
            <v>36641</v>
          </cell>
          <cell r="B9257" t="str">
            <v>FT-CANADA</v>
          </cell>
          <cell r="C9257" t="str">
            <v>NG-NYMEX</v>
          </cell>
          <cell r="D9257" t="str">
            <v>FT-CAND-EGSC-BAS</v>
          </cell>
          <cell r="E9257" t="str">
            <v>D</v>
          </cell>
          <cell r="G9257" t="str">
            <v>NGI-MALIN</v>
          </cell>
          <cell r="H9257">
            <v>37803</v>
          </cell>
          <cell r="I9257">
            <v>74274</v>
          </cell>
          <cell r="J9257">
            <v>-743</v>
          </cell>
        </row>
        <row r="9258">
          <cell r="A9258">
            <v>36641</v>
          </cell>
          <cell r="B9258" t="str">
            <v>FT-CANADA</v>
          </cell>
          <cell r="C9258" t="str">
            <v>NG-NYMEX</v>
          </cell>
          <cell r="D9258" t="str">
            <v>FT-CAND-EGSC-BAS</v>
          </cell>
          <cell r="E9258" t="str">
            <v>D</v>
          </cell>
          <cell r="G9258" t="str">
            <v>NGI-MALIN</v>
          </cell>
          <cell r="H9258">
            <v>37834</v>
          </cell>
          <cell r="I9258">
            <v>73826</v>
          </cell>
          <cell r="J9258">
            <v>-738</v>
          </cell>
        </row>
        <row r="9259">
          <cell r="A9259">
            <v>36641</v>
          </cell>
          <cell r="B9259" t="str">
            <v>FT-CANADA</v>
          </cell>
          <cell r="C9259" t="str">
            <v>NG-NYMEX</v>
          </cell>
          <cell r="D9259" t="str">
            <v>FT-CAND-EGSC-BAS</v>
          </cell>
          <cell r="E9259" t="str">
            <v>D</v>
          </cell>
          <cell r="G9259" t="str">
            <v>NGI-MALIN</v>
          </cell>
          <cell r="H9259">
            <v>37865</v>
          </cell>
          <cell r="I9259">
            <v>71013</v>
          </cell>
          <cell r="J9259">
            <v>-710</v>
          </cell>
        </row>
        <row r="9260">
          <cell r="A9260">
            <v>36641</v>
          </cell>
          <cell r="B9260" t="str">
            <v>FT-CANADA</v>
          </cell>
          <cell r="C9260" t="str">
            <v>NG-NYMEX</v>
          </cell>
          <cell r="D9260" t="str">
            <v>FT-CAND-EGSC-BAS</v>
          </cell>
          <cell r="E9260" t="str">
            <v>D</v>
          </cell>
          <cell r="G9260" t="str">
            <v>NGI-MALIN</v>
          </cell>
          <cell r="H9260">
            <v>37895</v>
          </cell>
          <cell r="I9260">
            <v>72952</v>
          </cell>
          <cell r="J9260">
            <v>-730</v>
          </cell>
        </row>
        <row r="9261">
          <cell r="A9261">
            <v>36641</v>
          </cell>
          <cell r="B9261" t="str">
            <v>FT-CANADA</v>
          </cell>
          <cell r="C9261" t="str">
            <v>NG-NYMEX</v>
          </cell>
          <cell r="D9261" t="str">
            <v>FT-CAND-EGSC-BAS</v>
          </cell>
          <cell r="E9261" t="str">
            <v>D</v>
          </cell>
          <cell r="G9261" t="str">
            <v>NGI-MALIN</v>
          </cell>
          <cell r="H9261">
            <v>37926</v>
          </cell>
          <cell r="I9261">
            <v>-46782</v>
          </cell>
          <cell r="J9261">
            <v>468</v>
          </cell>
        </row>
        <row r="9262">
          <cell r="A9262">
            <v>36641</v>
          </cell>
          <cell r="B9262" t="str">
            <v>FT-CANADA</v>
          </cell>
          <cell r="C9262" t="str">
            <v>NG-NYMEX</v>
          </cell>
          <cell r="D9262" t="str">
            <v>FT-CAND-EGSC-BAS</v>
          </cell>
          <cell r="E9262" t="str">
            <v>D</v>
          </cell>
          <cell r="G9262" t="str">
            <v>NGI-MALIN</v>
          </cell>
          <cell r="H9262">
            <v>37956</v>
          </cell>
          <cell r="I9262">
            <v>-48059</v>
          </cell>
          <cell r="J9262">
            <v>481</v>
          </cell>
        </row>
        <row r="9263">
          <cell r="A9263">
            <v>36641</v>
          </cell>
          <cell r="B9263" t="str">
            <v>FT-CANADA</v>
          </cell>
          <cell r="C9263" t="str">
            <v>NG-NYMEX</v>
          </cell>
          <cell r="D9263" t="str">
            <v>FT-CAND-EGSC-BAS</v>
          </cell>
          <cell r="E9263" t="str">
            <v>D</v>
          </cell>
          <cell r="G9263" t="str">
            <v>NGI-MALIN</v>
          </cell>
          <cell r="H9263">
            <v>37987</v>
          </cell>
          <cell r="I9263">
            <v>-47768</v>
          </cell>
          <cell r="J9263">
            <v>478</v>
          </cell>
        </row>
        <row r="9264">
          <cell r="A9264">
            <v>36641</v>
          </cell>
          <cell r="B9264" t="str">
            <v>FT-CANADA</v>
          </cell>
          <cell r="C9264" t="str">
            <v>NG-NYMEX</v>
          </cell>
          <cell r="D9264" t="str">
            <v>FT-CAND-EGSC-BAS</v>
          </cell>
          <cell r="E9264" t="str">
            <v>D</v>
          </cell>
          <cell r="G9264" t="str">
            <v>NGI-MALIN</v>
          </cell>
          <cell r="H9264">
            <v>38018</v>
          </cell>
          <cell r="I9264">
            <v>-44415</v>
          </cell>
          <cell r="J9264">
            <v>444</v>
          </cell>
        </row>
        <row r="9265">
          <cell r="A9265">
            <v>36641</v>
          </cell>
          <cell r="B9265" t="str">
            <v>FT-CANADA</v>
          </cell>
          <cell r="C9265" t="str">
            <v>NG-NYMEX</v>
          </cell>
          <cell r="D9265" t="str">
            <v>FT-CAND-EGSC-BAS</v>
          </cell>
          <cell r="E9265" t="str">
            <v>D</v>
          </cell>
          <cell r="G9265" t="str">
            <v>NGI-MALIN</v>
          </cell>
          <cell r="H9265">
            <v>38047</v>
          </cell>
          <cell r="I9265">
            <v>-47208</v>
          </cell>
          <cell r="J9265">
            <v>472</v>
          </cell>
        </row>
        <row r="9266">
          <cell r="A9266">
            <v>36641</v>
          </cell>
          <cell r="B9266" t="str">
            <v>FT-CANADA</v>
          </cell>
          <cell r="C9266" t="str">
            <v>NG-NYMEX</v>
          </cell>
          <cell r="D9266" t="str">
            <v>FT-CAND-EGSC-BAS</v>
          </cell>
          <cell r="E9266" t="str">
            <v>D</v>
          </cell>
          <cell r="G9266" t="str">
            <v>NGI-MALIN</v>
          </cell>
          <cell r="H9266">
            <v>38078</v>
          </cell>
          <cell r="I9266">
            <v>-45408</v>
          </cell>
          <cell r="J9266">
            <v>454</v>
          </cell>
        </row>
        <row r="9267">
          <cell r="A9267">
            <v>36641</v>
          </cell>
          <cell r="B9267" t="str">
            <v>FT-CANADA</v>
          </cell>
          <cell r="C9267" t="str">
            <v>NG-NYMEX</v>
          </cell>
          <cell r="D9267" t="str">
            <v>FT-CAND-EGSC-BAS</v>
          </cell>
          <cell r="E9267" t="str">
            <v>D</v>
          </cell>
          <cell r="G9267" t="str">
            <v>NGI-MALIN</v>
          </cell>
          <cell r="H9267">
            <v>38108</v>
          </cell>
          <cell r="I9267">
            <v>-46645</v>
          </cell>
          <cell r="J9267">
            <v>466</v>
          </cell>
        </row>
        <row r="9268">
          <cell r="A9268">
            <v>36641</v>
          </cell>
          <cell r="B9268" t="str">
            <v>FT-CANADA</v>
          </cell>
          <cell r="C9268" t="str">
            <v>NG-NYMEX</v>
          </cell>
          <cell r="D9268" t="str">
            <v>FT-CAND-EGSC-BAS</v>
          </cell>
          <cell r="E9268" t="str">
            <v>D</v>
          </cell>
          <cell r="G9268" t="str">
            <v>NGI-MALIN</v>
          </cell>
          <cell r="H9268">
            <v>38139</v>
          </cell>
          <cell r="I9268">
            <v>-44866</v>
          </cell>
          <cell r="J9268">
            <v>449</v>
          </cell>
        </row>
        <row r="9269">
          <cell r="A9269">
            <v>36641</v>
          </cell>
          <cell r="B9269" t="str">
            <v>FT-CANADA</v>
          </cell>
          <cell r="C9269" t="str">
            <v>NG-NYMEX</v>
          </cell>
          <cell r="D9269" t="str">
            <v>FT-CAND-EGSC-BAS</v>
          </cell>
          <cell r="E9269" t="str">
            <v>D</v>
          </cell>
          <cell r="G9269" t="str">
            <v>NGI-MALIN</v>
          </cell>
          <cell r="H9269">
            <v>38169</v>
          </cell>
          <cell r="I9269">
            <v>-46088</v>
          </cell>
          <cell r="J9269">
            <v>461</v>
          </cell>
        </row>
        <row r="9270">
          <cell r="A9270">
            <v>36641</v>
          </cell>
          <cell r="B9270" t="str">
            <v>FT-CANADA</v>
          </cell>
          <cell r="C9270" t="str">
            <v>NG-NYMEX</v>
          </cell>
          <cell r="D9270" t="str">
            <v>FT-CAND-EGSC-BAS</v>
          </cell>
          <cell r="E9270" t="str">
            <v>D</v>
          </cell>
          <cell r="G9270" t="str">
            <v>NGI-MALIN</v>
          </cell>
          <cell r="H9270">
            <v>38200</v>
          </cell>
          <cell r="I9270">
            <v>-45808</v>
          </cell>
          <cell r="J9270">
            <v>458</v>
          </cell>
        </row>
        <row r="9271">
          <cell r="A9271">
            <v>36641</v>
          </cell>
          <cell r="B9271" t="str">
            <v>FT-CANADA</v>
          </cell>
          <cell r="C9271" t="str">
            <v>NG-NYMEX</v>
          </cell>
          <cell r="D9271" t="str">
            <v>FT-CAND-EGSC-BAS</v>
          </cell>
          <cell r="E9271" t="str">
            <v>D</v>
          </cell>
          <cell r="G9271" t="str">
            <v>NGI-MALIN</v>
          </cell>
          <cell r="H9271">
            <v>38231</v>
          </cell>
          <cell r="I9271">
            <v>-44060</v>
          </cell>
          <cell r="J9271">
            <v>441</v>
          </cell>
        </row>
        <row r="9272">
          <cell r="A9272">
            <v>36641</v>
          </cell>
          <cell r="B9272" t="str">
            <v>FT-CANADA</v>
          </cell>
          <cell r="C9272" t="str">
            <v>NG-NYMEX</v>
          </cell>
          <cell r="D9272" t="str">
            <v>FT-CAND-EGSC-BAS</v>
          </cell>
          <cell r="E9272" t="str">
            <v>D</v>
          </cell>
          <cell r="G9272" t="str">
            <v>NGI-MALIN</v>
          </cell>
          <cell r="H9272">
            <v>38261</v>
          </cell>
          <cell r="I9272">
            <v>-45260</v>
          </cell>
          <cell r="J9272">
            <v>453</v>
          </cell>
        </row>
        <row r="9273">
          <cell r="A9273">
            <v>36641</v>
          </cell>
          <cell r="B9273" t="str">
            <v>FT-CANADA</v>
          </cell>
          <cell r="C9273" t="str">
            <v>NG-NYMEX</v>
          </cell>
          <cell r="D9273" t="str">
            <v>FT-CAND-EGSC-BAS</v>
          </cell>
          <cell r="E9273" t="str">
            <v>D</v>
          </cell>
          <cell r="G9273" t="str">
            <v>NGI-MALIN</v>
          </cell>
          <cell r="H9273">
            <v>38292</v>
          </cell>
          <cell r="I9273">
            <v>-43533</v>
          </cell>
          <cell r="J9273">
            <v>435</v>
          </cell>
        </row>
        <row r="9274">
          <cell r="A9274">
            <v>36641</v>
          </cell>
          <cell r="B9274" t="str">
            <v>FT-CANADA</v>
          </cell>
          <cell r="C9274" t="str">
            <v>NG-NYMEX</v>
          </cell>
          <cell r="D9274" t="str">
            <v>FT-CAND-EGSC-BAS</v>
          </cell>
          <cell r="E9274" t="str">
            <v>D</v>
          </cell>
          <cell r="G9274" t="str">
            <v>NGI-MALIN</v>
          </cell>
          <cell r="H9274">
            <v>38322</v>
          </cell>
          <cell r="I9274">
            <v>-44718</v>
          </cell>
          <cell r="J9274">
            <v>447</v>
          </cell>
        </row>
        <row r="9275">
          <cell r="A9275">
            <v>36641</v>
          </cell>
          <cell r="B9275" t="str">
            <v>FT-CANADA</v>
          </cell>
          <cell r="C9275" t="str">
            <v>NG-NYMEX</v>
          </cell>
          <cell r="D9275" t="str">
            <v>FT-CAND-EGSC-BAS</v>
          </cell>
          <cell r="E9275" t="str">
            <v>D</v>
          </cell>
          <cell r="G9275" t="str">
            <v>NGI-MALIN</v>
          </cell>
          <cell r="H9275">
            <v>38353</v>
          </cell>
          <cell r="I9275">
            <v>-44445</v>
          </cell>
          <cell r="J9275">
            <v>444</v>
          </cell>
        </row>
        <row r="9276">
          <cell r="A9276">
            <v>36641</v>
          </cell>
          <cell r="B9276" t="str">
            <v>FT-CANADA</v>
          </cell>
          <cell r="C9276" t="str">
            <v>NG-NYMEX</v>
          </cell>
          <cell r="D9276" t="str">
            <v>FT-CAND-EGSC-BAS</v>
          </cell>
          <cell r="E9276" t="str">
            <v>D</v>
          </cell>
          <cell r="G9276" t="str">
            <v>NGI-MALIN</v>
          </cell>
          <cell r="H9276">
            <v>38384</v>
          </cell>
          <cell r="I9276">
            <v>-39899</v>
          </cell>
          <cell r="J9276">
            <v>399</v>
          </cell>
        </row>
        <row r="9277">
          <cell r="A9277">
            <v>36641</v>
          </cell>
          <cell r="B9277" t="str">
            <v>FT-CANADA</v>
          </cell>
          <cell r="C9277" t="str">
            <v>NG-NYMEX</v>
          </cell>
          <cell r="D9277" t="str">
            <v>FT-CAND-EGSC-BAS</v>
          </cell>
          <cell r="E9277" t="str">
            <v>D</v>
          </cell>
          <cell r="G9277" t="str">
            <v>NGI-MALIN</v>
          </cell>
          <cell r="H9277">
            <v>38412</v>
          </cell>
          <cell r="I9277">
            <v>-43930</v>
          </cell>
          <cell r="J9277">
            <v>439</v>
          </cell>
        </row>
        <row r="9278">
          <cell r="A9278">
            <v>36641</v>
          </cell>
          <cell r="B9278" t="str">
            <v>FT-CANADA</v>
          </cell>
          <cell r="C9278" t="str">
            <v>NG-NYMEX</v>
          </cell>
          <cell r="D9278" t="str">
            <v>FT-CAND-EGSC-BAS</v>
          </cell>
          <cell r="E9278" t="str">
            <v>D</v>
          </cell>
          <cell r="G9278" t="str">
            <v>NGI-MALIN</v>
          </cell>
          <cell r="H9278">
            <v>38443</v>
          </cell>
          <cell r="I9278">
            <v>-42252</v>
          </cell>
          <cell r="J9278">
            <v>423</v>
          </cell>
        </row>
        <row r="9279">
          <cell r="A9279">
            <v>36641</v>
          </cell>
          <cell r="B9279" t="str">
            <v>FT-CANADA</v>
          </cell>
          <cell r="C9279" t="str">
            <v>NG-NYMEX</v>
          </cell>
          <cell r="D9279" t="str">
            <v>FT-CAND-EGSC-BAS</v>
          </cell>
          <cell r="E9279" t="str">
            <v>D</v>
          </cell>
          <cell r="G9279" t="str">
            <v>NGI-MALIN</v>
          </cell>
          <cell r="H9279">
            <v>38473</v>
          </cell>
          <cell r="I9279">
            <v>-43402</v>
          </cell>
          <cell r="J9279">
            <v>434</v>
          </cell>
        </row>
        <row r="9280">
          <cell r="A9280">
            <v>36641</v>
          </cell>
          <cell r="B9280" t="str">
            <v>FT-CANADA</v>
          </cell>
          <cell r="C9280" t="str">
            <v>NG-NYMEX</v>
          </cell>
          <cell r="D9280" t="str">
            <v>FT-CAND-EGSC-BAS</v>
          </cell>
          <cell r="E9280" t="str">
            <v>D</v>
          </cell>
          <cell r="G9280" t="str">
            <v>NGI-MALIN</v>
          </cell>
          <cell r="H9280">
            <v>38504</v>
          </cell>
          <cell r="I9280">
            <v>-41745</v>
          </cell>
          <cell r="J9280">
            <v>417</v>
          </cell>
        </row>
        <row r="9281">
          <cell r="A9281">
            <v>36641</v>
          </cell>
          <cell r="B9281" t="str">
            <v>FT-CANADA</v>
          </cell>
          <cell r="C9281" t="str">
            <v>NG-NYMEX</v>
          </cell>
          <cell r="D9281" t="str">
            <v>FT-CAND-EGSC-BAS</v>
          </cell>
          <cell r="E9281" t="str">
            <v>D</v>
          </cell>
          <cell r="G9281" t="str">
            <v>NGI-MALIN</v>
          </cell>
          <cell r="H9281">
            <v>38534</v>
          </cell>
          <cell r="I9281">
            <v>-42881</v>
          </cell>
          <cell r="J9281">
            <v>429</v>
          </cell>
        </row>
        <row r="9282">
          <cell r="A9282">
            <v>36641</v>
          </cell>
          <cell r="B9282" t="str">
            <v>FT-CANADA</v>
          </cell>
          <cell r="C9282" t="str">
            <v>NG-NYMEX</v>
          </cell>
          <cell r="D9282" t="str">
            <v>FT-CAND-EGSC-BAS</v>
          </cell>
          <cell r="E9282" t="str">
            <v>D</v>
          </cell>
          <cell r="G9282" t="str">
            <v>NGI-MALIN</v>
          </cell>
          <cell r="H9282">
            <v>38565</v>
          </cell>
          <cell r="I9282">
            <v>-42618</v>
          </cell>
          <cell r="J9282">
            <v>426</v>
          </cell>
        </row>
        <row r="9283">
          <cell r="A9283">
            <v>36641</v>
          </cell>
          <cell r="B9283" t="str">
            <v>FT-CANADA</v>
          </cell>
          <cell r="C9283" t="str">
            <v>NG-NYMEX</v>
          </cell>
          <cell r="D9283" t="str">
            <v>FT-CAND-EGSC-BAS</v>
          </cell>
          <cell r="E9283" t="str">
            <v>D</v>
          </cell>
          <cell r="G9283" t="str">
            <v>NGI-MALIN</v>
          </cell>
          <cell r="H9283">
            <v>38596</v>
          </cell>
          <cell r="I9283">
            <v>-40990</v>
          </cell>
          <cell r="J9283">
            <v>410</v>
          </cell>
        </row>
        <row r="9284">
          <cell r="A9284">
            <v>36641</v>
          </cell>
          <cell r="B9284" t="str">
            <v>FT-CANADA</v>
          </cell>
          <cell r="C9284" t="str">
            <v>NG-NYMEX</v>
          </cell>
          <cell r="D9284" t="str">
            <v>FT-CAND-EGSC-BAS</v>
          </cell>
          <cell r="E9284" t="str">
            <v>D</v>
          </cell>
          <cell r="G9284" t="str">
            <v>NGI-MALIN</v>
          </cell>
          <cell r="H9284">
            <v>38626</v>
          </cell>
          <cell r="I9284">
            <v>-42105</v>
          </cell>
          <cell r="J9284">
            <v>421</v>
          </cell>
        </row>
        <row r="9285">
          <cell r="A9285">
            <v>36641</v>
          </cell>
          <cell r="B9285" t="str">
            <v>FT-CANADA</v>
          </cell>
          <cell r="C9285" t="str">
            <v>NG-NYMEX</v>
          </cell>
          <cell r="D9285" t="str">
            <v>FT-CAND-EGSC-BAS</v>
          </cell>
          <cell r="E9285" t="str">
            <v>D</v>
          </cell>
          <cell r="G9285" t="str">
            <v>NGI-MALIN</v>
          </cell>
          <cell r="H9285">
            <v>38657</v>
          </cell>
          <cell r="I9285">
            <v>-202485</v>
          </cell>
          <cell r="J9285">
            <v>2025</v>
          </cell>
        </row>
        <row r="9286">
          <cell r="A9286">
            <v>36641</v>
          </cell>
          <cell r="B9286" t="str">
            <v>FT-CANADA</v>
          </cell>
          <cell r="C9286" t="str">
            <v>NG-NYMEX</v>
          </cell>
          <cell r="D9286" t="str">
            <v>FT-CAND-EGSC-BAS</v>
          </cell>
          <cell r="E9286" t="str">
            <v>D</v>
          </cell>
          <cell r="G9286" t="str">
            <v>NGI-MALIN</v>
          </cell>
          <cell r="H9286">
            <v>38687</v>
          </cell>
          <cell r="I9286">
            <v>-207991</v>
          </cell>
          <cell r="J9286">
            <v>2080</v>
          </cell>
        </row>
        <row r="9287">
          <cell r="A9287">
            <v>36641</v>
          </cell>
          <cell r="B9287" t="str">
            <v>FT-CANADA</v>
          </cell>
          <cell r="C9287" t="str">
            <v>NG-NYMEX</v>
          </cell>
          <cell r="D9287" t="str">
            <v>FT-CAND-EGSC-BAS</v>
          </cell>
          <cell r="E9287" t="str">
            <v>D</v>
          </cell>
          <cell r="G9287" t="str">
            <v>NGI-MALIN</v>
          </cell>
          <cell r="H9287">
            <v>38718</v>
          </cell>
          <cell r="I9287">
            <v>-206713</v>
          </cell>
          <cell r="J9287">
            <v>-6727</v>
          </cell>
        </row>
        <row r="9288">
          <cell r="A9288">
            <v>36641</v>
          </cell>
          <cell r="B9288" t="str">
            <v>FT-CANADA</v>
          </cell>
          <cell r="C9288" t="str">
            <v>NG-NYMEX</v>
          </cell>
          <cell r="D9288" t="str">
            <v>FT-CAND-EGSC-BAS</v>
          </cell>
          <cell r="E9288" t="str">
            <v>D</v>
          </cell>
          <cell r="G9288" t="str">
            <v>NGI-MALIN</v>
          </cell>
          <cell r="H9288">
            <v>38749</v>
          </cell>
          <cell r="I9288">
            <v>-185561</v>
          </cell>
          <cell r="J9288">
            <v>-6258</v>
          </cell>
        </row>
        <row r="9289">
          <cell r="A9289">
            <v>36641</v>
          </cell>
          <cell r="B9289" t="str">
            <v>FT-CANADA</v>
          </cell>
          <cell r="C9289" t="str">
            <v>NG-NYMEX</v>
          </cell>
          <cell r="D9289" t="str">
            <v>FT-CAND-EGSC-BAS</v>
          </cell>
          <cell r="E9289" t="str">
            <v>D</v>
          </cell>
          <cell r="G9289" t="str">
            <v>NGI-MALIN</v>
          </cell>
          <cell r="H9289">
            <v>38777</v>
          </cell>
          <cell r="I9289">
            <v>-204301</v>
          </cell>
          <cell r="J9289">
            <v>-10703</v>
          </cell>
        </row>
        <row r="9290">
          <cell r="A9290">
            <v>36641</v>
          </cell>
          <cell r="B9290" t="str">
            <v>FT-CANADA</v>
          </cell>
          <cell r="C9290" t="str">
            <v>NG-NYMEX</v>
          </cell>
          <cell r="D9290" t="str">
            <v>FT-CAND-EGSC-BAS</v>
          </cell>
          <cell r="E9290" t="str">
            <v>D</v>
          </cell>
          <cell r="G9290" t="str">
            <v>NGI-MALIN</v>
          </cell>
          <cell r="H9290">
            <v>38808</v>
          </cell>
          <cell r="I9290">
            <v>-196494</v>
          </cell>
          <cell r="J9290">
            <v>-10335</v>
          </cell>
        </row>
        <row r="9291">
          <cell r="A9291">
            <v>36641</v>
          </cell>
          <cell r="B9291" t="str">
            <v>FT-CANADA</v>
          </cell>
          <cell r="C9291" t="str">
            <v>NG-NYMEX</v>
          </cell>
          <cell r="D9291" t="str">
            <v>FT-CAND-EGSC-BAS</v>
          </cell>
          <cell r="E9291" t="str">
            <v>D</v>
          </cell>
          <cell r="G9291" t="str">
            <v>NGI-MALIN</v>
          </cell>
          <cell r="H9291">
            <v>38838</v>
          </cell>
          <cell r="I9291">
            <v>-201833</v>
          </cell>
          <cell r="J9291">
            <v>-10545</v>
          </cell>
        </row>
        <row r="9292">
          <cell r="A9292">
            <v>36641</v>
          </cell>
          <cell r="B9292" t="str">
            <v>FT-CANADA</v>
          </cell>
          <cell r="C9292" t="str">
            <v>NG-NYMEX</v>
          </cell>
          <cell r="D9292" t="str">
            <v>FT-CAND-EGSC-BAS</v>
          </cell>
          <cell r="E9292" t="str">
            <v>D</v>
          </cell>
          <cell r="G9292" t="str">
            <v>NGI-MALIN</v>
          </cell>
          <cell r="H9292">
            <v>38869</v>
          </cell>
          <cell r="I9292">
            <v>-194119</v>
          </cell>
          <cell r="J9292">
            <v>-10102</v>
          </cell>
        </row>
        <row r="9293">
          <cell r="A9293">
            <v>36641</v>
          </cell>
          <cell r="B9293" t="str">
            <v>FT-CANADA</v>
          </cell>
          <cell r="C9293" t="str">
            <v>NG-NYMEX</v>
          </cell>
          <cell r="D9293" t="str">
            <v>FT-CAND-EGSC-BAS</v>
          </cell>
          <cell r="E9293" t="str">
            <v>D</v>
          </cell>
          <cell r="G9293" t="str">
            <v>NGI-MALIN</v>
          </cell>
          <cell r="H9293">
            <v>38899</v>
          </cell>
          <cell r="I9293">
            <v>-199393</v>
          </cell>
          <cell r="J9293">
            <v>-9782</v>
          </cell>
        </row>
        <row r="9294">
          <cell r="A9294">
            <v>36641</v>
          </cell>
          <cell r="B9294" t="str">
            <v>FT-CANADA</v>
          </cell>
          <cell r="C9294" t="str">
            <v>NG-NYMEX</v>
          </cell>
          <cell r="D9294" t="str">
            <v>FT-CAND-EGSC-BAS</v>
          </cell>
          <cell r="E9294" t="str">
            <v>D</v>
          </cell>
          <cell r="G9294" t="str">
            <v>NGI-MALIN</v>
          </cell>
          <cell r="H9294">
            <v>38930</v>
          </cell>
          <cell r="I9294">
            <v>-198163</v>
          </cell>
          <cell r="J9294">
            <v>-9386</v>
          </cell>
        </row>
        <row r="9295">
          <cell r="A9295">
            <v>36641</v>
          </cell>
          <cell r="B9295" t="str">
            <v>FT-CANADA</v>
          </cell>
          <cell r="C9295" t="str">
            <v>NG-NYMEX</v>
          </cell>
          <cell r="D9295" t="str">
            <v>FT-CAND-EGSC-BAS</v>
          </cell>
          <cell r="E9295" t="str">
            <v>D</v>
          </cell>
          <cell r="G9295" t="str">
            <v>NGI-MALIN</v>
          </cell>
          <cell r="H9295">
            <v>38961</v>
          </cell>
          <cell r="I9295">
            <v>-190588</v>
          </cell>
          <cell r="J9295">
            <v>-8764</v>
          </cell>
        </row>
        <row r="9296">
          <cell r="A9296">
            <v>36641</v>
          </cell>
          <cell r="B9296" t="str">
            <v>FT-CANADA</v>
          </cell>
          <cell r="C9296" t="str">
            <v>NG-NYMEX</v>
          </cell>
          <cell r="D9296" t="str">
            <v>FT-CAND-EGSC-BAS</v>
          </cell>
          <cell r="E9296" t="str">
            <v>D</v>
          </cell>
          <cell r="G9296" t="str">
            <v>NGI-MALIN</v>
          </cell>
          <cell r="H9296">
            <v>38991</v>
          </cell>
          <cell r="I9296">
            <v>-195764</v>
          </cell>
          <cell r="J9296">
            <v>-8733</v>
          </cell>
        </row>
        <row r="9297">
          <cell r="A9297">
            <v>36641</v>
          </cell>
          <cell r="B9297" t="str">
            <v>FT-CANADA</v>
          </cell>
          <cell r="C9297" t="str">
            <v>NG-NYMEX</v>
          </cell>
          <cell r="D9297" t="str">
            <v>FT-CAND-EGSC-BAS</v>
          </cell>
          <cell r="E9297" t="str">
            <v>D</v>
          </cell>
          <cell r="G9297" t="str">
            <v>NGI-MALIN</v>
          </cell>
          <cell r="H9297">
            <v>39022</v>
          </cell>
          <cell r="I9297">
            <v>-188278</v>
          </cell>
          <cell r="J9297">
            <v>-6744</v>
          </cell>
        </row>
        <row r="9298">
          <cell r="A9298">
            <v>36641</v>
          </cell>
          <cell r="B9298" t="str">
            <v>FT-CANADA</v>
          </cell>
          <cell r="C9298" t="str">
            <v>NG-NYMEX</v>
          </cell>
          <cell r="D9298" t="str">
            <v>FT-CAND-EGSC-BAS</v>
          </cell>
          <cell r="E9298" t="str">
            <v>D</v>
          </cell>
          <cell r="G9298" t="str">
            <v>NGI-MALIN</v>
          </cell>
          <cell r="H9298">
            <v>39052</v>
          </cell>
          <cell r="I9298">
            <v>-193390</v>
          </cell>
          <cell r="J9298">
            <v>-6379</v>
          </cell>
        </row>
        <row r="9299">
          <cell r="A9299">
            <v>36641</v>
          </cell>
          <cell r="B9299" t="str">
            <v>FT-CANADA</v>
          </cell>
          <cell r="C9299" t="str">
            <v>NG-NYMEX</v>
          </cell>
          <cell r="D9299" t="str">
            <v>FT-CAND-EGSC-BAS</v>
          </cell>
          <cell r="E9299" t="str">
            <v>D</v>
          </cell>
          <cell r="G9299" t="str">
            <v>NGI-MALIN</v>
          </cell>
          <cell r="H9299">
            <v>39083</v>
          </cell>
          <cell r="I9299">
            <v>-192194</v>
          </cell>
          <cell r="J9299">
            <v>-6044</v>
          </cell>
        </row>
        <row r="9300">
          <cell r="A9300">
            <v>36641</v>
          </cell>
          <cell r="B9300" t="str">
            <v>FT-CANADA</v>
          </cell>
          <cell r="C9300" t="str">
            <v>NG-NYMEX</v>
          </cell>
          <cell r="D9300" t="str">
            <v>FT-CAND-EGSC-BAS</v>
          </cell>
          <cell r="E9300" t="str">
            <v>D</v>
          </cell>
          <cell r="G9300" t="str">
            <v>NGI-MALIN</v>
          </cell>
          <cell r="H9300">
            <v>39114</v>
          </cell>
          <cell r="I9300">
            <v>-172520</v>
          </cell>
          <cell r="J9300">
            <v>-5799</v>
          </cell>
        </row>
        <row r="9301">
          <cell r="A9301">
            <v>36641</v>
          </cell>
          <cell r="B9301" t="str">
            <v>FT-CANADA</v>
          </cell>
          <cell r="C9301" t="str">
            <v>NG-NYMEX</v>
          </cell>
          <cell r="D9301" t="str">
            <v>FT-CAND-EGSC-BAS</v>
          </cell>
          <cell r="E9301" t="str">
            <v>D</v>
          </cell>
          <cell r="G9301" t="str">
            <v>NGI-MALIN</v>
          </cell>
          <cell r="H9301">
            <v>39142</v>
          </cell>
          <cell r="I9301">
            <v>-189936</v>
          </cell>
          <cell r="J9301">
            <v>-9790</v>
          </cell>
        </row>
        <row r="9302">
          <cell r="A9302">
            <v>36641</v>
          </cell>
          <cell r="B9302" t="str">
            <v>FT-CANADA</v>
          </cell>
          <cell r="C9302" t="str">
            <v>NG-NYMEX</v>
          </cell>
          <cell r="D9302" t="str">
            <v>FT-CAND-EGSC-BAS</v>
          </cell>
          <cell r="E9302" t="str">
            <v>D</v>
          </cell>
          <cell r="G9302" t="str">
            <v>NGI-MALIN</v>
          </cell>
          <cell r="H9302">
            <v>39173</v>
          </cell>
          <cell r="I9302">
            <v>-182670</v>
          </cell>
          <cell r="J9302">
            <v>-9450</v>
          </cell>
        </row>
        <row r="9303">
          <cell r="A9303">
            <v>36641</v>
          </cell>
          <cell r="B9303" t="str">
            <v>FT-CANADA</v>
          </cell>
          <cell r="C9303" t="str">
            <v>NG-NYMEX</v>
          </cell>
          <cell r="D9303" t="str">
            <v>FT-CAND-EGSC-BAS</v>
          </cell>
          <cell r="E9303" t="str">
            <v>D</v>
          </cell>
          <cell r="G9303" t="str">
            <v>NGI-MALIN</v>
          </cell>
          <cell r="H9303">
            <v>39203</v>
          </cell>
          <cell r="I9303">
            <v>-187629</v>
          </cell>
          <cell r="J9303">
            <v>-9641</v>
          </cell>
        </row>
        <row r="9304">
          <cell r="A9304">
            <v>36641</v>
          </cell>
          <cell r="B9304" t="str">
            <v>FT-CANADA</v>
          </cell>
          <cell r="C9304" t="str">
            <v>NG-NYMEX</v>
          </cell>
          <cell r="D9304" t="str">
            <v>FT-CAND-EGSC-BAS</v>
          </cell>
          <cell r="E9304" t="str">
            <v>D</v>
          </cell>
          <cell r="G9304" t="str">
            <v>NGI-MALIN</v>
          </cell>
          <cell r="H9304">
            <v>39234</v>
          </cell>
          <cell r="I9304">
            <v>-180463</v>
          </cell>
          <cell r="J9304">
            <v>-9112</v>
          </cell>
        </row>
        <row r="9305">
          <cell r="A9305">
            <v>36641</v>
          </cell>
          <cell r="B9305" t="str">
            <v>FT-CANADA</v>
          </cell>
          <cell r="C9305" t="str">
            <v>NG-NYMEX</v>
          </cell>
          <cell r="D9305" t="str">
            <v>FT-CAND-EGSC-BAS</v>
          </cell>
          <cell r="E9305" t="str">
            <v>D</v>
          </cell>
          <cell r="G9305" t="str">
            <v>NGI-MALIN</v>
          </cell>
          <cell r="H9305">
            <v>39264</v>
          </cell>
          <cell r="I9305">
            <v>-185371</v>
          </cell>
          <cell r="J9305">
            <v>-8746</v>
          </cell>
        </row>
        <row r="9306">
          <cell r="A9306">
            <v>36641</v>
          </cell>
          <cell r="B9306" t="str">
            <v>FT-CANADA</v>
          </cell>
          <cell r="C9306" t="str">
            <v>NG-NYMEX</v>
          </cell>
          <cell r="D9306" t="str">
            <v>FT-CAND-EGSC-BAS</v>
          </cell>
          <cell r="E9306" t="str">
            <v>D</v>
          </cell>
          <cell r="G9306" t="str">
            <v>NGI-MALIN</v>
          </cell>
          <cell r="H9306">
            <v>39295</v>
          </cell>
          <cell r="I9306">
            <v>-184234</v>
          </cell>
          <cell r="J9306">
            <v>-8353</v>
          </cell>
        </row>
        <row r="9307">
          <cell r="A9307">
            <v>36641</v>
          </cell>
          <cell r="B9307" t="str">
            <v>FT-CANADA</v>
          </cell>
          <cell r="C9307" t="str">
            <v>NG-NYMEX</v>
          </cell>
          <cell r="D9307" t="str">
            <v>FT-CAND-EGSC-BAS</v>
          </cell>
          <cell r="E9307" t="str">
            <v>D</v>
          </cell>
          <cell r="G9307" t="str">
            <v>NGI-MALIN</v>
          </cell>
          <cell r="H9307">
            <v>39326</v>
          </cell>
          <cell r="I9307">
            <v>-177197</v>
          </cell>
          <cell r="J9307">
            <v>-7808</v>
          </cell>
        </row>
        <row r="9308">
          <cell r="A9308">
            <v>36641</v>
          </cell>
          <cell r="B9308" t="str">
            <v>FT-CANADA</v>
          </cell>
          <cell r="C9308" t="str">
            <v>NG-NYMEX</v>
          </cell>
          <cell r="D9308" t="str">
            <v>FT-CAND-EGSC-BAS</v>
          </cell>
          <cell r="E9308" t="str">
            <v>D</v>
          </cell>
          <cell r="G9308" t="str">
            <v>NGI-MALIN</v>
          </cell>
          <cell r="H9308">
            <v>39356</v>
          </cell>
          <cell r="I9308">
            <v>-182015</v>
          </cell>
          <cell r="J9308">
            <v>-7835</v>
          </cell>
        </row>
        <row r="9309">
          <cell r="A9309">
            <v>36641</v>
          </cell>
          <cell r="B9309" t="str">
            <v>FT-CANADA</v>
          </cell>
          <cell r="C9309" t="str">
            <v>NG-NYMEX</v>
          </cell>
          <cell r="D9309" t="str">
            <v>FT-CAND-EGSC-BAS</v>
          </cell>
          <cell r="E9309" t="str">
            <v>D</v>
          </cell>
          <cell r="G9309" t="str">
            <v>NGI-MALIN</v>
          </cell>
          <cell r="H9309">
            <v>39387</v>
          </cell>
          <cell r="I9309">
            <v>-175062</v>
          </cell>
          <cell r="J9309">
            <v>-6079</v>
          </cell>
        </row>
        <row r="9310">
          <cell r="A9310">
            <v>36641</v>
          </cell>
          <cell r="B9310" t="str">
            <v>FT-CANADA</v>
          </cell>
          <cell r="C9310" t="str">
            <v>NG-NYMEX</v>
          </cell>
          <cell r="D9310" t="str">
            <v>FT-CAND-EGSC-BAS</v>
          </cell>
          <cell r="E9310" t="str">
            <v>D</v>
          </cell>
          <cell r="G9310" t="str">
            <v>NGI-MALIN</v>
          </cell>
          <cell r="H9310">
            <v>39417</v>
          </cell>
          <cell r="I9310">
            <v>-179822</v>
          </cell>
          <cell r="J9310">
            <v>-5702</v>
          </cell>
        </row>
        <row r="9311">
          <cell r="A9311">
            <v>36641</v>
          </cell>
          <cell r="B9311" t="str">
            <v>FT-CANADA</v>
          </cell>
          <cell r="C9311" t="str">
            <v>NG-NYMEX</v>
          </cell>
          <cell r="D9311" t="str">
            <v>FT-CAND-EGSC-BAS</v>
          </cell>
          <cell r="E9311" t="str">
            <v>D</v>
          </cell>
          <cell r="G9311" t="str">
            <v>NGI-MALIN</v>
          </cell>
          <cell r="H9311">
            <v>39448</v>
          </cell>
          <cell r="I9311">
            <v>-178717</v>
          </cell>
          <cell r="J9311">
            <v>-1700</v>
          </cell>
        </row>
        <row r="9312">
          <cell r="A9312">
            <v>36641</v>
          </cell>
          <cell r="B9312" t="str">
            <v>FT-CANADA</v>
          </cell>
          <cell r="C9312" t="str">
            <v>NG-NYMEX</v>
          </cell>
          <cell r="D9312" t="str">
            <v>FT-CAND-EGSC-BAS</v>
          </cell>
          <cell r="E9312" t="str">
            <v>D</v>
          </cell>
          <cell r="G9312" t="str">
            <v>NGI-MALIN</v>
          </cell>
          <cell r="H9312">
            <v>39479</v>
          </cell>
          <cell r="I9312">
            <v>-166160</v>
          </cell>
          <cell r="J9312">
            <v>-1664</v>
          </cell>
        </row>
        <row r="9313">
          <cell r="A9313">
            <v>36641</v>
          </cell>
          <cell r="B9313" t="str">
            <v>FT-CANADA</v>
          </cell>
          <cell r="C9313" t="str">
            <v>NG-NYMEX</v>
          </cell>
          <cell r="D9313" t="str">
            <v>FT-CAND-EGSC-BAS</v>
          </cell>
          <cell r="E9313" t="str">
            <v>D</v>
          </cell>
          <cell r="G9313" t="str">
            <v>NGI-MALIN</v>
          </cell>
          <cell r="H9313">
            <v>39508</v>
          </cell>
          <cell r="I9313">
            <v>-176597</v>
          </cell>
          <cell r="J9313">
            <v>-2998</v>
          </cell>
        </row>
        <row r="9314">
          <cell r="A9314">
            <v>36641</v>
          </cell>
          <cell r="B9314" t="str">
            <v>FT-CANADA</v>
          </cell>
          <cell r="C9314" t="str">
            <v>NG-NYMEX</v>
          </cell>
          <cell r="D9314" t="str">
            <v>FT-CAND-EGSC-BAS</v>
          </cell>
          <cell r="E9314" t="str">
            <v>D</v>
          </cell>
          <cell r="G9314" t="str">
            <v>NGI-MALIN</v>
          </cell>
          <cell r="H9314">
            <v>39539</v>
          </cell>
          <cell r="I9314">
            <v>-169849</v>
          </cell>
          <cell r="J9314">
            <v>-2855</v>
          </cell>
        </row>
        <row r="9315">
          <cell r="A9315">
            <v>36641</v>
          </cell>
          <cell r="B9315" t="str">
            <v>FT-CANADA</v>
          </cell>
          <cell r="C9315" t="str">
            <v>NG-NYMEX</v>
          </cell>
          <cell r="D9315" t="str">
            <v>FT-CAND-EGSC-BAS</v>
          </cell>
          <cell r="E9315" t="str">
            <v>D</v>
          </cell>
          <cell r="G9315" t="str">
            <v>NGI-MALIN</v>
          </cell>
          <cell r="H9315">
            <v>39569</v>
          </cell>
          <cell r="I9315">
            <v>-174466</v>
          </cell>
          <cell r="J9315">
            <v>-2846</v>
          </cell>
        </row>
        <row r="9316">
          <cell r="A9316">
            <v>36641</v>
          </cell>
          <cell r="B9316" t="str">
            <v>FT-CANADA</v>
          </cell>
          <cell r="C9316" t="str">
            <v>NG-NYMEX</v>
          </cell>
          <cell r="D9316" t="str">
            <v>FT-CAND-EGSC-BAS</v>
          </cell>
          <cell r="E9316" t="str">
            <v>D</v>
          </cell>
          <cell r="G9316" t="str">
            <v>NGI-MALIN</v>
          </cell>
          <cell r="H9316">
            <v>39600</v>
          </cell>
          <cell r="I9316">
            <v>-167799</v>
          </cell>
          <cell r="J9316">
            <v>-2395</v>
          </cell>
        </row>
        <row r="9317">
          <cell r="A9317">
            <v>36641</v>
          </cell>
          <cell r="B9317" t="str">
            <v>FT-CANADA</v>
          </cell>
          <cell r="C9317" t="str">
            <v>NG-NYMEX</v>
          </cell>
          <cell r="D9317" t="str">
            <v>FT-CAND-EGSC-BAS</v>
          </cell>
          <cell r="E9317" t="str">
            <v>D</v>
          </cell>
          <cell r="G9317" t="str">
            <v>NGI-MALIN</v>
          </cell>
          <cell r="H9317">
            <v>39630</v>
          </cell>
          <cell r="I9317">
            <v>-172360</v>
          </cell>
          <cell r="J9317">
            <v>-2054</v>
          </cell>
        </row>
        <row r="9318">
          <cell r="A9318">
            <v>36641</v>
          </cell>
          <cell r="B9318" t="str">
            <v>FT-CANADA</v>
          </cell>
          <cell r="C9318" t="str">
            <v>NG-NYMEX</v>
          </cell>
          <cell r="D9318" t="str">
            <v>FT-CAND-EGSC-BAS</v>
          </cell>
          <cell r="E9318" t="str">
            <v>D</v>
          </cell>
          <cell r="G9318" t="str">
            <v>NGI-MALIN</v>
          </cell>
          <cell r="H9318">
            <v>39661</v>
          </cell>
          <cell r="I9318">
            <v>-171299</v>
          </cell>
          <cell r="J9318">
            <v>-2092</v>
          </cell>
        </row>
        <row r="9319">
          <cell r="A9319">
            <v>36641</v>
          </cell>
          <cell r="B9319" t="str">
            <v>FT-CANADA</v>
          </cell>
          <cell r="C9319" t="str">
            <v>NG-NYMEX</v>
          </cell>
          <cell r="D9319" t="str">
            <v>FT-CAND-EGSC-BAS</v>
          </cell>
          <cell r="E9319" t="str">
            <v>D</v>
          </cell>
          <cell r="G9319" t="str">
            <v>NGI-MALIN</v>
          </cell>
          <cell r="H9319">
            <v>39692</v>
          </cell>
          <cell r="I9319">
            <v>-164752</v>
          </cell>
          <cell r="J9319">
            <v>-1869</v>
          </cell>
        </row>
        <row r="9320">
          <cell r="A9320">
            <v>36641</v>
          </cell>
          <cell r="B9320" t="str">
            <v>FT-CANADA</v>
          </cell>
          <cell r="C9320" t="str">
            <v>NG-NYMEX</v>
          </cell>
          <cell r="D9320" t="str">
            <v>FT-CAND-EGSC-BAS</v>
          </cell>
          <cell r="E9320" t="str">
            <v>D</v>
          </cell>
          <cell r="G9320" t="str">
            <v>NGI-MALIN</v>
          </cell>
          <cell r="H9320">
            <v>39722</v>
          </cell>
          <cell r="I9320">
            <v>-169229</v>
          </cell>
          <cell r="J9320">
            <v>0</v>
          </cell>
        </row>
        <row r="9321">
          <cell r="A9321">
            <v>36641</v>
          </cell>
          <cell r="B9321" t="str">
            <v>FT-CANADA</v>
          </cell>
          <cell r="C9321" t="str">
            <v>NG-NYMEX</v>
          </cell>
          <cell r="D9321" t="str">
            <v>FT-CAND-EGSC-BAS</v>
          </cell>
          <cell r="E9321" t="str">
            <v>D</v>
          </cell>
          <cell r="G9321" t="str">
            <v>NGI-SOCAL</v>
          </cell>
          <cell r="H9321">
            <v>36831</v>
          </cell>
          <cell r="I9321">
            <v>1159557</v>
          </cell>
          <cell r="J9321">
            <v>0</v>
          </cell>
        </row>
        <row r="9322">
          <cell r="A9322">
            <v>36641</v>
          </cell>
          <cell r="B9322" t="str">
            <v>FT-CANADA</v>
          </cell>
          <cell r="C9322" t="str">
            <v>NG-NYMEX</v>
          </cell>
          <cell r="D9322" t="str">
            <v>FT-CAND-EGSC-BAS</v>
          </cell>
          <cell r="E9322" t="str">
            <v>D</v>
          </cell>
          <cell r="G9322" t="str">
            <v>NGI-SOCAL</v>
          </cell>
          <cell r="H9322">
            <v>36861</v>
          </cell>
          <cell r="I9322">
            <v>1191381</v>
          </cell>
          <cell r="J9322">
            <v>0</v>
          </cell>
        </row>
        <row r="9323">
          <cell r="A9323">
            <v>36641</v>
          </cell>
          <cell r="B9323" t="str">
            <v>FT-CANADA</v>
          </cell>
          <cell r="C9323" t="str">
            <v>NG-NYMEX</v>
          </cell>
          <cell r="D9323" t="str">
            <v>FT-CAND-EGSC-BAS</v>
          </cell>
          <cell r="E9323" t="str">
            <v>D</v>
          </cell>
          <cell r="G9323" t="str">
            <v>NGI-SOCAL</v>
          </cell>
          <cell r="H9323">
            <v>36892</v>
          </cell>
          <cell r="I9323">
            <v>1184298</v>
          </cell>
          <cell r="J9323">
            <v>0</v>
          </cell>
        </row>
        <row r="9324">
          <cell r="A9324">
            <v>36641</v>
          </cell>
          <cell r="B9324" t="str">
            <v>FT-CANADA</v>
          </cell>
          <cell r="C9324" t="str">
            <v>NG-NYMEX</v>
          </cell>
          <cell r="D9324" t="str">
            <v>FT-CAND-EGSC-BAS</v>
          </cell>
          <cell r="E9324" t="str">
            <v>D</v>
          </cell>
          <cell r="G9324" t="str">
            <v>NGI-SOCAL</v>
          </cell>
          <cell r="H9324">
            <v>36923</v>
          </cell>
          <cell r="I9324">
            <v>1063298</v>
          </cell>
          <cell r="J9324">
            <v>0</v>
          </cell>
        </row>
        <row r="9325">
          <cell r="A9325">
            <v>36641</v>
          </cell>
          <cell r="B9325" t="str">
            <v>FT-CANADA</v>
          </cell>
          <cell r="C9325" t="str">
            <v>NG-NYMEX</v>
          </cell>
          <cell r="D9325" t="str">
            <v>FT-CAND-EGSC-BAS</v>
          </cell>
          <cell r="E9325" t="str">
            <v>D</v>
          </cell>
          <cell r="G9325" t="str">
            <v>NGI-SOCAL</v>
          </cell>
          <cell r="H9325">
            <v>36951</v>
          </cell>
          <cell r="I9325">
            <v>1170799</v>
          </cell>
          <cell r="J9325">
            <v>0</v>
          </cell>
        </row>
        <row r="9326">
          <cell r="A9326">
            <v>36641</v>
          </cell>
          <cell r="B9326" t="str">
            <v>FT-CANADA</v>
          </cell>
          <cell r="C9326" t="str">
            <v>NG-NYMEX</v>
          </cell>
          <cell r="D9326" t="str">
            <v>FT-CAND-EGSC-BAS</v>
          </cell>
          <cell r="E9326" t="str">
            <v>D</v>
          </cell>
          <cell r="G9326" t="str">
            <v>NGI/CHI. GATE</v>
          </cell>
          <cell r="H9326">
            <v>36647</v>
          </cell>
          <cell r="I9326">
            <v>-102197</v>
          </cell>
          <cell r="J9326">
            <v>-2555</v>
          </cell>
        </row>
        <row r="9327">
          <cell r="A9327">
            <v>36641</v>
          </cell>
          <cell r="B9327" t="str">
            <v>FT-CANADA</v>
          </cell>
          <cell r="C9327" t="str">
            <v>NG-NYMEX</v>
          </cell>
          <cell r="D9327" t="str">
            <v>FT-CAND-EGSC-BAS</v>
          </cell>
          <cell r="E9327" t="str">
            <v>D</v>
          </cell>
          <cell r="G9327" t="str">
            <v>NGI/CHI. GATE</v>
          </cell>
          <cell r="H9327">
            <v>36678</v>
          </cell>
          <cell r="I9327">
            <v>-98377</v>
          </cell>
          <cell r="J9327">
            <v>-2459</v>
          </cell>
        </row>
        <row r="9328">
          <cell r="A9328">
            <v>36641</v>
          </cell>
          <cell r="B9328" t="str">
            <v>FT-CANADA</v>
          </cell>
          <cell r="C9328" t="str">
            <v>NG-NYMEX</v>
          </cell>
          <cell r="D9328" t="str">
            <v>FT-CAND-EGSC-BAS</v>
          </cell>
          <cell r="E9328" t="str">
            <v>D</v>
          </cell>
          <cell r="G9328" t="str">
            <v>NGI/CHI. GATE</v>
          </cell>
          <cell r="H9328">
            <v>36708</v>
          </cell>
          <cell r="I9328">
            <v>-101128</v>
          </cell>
          <cell r="J9328">
            <v>-2528</v>
          </cell>
        </row>
        <row r="9329">
          <cell r="A9329">
            <v>36641</v>
          </cell>
          <cell r="B9329" t="str">
            <v>FT-CANADA</v>
          </cell>
          <cell r="C9329" t="str">
            <v>NG-NYMEX</v>
          </cell>
          <cell r="D9329" t="str">
            <v>FT-CAND-EGSC-BAS</v>
          </cell>
          <cell r="E9329" t="str">
            <v>D</v>
          </cell>
          <cell r="G9329" t="str">
            <v>NGI/CHI. GATE</v>
          </cell>
          <cell r="H9329">
            <v>36739</v>
          </cell>
          <cell r="I9329">
            <v>-100569</v>
          </cell>
          <cell r="J9329">
            <v>-2514</v>
          </cell>
        </row>
        <row r="9330">
          <cell r="A9330">
            <v>36641</v>
          </cell>
          <cell r="B9330" t="str">
            <v>FT-CANADA</v>
          </cell>
          <cell r="C9330" t="str">
            <v>NG-NYMEX</v>
          </cell>
          <cell r="D9330" t="str">
            <v>FT-CAND-EGSC-BAS</v>
          </cell>
          <cell r="E9330" t="str">
            <v>D</v>
          </cell>
          <cell r="G9330" t="str">
            <v>NGI/CHI. GATE</v>
          </cell>
          <cell r="H9330">
            <v>36770</v>
          </cell>
          <cell r="I9330">
            <v>-96767</v>
          </cell>
          <cell r="J9330">
            <v>-2419</v>
          </cell>
        </row>
        <row r="9331">
          <cell r="A9331">
            <v>36641</v>
          </cell>
          <cell r="B9331" t="str">
            <v>FT-CANADA</v>
          </cell>
          <cell r="C9331" t="str">
            <v>NG-NYMEX</v>
          </cell>
          <cell r="D9331" t="str">
            <v>FT-CAND-EGSC-BAS</v>
          </cell>
          <cell r="E9331" t="str">
            <v>D</v>
          </cell>
          <cell r="G9331" t="str">
            <v>NGI/CHI. GATE</v>
          </cell>
          <cell r="H9331">
            <v>36800</v>
          </cell>
          <cell r="I9331">
            <v>-99429</v>
          </cell>
          <cell r="J9331">
            <v>-2486</v>
          </cell>
        </row>
        <row r="9332">
          <cell r="A9332">
            <v>36641</v>
          </cell>
          <cell r="B9332" t="str">
            <v>FT-CANADA</v>
          </cell>
          <cell r="C9332" t="str">
            <v>NG-NYMEX</v>
          </cell>
          <cell r="D9332" t="str">
            <v>FT-CAND-EGSC-BAS</v>
          </cell>
          <cell r="E9332" t="str">
            <v>D</v>
          </cell>
          <cell r="G9332" t="str">
            <v>NGI/CHI. GATE</v>
          </cell>
          <cell r="H9332">
            <v>36831</v>
          </cell>
          <cell r="I9332">
            <v>-37686</v>
          </cell>
          <cell r="J9332">
            <v>-9</v>
          </cell>
        </row>
        <row r="9333">
          <cell r="A9333">
            <v>36641</v>
          </cell>
          <cell r="B9333" t="str">
            <v>FT-CANADA</v>
          </cell>
          <cell r="C9333" t="str">
            <v>NG-NYMEX</v>
          </cell>
          <cell r="D9333" t="str">
            <v>FT-CAND-EGSC-BAS</v>
          </cell>
          <cell r="E9333" t="str">
            <v>D</v>
          </cell>
          <cell r="G9333" t="str">
            <v>NGI/CHI. GATE</v>
          </cell>
          <cell r="H9333">
            <v>36861</v>
          </cell>
          <cell r="I9333">
            <v>-38720</v>
          </cell>
          <cell r="J9333">
            <v>-10</v>
          </cell>
        </row>
        <row r="9334">
          <cell r="A9334">
            <v>36641</v>
          </cell>
          <cell r="B9334" t="str">
            <v>FT-CANADA</v>
          </cell>
          <cell r="C9334" t="str">
            <v>NG-NYMEX</v>
          </cell>
          <cell r="D9334" t="str">
            <v>FT-CAND-EGSC-BAS</v>
          </cell>
          <cell r="E9334" t="str">
            <v>D</v>
          </cell>
          <cell r="G9334" t="str">
            <v>NGI/CHI. GATE</v>
          </cell>
          <cell r="H9334">
            <v>36892</v>
          </cell>
          <cell r="I9334">
            <v>-38490</v>
          </cell>
          <cell r="J9334">
            <v>-10</v>
          </cell>
        </row>
        <row r="9335">
          <cell r="A9335">
            <v>36641</v>
          </cell>
          <cell r="B9335" t="str">
            <v>FT-CANADA</v>
          </cell>
          <cell r="C9335" t="str">
            <v>NG-NYMEX</v>
          </cell>
          <cell r="D9335" t="str">
            <v>FT-CAND-EGSC-BAS</v>
          </cell>
          <cell r="E9335" t="str">
            <v>D</v>
          </cell>
          <cell r="G9335" t="str">
            <v>NGI/CHI. GATE</v>
          </cell>
          <cell r="H9335">
            <v>36923</v>
          </cell>
          <cell r="I9335">
            <v>-34557</v>
          </cell>
          <cell r="J9335">
            <v>-9</v>
          </cell>
        </row>
        <row r="9336">
          <cell r="A9336">
            <v>36641</v>
          </cell>
          <cell r="B9336" t="str">
            <v>FT-CANADA</v>
          </cell>
          <cell r="C9336" t="str">
            <v>NG-NYMEX</v>
          </cell>
          <cell r="D9336" t="str">
            <v>FT-CAND-EGSC-BAS</v>
          </cell>
          <cell r="E9336" t="str">
            <v>D</v>
          </cell>
          <cell r="G9336" t="str">
            <v>NGI/CHI. GATE</v>
          </cell>
          <cell r="H9336">
            <v>36951</v>
          </cell>
          <cell r="I9336">
            <v>43905</v>
          </cell>
          <cell r="J9336">
            <v>11</v>
          </cell>
        </row>
        <row r="9337">
          <cell r="A9337">
            <v>36641</v>
          </cell>
          <cell r="B9337" t="str">
            <v>FT-CANADA</v>
          </cell>
          <cell r="C9337" t="str">
            <v>NG-NYMEX</v>
          </cell>
          <cell r="D9337" t="str">
            <v>FT-CAND-EGSC-BAS</v>
          </cell>
          <cell r="E9337" t="str">
            <v>D</v>
          </cell>
          <cell r="G9337" t="str">
            <v>NGI/CHI. GATE</v>
          </cell>
          <cell r="H9337">
            <v>36982</v>
          </cell>
          <cell r="I9337">
            <v>42231</v>
          </cell>
          <cell r="J9337">
            <v>11</v>
          </cell>
        </row>
        <row r="9338">
          <cell r="A9338">
            <v>36641</v>
          </cell>
          <cell r="B9338" t="str">
            <v>FT-CANADA</v>
          </cell>
          <cell r="C9338" t="str">
            <v>NG-NYMEX</v>
          </cell>
          <cell r="D9338" t="str">
            <v>FT-CAND-EGSC-BAS</v>
          </cell>
          <cell r="E9338" t="str">
            <v>D</v>
          </cell>
          <cell r="G9338" t="str">
            <v>NGI/CHI. GATE</v>
          </cell>
          <cell r="H9338">
            <v>37012</v>
          </cell>
          <cell r="I9338">
            <v>43385</v>
          </cell>
          <cell r="J9338">
            <v>11</v>
          </cell>
        </row>
        <row r="9339">
          <cell r="A9339">
            <v>36641</v>
          </cell>
          <cell r="B9339" t="str">
            <v>FT-CANADA</v>
          </cell>
          <cell r="C9339" t="str">
            <v>NG-NYMEX</v>
          </cell>
          <cell r="D9339" t="str">
            <v>FT-CAND-EGSC-BAS</v>
          </cell>
          <cell r="E9339" t="str">
            <v>D</v>
          </cell>
          <cell r="G9339" t="str">
            <v>NGI/CHI. GATE</v>
          </cell>
          <cell r="H9339">
            <v>37043</v>
          </cell>
          <cell r="I9339">
            <v>41732</v>
          </cell>
          <cell r="J9339">
            <v>10</v>
          </cell>
        </row>
        <row r="9340">
          <cell r="A9340">
            <v>36641</v>
          </cell>
          <cell r="B9340" t="str">
            <v>FT-CANADA</v>
          </cell>
          <cell r="C9340" t="str">
            <v>NG-NYMEX</v>
          </cell>
          <cell r="D9340" t="str">
            <v>FT-CAND-EGSC-BAS</v>
          </cell>
          <cell r="E9340" t="str">
            <v>D</v>
          </cell>
          <cell r="G9340" t="str">
            <v>NGI/CHI. GATE</v>
          </cell>
          <cell r="H9340">
            <v>37073</v>
          </cell>
          <cell r="I9340">
            <v>42869</v>
          </cell>
          <cell r="J9340">
            <v>11</v>
          </cell>
        </row>
        <row r="9341">
          <cell r="A9341">
            <v>36641</v>
          </cell>
          <cell r="B9341" t="str">
            <v>FT-CANADA</v>
          </cell>
          <cell r="C9341" t="str">
            <v>NG-NYMEX</v>
          </cell>
          <cell r="D9341" t="str">
            <v>FT-CAND-EGSC-BAS</v>
          </cell>
          <cell r="E9341" t="str">
            <v>D</v>
          </cell>
          <cell r="G9341" t="str">
            <v>NGI/CHI. GATE</v>
          </cell>
          <cell r="H9341">
            <v>37104</v>
          </cell>
          <cell r="I9341">
            <v>42609</v>
          </cell>
          <cell r="J9341">
            <v>11</v>
          </cell>
        </row>
        <row r="9342">
          <cell r="A9342">
            <v>36641</v>
          </cell>
          <cell r="B9342" t="str">
            <v>FT-CANADA</v>
          </cell>
          <cell r="C9342" t="str">
            <v>NG-NYMEX</v>
          </cell>
          <cell r="D9342" t="str">
            <v>FT-CAND-EGSC-BAS</v>
          </cell>
          <cell r="E9342" t="str">
            <v>D</v>
          </cell>
          <cell r="G9342" t="str">
            <v>NGI/CHI. GATE</v>
          </cell>
          <cell r="H9342">
            <v>37135</v>
          </cell>
          <cell r="I9342">
            <v>40983</v>
          </cell>
          <cell r="J9342">
            <v>10</v>
          </cell>
        </row>
        <row r="9343">
          <cell r="A9343">
            <v>36641</v>
          </cell>
          <cell r="B9343" t="str">
            <v>FT-CANADA</v>
          </cell>
          <cell r="C9343" t="str">
            <v>NG-NYMEX</v>
          </cell>
          <cell r="D9343" t="str">
            <v>FT-CAND-EGSC-BAS</v>
          </cell>
          <cell r="E9343" t="str">
            <v>D</v>
          </cell>
          <cell r="G9343" t="str">
            <v>NGI/CHI. GATE</v>
          </cell>
          <cell r="H9343">
            <v>37165</v>
          </cell>
          <cell r="I9343">
            <v>42099</v>
          </cell>
          <cell r="J9343">
            <v>11</v>
          </cell>
        </row>
        <row r="9344">
          <cell r="A9344">
            <v>36641</v>
          </cell>
          <cell r="B9344" t="str">
            <v>FT-CANADA</v>
          </cell>
          <cell r="C9344" t="str">
            <v>NG-NYMEX</v>
          </cell>
          <cell r="D9344" t="str">
            <v>FT-CAND-EGSC-BAS</v>
          </cell>
          <cell r="E9344" t="str">
            <v>D</v>
          </cell>
          <cell r="G9344" t="str">
            <v>NGI/CHI. GATE</v>
          </cell>
          <cell r="H9344">
            <v>37196</v>
          </cell>
          <cell r="I9344">
            <v>134977</v>
          </cell>
          <cell r="J9344">
            <v>3374</v>
          </cell>
        </row>
        <row r="9345">
          <cell r="A9345">
            <v>36641</v>
          </cell>
          <cell r="B9345" t="str">
            <v>FT-CANADA</v>
          </cell>
          <cell r="C9345" t="str">
            <v>NG-NYMEX</v>
          </cell>
          <cell r="D9345" t="str">
            <v>FT-CAND-EGSC-BAS</v>
          </cell>
          <cell r="E9345" t="str">
            <v>D</v>
          </cell>
          <cell r="G9345" t="str">
            <v>NGI/CHI. GATE</v>
          </cell>
          <cell r="H9345">
            <v>37226</v>
          </cell>
          <cell r="I9345">
            <v>152073</v>
          </cell>
          <cell r="J9345">
            <v>3802</v>
          </cell>
        </row>
        <row r="9346">
          <cell r="A9346">
            <v>36641</v>
          </cell>
          <cell r="B9346" t="str">
            <v>FT-CANADA</v>
          </cell>
          <cell r="C9346" t="str">
            <v>NG-NYMEX</v>
          </cell>
          <cell r="D9346" t="str">
            <v>FT-CAND-EGSC-BAS</v>
          </cell>
          <cell r="E9346" t="str">
            <v>D</v>
          </cell>
          <cell r="G9346" t="str">
            <v>NGI/CHI. GATE</v>
          </cell>
          <cell r="H9346">
            <v>37257</v>
          </cell>
          <cell r="I9346">
            <v>137802</v>
          </cell>
          <cell r="J9346">
            <v>3445</v>
          </cell>
        </row>
        <row r="9347">
          <cell r="A9347">
            <v>36641</v>
          </cell>
          <cell r="B9347" t="str">
            <v>FT-CANADA</v>
          </cell>
          <cell r="C9347" t="str">
            <v>NG-NYMEX</v>
          </cell>
          <cell r="D9347" t="str">
            <v>FT-CAND-EGSC-BAS</v>
          </cell>
          <cell r="E9347" t="str">
            <v>D</v>
          </cell>
          <cell r="G9347" t="str">
            <v>NGI/CHI. GATE</v>
          </cell>
          <cell r="H9347">
            <v>37288</v>
          </cell>
          <cell r="I9347">
            <v>123702</v>
          </cell>
          <cell r="J9347">
            <v>3093</v>
          </cell>
        </row>
        <row r="9348">
          <cell r="A9348">
            <v>36641</v>
          </cell>
          <cell r="B9348" t="str">
            <v>FT-CANADA</v>
          </cell>
          <cell r="C9348" t="str">
            <v>NG-NYMEX</v>
          </cell>
          <cell r="D9348" t="str">
            <v>FT-CAND-EGSC-BAS</v>
          </cell>
          <cell r="E9348" t="str">
            <v>D</v>
          </cell>
          <cell r="G9348" t="str">
            <v>NGI/CHI. GATE</v>
          </cell>
          <cell r="H9348">
            <v>37316</v>
          </cell>
          <cell r="I9348">
            <v>136195</v>
          </cell>
          <cell r="J9348">
            <v>3405</v>
          </cell>
        </row>
        <row r="9349">
          <cell r="A9349">
            <v>36641</v>
          </cell>
          <cell r="B9349" t="str">
            <v>FT-CANADA</v>
          </cell>
          <cell r="C9349" t="str">
            <v>NG-NYMEX</v>
          </cell>
          <cell r="D9349" t="str">
            <v>FT-CAND-EGSC-BAS</v>
          </cell>
          <cell r="E9349" t="str">
            <v>D</v>
          </cell>
          <cell r="G9349" t="str">
            <v>NGI/CHI. GATE</v>
          </cell>
          <cell r="H9349">
            <v>37347</v>
          </cell>
          <cell r="I9349">
            <v>130993</v>
          </cell>
          <cell r="J9349">
            <v>33</v>
          </cell>
        </row>
        <row r="9350">
          <cell r="A9350">
            <v>36641</v>
          </cell>
          <cell r="B9350" t="str">
            <v>FT-CANADA</v>
          </cell>
          <cell r="C9350" t="str">
            <v>NG-NYMEX</v>
          </cell>
          <cell r="D9350" t="str">
            <v>FT-CAND-EGSC-BAS</v>
          </cell>
          <cell r="E9350" t="str">
            <v>D</v>
          </cell>
          <cell r="G9350" t="str">
            <v>NGI/CHI. GATE</v>
          </cell>
          <cell r="H9350">
            <v>37377</v>
          </cell>
          <cell r="I9350">
            <v>134565</v>
          </cell>
          <cell r="J9350">
            <v>34</v>
          </cell>
        </row>
        <row r="9351">
          <cell r="A9351">
            <v>36641</v>
          </cell>
          <cell r="B9351" t="str">
            <v>FT-CANADA</v>
          </cell>
          <cell r="C9351" t="str">
            <v>NG-NYMEX</v>
          </cell>
          <cell r="D9351" t="str">
            <v>FT-CAND-EGSC-BAS</v>
          </cell>
          <cell r="E9351" t="str">
            <v>D</v>
          </cell>
          <cell r="G9351" t="str">
            <v>NGI/CHI. GATE</v>
          </cell>
          <cell r="H9351">
            <v>37408</v>
          </cell>
          <cell r="I9351">
            <v>129432</v>
          </cell>
          <cell r="J9351">
            <v>32</v>
          </cell>
        </row>
        <row r="9352">
          <cell r="A9352">
            <v>36641</v>
          </cell>
          <cell r="B9352" t="str">
            <v>FT-CANADA</v>
          </cell>
          <cell r="C9352" t="str">
            <v>NG-NYMEX</v>
          </cell>
          <cell r="D9352" t="str">
            <v>FT-CAND-EGSC-BAS</v>
          </cell>
          <cell r="E9352" t="str">
            <v>D</v>
          </cell>
          <cell r="G9352" t="str">
            <v>NGI/CHI. GATE</v>
          </cell>
          <cell r="H9352">
            <v>37438</v>
          </cell>
          <cell r="I9352">
            <v>132961</v>
          </cell>
          <cell r="J9352">
            <v>33</v>
          </cell>
        </row>
        <row r="9353">
          <cell r="A9353">
            <v>36641</v>
          </cell>
          <cell r="B9353" t="str">
            <v>FT-CANADA</v>
          </cell>
          <cell r="C9353" t="str">
            <v>NG-NYMEX</v>
          </cell>
          <cell r="D9353" t="str">
            <v>FT-CAND-EGSC-BAS</v>
          </cell>
          <cell r="E9353" t="str">
            <v>D</v>
          </cell>
          <cell r="G9353" t="str">
            <v>NGI/CHI. GATE</v>
          </cell>
          <cell r="H9353">
            <v>37469</v>
          </cell>
          <cell r="I9353">
            <v>132156</v>
          </cell>
          <cell r="J9353">
            <v>33</v>
          </cell>
        </row>
        <row r="9354">
          <cell r="A9354">
            <v>36641</v>
          </cell>
          <cell r="B9354" t="str">
            <v>FT-CANADA</v>
          </cell>
          <cell r="C9354" t="str">
            <v>NG-NYMEX</v>
          </cell>
          <cell r="D9354" t="str">
            <v>FT-CAND-EGSC-BAS</v>
          </cell>
          <cell r="E9354" t="str">
            <v>D</v>
          </cell>
          <cell r="G9354" t="str">
            <v>NGI/CHI. GATE</v>
          </cell>
          <cell r="H9354">
            <v>37500</v>
          </cell>
          <cell r="I9354">
            <v>127117</v>
          </cell>
          <cell r="J9354">
            <v>32</v>
          </cell>
        </row>
        <row r="9355">
          <cell r="A9355">
            <v>36641</v>
          </cell>
          <cell r="B9355" t="str">
            <v>FT-CANADA</v>
          </cell>
          <cell r="C9355" t="str">
            <v>NG-NYMEX</v>
          </cell>
          <cell r="D9355" t="str">
            <v>FT-CAND-EGSC-BAS</v>
          </cell>
          <cell r="E9355" t="str">
            <v>D</v>
          </cell>
          <cell r="G9355" t="str">
            <v>NGI/CHI. GATE</v>
          </cell>
          <cell r="H9355">
            <v>37530</v>
          </cell>
          <cell r="I9355">
            <v>130584</v>
          </cell>
          <cell r="J9355">
            <v>33</v>
          </cell>
        </row>
        <row r="9356">
          <cell r="A9356">
            <v>36641</v>
          </cell>
          <cell r="B9356" t="str">
            <v>FT-CANADA</v>
          </cell>
          <cell r="C9356" t="str">
            <v>NG-NYMEX</v>
          </cell>
          <cell r="D9356" t="str">
            <v>FT-CAND-EGSC-BAS</v>
          </cell>
          <cell r="E9356" t="str">
            <v>D</v>
          </cell>
          <cell r="G9356" t="str">
            <v>NGI/CHI. GATE</v>
          </cell>
          <cell r="H9356">
            <v>37561</v>
          </cell>
          <cell r="I9356">
            <v>125608</v>
          </cell>
          <cell r="J9356">
            <v>3140</v>
          </cell>
        </row>
        <row r="9357">
          <cell r="A9357">
            <v>36641</v>
          </cell>
          <cell r="B9357" t="str">
            <v>FT-CANADA</v>
          </cell>
          <cell r="C9357" t="str">
            <v>NG-NYMEX</v>
          </cell>
          <cell r="D9357" t="str">
            <v>FT-CAND-EGSC-BAS</v>
          </cell>
          <cell r="E9357" t="str">
            <v>D</v>
          </cell>
          <cell r="G9357" t="str">
            <v>NGI/CHI. GATE</v>
          </cell>
          <cell r="H9357">
            <v>37591</v>
          </cell>
          <cell r="I9357">
            <v>129035</v>
          </cell>
          <cell r="J9357">
            <v>3226</v>
          </cell>
        </row>
        <row r="9358">
          <cell r="A9358">
            <v>36641</v>
          </cell>
          <cell r="B9358" t="str">
            <v>FT-CANADA</v>
          </cell>
          <cell r="C9358" t="str">
            <v>NG-NYMEX</v>
          </cell>
          <cell r="D9358" t="str">
            <v>FT-CAND-EGSC-BAS</v>
          </cell>
          <cell r="E9358" t="str">
            <v>D</v>
          </cell>
          <cell r="G9358" t="str">
            <v>NGI/CHI. GATE</v>
          </cell>
          <cell r="H9358">
            <v>37622</v>
          </cell>
          <cell r="I9358">
            <v>128253</v>
          </cell>
          <cell r="J9358">
            <v>3206</v>
          </cell>
        </row>
        <row r="9359">
          <cell r="A9359">
            <v>36641</v>
          </cell>
          <cell r="B9359" t="str">
            <v>FT-CANADA</v>
          </cell>
          <cell r="C9359" t="str">
            <v>NG-NYMEX</v>
          </cell>
          <cell r="D9359" t="str">
            <v>FT-CAND-EGSC-BAS</v>
          </cell>
          <cell r="E9359" t="str">
            <v>D</v>
          </cell>
          <cell r="G9359" t="str">
            <v>NGI/CHI. GATE</v>
          </cell>
          <cell r="H9359">
            <v>37653</v>
          </cell>
          <cell r="I9359">
            <v>115138</v>
          </cell>
          <cell r="J9359">
            <v>2878</v>
          </cell>
        </row>
        <row r="9360">
          <cell r="A9360">
            <v>36641</v>
          </cell>
          <cell r="B9360" t="str">
            <v>FT-CANADA</v>
          </cell>
          <cell r="C9360" t="str">
            <v>NG-NYMEX</v>
          </cell>
          <cell r="D9360" t="str">
            <v>FT-CAND-EGSC-BAS</v>
          </cell>
          <cell r="E9360" t="str">
            <v>D</v>
          </cell>
          <cell r="G9360" t="str">
            <v>NGI/CHI. GATE</v>
          </cell>
          <cell r="H9360">
            <v>37681</v>
          </cell>
          <cell r="I9360">
            <v>126774</v>
          </cell>
          <cell r="J9360">
            <v>3169</v>
          </cell>
        </row>
        <row r="9361">
          <cell r="A9361">
            <v>36641</v>
          </cell>
          <cell r="B9361" t="str">
            <v>FT-CANADA</v>
          </cell>
          <cell r="C9361" t="str">
            <v>NG-NYMEX</v>
          </cell>
          <cell r="D9361" t="str">
            <v>FT-CAND-EGSC-BAS</v>
          </cell>
          <cell r="E9361" t="str">
            <v>D</v>
          </cell>
          <cell r="G9361" t="str">
            <v>NGI/CHI. GATE</v>
          </cell>
          <cell r="H9361">
            <v>37712</v>
          </cell>
          <cell r="I9361">
            <v>121941</v>
          </cell>
          <cell r="J9361">
            <v>30</v>
          </cell>
        </row>
        <row r="9362">
          <cell r="A9362">
            <v>36641</v>
          </cell>
          <cell r="B9362" t="str">
            <v>FT-CANADA</v>
          </cell>
          <cell r="C9362" t="str">
            <v>NG-NYMEX</v>
          </cell>
          <cell r="D9362" t="str">
            <v>FT-CAND-EGSC-BAS</v>
          </cell>
          <cell r="E9362" t="str">
            <v>D</v>
          </cell>
          <cell r="G9362" t="str">
            <v>NGI/CHI. GATE</v>
          </cell>
          <cell r="H9362">
            <v>37742</v>
          </cell>
          <cell r="I9362">
            <v>125272</v>
          </cell>
          <cell r="J9362">
            <v>31</v>
          </cell>
        </row>
        <row r="9363">
          <cell r="A9363">
            <v>36641</v>
          </cell>
          <cell r="B9363" t="str">
            <v>FT-CANADA</v>
          </cell>
          <cell r="C9363" t="str">
            <v>NG-NYMEX</v>
          </cell>
          <cell r="D9363" t="str">
            <v>FT-CAND-EGSC-BAS</v>
          </cell>
          <cell r="E9363" t="str">
            <v>D</v>
          </cell>
          <cell r="G9363" t="str">
            <v>NGI/CHI. GATE</v>
          </cell>
          <cell r="H9363">
            <v>37773</v>
          </cell>
          <cell r="I9363">
            <v>120500</v>
          </cell>
          <cell r="J9363">
            <v>30</v>
          </cell>
        </row>
        <row r="9364">
          <cell r="A9364">
            <v>36641</v>
          </cell>
          <cell r="B9364" t="str">
            <v>FT-CANADA</v>
          </cell>
          <cell r="C9364" t="str">
            <v>NG-NYMEX</v>
          </cell>
          <cell r="D9364" t="str">
            <v>FT-CAND-EGSC-BAS</v>
          </cell>
          <cell r="E9364" t="str">
            <v>D</v>
          </cell>
          <cell r="G9364" t="str">
            <v>NGI/CHI. GATE</v>
          </cell>
          <cell r="H9364">
            <v>37803</v>
          </cell>
          <cell r="I9364">
            <v>123790</v>
          </cell>
          <cell r="J9364">
            <v>31</v>
          </cell>
        </row>
        <row r="9365">
          <cell r="A9365">
            <v>36641</v>
          </cell>
          <cell r="B9365" t="str">
            <v>FT-CANADA</v>
          </cell>
          <cell r="C9365" t="str">
            <v>NG-NYMEX</v>
          </cell>
          <cell r="D9365" t="str">
            <v>FT-CAND-EGSC-BAS</v>
          </cell>
          <cell r="E9365" t="str">
            <v>D</v>
          </cell>
          <cell r="G9365" t="str">
            <v>NGI/CHI. GATE</v>
          </cell>
          <cell r="H9365">
            <v>37834</v>
          </cell>
          <cell r="I9365">
            <v>123043</v>
          </cell>
          <cell r="J9365">
            <v>31</v>
          </cell>
        </row>
        <row r="9366">
          <cell r="A9366">
            <v>36641</v>
          </cell>
          <cell r="B9366" t="str">
            <v>FT-CANADA</v>
          </cell>
          <cell r="C9366" t="str">
            <v>NG-NYMEX</v>
          </cell>
          <cell r="D9366" t="str">
            <v>FT-CAND-EGSC-BAS</v>
          </cell>
          <cell r="E9366" t="str">
            <v>D</v>
          </cell>
          <cell r="G9366" t="str">
            <v>NGI/CHI. GATE</v>
          </cell>
          <cell r="H9366">
            <v>37865</v>
          </cell>
          <cell r="I9366">
            <v>118355</v>
          </cell>
          <cell r="J9366">
            <v>30</v>
          </cell>
        </row>
        <row r="9367">
          <cell r="A9367">
            <v>36641</v>
          </cell>
          <cell r="B9367" t="str">
            <v>FT-CANADA</v>
          </cell>
          <cell r="C9367" t="str">
            <v>NG-NYMEX</v>
          </cell>
          <cell r="D9367" t="str">
            <v>FT-CAND-EGSC-BAS</v>
          </cell>
          <cell r="E9367" t="str">
            <v>D</v>
          </cell>
          <cell r="G9367" t="str">
            <v>NGI/CHI. GATE</v>
          </cell>
          <cell r="H9367">
            <v>37895</v>
          </cell>
          <cell r="I9367">
            <v>121586</v>
          </cell>
          <cell r="J9367">
            <v>30</v>
          </cell>
        </row>
        <row r="9368">
          <cell r="A9368">
            <v>36641</v>
          </cell>
          <cell r="B9368" t="str">
            <v>FT-CANADA</v>
          </cell>
          <cell r="C9368" t="str">
            <v>NG-NYMEX</v>
          </cell>
          <cell r="D9368" t="str">
            <v>FT-CAND-EGSC-BAS</v>
          </cell>
          <cell r="E9368" t="str">
            <v>D</v>
          </cell>
          <cell r="G9368" t="str">
            <v>NGI/CHI. GATE</v>
          </cell>
          <cell r="H9368">
            <v>37926</v>
          </cell>
          <cell r="I9368">
            <v>116954</v>
          </cell>
          <cell r="J9368">
            <v>29</v>
          </cell>
        </row>
        <row r="9369">
          <cell r="A9369">
            <v>36641</v>
          </cell>
          <cell r="B9369" t="str">
            <v>FT-CANADA</v>
          </cell>
          <cell r="C9369" t="str">
            <v>NG-NYMEX</v>
          </cell>
          <cell r="D9369" t="str">
            <v>FT-CAND-EGSC-BAS</v>
          </cell>
          <cell r="E9369" t="str">
            <v>D</v>
          </cell>
          <cell r="G9369" t="str">
            <v>NGI/CHI. GATE</v>
          </cell>
          <cell r="H9369">
            <v>37956</v>
          </cell>
          <cell r="I9369">
            <v>120147</v>
          </cell>
          <cell r="J9369">
            <v>30</v>
          </cell>
        </row>
        <row r="9370">
          <cell r="A9370">
            <v>36641</v>
          </cell>
          <cell r="B9370" t="str">
            <v>FT-CANADA</v>
          </cell>
          <cell r="C9370" t="str">
            <v>NG-NYMEX</v>
          </cell>
          <cell r="D9370" t="str">
            <v>FT-CAND-EGSC-BAS</v>
          </cell>
          <cell r="E9370" t="str">
            <v>D</v>
          </cell>
          <cell r="G9370" t="str">
            <v>NGI/CHI. GATE</v>
          </cell>
          <cell r="H9370">
            <v>37987</v>
          </cell>
          <cell r="I9370">
            <v>119420</v>
          </cell>
          <cell r="J9370">
            <v>30</v>
          </cell>
        </row>
        <row r="9371">
          <cell r="A9371">
            <v>36641</v>
          </cell>
          <cell r="B9371" t="str">
            <v>FT-CANADA</v>
          </cell>
          <cell r="C9371" t="str">
            <v>NG-NYMEX</v>
          </cell>
          <cell r="D9371" t="str">
            <v>FT-CAND-EGSC-BAS</v>
          </cell>
          <cell r="E9371" t="str">
            <v>D</v>
          </cell>
          <cell r="G9371" t="str">
            <v>NGI/CHI. GATE</v>
          </cell>
          <cell r="H9371">
            <v>38018</v>
          </cell>
          <cell r="I9371">
            <v>111037</v>
          </cell>
          <cell r="J9371">
            <v>28</v>
          </cell>
        </row>
        <row r="9372">
          <cell r="A9372">
            <v>36641</v>
          </cell>
          <cell r="B9372" t="str">
            <v>FT-CANADA</v>
          </cell>
          <cell r="C9372" t="str">
            <v>NG-NYMEX</v>
          </cell>
          <cell r="D9372" t="str">
            <v>FT-CAND-EGSC-BAS</v>
          </cell>
          <cell r="E9372" t="str">
            <v>D</v>
          </cell>
          <cell r="G9372" t="str">
            <v>NGI/CHI. GATE</v>
          </cell>
          <cell r="H9372">
            <v>38047</v>
          </cell>
          <cell r="I9372">
            <v>118020</v>
          </cell>
          <cell r="J9372">
            <v>30</v>
          </cell>
        </row>
        <row r="9373">
          <cell r="A9373">
            <v>36641</v>
          </cell>
          <cell r="B9373" t="str">
            <v>FT-CANADA</v>
          </cell>
          <cell r="C9373" t="str">
            <v>NG-NYMEX</v>
          </cell>
          <cell r="D9373" t="str">
            <v>FT-CAND-EGSC-BAS</v>
          </cell>
          <cell r="E9373" t="str">
            <v>D</v>
          </cell>
          <cell r="G9373" t="str">
            <v>NGI/CHI. GATE</v>
          </cell>
          <cell r="H9373">
            <v>38078</v>
          </cell>
          <cell r="I9373">
            <v>113519</v>
          </cell>
          <cell r="J9373">
            <v>28</v>
          </cell>
        </row>
        <row r="9374">
          <cell r="A9374">
            <v>36641</v>
          </cell>
          <cell r="B9374" t="str">
            <v>FT-CANADA</v>
          </cell>
          <cell r="C9374" t="str">
            <v>NG-NYMEX</v>
          </cell>
          <cell r="D9374" t="str">
            <v>FT-CAND-EGSC-BAS</v>
          </cell>
          <cell r="E9374" t="str">
            <v>D</v>
          </cell>
          <cell r="G9374" t="str">
            <v>NGI/CHI. GATE</v>
          </cell>
          <cell r="H9374">
            <v>38108</v>
          </cell>
          <cell r="I9374">
            <v>116613</v>
          </cell>
          <cell r="J9374">
            <v>29</v>
          </cell>
        </row>
        <row r="9375">
          <cell r="A9375">
            <v>36641</v>
          </cell>
          <cell r="B9375" t="str">
            <v>FT-CANADA</v>
          </cell>
          <cell r="C9375" t="str">
            <v>NG-NYMEX</v>
          </cell>
          <cell r="D9375" t="str">
            <v>FT-CAND-EGSC-BAS</v>
          </cell>
          <cell r="E9375" t="str">
            <v>D</v>
          </cell>
          <cell r="G9375" t="str">
            <v>NGI/CHI. GATE</v>
          </cell>
          <cell r="H9375">
            <v>38139</v>
          </cell>
          <cell r="I9375">
            <v>112165</v>
          </cell>
          <cell r="J9375">
            <v>28</v>
          </cell>
        </row>
        <row r="9376">
          <cell r="A9376">
            <v>36641</v>
          </cell>
          <cell r="B9376" t="str">
            <v>FT-CANADA</v>
          </cell>
          <cell r="C9376" t="str">
            <v>NG-NYMEX</v>
          </cell>
          <cell r="D9376" t="str">
            <v>FT-CAND-EGSC-BAS</v>
          </cell>
          <cell r="E9376" t="str">
            <v>D</v>
          </cell>
          <cell r="G9376" t="str">
            <v>NGI/CHI. GATE</v>
          </cell>
          <cell r="H9376">
            <v>38169</v>
          </cell>
          <cell r="I9376">
            <v>115221</v>
          </cell>
          <cell r="J9376">
            <v>29</v>
          </cell>
        </row>
        <row r="9377">
          <cell r="A9377">
            <v>36641</v>
          </cell>
          <cell r="B9377" t="str">
            <v>FT-CANADA</v>
          </cell>
          <cell r="C9377" t="str">
            <v>NG-NYMEX</v>
          </cell>
          <cell r="D9377" t="str">
            <v>FT-CAND-EGSC-BAS</v>
          </cell>
          <cell r="E9377" t="str">
            <v>D</v>
          </cell>
          <cell r="G9377" t="str">
            <v>NGI/CHI. GATE</v>
          </cell>
          <cell r="H9377">
            <v>38200</v>
          </cell>
          <cell r="I9377">
            <v>114519</v>
          </cell>
          <cell r="J9377">
            <v>29</v>
          </cell>
        </row>
        <row r="9378">
          <cell r="A9378">
            <v>36641</v>
          </cell>
          <cell r="B9378" t="str">
            <v>FT-CANADA</v>
          </cell>
          <cell r="C9378" t="str">
            <v>NG-NYMEX</v>
          </cell>
          <cell r="D9378" t="str">
            <v>FT-CAND-EGSC-BAS</v>
          </cell>
          <cell r="E9378" t="str">
            <v>D</v>
          </cell>
          <cell r="G9378" t="str">
            <v>NGI/CHI. GATE</v>
          </cell>
          <cell r="H9378">
            <v>38231</v>
          </cell>
          <cell r="I9378">
            <v>110150</v>
          </cell>
          <cell r="J9378">
            <v>28</v>
          </cell>
        </row>
        <row r="9379">
          <cell r="A9379">
            <v>36641</v>
          </cell>
          <cell r="B9379" t="str">
            <v>FT-CANADA</v>
          </cell>
          <cell r="C9379" t="str">
            <v>NG-NYMEX</v>
          </cell>
          <cell r="D9379" t="str">
            <v>FT-CAND-EGSC-BAS</v>
          </cell>
          <cell r="E9379" t="str">
            <v>D</v>
          </cell>
          <cell r="G9379" t="str">
            <v>NGI/CHI. GATE</v>
          </cell>
          <cell r="H9379">
            <v>38261</v>
          </cell>
          <cell r="I9379">
            <v>113150</v>
          </cell>
          <cell r="J9379">
            <v>28</v>
          </cell>
        </row>
        <row r="9380">
          <cell r="A9380">
            <v>36641</v>
          </cell>
          <cell r="B9380" t="str">
            <v>FT-CANADA</v>
          </cell>
          <cell r="C9380" t="str">
            <v>NG-NYMEX</v>
          </cell>
          <cell r="D9380" t="str">
            <v>FT-CAND-EGSC-BAS</v>
          </cell>
          <cell r="E9380" t="str">
            <v>D</v>
          </cell>
          <cell r="G9380" t="str">
            <v>NGI/CHI. GATE</v>
          </cell>
          <cell r="H9380">
            <v>38292</v>
          </cell>
          <cell r="I9380">
            <v>108832</v>
          </cell>
          <cell r="J9380">
            <v>27</v>
          </cell>
        </row>
        <row r="9381">
          <cell r="A9381">
            <v>36641</v>
          </cell>
          <cell r="B9381" t="str">
            <v>FT-CANADA</v>
          </cell>
          <cell r="C9381" t="str">
            <v>NG-NYMEX</v>
          </cell>
          <cell r="D9381" t="str">
            <v>FT-CAND-EGSC-BAS</v>
          </cell>
          <cell r="E9381" t="str">
            <v>D</v>
          </cell>
          <cell r="G9381" t="str">
            <v>NGI/CHI. GATE</v>
          </cell>
          <cell r="H9381">
            <v>38322</v>
          </cell>
          <cell r="I9381">
            <v>111795</v>
          </cell>
          <cell r="J9381">
            <v>28</v>
          </cell>
        </row>
        <row r="9382">
          <cell r="A9382">
            <v>36641</v>
          </cell>
          <cell r="B9382" t="str">
            <v>FT-CANADA</v>
          </cell>
          <cell r="C9382" t="str">
            <v>NG-NYMEX</v>
          </cell>
          <cell r="D9382" t="str">
            <v>FT-CAND-EGSC-BAS</v>
          </cell>
          <cell r="E9382" t="str">
            <v>D</v>
          </cell>
          <cell r="G9382" t="str">
            <v>NGI/CHI. GATE</v>
          </cell>
          <cell r="H9382">
            <v>38353</v>
          </cell>
          <cell r="I9382">
            <v>111113</v>
          </cell>
          <cell r="J9382">
            <v>28</v>
          </cell>
        </row>
        <row r="9383">
          <cell r="A9383">
            <v>36641</v>
          </cell>
          <cell r="B9383" t="str">
            <v>FT-CANADA</v>
          </cell>
          <cell r="C9383" t="str">
            <v>NG-NYMEX</v>
          </cell>
          <cell r="D9383" t="str">
            <v>FT-CAND-EGSC-BAS</v>
          </cell>
          <cell r="E9383" t="str">
            <v>D</v>
          </cell>
          <cell r="G9383" t="str">
            <v>NGI/CHI. GATE</v>
          </cell>
          <cell r="H9383">
            <v>38384</v>
          </cell>
          <cell r="I9383">
            <v>99747</v>
          </cell>
          <cell r="J9383">
            <v>25</v>
          </cell>
        </row>
        <row r="9384">
          <cell r="A9384">
            <v>36641</v>
          </cell>
          <cell r="B9384" t="str">
            <v>FT-CANADA</v>
          </cell>
          <cell r="C9384" t="str">
            <v>NG-NYMEX</v>
          </cell>
          <cell r="D9384" t="str">
            <v>FT-CAND-EGSC-BAS</v>
          </cell>
          <cell r="E9384" t="str">
            <v>D</v>
          </cell>
          <cell r="G9384" t="str">
            <v>NGI/CHI. GATE</v>
          </cell>
          <cell r="H9384">
            <v>38412</v>
          </cell>
          <cell r="I9384">
            <v>109824</v>
          </cell>
          <cell r="J9384">
            <v>27</v>
          </cell>
        </row>
        <row r="9385">
          <cell r="A9385">
            <v>36641</v>
          </cell>
          <cell r="B9385" t="str">
            <v>FT-CANADA</v>
          </cell>
          <cell r="C9385" t="str">
            <v>NG-NYMEX</v>
          </cell>
          <cell r="D9385" t="str">
            <v>FT-CAND-EGSC-BAS</v>
          </cell>
          <cell r="E9385" t="str">
            <v>D</v>
          </cell>
          <cell r="G9385" t="str">
            <v>NGI/CHI. GATE</v>
          </cell>
          <cell r="H9385">
            <v>38443</v>
          </cell>
          <cell r="I9385">
            <v>105631</v>
          </cell>
          <cell r="J9385">
            <v>26</v>
          </cell>
        </row>
        <row r="9386">
          <cell r="A9386">
            <v>36641</v>
          </cell>
          <cell r="B9386" t="str">
            <v>FT-CANADA</v>
          </cell>
          <cell r="C9386" t="str">
            <v>NG-NYMEX</v>
          </cell>
          <cell r="D9386" t="str">
            <v>FT-CAND-EGSC-BAS</v>
          </cell>
          <cell r="E9386" t="str">
            <v>D</v>
          </cell>
          <cell r="G9386" t="str">
            <v>NGI/CHI. GATE</v>
          </cell>
          <cell r="H9386">
            <v>38473</v>
          </cell>
          <cell r="I9386">
            <v>108505</v>
          </cell>
          <cell r="J9386">
            <v>27</v>
          </cell>
        </row>
        <row r="9387">
          <cell r="A9387">
            <v>36641</v>
          </cell>
          <cell r="B9387" t="str">
            <v>FT-CANADA</v>
          </cell>
          <cell r="C9387" t="str">
            <v>NG-NYMEX</v>
          </cell>
          <cell r="D9387" t="str">
            <v>FT-CAND-EGSC-BAS</v>
          </cell>
          <cell r="E9387" t="str">
            <v>D</v>
          </cell>
          <cell r="G9387" t="str">
            <v>NGI/CHI. GATE</v>
          </cell>
          <cell r="H9387">
            <v>38504</v>
          </cell>
          <cell r="I9387">
            <v>104363</v>
          </cell>
          <cell r="J9387">
            <v>26</v>
          </cell>
        </row>
        <row r="9388">
          <cell r="A9388">
            <v>36641</v>
          </cell>
          <cell r="B9388" t="str">
            <v>FT-CANADA</v>
          </cell>
          <cell r="C9388" t="str">
            <v>NG-NYMEX</v>
          </cell>
          <cell r="D9388" t="str">
            <v>FT-CAND-EGSC-BAS</v>
          </cell>
          <cell r="E9388" t="str">
            <v>D</v>
          </cell>
          <cell r="G9388" t="str">
            <v>NGI/CHI. GATE</v>
          </cell>
          <cell r="H9388">
            <v>38534</v>
          </cell>
          <cell r="I9388">
            <v>107202</v>
          </cell>
          <cell r="J9388">
            <v>27</v>
          </cell>
        </row>
        <row r="9389">
          <cell r="A9389">
            <v>36641</v>
          </cell>
          <cell r="B9389" t="str">
            <v>FT-CANADA</v>
          </cell>
          <cell r="C9389" t="str">
            <v>NG-NYMEX</v>
          </cell>
          <cell r="D9389" t="str">
            <v>FT-CAND-EGSC-BAS</v>
          </cell>
          <cell r="E9389" t="str">
            <v>D</v>
          </cell>
          <cell r="G9389" t="str">
            <v>NGI/CHI. GATE</v>
          </cell>
          <cell r="H9389">
            <v>38565</v>
          </cell>
          <cell r="I9389">
            <v>106545</v>
          </cell>
          <cell r="J9389">
            <v>27</v>
          </cell>
        </row>
        <row r="9390">
          <cell r="A9390">
            <v>36641</v>
          </cell>
          <cell r="B9390" t="str">
            <v>FT-CANADA</v>
          </cell>
          <cell r="C9390" t="str">
            <v>NG-NYMEX</v>
          </cell>
          <cell r="D9390" t="str">
            <v>FT-CAND-EGSC-BAS</v>
          </cell>
          <cell r="E9390" t="str">
            <v>D</v>
          </cell>
          <cell r="G9390" t="str">
            <v>NGI/CHI. GATE</v>
          </cell>
          <cell r="H9390">
            <v>38596</v>
          </cell>
          <cell r="I9390">
            <v>102476</v>
          </cell>
          <cell r="J9390">
            <v>26</v>
          </cell>
        </row>
        <row r="9391">
          <cell r="A9391">
            <v>36641</v>
          </cell>
          <cell r="B9391" t="str">
            <v>FT-CANADA</v>
          </cell>
          <cell r="C9391" t="str">
            <v>NG-NYMEX</v>
          </cell>
          <cell r="D9391" t="str">
            <v>FT-CAND-EGSC-BAS</v>
          </cell>
          <cell r="E9391" t="str">
            <v>D</v>
          </cell>
          <cell r="G9391" t="str">
            <v>NGI/CHI. GATE</v>
          </cell>
          <cell r="H9391">
            <v>38626</v>
          </cell>
          <cell r="I9391">
            <v>105263</v>
          </cell>
          <cell r="J9391">
            <v>26</v>
          </cell>
        </row>
        <row r="9392">
          <cell r="A9392">
            <v>36641</v>
          </cell>
          <cell r="B9392" t="str">
            <v>FT-CANADA</v>
          </cell>
          <cell r="C9392" t="str">
            <v>NG-NYMEX</v>
          </cell>
          <cell r="D9392" t="str">
            <v>FT-CAND-EGSC-BAS</v>
          </cell>
          <cell r="E9392" t="str">
            <v>D</v>
          </cell>
          <cell r="G9392" t="str">
            <v>NGI/CHI. GATE</v>
          </cell>
          <cell r="H9392">
            <v>38657</v>
          </cell>
          <cell r="I9392">
            <v>101243</v>
          </cell>
          <cell r="J9392">
            <v>25</v>
          </cell>
        </row>
        <row r="9393">
          <cell r="A9393">
            <v>36641</v>
          </cell>
          <cell r="B9393" t="str">
            <v>FT-CANADA</v>
          </cell>
          <cell r="C9393" t="str">
            <v>NG-NYMEX</v>
          </cell>
          <cell r="D9393" t="str">
            <v>FT-CAND-EGSC-BAS</v>
          </cell>
          <cell r="E9393" t="str">
            <v>D</v>
          </cell>
          <cell r="G9393" t="str">
            <v>NGI/CHI. GATE</v>
          </cell>
          <cell r="H9393">
            <v>38687</v>
          </cell>
          <cell r="I9393">
            <v>103996</v>
          </cell>
          <cell r="J9393">
            <v>26</v>
          </cell>
        </row>
        <row r="9394">
          <cell r="A9394">
            <v>36641</v>
          </cell>
          <cell r="B9394" t="str">
            <v>FT-CANADA</v>
          </cell>
          <cell r="C9394" t="str">
            <v>NG-NYMEX</v>
          </cell>
          <cell r="D9394" t="str">
            <v>FT-CAND-EGSC-BAS</v>
          </cell>
          <cell r="E9394" t="str">
            <v>D</v>
          </cell>
          <cell r="G9394" t="str">
            <v>NGI/CHI. GATE</v>
          </cell>
          <cell r="H9394">
            <v>38718</v>
          </cell>
          <cell r="I9394">
            <v>103357</v>
          </cell>
          <cell r="J9394">
            <v>26</v>
          </cell>
        </row>
        <row r="9395">
          <cell r="A9395">
            <v>36641</v>
          </cell>
          <cell r="B9395" t="str">
            <v>FT-CANADA</v>
          </cell>
          <cell r="C9395" t="str">
            <v>NG-NYMEX</v>
          </cell>
          <cell r="D9395" t="str">
            <v>FT-CAND-EGSC-BAS</v>
          </cell>
          <cell r="E9395" t="str">
            <v>D</v>
          </cell>
          <cell r="G9395" t="str">
            <v>NGI/CHI. GATE</v>
          </cell>
          <cell r="H9395">
            <v>38749</v>
          </cell>
          <cell r="I9395">
            <v>92781</v>
          </cell>
          <cell r="J9395">
            <v>23</v>
          </cell>
        </row>
        <row r="9396">
          <cell r="A9396">
            <v>36641</v>
          </cell>
          <cell r="B9396" t="str">
            <v>FT-CANADA</v>
          </cell>
          <cell r="C9396" t="str">
            <v>NG-NYMEX</v>
          </cell>
          <cell r="D9396" t="str">
            <v>FT-CAND-EGSC-BAS</v>
          </cell>
          <cell r="E9396" t="str">
            <v>D</v>
          </cell>
          <cell r="G9396" t="str">
            <v>NGI/CHI. GATE</v>
          </cell>
          <cell r="H9396">
            <v>38777</v>
          </cell>
          <cell r="I9396">
            <v>102150</v>
          </cell>
          <cell r="J9396">
            <v>26</v>
          </cell>
        </row>
        <row r="9397">
          <cell r="A9397">
            <v>36641</v>
          </cell>
          <cell r="B9397" t="str">
            <v>FT-CANADA</v>
          </cell>
          <cell r="C9397" t="str">
            <v>NG-NYMEX</v>
          </cell>
          <cell r="D9397" t="str">
            <v>FT-CAND-EGSC-BAS</v>
          </cell>
          <cell r="E9397" t="str">
            <v>D</v>
          </cell>
          <cell r="G9397" t="str">
            <v>NGI/CHI. GATE</v>
          </cell>
          <cell r="H9397">
            <v>38808</v>
          </cell>
          <cell r="I9397">
            <v>98247</v>
          </cell>
          <cell r="J9397">
            <v>25</v>
          </cell>
        </row>
        <row r="9398">
          <cell r="A9398">
            <v>36641</v>
          </cell>
          <cell r="B9398" t="str">
            <v>FT-CANADA</v>
          </cell>
          <cell r="C9398" t="str">
            <v>NG-NYMEX</v>
          </cell>
          <cell r="D9398" t="str">
            <v>FT-CAND-EGSC-BAS</v>
          </cell>
          <cell r="E9398" t="str">
            <v>D</v>
          </cell>
          <cell r="G9398" t="str">
            <v>NGI/CHI. GATE</v>
          </cell>
          <cell r="H9398">
            <v>38838</v>
          </cell>
          <cell r="I9398">
            <v>100917</v>
          </cell>
          <cell r="J9398">
            <v>25</v>
          </cell>
        </row>
        <row r="9399">
          <cell r="A9399">
            <v>36641</v>
          </cell>
          <cell r="B9399" t="str">
            <v>FT-CANADA</v>
          </cell>
          <cell r="C9399" t="str">
            <v>NG-NYMEX</v>
          </cell>
          <cell r="D9399" t="str">
            <v>FT-CAND-EGSC-BAS</v>
          </cell>
          <cell r="E9399" t="str">
            <v>D</v>
          </cell>
          <cell r="G9399" t="str">
            <v>NGI/CHI. GATE</v>
          </cell>
          <cell r="H9399">
            <v>38869</v>
          </cell>
          <cell r="I9399">
            <v>97060</v>
          </cell>
          <cell r="J9399">
            <v>24</v>
          </cell>
        </row>
        <row r="9400">
          <cell r="A9400">
            <v>36641</v>
          </cell>
          <cell r="B9400" t="str">
            <v>FT-CANADA</v>
          </cell>
          <cell r="C9400" t="str">
            <v>NG-NYMEX</v>
          </cell>
          <cell r="D9400" t="str">
            <v>FT-CAND-EGSC-BAS</v>
          </cell>
          <cell r="E9400" t="str">
            <v>D</v>
          </cell>
          <cell r="G9400" t="str">
            <v>NGI/CHI. GATE</v>
          </cell>
          <cell r="H9400">
            <v>38899</v>
          </cell>
          <cell r="I9400">
            <v>99697</v>
          </cell>
          <cell r="J9400">
            <v>25</v>
          </cell>
        </row>
        <row r="9401">
          <cell r="A9401">
            <v>36641</v>
          </cell>
          <cell r="B9401" t="str">
            <v>FT-CANADA</v>
          </cell>
          <cell r="C9401" t="str">
            <v>NG-NYMEX</v>
          </cell>
          <cell r="D9401" t="str">
            <v>FT-CAND-EGSC-BAS</v>
          </cell>
          <cell r="E9401" t="str">
            <v>D</v>
          </cell>
          <cell r="G9401" t="str">
            <v>NGI/CHI. GATE</v>
          </cell>
          <cell r="H9401">
            <v>38930</v>
          </cell>
          <cell r="I9401">
            <v>99082</v>
          </cell>
          <cell r="J9401">
            <v>25</v>
          </cell>
        </row>
        <row r="9402">
          <cell r="A9402">
            <v>36641</v>
          </cell>
          <cell r="B9402" t="str">
            <v>FT-CANADA</v>
          </cell>
          <cell r="C9402" t="str">
            <v>NG-NYMEX</v>
          </cell>
          <cell r="D9402" t="str">
            <v>FT-CAND-EGSC-BAS</v>
          </cell>
          <cell r="E9402" t="str">
            <v>D</v>
          </cell>
          <cell r="G9402" t="str">
            <v>NGI/CHI. GATE</v>
          </cell>
          <cell r="H9402">
            <v>38961</v>
          </cell>
          <cell r="I9402">
            <v>95294</v>
          </cell>
          <cell r="J9402">
            <v>24</v>
          </cell>
        </row>
        <row r="9403">
          <cell r="A9403">
            <v>36641</v>
          </cell>
          <cell r="B9403" t="str">
            <v>FT-CANADA</v>
          </cell>
          <cell r="C9403" t="str">
            <v>NG-NYMEX</v>
          </cell>
          <cell r="D9403" t="str">
            <v>FT-CAND-EGSC-BAS</v>
          </cell>
          <cell r="E9403" t="str">
            <v>D</v>
          </cell>
          <cell r="G9403" t="str">
            <v>NGI/CHI. GATE</v>
          </cell>
          <cell r="H9403">
            <v>38991</v>
          </cell>
          <cell r="I9403">
            <v>97882</v>
          </cell>
          <cell r="J9403">
            <v>24</v>
          </cell>
        </row>
        <row r="9404">
          <cell r="A9404">
            <v>36641</v>
          </cell>
          <cell r="B9404" t="str">
            <v>FT-CANADA</v>
          </cell>
          <cell r="C9404" t="str">
            <v>NG-NYMEX</v>
          </cell>
          <cell r="D9404" t="str">
            <v>FT-CAND-EGSC-BAS</v>
          </cell>
          <cell r="E9404" t="str">
            <v>D</v>
          </cell>
          <cell r="G9404" t="str">
            <v>NGI/CHI. GATE</v>
          </cell>
          <cell r="H9404">
            <v>39022</v>
          </cell>
          <cell r="I9404">
            <v>94139</v>
          </cell>
          <cell r="J9404">
            <v>24</v>
          </cell>
        </row>
        <row r="9405">
          <cell r="A9405">
            <v>36641</v>
          </cell>
          <cell r="B9405" t="str">
            <v>FT-CANADA</v>
          </cell>
          <cell r="C9405" t="str">
            <v>NG-NYMEX</v>
          </cell>
          <cell r="D9405" t="str">
            <v>FT-CAND-EGSC-BAS</v>
          </cell>
          <cell r="E9405" t="str">
            <v>D</v>
          </cell>
          <cell r="G9405" t="str">
            <v>NGI/CHI. GATE</v>
          </cell>
          <cell r="H9405">
            <v>39052</v>
          </cell>
          <cell r="I9405">
            <v>96695</v>
          </cell>
          <cell r="J9405">
            <v>24</v>
          </cell>
        </row>
        <row r="9406">
          <cell r="A9406">
            <v>36641</v>
          </cell>
          <cell r="B9406" t="str">
            <v>FT-CANADA</v>
          </cell>
          <cell r="C9406" t="str">
            <v>NG-NYMEX</v>
          </cell>
          <cell r="D9406" t="str">
            <v>FT-CAND-EGSC-BAS</v>
          </cell>
          <cell r="E9406" t="str">
            <v>D</v>
          </cell>
          <cell r="G9406" t="str">
            <v>NGI/CHI. GATE</v>
          </cell>
          <cell r="H9406">
            <v>39083</v>
          </cell>
          <cell r="I9406">
            <v>96097</v>
          </cell>
          <cell r="J9406">
            <v>24</v>
          </cell>
        </row>
        <row r="9407">
          <cell r="A9407">
            <v>36641</v>
          </cell>
          <cell r="B9407" t="str">
            <v>FT-CANADA</v>
          </cell>
          <cell r="C9407" t="str">
            <v>NG-NYMEX</v>
          </cell>
          <cell r="D9407" t="str">
            <v>FT-CAND-EGSC-BAS</v>
          </cell>
          <cell r="E9407" t="str">
            <v>D</v>
          </cell>
          <cell r="G9407" t="str">
            <v>NGI/CHI. GATE</v>
          </cell>
          <cell r="H9407">
            <v>39114</v>
          </cell>
          <cell r="I9407">
            <v>86260</v>
          </cell>
          <cell r="J9407">
            <v>22</v>
          </cell>
        </row>
        <row r="9408">
          <cell r="A9408">
            <v>36641</v>
          </cell>
          <cell r="B9408" t="str">
            <v>FT-CANADA</v>
          </cell>
          <cell r="C9408" t="str">
            <v>NG-NYMEX</v>
          </cell>
          <cell r="D9408" t="str">
            <v>FT-CAND-EGSC-BAS</v>
          </cell>
          <cell r="E9408" t="str">
            <v>D</v>
          </cell>
          <cell r="G9408" t="str">
            <v>NGI/CHI. GATE</v>
          </cell>
          <cell r="H9408">
            <v>39142</v>
          </cell>
          <cell r="I9408">
            <v>94968</v>
          </cell>
          <cell r="J9408">
            <v>24</v>
          </cell>
        </row>
        <row r="9409">
          <cell r="A9409">
            <v>36641</v>
          </cell>
          <cell r="B9409" t="str">
            <v>FT-CANADA</v>
          </cell>
          <cell r="C9409" t="str">
            <v>NG-NYMEX</v>
          </cell>
          <cell r="D9409" t="str">
            <v>FT-CAND-EGSC-BAS</v>
          </cell>
          <cell r="E9409" t="str">
            <v>D</v>
          </cell>
          <cell r="G9409" t="str">
            <v>NGI/CHI. GATE</v>
          </cell>
          <cell r="H9409">
            <v>39173</v>
          </cell>
          <cell r="I9409">
            <v>91335</v>
          </cell>
          <cell r="J9409">
            <v>23</v>
          </cell>
        </row>
        <row r="9410">
          <cell r="A9410">
            <v>36641</v>
          </cell>
          <cell r="B9410" t="str">
            <v>FT-CANADA</v>
          </cell>
          <cell r="C9410" t="str">
            <v>NG-NYMEX</v>
          </cell>
          <cell r="D9410" t="str">
            <v>FT-CAND-EGSC-BAS</v>
          </cell>
          <cell r="E9410" t="str">
            <v>D</v>
          </cell>
          <cell r="G9410" t="str">
            <v>NGI/CHI. GATE</v>
          </cell>
          <cell r="H9410">
            <v>39203</v>
          </cell>
          <cell r="I9410">
            <v>93814</v>
          </cell>
          <cell r="J9410">
            <v>23</v>
          </cell>
        </row>
        <row r="9411">
          <cell r="A9411">
            <v>36641</v>
          </cell>
          <cell r="B9411" t="str">
            <v>FT-CANADA</v>
          </cell>
          <cell r="C9411" t="str">
            <v>NG-NYMEX</v>
          </cell>
          <cell r="D9411" t="str">
            <v>FT-CAND-EGSC-BAS</v>
          </cell>
          <cell r="E9411" t="str">
            <v>D</v>
          </cell>
          <cell r="G9411" t="str">
            <v>NGI/CHI. GATE</v>
          </cell>
          <cell r="H9411">
            <v>39234</v>
          </cell>
          <cell r="I9411">
            <v>90231</v>
          </cell>
          <cell r="J9411">
            <v>23</v>
          </cell>
        </row>
        <row r="9412">
          <cell r="A9412">
            <v>36641</v>
          </cell>
          <cell r="B9412" t="str">
            <v>FT-CANADA</v>
          </cell>
          <cell r="C9412" t="str">
            <v>NG-NYMEX</v>
          </cell>
          <cell r="D9412" t="str">
            <v>FT-CAND-EGSC-BAS</v>
          </cell>
          <cell r="E9412" t="str">
            <v>D</v>
          </cell>
          <cell r="G9412" t="str">
            <v>NGI/CHI. GATE</v>
          </cell>
          <cell r="H9412">
            <v>39264</v>
          </cell>
          <cell r="I9412">
            <v>92686</v>
          </cell>
          <cell r="J9412">
            <v>23</v>
          </cell>
        </row>
        <row r="9413">
          <cell r="A9413">
            <v>36641</v>
          </cell>
          <cell r="B9413" t="str">
            <v>FT-CANADA</v>
          </cell>
          <cell r="C9413" t="str">
            <v>NG-NYMEX</v>
          </cell>
          <cell r="D9413" t="str">
            <v>FT-CAND-EGSC-BAS</v>
          </cell>
          <cell r="E9413" t="str">
            <v>D</v>
          </cell>
          <cell r="G9413" t="str">
            <v>NGI/CHI. GATE</v>
          </cell>
          <cell r="H9413">
            <v>39295</v>
          </cell>
          <cell r="I9413">
            <v>92117</v>
          </cell>
          <cell r="J9413">
            <v>23</v>
          </cell>
        </row>
        <row r="9414">
          <cell r="A9414">
            <v>36641</v>
          </cell>
          <cell r="B9414" t="str">
            <v>FT-CANADA</v>
          </cell>
          <cell r="C9414" t="str">
            <v>NG-NYMEX</v>
          </cell>
          <cell r="D9414" t="str">
            <v>FT-CAND-EGSC-BAS</v>
          </cell>
          <cell r="E9414" t="str">
            <v>D</v>
          </cell>
          <cell r="G9414" t="str">
            <v>NGI/CHI. GATE</v>
          </cell>
          <cell r="H9414">
            <v>39326</v>
          </cell>
          <cell r="I9414">
            <v>88598</v>
          </cell>
          <cell r="J9414">
            <v>22</v>
          </cell>
        </row>
        <row r="9415">
          <cell r="A9415">
            <v>36641</v>
          </cell>
          <cell r="B9415" t="str">
            <v>FT-CANADA</v>
          </cell>
          <cell r="C9415" t="str">
            <v>NG-NYMEX</v>
          </cell>
          <cell r="D9415" t="str">
            <v>FT-CAND-EGSC-BAS</v>
          </cell>
          <cell r="E9415" t="str">
            <v>D</v>
          </cell>
          <cell r="G9415" t="str">
            <v>NGI/CHI. GATE</v>
          </cell>
          <cell r="H9415">
            <v>39356</v>
          </cell>
          <cell r="I9415">
            <v>91008</v>
          </cell>
          <cell r="J9415">
            <v>23</v>
          </cell>
        </row>
        <row r="9416">
          <cell r="A9416">
            <v>36641</v>
          </cell>
          <cell r="B9416" t="str">
            <v>FT-CANADA</v>
          </cell>
          <cell r="C9416" t="str">
            <v>NG-NYMEX</v>
          </cell>
          <cell r="D9416" t="str">
            <v>FT-CAND-EGSC-BAS</v>
          </cell>
          <cell r="E9416" t="str">
            <v>D</v>
          </cell>
          <cell r="G9416" t="str">
            <v>NGI/CHI. GATE</v>
          </cell>
          <cell r="H9416">
            <v>39387</v>
          </cell>
          <cell r="I9416">
            <v>87531</v>
          </cell>
          <cell r="J9416">
            <v>22</v>
          </cell>
        </row>
        <row r="9417">
          <cell r="A9417">
            <v>36641</v>
          </cell>
          <cell r="B9417" t="str">
            <v>FT-CANADA</v>
          </cell>
          <cell r="C9417" t="str">
            <v>NG-NYMEX</v>
          </cell>
          <cell r="D9417" t="str">
            <v>FT-CAND-EGSC-BAS</v>
          </cell>
          <cell r="E9417" t="str">
            <v>D</v>
          </cell>
          <cell r="G9417" t="str">
            <v>NGI/CHI. GATE</v>
          </cell>
          <cell r="H9417">
            <v>39417</v>
          </cell>
          <cell r="I9417">
            <v>89911</v>
          </cell>
          <cell r="J9417">
            <v>22</v>
          </cell>
        </row>
        <row r="9418">
          <cell r="A9418">
            <v>36641</v>
          </cell>
          <cell r="B9418" t="str">
            <v>FT-CANADA</v>
          </cell>
          <cell r="C9418" t="str">
            <v>NG-NYMEX</v>
          </cell>
          <cell r="D9418" t="str">
            <v>FT-CAND-EGSC-BAS</v>
          </cell>
          <cell r="E9418" t="str">
            <v>D</v>
          </cell>
          <cell r="G9418" t="str">
            <v>NGI/CHI. GATE</v>
          </cell>
          <cell r="H9418">
            <v>39448</v>
          </cell>
          <cell r="I9418">
            <v>89359</v>
          </cell>
          <cell r="J9418">
            <v>22</v>
          </cell>
        </row>
        <row r="9419">
          <cell r="A9419">
            <v>36641</v>
          </cell>
          <cell r="B9419" t="str">
            <v>FT-CANADA</v>
          </cell>
          <cell r="C9419" t="str">
            <v>NG-NYMEX</v>
          </cell>
          <cell r="D9419" t="str">
            <v>FT-CAND-EGSC-BAS</v>
          </cell>
          <cell r="E9419" t="str">
            <v>D</v>
          </cell>
          <cell r="G9419" t="str">
            <v>NGI/CHI. GATE</v>
          </cell>
          <cell r="H9419">
            <v>39479</v>
          </cell>
          <cell r="I9419">
            <v>83080</v>
          </cell>
          <cell r="J9419">
            <v>21</v>
          </cell>
        </row>
        <row r="9420">
          <cell r="A9420">
            <v>36641</v>
          </cell>
          <cell r="B9420" t="str">
            <v>FT-CANADA</v>
          </cell>
          <cell r="C9420" t="str">
            <v>NG-NYMEX</v>
          </cell>
          <cell r="D9420" t="str">
            <v>FT-CAND-EGSC-BAS</v>
          </cell>
          <cell r="E9420" t="str">
            <v>D</v>
          </cell>
          <cell r="G9420" t="str">
            <v>NGI/CHI. GATE</v>
          </cell>
          <cell r="H9420">
            <v>39508</v>
          </cell>
          <cell r="I9420">
            <v>88299</v>
          </cell>
          <cell r="J9420">
            <v>22</v>
          </cell>
        </row>
        <row r="9421">
          <cell r="A9421">
            <v>36641</v>
          </cell>
          <cell r="B9421" t="str">
            <v>FT-CANADA</v>
          </cell>
          <cell r="C9421" t="str">
            <v>NG-NYMEX</v>
          </cell>
          <cell r="D9421" t="str">
            <v>FT-CAND-EGSC-BAS</v>
          </cell>
          <cell r="E9421" t="str">
            <v>D</v>
          </cell>
          <cell r="G9421" t="str">
            <v>NGI/CHI. GATE</v>
          </cell>
          <cell r="H9421">
            <v>39539</v>
          </cell>
          <cell r="I9421">
            <v>84925</v>
          </cell>
          <cell r="J9421">
            <v>21</v>
          </cell>
        </row>
        <row r="9422">
          <cell r="A9422">
            <v>36641</v>
          </cell>
          <cell r="B9422" t="str">
            <v>FT-CANADA</v>
          </cell>
          <cell r="C9422" t="str">
            <v>NG-NYMEX</v>
          </cell>
          <cell r="D9422" t="str">
            <v>FT-CAND-EGSC-BAS</v>
          </cell>
          <cell r="E9422" t="str">
            <v>D</v>
          </cell>
          <cell r="G9422" t="str">
            <v>NGI/CHI. GATE</v>
          </cell>
          <cell r="H9422">
            <v>39569</v>
          </cell>
          <cell r="I9422">
            <v>87233</v>
          </cell>
          <cell r="J9422">
            <v>22</v>
          </cell>
        </row>
        <row r="9423">
          <cell r="A9423">
            <v>36641</v>
          </cell>
          <cell r="B9423" t="str">
            <v>FT-CANADA</v>
          </cell>
          <cell r="C9423" t="str">
            <v>NG-NYMEX</v>
          </cell>
          <cell r="D9423" t="str">
            <v>FT-CAND-EGSC-BAS</v>
          </cell>
          <cell r="E9423" t="str">
            <v>D</v>
          </cell>
          <cell r="G9423" t="str">
            <v>NGI/CHI. GATE</v>
          </cell>
          <cell r="H9423">
            <v>39600</v>
          </cell>
          <cell r="I9423">
            <v>83900</v>
          </cell>
          <cell r="J9423">
            <v>21</v>
          </cell>
        </row>
        <row r="9424">
          <cell r="A9424">
            <v>36641</v>
          </cell>
          <cell r="B9424" t="str">
            <v>FT-CANADA</v>
          </cell>
          <cell r="C9424" t="str">
            <v>NG-NYMEX</v>
          </cell>
          <cell r="D9424" t="str">
            <v>FT-CAND-EGSC-BAS</v>
          </cell>
          <cell r="E9424" t="str">
            <v>D</v>
          </cell>
          <cell r="G9424" t="str">
            <v>NGI/CHI. GATE</v>
          </cell>
          <cell r="H9424">
            <v>39630</v>
          </cell>
          <cell r="I9424">
            <v>86180</v>
          </cell>
          <cell r="J9424">
            <v>22</v>
          </cell>
        </row>
        <row r="9425">
          <cell r="A9425">
            <v>36641</v>
          </cell>
          <cell r="B9425" t="str">
            <v>FT-CANADA</v>
          </cell>
          <cell r="C9425" t="str">
            <v>NG-NYMEX</v>
          </cell>
          <cell r="D9425" t="str">
            <v>FT-CAND-EGSC-BAS</v>
          </cell>
          <cell r="E9425" t="str">
            <v>D</v>
          </cell>
          <cell r="G9425" t="str">
            <v>NGI/CHI. GATE</v>
          </cell>
          <cell r="H9425">
            <v>39661</v>
          </cell>
          <cell r="I9425">
            <v>85649</v>
          </cell>
          <cell r="J9425">
            <v>21</v>
          </cell>
        </row>
        <row r="9426">
          <cell r="A9426">
            <v>36641</v>
          </cell>
          <cell r="B9426" t="str">
            <v>FT-CANADA</v>
          </cell>
          <cell r="C9426" t="str">
            <v>NG-NYMEX</v>
          </cell>
          <cell r="D9426" t="str">
            <v>FT-CAND-EGSC-BAS</v>
          </cell>
          <cell r="E9426" t="str">
            <v>D</v>
          </cell>
          <cell r="G9426" t="str">
            <v>NGI/CHI. GATE</v>
          </cell>
          <cell r="H9426">
            <v>39692</v>
          </cell>
          <cell r="I9426">
            <v>82376</v>
          </cell>
          <cell r="J9426">
            <v>21</v>
          </cell>
        </row>
        <row r="9427">
          <cell r="A9427">
            <v>36641</v>
          </cell>
          <cell r="B9427" t="str">
            <v>FT-CANADA</v>
          </cell>
          <cell r="C9427" t="str">
            <v>NG-NYMEX</v>
          </cell>
          <cell r="D9427" t="str">
            <v>FT-CAND-EGSC-BAS</v>
          </cell>
          <cell r="E9427" t="str">
            <v>D</v>
          </cell>
          <cell r="G9427" t="str">
            <v>NGI/CHI. GATE</v>
          </cell>
          <cell r="H9427">
            <v>39722</v>
          </cell>
          <cell r="I9427">
            <v>84614</v>
          </cell>
          <cell r="J9427">
            <v>21</v>
          </cell>
        </row>
        <row r="9428">
          <cell r="A9428">
            <v>36641</v>
          </cell>
          <cell r="B9428" t="str">
            <v>FT-CANADA</v>
          </cell>
          <cell r="C9428" t="str">
            <v>NG-NYMEX</v>
          </cell>
          <cell r="D9428" t="str">
            <v>FT-CAND-EGSC-BAS</v>
          </cell>
          <cell r="E9428" t="str">
            <v>D</v>
          </cell>
          <cell r="G9428" t="str">
            <v>NGI/CHI. GATE</v>
          </cell>
          <cell r="H9428">
            <v>39753</v>
          </cell>
          <cell r="I9428">
            <v>0</v>
          </cell>
          <cell r="J9428">
            <v>0</v>
          </cell>
        </row>
        <row r="9429">
          <cell r="A9429">
            <v>36641</v>
          </cell>
          <cell r="B9429" t="str">
            <v>FT-CANADA</v>
          </cell>
          <cell r="C9429" t="str">
            <v>NG-NYMEX</v>
          </cell>
          <cell r="D9429" t="str">
            <v>FT-CAND-EGSC-BAS</v>
          </cell>
          <cell r="E9429" t="str">
            <v>D</v>
          </cell>
          <cell r="G9429" t="str">
            <v>NGI/CHI. GATE</v>
          </cell>
          <cell r="H9429">
            <v>39783</v>
          </cell>
          <cell r="I9429">
            <v>178768</v>
          </cell>
          <cell r="J9429">
            <v>45</v>
          </cell>
        </row>
        <row r="9430">
          <cell r="A9430">
            <v>36641</v>
          </cell>
          <cell r="B9430" t="str">
            <v>FT-CANADA</v>
          </cell>
          <cell r="C9430" t="str">
            <v>NG-NYMEX</v>
          </cell>
          <cell r="D9430" t="str">
            <v>FT-CAND-EGSC-C-BAS</v>
          </cell>
          <cell r="E9430" t="str">
            <v>D</v>
          </cell>
          <cell r="G9430" t="str">
            <v>CGPR-AECO/BASIS</v>
          </cell>
          <cell r="H9430">
            <v>36831</v>
          </cell>
          <cell r="I9430">
            <v>1159557</v>
          </cell>
          <cell r="J9430">
            <v>-231911</v>
          </cell>
        </row>
        <row r="9431">
          <cell r="A9431">
            <v>36641</v>
          </cell>
          <cell r="B9431" t="str">
            <v>FT-CANADA</v>
          </cell>
          <cell r="C9431" t="str">
            <v>NG-NYMEX</v>
          </cell>
          <cell r="D9431" t="str">
            <v>FT-CAND-EGSC-C-BAS</v>
          </cell>
          <cell r="E9431" t="str">
            <v>D</v>
          </cell>
          <cell r="G9431" t="str">
            <v>CGPR-AECO/BASIS</v>
          </cell>
          <cell r="H9431">
            <v>36861</v>
          </cell>
          <cell r="I9431">
            <v>1191381</v>
          </cell>
          <cell r="J9431">
            <v>-238276</v>
          </cell>
        </row>
        <row r="9432">
          <cell r="A9432">
            <v>36641</v>
          </cell>
          <cell r="B9432" t="str">
            <v>FT-CANADA</v>
          </cell>
          <cell r="C9432" t="str">
            <v>NG-NYMEX</v>
          </cell>
          <cell r="D9432" t="str">
            <v>FT-CAND-EGSC-C-BAS</v>
          </cell>
          <cell r="E9432" t="str">
            <v>D</v>
          </cell>
          <cell r="G9432" t="str">
            <v>CGPR-AECO/BASIS</v>
          </cell>
          <cell r="H9432">
            <v>36892</v>
          </cell>
          <cell r="I9432">
            <v>1184298</v>
          </cell>
          <cell r="J9432">
            <v>-236860</v>
          </cell>
        </row>
        <row r="9433">
          <cell r="A9433">
            <v>36641</v>
          </cell>
          <cell r="B9433" t="str">
            <v>FT-CANADA</v>
          </cell>
          <cell r="C9433" t="str">
            <v>NG-NYMEX</v>
          </cell>
          <cell r="D9433" t="str">
            <v>FT-CAND-EGSC-C-BAS</v>
          </cell>
          <cell r="E9433" t="str">
            <v>D</v>
          </cell>
          <cell r="G9433" t="str">
            <v>CGPR-AECO/BASIS</v>
          </cell>
          <cell r="H9433">
            <v>36923</v>
          </cell>
          <cell r="I9433">
            <v>1063298</v>
          </cell>
          <cell r="J9433">
            <v>-212660</v>
          </cell>
        </row>
        <row r="9434">
          <cell r="A9434">
            <v>36641</v>
          </cell>
          <cell r="B9434" t="str">
            <v>FT-CANADA</v>
          </cell>
          <cell r="C9434" t="str">
            <v>NG-NYMEX</v>
          </cell>
          <cell r="D9434" t="str">
            <v>FT-CAND-EGSC-C-BAS</v>
          </cell>
          <cell r="E9434" t="str">
            <v>D</v>
          </cell>
          <cell r="G9434" t="str">
            <v>CGPR-AECO/BASIS</v>
          </cell>
          <cell r="H9434">
            <v>36951</v>
          </cell>
          <cell r="I9434">
            <v>1170799</v>
          </cell>
          <cell r="J9434">
            <v>-234160</v>
          </cell>
        </row>
        <row r="9435">
          <cell r="A9435">
            <v>36641</v>
          </cell>
          <cell r="B9435" t="str">
            <v>FT-CANADA</v>
          </cell>
          <cell r="C9435" t="str">
            <v>NG-NYMEX</v>
          </cell>
          <cell r="D9435" t="str">
            <v>FT-CAND-EGSC-C-BAS</v>
          </cell>
          <cell r="E9435" t="str">
            <v>D</v>
          </cell>
          <cell r="G9435" t="str">
            <v>IF-NTHWST/CANBR</v>
          </cell>
          <cell r="H9435">
            <v>36647</v>
          </cell>
          <cell r="I9435">
            <v>-333364</v>
          </cell>
          <cell r="J9435">
            <v>33336</v>
          </cell>
        </row>
        <row r="9436">
          <cell r="A9436">
            <v>36641</v>
          </cell>
          <cell r="B9436" t="str">
            <v>FT-CANADA</v>
          </cell>
          <cell r="C9436" t="str">
            <v>NG-NYMEX</v>
          </cell>
          <cell r="D9436" t="str">
            <v>FT-CAND-EGSC-C-BAS</v>
          </cell>
          <cell r="E9436" t="str">
            <v>D</v>
          </cell>
          <cell r="G9436" t="str">
            <v>IF-NTHWST/CANBR</v>
          </cell>
          <cell r="H9436">
            <v>36678</v>
          </cell>
          <cell r="I9436">
            <v>-328918</v>
          </cell>
          <cell r="J9436">
            <v>32892</v>
          </cell>
        </row>
        <row r="9437">
          <cell r="A9437">
            <v>36641</v>
          </cell>
          <cell r="B9437" t="str">
            <v>FT-CANADA</v>
          </cell>
          <cell r="C9437" t="str">
            <v>NG-NYMEX</v>
          </cell>
          <cell r="D9437" t="str">
            <v>FT-CAND-EGSC-C-BAS</v>
          </cell>
          <cell r="E9437" t="str">
            <v>D</v>
          </cell>
          <cell r="G9437" t="str">
            <v>IF-NTHWST/CANBR</v>
          </cell>
          <cell r="H9437">
            <v>36708</v>
          </cell>
          <cell r="I9437">
            <v>-329877</v>
          </cell>
          <cell r="J9437">
            <v>32988</v>
          </cell>
        </row>
        <row r="9438">
          <cell r="A9438">
            <v>36641</v>
          </cell>
          <cell r="B9438" t="str">
            <v>FT-CANADA</v>
          </cell>
          <cell r="C9438" t="str">
            <v>NG-NYMEX</v>
          </cell>
          <cell r="D9438" t="str">
            <v>FT-CAND-EGSC-C-BAS</v>
          </cell>
          <cell r="E9438" t="str">
            <v>D</v>
          </cell>
          <cell r="G9438" t="str">
            <v>IF-NTHWST/CANBR</v>
          </cell>
          <cell r="H9438">
            <v>36739</v>
          </cell>
          <cell r="I9438">
            <v>-571855</v>
          </cell>
          <cell r="J9438">
            <v>57186</v>
          </cell>
        </row>
        <row r="9439">
          <cell r="A9439">
            <v>36641</v>
          </cell>
          <cell r="B9439" t="str">
            <v>FT-CANADA</v>
          </cell>
          <cell r="C9439" t="str">
            <v>NG-NYMEX</v>
          </cell>
          <cell r="D9439" t="str">
            <v>FT-CAND-EGSC-C-BAS</v>
          </cell>
          <cell r="E9439" t="str">
            <v>D</v>
          </cell>
          <cell r="G9439" t="str">
            <v>IF-NTHWST/CANBR</v>
          </cell>
          <cell r="H9439">
            <v>36770</v>
          </cell>
          <cell r="I9439">
            <v>-323534</v>
          </cell>
          <cell r="J9439">
            <v>32353</v>
          </cell>
        </row>
        <row r="9440">
          <cell r="A9440">
            <v>36641</v>
          </cell>
          <cell r="B9440" t="str">
            <v>FT-CANADA</v>
          </cell>
          <cell r="C9440" t="str">
            <v>NG-NYMEX</v>
          </cell>
          <cell r="D9440" t="str">
            <v>FT-CAND-EGSC-C-BAS</v>
          </cell>
          <cell r="E9440" t="str">
            <v>D</v>
          </cell>
          <cell r="G9440" t="str">
            <v>IF-NTHWST/CANBR</v>
          </cell>
          <cell r="H9440">
            <v>36800</v>
          </cell>
          <cell r="I9440">
            <v>-324335</v>
          </cell>
          <cell r="J9440">
            <v>32434</v>
          </cell>
        </row>
        <row r="9441">
          <cell r="A9441">
            <v>36641</v>
          </cell>
          <cell r="B9441" t="str">
            <v>FT-CANADA</v>
          </cell>
          <cell r="C9441" t="str">
            <v>NG-NYMEX</v>
          </cell>
          <cell r="D9441" t="str">
            <v>FT-CAND-EGSC-C-BAS</v>
          </cell>
          <cell r="E9441" t="str">
            <v>D</v>
          </cell>
          <cell r="G9441" t="str">
            <v>IF-NTHWST/CANBR</v>
          </cell>
          <cell r="H9441">
            <v>36831</v>
          </cell>
          <cell r="I9441">
            <v>-144945</v>
          </cell>
          <cell r="J9441">
            <v>14494</v>
          </cell>
        </row>
        <row r="9442">
          <cell r="A9442">
            <v>36641</v>
          </cell>
          <cell r="B9442" t="str">
            <v>FT-CANADA</v>
          </cell>
          <cell r="C9442" t="str">
            <v>NG-NYMEX</v>
          </cell>
          <cell r="D9442" t="str">
            <v>FT-CAND-EGSC-C-BAS</v>
          </cell>
          <cell r="E9442" t="str">
            <v>D</v>
          </cell>
          <cell r="G9442" t="str">
            <v>IF-NTHWST/CANBR</v>
          </cell>
          <cell r="H9442">
            <v>36861</v>
          </cell>
          <cell r="I9442">
            <v>-148923</v>
          </cell>
          <cell r="J9442">
            <v>14892</v>
          </cell>
        </row>
        <row r="9443">
          <cell r="A9443">
            <v>36641</v>
          </cell>
          <cell r="B9443" t="str">
            <v>FT-CANADA</v>
          </cell>
          <cell r="C9443" t="str">
            <v>NG-NYMEX</v>
          </cell>
          <cell r="D9443" t="str">
            <v>FT-CAND-EGSC-C-BAS</v>
          </cell>
          <cell r="E9443" t="str">
            <v>D</v>
          </cell>
          <cell r="G9443" t="str">
            <v>IF-NTHWST/CANBR</v>
          </cell>
          <cell r="H9443">
            <v>36892</v>
          </cell>
          <cell r="I9443">
            <v>-148037</v>
          </cell>
          <cell r="J9443">
            <v>14804</v>
          </cell>
        </row>
        <row r="9444">
          <cell r="A9444">
            <v>36641</v>
          </cell>
          <cell r="B9444" t="str">
            <v>FT-CANADA</v>
          </cell>
          <cell r="C9444" t="str">
            <v>NG-NYMEX</v>
          </cell>
          <cell r="D9444" t="str">
            <v>FT-CAND-EGSC-C-BAS</v>
          </cell>
          <cell r="E9444" t="str">
            <v>D</v>
          </cell>
          <cell r="G9444" t="str">
            <v>IF-NTHWST/CANBR</v>
          </cell>
          <cell r="H9444">
            <v>36923</v>
          </cell>
          <cell r="I9444">
            <v>-132912</v>
          </cell>
          <cell r="J9444">
            <v>13291</v>
          </cell>
        </row>
        <row r="9445">
          <cell r="A9445">
            <v>36641</v>
          </cell>
          <cell r="B9445" t="str">
            <v>FT-CANADA</v>
          </cell>
          <cell r="C9445" t="str">
            <v>NG-NYMEX</v>
          </cell>
          <cell r="D9445" t="str">
            <v>FT-CAND-EGSC-C-BAS</v>
          </cell>
          <cell r="E9445" t="str">
            <v>D</v>
          </cell>
          <cell r="G9445" t="str">
            <v>IF-NTHWST/CANBR</v>
          </cell>
          <cell r="H9445">
            <v>36951</v>
          </cell>
          <cell r="I9445">
            <v>-146350</v>
          </cell>
          <cell r="J9445">
            <v>14635</v>
          </cell>
        </row>
        <row r="9446">
          <cell r="A9446">
            <v>36641</v>
          </cell>
          <cell r="B9446" t="str">
            <v>FT-CANADA</v>
          </cell>
          <cell r="C9446" t="str">
            <v>NG-NYMEX</v>
          </cell>
          <cell r="D9446" t="str">
            <v>FT-CAND-EGSC-C-PRC</v>
          </cell>
          <cell r="E9446" t="str">
            <v>P</v>
          </cell>
          <cell r="G9446" t="str">
            <v>IF-NTHWST/CANB</v>
          </cell>
          <cell r="H9446">
            <v>36617</v>
          </cell>
          <cell r="I9446">
            <v>0</v>
          </cell>
          <cell r="J9446">
            <v>0</v>
          </cell>
        </row>
        <row r="9447">
          <cell r="A9447">
            <v>36641</v>
          </cell>
          <cell r="B9447" t="str">
            <v>FT-CANADA</v>
          </cell>
          <cell r="C9447" t="str">
            <v>NG-NYMEX</v>
          </cell>
          <cell r="D9447" t="str">
            <v>FT-CAND-EGSC-C-PRC</v>
          </cell>
          <cell r="E9447" t="str">
            <v>P</v>
          </cell>
          <cell r="G9447" t="str">
            <v>IF-NTHWST/CANB</v>
          </cell>
          <cell r="H9447">
            <v>36647</v>
          </cell>
          <cell r="I9447">
            <v>344637</v>
          </cell>
          <cell r="J9447">
            <v>310173</v>
          </cell>
        </row>
        <row r="9448">
          <cell r="A9448">
            <v>36641</v>
          </cell>
          <cell r="B9448" t="str">
            <v>FT-CANADA</v>
          </cell>
          <cell r="C9448" t="str">
            <v>NG-NYMEX</v>
          </cell>
          <cell r="D9448" t="str">
            <v>FT-CAND-EGSC-C-PRC</v>
          </cell>
          <cell r="E9448" t="str">
            <v>P</v>
          </cell>
          <cell r="G9448" t="str">
            <v>IF-NTHWST/CANB</v>
          </cell>
          <cell r="H9448">
            <v>36678</v>
          </cell>
          <cell r="I9448">
            <v>345442</v>
          </cell>
          <cell r="J9448">
            <v>310898</v>
          </cell>
        </row>
        <row r="9449">
          <cell r="A9449">
            <v>36641</v>
          </cell>
          <cell r="B9449" t="str">
            <v>FT-CANADA</v>
          </cell>
          <cell r="C9449" t="str">
            <v>NG-NYMEX</v>
          </cell>
          <cell r="D9449" t="str">
            <v>FT-CAND-EGSC-C-PRC</v>
          </cell>
          <cell r="E9449" t="str">
            <v>P</v>
          </cell>
          <cell r="G9449" t="str">
            <v>IF-NTHWST/CANB</v>
          </cell>
          <cell r="H9449">
            <v>36708</v>
          </cell>
          <cell r="I9449">
            <v>333635</v>
          </cell>
          <cell r="J9449">
            <v>300272</v>
          </cell>
        </row>
        <row r="9450">
          <cell r="A9450">
            <v>36641</v>
          </cell>
          <cell r="B9450" t="str">
            <v>FT-CANADA</v>
          </cell>
          <cell r="C9450" t="str">
            <v>NG-NYMEX</v>
          </cell>
          <cell r="D9450" t="str">
            <v>FT-CAND-EGSC-C-PRC</v>
          </cell>
          <cell r="E9450" t="str">
            <v>P</v>
          </cell>
          <cell r="G9450" t="str">
            <v>IF-NTHWST/CANB</v>
          </cell>
          <cell r="H9450">
            <v>36739</v>
          </cell>
          <cell r="I9450">
            <v>709209</v>
          </cell>
          <cell r="J9450">
            <v>638288</v>
          </cell>
        </row>
        <row r="9451">
          <cell r="A9451">
            <v>36641</v>
          </cell>
          <cell r="B9451" t="str">
            <v>FT-CANADA</v>
          </cell>
          <cell r="C9451" t="str">
            <v>NG-NYMEX</v>
          </cell>
          <cell r="D9451" t="str">
            <v>FT-CAND-EGSC-C-PRC</v>
          </cell>
          <cell r="E9451" t="str">
            <v>P</v>
          </cell>
          <cell r="G9451" t="str">
            <v>IF-NTHWST/CANB</v>
          </cell>
          <cell r="H9451">
            <v>36770</v>
          </cell>
          <cell r="I9451">
            <v>325083</v>
          </cell>
          <cell r="J9451">
            <v>292574</v>
          </cell>
        </row>
        <row r="9452">
          <cell r="A9452">
            <v>36641</v>
          </cell>
          <cell r="B9452" t="str">
            <v>FT-CANADA</v>
          </cell>
          <cell r="C9452" t="str">
            <v>NG-NYMEX</v>
          </cell>
          <cell r="D9452" t="str">
            <v>FT-CAND-EGSC-C-PRC</v>
          </cell>
          <cell r="E9452" t="str">
            <v>P</v>
          </cell>
          <cell r="G9452" t="str">
            <v>IF-NTHWST/CANB</v>
          </cell>
          <cell r="H9452">
            <v>36800</v>
          </cell>
          <cell r="I9452">
            <v>320691</v>
          </cell>
          <cell r="J9452">
            <v>288622</v>
          </cell>
        </row>
        <row r="9453">
          <cell r="A9453">
            <v>36641</v>
          </cell>
          <cell r="B9453" t="str">
            <v>FT-CANADA</v>
          </cell>
          <cell r="C9453" t="str">
            <v>NG-NYMEX</v>
          </cell>
          <cell r="D9453" t="str">
            <v>FT-CAND-EGSC-C-PRC</v>
          </cell>
          <cell r="E9453" t="str">
            <v>P</v>
          </cell>
          <cell r="G9453" t="str">
            <v>IF-NTHWST/CANB</v>
          </cell>
          <cell r="H9453">
            <v>36831</v>
          </cell>
          <cell r="I9453">
            <v>158894</v>
          </cell>
          <cell r="J9453">
            <v>143004</v>
          </cell>
        </row>
        <row r="9454">
          <cell r="A9454">
            <v>36641</v>
          </cell>
          <cell r="B9454" t="str">
            <v>FT-CANADA</v>
          </cell>
          <cell r="C9454" t="str">
            <v>NG-NYMEX</v>
          </cell>
          <cell r="D9454" t="str">
            <v>FT-CAND-EGSC-C-PRC</v>
          </cell>
          <cell r="E9454" t="str">
            <v>P</v>
          </cell>
          <cell r="G9454" t="str">
            <v>IF-NTHWST/CANB</v>
          </cell>
          <cell r="H9454">
            <v>36861</v>
          </cell>
          <cell r="I9454">
            <v>188779</v>
          </cell>
          <cell r="J9454">
            <v>169901</v>
          </cell>
        </row>
        <row r="9455">
          <cell r="A9455">
            <v>36641</v>
          </cell>
          <cell r="B9455" t="str">
            <v>FT-CANADA</v>
          </cell>
          <cell r="C9455" t="str">
            <v>NG-NYMEX</v>
          </cell>
          <cell r="D9455" t="str">
            <v>FT-CAND-EGSC-C-PRC</v>
          </cell>
          <cell r="E9455" t="str">
            <v>P</v>
          </cell>
          <cell r="G9455" t="str">
            <v>IF-NTHWST/CANB</v>
          </cell>
          <cell r="H9455">
            <v>36892</v>
          </cell>
          <cell r="I9455">
            <v>191381</v>
          </cell>
          <cell r="J9455">
            <v>172243</v>
          </cell>
        </row>
        <row r="9456">
          <cell r="A9456">
            <v>36641</v>
          </cell>
          <cell r="B9456" t="str">
            <v>FT-CANADA</v>
          </cell>
          <cell r="C9456" t="str">
            <v>NG-NYMEX</v>
          </cell>
          <cell r="D9456" t="str">
            <v>FT-CAND-EGSC-C-PRC</v>
          </cell>
          <cell r="E9456" t="str">
            <v>P</v>
          </cell>
          <cell r="G9456" t="str">
            <v>IF-NTHWST/CANB</v>
          </cell>
          <cell r="H9456">
            <v>36923</v>
          </cell>
          <cell r="I9456">
            <v>152213</v>
          </cell>
          <cell r="J9456">
            <v>136991</v>
          </cell>
        </row>
        <row r="9457">
          <cell r="A9457">
            <v>36641</v>
          </cell>
          <cell r="B9457" t="str">
            <v>FT-CANADA</v>
          </cell>
          <cell r="C9457" t="str">
            <v>NG-NYMEX</v>
          </cell>
          <cell r="D9457" t="str">
            <v>FT-CAND-EGSC-C-PRC</v>
          </cell>
          <cell r="E9457" t="str">
            <v>P</v>
          </cell>
          <cell r="G9457" t="str">
            <v>IF-NTHWST/CANB</v>
          </cell>
          <cell r="H9457">
            <v>36951</v>
          </cell>
          <cell r="I9457">
            <v>133494</v>
          </cell>
          <cell r="J9457">
            <v>120145</v>
          </cell>
        </row>
        <row r="9458">
          <cell r="A9458">
            <v>36641</v>
          </cell>
          <cell r="B9458" t="str">
            <v>FT-CANADA</v>
          </cell>
          <cell r="C9458" t="str">
            <v>NG-NYMEX</v>
          </cell>
          <cell r="D9458" t="str">
            <v>FT-CAND-EGSC-C-PRC</v>
          </cell>
          <cell r="E9458" t="str">
            <v>P</v>
          </cell>
          <cell r="G9458" t="str">
            <v>NG</v>
          </cell>
          <cell r="H9458">
            <v>36617</v>
          </cell>
          <cell r="I9458">
            <v>0</v>
          </cell>
          <cell r="J9458">
            <v>0</v>
          </cell>
        </row>
        <row r="9459">
          <cell r="A9459">
            <v>36641</v>
          </cell>
          <cell r="B9459" t="str">
            <v>FT-CANADA</v>
          </cell>
          <cell r="C9459" t="str">
            <v>NG-NYMEX</v>
          </cell>
          <cell r="D9459" t="str">
            <v>FT-CAND-EGSC-C-PRC</v>
          </cell>
          <cell r="E9459" t="str">
            <v>P</v>
          </cell>
          <cell r="G9459" t="str">
            <v>NG</v>
          </cell>
          <cell r="H9459">
            <v>36647</v>
          </cell>
          <cell r="I9459">
            <v>-363833</v>
          </cell>
          <cell r="J9459">
            <v>-363833</v>
          </cell>
        </row>
        <row r="9460">
          <cell r="A9460">
            <v>36641</v>
          </cell>
          <cell r="B9460" t="str">
            <v>FT-CANADA</v>
          </cell>
          <cell r="C9460" t="str">
            <v>NG-NYMEX</v>
          </cell>
          <cell r="D9460" t="str">
            <v>FT-CAND-EGSC-C-PRC</v>
          </cell>
          <cell r="E9460" t="str">
            <v>P</v>
          </cell>
          <cell r="G9460" t="str">
            <v>NG</v>
          </cell>
          <cell r="H9460">
            <v>36678</v>
          </cell>
          <cell r="I9460">
            <v>-302833</v>
          </cell>
          <cell r="J9460">
            <v>-302833</v>
          </cell>
        </row>
        <row r="9461">
          <cell r="A9461">
            <v>36641</v>
          </cell>
          <cell r="B9461" t="str">
            <v>FT-CANADA</v>
          </cell>
          <cell r="C9461" t="str">
            <v>NG-NYMEX</v>
          </cell>
          <cell r="D9461" t="str">
            <v>FT-CAND-EGSC-C-PRC</v>
          </cell>
          <cell r="E9461" t="str">
            <v>P</v>
          </cell>
          <cell r="G9461" t="str">
            <v>NG</v>
          </cell>
          <cell r="H9461">
            <v>36708</v>
          </cell>
          <cell r="I9461">
            <v>-252425</v>
          </cell>
          <cell r="J9461">
            <v>-252425</v>
          </cell>
        </row>
        <row r="9462">
          <cell r="A9462">
            <v>36641</v>
          </cell>
          <cell r="B9462" t="str">
            <v>FT-CANADA</v>
          </cell>
          <cell r="C9462" t="str">
            <v>NG-NYMEX</v>
          </cell>
          <cell r="D9462" t="str">
            <v>FT-CAND-EGSC-C-PRC</v>
          </cell>
          <cell r="E9462" t="str">
            <v>P</v>
          </cell>
          <cell r="G9462" t="str">
            <v>NG</v>
          </cell>
          <cell r="H9462">
            <v>36739</v>
          </cell>
          <cell r="I9462">
            <v>-507988</v>
          </cell>
          <cell r="J9462">
            <v>-507988</v>
          </cell>
        </row>
        <row r="9463">
          <cell r="A9463">
            <v>36641</v>
          </cell>
          <cell r="B9463" t="str">
            <v>FT-CANADA</v>
          </cell>
          <cell r="C9463" t="str">
            <v>NG-NYMEX</v>
          </cell>
          <cell r="D9463" t="str">
            <v>FT-CAND-EGSC-C-PRC</v>
          </cell>
          <cell r="E9463" t="str">
            <v>P</v>
          </cell>
          <cell r="G9463" t="str">
            <v>NG</v>
          </cell>
          <cell r="H9463">
            <v>36770</v>
          </cell>
          <cell r="I9463">
            <v>-158591</v>
          </cell>
          <cell r="J9463">
            <v>-158591</v>
          </cell>
        </row>
        <row r="9464">
          <cell r="A9464">
            <v>36641</v>
          </cell>
          <cell r="B9464" t="str">
            <v>FT-CANADA</v>
          </cell>
          <cell r="C9464" t="str">
            <v>NG-NYMEX</v>
          </cell>
          <cell r="D9464" t="str">
            <v>FT-CAND-EGSC-C-PRC</v>
          </cell>
          <cell r="E9464" t="str">
            <v>P</v>
          </cell>
          <cell r="G9464" t="str">
            <v>NG</v>
          </cell>
          <cell r="H9464">
            <v>36800</v>
          </cell>
          <cell r="I9464">
            <v>-182750</v>
          </cell>
          <cell r="J9464">
            <v>-182750</v>
          </cell>
        </row>
        <row r="9465">
          <cell r="A9465">
            <v>36641</v>
          </cell>
          <cell r="B9465" t="str">
            <v>FT-CANADA</v>
          </cell>
          <cell r="C9465" t="str">
            <v>NG-NYMEX</v>
          </cell>
          <cell r="D9465" t="str">
            <v>FT-CAND-EGSC-C-PRC</v>
          </cell>
          <cell r="E9465" t="str">
            <v>P</v>
          </cell>
          <cell r="G9465" t="str">
            <v>NG</v>
          </cell>
          <cell r="H9465">
            <v>36831</v>
          </cell>
          <cell r="I9465">
            <v>-109791</v>
          </cell>
          <cell r="J9465">
            <v>-109791</v>
          </cell>
        </row>
        <row r="9466">
          <cell r="A9466">
            <v>36641</v>
          </cell>
          <cell r="B9466" t="str">
            <v>FT-CANADA</v>
          </cell>
          <cell r="C9466" t="str">
            <v>NG-NYMEX</v>
          </cell>
          <cell r="D9466" t="str">
            <v>FT-CAND-EGSC-C-PRC</v>
          </cell>
          <cell r="E9466" t="str">
            <v>P</v>
          </cell>
          <cell r="G9466" t="str">
            <v>NG</v>
          </cell>
          <cell r="H9466">
            <v>36861</v>
          </cell>
          <cell r="I9466">
            <v>-181925</v>
          </cell>
          <cell r="J9466">
            <v>-181925</v>
          </cell>
        </row>
        <row r="9467">
          <cell r="A9467">
            <v>36641</v>
          </cell>
          <cell r="B9467" t="str">
            <v>FT-CANADA</v>
          </cell>
          <cell r="C9467" t="str">
            <v>NG-NYMEX</v>
          </cell>
          <cell r="D9467" t="str">
            <v>FT-CAND-EGSC-C-PRC</v>
          </cell>
          <cell r="E9467" t="str">
            <v>P</v>
          </cell>
          <cell r="G9467" t="str">
            <v>NG</v>
          </cell>
          <cell r="H9467">
            <v>36892</v>
          </cell>
          <cell r="I9467">
            <v>-196129</v>
          </cell>
          <cell r="J9467">
            <v>-196129</v>
          </cell>
        </row>
        <row r="9468">
          <cell r="A9468">
            <v>36641</v>
          </cell>
          <cell r="B9468" t="str">
            <v>FT-CANADA</v>
          </cell>
          <cell r="C9468" t="str">
            <v>NG-NYMEX</v>
          </cell>
          <cell r="D9468" t="str">
            <v>FT-CAND-EGSC-C-PRC</v>
          </cell>
          <cell r="E9468" t="str">
            <v>P</v>
          </cell>
          <cell r="G9468" t="str">
            <v>NG</v>
          </cell>
          <cell r="H9468">
            <v>36923</v>
          </cell>
          <cell r="I9468">
            <v>-386159</v>
          </cell>
          <cell r="J9468">
            <v>-386159</v>
          </cell>
        </row>
        <row r="9469">
          <cell r="A9469">
            <v>36641</v>
          </cell>
          <cell r="B9469" t="str">
            <v>FT-CANADA</v>
          </cell>
          <cell r="C9469" t="str">
            <v>NG-NYMEX</v>
          </cell>
          <cell r="D9469" t="str">
            <v>FT-CAND-EGSC-C-PRC</v>
          </cell>
          <cell r="E9469" t="str">
            <v>P</v>
          </cell>
          <cell r="G9469" t="str">
            <v>NG</v>
          </cell>
          <cell r="H9469">
            <v>36951</v>
          </cell>
          <cell r="I9469">
            <v>6699</v>
          </cell>
          <cell r="J9469">
            <v>6699</v>
          </cell>
        </row>
        <row r="9470">
          <cell r="A9470">
            <v>36641</v>
          </cell>
          <cell r="B9470" t="str">
            <v>FT-CANADA</v>
          </cell>
          <cell r="C9470" t="str">
            <v>NG-NYMEX</v>
          </cell>
          <cell r="D9470" t="str">
            <v>FT-CAND-EGSC-C-PRC</v>
          </cell>
          <cell r="E9470" t="str">
            <v>P</v>
          </cell>
          <cell r="G9470" t="str">
            <v>NG</v>
          </cell>
          <cell r="H9470">
            <v>36982</v>
          </cell>
          <cell r="I9470">
            <v>8886</v>
          </cell>
          <cell r="J9470">
            <v>8886</v>
          </cell>
        </row>
        <row r="9471">
          <cell r="A9471">
            <v>36641</v>
          </cell>
          <cell r="B9471" t="str">
            <v>FT-CANADA</v>
          </cell>
          <cell r="C9471" t="str">
            <v>NG-NYMEX</v>
          </cell>
          <cell r="D9471" t="str">
            <v>FT-CAND-EGSC-C-PRC</v>
          </cell>
          <cell r="E9471" t="str">
            <v>P</v>
          </cell>
          <cell r="G9471" t="str">
            <v>NG</v>
          </cell>
          <cell r="H9471">
            <v>37012</v>
          </cell>
          <cell r="I9471">
            <v>10807</v>
          </cell>
          <cell r="J9471">
            <v>10807</v>
          </cell>
        </row>
        <row r="9472">
          <cell r="A9472">
            <v>36641</v>
          </cell>
          <cell r="B9472" t="str">
            <v>FT-CANADA</v>
          </cell>
          <cell r="C9472" t="str">
            <v>NG-NYMEX</v>
          </cell>
          <cell r="D9472" t="str">
            <v>FT-CAND-EGSC-C-PRC</v>
          </cell>
          <cell r="E9472" t="str">
            <v>P</v>
          </cell>
          <cell r="G9472" t="str">
            <v>NG</v>
          </cell>
          <cell r="H9472">
            <v>37043</v>
          </cell>
          <cell r="I9472">
            <v>10082</v>
          </cell>
          <cell r="J9472">
            <v>10082</v>
          </cell>
        </row>
        <row r="9473">
          <cell r="A9473">
            <v>36641</v>
          </cell>
          <cell r="B9473" t="str">
            <v>FT-CANADA</v>
          </cell>
          <cell r="C9473" t="str">
            <v>NG-NYMEX</v>
          </cell>
          <cell r="D9473" t="str">
            <v>FT-CAND-EGSC-C-PRC</v>
          </cell>
          <cell r="E9473" t="str">
            <v>P</v>
          </cell>
          <cell r="G9473" t="str">
            <v>NG</v>
          </cell>
          <cell r="H9473">
            <v>37073</v>
          </cell>
          <cell r="I9473">
            <v>9514</v>
          </cell>
          <cell r="J9473">
            <v>9514</v>
          </cell>
        </row>
        <row r="9474">
          <cell r="A9474">
            <v>36641</v>
          </cell>
          <cell r="B9474" t="str">
            <v>FT-CANADA</v>
          </cell>
          <cell r="C9474" t="str">
            <v>NG-NYMEX</v>
          </cell>
          <cell r="D9474" t="str">
            <v>FT-CAND-EGSC-C-PRC</v>
          </cell>
          <cell r="E9474" t="str">
            <v>P</v>
          </cell>
          <cell r="G9474" t="str">
            <v>NG</v>
          </cell>
          <cell r="H9474">
            <v>37104</v>
          </cell>
          <cell r="I9474">
            <v>8405</v>
          </cell>
          <cell r="J9474">
            <v>8405</v>
          </cell>
        </row>
        <row r="9475">
          <cell r="A9475">
            <v>36641</v>
          </cell>
          <cell r="B9475" t="str">
            <v>FT-CANADA</v>
          </cell>
          <cell r="C9475" t="str">
            <v>NG-NYMEX</v>
          </cell>
          <cell r="D9475" t="str">
            <v>FT-CAND-EGSC-C-PRC</v>
          </cell>
          <cell r="E9475" t="str">
            <v>P</v>
          </cell>
          <cell r="G9475" t="str">
            <v>NG</v>
          </cell>
          <cell r="H9475">
            <v>37135</v>
          </cell>
          <cell r="I9475">
            <v>6366</v>
          </cell>
          <cell r="J9475">
            <v>6366</v>
          </cell>
        </row>
        <row r="9476">
          <cell r="A9476">
            <v>36641</v>
          </cell>
          <cell r="B9476" t="str">
            <v>FT-CANADA</v>
          </cell>
          <cell r="C9476" t="str">
            <v>NG-NYMEX</v>
          </cell>
          <cell r="D9476" t="str">
            <v>FT-CAND-EGSC-C-PRC</v>
          </cell>
          <cell r="E9476" t="str">
            <v>P</v>
          </cell>
          <cell r="G9476" t="str">
            <v>NG</v>
          </cell>
          <cell r="H9476">
            <v>37165</v>
          </cell>
          <cell r="I9476">
            <v>5350</v>
          </cell>
          <cell r="J9476">
            <v>5350</v>
          </cell>
        </row>
        <row r="9477">
          <cell r="A9477">
            <v>36641</v>
          </cell>
          <cell r="B9477" t="str">
            <v>FT-CANADA</v>
          </cell>
          <cell r="C9477" t="str">
            <v>NG-NYMEX</v>
          </cell>
          <cell r="D9477" t="str">
            <v>FT-CAND-EGSC-C-PRC</v>
          </cell>
          <cell r="E9477" t="str">
            <v>P</v>
          </cell>
          <cell r="G9477" t="str">
            <v>NG</v>
          </cell>
          <cell r="H9477">
            <v>37347</v>
          </cell>
          <cell r="I9477">
            <v>24731</v>
          </cell>
          <cell r="J9477">
            <v>24731</v>
          </cell>
        </row>
        <row r="9478">
          <cell r="A9478">
            <v>36641</v>
          </cell>
          <cell r="B9478" t="str">
            <v>FT-CANADA</v>
          </cell>
          <cell r="C9478" t="str">
            <v>NG-NYMEX</v>
          </cell>
          <cell r="D9478" t="str">
            <v>FT-CAND-EGSC-C-PRC</v>
          </cell>
          <cell r="E9478" t="str">
            <v>P</v>
          </cell>
          <cell r="G9478" t="str">
            <v>NG</v>
          </cell>
          <cell r="H9478">
            <v>37377</v>
          </cell>
          <cell r="I9478">
            <v>21597</v>
          </cell>
          <cell r="J9478">
            <v>21597</v>
          </cell>
        </row>
        <row r="9479">
          <cell r="A9479">
            <v>36641</v>
          </cell>
          <cell r="B9479" t="str">
            <v>FT-CANADA</v>
          </cell>
          <cell r="C9479" t="str">
            <v>NG-NYMEX</v>
          </cell>
          <cell r="D9479" t="str">
            <v>FT-CAND-EGSC-C-PRC</v>
          </cell>
          <cell r="E9479" t="str">
            <v>P</v>
          </cell>
          <cell r="G9479" t="str">
            <v>NG</v>
          </cell>
          <cell r="H9479">
            <v>37408</v>
          </cell>
          <cell r="I9479">
            <v>20326</v>
          </cell>
          <cell r="J9479">
            <v>20326</v>
          </cell>
        </row>
        <row r="9480">
          <cell r="A9480">
            <v>36641</v>
          </cell>
          <cell r="B9480" t="str">
            <v>FT-CANADA</v>
          </cell>
          <cell r="C9480" t="str">
            <v>NG-NYMEX</v>
          </cell>
          <cell r="D9480" t="str">
            <v>FT-CAND-EGSC-C-PRC</v>
          </cell>
          <cell r="E9480" t="str">
            <v>P</v>
          </cell>
          <cell r="G9480" t="str">
            <v>NG</v>
          </cell>
          <cell r="H9480">
            <v>37438</v>
          </cell>
          <cell r="I9480">
            <v>21285</v>
          </cell>
          <cell r="J9480">
            <v>21285</v>
          </cell>
        </row>
        <row r="9481">
          <cell r="A9481">
            <v>36641</v>
          </cell>
          <cell r="B9481" t="str">
            <v>FT-CANADA</v>
          </cell>
          <cell r="C9481" t="str">
            <v>NG-NYMEX</v>
          </cell>
          <cell r="D9481" t="str">
            <v>FT-CAND-EGSC-C-PRC</v>
          </cell>
          <cell r="E9481" t="str">
            <v>P</v>
          </cell>
          <cell r="G9481" t="str">
            <v>NG</v>
          </cell>
          <cell r="H9481">
            <v>37469</v>
          </cell>
          <cell r="I9481">
            <v>22289</v>
          </cell>
          <cell r="J9481">
            <v>22289</v>
          </cell>
        </row>
        <row r="9482">
          <cell r="A9482">
            <v>36641</v>
          </cell>
          <cell r="B9482" t="str">
            <v>FT-CANADA</v>
          </cell>
          <cell r="C9482" t="str">
            <v>NG-NYMEX</v>
          </cell>
          <cell r="D9482" t="str">
            <v>FT-CAND-EGSC-C-PRC</v>
          </cell>
          <cell r="E9482" t="str">
            <v>P</v>
          </cell>
          <cell r="G9482" t="str">
            <v>NG</v>
          </cell>
          <cell r="H9482">
            <v>37500</v>
          </cell>
          <cell r="I9482">
            <v>21349</v>
          </cell>
          <cell r="J9482">
            <v>21349</v>
          </cell>
        </row>
        <row r="9483">
          <cell r="A9483">
            <v>36641</v>
          </cell>
          <cell r="B9483" t="str">
            <v>FT-CANADA</v>
          </cell>
          <cell r="C9483" t="str">
            <v>NG-NYMEX</v>
          </cell>
          <cell r="D9483" t="str">
            <v>FT-CAND-EGSC-C-PRC</v>
          </cell>
          <cell r="E9483" t="str">
            <v>P</v>
          </cell>
          <cell r="G9483" t="str">
            <v>NG</v>
          </cell>
          <cell r="H9483">
            <v>37530</v>
          </cell>
          <cell r="I9483">
            <v>24922</v>
          </cell>
          <cell r="J9483">
            <v>24922</v>
          </cell>
        </row>
        <row r="9484">
          <cell r="A9484">
            <v>36641</v>
          </cell>
          <cell r="B9484" t="str">
            <v>FT-CANADA</v>
          </cell>
          <cell r="C9484" t="str">
            <v>NG-NYMEX</v>
          </cell>
          <cell r="D9484" t="str">
            <v>FT-CAND-EGSC-OPT-BAS</v>
          </cell>
          <cell r="E9484" t="str">
            <v>D</v>
          </cell>
          <cell r="G9484" t="str">
            <v>CGPR-AECO/BASIS</v>
          </cell>
          <cell r="H9484">
            <v>36647</v>
          </cell>
          <cell r="I9484">
            <v>2516781</v>
          </cell>
          <cell r="J9484">
            <v>-503356</v>
          </cell>
        </row>
        <row r="9485">
          <cell r="A9485">
            <v>36641</v>
          </cell>
          <cell r="B9485" t="str">
            <v>FT-CANADA</v>
          </cell>
          <cell r="C9485" t="str">
            <v>NG-NYMEX</v>
          </cell>
          <cell r="D9485" t="str">
            <v>FT-CAND-EGSC-OPT-BAS</v>
          </cell>
          <cell r="E9485" t="str">
            <v>D</v>
          </cell>
          <cell r="G9485" t="str">
            <v>CGPR-AECO/BASIS</v>
          </cell>
          <cell r="H9485">
            <v>36678</v>
          </cell>
          <cell r="I9485">
            <v>752702</v>
          </cell>
          <cell r="J9485">
            <v>-150540</v>
          </cell>
        </row>
        <row r="9486">
          <cell r="A9486">
            <v>36641</v>
          </cell>
          <cell r="B9486" t="str">
            <v>FT-CANADA</v>
          </cell>
          <cell r="C9486" t="str">
            <v>NG-NYMEX</v>
          </cell>
          <cell r="D9486" t="str">
            <v>FT-CAND-EGSC-OPT-BAS</v>
          </cell>
          <cell r="E9486" t="str">
            <v>D</v>
          </cell>
          <cell r="G9486" t="str">
            <v>CGPR-AECO/BASIS</v>
          </cell>
          <cell r="H9486">
            <v>36708</v>
          </cell>
          <cell r="I9486">
            <v>786256</v>
          </cell>
          <cell r="J9486">
            <v>-157251</v>
          </cell>
        </row>
        <row r="9487">
          <cell r="A9487">
            <v>36641</v>
          </cell>
          <cell r="B9487" t="str">
            <v>FT-CANADA</v>
          </cell>
          <cell r="C9487" t="str">
            <v>NG-NYMEX</v>
          </cell>
          <cell r="D9487" t="str">
            <v>FT-CAND-EGSC-OPT-BAS</v>
          </cell>
          <cell r="E9487" t="str">
            <v>D</v>
          </cell>
          <cell r="G9487" t="str">
            <v>CGPR-AECO/BASIS</v>
          </cell>
          <cell r="H9487">
            <v>36739</v>
          </cell>
          <cell r="I9487">
            <v>1164821</v>
          </cell>
          <cell r="J9487">
            <v>-232964</v>
          </cell>
        </row>
        <row r="9488">
          <cell r="A9488">
            <v>36641</v>
          </cell>
          <cell r="B9488" t="str">
            <v>FT-CANADA</v>
          </cell>
          <cell r="C9488" t="str">
            <v>NG-NYMEX</v>
          </cell>
          <cell r="D9488" t="str">
            <v>FT-CAND-EGSC-OPT-BAS</v>
          </cell>
          <cell r="E9488" t="str">
            <v>D</v>
          </cell>
          <cell r="G9488" t="str">
            <v>CGPR-AECO/BASIS</v>
          </cell>
          <cell r="H9488">
            <v>36770</v>
          </cell>
          <cell r="I9488">
            <v>1156631</v>
          </cell>
          <cell r="J9488">
            <v>-231326</v>
          </cell>
        </row>
        <row r="9489">
          <cell r="A9489">
            <v>36641</v>
          </cell>
          <cell r="B9489" t="str">
            <v>FT-CANADA</v>
          </cell>
          <cell r="C9489" t="str">
            <v>NG-NYMEX</v>
          </cell>
          <cell r="D9489" t="str">
            <v>FT-CAND-EGSC-OPT-BAS</v>
          </cell>
          <cell r="E9489" t="str">
            <v>D</v>
          </cell>
          <cell r="G9489" t="str">
            <v>CGPR-AECO/BASIS</v>
          </cell>
          <cell r="H9489">
            <v>36800</v>
          </cell>
          <cell r="I9489">
            <v>619799</v>
          </cell>
          <cell r="J9489">
            <v>-123960</v>
          </cell>
        </row>
        <row r="9490">
          <cell r="A9490">
            <v>36641</v>
          </cell>
          <cell r="B9490" t="str">
            <v>FT-CANADA</v>
          </cell>
          <cell r="C9490" t="str">
            <v>NG-NYMEX</v>
          </cell>
          <cell r="D9490" t="str">
            <v>FT-CAND-EGSC-OPT-BAS</v>
          </cell>
          <cell r="E9490" t="str">
            <v>D</v>
          </cell>
          <cell r="G9490" t="str">
            <v>CGPR-AECO/BASIS</v>
          </cell>
          <cell r="H9490">
            <v>36831</v>
          </cell>
          <cell r="I9490">
            <v>-656956</v>
          </cell>
          <cell r="J9490">
            <v>131391</v>
          </cell>
        </row>
        <row r="9491">
          <cell r="A9491">
            <v>36641</v>
          </cell>
          <cell r="B9491" t="str">
            <v>FT-CANADA</v>
          </cell>
          <cell r="C9491" t="str">
            <v>NG-NYMEX</v>
          </cell>
          <cell r="D9491" t="str">
            <v>FT-CAND-EGSC-OPT-BAS</v>
          </cell>
          <cell r="E9491" t="str">
            <v>D</v>
          </cell>
          <cell r="G9491" t="str">
            <v>CGPR-AECO/BASIS</v>
          </cell>
          <cell r="H9491">
            <v>36861</v>
          </cell>
          <cell r="I9491">
            <v>-674986</v>
          </cell>
          <cell r="J9491">
            <v>134997</v>
          </cell>
        </row>
        <row r="9492">
          <cell r="A9492">
            <v>36641</v>
          </cell>
          <cell r="B9492" t="str">
            <v>FT-CANADA</v>
          </cell>
          <cell r="C9492" t="str">
            <v>NG-NYMEX</v>
          </cell>
          <cell r="D9492" t="str">
            <v>FT-CAND-EGSC-OPT-BAS</v>
          </cell>
          <cell r="E9492" t="str">
            <v>D</v>
          </cell>
          <cell r="G9492" t="str">
            <v>CGPR-AECO/BASIS</v>
          </cell>
          <cell r="H9492">
            <v>36892</v>
          </cell>
          <cell r="I9492">
            <v>-670973</v>
          </cell>
          <cell r="J9492">
            <v>134195</v>
          </cell>
        </row>
        <row r="9493">
          <cell r="A9493">
            <v>36641</v>
          </cell>
          <cell r="B9493" t="str">
            <v>FT-CANADA</v>
          </cell>
          <cell r="C9493" t="str">
            <v>NG-NYMEX</v>
          </cell>
          <cell r="D9493" t="str">
            <v>FT-CAND-EGSC-OPT-BAS</v>
          </cell>
          <cell r="E9493" t="str">
            <v>D</v>
          </cell>
          <cell r="G9493" t="str">
            <v>CGPR-AECO/BASIS</v>
          </cell>
          <cell r="H9493">
            <v>36923</v>
          </cell>
          <cell r="I9493">
            <v>-602420</v>
          </cell>
          <cell r="J9493">
            <v>120484</v>
          </cell>
        </row>
        <row r="9494">
          <cell r="A9494">
            <v>36641</v>
          </cell>
          <cell r="B9494" t="str">
            <v>FT-CANADA</v>
          </cell>
          <cell r="C9494" t="str">
            <v>NG-NYMEX</v>
          </cell>
          <cell r="D9494" t="str">
            <v>FT-CAND-EGSC-OPT-BAS</v>
          </cell>
          <cell r="E9494" t="str">
            <v>D</v>
          </cell>
          <cell r="G9494" t="str">
            <v>CGPR-AECO/BASIS</v>
          </cell>
          <cell r="H9494">
            <v>36951</v>
          </cell>
          <cell r="I9494">
            <v>-663325</v>
          </cell>
          <cell r="J9494">
            <v>132665</v>
          </cell>
        </row>
        <row r="9495">
          <cell r="A9495">
            <v>36641</v>
          </cell>
          <cell r="B9495" t="str">
            <v>FT-CANADA</v>
          </cell>
          <cell r="C9495" t="str">
            <v>NG-NYMEX</v>
          </cell>
          <cell r="D9495" t="str">
            <v>FT-CAND-EGSC-OPT-BAS</v>
          </cell>
          <cell r="E9495" t="str">
            <v>D</v>
          </cell>
          <cell r="G9495" t="str">
            <v>CGPR-AECO/BASIS</v>
          </cell>
          <cell r="H9495">
            <v>36982</v>
          </cell>
          <cell r="I9495">
            <v>-237944</v>
          </cell>
          <cell r="J9495">
            <v>47589</v>
          </cell>
        </row>
        <row r="9496">
          <cell r="A9496">
            <v>36641</v>
          </cell>
          <cell r="B9496" t="str">
            <v>FT-CANADA</v>
          </cell>
          <cell r="C9496" t="str">
            <v>NG-NYMEX</v>
          </cell>
          <cell r="D9496" t="str">
            <v>FT-CAND-EGSC-OPT-BAS</v>
          </cell>
          <cell r="E9496" t="str">
            <v>D</v>
          </cell>
          <cell r="G9496" t="str">
            <v>CGPR-AECO/BASIS</v>
          </cell>
          <cell r="H9496">
            <v>37012</v>
          </cell>
          <cell r="I9496">
            <v>-244445</v>
          </cell>
          <cell r="J9496">
            <v>48889</v>
          </cell>
        </row>
        <row r="9497">
          <cell r="A9497">
            <v>36641</v>
          </cell>
          <cell r="B9497" t="str">
            <v>FT-CANADA</v>
          </cell>
          <cell r="C9497" t="str">
            <v>NG-NYMEX</v>
          </cell>
          <cell r="D9497" t="str">
            <v>FT-CAND-EGSC-OPT-BAS</v>
          </cell>
          <cell r="E9497" t="str">
            <v>D</v>
          </cell>
          <cell r="G9497" t="str">
            <v>CGPR-AECO/BASIS</v>
          </cell>
          <cell r="H9497">
            <v>37043</v>
          </cell>
          <cell r="I9497">
            <v>-235128</v>
          </cell>
          <cell r="J9497">
            <v>47026</v>
          </cell>
        </row>
        <row r="9498">
          <cell r="A9498">
            <v>36641</v>
          </cell>
          <cell r="B9498" t="str">
            <v>FT-CANADA</v>
          </cell>
          <cell r="C9498" t="str">
            <v>NG-NYMEX</v>
          </cell>
          <cell r="D9498" t="str">
            <v>FT-CAND-EGSC-OPT-BAS</v>
          </cell>
          <cell r="E9498" t="str">
            <v>D</v>
          </cell>
          <cell r="G9498" t="str">
            <v>CGPR-AECO/BASIS</v>
          </cell>
          <cell r="H9498">
            <v>37073</v>
          </cell>
          <cell r="I9498">
            <v>-241538</v>
          </cell>
          <cell r="J9498">
            <v>48308</v>
          </cell>
        </row>
        <row r="9499">
          <cell r="A9499">
            <v>36641</v>
          </cell>
          <cell r="B9499" t="str">
            <v>FT-CANADA</v>
          </cell>
          <cell r="C9499" t="str">
            <v>NG-NYMEX</v>
          </cell>
          <cell r="D9499" t="str">
            <v>FT-CAND-EGSC-OPT-BAS</v>
          </cell>
          <cell r="E9499" t="str">
            <v>D</v>
          </cell>
          <cell r="G9499" t="str">
            <v>CGPR-AECO/BASIS</v>
          </cell>
          <cell r="H9499">
            <v>37104</v>
          </cell>
          <cell r="I9499">
            <v>-240073</v>
          </cell>
          <cell r="J9499">
            <v>48015</v>
          </cell>
        </row>
        <row r="9500">
          <cell r="A9500">
            <v>36641</v>
          </cell>
          <cell r="B9500" t="str">
            <v>FT-CANADA</v>
          </cell>
          <cell r="C9500" t="str">
            <v>NG-NYMEX</v>
          </cell>
          <cell r="D9500" t="str">
            <v>FT-CAND-EGSC-OPT-BAS</v>
          </cell>
          <cell r="E9500" t="str">
            <v>D</v>
          </cell>
          <cell r="G9500" t="str">
            <v>CGPR-AECO/BASIS</v>
          </cell>
          <cell r="H9500">
            <v>37135</v>
          </cell>
          <cell r="I9500">
            <v>-230912</v>
          </cell>
          <cell r="J9500">
            <v>46182</v>
          </cell>
        </row>
        <row r="9501">
          <cell r="A9501">
            <v>36641</v>
          </cell>
          <cell r="B9501" t="str">
            <v>FT-CANADA</v>
          </cell>
          <cell r="C9501" t="str">
            <v>NG-NYMEX</v>
          </cell>
          <cell r="D9501" t="str">
            <v>FT-CAND-EGSC-OPT-BAS</v>
          </cell>
          <cell r="E9501" t="str">
            <v>D</v>
          </cell>
          <cell r="G9501" t="str">
            <v>CGPR-AECO/BASIS</v>
          </cell>
          <cell r="H9501">
            <v>37165</v>
          </cell>
          <cell r="I9501">
            <v>-237199</v>
          </cell>
          <cell r="J9501">
            <v>47440</v>
          </cell>
        </row>
        <row r="9502">
          <cell r="A9502">
            <v>36641</v>
          </cell>
          <cell r="B9502" t="str">
            <v>FT-CANADA</v>
          </cell>
          <cell r="C9502" t="str">
            <v>NG-NYMEX</v>
          </cell>
          <cell r="D9502" t="str">
            <v>FT-CAND-EGSC-OPT-BAS</v>
          </cell>
          <cell r="E9502" t="str">
            <v>D</v>
          </cell>
          <cell r="G9502" t="str">
            <v>CGPR-AECO/BASIS</v>
          </cell>
          <cell r="H9502">
            <v>37196</v>
          </cell>
          <cell r="I9502">
            <v>-30717</v>
          </cell>
          <cell r="J9502">
            <v>0</v>
          </cell>
        </row>
        <row r="9503">
          <cell r="A9503">
            <v>36641</v>
          </cell>
          <cell r="B9503" t="str">
            <v>FT-CANADA</v>
          </cell>
          <cell r="C9503" t="str">
            <v>NG-NYMEX</v>
          </cell>
          <cell r="D9503" t="str">
            <v>FT-CAND-EGSC-OPT-BAS</v>
          </cell>
          <cell r="E9503" t="str">
            <v>D</v>
          </cell>
          <cell r="G9503" t="str">
            <v>CGPR-AECO/BASIS</v>
          </cell>
          <cell r="H9503">
            <v>37226</v>
          </cell>
          <cell r="I9503">
            <v>-31553</v>
          </cell>
          <cell r="J9503">
            <v>0</v>
          </cell>
        </row>
        <row r="9504">
          <cell r="A9504">
            <v>36641</v>
          </cell>
          <cell r="B9504" t="str">
            <v>FT-CANADA</v>
          </cell>
          <cell r="C9504" t="str">
            <v>NG-NYMEX</v>
          </cell>
          <cell r="D9504" t="str">
            <v>FT-CAND-EGSC-OPT-BAS</v>
          </cell>
          <cell r="E9504" t="str">
            <v>D</v>
          </cell>
          <cell r="G9504" t="str">
            <v>CGPR-AECO/BASIS</v>
          </cell>
          <cell r="H9504">
            <v>37257</v>
          </cell>
          <cell r="I9504">
            <v>-31360</v>
          </cell>
          <cell r="J9504">
            <v>0</v>
          </cell>
        </row>
        <row r="9505">
          <cell r="A9505">
            <v>36641</v>
          </cell>
          <cell r="B9505" t="str">
            <v>FT-CANADA</v>
          </cell>
          <cell r="C9505" t="str">
            <v>NG-NYMEX</v>
          </cell>
          <cell r="D9505" t="str">
            <v>FT-CAND-EGSC-OPT-BAS</v>
          </cell>
          <cell r="E9505" t="str">
            <v>D</v>
          </cell>
          <cell r="G9505" t="str">
            <v>CGPR-AECO/BASIS</v>
          </cell>
          <cell r="H9505">
            <v>37288</v>
          </cell>
          <cell r="I9505">
            <v>-28151</v>
          </cell>
          <cell r="J9505">
            <v>0</v>
          </cell>
        </row>
        <row r="9506">
          <cell r="A9506">
            <v>36641</v>
          </cell>
          <cell r="B9506" t="str">
            <v>FT-CANADA</v>
          </cell>
          <cell r="C9506" t="str">
            <v>NG-NYMEX</v>
          </cell>
          <cell r="D9506" t="str">
            <v>FT-CAND-EGSC-OPT-BAS</v>
          </cell>
          <cell r="E9506" t="str">
            <v>D</v>
          </cell>
          <cell r="G9506" t="str">
            <v>CGPR-AECO/BASIS</v>
          </cell>
          <cell r="H9506">
            <v>37316</v>
          </cell>
          <cell r="I9506">
            <v>-30994</v>
          </cell>
          <cell r="J9506">
            <v>0</v>
          </cell>
        </row>
        <row r="9507">
          <cell r="A9507">
            <v>36641</v>
          </cell>
          <cell r="B9507" t="str">
            <v>FT-CANADA</v>
          </cell>
          <cell r="C9507" t="str">
            <v>NG-NYMEX</v>
          </cell>
          <cell r="D9507" t="str">
            <v>FT-CAND-EGSC-OPT-BAS</v>
          </cell>
          <cell r="E9507" t="str">
            <v>D</v>
          </cell>
          <cell r="G9507" t="str">
            <v>CGPR-AECO/BASIS</v>
          </cell>
          <cell r="H9507">
            <v>37347</v>
          </cell>
          <cell r="I9507">
            <v>-124210</v>
          </cell>
          <cell r="J9507">
            <v>0</v>
          </cell>
        </row>
        <row r="9508">
          <cell r="A9508">
            <v>36641</v>
          </cell>
          <cell r="B9508" t="str">
            <v>FT-CANADA</v>
          </cell>
          <cell r="C9508" t="str">
            <v>NG-NYMEX</v>
          </cell>
          <cell r="D9508" t="str">
            <v>FT-CAND-EGSC-OPT-BAS</v>
          </cell>
          <cell r="E9508" t="str">
            <v>D</v>
          </cell>
          <cell r="G9508" t="str">
            <v>CGPR-AECO/BASIS</v>
          </cell>
          <cell r="H9508">
            <v>37377</v>
          </cell>
          <cell r="I9508">
            <v>-127596</v>
          </cell>
          <cell r="J9508">
            <v>0</v>
          </cell>
        </row>
        <row r="9509">
          <cell r="A9509">
            <v>36641</v>
          </cell>
          <cell r="B9509" t="str">
            <v>FT-CANADA</v>
          </cell>
          <cell r="C9509" t="str">
            <v>NG-NYMEX</v>
          </cell>
          <cell r="D9509" t="str">
            <v>FT-CAND-EGSC-OPT-BAS</v>
          </cell>
          <cell r="E9509" t="str">
            <v>D</v>
          </cell>
          <cell r="G9509" t="str">
            <v>CGPR-AECO/BASIS</v>
          </cell>
          <cell r="H9509">
            <v>37408</v>
          </cell>
          <cell r="I9509">
            <v>-122729</v>
          </cell>
          <cell r="J9509">
            <v>0</v>
          </cell>
        </row>
        <row r="9510">
          <cell r="A9510">
            <v>36641</v>
          </cell>
          <cell r="B9510" t="str">
            <v>FT-CANADA</v>
          </cell>
          <cell r="C9510" t="str">
            <v>NG-NYMEX</v>
          </cell>
          <cell r="D9510" t="str">
            <v>FT-CAND-EGSC-OPT-BAS</v>
          </cell>
          <cell r="E9510" t="str">
            <v>D</v>
          </cell>
          <cell r="G9510" t="str">
            <v>CGPR-AECO/BASIS</v>
          </cell>
          <cell r="H9510">
            <v>37438</v>
          </cell>
          <cell r="I9510">
            <v>-126075</v>
          </cell>
          <cell r="J9510">
            <v>0</v>
          </cell>
        </row>
        <row r="9511">
          <cell r="A9511">
            <v>36641</v>
          </cell>
          <cell r="B9511" t="str">
            <v>FT-CANADA</v>
          </cell>
          <cell r="C9511" t="str">
            <v>NG-NYMEX</v>
          </cell>
          <cell r="D9511" t="str">
            <v>FT-CAND-EGSC-OPT-BAS</v>
          </cell>
          <cell r="E9511" t="str">
            <v>D</v>
          </cell>
          <cell r="G9511" t="str">
            <v>CGPR-AECO/BASIS</v>
          </cell>
          <cell r="H9511">
            <v>37469</v>
          </cell>
          <cell r="I9511">
            <v>-125312</v>
          </cell>
          <cell r="J9511">
            <v>0</v>
          </cell>
        </row>
        <row r="9512">
          <cell r="A9512">
            <v>36641</v>
          </cell>
          <cell r="B9512" t="str">
            <v>FT-CANADA</v>
          </cell>
          <cell r="C9512" t="str">
            <v>NG-NYMEX</v>
          </cell>
          <cell r="D9512" t="str">
            <v>FT-CAND-EGSC-OPT-BAS</v>
          </cell>
          <cell r="E9512" t="str">
            <v>D</v>
          </cell>
          <cell r="G9512" t="str">
            <v>CGPR-AECO/BASIS</v>
          </cell>
          <cell r="H9512">
            <v>37500</v>
          </cell>
          <cell r="I9512">
            <v>-120534</v>
          </cell>
          <cell r="J9512">
            <v>0</v>
          </cell>
        </row>
        <row r="9513">
          <cell r="A9513">
            <v>36641</v>
          </cell>
          <cell r="B9513" t="str">
            <v>FT-CANADA</v>
          </cell>
          <cell r="C9513" t="str">
            <v>NG-NYMEX</v>
          </cell>
          <cell r="D9513" t="str">
            <v>FT-CAND-EGSC-OPT-BAS</v>
          </cell>
          <cell r="E9513" t="str">
            <v>D</v>
          </cell>
          <cell r="G9513" t="str">
            <v>CGPR-AECO/BASIS</v>
          </cell>
          <cell r="H9513">
            <v>37530</v>
          </cell>
          <cell r="I9513">
            <v>-123822</v>
          </cell>
          <cell r="J9513">
            <v>0</v>
          </cell>
        </row>
        <row r="9514">
          <cell r="A9514">
            <v>36641</v>
          </cell>
          <cell r="B9514" t="str">
            <v>FT-CANADA</v>
          </cell>
          <cell r="C9514" t="str">
            <v>NG-NYMEX</v>
          </cell>
          <cell r="D9514" t="str">
            <v>FT-CAND-EGSC-OPT-PRC</v>
          </cell>
          <cell r="E9514" t="str">
            <v>P</v>
          </cell>
          <cell r="G9514" t="str">
            <v>AECO-PHYOPT</v>
          </cell>
          <cell r="H9514">
            <v>36647</v>
          </cell>
          <cell r="I9514">
            <v>440694</v>
          </cell>
          <cell r="J9514">
            <v>352555</v>
          </cell>
        </row>
        <row r="9515">
          <cell r="A9515">
            <v>36641</v>
          </cell>
          <cell r="B9515" t="str">
            <v>FT-CANADA</v>
          </cell>
          <cell r="C9515" t="str">
            <v>NG-NYMEX</v>
          </cell>
          <cell r="D9515" t="str">
            <v>FT-CAND-EGSC-OPT-PRC</v>
          </cell>
          <cell r="E9515" t="str">
            <v>P</v>
          </cell>
          <cell r="G9515" t="str">
            <v>AECO-PHYOPT</v>
          </cell>
          <cell r="H9515">
            <v>36678</v>
          </cell>
          <cell r="I9515">
            <v>823760</v>
          </cell>
          <cell r="J9515">
            <v>659008</v>
          </cell>
        </row>
        <row r="9516">
          <cell r="A9516">
            <v>36641</v>
          </cell>
          <cell r="B9516" t="str">
            <v>FT-CANADA</v>
          </cell>
          <cell r="C9516" t="str">
            <v>NG-NYMEX</v>
          </cell>
          <cell r="D9516" t="str">
            <v>FT-CAND-EGSC-OPT-PRC</v>
          </cell>
          <cell r="E9516" t="str">
            <v>P</v>
          </cell>
          <cell r="G9516" t="str">
            <v>AECO-PHYOPT</v>
          </cell>
          <cell r="H9516">
            <v>36708</v>
          </cell>
          <cell r="I9516">
            <v>435939</v>
          </cell>
          <cell r="J9516">
            <v>348751</v>
          </cell>
        </row>
        <row r="9517">
          <cell r="A9517">
            <v>36641</v>
          </cell>
          <cell r="B9517" t="str">
            <v>FT-CANADA</v>
          </cell>
          <cell r="C9517" t="str">
            <v>NG-NYMEX</v>
          </cell>
          <cell r="D9517" t="str">
            <v>FT-CAND-EGSC-OPT-PRC</v>
          </cell>
          <cell r="E9517" t="str">
            <v>P</v>
          </cell>
          <cell r="G9517" t="str">
            <v>AECO-PHYOPT</v>
          </cell>
          <cell r="H9517">
            <v>36739</v>
          </cell>
          <cell r="I9517">
            <v>433567</v>
          </cell>
          <cell r="J9517">
            <v>346853</v>
          </cell>
        </row>
        <row r="9518">
          <cell r="A9518">
            <v>36641</v>
          </cell>
          <cell r="B9518" t="str">
            <v>FT-CANADA</v>
          </cell>
          <cell r="C9518" t="str">
            <v>NG-NYMEX</v>
          </cell>
          <cell r="D9518" t="str">
            <v>FT-CAND-EGSC-OPT-PRC</v>
          </cell>
          <cell r="E9518" t="str">
            <v>P</v>
          </cell>
          <cell r="G9518" t="str">
            <v>AECO-PHYOPT</v>
          </cell>
          <cell r="H9518">
            <v>36770</v>
          </cell>
          <cell r="I9518">
            <v>416347</v>
          </cell>
          <cell r="J9518">
            <v>333077</v>
          </cell>
        </row>
        <row r="9519">
          <cell r="A9519">
            <v>36641</v>
          </cell>
          <cell r="B9519" t="str">
            <v>FT-CANADA</v>
          </cell>
          <cell r="C9519" t="str">
            <v>NG-NYMEX</v>
          </cell>
          <cell r="D9519" t="str">
            <v>FT-CAND-EGSC-OPT-PRC</v>
          </cell>
          <cell r="E9519" t="str">
            <v>P</v>
          </cell>
          <cell r="G9519" t="str">
            <v>AECO-PHYOPT</v>
          </cell>
          <cell r="H9519">
            <v>36800</v>
          </cell>
          <cell r="I9519">
            <v>426621</v>
          </cell>
          <cell r="J9519">
            <v>341296</v>
          </cell>
        </row>
        <row r="9520">
          <cell r="A9520">
            <v>36641</v>
          </cell>
          <cell r="B9520" t="str">
            <v>FT-CANADA</v>
          </cell>
          <cell r="C9520" t="str">
            <v>NG-NYMEX</v>
          </cell>
          <cell r="D9520" t="str">
            <v>FT-CAND-EGSC-OPT-PRC</v>
          </cell>
          <cell r="E9520" t="str">
            <v>P</v>
          </cell>
          <cell r="G9520" t="str">
            <v>AECO-PHYOPT</v>
          </cell>
          <cell r="H9520">
            <v>36831</v>
          </cell>
          <cell r="I9520">
            <v>-91045</v>
          </cell>
          <cell r="J9520">
            <v>-72836</v>
          </cell>
        </row>
        <row r="9521">
          <cell r="A9521">
            <v>36641</v>
          </cell>
          <cell r="B9521" t="str">
            <v>FT-CANADA</v>
          </cell>
          <cell r="C9521" t="str">
            <v>NG-NYMEX</v>
          </cell>
          <cell r="D9521" t="str">
            <v>FT-CAND-EGSC-OPT-PRC</v>
          </cell>
          <cell r="E9521" t="str">
            <v>P</v>
          </cell>
          <cell r="G9521" t="str">
            <v>AECO-PHYOPT</v>
          </cell>
          <cell r="H9521">
            <v>36861</v>
          </cell>
          <cell r="I9521">
            <v>-85128</v>
          </cell>
          <cell r="J9521">
            <v>-68103</v>
          </cell>
        </row>
        <row r="9522">
          <cell r="A9522">
            <v>36641</v>
          </cell>
          <cell r="B9522" t="str">
            <v>FT-CANADA</v>
          </cell>
          <cell r="C9522" t="str">
            <v>NG-NYMEX</v>
          </cell>
          <cell r="D9522" t="str">
            <v>FT-CAND-EGSC-OPT-PRC</v>
          </cell>
          <cell r="E9522" t="str">
            <v>P</v>
          </cell>
          <cell r="G9522" t="str">
            <v>AECO-PHYOPT</v>
          </cell>
          <cell r="H9522">
            <v>36892</v>
          </cell>
          <cell r="I9522">
            <v>-85044</v>
          </cell>
          <cell r="J9522">
            <v>-68035</v>
          </cell>
        </row>
        <row r="9523">
          <cell r="A9523">
            <v>36641</v>
          </cell>
          <cell r="B9523" t="str">
            <v>FT-CANADA</v>
          </cell>
          <cell r="C9523" t="str">
            <v>NG-NYMEX</v>
          </cell>
          <cell r="D9523" t="str">
            <v>FT-CAND-EGSC-OPT-PRC</v>
          </cell>
          <cell r="E9523" t="str">
            <v>P</v>
          </cell>
          <cell r="G9523" t="str">
            <v>AECO-PHYOPT</v>
          </cell>
          <cell r="H9523">
            <v>36923</v>
          </cell>
          <cell r="I9523">
            <v>-92350</v>
          </cell>
          <cell r="J9523">
            <v>-73880</v>
          </cell>
        </row>
        <row r="9524">
          <cell r="A9524">
            <v>36641</v>
          </cell>
          <cell r="B9524" t="str">
            <v>FT-CANADA</v>
          </cell>
          <cell r="C9524" t="str">
            <v>NG-NYMEX</v>
          </cell>
          <cell r="D9524" t="str">
            <v>FT-CAND-EGSC-OPT-PRC</v>
          </cell>
          <cell r="E9524" t="str">
            <v>P</v>
          </cell>
          <cell r="G9524" t="str">
            <v>AECO-PHYOPT</v>
          </cell>
          <cell r="H9524">
            <v>36951</v>
          </cell>
          <cell r="I9524">
            <v>-122411</v>
          </cell>
          <cell r="J9524">
            <v>-97929</v>
          </cell>
        </row>
        <row r="9525">
          <cell r="A9525">
            <v>36641</v>
          </cell>
          <cell r="B9525" t="str">
            <v>FT-CANADA</v>
          </cell>
          <cell r="C9525" t="str">
            <v>NG-NYMEX</v>
          </cell>
          <cell r="D9525" t="str">
            <v>FT-CAND-EGSC-OPT-PRC</v>
          </cell>
          <cell r="E9525" t="str">
            <v>P</v>
          </cell>
          <cell r="G9525" t="str">
            <v>NG</v>
          </cell>
          <cell r="H9525">
            <v>36647</v>
          </cell>
          <cell r="I9525">
            <v>2516781</v>
          </cell>
          <cell r="J9525">
            <v>2516781</v>
          </cell>
        </row>
        <row r="9526">
          <cell r="A9526">
            <v>36641</v>
          </cell>
          <cell r="B9526" t="str">
            <v>FT-CANADA</v>
          </cell>
          <cell r="C9526" t="str">
            <v>NG-NYMEX</v>
          </cell>
          <cell r="D9526" t="str">
            <v>FT-CAND-EGSC-OPT-PRC</v>
          </cell>
          <cell r="E9526" t="str">
            <v>P</v>
          </cell>
          <cell r="G9526" t="str">
            <v>NG</v>
          </cell>
          <cell r="H9526">
            <v>36678</v>
          </cell>
          <cell r="I9526">
            <v>752702</v>
          </cell>
          <cell r="J9526">
            <v>752702</v>
          </cell>
        </row>
        <row r="9527">
          <cell r="A9527">
            <v>36641</v>
          </cell>
          <cell r="B9527" t="str">
            <v>FT-CANADA</v>
          </cell>
          <cell r="C9527" t="str">
            <v>NG-NYMEX</v>
          </cell>
          <cell r="D9527" t="str">
            <v>FT-CAND-EGSC-OPT-PRC</v>
          </cell>
          <cell r="E9527" t="str">
            <v>P</v>
          </cell>
          <cell r="G9527" t="str">
            <v>NG</v>
          </cell>
          <cell r="H9527">
            <v>36708</v>
          </cell>
          <cell r="I9527">
            <v>786256</v>
          </cell>
          <cell r="J9527">
            <v>786256</v>
          </cell>
        </row>
        <row r="9528">
          <cell r="A9528">
            <v>36641</v>
          </cell>
          <cell r="B9528" t="str">
            <v>FT-CANADA</v>
          </cell>
          <cell r="C9528" t="str">
            <v>NG-NYMEX</v>
          </cell>
          <cell r="D9528" t="str">
            <v>FT-CAND-EGSC-OPT-PRC</v>
          </cell>
          <cell r="E9528" t="str">
            <v>P</v>
          </cell>
          <cell r="G9528" t="str">
            <v>NG</v>
          </cell>
          <cell r="H9528">
            <v>36739</v>
          </cell>
          <cell r="I9528">
            <v>1164821</v>
          </cell>
          <cell r="J9528">
            <v>1164821</v>
          </cell>
        </row>
        <row r="9529">
          <cell r="A9529">
            <v>36641</v>
          </cell>
          <cell r="B9529" t="str">
            <v>FT-CANADA</v>
          </cell>
          <cell r="C9529" t="str">
            <v>NG-NYMEX</v>
          </cell>
          <cell r="D9529" t="str">
            <v>FT-CAND-EGSC-OPT-PRC</v>
          </cell>
          <cell r="E9529" t="str">
            <v>P</v>
          </cell>
          <cell r="G9529" t="str">
            <v>NG</v>
          </cell>
          <cell r="H9529">
            <v>36770</v>
          </cell>
          <cell r="I9529">
            <v>1156631</v>
          </cell>
          <cell r="J9529">
            <v>1156631</v>
          </cell>
        </row>
        <row r="9530">
          <cell r="A9530">
            <v>36641</v>
          </cell>
          <cell r="B9530" t="str">
            <v>FT-CANADA</v>
          </cell>
          <cell r="C9530" t="str">
            <v>NG-NYMEX</v>
          </cell>
          <cell r="D9530" t="str">
            <v>FT-CAND-EGSC-OPT-PRC</v>
          </cell>
          <cell r="E9530" t="str">
            <v>P</v>
          </cell>
          <cell r="G9530" t="str">
            <v>NG</v>
          </cell>
          <cell r="H9530">
            <v>36800</v>
          </cell>
          <cell r="I9530">
            <v>619799</v>
          </cell>
          <cell r="J9530">
            <v>619799</v>
          </cell>
        </row>
        <row r="9531">
          <cell r="A9531">
            <v>36641</v>
          </cell>
          <cell r="B9531" t="str">
            <v>FT-CANADA</v>
          </cell>
          <cell r="C9531" t="str">
            <v>NG-NYMEX</v>
          </cell>
          <cell r="D9531" t="str">
            <v>FT-CAND-EGSC-OPT-PRC</v>
          </cell>
          <cell r="E9531" t="str">
            <v>P</v>
          </cell>
          <cell r="G9531" t="str">
            <v>NG</v>
          </cell>
          <cell r="H9531">
            <v>36831</v>
          </cell>
          <cell r="I9531">
            <v>-656956</v>
          </cell>
          <cell r="J9531">
            <v>-656956</v>
          </cell>
        </row>
        <row r="9532">
          <cell r="A9532">
            <v>36641</v>
          </cell>
          <cell r="B9532" t="str">
            <v>FT-CANADA</v>
          </cell>
          <cell r="C9532" t="str">
            <v>NG-NYMEX</v>
          </cell>
          <cell r="D9532" t="str">
            <v>FT-CAND-EGSC-OPT-PRC</v>
          </cell>
          <cell r="E9532" t="str">
            <v>P</v>
          </cell>
          <cell r="G9532" t="str">
            <v>NG</v>
          </cell>
          <cell r="H9532">
            <v>36861</v>
          </cell>
          <cell r="I9532">
            <v>-674986</v>
          </cell>
          <cell r="J9532">
            <v>-674986</v>
          </cell>
        </row>
        <row r="9533">
          <cell r="A9533">
            <v>36641</v>
          </cell>
          <cell r="B9533" t="str">
            <v>FT-CANADA</v>
          </cell>
          <cell r="C9533" t="str">
            <v>NG-NYMEX</v>
          </cell>
          <cell r="D9533" t="str">
            <v>FT-CAND-EGSC-OPT-PRC</v>
          </cell>
          <cell r="E9533" t="str">
            <v>P</v>
          </cell>
          <cell r="G9533" t="str">
            <v>NG</v>
          </cell>
          <cell r="H9533">
            <v>36892</v>
          </cell>
          <cell r="I9533">
            <v>-670973</v>
          </cell>
          <cell r="J9533">
            <v>-670973</v>
          </cell>
        </row>
        <row r="9534">
          <cell r="A9534">
            <v>36641</v>
          </cell>
          <cell r="B9534" t="str">
            <v>FT-CANADA</v>
          </cell>
          <cell r="C9534" t="str">
            <v>NG-NYMEX</v>
          </cell>
          <cell r="D9534" t="str">
            <v>FT-CAND-EGSC-OPT-PRC</v>
          </cell>
          <cell r="E9534" t="str">
            <v>P</v>
          </cell>
          <cell r="G9534" t="str">
            <v>NG</v>
          </cell>
          <cell r="H9534">
            <v>36923</v>
          </cell>
          <cell r="I9534">
            <v>-602420</v>
          </cell>
          <cell r="J9534">
            <v>-602420</v>
          </cell>
        </row>
        <row r="9535">
          <cell r="A9535">
            <v>36641</v>
          </cell>
          <cell r="B9535" t="str">
            <v>FT-CANADA</v>
          </cell>
          <cell r="C9535" t="str">
            <v>NG-NYMEX</v>
          </cell>
          <cell r="D9535" t="str">
            <v>FT-CAND-EGSC-OPT-PRC</v>
          </cell>
          <cell r="E9535" t="str">
            <v>P</v>
          </cell>
          <cell r="G9535" t="str">
            <v>NG</v>
          </cell>
          <cell r="H9535">
            <v>36951</v>
          </cell>
          <cell r="I9535">
            <v>-663325</v>
          </cell>
          <cell r="J9535">
            <v>-663325</v>
          </cell>
        </row>
        <row r="9536">
          <cell r="A9536">
            <v>36641</v>
          </cell>
          <cell r="B9536" t="str">
            <v>FT-CANADA</v>
          </cell>
          <cell r="C9536" t="str">
            <v>NG-NYMEX</v>
          </cell>
          <cell r="D9536" t="str">
            <v>FT-CAND-EGSC-OPT-PRC</v>
          </cell>
          <cell r="E9536" t="str">
            <v>P</v>
          </cell>
          <cell r="G9536" t="str">
            <v>NG</v>
          </cell>
          <cell r="H9536">
            <v>36982</v>
          </cell>
          <cell r="I9536">
            <v>-237944</v>
          </cell>
          <cell r="J9536">
            <v>-237944</v>
          </cell>
        </row>
        <row r="9537">
          <cell r="A9537">
            <v>36641</v>
          </cell>
          <cell r="B9537" t="str">
            <v>FT-CANADA</v>
          </cell>
          <cell r="C9537" t="str">
            <v>NG-NYMEX</v>
          </cell>
          <cell r="D9537" t="str">
            <v>FT-CAND-EGSC-OPT-PRC</v>
          </cell>
          <cell r="E9537" t="str">
            <v>P</v>
          </cell>
          <cell r="G9537" t="str">
            <v>NG</v>
          </cell>
          <cell r="H9537">
            <v>37012</v>
          </cell>
          <cell r="I9537">
            <v>-244445</v>
          </cell>
          <cell r="J9537">
            <v>-244445</v>
          </cell>
        </row>
        <row r="9538">
          <cell r="A9538">
            <v>36641</v>
          </cell>
          <cell r="B9538" t="str">
            <v>FT-CANADA</v>
          </cell>
          <cell r="C9538" t="str">
            <v>NG-NYMEX</v>
          </cell>
          <cell r="D9538" t="str">
            <v>FT-CAND-EGSC-OPT-PRC</v>
          </cell>
          <cell r="E9538" t="str">
            <v>P</v>
          </cell>
          <cell r="G9538" t="str">
            <v>NG</v>
          </cell>
          <cell r="H9538">
            <v>37043</v>
          </cell>
          <cell r="I9538">
            <v>-235128</v>
          </cell>
          <cell r="J9538">
            <v>-235128</v>
          </cell>
        </row>
        <row r="9539">
          <cell r="A9539">
            <v>36641</v>
          </cell>
          <cell r="B9539" t="str">
            <v>FT-CANADA</v>
          </cell>
          <cell r="C9539" t="str">
            <v>NG-NYMEX</v>
          </cell>
          <cell r="D9539" t="str">
            <v>FT-CAND-EGSC-OPT-PRC</v>
          </cell>
          <cell r="E9539" t="str">
            <v>P</v>
          </cell>
          <cell r="G9539" t="str">
            <v>NG</v>
          </cell>
          <cell r="H9539">
            <v>37073</v>
          </cell>
          <cell r="I9539">
            <v>-241538</v>
          </cell>
          <cell r="J9539">
            <v>-241538</v>
          </cell>
        </row>
        <row r="9540">
          <cell r="A9540">
            <v>36641</v>
          </cell>
          <cell r="B9540" t="str">
            <v>FT-CANADA</v>
          </cell>
          <cell r="C9540" t="str">
            <v>NG-NYMEX</v>
          </cell>
          <cell r="D9540" t="str">
            <v>FT-CAND-EGSC-OPT-PRC</v>
          </cell>
          <cell r="E9540" t="str">
            <v>P</v>
          </cell>
          <cell r="G9540" t="str">
            <v>NG</v>
          </cell>
          <cell r="H9540">
            <v>37104</v>
          </cell>
          <cell r="I9540">
            <v>-240073</v>
          </cell>
          <cell r="J9540">
            <v>-240073</v>
          </cell>
        </row>
        <row r="9541">
          <cell r="A9541">
            <v>36641</v>
          </cell>
          <cell r="B9541" t="str">
            <v>FT-CANADA</v>
          </cell>
          <cell r="C9541" t="str">
            <v>NG-NYMEX</v>
          </cell>
          <cell r="D9541" t="str">
            <v>FT-CAND-EGSC-OPT-PRC</v>
          </cell>
          <cell r="E9541" t="str">
            <v>P</v>
          </cell>
          <cell r="G9541" t="str">
            <v>NG</v>
          </cell>
          <cell r="H9541">
            <v>37135</v>
          </cell>
          <cell r="I9541">
            <v>-230912</v>
          </cell>
          <cell r="J9541">
            <v>-230912</v>
          </cell>
        </row>
        <row r="9542">
          <cell r="A9542">
            <v>36641</v>
          </cell>
          <cell r="B9542" t="str">
            <v>FT-CANADA</v>
          </cell>
          <cell r="C9542" t="str">
            <v>NG-NYMEX</v>
          </cell>
          <cell r="D9542" t="str">
            <v>FT-CAND-EGSC-OPT-PRC</v>
          </cell>
          <cell r="E9542" t="str">
            <v>P</v>
          </cell>
          <cell r="G9542" t="str">
            <v>NG</v>
          </cell>
          <cell r="H9542">
            <v>37165</v>
          </cell>
          <cell r="I9542">
            <v>-237199</v>
          </cell>
          <cell r="J9542">
            <v>-237199</v>
          </cell>
        </row>
        <row r="9543">
          <cell r="A9543">
            <v>36641</v>
          </cell>
          <cell r="B9543" t="str">
            <v>FT-CANADA</v>
          </cell>
          <cell r="C9543" t="str">
            <v>NG-NYMEX</v>
          </cell>
          <cell r="D9543" t="str">
            <v>FT-CAND-EGSC-OPT-PRC</v>
          </cell>
          <cell r="E9543" t="str">
            <v>P</v>
          </cell>
          <cell r="G9543" t="str">
            <v>NG</v>
          </cell>
          <cell r="H9543">
            <v>37196</v>
          </cell>
          <cell r="I9543">
            <v>-30717</v>
          </cell>
          <cell r="J9543">
            <v>-30717</v>
          </cell>
        </row>
        <row r="9544">
          <cell r="A9544">
            <v>36641</v>
          </cell>
          <cell r="B9544" t="str">
            <v>FT-CANADA</v>
          </cell>
          <cell r="C9544" t="str">
            <v>NG-NYMEX</v>
          </cell>
          <cell r="D9544" t="str">
            <v>FT-CAND-EGSC-OPT-PRC</v>
          </cell>
          <cell r="E9544" t="str">
            <v>P</v>
          </cell>
          <cell r="G9544" t="str">
            <v>NG</v>
          </cell>
          <cell r="H9544">
            <v>37226</v>
          </cell>
          <cell r="I9544">
            <v>-31553</v>
          </cell>
          <cell r="J9544">
            <v>-31553</v>
          </cell>
        </row>
        <row r="9545">
          <cell r="A9545">
            <v>36641</v>
          </cell>
          <cell r="B9545" t="str">
            <v>FT-CANADA</v>
          </cell>
          <cell r="C9545" t="str">
            <v>NG-NYMEX</v>
          </cell>
          <cell r="D9545" t="str">
            <v>FT-CAND-EGSC-OPT-PRC</v>
          </cell>
          <cell r="E9545" t="str">
            <v>P</v>
          </cell>
          <cell r="G9545" t="str">
            <v>NG</v>
          </cell>
          <cell r="H9545">
            <v>37257</v>
          </cell>
          <cell r="I9545">
            <v>-31360</v>
          </cell>
          <cell r="J9545">
            <v>-31360</v>
          </cell>
        </row>
        <row r="9546">
          <cell r="A9546">
            <v>36641</v>
          </cell>
          <cell r="B9546" t="str">
            <v>FT-CANADA</v>
          </cell>
          <cell r="C9546" t="str">
            <v>NG-NYMEX</v>
          </cell>
          <cell r="D9546" t="str">
            <v>FT-CAND-EGSC-OPT-PRC</v>
          </cell>
          <cell r="E9546" t="str">
            <v>P</v>
          </cell>
          <cell r="G9546" t="str">
            <v>NG</v>
          </cell>
          <cell r="H9546">
            <v>37288</v>
          </cell>
          <cell r="I9546">
            <v>-28151</v>
          </cell>
          <cell r="J9546">
            <v>-28151</v>
          </cell>
        </row>
        <row r="9547">
          <cell r="A9547">
            <v>36641</v>
          </cell>
          <cell r="B9547" t="str">
            <v>FT-CANADA</v>
          </cell>
          <cell r="C9547" t="str">
            <v>NG-NYMEX</v>
          </cell>
          <cell r="D9547" t="str">
            <v>FT-CAND-EGSC-OPT-PRC</v>
          </cell>
          <cell r="E9547" t="str">
            <v>P</v>
          </cell>
          <cell r="G9547" t="str">
            <v>NG</v>
          </cell>
          <cell r="H9547">
            <v>37316</v>
          </cell>
          <cell r="I9547">
            <v>-30994</v>
          </cell>
          <cell r="J9547">
            <v>-30994</v>
          </cell>
        </row>
        <row r="9548">
          <cell r="A9548">
            <v>36641</v>
          </cell>
          <cell r="B9548" t="str">
            <v>FT-CANADA</v>
          </cell>
          <cell r="C9548" t="str">
            <v>NG-NYMEX</v>
          </cell>
          <cell r="D9548" t="str">
            <v>FT-CAND-EGSC-OPT-PRC</v>
          </cell>
          <cell r="E9548" t="str">
            <v>P</v>
          </cell>
          <cell r="G9548" t="str">
            <v>NG</v>
          </cell>
          <cell r="H9548">
            <v>37347</v>
          </cell>
          <cell r="I9548">
            <v>-124210</v>
          </cell>
          <cell r="J9548">
            <v>-124210</v>
          </cell>
        </row>
        <row r="9549">
          <cell r="A9549">
            <v>36641</v>
          </cell>
          <cell r="B9549" t="str">
            <v>FT-CANADA</v>
          </cell>
          <cell r="C9549" t="str">
            <v>NG-NYMEX</v>
          </cell>
          <cell r="D9549" t="str">
            <v>FT-CAND-EGSC-OPT-PRC</v>
          </cell>
          <cell r="E9549" t="str">
            <v>P</v>
          </cell>
          <cell r="G9549" t="str">
            <v>NG</v>
          </cell>
          <cell r="H9549">
            <v>37377</v>
          </cell>
          <cell r="I9549">
            <v>-127596</v>
          </cell>
          <cell r="J9549">
            <v>-127596</v>
          </cell>
        </row>
        <row r="9550">
          <cell r="A9550">
            <v>36641</v>
          </cell>
          <cell r="B9550" t="str">
            <v>FT-CANADA</v>
          </cell>
          <cell r="C9550" t="str">
            <v>NG-NYMEX</v>
          </cell>
          <cell r="D9550" t="str">
            <v>FT-CAND-EGSC-OPT-PRC</v>
          </cell>
          <cell r="E9550" t="str">
            <v>P</v>
          </cell>
          <cell r="G9550" t="str">
            <v>NG</v>
          </cell>
          <cell r="H9550">
            <v>37408</v>
          </cell>
          <cell r="I9550">
            <v>-122729</v>
          </cell>
          <cell r="J9550">
            <v>-122729</v>
          </cell>
        </row>
        <row r="9551">
          <cell r="A9551">
            <v>36641</v>
          </cell>
          <cell r="B9551" t="str">
            <v>FT-CANADA</v>
          </cell>
          <cell r="C9551" t="str">
            <v>NG-NYMEX</v>
          </cell>
          <cell r="D9551" t="str">
            <v>FT-CAND-EGSC-OPT-PRC</v>
          </cell>
          <cell r="E9551" t="str">
            <v>P</v>
          </cell>
          <cell r="G9551" t="str">
            <v>NG</v>
          </cell>
          <cell r="H9551">
            <v>37438</v>
          </cell>
          <cell r="I9551">
            <v>-126075</v>
          </cell>
          <cell r="J9551">
            <v>-126075</v>
          </cell>
        </row>
        <row r="9552">
          <cell r="A9552">
            <v>36641</v>
          </cell>
          <cell r="B9552" t="str">
            <v>FT-CANADA</v>
          </cell>
          <cell r="C9552" t="str">
            <v>NG-NYMEX</v>
          </cell>
          <cell r="D9552" t="str">
            <v>FT-CAND-EGSC-OPT-PRC</v>
          </cell>
          <cell r="E9552" t="str">
            <v>P</v>
          </cell>
          <cell r="G9552" t="str">
            <v>NG</v>
          </cell>
          <cell r="H9552">
            <v>37469</v>
          </cell>
          <cell r="I9552">
            <v>-125312</v>
          </cell>
          <cell r="J9552">
            <v>-125312</v>
          </cell>
        </row>
        <row r="9553">
          <cell r="A9553">
            <v>36641</v>
          </cell>
          <cell r="B9553" t="str">
            <v>FT-CANADA</v>
          </cell>
          <cell r="C9553" t="str">
            <v>NG-NYMEX</v>
          </cell>
          <cell r="D9553" t="str">
            <v>FT-CAND-EGSC-OPT-PRC</v>
          </cell>
          <cell r="E9553" t="str">
            <v>P</v>
          </cell>
          <cell r="G9553" t="str">
            <v>NG</v>
          </cell>
          <cell r="H9553">
            <v>37500</v>
          </cell>
          <cell r="I9553">
            <v>-120534</v>
          </cell>
          <cell r="J9553">
            <v>-120534</v>
          </cell>
        </row>
        <row r="9554">
          <cell r="A9554">
            <v>36641</v>
          </cell>
          <cell r="B9554" t="str">
            <v>FT-CANADA</v>
          </cell>
          <cell r="C9554" t="str">
            <v>NG-NYMEX</v>
          </cell>
          <cell r="D9554" t="str">
            <v>FT-CAND-EGSC-OPT-PRC</v>
          </cell>
          <cell r="E9554" t="str">
            <v>P</v>
          </cell>
          <cell r="G9554" t="str">
            <v>NG</v>
          </cell>
          <cell r="H9554">
            <v>37530</v>
          </cell>
          <cell r="I9554">
            <v>-123822</v>
          </cell>
          <cell r="J9554">
            <v>-123822</v>
          </cell>
        </row>
        <row r="9555">
          <cell r="A9555">
            <v>36641</v>
          </cell>
          <cell r="B9555" t="str">
            <v>FT-CANADA</v>
          </cell>
          <cell r="C9555" t="str">
            <v>NG-NYMEX</v>
          </cell>
          <cell r="D9555" t="str">
            <v>FT-CAND-EGSC-OPT-PRC</v>
          </cell>
          <cell r="E9555" t="str">
            <v>P</v>
          </cell>
          <cell r="G9555" t="str">
            <v>NGMR-AECO/C</v>
          </cell>
          <cell r="H9555">
            <v>36617</v>
          </cell>
          <cell r="I9555">
            <v>0</v>
          </cell>
          <cell r="J9555">
            <v>0</v>
          </cell>
        </row>
        <row r="9556">
          <cell r="A9556">
            <v>36641</v>
          </cell>
          <cell r="B9556" t="str">
            <v>FT-CANADA</v>
          </cell>
          <cell r="C9556" t="str">
            <v>NG-NYMEX</v>
          </cell>
          <cell r="D9556" t="str">
            <v>FT-CAND-EGSC-OPT-PRC</v>
          </cell>
          <cell r="E9556" t="str">
            <v>P</v>
          </cell>
          <cell r="G9556" t="str">
            <v>NGMR-AECO/C</v>
          </cell>
          <cell r="H9556">
            <v>36647</v>
          </cell>
          <cell r="I9556">
            <v>-2437314</v>
          </cell>
          <cell r="J9556">
            <v>-1949851</v>
          </cell>
        </row>
        <row r="9557">
          <cell r="A9557">
            <v>36641</v>
          </cell>
          <cell r="B9557" t="str">
            <v>FT-CANADA</v>
          </cell>
          <cell r="C9557" t="str">
            <v>NG-NYMEX</v>
          </cell>
          <cell r="D9557" t="str">
            <v>FT-CAND-EGSC-OPT-PRC</v>
          </cell>
          <cell r="E9557" t="str">
            <v>P</v>
          </cell>
          <cell r="G9557" t="str">
            <v>NGMR-AECO/C</v>
          </cell>
          <cell r="H9557">
            <v>36678</v>
          </cell>
          <cell r="I9557">
            <v>-1512776</v>
          </cell>
          <cell r="J9557">
            <v>-1210221</v>
          </cell>
        </row>
        <row r="9558">
          <cell r="A9558">
            <v>36641</v>
          </cell>
          <cell r="B9558" t="str">
            <v>FT-CANADA</v>
          </cell>
          <cell r="C9558" t="str">
            <v>NG-NYMEX</v>
          </cell>
          <cell r="D9558" t="str">
            <v>FT-CAND-EGSC-OPT-PRC</v>
          </cell>
          <cell r="E9558" t="str">
            <v>P</v>
          </cell>
          <cell r="G9558" t="str">
            <v>NGMR-AECO/C</v>
          </cell>
          <cell r="H9558">
            <v>36708</v>
          </cell>
          <cell r="I9558">
            <v>-1236435</v>
          </cell>
          <cell r="J9558">
            <v>-989148</v>
          </cell>
        </row>
        <row r="9559">
          <cell r="A9559">
            <v>36641</v>
          </cell>
          <cell r="B9559" t="str">
            <v>FT-CANADA</v>
          </cell>
          <cell r="C9559" t="str">
            <v>NG-NYMEX</v>
          </cell>
          <cell r="D9559" t="str">
            <v>FT-CAND-EGSC-OPT-PRC</v>
          </cell>
          <cell r="E9559" t="str">
            <v>P</v>
          </cell>
          <cell r="G9559" t="str">
            <v>NGMR-AECO/C</v>
          </cell>
          <cell r="H9559">
            <v>36739</v>
          </cell>
          <cell r="I9559">
            <v>-1804679</v>
          </cell>
          <cell r="J9559">
            <v>-1443743</v>
          </cell>
        </row>
        <row r="9560">
          <cell r="A9560">
            <v>36641</v>
          </cell>
          <cell r="B9560" t="str">
            <v>FT-CANADA</v>
          </cell>
          <cell r="C9560" t="str">
            <v>NG-NYMEX</v>
          </cell>
          <cell r="D9560" t="str">
            <v>FT-CAND-EGSC-OPT-PRC</v>
          </cell>
          <cell r="E9560" t="str">
            <v>P</v>
          </cell>
          <cell r="G9560" t="str">
            <v>NGMR-AECO/C</v>
          </cell>
          <cell r="H9560">
            <v>36770</v>
          </cell>
          <cell r="I9560">
            <v>-1753708</v>
          </cell>
          <cell r="J9560">
            <v>-1402966</v>
          </cell>
        </row>
        <row r="9561">
          <cell r="A9561">
            <v>36641</v>
          </cell>
          <cell r="B9561" t="str">
            <v>FT-CANADA</v>
          </cell>
          <cell r="C9561" t="str">
            <v>NG-NYMEX</v>
          </cell>
          <cell r="D9561" t="str">
            <v>FT-CAND-EGSC-OPT-PRC</v>
          </cell>
          <cell r="E9561" t="str">
            <v>P</v>
          </cell>
          <cell r="G9561" t="str">
            <v>NGMR-AECO/C</v>
          </cell>
          <cell r="H9561">
            <v>36800</v>
          </cell>
          <cell r="I9561">
            <v>-729380</v>
          </cell>
          <cell r="J9561">
            <v>-583504</v>
          </cell>
        </row>
        <row r="9562">
          <cell r="A9562">
            <v>36641</v>
          </cell>
          <cell r="B9562" t="str">
            <v>FT-CANADA</v>
          </cell>
          <cell r="C9562" t="str">
            <v>NG-NYMEX</v>
          </cell>
          <cell r="D9562" t="str">
            <v>FT-CAND-EGSC-OPT-PRC</v>
          </cell>
          <cell r="E9562" t="str">
            <v>P</v>
          </cell>
          <cell r="G9562" t="str">
            <v>NGMR-AECO/C</v>
          </cell>
          <cell r="H9562">
            <v>36831</v>
          </cell>
          <cell r="I9562">
            <v>788875</v>
          </cell>
          <cell r="J9562">
            <v>631100</v>
          </cell>
        </row>
        <row r="9563">
          <cell r="A9563">
            <v>36641</v>
          </cell>
          <cell r="B9563" t="str">
            <v>FT-CANADA</v>
          </cell>
          <cell r="C9563" t="str">
            <v>NG-NYMEX</v>
          </cell>
          <cell r="D9563" t="str">
            <v>FT-CAND-EGSC-OPT-PRC</v>
          </cell>
          <cell r="E9563" t="str">
            <v>P</v>
          </cell>
          <cell r="G9563" t="str">
            <v>NGMR-AECO/C</v>
          </cell>
          <cell r="H9563">
            <v>36861</v>
          </cell>
          <cell r="I9563">
            <v>917462</v>
          </cell>
          <cell r="J9563">
            <v>733970</v>
          </cell>
        </row>
        <row r="9564">
          <cell r="A9564">
            <v>36641</v>
          </cell>
          <cell r="B9564" t="str">
            <v>FT-CANADA</v>
          </cell>
          <cell r="C9564" t="str">
            <v>NG-NYMEX</v>
          </cell>
          <cell r="D9564" t="str">
            <v>FT-CAND-EGSC-OPT-PRC</v>
          </cell>
          <cell r="E9564" t="str">
            <v>P</v>
          </cell>
          <cell r="G9564" t="str">
            <v>NGMR-AECO/C</v>
          </cell>
          <cell r="H9564">
            <v>36892</v>
          </cell>
          <cell r="I9564">
            <v>888179</v>
          </cell>
          <cell r="J9564">
            <v>710543</v>
          </cell>
        </row>
        <row r="9565">
          <cell r="A9565">
            <v>36641</v>
          </cell>
          <cell r="B9565" t="str">
            <v>FT-CANADA</v>
          </cell>
          <cell r="C9565" t="str">
            <v>NG-NYMEX</v>
          </cell>
          <cell r="D9565" t="str">
            <v>FT-CAND-EGSC-OPT-PRC</v>
          </cell>
          <cell r="E9565" t="str">
            <v>P</v>
          </cell>
          <cell r="G9565" t="str">
            <v>NGMR-AECO/C</v>
          </cell>
          <cell r="H9565">
            <v>36923</v>
          </cell>
          <cell r="I9565">
            <v>643965</v>
          </cell>
          <cell r="J9565">
            <v>515172</v>
          </cell>
        </row>
        <row r="9566">
          <cell r="A9566">
            <v>36641</v>
          </cell>
          <cell r="B9566" t="str">
            <v>FT-CANADA</v>
          </cell>
          <cell r="C9566" t="str">
            <v>NG-NYMEX</v>
          </cell>
          <cell r="D9566" t="str">
            <v>FT-CAND-EGSC-OPT-PRC</v>
          </cell>
          <cell r="E9566" t="str">
            <v>P</v>
          </cell>
          <cell r="G9566" t="str">
            <v>NGMR-AECO/C</v>
          </cell>
          <cell r="H9566">
            <v>36951</v>
          </cell>
          <cell r="I9566">
            <v>540648</v>
          </cell>
          <cell r="J9566">
            <v>432518</v>
          </cell>
        </row>
        <row r="9567">
          <cell r="A9567">
            <v>36641</v>
          </cell>
          <cell r="B9567" t="str">
            <v>FT-CANADA</v>
          </cell>
          <cell r="C9567" t="str">
            <v>NG-NYMEX</v>
          </cell>
          <cell r="D9567" t="str">
            <v>FT-CAND-EGSC-OPT-PRC</v>
          </cell>
          <cell r="E9567" t="str">
            <v>P</v>
          </cell>
          <cell r="G9567" t="str">
            <v>NGMR-AECO/C</v>
          </cell>
          <cell r="H9567">
            <v>36982</v>
          </cell>
          <cell r="I9567">
            <v>240461</v>
          </cell>
          <cell r="J9567">
            <v>192369</v>
          </cell>
        </row>
        <row r="9568">
          <cell r="A9568">
            <v>36641</v>
          </cell>
          <cell r="B9568" t="str">
            <v>FT-CANADA</v>
          </cell>
          <cell r="C9568" t="str">
            <v>NG-NYMEX</v>
          </cell>
          <cell r="D9568" t="str">
            <v>FT-CAND-EGSC-OPT-PRC</v>
          </cell>
          <cell r="E9568" t="str">
            <v>P</v>
          </cell>
          <cell r="G9568" t="str">
            <v>NGMR-AECO/C</v>
          </cell>
          <cell r="H9568">
            <v>37012</v>
          </cell>
          <cell r="I9568">
            <v>236952</v>
          </cell>
          <cell r="J9568">
            <v>189561</v>
          </cell>
        </row>
        <row r="9569">
          <cell r="A9569">
            <v>36641</v>
          </cell>
          <cell r="B9569" t="str">
            <v>FT-CANADA</v>
          </cell>
          <cell r="C9569" t="str">
            <v>NG-NYMEX</v>
          </cell>
          <cell r="D9569" t="str">
            <v>FT-CAND-EGSC-OPT-PRC</v>
          </cell>
          <cell r="E9569" t="str">
            <v>P</v>
          </cell>
          <cell r="G9569" t="str">
            <v>NGMR-AECO/C</v>
          </cell>
          <cell r="H9569">
            <v>37043</v>
          </cell>
          <cell r="I9569">
            <v>227499</v>
          </cell>
          <cell r="J9569">
            <v>181999</v>
          </cell>
        </row>
        <row r="9570">
          <cell r="A9570">
            <v>36641</v>
          </cell>
          <cell r="B9570" t="str">
            <v>FT-CANADA</v>
          </cell>
          <cell r="C9570" t="str">
            <v>NG-NYMEX</v>
          </cell>
          <cell r="D9570" t="str">
            <v>FT-CAND-EGSC-OPT-PRC</v>
          </cell>
          <cell r="E9570" t="str">
            <v>P</v>
          </cell>
          <cell r="G9570" t="str">
            <v>NGMR-AECO/C</v>
          </cell>
          <cell r="H9570">
            <v>37073</v>
          </cell>
          <cell r="I9570">
            <v>233936</v>
          </cell>
          <cell r="J9570">
            <v>187149</v>
          </cell>
        </row>
        <row r="9571">
          <cell r="A9571">
            <v>36641</v>
          </cell>
          <cell r="B9571" t="str">
            <v>FT-CANADA</v>
          </cell>
          <cell r="C9571" t="str">
            <v>NG-NYMEX</v>
          </cell>
          <cell r="D9571" t="str">
            <v>FT-CAND-EGSC-OPT-PRC</v>
          </cell>
          <cell r="E9571" t="str">
            <v>P</v>
          </cell>
          <cell r="G9571" t="str">
            <v>NGMR-AECO/C</v>
          </cell>
          <cell r="H9571">
            <v>37104</v>
          </cell>
          <cell r="I9571">
            <v>232549</v>
          </cell>
          <cell r="J9571">
            <v>186039</v>
          </cell>
        </row>
        <row r="9572">
          <cell r="A9572">
            <v>36641</v>
          </cell>
          <cell r="B9572" t="str">
            <v>FT-CANADA</v>
          </cell>
          <cell r="C9572" t="str">
            <v>NG-NYMEX</v>
          </cell>
          <cell r="D9572" t="str">
            <v>FT-CAND-EGSC-OPT-PRC</v>
          </cell>
          <cell r="E9572" t="str">
            <v>P</v>
          </cell>
          <cell r="G9572" t="str">
            <v>NGMR-AECO/C</v>
          </cell>
          <cell r="H9572">
            <v>37135</v>
          </cell>
          <cell r="I9572">
            <v>221282</v>
          </cell>
          <cell r="J9572">
            <v>177026</v>
          </cell>
        </row>
        <row r="9573">
          <cell r="A9573">
            <v>36641</v>
          </cell>
          <cell r="B9573" t="str">
            <v>FT-CANADA</v>
          </cell>
          <cell r="C9573" t="str">
            <v>NG-NYMEX</v>
          </cell>
          <cell r="D9573" t="str">
            <v>FT-CAND-EGSC-OPT-PRC</v>
          </cell>
          <cell r="E9573" t="str">
            <v>P</v>
          </cell>
          <cell r="G9573" t="str">
            <v>NGMR-AECO/C</v>
          </cell>
          <cell r="H9573">
            <v>37165</v>
          </cell>
          <cell r="I9573">
            <v>230948</v>
          </cell>
          <cell r="J9573">
            <v>184759</v>
          </cell>
        </row>
        <row r="9574">
          <cell r="A9574">
            <v>36641</v>
          </cell>
          <cell r="B9574" t="str">
            <v>FT-CANADA</v>
          </cell>
          <cell r="C9574" t="str">
            <v>NG-NYMEX</v>
          </cell>
          <cell r="D9574" t="str">
            <v>FT-CAND-EGSC-OPT-PRC</v>
          </cell>
          <cell r="E9574" t="str">
            <v>P</v>
          </cell>
          <cell r="G9574" t="str">
            <v>NGMR-AECO/C</v>
          </cell>
          <cell r="H9574">
            <v>37196</v>
          </cell>
          <cell r="I9574">
            <v>433</v>
          </cell>
          <cell r="J9574">
            <v>433</v>
          </cell>
        </row>
        <row r="9575">
          <cell r="A9575">
            <v>36641</v>
          </cell>
          <cell r="B9575" t="str">
            <v>FT-CANADA</v>
          </cell>
          <cell r="C9575" t="str">
            <v>NG-NYMEX</v>
          </cell>
          <cell r="D9575" t="str">
            <v>FT-CAND-EGSC-OPT-PRC</v>
          </cell>
          <cell r="E9575" t="str">
            <v>P</v>
          </cell>
          <cell r="G9575" t="str">
            <v>NGMR-AECO/C</v>
          </cell>
          <cell r="H9575">
            <v>37226</v>
          </cell>
          <cell r="I9575">
            <v>295</v>
          </cell>
          <cell r="J9575">
            <v>295</v>
          </cell>
        </row>
        <row r="9576">
          <cell r="A9576">
            <v>36641</v>
          </cell>
          <cell r="B9576" t="str">
            <v>FT-CANADA</v>
          </cell>
          <cell r="C9576" t="str">
            <v>NG-NYMEX</v>
          </cell>
          <cell r="D9576" t="str">
            <v>FT-CAND-EGSC-OPT-PRC</v>
          </cell>
          <cell r="E9576" t="str">
            <v>P</v>
          </cell>
          <cell r="G9576" t="str">
            <v>NGMR-AECO/C</v>
          </cell>
          <cell r="H9576">
            <v>37257</v>
          </cell>
          <cell r="I9576">
            <v>754</v>
          </cell>
          <cell r="J9576">
            <v>754</v>
          </cell>
        </row>
        <row r="9577">
          <cell r="A9577">
            <v>36641</v>
          </cell>
          <cell r="B9577" t="str">
            <v>FT-CANADA</v>
          </cell>
          <cell r="C9577" t="str">
            <v>NG-NYMEX</v>
          </cell>
          <cell r="D9577" t="str">
            <v>FT-CAND-EGSC-OPT-PRC</v>
          </cell>
          <cell r="E9577" t="str">
            <v>P</v>
          </cell>
          <cell r="G9577" t="str">
            <v>NGMR-AECO/C</v>
          </cell>
          <cell r="H9577">
            <v>37288</v>
          </cell>
          <cell r="I9577">
            <v>1871</v>
          </cell>
          <cell r="J9577">
            <v>1871</v>
          </cell>
        </row>
        <row r="9578">
          <cell r="A9578">
            <v>36641</v>
          </cell>
          <cell r="B9578" t="str">
            <v>FT-CANADA</v>
          </cell>
          <cell r="C9578" t="str">
            <v>NG-NYMEX</v>
          </cell>
          <cell r="D9578" t="str">
            <v>FT-CAND-EGSC-OPT-PRC</v>
          </cell>
          <cell r="E9578" t="str">
            <v>P</v>
          </cell>
          <cell r="G9578" t="str">
            <v>NGMR-AECO/C</v>
          </cell>
          <cell r="H9578">
            <v>37316</v>
          </cell>
          <cell r="I9578">
            <v>2639</v>
          </cell>
          <cell r="J9578">
            <v>2639</v>
          </cell>
        </row>
        <row r="9579">
          <cell r="A9579">
            <v>36641</v>
          </cell>
          <cell r="B9579" t="str">
            <v>FT-CANADA</v>
          </cell>
          <cell r="C9579" t="str">
            <v>NG-NYMEX</v>
          </cell>
          <cell r="D9579" t="str">
            <v>FT-CAND-EGSC-OPT-PRC</v>
          </cell>
          <cell r="E9579" t="str">
            <v>P</v>
          </cell>
          <cell r="G9579" t="str">
            <v>NGMR-AECO/C</v>
          </cell>
          <cell r="H9579">
            <v>37347</v>
          </cell>
          <cell r="I9579">
            <v>101614</v>
          </cell>
          <cell r="J9579">
            <v>101614</v>
          </cell>
        </row>
        <row r="9580">
          <cell r="A9580">
            <v>36641</v>
          </cell>
          <cell r="B9580" t="str">
            <v>FT-CANADA</v>
          </cell>
          <cell r="C9580" t="str">
            <v>NG-NYMEX</v>
          </cell>
          <cell r="D9580" t="str">
            <v>FT-CAND-EGSC-OPT-PRC</v>
          </cell>
          <cell r="E9580" t="str">
            <v>P</v>
          </cell>
          <cell r="G9580" t="str">
            <v>NGMR-AECO/C</v>
          </cell>
          <cell r="H9580">
            <v>37377</v>
          </cell>
          <cell r="I9580">
            <v>110049</v>
          </cell>
          <cell r="J9580">
            <v>110049</v>
          </cell>
        </row>
        <row r="9581">
          <cell r="A9581">
            <v>36641</v>
          </cell>
          <cell r="B9581" t="str">
            <v>FT-CANADA</v>
          </cell>
          <cell r="C9581" t="str">
            <v>NG-NYMEX</v>
          </cell>
          <cell r="D9581" t="str">
            <v>FT-CAND-EGSC-OPT-PRC</v>
          </cell>
          <cell r="E9581" t="str">
            <v>P</v>
          </cell>
          <cell r="G9581" t="str">
            <v>NGMR-AECO/C</v>
          </cell>
          <cell r="H9581">
            <v>37408</v>
          </cell>
          <cell r="I9581">
            <v>107235</v>
          </cell>
          <cell r="J9581">
            <v>107235</v>
          </cell>
        </row>
        <row r="9582">
          <cell r="A9582">
            <v>36641</v>
          </cell>
          <cell r="B9582" t="str">
            <v>FT-CANADA</v>
          </cell>
          <cell r="C9582" t="str">
            <v>NG-NYMEX</v>
          </cell>
          <cell r="D9582" t="str">
            <v>FT-CAND-EGSC-OPT-PRC</v>
          </cell>
          <cell r="E9582" t="str">
            <v>P</v>
          </cell>
          <cell r="G9582" t="str">
            <v>NGMR-AECO/C</v>
          </cell>
          <cell r="H9582">
            <v>37438</v>
          </cell>
          <cell r="I9582">
            <v>110295</v>
          </cell>
          <cell r="J9582">
            <v>110295</v>
          </cell>
        </row>
        <row r="9583">
          <cell r="A9583">
            <v>36641</v>
          </cell>
          <cell r="B9583" t="str">
            <v>FT-CANADA</v>
          </cell>
          <cell r="C9583" t="str">
            <v>NG-NYMEX</v>
          </cell>
          <cell r="D9583" t="str">
            <v>FT-CAND-EGSC-OPT-PRC</v>
          </cell>
          <cell r="E9583" t="str">
            <v>P</v>
          </cell>
          <cell r="G9583" t="str">
            <v>NGMR-AECO/C</v>
          </cell>
          <cell r="H9583">
            <v>37469</v>
          </cell>
          <cell r="I9583">
            <v>108740</v>
          </cell>
          <cell r="J9583">
            <v>108740</v>
          </cell>
        </row>
        <row r="9584">
          <cell r="A9584">
            <v>36641</v>
          </cell>
          <cell r="B9584" t="str">
            <v>FT-CANADA</v>
          </cell>
          <cell r="C9584" t="str">
            <v>NG-NYMEX</v>
          </cell>
          <cell r="D9584" t="str">
            <v>FT-CAND-EGSC-OPT-PRC</v>
          </cell>
          <cell r="E9584" t="str">
            <v>P</v>
          </cell>
          <cell r="G9584" t="str">
            <v>NGMR-AECO/C</v>
          </cell>
          <cell r="H9584">
            <v>37500</v>
          </cell>
          <cell r="I9584">
            <v>105351</v>
          </cell>
          <cell r="J9584">
            <v>105351</v>
          </cell>
        </row>
        <row r="9585">
          <cell r="A9585">
            <v>36641</v>
          </cell>
          <cell r="B9585" t="str">
            <v>FT-CANADA</v>
          </cell>
          <cell r="C9585" t="str">
            <v>NG-NYMEX</v>
          </cell>
          <cell r="D9585" t="str">
            <v>FT-CAND-EGSC-OPT-PRC</v>
          </cell>
          <cell r="E9585" t="str">
            <v>P</v>
          </cell>
          <cell r="G9585" t="str">
            <v>NGMR-AECO/C</v>
          </cell>
          <cell r="H9585">
            <v>37530</v>
          </cell>
          <cell r="I9585">
            <v>104920</v>
          </cell>
          <cell r="J9585">
            <v>104920</v>
          </cell>
        </row>
        <row r="9586">
          <cell r="A9586">
            <v>36641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NG</v>
          </cell>
          <cell r="H9586">
            <v>36617</v>
          </cell>
          <cell r="I9586">
            <v>0</v>
          </cell>
          <cell r="J9586">
            <v>0</v>
          </cell>
        </row>
        <row r="9587">
          <cell r="A9587">
            <v>36641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NG</v>
          </cell>
          <cell r="H9587">
            <v>36647</v>
          </cell>
          <cell r="I9587">
            <v>-797466</v>
          </cell>
          <cell r="J9587">
            <v>-797466</v>
          </cell>
        </row>
        <row r="9588">
          <cell r="A9588">
            <v>36641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NG</v>
          </cell>
          <cell r="H9588">
            <v>36678</v>
          </cell>
          <cell r="I9588">
            <v>208816</v>
          </cell>
          <cell r="J9588">
            <v>208816</v>
          </cell>
        </row>
        <row r="9589">
          <cell r="A9589">
            <v>36641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NG</v>
          </cell>
          <cell r="H9589">
            <v>36708</v>
          </cell>
          <cell r="I9589">
            <v>1074026</v>
          </cell>
          <cell r="J9589">
            <v>1074026</v>
          </cell>
        </row>
        <row r="9590">
          <cell r="A9590">
            <v>36641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NG</v>
          </cell>
          <cell r="H9590">
            <v>36739</v>
          </cell>
          <cell r="I9590">
            <v>1318264</v>
          </cell>
          <cell r="J9590">
            <v>1318264</v>
          </cell>
        </row>
        <row r="9591">
          <cell r="A9591">
            <v>36641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NG</v>
          </cell>
          <cell r="H9591">
            <v>36770</v>
          </cell>
          <cell r="I9591">
            <v>368519</v>
          </cell>
          <cell r="J9591">
            <v>368519</v>
          </cell>
        </row>
        <row r="9592">
          <cell r="A9592">
            <v>36641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NG</v>
          </cell>
          <cell r="H9592">
            <v>36800</v>
          </cell>
          <cell r="I9592">
            <v>6946621</v>
          </cell>
          <cell r="J9592">
            <v>6946621</v>
          </cell>
        </row>
        <row r="9593">
          <cell r="A9593">
            <v>36641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NG</v>
          </cell>
          <cell r="H9593">
            <v>36831</v>
          </cell>
          <cell r="I9593">
            <v>1910003</v>
          </cell>
          <cell r="J9593">
            <v>1910003</v>
          </cell>
        </row>
        <row r="9594">
          <cell r="A9594">
            <v>36641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NG</v>
          </cell>
          <cell r="H9594">
            <v>36861</v>
          </cell>
          <cell r="I9594">
            <v>2049025</v>
          </cell>
          <cell r="J9594">
            <v>2049025</v>
          </cell>
        </row>
        <row r="9595">
          <cell r="A9595">
            <v>36641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NG</v>
          </cell>
          <cell r="H9595">
            <v>36892</v>
          </cell>
          <cell r="I9595">
            <v>1533157</v>
          </cell>
          <cell r="J9595">
            <v>1533157</v>
          </cell>
        </row>
        <row r="9596">
          <cell r="A9596">
            <v>36641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NG</v>
          </cell>
          <cell r="H9596">
            <v>36923</v>
          </cell>
          <cell r="I9596">
            <v>1298982</v>
          </cell>
          <cell r="J9596">
            <v>1298982</v>
          </cell>
        </row>
        <row r="9597">
          <cell r="A9597">
            <v>36641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NG</v>
          </cell>
          <cell r="H9597">
            <v>36951</v>
          </cell>
          <cell r="I9597">
            <v>1907498</v>
          </cell>
          <cell r="J9597">
            <v>1907498</v>
          </cell>
        </row>
        <row r="9598">
          <cell r="A9598">
            <v>36641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NG</v>
          </cell>
          <cell r="H9598">
            <v>36982</v>
          </cell>
          <cell r="I9598">
            <v>1318829</v>
          </cell>
          <cell r="J9598">
            <v>1318829</v>
          </cell>
        </row>
        <row r="9599">
          <cell r="A9599">
            <v>36641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NG</v>
          </cell>
          <cell r="H9599">
            <v>37012</v>
          </cell>
          <cell r="I9599">
            <v>1284946</v>
          </cell>
          <cell r="J9599">
            <v>1284946</v>
          </cell>
        </row>
        <row r="9600">
          <cell r="A9600">
            <v>36641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NG</v>
          </cell>
          <cell r="H9600">
            <v>37043</v>
          </cell>
          <cell r="I9600">
            <v>1231184</v>
          </cell>
          <cell r="J9600">
            <v>1231184</v>
          </cell>
        </row>
        <row r="9601">
          <cell r="A9601">
            <v>36641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NG</v>
          </cell>
          <cell r="H9601">
            <v>37073</v>
          </cell>
          <cell r="I9601">
            <v>1253340</v>
          </cell>
          <cell r="J9601">
            <v>1253340</v>
          </cell>
        </row>
        <row r="9602">
          <cell r="A9602">
            <v>36641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NG</v>
          </cell>
          <cell r="H9602">
            <v>37104</v>
          </cell>
          <cell r="I9602">
            <v>1245737</v>
          </cell>
          <cell r="J9602">
            <v>1245737</v>
          </cell>
        </row>
        <row r="9603">
          <cell r="A9603">
            <v>36641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NG</v>
          </cell>
          <cell r="H9603">
            <v>37135</v>
          </cell>
          <cell r="I9603">
            <v>1201724</v>
          </cell>
          <cell r="J9603">
            <v>1201724</v>
          </cell>
        </row>
        <row r="9604">
          <cell r="A9604">
            <v>36641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NG</v>
          </cell>
          <cell r="H9604">
            <v>37165</v>
          </cell>
          <cell r="I9604">
            <v>1235237</v>
          </cell>
          <cell r="J9604">
            <v>1235237</v>
          </cell>
        </row>
        <row r="9605">
          <cell r="A9605">
            <v>36641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NG</v>
          </cell>
          <cell r="H9605">
            <v>37196</v>
          </cell>
          <cell r="I9605">
            <v>-868207</v>
          </cell>
          <cell r="J9605">
            <v>-868207</v>
          </cell>
        </row>
        <row r="9606">
          <cell r="A9606">
            <v>36641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NG</v>
          </cell>
          <cell r="H9606">
            <v>37226</v>
          </cell>
          <cell r="I9606">
            <v>-896111</v>
          </cell>
          <cell r="J9606">
            <v>-896111</v>
          </cell>
        </row>
        <row r="9607">
          <cell r="A9607">
            <v>36641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NG</v>
          </cell>
          <cell r="H9607">
            <v>37257</v>
          </cell>
          <cell r="I9607">
            <v>-442951</v>
          </cell>
          <cell r="J9607">
            <v>-442951</v>
          </cell>
        </row>
        <row r="9608">
          <cell r="A9608">
            <v>36641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NG</v>
          </cell>
          <cell r="H9608">
            <v>37288</v>
          </cell>
          <cell r="I9608">
            <v>-392785</v>
          </cell>
          <cell r="J9608">
            <v>-392785</v>
          </cell>
        </row>
        <row r="9609">
          <cell r="A9609">
            <v>36641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NG</v>
          </cell>
          <cell r="H9609">
            <v>37316</v>
          </cell>
          <cell r="I9609">
            <v>-437785</v>
          </cell>
          <cell r="J9609">
            <v>-437785</v>
          </cell>
        </row>
        <row r="9610">
          <cell r="A9610">
            <v>36641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NG</v>
          </cell>
          <cell r="H9610">
            <v>37347</v>
          </cell>
          <cell r="I9610">
            <v>-395444</v>
          </cell>
          <cell r="J9610">
            <v>-395444</v>
          </cell>
        </row>
        <row r="9611">
          <cell r="A9611">
            <v>36641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NG</v>
          </cell>
          <cell r="H9611">
            <v>37377</v>
          </cell>
          <cell r="I9611">
            <v>-410855</v>
          </cell>
          <cell r="J9611">
            <v>-410855</v>
          </cell>
        </row>
        <row r="9612">
          <cell r="A9612">
            <v>36641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NG</v>
          </cell>
          <cell r="H9612">
            <v>37408</v>
          </cell>
          <cell r="I9612">
            <v>-390731</v>
          </cell>
          <cell r="J9612">
            <v>-390731</v>
          </cell>
        </row>
        <row r="9613">
          <cell r="A9613">
            <v>36641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NG</v>
          </cell>
          <cell r="H9613">
            <v>37438</v>
          </cell>
          <cell r="I9613">
            <v>-405957</v>
          </cell>
          <cell r="J9613">
            <v>-405957</v>
          </cell>
        </row>
        <row r="9614">
          <cell r="A9614">
            <v>36641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NG</v>
          </cell>
          <cell r="H9614">
            <v>37469</v>
          </cell>
          <cell r="I9614">
            <v>-403499</v>
          </cell>
          <cell r="J9614">
            <v>-403499</v>
          </cell>
        </row>
        <row r="9615">
          <cell r="A9615">
            <v>36641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NG</v>
          </cell>
          <cell r="H9615">
            <v>37500</v>
          </cell>
          <cell r="I9615">
            <v>-383742</v>
          </cell>
          <cell r="J9615">
            <v>-383742</v>
          </cell>
        </row>
        <row r="9616">
          <cell r="A9616">
            <v>36641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NG</v>
          </cell>
          <cell r="H9616">
            <v>37530</v>
          </cell>
          <cell r="I9616">
            <v>-398702</v>
          </cell>
          <cell r="J9616">
            <v>-398702</v>
          </cell>
        </row>
        <row r="9617">
          <cell r="A9617">
            <v>36641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NG</v>
          </cell>
          <cell r="H9617">
            <v>37561</v>
          </cell>
          <cell r="I9617">
            <v>-388201</v>
          </cell>
          <cell r="J9617">
            <v>-388201</v>
          </cell>
        </row>
        <row r="9618">
          <cell r="A9618">
            <v>36641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NG</v>
          </cell>
          <cell r="H9618">
            <v>37591</v>
          </cell>
          <cell r="I9618">
            <v>-396850</v>
          </cell>
          <cell r="J9618">
            <v>-396850</v>
          </cell>
        </row>
        <row r="9619">
          <cell r="A9619">
            <v>36641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NG</v>
          </cell>
          <cell r="H9619">
            <v>37622</v>
          </cell>
          <cell r="I9619">
            <v>-394445</v>
          </cell>
          <cell r="J9619">
            <v>-394445</v>
          </cell>
        </row>
        <row r="9620">
          <cell r="A9620">
            <v>36641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NG</v>
          </cell>
          <cell r="H9620">
            <v>37653</v>
          </cell>
          <cell r="I9620">
            <v>-351456</v>
          </cell>
          <cell r="J9620">
            <v>-351456</v>
          </cell>
        </row>
        <row r="9621">
          <cell r="A9621">
            <v>36641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NG</v>
          </cell>
          <cell r="H9621">
            <v>37681</v>
          </cell>
          <cell r="I9621">
            <v>-389896</v>
          </cell>
          <cell r="J9621">
            <v>-389896</v>
          </cell>
        </row>
        <row r="9622">
          <cell r="A9622">
            <v>36641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NG</v>
          </cell>
          <cell r="H9622">
            <v>37712</v>
          </cell>
          <cell r="I9622">
            <v>-376869</v>
          </cell>
          <cell r="J9622">
            <v>-376869</v>
          </cell>
        </row>
        <row r="9623">
          <cell r="A9623">
            <v>36641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NG</v>
          </cell>
          <cell r="H9623">
            <v>37742</v>
          </cell>
          <cell r="I9623">
            <v>-385275</v>
          </cell>
          <cell r="J9623">
            <v>-385275</v>
          </cell>
        </row>
        <row r="9624">
          <cell r="A9624">
            <v>36641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NG</v>
          </cell>
          <cell r="H9624">
            <v>37773</v>
          </cell>
          <cell r="I9624">
            <v>-372414</v>
          </cell>
          <cell r="J9624">
            <v>-372414</v>
          </cell>
        </row>
        <row r="9625">
          <cell r="A9625">
            <v>36641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NG</v>
          </cell>
          <cell r="H9625">
            <v>37803</v>
          </cell>
          <cell r="I9625">
            <v>-380719</v>
          </cell>
          <cell r="J9625">
            <v>-380719</v>
          </cell>
        </row>
        <row r="9626">
          <cell r="A9626">
            <v>36641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NG</v>
          </cell>
          <cell r="H9626">
            <v>37834</v>
          </cell>
          <cell r="I9626">
            <v>-378422</v>
          </cell>
          <cell r="J9626">
            <v>-378422</v>
          </cell>
        </row>
        <row r="9627">
          <cell r="A9627">
            <v>36641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NG</v>
          </cell>
          <cell r="H9627">
            <v>37865</v>
          </cell>
          <cell r="I9627">
            <v>-365786</v>
          </cell>
          <cell r="J9627">
            <v>-365786</v>
          </cell>
        </row>
        <row r="9628">
          <cell r="A9628">
            <v>36641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NG</v>
          </cell>
          <cell r="H9628">
            <v>37895</v>
          </cell>
          <cell r="I9628">
            <v>-373941</v>
          </cell>
          <cell r="J9628">
            <v>-373941</v>
          </cell>
        </row>
        <row r="9629">
          <cell r="A9629">
            <v>36641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NG</v>
          </cell>
          <cell r="H9629">
            <v>37926</v>
          </cell>
          <cell r="I9629">
            <v>-113628</v>
          </cell>
          <cell r="J9629">
            <v>-113628</v>
          </cell>
        </row>
        <row r="9630">
          <cell r="A9630">
            <v>36641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NG</v>
          </cell>
          <cell r="H9630">
            <v>37956</v>
          </cell>
          <cell r="I9630">
            <v>-115696</v>
          </cell>
          <cell r="J9630">
            <v>-115696</v>
          </cell>
        </row>
        <row r="9631">
          <cell r="A9631">
            <v>36641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NG</v>
          </cell>
          <cell r="H9631">
            <v>37987</v>
          </cell>
          <cell r="I9631">
            <v>-114996</v>
          </cell>
          <cell r="J9631">
            <v>-114996</v>
          </cell>
        </row>
        <row r="9632">
          <cell r="A9632">
            <v>36641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NG</v>
          </cell>
          <cell r="H9632">
            <v>38018</v>
          </cell>
          <cell r="I9632">
            <v>-108900</v>
          </cell>
          <cell r="J9632">
            <v>-108900</v>
          </cell>
        </row>
        <row r="9633">
          <cell r="A9633">
            <v>36641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NG</v>
          </cell>
          <cell r="H9633">
            <v>38047</v>
          </cell>
          <cell r="I9633">
            <v>-113648</v>
          </cell>
          <cell r="J9633">
            <v>-113648</v>
          </cell>
        </row>
        <row r="9634">
          <cell r="A9634">
            <v>36641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NG</v>
          </cell>
          <cell r="H9634">
            <v>38078</v>
          </cell>
          <cell r="I9634">
            <v>-110290</v>
          </cell>
          <cell r="J9634">
            <v>-110290</v>
          </cell>
        </row>
        <row r="9635">
          <cell r="A9635">
            <v>36641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NG</v>
          </cell>
          <cell r="H9635">
            <v>38108</v>
          </cell>
          <cell r="I9635">
            <v>-112293</v>
          </cell>
          <cell r="J9635">
            <v>-112293</v>
          </cell>
        </row>
        <row r="9636">
          <cell r="A9636">
            <v>36641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NG</v>
          </cell>
          <cell r="H9636">
            <v>38139</v>
          </cell>
          <cell r="I9636">
            <v>-108974</v>
          </cell>
          <cell r="J9636">
            <v>-108974</v>
          </cell>
        </row>
        <row r="9637">
          <cell r="A9637">
            <v>36641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NG</v>
          </cell>
          <cell r="H9637">
            <v>38169</v>
          </cell>
          <cell r="I9637">
            <v>-110952</v>
          </cell>
          <cell r="J9637">
            <v>-110952</v>
          </cell>
        </row>
        <row r="9638">
          <cell r="A9638">
            <v>36641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NG</v>
          </cell>
          <cell r="H9638">
            <v>38200</v>
          </cell>
          <cell r="I9638">
            <v>-110277</v>
          </cell>
          <cell r="J9638">
            <v>-110277</v>
          </cell>
        </row>
        <row r="9639">
          <cell r="A9639">
            <v>36641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NG</v>
          </cell>
          <cell r="H9639">
            <v>38231</v>
          </cell>
          <cell r="I9639">
            <v>-107017</v>
          </cell>
          <cell r="J9639">
            <v>-107017</v>
          </cell>
        </row>
        <row r="9640">
          <cell r="A9640">
            <v>36641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NG</v>
          </cell>
          <cell r="H9640">
            <v>38261</v>
          </cell>
          <cell r="I9640">
            <v>-108958</v>
          </cell>
          <cell r="J9640">
            <v>-108958</v>
          </cell>
        </row>
        <row r="9641">
          <cell r="A9641">
            <v>36641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NG</v>
          </cell>
          <cell r="H9641">
            <v>38292</v>
          </cell>
          <cell r="I9641">
            <v>17376</v>
          </cell>
          <cell r="J9641">
            <v>17376</v>
          </cell>
        </row>
        <row r="9642">
          <cell r="A9642">
            <v>36641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NG</v>
          </cell>
          <cell r="H9642">
            <v>38322</v>
          </cell>
          <cell r="I9642">
            <v>18811</v>
          </cell>
          <cell r="J9642">
            <v>18811</v>
          </cell>
        </row>
        <row r="9643">
          <cell r="A9643">
            <v>36641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NG</v>
          </cell>
          <cell r="H9643">
            <v>38353</v>
          </cell>
          <cell r="I9643">
            <v>18696</v>
          </cell>
          <cell r="J9643">
            <v>18696</v>
          </cell>
        </row>
        <row r="9644">
          <cell r="A9644">
            <v>36641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NG</v>
          </cell>
          <cell r="H9644">
            <v>38384</v>
          </cell>
          <cell r="I9644">
            <v>14025</v>
          </cell>
          <cell r="J9644">
            <v>14025</v>
          </cell>
        </row>
        <row r="9645">
          <cell r="A9645">
            <v>36641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NG</v>
          </cell>
          <cell r="H9645">
            <v>38412</v>
          </cell>
          <cell r="I9645">
            <v>18479</v>
          </cell>
          <cell r="J9645">
            <v>18479</v>
          </cell>
        </row>
        <row r="9646">
          <cell r="A9646">
            <v>36641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NG</v>
          </cell>
          <cell r="H9646">
            <v>38443</v>
          </cell>
          <cell r="I9646">
            <v>-83296</v>
          </cell>
          <cell r="J9646">
            <v>-83296</v>
          </cell>
        </row>
        <row r="9647">
          <cell r="A9647">
            <v>36641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NG</v>
          </cell>
          <cell r="H9647">
            <v>38473</v>
          </cell>
          <cell r="I9647">
            <v>-84629</v>
          </cell>
          <cell r="J9647">
            <v>-84629</v>
          </cell>
        </row>
        <row r="9648">
          <cell r="A9648">
            <v>36641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NG</v>
          </cell>
          <cell r="H9648">
            <v>38504</v>
          </cell>
          <cell r="I9648">
            <v>-82296</v>
          </cell>
          <cell r="J9648">
            <v>-82296</v>
          </cell>
        </row>
        <row r="9649">
          <cell r="A9649">
            <v>36641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NG</v>
          </cell>
          <cell r="H9649">
            <v>38534</v>
          </cell>
          <cell r="I9649">
            <v>-83613</v>
          </cell>
          <cell r="J9649">
            <v>-83613</v>
          </cell>
        </row>
        <row r="9650">
          <cell r="A9650">
            <v>36641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NG</v>
          </cell>
          <cell r="H9650">
            <v>38565</v>
          </cell>
          <cell r="I9650">
            <v>-83100</v>
          </cell>
          <cell r="J9650">
            <v>-83100</v>
          </cell>
        </row>
        <row r="9651">
          <cell r="A9651">
            <v>36641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NG</v>
          </cell>
          <cell r="H9651">
            <v>38596</v>
          </cell>
          <cell r="I9651">
            <v>-80808</v>
          </cell>
          <cell r="J9651">
            <v>-80808</v>
          </cell>
        </row>
        <row r="9652">
          <cell r="A9652">
            <v>36641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NG</v>
          </cell>
          <cell r="H9652">
            <v>38626</v>
          </cell>
          <cell r="I9652">
            <v>-82101</v>
          </cell>
          <cell r="J9652">
            <v>-82101</v>
          </cell>
        </row>
        <row r="9653">
          <cell r="A9653">
            <v>36641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NG</v>
          </cell>
          <cell r="H9653">
            <v>38657</v>
          </cell>
          <cell r="I9653">
            <v>108097</v>
          </cell>
          <cell r="J9653">
            <v>108097</v>
          </cell>
        </row>
        <row r="9654">
          <cell r="A9654">
            <v>36641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NG</v>
          </cell>
          <cell r="H9654">
            <v>38687</v>
          </cell>
          <cell r="I9654">
            <v>111931</v>
          </cell>
          <cell r="J9654">
            <v>111931</v>
          </cell>
        </row>
        <row r="9655">
          <cell r="A9655">
            <v>36641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NG</v>
          </cell>
          <cell r="H9655">
            <v>38718</v>
          </cell>
          <cell r="I9655">
            <v>111243</v>
          </cell>
          <cell r="J9655">
            <v>111243</v>
          </cell>
        </row>
        <row r="9656">
          <cell r="A9656">
            <v>36641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NG</v>
          </cell>
          <cell r="H9656">
            <v>38749</v>
          </cell>
          <cell r="I9656">
            <v>97294</v>
          </cell>
          <cell r="J9656">
            <v>97294</v>
          </cell>
        </row>
        <row r="9657">
          <cell r="A9657">
            <v>36641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NG</v>
          </cell>
          <cell r="H9657">
            <v>38777</v>
          </cell>
          <cell r="I9657">
            <v>109945</v>
          </cell>
          <cell r="J9657">
            <v>109945</v>
          </cell>
        </row>
        <row r="9658">
          <cell r="A9658">
            <v>36641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NG</v>
          </cell>
          <cell r="H9658">
            <v>38808</v>
          </cell>
          <cell r="I9658">
            <v>104898</v>
          </cell>
          <cell r="J9658">
            <v>104898</v>
          </cell>
        </row>
        <row r="9659">
          <cell r="A9659">
            <v>36641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NG</v>
          </cell>
          <cell r="H9659">
            <v>38838</v>
          </cell>
          <cell r="I9659">
            <v>108617</v>
          </cell>
          <cell r="J9659">
            <v>108617</v>
          </cell>
        </row>
        <row r="9660">
          <cell r="A9660">
            <v>36641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NG</v>
          </cell>
          <cell r="H9660">
            <v>38869</v>
          </cell>
          <cell r="I9660">
            <v>103630</v>
          </cell>
          <cell r="J9660">
            <v>103630</v>
          </cell>
        </row>
        <row r="9661">
          <cell r="A9661">
            <v>36641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NG</v>
          </cell>
          <cell r="H9661">
            <v>38899</v>
          </cell>
          <cell r="I9661">
            <v>107303</v>
          </cell>
          <cell r="J9661">
            <v>107303</v>
          </cell>
        </row>
        <row r="9662">
          <cell r="A9662">
            <v>36641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NG</v>
          </cell>
          <cell r="H9662">
            <v>38930</v>
          </cell>
          <cell r="I9662">
            <v>106642</v>
          </cell>
          <cell r="J9662">
            <v>106642</v>
          </cell>
        </row>
        <row r="9663">
          <cell r="A9663">
            <v>36641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NG</v>
          </cell>
          <cell r="H9663">
            <v>38961</v>
          </cell>
          <cell r="I9663">
            <v>101745</v>
          </cell>
          <cell r="J9663">
            <v>101745</v>
          </cell>
        </row>
        <row r="9664">
          <cell r="A9664">
            <v>36641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NG</v>
          </cell>
          <cell r="H9664">
            <v>38991</v>
          </cell>
          <cell r="I9664">
            <v>105350</v>
          </cell>
          <cell r="J9664">
            <v>105350</v>
          </cell>
        </row>
        <row r="9665">
          <cell r="A9665">
            <v>36641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NG</v>
          </cell>
          <cell r="H9665">
            <v>39022</v>
          </cell>
          <cell r="I9665">
            <v>102762</v>
          </cell>
          <cell r="J9665">
            <v>102762</v>
          </cell>
        </row>
        <row r="9666">
          <cell r="A9666">
            <v>36641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NG</v>
          </cell>
          <cell r="H9666">
            <v>39052</v>
          </cell>
          <cell r="I9666">
            <v>105552</v>
          </cell>
          <cell r="J9666">
            <v>105552</v>
          </cell>
        </row>
        <row r="9667">
          <cell r="A9667">
            <v>36641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NG</v>
          </cell>
          <cell r="H9667">
            <v>39083</v>
          </cell>
          <cell r="I9667">
            <v>104899</v>
          </cell>
          <cell r="J9667">
            <v>104899</v>
          </cell>
        </row>
        <row r="9668">
          <cell r="A9668">
            <v>36641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NG</v>
          </cell>
          <cell r="H9668">
            <v>39114</v>
          </cell>
          <cell r="I9668">
            <v>94161</v>
          </cell>
          <cell r="J9668">
            <v>94161</v>
          </cell>
        </row>
        <row r="9669">
          <cell r="A9669">
            <v>36641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NG</v>
          </cell>
          <cell r="H9669">
            <v>39142</v>
          </cell>
          <cell r="I9669">
            <v>103667</v>
          </cell>
          <cell r="J9669">
            <v>103667</v>
          </cell>
        </row>
        <row r="9670">
          <cell r="A9670">
            <v>36641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NG</v>
          </cell>
          <cell r="H9670">
            <v>39173</v>
          </cell>
          <cell r="I9670">
            <v>99701</v>
          </cell>
          <cell r="J9670">
            <v>99701</v>
          </cell>
        </row>
        <row r="9671">
          <cell r="A9671">
            <v>36641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NG</v>
          </cell>
          <cell r="H9671">
            <v>39203</v>
          </cell>
          <cell r="I9671">
            <v>102407</v>
          </cell>
          <cell r="J9671">
            <v>102407</v>
          </cell>
        </row>
        <row r="9672">
          <cell r="A9672">
            <v>36641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NG</v>
          </cell>
          <cell r="H9672">
            <v>39234</v>
          </cell>
          <cell r="I9672">
            <v>98496</v>
          </cell>
          <cell r="J9672">
            <v>98496</v>
          </cell>
        </row>
        <row r="9673">
          <cell r="A9673">
            <v>36641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NG</v>
          </cell>
          <cell r="H9673">
            <v>39264</v>
          </cell>
          <cell r="I9673">
            <v>101175</v>
          </cell>
          <cell r="J9673">
            <v>101175</v>
          </cell>
        </row>
        <row r="9674">
          <cell r="A9674">
            <v>36641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NG</v>
          </cell>
          <cell r="H9674">
            <v>39295</v>
          </cell>
          <cell r="I9674">
            <v>100554</v>
          </cell>
          <cell r="J9674">
            <v>100554</v>
          </cell>
        </row>
        <row r="9675">
          <cell r="A9675">
            <v>36641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NG</v>
          </cell>
          <cell r="H9675">
            <v>39326</v>
          </cell>
          <cell r="I9675">
            <v>96713</v>
          </cell>
          <cell r="J9675">
            <v>96713</v>
          </cell>
        </row>
        <row r="9676">
          <cell r="A9676">
            <v>36641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NG</v>
          </cell>
          <cell r="H9676">
            <v>39356</v>
          </cell>
          <cell r="I9676">
            <v>99343</v>
          </cell>
          <cell r="J9676">
            <v>99343</v>
          </cell>
        </row>
        <row r="9677">
          <cell r="A9677">
            <v>36641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NG</v>
          </cell>
          <cell r="H9677">
            <v>39387</v>
          </cell>
          <cell r="I9677">
            <v>1182</v>
          </cell>
          <cell r="J9677">
            <v>1182</v>
          </cell>
        </row>
        <row r="9678">
          <cell r="A9678">
            <v>36641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NG</v>
          </cell>
          <cell r="H9678">
            <v>39417</v>
          </cell>
          <cell r="I9678">
            <v>1214</v>
          </cell>
          <cell r="J9678">
            <v>1214</v>
          </cell>
        </row>
        <row r="9679">
          <cell r="A9679">
            <v>36641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NG</v>
          </cell>
          <cell r="H9679">
            <v>39448</v>
          </cell>
          <cell r="I9679">
            <v>1206</v>
          </cell>
          <cell r="J9679">
            <v>1206</v>
          </cell>
        </row>
        <row r="9680">
          <cell r="A9680">
            <v>36641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NG</v>
          </cell>
          <cell r="H9680">
            <v>39479</v>
          </cell>
          <cell r="I9680">
            <v>1122</v>
          </cell>
          <cell r="J9680">
            <v>1122</v>
          </cell>
        </row>
        <row r="9681">
          <cell r="A9681">
            <v>36641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NG</v>
          </cell>
          <cell r="H9681">
            <v>39508</v>
          </cell>
          <cell r="I9681">
            <v>1192</v>
          </cell>
          <cell r="J9681">
            <v>1192</v>
          </cell>
        </row>
        <row r="9682">
          <cell r="A9682">
            <v>36641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NG</v>
          </cell>
          <cell r="H9682">
            <v>39539</v>
          </cell>
          <cell r="I9682">
            <v>-2250</v>
          </cell>
          <cell r="J9682">
            <v>-2250</v>
          </cell>
        </row>
        <row r="9683">
          <cell r="A9683">
            <v>36641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NG</v>
          </cell>
          <cell r="H9683">
            <v>39569</v>
          </cell>
          <cell r="I9683">
            <v>-2312</v>
          </cell>
          <cell r="J9683">
            <v>-2312</v>
          </cell>
        </row>
        <row r="9684">
          <cell r="A9684">
            <v>36641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NG</v>
          </cell>
          <cell r="H9684">
            <v>39600</v>
          </cell>
          <cell r="I9684">
            <v>-2223</v>
          </cell>
          <cell r="J9684">
            <v>-2223</v>
          </cell>
        </row>
        <row r="9685">
          <cell r="A9685">
            <v>36641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NG</v>
          </cell>
          <cell r="H9685">
            <v>39630</v>
          </cell>
          <cell r="I9685">
            <v>-2284</v>
          </cell>
          <cell r="J9685">
            <v>-2284</v>
          </cell>
        </row>
        <row r="9686">
          <cell r="A9686">
            <v>36641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NG</v>
          </cell>
          <cell r="H9686">
            <v>39661</v>
          </cell>
          <cell r="I9686">
            <v>-2270</v>
          </cell>
          <cell r="J9686">
            <v>-2270</v>
          </cell>
        </row>
        <row r="9687">
          <cell r="A9687">
            <v>36641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NG</v>
          </cell>
          <cell r="H9687">
            <v>39692</v>
          </cell>
          <cell r="I9687">
            <v>-2183</v>
          </cell>
          <cell r="J9687">
            <v>-2183</v>
          </cell>
        </row>
        <row r="9688">
          <cell r="A9688">
            <v>36641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NG</v>
          </cell>
          <cell r="H9688">
            <v>39722</v>
          </cell>
          <cell r="I9688">
            <v>-2242</v>
          </cell>
          <cell r="J9688">
            <v>-2242</v>
          </cell>
        </row>
        <row r="9689">
          <cell r="A9689">
            <v>36641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NG</v>
          </cell>
          <cell r="H9689">
            <v>39753</v>
          </cell>
          <cell r="I9689">
            <v>-3670</v>
          </cell>
          <cell r="J9689">
            <v>-3670</v>
          </cell>
        </row>
        <row r="9690">
          <cell r="A9690">
            <v>36641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NG</v>
          </cell>
          <cell r="H9690">
            <v>39783</v>
          </cell>
          <cell r="I9690">
            <v>13149</v>
          </cell>
          <cell r="J9690">
            <v>13149</v>
          </cell>
        </row>
        <row r="9691">
          <cell r="A9691">
            <v>36641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NG</v>
          </cell>
          <cell r="H9691">
            <v>39814</v>
          </cell>
          <cell r="I9691">
            <v>8</v>
          </cell>
          <cell r="J9691">
            <v>8</v>
          </cell>
        </row>
        <row r="9692">
          <cell r="A9692">
            <v>36641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NG</v>
          </cell>
          <cell r="H9692">
            <v>39845</v>
          </cell>
          <cell r="I9692">
            <v>7</v>
          </cell>
          <cell r="J9692">
            <v>7</v>
          </cell>
        </row>
        <row r="9693">
          <cell r="A9693">
            <v>36641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NG</v>
          </cell>
          <cell r="H9693">
            <v>39873</v>
          </cell>
          <cell r="I9693">
            <v>8</v>
          </cell>
          <cell r="J9693">
            <v>8</v>
          </cell>
        </row>
        <row r="9694">
          <cell r="A9694">
            <v>36641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NG</v>
          </cell>
          <cell r="H9694">
            <v>39904</v>
          </cell>
          <cell r="I9694">
            <v>8</v>
          </cell>
          <cell r="J9694">
            <v>8</v>
          </cell>
        </row>
        <row r="9695">
          <cell r="A9695">
            <v>36641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NG</v>
          </cell>
          <cell r="H9695">
            <v>39934</v>
          </cell>
          <cell r="I9695">
            <v>8</v>
          </cell>
          <cell r="J9695">
            <v>8</v>
          </cell>
        </row>
        <row r="9696">
          <cell r="A9696">
            <v>36641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NG</v>
          </cell>
          <cell r="H9696">
            <v>39965</v>
          </cell>
          <cell r="I9696">
            <v>8</v>
          </cell>
          <cell r="J9696">
            <v>8</v>
          </cell>
        </row>
        <row r="9697">
          <cell r="A9697">
            <v>36641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NG</v>
          </cell>
          <cell r="H9697">
            <v>39995</v>
          </cell>
          <cell r="I9697">
            <v>8</v>
          </cell>
          <cell r="J9697">
            <v>8</v>
          </cell>
        </row>
        <row r="9698">
          <cell r="A9698">
            <v>36641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NG</v>
          </cell>
          <cell r="H9698">
            <v>40026</v>
          </cell>
          <cell r="I9698">
            <v>8</v>
          </cell>
          <cell r="J9698">
            <v>8</v>
          </cell>
        </row>
        <row r="9699">
          <cell r="A9699">
            <v>36641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NG</v>
          </cell>
          <cell r="H9699">
            <v>40057</v>
          </cell>
          <cell r="I9699">
            <v>8</v>
          </cell>
          <cell r="J9699">
            <v>8</v>
          </cell>
        </row>
        <row r="9700">
          <cell r="A9700">
            <v>36641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NG</v>
          </cell>
          <cell r="H9700">
            <v>40087</v>
          </cell>
          <cell r="I9700">
            <v>8</v>
          </cell>
          <cell r="J9700">
            <v>8</v>
          </cell>
        </row>
        <row r="9701">
          <cell r="A9701">
            <v>36641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NG</v>
          </cell>
          <cell r="H9701">
            <v>40118</v>
          </cell>
          <cell r="I9701">
            <v>8</v>
          </cell>
          <cell r="J9701">
            <v>8</v>
          </cell>
        </row>
        <row r="9702">
          <cell r="A9702">
            <v>36641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NG</v>
          </cell>
          <cell r="H9702">
            <v>40148</v>
          </cell>
          <cell r="I9702">
            <v>8</v>
          </cell>
          <cell r="J9702">
            <v>8</v>
          </cell>
        </row>
        <row r="9703">
          <cell r="A9703">
            <v>36641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NG</v>
          </cell>
          <cell r="H9703">
            <v>40179</v>
          </cell>
          <cell r="I9703">
            <v>8</v>
          </cell>
          <cell r="J9703">
            <v>8</v>
          </cell>
        </row>
        <row r="9704">
          <cell r="A9704">
            <v>36641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NG</v>
          </cell>
          <cell r="H9704">
            <v>40210</v>
          </cell>
          <cell r="I9704">
            <v>7</v>
          </cell>
          <cell r="J9704">
            <v>7</v>
          </cell>
        </row>
        <row r="9705">
          <cell r="A9705">
            <v>36641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NG</v>
          </cell>
          <cell r="H9705">
            <v>40238</v>
          </cell>
          <cell r="I9705">
            <v>8</v>
          </cell>
          <cell r="J9705">
            <v>8</v>
          </cell>
        </row>
        <row r="9706">
          <cell r="A9706">
            <v>36641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NG</v>
          </cell>
          <cell r="H9706">
            <v>40269</v>
          </cell>
          <cell r="I9706">
            <v>7</v>
          </cell>
          <cell r="J9706">
            <v>7</v>
          </cell>
        </row>
        <row r="9707">
          <cell r="A9707">
            <v>36641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NG</v>
          </cell>
          <cell r="H9707">
            <v>40299</v>
          </cell>
          <cell r="I9707">
            <v>8</v>
          </cell>
          <cell r="J9707">
            <v>8</v>
          </cell>
        </row>
        <row r="9708">
          <cell r="A9708">
            <v>36641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NG</v>
          </cell>
          <cell r="H9708">
            <v>40330</v>
          </cell>
          <cell r="I9708">
            <v>7</v>
          </cell>
          <cell r="J9708">
            <v>7</v>
          </cell>
        </row>
        <row r="9709">
          <cell r="A9709">
            <v>36641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NG</v>
          </cell>
          <cell r="H9709">
            <v>40360</v>
          </cell>
          <cell r="I9709">
            <v>7</v>
          </cell>
          <cell r="J9709">
            <v>7</v>
          </cell>
        </row>
        <row r="9710">
          <cell r="A9710">
            <v>36641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NG</v>
          </cell>
          <cell r="H9710">
            <v>40391</v>
          </cell>
          <cell r="I9710">
            <v>7</v>
          </cell>
          <cell r="J9710">
            <v>7</v>
          </cell>
        </row>
        <row r="9711">
          <cell r="A9711">
            <v>36641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NG</v>
          </cell>
          <cell r="H9711">
            <v>40422</v>
          </cell>
          <cell r="I9711">
            <v>7</v>
          </cell>
          <cell r="J9711">
            <v>7</v>
          </cell>
        </row>
        <row r="9712">
          <cell r="A9712">
            <v>36641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NG</v>
          </cell>
          <cell r="H9712">
            <v>40452</v>
          </cell>
          <cell r="I9712">
            <v>7</v>
          </cell>
          <cell r="J9712">
            <v>7</v>
          </cell>
        </row>
        <row r="9713">
          <cell r="A9713">
            <v>36641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NG</v>
          </cell>
          <cell r="H9713">
            <v>40483</v>
          </cell>
          <cell r="I9713">
            <v>7</v>
          </cell>
          <cell r="J9713">
            <v>7</v>
          </cell>
        </row>
        <row r="9714">
          <cell r="A9714">
            <v>36641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NG</v>
          </cell>
          <cell r="H9714">
            <v>40513</v>
          </cell>
          <cell r="I9714">
            <v>7</v>
          </cell>
          <cell r="J9714">
            <v>7</v>
          </cell>
        </row>
        <row r="9715">
          <cell r="A9715">
            <v>36641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NG</v>
          </cell>
          <cell r="H9715">
            <v>40544</v>
          </cell>
          <cell r="I9715">
            <v>7</v>
          </cell>
          <cell r="J9715">
            <v>7</v>
          </cell>
        </row>
        <row r="9716">
          <cell r="A9716">
            <v>36641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NG</v>
          </cell>
          <cell r="H9716">
            <v>40575</v>
          </cell>
          <cell r="I9716">
            <v>6</v>
          </cell>
          <cell r="J9716">
            <v>6</v>
          </cell>
        </row>
        <row r="9717">
          <cell r="A9717">
            <v>36641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NG</v>
          </cell>
          <cell r="H9717">
            <v>40603</v>
          </cell>
          <cell r="I9717">
            <v>7</v>
          </cell>
          <cell r="J9717">
            <v>7</v>
          </cell>
        </row>
        <row r="9718">
          <cell r="A9718">
            <v>36641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NG</v>
          </cell>
          <cell r="H9718">
            <v>40634</v>
          </cell>
          <cell r="I9718">
            <v>7</v>
          </cell>
          <cell r="J9718">
            <v>7</v>
          </cell>
        </row>
        <row r="9719">
          <cell r="A9719">
            <v>36641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NG</v>
          </cell>
          <cell r="H9719">
            <v>40664</v>
          </cell>
          <cell r="I9719">
            <v>7</v>
          </cell>
          <cell r="J9719">
            <v>7</v>
          </cell>
        </row>
        <row r="9720">
          <cell r="A9720">
            <v>36641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NG</v>
          </cell>
          <cell r="H9720">
            <v>40695</v>
          </cell>
          <cell r="I9720">
            <v>7</v>
          </cell>
          <cell r="J9720">
            <v>7</v>
          </cell>
        </row>
        <row r="9721">
          <cell r="A9721">
            <v>36641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NG</v>
          </cell>
          <cell r="H9721">
            <v>40725</v>
          </cell>
          <cell r="I9721">
            <v>7</v>
          </cell>
          <cell r="J9721">
            <v>7</v>
          </cell>
        </row>
        <row r="9722">
          <cell r="A9722">
            <v>36641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NG</v>
          </cell>
          <cell r="H9722">
            <v>40756</v>
          </cell>
          <cell r="I9722">
            <v>7</v>
          </cell>
          <cell r="J9722">
            <v>7</v>
          </cell>
        </row>
        <row r="9723">
          <cell r="A9723">
            <v>36641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NG</v>
          </cell>
          <cell r="H9723">
            <v>40787</v>
          </cell>
          <cell r="I9723">
            <v>7</v>
          </cell>
          <cell r="J9723">
            <v>7</v>
          </cell>
        </row>
        <row r="9724">
          <cell r="A9724">
            <v>36641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NG</v>
          </cell>
          <cell r="H9724">
            <v>40817</v>
          </cell>
          <cell r="I9724">
            <v>7</v>
          </cell>
          <cell r="J9724">
            <v>7</v>
          </cell>
        </row>
        <row r="9725">
          <cell r="A9725">
            <v>36641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NG</v>
          </cell>
          <cell r="H9725">
            <v>40848</v>
          </cell>
          <cell r="I9725">
            <v>7</v>
          </cell>
          <cell r="J9725">
            <v>7</v>
          </cell>
        </row>
        <row r="9726">
          <cell r="A9726">
            <v>36641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NG</v>
          </cell>
          <cell r="H9726">
            <v>40878</v>
          </cell>
          <cell r="I9726">
            <v>7</v>
          </cell>
          <cell r="J9726">
            <v>7</v>
          </cell>
        </row>
        <row r="9727">
          <cell r="A9727">
            <v>36641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NG</v>
          </cell>
          <cell r="H9727">
            <v>40909</v>
          </cell>
          <cell r="I9727">
            <v>7</v>
          </cell>
          <cell r="J9727">
            <v>7</v>
          </cell>
        </row>
        <row r="9728">
          <cell r="A9728">
            <v>36641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NG</v>
          </cell>
          <cell r="H9728">
            <v>40940</v>
          </cell>
          <cell r="I9728">
            <v>6</v>
          </cell>
          <cell r="J9728">
            <v>6</v>
          </cell>
        </row>
        <row r="9729">
          <cell r="A9729">
            <v>36641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NG</v>
          </cell>
          <cell r="H9729">
            <v>40969</v>
          </cell>
          <cell r="I9729">
            <v>7</v>
          </cell>
          <cell r="J9729">
            <v>7</v>
          </cell>
        </row>
        <row r="9730">
          <cell r="A9730">
            <v>36641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NG</v>
          </cell>
          <cell r="H9730">
            <v>41000</v>
          </cell>
          <cell r="I9730">
            <v>6</v>
          </cell>
          <cell r="J9730">
            <v>6</v>
          </cell>
        </row>
        <row r="9731">
          <cell r="A9731">
            <v>36641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NG</v>
          </cell>
          <cell r="H9731">
            <v>41030</v>
          </cell>
          <cell r="I9731">
            <v>7</v>
          </cell>
          <cell r="J9731">
            <v>7</v>
          </cell>
        </row>
        <row r="9732">
          <cell r="A9732">
            <v>36641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NG</v>
          </cell>
          <cell r="H9732">
            <v>41061</v>
          </cell>
          <cell r="I9732">
            <v>6</v>
          </cell>
          <cell r="J9732">
            <v>6</v>
          </cell>
        </row>
        <row r="9733">
          <cell r="A9733">
            <v>36641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NG</v>
          </cell>
          <cell r="H9733">
            <v>41091</v>
          </cell>
          <cell r="I9733">
            <v>6</v>
          </cell>
          <cell r="J9733">
            <v>6</v>
          </cell>
        </row>
        <row r="9734">
          <cell r="A9734">
            <v>36641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NG</v>
          </cell>
          <cell r="H9734">
            <v>41122</v>
          </cell>
          <cell r="I9734">
            <v>6</v>
          </cell>
          <cell r="J9734">
            <v>6</v>
          </cell>
        </row>
        <row r="9735">
          <cell r="A9735">
            <v>36641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NG</v>
          </cell>
          <cell r="H9735">
            <v>41153</v>
          </cell>
          <cell r="I9735">
            <v>6</v>
          </cell>
          <cell r="J9735">
            <v>6</v>
          </cell>
        </row>
        <row r="9736">
          <cell r="A9736">
            <v>36641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NG</v>
          </cell>
          <cell r="H9736">
            <v>41183</v>
          </cell>
          <cell r="I9736">
            <v>6</v>
          </cell>
          <cell r="J9736">
            <v>6</v>
          </cell>
        </row>
        <row r="9737">
          <cell r="A9737">
            <v>36641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NG</v>
          </cell>
          <cell r="H9737">
            <v>41214</v>
          </cell>
          <cell r="I9737">
            <v>6</v>
          </cell>
          <cell r="J9737">
            <v>6</v>
          </cell>
        </row>
        <row r="9738">
          <cell r="A9738">
            <v>36641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NG</v>
          </cell>
          <cell r="H9738">
            <v>41244</v>
          </cell>
          <cell r="I9738">
            <v>6</v>
          </cell>
          <cell r="J9738">
            <v>6</v>
          </cell>
        </row>
        <row r="9739">
          <cell r="A9739">
            <v>36641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NG</v>
          </cell>
          <cell r="H9739">
            <v>41275</v>
          </cell>
          <cell r="I9739">
            <v>6</v>
          </cell>
          <cell r="J9739">
            <v>6</v>
          </cell>
        </row>
        <row r="9740">
          <cell r="A9740">
            <v>36641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NG</v>
          </cell>
          <cell r="H9740">
            <v>41306</v>
          </cell>
          <cell r="I9740">
            <v>6</v>
          </cell>
          <cell r="J9740">
            <v>6</v>
          </cell>
        </row>
        <row r="9741">
          <cell r="A9741">
            <v>36641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NG</v>
          </cell>
          <cell r="H9741">
            <v>41334</v>
          </cell>
          <cell r="I9741">
            <v>6</v>
          </cell>
          <cell r="J9741">
            <v>6</v>
          </cell>
        </row>
        <row r="9742">
          <cell r="A9742">
            <v>36641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NG</v>
          </cell>
          <cell r="H9742">
            <v>41365</v>
          </cell>
          <cell r="I9742">
            <v>6</v>
          </cell>
          <cell r="J9742">
            <v>6</v>
          </cell>
        </row>
        <row r="9743">
          <cell r="A9743">
            <v>36641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NG</v>
          </cell>
          <cell r="H9743">
            <v>41395</v>
          </cell>
          <cell r="I9743">
            <v>6</v>
          </cell>
          <cell r="J9743">
            <v>6</v>
          </cell>
        </row>
        <row r="9744">
          <cell r="A9744">
            <v>36641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NG</v>
          </cell>
          <cell r="H9744">
            <v>41426</v>
          </cell>
          <cell r="I9744">
            <v>6</v>
          </cell>
          <cell r="J9744">
            <v>6</v>
          </cell>
        </row>
        <row r="9745">
          <cell r="A9745">
            <v>36641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NG</v>
          </cell>
          <cell r="H9745">
            <v>41456</v>
          </cell>
          <cell r="I9745">
            <v>6</v>
          </cell>
          <cell r="J9745">
            <v>6</v>
          </cell>
        </row>
        <row r="9746">
          <cell r="A9746">
            <v>36641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NG</v>
          </cell>
          <cell r="H9746">
            <v>41487</v>
          </cell>
          <cell r="I9746">
            <v>6</v>
          </cell>
          <cell r="J9746">
            <v>6</v>
          </cell>
        </row>
        <row r="9747">
          <cell r="A9747">
            <v>36641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NG</v>
          </cell>
          <cell r="H9747">
            <v>41518</v>
          </cell>
          <cell r="I9747">
            <v>6</v>
          </cell>
          <cell r="J9747">
            <v>6</v>
          </cell>
        </row>
        <row r="9748">
          <cell r="A9748">
            <v>36641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NG</v>
          </cell>
          <cell r="H9748">
            <v>41548</v>
          </cell>
          <cell r="I9748">
            <v>6</v>
          </cell>
          <cell r="J9748">
            <v>6</v>
          </cell>
        </row>
        <row r="9749">
          <cell r="A9749">
            <v>36641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NG</v>
          </cell>
          <cell r="H9749">
            <v>41579</v>
          </cell>
          <cell r="I9749">
            <v>6</v>
          </cell>
          <cell r="J9749">
            <v>6</v>
          </cell>
        </row>
        <row r="9750">
          <cell r="A9750">
            <v>36641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NG</v>
          </cell>
          <cell r="H9750">
            <v>41609</v>
          </cell>
          <cell r="I9750">
            <v>6</v>
          </cell>
          <cell r="J9750">
            <v>6</v>
          </cell>
        </row>
        <row r="9751">
          <cell r="A9751">
            <v>36641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NG</v>
          </cell>
          <cell r="H9751">
            <v>41640</v>
          </cell>
          <cell r="I9751">
            <v>6</v>
          </cell>
          <cell r="J9751">
            <v>6</v>
          </cell>
        </row>
        <row r="9752">
          <cell r="A9752">
            <v>36641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NG</v>
          </cell>
          <cell r="H9752">
            <v>41671</v>
          </cell>
          <cell r="I9752">
            <v>5</v>
          </cell>
          <cell r="J9752">
            <v>5</v>
          </cell>
        </row>
        <row r="9753">
          <cell r="A9753">
            <v>36641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NG</v>
          </cell>
          <cell r="H9753">
            <v>41699</v>
          </cell>
          <cell r="I9753">
            <v>6</v>
          </cell>
          <cell r="J9753">
            <v>6</v>
          </cell>
        </row>
        <row r="9754">
          <cell r="A9754">
            <v>36641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NG</v>
          </cell>
          <cell r="H9754">
            <v>41730</v>
          </cell>
          <cell r="I9754">
            <v>6</v>
          </cell>
          <cell r="J9754">
            <v>6</v>
          </cell>
        </row>
        <row r="9755">
          <cell r="A9755">
            <v>36641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NG</v>
          </cell>
          <cell r="H9755">
            <v>41760</v>
          </cell>
          <cell r="I9755">
            <v>6</v>
          </cell>
          <cell r="J9755">
            <v>6</v>
          </cell>
        </row>
        <row r="9756">
          <cell r="A9756">
            <v>36641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NG</v>
          </cell>
          <cell r="H9756">
            <v>41791</v>
          </cell>
          <cell r="I9756">
            <v>5</v>
          </cell>
          <cell r="J9756">
            <v>5</v>
          </cell>
        </row>
        <row r="9757">
          <cell r="A9757">
            <v>36641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NG</v>
          </cell>
          <cell r="H9757">
            <v>41821</v>
          </cell>
          <cell r="I9757">
            <v>6</v>
          </cell>
          <cell r="J9757">
            <v>6</v>
          </cell>
        </row>
        <row r="9758">
          <cell r="A9758">
            <v>36641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NG</v>
          </cell>
          <cell r="H9758">
            <v>41852</v>
          </cell>
          <cell r="I9758">
            <v>6</v>
          </cell>
          <cell r="J9758">
            <v>6</v>
          </cell>
        </row>
        <row r="9759">
          <cell r="A9759">
            <v>36641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NG</v>
          </cell>
          <cell r="H9759">
            <v>41883</v>
          </cell>
          <cell r="I9759">
            <v>5</v>
          </cell>
          <cell r="J9759">
            <v>5</v>
          </cell>
        </row>
        <row r="9760">
          <cell r="A9760">
            <v>36641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NG</v>
          </cell>
          <cell r="H9760">
            <v>41913</v>
          </cell>
          <cell r="I9760">
            <v>5</v>
          </cell>
          <cell r="J9760">
            <v>5</v>
          </cell>
        </row>
        <row r="9761">
          <cell r="A9761">
            <v>36641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NGMR-AECO/C</v>
          </cell>
          <cell r="H9761">
            <v>36617</v>
          </cell>
          <cell r="I9761">
            <v>0</v>
          </cell>
          <cell r="J9761">
            <v>0</v>
          </cell>
        </row>
        <row r="9762">
          <cell r="A9762">
            <v>36641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NGMR-AECO/C</v>
          </cell>
          <cell r="H9762">
            <v>36647</v>
          </cell>
          <cell r="I9762">
            <v>0</v>
          </cell>
          <cell r="J9762">
            <v>0</v>
          </cell>
        </row>
        <row r="9763">
          <cell r="A9763">
            <v>36641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NGMR-AECO/C</v>
          </cell>
          <cell r="H9763">
            <v>36678</v>
          </cell>
          <cell r="I9763">
            <v>0</v>
          </cell>
          <cell r="J9763">
            <v>0</v>
          </cell>
        </row>
        <row r="9764">
          <cell r="A9764">
            <v>36641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NGMR-AECO/C</v>
          </cell>
          <cell r="H9764">
            <v>36708</v>
          </cell>
          <cell r="I9764">
            <v>0</v>
          </cell>
          <cell r="J9764">
            <v>0</v>
          </cell>
        </row>
        <row r="9765">
          <cell r="A9765">
            <v>36641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NGMR-AECO/C</v>
          </cell>
          <cell r="H9765">
            <v>36739</v>
          </cell>
          <cell r="I9765">
            <v>0</v>
          </cell>
          <cell r="J9765">
            <v>0</v>
          </cell>
        </row>
        <row r="9766">
          <cell r="A9766">
            <v>36641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NGMR-AECO/C</v>
          </cell>
          <cell r="H9766">
            <v>36770</v>
          </cell>
          <cell r="I9766">
            <v>0</v>
          </cell>
          <cell r="J9766">
            <v>0</v>
          </cell>
        </row>
        <row r="9767">
          <cell r="A9767">
            <v>36641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NGMR-AECO/C</v>
          </cell>
          <cell r="H9767">
            <v>36800</v>
          </cell>
          <cell r="I9767">
            <v>0</v>
          </cell>
          <cell r="J9767">
            <v>0</v>
          </cell>
        </row>
        <row r="9768">
          <cell r="A9768">
            <v>36641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NGMR-AECO/C</v>
          </cell>
          <cell r="H9768">
            <v>36831</v>
          </cell>
          <cell r="I9768">
            <v>0</v>
          </cell>
          <cell r="J9768">
            <v>0</v>
          </cell>
        </row>
        <row r="9769">
          <cell r="A9769">
            <v>36641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NGMR-AECO/C</v>
          </cell>
          <cell r="H9769">
            <v>36861</v>
          </cell>
          <cell r="I9769">
            <v>0</v>
          </cell>
          <cell r="J9769">
            <v>0</v>
          </cell>
        </row>
        <row r="9770">
          <cell r="A9770">
            <v>36641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STN2-AECO</v>
          </cell>
          <cell r="H9770">
            <v>36647</v>
          </cell>
          <cell r="I9770">
            <v>-6999</v>
          </cell>
          <cell r="J9770">
            <v>0</v>
          </cell>
        </row>
        <row r="9771">
          <cell r="A9771">
            <v>36641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STN2-AECO</v>
          </cell>
          <cell r="H9771">
            <v>36678</v>
          </cell>
          <cell r="I9771">
            <v>-1208806</v>
          </cell>
          <cell r="J9771">
            <v>0</v>
          </cell>
        </row>
        <row r="9772">
          <cell r="A9772">
            <v>36641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STN2-AECO</v>
          </cell>
          <cell r="H9772">
            <v>36708</v>
          </cell>
          <cell r="I9772">
            <v>-1242605</v>
          </cell>
          <cell r="J9772">
            <v>0</v>
          </cell>
        </row>
        <row r="9773">
          <cell r="A9773">
            <v>36641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STN2-AECO</v>
          </cell>
          <cell r="H9773">
            <v>36739</v>
          </cell>
          <cell r="I9773">
            <v>-1235733</v>
          </cell>
          <cell r="J9773">
            <v>0</v>
          </cell>
        </row>
        <row r="9774">
          <cell r="A9774">
            <v>36641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STN2-AECO</v>
          </cell>
          <cell r="H9774">
            <v>36770</v>
          </cell>
          <cell r="I9774">
            <v>-1189019</v>
          </cell>
          <cell r="J9774">
            <v>0</v>
          </cell>
        </row>
        <row r="9775">
          <cell r="A9775">
            <v>36641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STN2-AECO</v>
          </cell>
          <cell r="H9775">
            <v>36800</v>
          </cell>
          <cell r="I9775">
            <v>-1221731</v>
          </cell>
          <cell r="J9775">
            <v>0</v>
          </cell>
        </row>
        <row r="9776">
          <cell r="A9776">
            <v>36641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STN2-AECO</v>
          </cell>
          <cell r="H9776">
            <v>36831</v>
          </cell>
          <cell r="I9776">
            <v>137438</v>
          </cell>
          <cell r="J9776">
            <v>0</v>
          </cell>
        </row>
        <row r="9777">
          <cell r="A9777">
            <v>36641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STN2-AECO</v>
          </cell>
          <cell r="H9777">
            <v>36861</v>
          </cell>
          <cell r="I9777">
            <v>141210</v>
          </cell>
          <cell r="J9777">
            <v>0</v>
          </cell>
        </row>
        <row r="9778">
          <cell r="A9778">
            <v>36641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STN2-AECO</v>
          </cell>
          <cell r="H9778">
            <v>36892</v>
          </cell>
          <cell r="I9778">
            <v>140371</v>
          </cell>
          <cell r="J9778">
            <v>0</v>
          </cell>
        </row>
        <row r="9779">
          <cell r="A9779">
            <v>36641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STN2-AECO</v>
          </cell>
          <cell r="H9779">
            <v>36923</v>
          </cell>
          <cell r="I9779">
            <v>126029</v>
          </cell>
          <cell r="J9779">
            <v>0</v>
          </cell>
        </row>
        <row r="9780">
          <cell r="A9780">
            <v>36641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STN2-AECO</v>
          </cell>
          <cell r="H9780">
            <v>36951</v>
          </cell>
          <cell r="I9780">
            <v>138771</v>
          </cell>
          <cell r="J9780">
            <v>0</v>
          </cell>
        </row>
        <row r="9781">
          <cell r="A9781">
            <v>36641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STN2-AECO</v>
          </cell>
          <cell r="H9781">
            <v>36982</v>
          </cell>
          <cell r="I9781">
            <v>-1067852</v>
          </cell>
          <cell r="J9781">
            <v>0</v>
          </cell>
        </row>
        <row r="9782">
          <cell r="A9782">
            <v>36641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STN2-AECO</v>
          </cell>
          <cell r="H9782">
            <v>37012</v>
          </cell>
          <cell r="I9782">
            <v>-1097028</v>
          </cell>
          <cell r="J9782">
            <v>0</v>
          </cell>
        </row>
        <row r="9783">
          <cell r="A9783">
            <v>36641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STN2-AECO</v>
          </cell>
          <cell r="H9783">
            <v>37043</v>
          </cell>
          <cell r="I9783">
            <v>-1055215</v>
          </cell>
          <cell r="J9783">
            <v>0</v>
          </cell>
        </row>
        <row r="9784">
          <cell r="A9784">
            <v>36641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STN2-AECO</v>
          </cell>
          <cell r="H9784">
            <v>37073</v>
          </cell>
          <cell r="I9784">
            <v>-1083981</v>
          </cell>
          <cell r="J9784">
            <v>0</v>
          </cell>
        </row>
        <row r="9785">
          <cell r="A9785">
            <v>36641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STN2-AECO</v>
          </cell>
          <cell r="H9785">
            <v>37104</v>
          </cell>
          <cell r="I9785">
            <v>-1077406</v>
          </cell>
          <cell r="J9785">
            <v>0</v>
          </cell>
        </row>
        <row r="9786">
          <cell r="A9786">
            <v>36641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STN2-AECO</v>
          </cell>
          <cell r="H9786">
            <v>37135</v>
          </cell>
          <cell r="I9786">
            <v>-1036291</v>
          </cell>
          <cell r="J9786">
            <v>0</v>
          </cell>
        </row>
        <row r="9787">
          <cell r="A9787">
            <v>36641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STN2-AECO</v>
          </cell>
          <cell r="H9787">
            <v>37165</v>
          </cell>
          <cell r="I9787">
            <v>-1064507</v>
          </cell>
          <cell r="J9787">
            <v>0</v>
          </cell>
        </row>
        <row r="9788">
          <cell r="A9788">
            <v>36641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TOLL:ABC/KING</v>
          </cell>
          <cell r="H9788">
            <v>36647</v>
          </cell>
          <cell r="I9788">
            <v>-207181</v>
          </cell>
          <cell r="J9788">
            <v>0</v>
          </cell>
        </row>
        <row r="9789">
          <cell r="A9789">
            <v>36641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TOLL:ABC/KING</v>
          </cell>
          <cell r="H9789">
            <v>36678</v>
          </cell>
          <cell r="I9789">
            <v>-199438</v>
          </cell>
          <cell r="J9789">
            <v>0</v>
          </cell>
        </row>
        <row r="9790">
          <cell r="A9790">
            <v>36641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TOLL:ABC/KING</v>
          </cell>
          <cell r="H9790">
            <v>36708</v>
          </cell>
          <cell r="I9790">
            <v>-205014</v>
          </cell>
          <cell r="J9790">
            <v>0</v>
          </cell>
        </row>
        <row r="9791">
          <cell r="A9791">
            <v>36641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TOLL:ABC/KING</v>
          </cell>
          <cell r="H9791">
            <v>36739</v>
          </cell>
          <cell r="I9791">
            <v>-203880</v>
          </cell>
          <cell r="J9791">
            <v>0</v>
          </cell>
        </row>
        <row r="9792">
          <cell r="A9792">
            <v>36641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TOLL:ABC/KING</v>
          </cell>
          <cell r="H9792">
            <v>36770</v>
          </cell>
          <cell r="I9792">
            <v>-196173</v>
          </cell>
          <cell r="J9792">
            <v>0</v>
          </cell>
        </row>
        <row r="9793">
          <cell r="A9793">
            <v>36641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TOLL:ABC/KING</v>
          </cell>
          <cell r="H9793">
            <v>36800</v>
          </cell>
          <cell r="I9793">
            <v>-201570</v>
          </cell>
          <cell r="J9793">
            <v>0</v>
          </cell>
        </row>
        <row r="9794">
          <cell r="A9794">
            <v>36641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TOLL:ABC/KING</v>
          </cell>
          <cell r="H9794">
            <v>36831</v>
          </cell>
          <cell r="I9794">
            <v>-193936</v>
          </cell>
          <cell r="J9794">
            <v>0</v>
          </cell>
        </row>
        <row r="9795">
          <cell r="A9795">
            <v>36641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TOLL:ABC/KING</v>
          </cell>
          <cell r="H9795">
            <v>36861</v>
          </cell>
          <cell r="I9795">
            <v>-199259</v>
          </cell>
          <cell r="J9795">
            <v>0</v>
          </cell>
        </row>
        <row r="9796">
          <cell r="A9796">
            <v>36641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TOLL:ABC/KING</v>
          </cell>
          <cell r="H9796">
            <v>36892</v>
          </cell>
          <cell r="I9796">
            <v>-198074</v>
          </cell>
          <cell r="J9796">
            <v>0</v>
          </cell>
        </row>
        <row r="9797">
          <cell r="A9797">
            <v>36641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TOLL:ABC/KING</v>
          </cell>
          <cell r="H9797">
            <v>36923</v>
          </cell>
          <cell r="I9797">
            <v>-177837</v>
          </cell>
          <cell r="J9797">
            <v>0</v>
          </cell>
        </row>
        <row r="9798">
          <cell r="A9798">
            <v>36641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TOLL:ABC/KING</v>
          </cell>
          <cell r="H9798">
            <v>36951</v>
          </cell>
          <cell r="I9798">
            <v>-195816</v>
          </cell>
          <cell r="J9798">
            <v>0</v>
          </cell>
        </row>
        <row r="9799">
          <cell r="A9799">
            <v>36641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TOLL:ABC/KING</v>
          </cell>
          <cell r="H9799">
            <v>36982</v>
          </cell>
          <cell r="I9799">
            <v>-188352</v>
          </cell>
          <cell r="J9799">
            <v>0</v>
          </cell>
        </row>
        <row r="9800">
          <cell r="A9800">
            <v>36641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TOLL:ABC/KING</v>
          </cell>
          <cell r="H9800">
            <v>37012</v>
          </cell>
          <cell r="I9800">
            <v>-193499</v>
          </cell>
          <cell r="J9800">
            <v>0</v>
          </cell>
        </row>
        <row r="9801">
          <cell r="A9801">
            <v>36641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TOLL:ABC/KING</v>
          </cell>
          <cell r="H9801">
            <v>37043</v>
          </cell>
          <cell r="I9801">
            <v>-186123</v>
          </cell>
          <cell r="J9801">
            <v>0</v>
          </cell>
        </row>
        <row r="9802">
          <cell r="A9802">
            <v>36641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TOLL:ABC/KING</v>
          </cell>
          <cell r="H9802">
            <v>37073</v>
          </cell>
          <cell r="I9802">
            <v>-191197</v>
          </cell>
          <cell r="J9802">
            <v>0</v>
          </cell>
        </row>
        <row r="9803">
          <cell r="A9803">
            <v>36641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TOLL:ABC/KING</v>
          </cell>
          <cell r="H9803">
            <v>37104</v>
          </cell>
          <cell r="I9803">
            <v>-190037</v>
          </cell>
          <cell r="J9803">
            <v>0</v>
          </cell>
        </row>
        <row r="9804">
          <cell r="A9804">
            <v>36641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TOLL:ABC/KING</v>
          </cell>
          <cell r="H9804">
            <v>37135</v>
          </cell>
          <cell r="I9804">
            <v>-182785</v>
          </cell>
          <cell r="J9804">
            <v>0</v>
          </cell>
        </row>
        <row r="9805">
          <cell r="A9805">
            <v>36641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TOLL:ABC/KING</v>
          </cell>
          <cell r="H9805">
            <v>37165</v>
          </cell>
          <cell r="I9805">
            <v>-187762</v>
          </cell>
          <cell r="J9805">
            <v>0</v>
          </cell>
        </row>
        <row r="9806">
          <cell r="A9806">
            <v>36641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TOLL:ABC/KING</v>
          </cell>
          <cell r="H9806">
            <v>37196</v>
          </cell>
          <cell r="I9806">
            <v>-222280</v>
          </cell>
          <cell r="J9806">
            <v>0</v>
          </cell>
        </row>
        <row r="9807">
          <cell r="A9807">
            <v>36641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TOLL:ABC/KING</v>
          </cell>
          <cell r="H9807">
            <v>37226</v>
          </cell>
          <cell r="I9807">
            <v>-228331</v>
          </cell>
          <cell r="J9807">
            <v>0</v>
          </cell>
        </row>
        <row r="9808">
          <cell r="A9808">
            <v>36641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TOLL:ABC/KING</v>
          </cell>
          <cell r="H9808">
            <v>37257</v>
          </cell>
          <cell r="I9808">
            <v>-226932</v>
          </cell>
          <cell r="J9808">
            <v>0</v>
          </cell>
        </row>
        <row r="9809">
          <cell r="A9809">
            <v>36641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TOLL:ABC/KING</v>
          </cell>
          <cell r="H9809">
            <v>37288</v>
          </cell>
          <cell r="I9809">
            <v>-203713</v>
          </cell>
          <cell r="J9809">
            <v>0</v>
          </cell>
        </row>
        <row r="9810">
          <cell r="A9810">
            <v>36641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TOLL:ABC/KING</v>
          </cell>
          <cell r="H9810">
            <v>37316</v>
          </cell>
          <cell r="I9810">
            <v>-224285</v>
          </cell>
          <cell r="J9810">
            <v>0</v>
          </cell>
        </row>
        <row r="9811">
          <cell r="A9811">
            <v>36641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TOLL:ABC/KING</v>
          </cell>
          <cell r="H9811">
            <v>37347</v>
          </cell>
          <cell r="I9811">
            <v>-215720</v>
          </cell>
          <cell r="J9811">
            <v>0</v>
          </cell>
        </row>
        <row r="9812">
          <cell r="A9812">
            <v>36641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TOLL:ABC/KING</v>
          </cell>
          <cell r="H9812">
            <v>37377</v>
          </cell>
          <cell r="I9812">
            <v>-221601</v>
          </cell>
          <cell r="J9812">
            <v>0</v>
          </cell>
        </row>
        <row r="9813">
          <cell r="A9813">
            <v>36641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TOLL:ABC/KING</v>
          </cell>
          <cell r="H9813">
            <v>37408</v>
          </cell>
          <cell r="I9813">
            <v>-213149</v>
          </cell>
          <cell r="J9813">
            <v>0</v>
          </cell>
        </row>
        <row r="9814">
          <cell r="A9814">
            <v>36641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TOLL:ABC/KING</v>
          </cell>
          <cell r="H9814">
            <v>37438</v>
          </cell>
          <cell r="I9814">
            <v>-218959</v>
          </cell>
          <cell r="J9814">
            <v>0</v>
          </cell>
        </row>
        <row r="9815">
          <cell r="A9815">
            <v>36641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TOLL:ABC/KING</v>
          </cell>
          <cell r="H9815">
            <v>37469</v>
          </cell>
          <cell r="I9815">
            <v>-217634</v>
          </cell>
          <cell r="J9815">
            <v>0</v>
          </cell>
        </row>
        <row r="9816">
          <cell r="A9816">
            <v>36641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TOLL:ABC/KING</v>
          </cell>
          <cell r="H9816">
            <v>37500</v>
          </cell>
          <cell r="I9816">
            <v>-209337</v>
          </cell>
          <cell r="J9816">
            <v>0</v>
          </cell>
        </row>
        <row r="9817">
          <cell r="A9817">
            <v>36641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TOLL:ABC/KING</v>
          </cell>
          <cell r="H9817">
            <v>37530</v>
          </cell>
          <cell r="I9817">
            <v>-215046</v>
          </cell>
          <cell r="J9817">
            <v>0</v>
          </cell>
        </row>
        <row r="9818">
          <cell r="A9818">
            <v>36641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TOLL:ABC/KING</v>
          </cell>
          <cell r="H9818">
            <v>37561</v>
          </cell>
          <cell r="I9818">
            <v>-206852</v>
          </cell>
          <cell r="J9818">
            <v>0</v>
          </cell>
        </row>
        <row r="9819">
          <cell r="A9819">
            <v>36641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TOLL:ABC/KING</v>
          </cell>
          <cell r="H9819">
            <v>37591</v>
          </cell>
          <cell r="I9819">
            <v>-212495</v>
          </cell>
          <cell r="J9819">
            <v>0</v>
          </cell>
        </row>
        <row r="9820">
          <cell r="A9820">
            <v>36641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TOLL:ABC/KING</v>
          </cell>
          <cell r="H9820">
            <v>37622</v>
          </cell>
          <cell r="I9820">
            <v>-211207</v>
          </cell>
          <cell r="J9820">
            <v>0</v>
          </cell>
        </row>
        <row r="9821">
          <cell r="A9821">
            <v>36641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TOLL:ABC/KING</v>
          </cell>
          <cell r="H9821">
            <v>37653</v>
          </cell>
          <cell r="I9821">
            <v>-189609</v>
          </cell>
          <cell r="J9821">
            <v>0</v>
          </cell>
        </row>
        <row r="9822">
          <cell r="A9822">
            <v>36641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TOLL:ABC/KING</v>
          </cell>
          <cell r="H9822">
            <v>37681</v>
          </cell>
          <cell r="I9822">
            <v>-208772</v>
          </cell>
          <cell r="J9822">
            <v>0</v>
          </cell>
        </row>
        <row r="9823">
          <cell r="A9823">
            <v>36641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TOLL:ABC/KING</v>
          </cell>
          <cell r="H9823">
            <v>37712</v>
          </cell>
          <cell r="I9823">
            <v>-200813</v>
          </cell>
          <cell r="J9823">
            <v>0</v>
          </cell>
        </row>
        <row r="9824">
          <cell r="A9824">
            <v>36641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TOLL:ABC/KING</v>
          </cell>
          <cell r="H9824">
            <v>37742</v>
          </cell>
          <cell r="I9824">
            <v>-206297</v>
          </cell>
          <cell r="J9824">
            <v>0</v>
          </cell>
        </row>
        <row r="9825">
          <cell r="A9825">
            <v>36641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TOLL:ABC/KING</v>
          </cell>
          <cell r="H9825">
            <v>37773</v>
          </cell>
          <cell r="I9825">
            <v>-198440</v>
          </cell>
          <cell r="J9825">
            <v>0</v>
          </cell>
        </row>
        <row r="9826">
          <cell r="A9826">
            <v>36641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TOLL:ABC/KING</v>
          </cell>
          <cell r="H9826">
            <v>37803</v>
          </cell>
          <cell r="I9826">
            <v>-203858</v>
          </cell>
          <cell r="J9826">
            <v>0</v>
          </cell>
        </row>
        <row r="9827">
          <cell r="A9827">
            <v>36641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TOLL:ABC/KING</v>
          </cell>
          <cell r="H9827">
            <v>37834</v>
          </cell>
          <cell r="I9827">
            <v>-202628</v>
          </cell>
          <cell r="J9827">
            <v>0</v>
          </cell>
        </row>
        <row r="9828">
          <cell r="A9828">
            <v>36641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TOLL:ABC/KING</v>
          </cell>
          <cell r="H9828">
            <v>37865</v>
          </cell>
          <cell r="I9828">
            <v>-194908</v>
          </cell>
          <cell r="J9828">
            <v>0</v>
          </cell>
        </row>
        <row r="9829">
          <cell r="A9829">
            <v>36641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TOLL:ABC/KING</v>
          </cell>
          <cell r="H9829">
            <v>37895</v>
          </cell>
          <cell r="I9829">
            <v>-200228</v>
          </cell>
          <cell r="J9829">
            <v>0</v>
          </cell>
        </row>
        <row r="9830">
          <cell r="A9830">
            <v>36641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TOLL:ABC/KING</v>
          </cell>
          <cell r="H9830">
            <v>37926</v>
          </cell>
          <cell r="I9830">
            <v>-192600</v>
          </cell>
          <cell r="J9830">
            <v>0</v>
          </cell>
        </row>
        <row r="9831">
          <cell r="A9831">
            <v>36641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TOLL:ABC/KING</v>
          </cell>
          <cell r="H9831">
            <v>37956</v>
          </cell>
          <cell r="I9831">
            <v>-197858</v>
          </cell>
          <cell r="J9831">
            <v>0</v>
          </cell>
        </row>
        <row r="9832">
          <cell r="A9832">
            <v>36641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TOLL:ABC/KING</v>
          </cell>
          <cell r="H9832">
            <v>37987</v>
          </cell>
          <cell r="I9832">
            <v>-196660</v>
          </cell>
          <cell r="J9832">
            <v>0</v>
          </cell>
        </row>
        <row r="9833">
          <cell r="A9833">
            <v>36641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TOLL:ABC/KING</v>
          </cell>
          <cell r="H9833">
            <v>38018</v>
          </cell>
          <cell r="I9833">
            <v>-182856</v>
          </cell>
          <cell r="J9833">
            <v>0</v>
          </cell>
        </row>
        <row r="9834">
          <cell r="A9834">
            <v>36641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TOLL:ABC/KING</v>
          </cell>
          <cell r="H9834">
            <v>38047</v>
          </cell>
          <cell r="I9834">
            <v>-194355</v>
          </cell>
          <cell r="J9834">
            <v>0</v>
          </cell>
        </row>
        <row r="9835">
          <cell r="A9835">
            <v>36641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TOLL:ABC/KING</v>
          </cell>
          <cell r="H9835">
            <v>38078</v>
          </cell>
          <cell r="I9835">
            <v>-186943</v>
          </cell>
          <cell r="J9835">
            <v>0</v>
          </cell>
        </row>
        <row r="9836">
          <cell r="A9836">
            <v>36641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TOLL:ABC/KING</v>
          </cell>
          <cell r="H9836">
            <v>38108</v>
          </cell>
          <cell r="I9836">
            <v>-192038</v>
          </cell>
          <cell r="J9836">
            <v>0</v>
          </cell>
        </row>
        <row r="9837">
          <cell r="A9837">
            <v>36641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TOLL:ABC/KING</v>
          </cell>
          <cell r="H9837">
            <v>38139</v>
          </cell>
          <cell r="I9837">
            <v>-184713</v>
          </cell>
          <cell r="J9837">
            <v>0</v>
          </cell>
        </row>
        <row r="9838">
          <cell r="A9838">
            <v>36641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TOLL:ABC/KING</v>
          </cell>
          <cell r="H9838">
            <v>38169</v>
          </cell>
          <cell r="I9838">
            <v>-189746</v>
          </cell>
          <cell r="J9838">
            <v>0</v>
          </cell>
        </row>
        <row r="9839">
          <cell r="A9839">
            <v>36641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TOLL:ABC/KING</v>
          </cell>
          <cell r="H9839">
            <v>38200</v>
          </cell>
          <cell r="I9839">
            <v>-188590</v>
          </cell>
          <cell r="J9839">
            <v>0</v>
          </cell>
        </row>
        <row r="9840">
          <cell r="A9840">
            <v>36641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TOLL:ABC/KING</v>
          </cell>
          <cell r="H9840">
            <v>38231</v>
          </cell>
          <cell r="I9840">
            <v>-181395</v>
          </cell>
          <cell r="J9840">
            <v>0</v>
          </cell>
        </row>
        <row r="9841">
          <cell r="A9841">
            <v>36641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TOLL:ABC/KING</v>
          </cell>
          <cell r="H9841">
            <v>38261</v>
          </cell>
          <cell r="I9841">
            <v>-186335</v>
          </cell>
          <cell r="J9841">
            <v>0</v>
          </cell>
        </row>
        <row r="9842">
          <cell r="A9842">
            <v>36641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TOLL:ABC/KING</v>
          </cell>
          <cell r="H9842">
            <v>38292</v>
          </cell>
          <cell r="I9842">
            <v>-179225</v>
          </cell>
          <cell r="J9842">
            <v>0</v>
          </cell>
        </row>
        <row r="9843">
          <cell r="A9843">
            <v>36641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TOLL:ABC/KING</v>
          </cell>
          <cell r="H9843">
            <v>38322</v>
          </cell>
          <cell r="I9843">
            <v>-184105</v>
          </cell>
          <cell r="J9843">
            <v>0</v>
          </cell>
        </row>
        <row r="9844">
          <cell r="A9844">
            <v>36641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TOLL:ABC/KING</v>
          </cell>
          <cell r="H9844">
            <v>38353</v>
          </cell>
          <cell r="I9844">
            <v>-182980</v>
          </cell>
          <cell r="J9844">
            <v>0</v>
          </cell>
        </row>
        <row r="9845">
          <cell r="A9845">
            <v>36641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TOLL:ABC/KING</v>
          </cell>
          <cell r="H9845">
            <v>38384</v>
          </cell>
          <cell r="I9845">
            <v>-164263</v>
          </cell>
          <cell r="J9845">
            <v>0</v>
          </cell>
        </row>
        <row r="9846">
          <cell r="A9846">
            <v>36641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TOLL:ABC/KING</v>
          </cell>
          <cell r="H9846">
            <v>38412</v>
          </cell>
          <cell r="I9846">
            <v>-180858</v>
          </cell>
          <cell r="J9846">
            <v>0</v>
          </cell>
        </row>
        <row r="9847">
          <cell r="A9847">
            <v>36641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TOLL:ABC/KING</v>
          </cell>
          <cell r="H9847">
            <v>38443</v>
          </cell>
          <cell r="I9847">
            <v>-173953</v>
          </cell>
          <cell r="J9847">
            <v>0</v>
          </cell>
        </row>
        <row r="9848">
          <cell r="A9848">
            <v>36641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TOLL:ABC/KING</v>
          </cell>
          <cell r="H9848">
            <v>38473</v>
          </cell>
          <cell r="I9848">
            <v>-178687</v>
          </cell>
          <cell r="J9848">
            <v>0</v>
          </cell>
        </row>
        <row r="9849">
          <cell r="A9849">
            <v>36641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TOLL:ABC/KING</v>
          </cell>
          <cell r="H9849">
            <v>38504</v>
          </cell>
          <cell r="I9849">
            <v>-171864</v>
          </cell>
          <cell r="J9849">
            <v>0</v>
          </cell>
        </row>
        <row r="9850">
          <cell r="A9850">
            <v>36641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TOLL:ABC/KING</v>
          </cell>
          <cell r="H9850">
            <v>38534</v>
          </cell>
          <cell r="I9850">
            <v>-176540</v>
          </cell>
          <cell r="J9850">
            <v>0</v>
          </cell>
        </row>
        <row r="9851">
          <cell r="A9851">
            <v>36641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TOLL:ABC/KING</v>
          </cell>
          <cell r="H9851">
            <v>38565</v>
          </cell>
          <cell r="I9851">
            <v>-175459</v>
          </cell>
          <cell r="J9851">
            <v>0</v>
          </cell>
        </row>
        <row r="9852">
          <cell r="A9852">
            <v>36641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TOLL:ABC/KING</v>
          </cell>
          <cell r="H9852">
            <v>38596</v>
          </cell>
          <cell r="I9852">
            <v>-168758</v>
          </cell>
          <cell r="J9852">
            <v>0</v>
          </cell>
        </row>
        <row r="9853">
          <cell r="A9853">
            <v>36641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TOLL:ABC/KING</v>
          </cell>
          <cell r="H9853">
            <v>38626</v>
          </cell>
          <cell r="I9853">
            <v>-173348</v>
          </cell>
          <cell r="J9853">
            <v>0</v>
          </cell>
        </row>
        <row r="9854">
          <cell r="A9854">
            <v>36641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TOLL:ABC/KING</v>
          </cell>
          <cell r="H9854">
            <v>38657</v>
          </cell>
          <cell r="I9854">
            <v>0</v>
          </cell>
          <cell r="J9854">
            <v>0</v>
          </cell>
        </row>
        <row r="9855">
          <cell r="A9855">
            <v>36641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TOLL:ABC/KING</v>
          </cell>
          <cell r="H9855">
            <v>38687</v>
          </cell>
          <cell r="I9855">
            <v>0</v>
          </cell>
          <cell r="J9855">
            <v>0</v>
          </cell>
        </row>
        <row r="9856">
          <cell r="A9856">
            <v>36641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TOLL:ABC/KING</v>
          </cell>
          <cell r="H9856">
            <v>38718</v>
          </cell>
          <cell r="I9856">
            <v>0</v>
          </cell>
          <cell r="J9856">
            <v>0</v>
          </cell>
        </row>
        <row r="9857">
          <cell r="A9857">
            <v>36641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TOLL:ABC/KING</v>
          </cell>
          <cell r="H9857">
            <v>38749</v>
          </cell>
          <cell r="I9857">
            <v>0</v>
          </cell>
          <cell r="J9857">
            <v>0</v>
          </cell>
        </row>
        <row r="9858">
          <cell r="A9858">
            <v>36641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TOLL:ABC/KING</v>
          </cell>
          <cell r="H9858">
            <v>38777</v>
          </cell>
          <cell r="I9858">
            <v>0</v>
          </cell>
          <cell r="J9858">
            <v>0</v>
          </cell>
        </row>
        <row r="9859">
          <cell r="A9859">
            <v>36641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TOLL:ABC/KING</v>
          </cell>
          <cell r="H9859">
            <v>38808</v>
          </cell>
          <cell r="I9859">
            <v>0</v>
          </cell>
          <cell r="J9859">
            <v>0</v>
          </cell>
        </row>
        <row r="9860">
          <cell r="A9860">
            <v>36641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TOLL:ABC/KING</v>
          </cell>
          <cell r="H9860">
            <v>38838</v>
          </cell>
          <cell r="I9860">
            <v>0</v>
          </cell>
          <cell r="J9860">
            <v>0</v>
          </cell>
        </row>
        <row r="9861">
          <cell r="A9861">
            <v>36641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TOLL:ABC/KING</v>
          </cell>
          <cell r="H9861">
            <v>38869</v>
          </cell>
          <cell r="I9861">
            <v>0</v>
          </cell>
          <cell r="J9861">
            <v>0</v>
          </cell>
        </row>
        <row r="9862">
          <cell r="A9862">
            <v>36641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TOLL:ABC/KING</v>
          </cell>
          <cell r="H9862">
            <v>38899</v>
          </cell>
          <cell r="I9862">
            <v>0</v>
          </cell>
          <cell r="J9862">
            <v>0</v>
          </cell>
        </row>
        <row r="9863">
          <cell r="A9863">
            <v>36641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TOLL:ABC/KING</v>
          </cell>
          <cell r="H9863">
            <v>38930</v>
          </cell>
          <cell r="I9863">
            <v>0</v>
          </cell>
          <cell r="J9863">
            <v>0</v>
          </cell>
        </row>
        <row r="9864">
          <cell r="A9864">
            <v>36641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TOLL:ABC/KING</v>
          </cell>
          <cell r="H9864">
            <v>38961</v>
          </cell>
          <cell r="I9864">
            <v>0</v>
          </cell>
          <cell r="J9864">
            <v>0</v>
          </cell>
        </row>
        <row r="9865">
          <cell r="A9865">
            <v>36641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TOLL:ABC/KING</v>
          </cell>
          <cell r="H9865">
            <v>38991</v>
          </cell>
          <cell r="I9865">
            <v>0</v>
          </cell>
          <cell r="J9865">
            <v>0</v>
          </cell>
        </row>
        <row r="9866">
          <cell r="A9866">
            <v>36641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TOLL:ABC/KING</v>
          </cell>
          <cell r="H9866">
            <v>39022</v>
          </cell>
          <cell r="I9866">
            <v>0</v>
          </cell>
          <cell r="J9866">
            <v>0</v>
          </cell>
        </row>
        <row r="9867">
          <cell r="A9867">
            <v>36641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TOLL:ABC/KING</v>
          </cell>
          <cell r="H9867">
            <v>39052</v>
          </cell>
          <cell r="I9867">
            <v>0</v>
          </cell>
          <cell r="J9867">
            <v>0</v>
          </cell>
        </row>
        <row r="9868">
          <cell r="A9868">
            <v>36641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TOLL:ABC/KING</v>
          </cell>
          <cell r="H9868">
            <v>39083</v>
          </cell>
          <cell r="I9868">
            <v>0</v>
          </cell>
          <cell r="J9868">
            <v>0</v>
          </cell>
        </row>
        <row r="9869">
          <cell r="A9869">
            <v>36641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TOLL:ABC/KING</v>
          </cell>
          <cell r="H9869">
            <v>39114</v>
          </cell>
          <cell r="I9869">
            <v>0</v>
          </cell>
          <cell r="J9869">
            <v>0</v>
          </cell>
        </row>
        <row r="9870">
          <cell r="A9870">
            <v>36641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TOLL:ABC/KING</v>
          </cell>
          <cell r="H9870">
            <v>39142</v>
          </cell>
          <cell r="I9870">
            <v>0</v>
          </cell>
          <cell r="J9870">
            <v>0</v>
          </cell>
        </row>
        <row r="9871">
          <cell r="A9871">
            <v>36641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TOLL:ABC/KING</v>
          </cell>
          <cell r="H9871">
            <v>39173</v>
          </cell>
          <cell r="I9871">
            <v>0</v>
          </cell>
          <cell r="J9871">
            <v>0</v>
          </cell>
        </row>
        <row r="9872">
          <cell r="A9872">
            <v>36641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TOLL:ABC/KING</v>
          </cell>
          <cell r="H9872">
            <v>39203</v>
          </cell>
          <cell r="I9872">
            <v>0</v>
          </cell>
          <cell r="J9872">
            <v>0</v>
          </cell>
        </row>
        <row r="9873">
          <cell r="A9873">
            <v>36641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TOLL:ABC/KING</v>
          </cell>
          <cell r="H9873">
            <v>39234</v>
          </cell>
          <cell r="I9873">
            <v>0</v>
          </cell>
          <cell r="J9873">
            <v>0</v>
          </cell>
        </row>
        <row r="9874">
          <cell r="A9874">
            <v>36641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TOLL:ABC/KING</v>
          </cell>
          <cell r="H9874">
            <v>39264</v>
          </cell>
          <cell r="I9874">
            <v>0</v>
          </cell>
          <cell r="J9874">
            <v>0</v>
          </cell>
        </row>
        <row r="9875">
          <cell r="A9875">
            <v>36641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TOLL:ABC/KING</v>
          </cell>
          <cell r="H9875">
            <v>39295</v>
          </cell>
          <cell r="I9875">
            <v>0</v>
          </cell>
          <cell r="J9875">
            <v>0</v>
          </cell>
        </row>
        <row r="9876">
          <cell r="A9876">
            <v>36641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TOLL:ABC/KING</v>
          </cell>
          <cell r="H9876">
            <v>39326</v>
          </cell>
          <cell r="I9876">
            <v>0</v>
          </cell>
          <cell r="J9876">
            <v>0</v>
          </cell>
        </row>
        <row r="9877">
          <cell r="A9877">
            <v>36641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TOLL:ABC/KING</v>
          </cell>
          <cell r="H9877">
            <v>39356</v>
          </cell>
          <cell r="I9877">
            <v>0</v>
          </cell>
          <cell r="J9877">
            <v>0</v>
          </cell>
        </row>
        <row r="9878">
          <cell r="A9878">
            <v>36641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TOLL:ABC/KING</v>
          </cell>
          <cell r="H9878">
            <v>39387</v>
          </cell>
          <cell r="I9878">
            <v>0</v>
          </cell>
          <cell r="J9878">
            <v>0</v>
          </cell>
        </row>
        <row r="9879">
          <cell r="A9879">
            <v>36641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TOLL:ABC/KING</v>
          </cell>
          <cell r="H9879">
            <v>39417</v>
          </cell>
          <cell r="I9879">
            <v>0</v>
          </cell>
          <cell r="J9879">
            <v>0</v>
          </cell>
        </row>
        <row r="9880">
          <cell r="A9880">
            <v>36641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TOLL:ABC/KING</v>
          </cell>
          <cell r="H9880">
            <v>39448</v>
          </cell>
          <cell r="I9880">
            <v>0</v>
          </cell>
          <cell r="J9880">
            <v>0</v>
          </cell>
        </row>
        <row r="9881">
          <cell r="A9881">
            <v>36641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TOLL:ABC/KING</v>
          </cell>
          <cell r="H9881">
            <v>39479</v>
          </cell>
          <cell r="I9881">
            <v>0</v>
          </cell>
          <cell r="J9881">
            <v>0</v>
          </cell>
        </row>
        <row r="9882">
          <cell r="A9882">
            <v>36641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TOLL:ABC/KING</v>
          </cell>
          <cell r="H9882">
            <v>39508</v>
          </cell>
          <cell r="I9882">
            <v>0</v>
          </cell>
          <cell r="J9882">
            <v>0</v>
          </cell>
        </row>
        <row r="9883">
          <cell r="A9883">
            <v>36641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TOLL:ABC/KING</v>
          </cell>
          <cell r="H9883">
            <v>39539</v>
          </cell>
          <cell r="I9883">
            <v>0</v>
          </cell>
          <cell r="J9883">
            <v>0</v>
          </cell>
        </row>
        <row r="9884">
          <cell r="A9884">
            <v>36641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TOLL:ABC/KING</v>
          </cell>
          <cell r="H9884">
            <v>39569</v>
          </cell>
          <cell r="I9884">
            <v>0</v>
          </cell>
          <cell r="J9884">
            <v>0</v>
          </cell>
        </row>
        <row r="9885">
          <cell r="A9885">
            <v>36641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TOLL:ABC/KING</v>
          </cell>
          <cell r="H9885">
            <v>39600</v>
          </cell>
          <cell r="I9885">
            <v>0</v>
          </cell>
          <cell r="J9885">
            <v>0</v>
          </cell>
        </row>
        <row r="9886">
          <cell r="A9886">
            <v>36641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TOLL:ABC/KING</v>
          </cell>
          <cell r="H9886">
            <v>39630</v>
          </cell>
          <cell r="I9886">
            <v>0</v>
          </cell>
          <cell r="J9886">
            <v>0</v>
          </cell>
        </row>
        <row r="9887">
          <cell r="A9887">
            <v>36641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TOLL:ABC/KING</v>
          </cell>
          <cell r="H9887">
            <v>39661</v>
          </cell>
          <cell r="I9887">
            <v>0</v>
          </cell>
          <cell r="J9887">
            <v>0</v>
          </cell>
        </row>
        <row r="9888">
          <cell r="A9888">
            <v>36641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TOLL:ABC/KING</v>
          </cell>
          <cell r="H9888">
            <v>39692</v>
          </cell>
          <cell r="I9888">
            <v>0</v>
          </cell>
          <cell r="J9888">
            <v>0</v>
          </cell>
        </row>
        <row r="9889">
          <cell r="A9889">
            <v>36641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TOLL:ABC/KING</v>
          </cell>
          <cell r="H9889">
            <v>39722</v>
          </cell>
          <cell r="I9889">
            <v>0</v>
          </cell>
          <cell r="J9889">
            <v>0</v>
          </cell>
        </row>
        <row r="9890">
          <cell r="A9890">
            <v>36641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TOLL:AECO/ABC</v>
          </cell>
          <cell r="H9890">
            <v>36647</v>
          </cell>
          <cell r="I9890">
            <v>-209287</v>
          </cell>
          <cell r="J9890">
            <v>0</v>
          </cell>
        </row>
        <row r="9891">
          <cell r="A9891">
            <v>36641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TOLL:AECO/ABC</v>
          </cell>
          <cell r="H9891">
            <v>36678</v>
          </cell>
          <cell r="I9891">
            <v>-201465</v>
          </cell>
          <cell r="J9891">
            <v>0</v>
          </cell>
        </row>
        <row r="9892">
          <cell r="A9892">
            <v>36641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TOLL:AECO/ABC</v>
          </cell>
          <cell r="H9892">
            <v>36708</v>
          </cell>
          <cell r="I9892">
            <v>-207098</v>
          </cell>
          <cell r="J9892">
            <v>0</v>
          </cell>
        </row>
        <row r="9893">
          <cell r="A9893">
            <v>36641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TOLL:AECO/ABC</v>
          </cell>
          <cell r="H9893">
            <v>36739</v>
          </cell>
          <cell r="I9893">
            <v>-205952</v>
          </cell>
          <cell r="J9893">
            <v>0</v>
          </cell>
        </row>
        <row r="9894">
          <cell r="A9894">
            <v>36641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TOLL:AECO/ABC</v>
          </cell>
          <cell r="H9894">
            <v>36770</v>
          </cell>
          <cell r="I9894">
            <v>-198167</v>
          </cell>
          <cell r="J9894">
            <v>0</v>
          </cell>
        </row>
        <row r="9895">
          <cell r="A9895">
            <v>36641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TOLL:AECO/ABC</v>
          </cell>
          <cell r="H9895">
            <v>36800</v>
          </cell>
          <cell r="I9895">
            <v>-203619</v>
          </cell>
          <cell r="J9895">
            <v>0</v>
          </cell>
        </row>
        <row r="9896">
          <cell r="A9896">
            <v>36641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TOLL:AECO/ABC</v>
          </cell>
          <cell r="H9896">
            <v>36831</v>
          </cell>
          <cell r="I9896">
            <v>-195907</v>
          </cell>
          <cell r="J9896">
            <v>0</v>
          </cell>
        </row>
        <row r="9897">
          <cell r="A9897">
            <v>36641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TOLL:AECO/ABC</v>
          </cell>
          <cell r="H9897">
            <v>36861</v>
          </cell>
          <cell r="I9897">
            <v>-201284</v>
          </cell>
          <cell r="J9897">
            <v>0</v>
          </cell>
        </row>
        <row r="9898">
          <cell r="A9898">
            <v>36641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TOLL:AECO/ABC</v>
          </cell>
          <cell r="H9898">
            <v>36892</v>
          </cell>
          <cell r="I9898">
            <v>-200087</v>
          </cell>
          <cell r="J9898">
            <v>0</v>
          </cell>
        </row>
        <row r="9899">
          <cell r="A9899">
            <v>36641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TOLL:AECO/ABC</v>
          </cell>
          <cell r="H9899">
            <v>36923</v>
          </cell>
          <cell r="I9899">
            <v>-179644</v>
          </cell>
          <cell r="J9899">
            <v>0</v>
          </cell>
        </row>
        <row r="9900">
          <cell r="A9900">
            <v>36641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TOLL:AECO/ABC</v>
          </cell>
          <cell r="H9900">
            <v>36951</v>
          </cell>
          <cell r="I9900">
            <v>-197806</v>
          </cell>
          <cell r="J9900">
            <v>0</v>
          </cell>
        </row>
        <row r="9901">
          <cell r="A9901">
            <v>36641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TOLL:AECO/ABC</v>
          </cell>
          <cell r="H9901">
            <v>36982</v>
          </cell>
          <cell r="I9901">
            <v>-190267</v>
          </cell>
          <cell r="J9901">
            <v>0</v>
          </cell>
        </row>
        <row r="9902">
          <cell r="A9902">
            <v>36641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TOLL:AECO/ABC</v>
          </cell>
          <cell r="H9902">
            <v>37012</v>
          </cell>
          <cell r="I9902">
            <v>-195465</v>
          </cell>
          <cell r="J9902">
            <v>0</v>
          </cell>
        </row>
        <row r="9903">
          <cell r="A9903">
            <v>36641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TOLL:AECO/ABC</v>
          </cell>
          <cell r="H9903">
            <v>37043</v>
          </cell>
          <cell r="I9903">
            <v>-188015</v>
          </cell>
          <cell r="J9903">
            <v>0</v>
          </cell>
        </row>
        <row r="9904">
          <cell r="A9904">
            <v>36641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TOLL:AECO/ABC</v>
          </cell>
          <cell r="H9904">
            <v>37073</v>
          </cell>
          <cell r="I9904">
            <v>-193141</v>
          </cell>
          <cell r="J9904">
            <v>0</v>
          </cell>
        </row>
        <row r="9905">
          <cell r="A9905">
            <v>36641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TOLL:AECO/ABC</v>
          </cell>
          <cell r="H9905">
            <v>37104</v>
          </cell>
          <cell r="I9905">
            <v>-191969</v>
          </cell>
          <cell r="J9905">
            <v>0</v>
          </cell>
        </row>
        <row r="9906">
          <cell r="A9906">
            <v>36641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TOLL:AECO/ABC</v>
          </cell>
          <cell r="H9906">
            <v>37135</v>
          </cell>
          <cell r="I9906">
            <v>-184643</v>
          </cell>
          <cell r="J9906">
            <v>0</v>
          </cell>
        </row>
        <row r="9907">
          <cell r="A9907">
            <v>36641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TOLL:AECO/ABC</v>
          </cell>
          <cell r="H9907">
            <v>37165</v>
          </cell>
          <cell r="I9907">
            <v>-189671</v>
          </cell>
          <cell r="J9907">
            <v>0</v>
          </cell>
        </row>
        <row r="9908">
          <cell r="A9908">
            <v>36641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TOLL:AECO/ABC</v>
          </cell>
          <cell r="H9908">
            <v>37196</v>
          </cell>
          <cell r="I9908">
            <v>-224521</v>
          </cell>
          <cell r="J9908">
            <v>0</v>
          </cell>
        </row>
        <row r="9909">
          <cell r="A9909">
            <v>36641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TOLL:AECO/ABC</v>
          </cell>
          <cell r="H9909">
            <v>37226</v>
          </cell>
          <cell r="I9909">
            <v>-230632</v>
          </cell>
          <cell r="J9909">
            <v>0</v>
          </cell>
        </row>
        <row r="9910">
          <cell r="A9910">
            <v>36641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TOLL:AECO/ABC</v>
          </cell>
          <cell r="H9910">
            <v>37257</v>
          </cell>
          <cell r="I9910">
            <v>-229219</v>
          </cell>
          <cell r="J9910">
            <v>0</v>
          </cell>
        </row>
        <row r="9911">
          <cell r="A9911">
            <v>36641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TOLL:AECO/ABC</v>
          </cell>
          <cell r="H9911">
            <v>37288</v>
          </cell>
          <cell r="I9911">
            <v>-205767</v>
          </cell>
          <cell r="J9911">
            <v>0</v>
          </cell>
        </row>
        <row r="9912">
          <cell r="A9912">
            <v>36641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TOLL:AECO/ABC</v>
          </cell>
          <cell r="H9912">
            <v>37316</v>
          </cell>
          <cell r="I9912">
            <v>-226546</v>
          </cell>
          <cell r="J9912">
            <v>0</v>
          </cell>
        </row>
        <row r="9913">
          <cell r="A9913">
            <v>36641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TOLL:AECO/ABC</v>
          </cell>
          <cell r="H9913">
            <v>37347</v>
          </cell>
          <cell r="I9913">
            <v>-217894</v>
          </cell>
          <cell r="J9913">
            <v>0</v>
          </cell>
        </row>
        <row r="9914">
          <cell r="A9914">
            <v>36641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TOLL:AECO/ABC</v>
          </cell>
          <cell r="H9914">
            <v>37377</v>
          </cell>
          <cell r="I9914">
            <v>-223835</v>
          </cell>
          <cell r="J9914">
            <v>0</v>
          </cell>
        </row>
        <row r="9915">
          <cell r="A9915">
            <v>36641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TOLL:AECO/ABC</v>
          </cell>
          <cell r="H9915">
            <v>37408</v>
          </cell>
          <cell r="I9915">
            <v>-215298</v>
          </cell>
          <cell r="J9915">
            <v>0</v>
          </cell>
        </row>
        <row r="9916">
          <cell r="A9916">
            <v>36641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TOLL:AECO/ABC</v>
          </cell>
          <cell r="H9916">
            <v>37438</v>
          </cell>
          <cell r="I9916">
            <v>-221167</v>
          </cell>
          <cell r="J9916">
            <v>0</v>
          </cell>
        </row>
        <row r="9917">
          <cell r="A9917">
            <v>36641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TOLL:AECO/ABC</v>
          </cell>
          <cell r="H9917">
            <v>37469</v>
          </cell>
          <cell r="I9917">
            <v>-219828</v>
          </cell>
          <cell r="J9917">
            <v>0</v>
          </cell>
        </row>
        <row r="9918">
          <cell r="A9918">
            <v>36641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TOLL:AECO/ABC</v>
          </cell>
          <cell r="H9918">
            <v>37500</v>
          </cell>
          <cell r="I9918">
            <v>-211447</v>
          </cell>
          <cell r="J9918">
            <v>0</v>
          </cell>
        </row>
        <row r="9919">
          <cell r="A9919">
            <v>36641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TOLL:AECO/ABC</v>
          </cell>
          <cell r="H9919">
            <v>37530</v>
          </cell>
          <cell r="I9919">
            <v>-217214</v>
          </cell>
          <cell r="J9919">
            <v>0</v>
          </cell>
        </row>
        <row r="9920">
          <cell r="A9920">
            <v>36641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TOLL:AECO/ABC</v>
          </cell>
          <cell r="H9920">
            <v>37561</v>
          </cell>
          <cell r="I9920">
            <v>-208937</v>
          </cell>
          <cell r="J9920">
            <v>0</v>
          </cell>
        </row>
        <row r="9921">
          <cell r="A9921">
            <v>36641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TOLL:AECO/ABC</v>
          </cell>
          <cell r="H9921">
            <v>37591</v>
          </cell>
          <cell r="I9921">
            <v>-214637</v>
          </cell>
          <cell r="J9921">
            <v>0</v>
          </cell>
        </row>
        <row r="9922">
          <cell r="A9922">
            <v>36641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TOLL:AECO/ABC</v>
          </cell>
          <cell r="H9922">
            <v>37622</v>
          </cell>
          <cell r="I9922">
            <v>-213336</v>
          </cell>
          <cell r="J9922">
            <v>0</v>
          </cell>
        </row>
        <row r="9923">
          <cell r="A9923">
            <v>36641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TOLL:AECO/ABC</v>
          </cell>
          <cell r="H9923">
            <v>37653</v>
          </cell>
          <cell r="I9923">
            <v>-191521</v>
          </cell>
          <cell r="J9923">
            <v>0</v>
          </cell>
        </row>
        <row r="9924">
          <cell r="A9924">
            <v>36641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TOLL:AECO/ABC</v>
          </cell>
          <cell r="H9924">
            <v>37681</v>
          </cell>
          <cell r="I9924">
            <v>-210876</v>
          </cell>
          <cell r="J9924">
            <v>0</v>
          </cell>
        </row>
        <row r="9925">
          <cell r="A9925">
            <v>36641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TOLL:AECO/ABC</v>
          </cell>
          <cell r="H9925">
            <v>37712</v>
          </cell>
          <cell r="I9925">
            <v>-202837</v>
          </cell>
          <cell r="J9925">
            <v>0</v>
          </cell>
        </row>
        <row r="9926">
          <cell r="A9926">
            <v>36641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TOLL:AECO/ABC</v>
          </cell>
          <cell r="H9926">
            <v>37742</v>
          </cell>
          <cell r="I9926">
            <v>-208377</v>
          </cell>
          <cell r="J9926">
            <v>0</v>
          </cell>
        </row>
        <row r="9927">
          <cell r="A9927">
            <v>36641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TOLL:AECO/ABC</v>
          </cell>
          <cell r="H9927">
            <v>37773</v>
          </cell>
          <cell r="I9927">
            <v>-200440</v>
          </cell>
          <cell r="J9927">
            <v>0</v>
          </cell>
        </row>
        <row r="9928">
          <cell r="A9928">
            <v>36641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TOLL:AECO/ABC</v>
          </cell>
          <cell r="H9928">
            <v>37803</v>
          </cell>
          <cell r="I9928">
            <v>-205913</v>
          </cell>
          <cell r="J9928">
            <v>0</v>
          </cell>
        </row>
        <row r="9929">
          <cell r="A9929">
            <v>36641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TOLL:AECO/ABC</v>
          </cell>
          <cell r="H9929">
            <v>37834</v>
          </cell>
          <cell r="I9929">
            <v>-204670</v>
          </cell>
          <cell r="J9929">
            <v>0</v>
          </cell>
        </row>
        <row r="9930">
          <cell r="A9930">
            <v>36641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TOLL:AECO/ABC</v>
          </cell>
          <cell r="H9930">
            <v>37865</v>
          </cell>
          <cell r="I9930">
            <v>-196872</v>
          </cell>
          <cell r="J9930">
            <v>0</v>
          </cell>
        </row>
        <row r="9931">
          <cell r="A9931">
            <v>36641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TOLL:AECO/ABC</v>
          </cell>
          <cell r="H9931">
            <v>37895</v>
          </cell>
          <cell r="I9931">
            <v>-202247</v>
          </cell>
          <cell r="J9931">
            <v>0</v>
          </cell>
        </row>
        <row r="9932">
          <cell r="A9932">
            <v>36641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TOLL:AECO/ABC</v>
          </cell>
          <cell r="H9932">
            <v>37926</v>
          </cell>
          <cell r="I9932">
            <v>-194542</v>
          </cell>
          <cell r="J9932">
            <v>0</v>
          </cell>
        </row>
        <row r="9933">
          <cell r="A9933">
            <v>36641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TOLL:AECO/ABC</v>
          </cell>
          <cell r="H9933">
            <v>37956</v>
          </cell>
          <cell r="I9933">
            <v>-199852</v>
          </cell>
          <cell r="J9933">
            <v>0</v>
          </cell>
        </row>
        <row r="9934">
          <cell r="A9934">
            <v>36641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TOLL:AECO/ABC</v>
          </cell>
          <cell r="H9934">
            <v>37987</v>
          </cell>
          <cell r="I9934">
            <v>-198643</v>
          </cell>
          <cell r="J9934">
            <v>0</v>
          </cell>
        </row>
        <row r="9935">
          <cell r="A9935">
            <v>36641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TOLL:AECO/ABC</v>
          </cell>
          <cell r="H9935">
            <v>38018</v>
          </cell>
          <cell r="I9935">
            <v>-184699</v>
          </cell>
          <cell r="J9935">
            <v>0</v>
          </cell>
        </row>
        <row r="9936">
          <cell r="A9936">
            <v>36641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TOLL:AECO/ABC</v>
          </cell>
          <cell r="H9936">
            <v>38047</v>
          </cell>
          <cell r="I9936">
            <v>-196314</v>
          </cell>
          <cell r="J9936">
            <v>0</v>
          </cell>
        </row>
        <row r="9937">
          <cell r="A9937">
            <v>36641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TOLL:AECO/ABC</v>
          </cell>
          <cell r="H9937">
            <v>38078</v>
          </cell>
          <cell r="I9937">
            <v>-188827</v>
          </cell>
          <cell r="J9937">
            <v>0</v>
          </cell>
        </row>
        <row r="9938">
          <cell r="A9938">
            <v>36641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TOLL:AECO/ABC</v>
          </cell>
          <cell r="H9938">
            <v>38108</v>
          </cell>
          <cell r="I9938">
            <v>-193974</v>
          </cell>
          <cell r="J9938">
            <v>0</v>
          </cell>
        </row>
        <row r="9939">
          <cell r="A9939">
            <v>36641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TOLL:AECO/ABC</v>
          </cell>
          <cell r="H9939">
            <v>38139</v>
          </cell>
          <cell r="I9939">
            <v>-186575</v>
          </cell>
          <cell r="J9939">
            <v>0</v>
          </cell>
        </row>
        <row r="9940">
          <cell r="A9940">
            <v>36641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TOLL:AECO/ABC</v>
          </cell>
          <cell r="H9940">
            <v>38169</v>
          </cell>
          <cell r="I9940">
            <v>-191658</v>
          </cell>
          <cell r="J9940">
            <v>0</v>
          </cell>
        </row>
        <row r="9941">
          <cell r="A9941">
            <v>36641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TOLL:AECO/ABC</v>
          </cell>
          <cell r="H9941">
            <v>38200</v>
          </cell>
          <cell r="I9941">
            <v>-190491</v>
          </cell>
          <cell r="J9941">
            <v>0</v>
          </cell>
        </row>
        <row r="9942">
          <cell r="A9942">
            <v>36641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TOLL:AECO/ABC</v>
          </cell>
          <cell r="H9942">
            <v>38231</v>
          </cell>
          <cell r="I9942">
            <v>-183223</v>
          </cell>
          <cell r="J9942">
            <v>0</v>
          </cell>
        </row>
        <row r="9943">
          <cell r="A9943">
            <v>36641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TOLL:AECO/ABC</v>
          </cell>
          <cell r="H9943">
            <v>38261</v>
          </cell>
          <cell r="I9943">
            <v>-188214</v>
          </cell>
          <cell r="J9943">
            <v>0</v>
          </cell>
        </row>
        <row r="9944">
          <cell r="A9944">
            <v>36641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TOLL:AECO/ABC</v>
          </cell>
          <cell r="H9944">
            <v>38292</v>
          </cell>
          <cell r="I9944">
            <v>-181031</v>
          </cell>
          <cell r="J9944">
            <v>0</v>
          </cell>
        </row>
        <row r="9945">
          <cell r="A9945">
            <v>36641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TOLL:AECO/ABC</v>
          </cell>
          <cell r="H9945">
            <v>38322</v>
          </cell>
          <cell r="I9945">
            <v>-185961</v>
          </cell>
          <cell r="J9945">
            <v>0</v>
          </cell>
        </row>
        <row r="9946">
          <cell r="A9946">
            <v>36641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TOLL:AECO/ABC</v>
          </cell>
          <cell r="H9946">
            <v>38353</v>
          </cell>
          <cell r="I9946">
            <v>-184825</v>
          </cell>
          <cell r="J9946">
            <v>0</v>
          </cell>
        </row>
        <row r="9947">
          <cell r="A9947">
            <v>36641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TOLL:AECO/ABC</v>
          </cell>
          <cell r="H9947">
            <v>38384</v>
          </cell>
          <cell r="I9947">
            <v>-165919</v>
          </cell>
          <cell r="J9947">
            <v>0</v>
          </cell>
        </row>
        <row r="9948">
          <cell r="A9948">
            <v>36641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TOLL:AECO/ABC</v>
          </cell>
          <cell r="H9948">
            <v>38412</v>
          </cell>
          <cell r="I9948">
            <v>-182681</v>
          </cell>
          <cell r="J9948">
            <v>0</v>
          </cell>
        </row>
        <row r="9949">
          <cell r="A9949">
            <v>36641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TOLL:AECO/ABC</v>
          </cell>
          <cell r="H9949">
            <v>38443</v>
          </cell>
          <cell r="I9949">
            <v>-175706</v>
          </cell>
          <cell r="J9949">
            <v>0</v>
          </cell>
        </row>
        <row r="9950">
          <cell r="A9950">
            <v>36641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TOLL:AECO/ABC</v>
          </cell>
          <cell r="H9950">
            <v>38473</v>
          </cell>
          <cell r="I9950">
            <v>-180488</v>
          </cell>
          <cell r="J9950">
            <v>0</v>
          </cell>
        </row>
        <row r="9951">
          <cell r="A9951">
            <v>36641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TOLL:AECO/ABC</v>
          </cell>
          <cell r="H9951">
            <v>38504</v>
          </cell>
          <cell r="I9951">
            <v>-173597</v>
          </cell>
          <cell r="J9951">
            <v>0</v>
          </cell>
        </row>
        <row r="9952">
          <cell r="A9952">
            <v>36641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TOLL:AECO/ABC</v>
          </cell>
          <cell r="H9952">
            <v>38534</v>
          </cell>
          <cell r="I9952">
            <v>-178320</v>
          </cell>
          <cell r="J9952">
            <v>0</v>
          </cell>
        </row>
        <row r="9953">
          <cell r="A9953">
            <v>36641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TOLL:AECO/ABC</v>
          </cell>
          <cell r="H9953">
            <v>38565</v>
          </cell>
          <cell r="I9953">
            <v>-177227</v>
          </cell>
          <cell r="J9953">
            <v>0</v>
          </cell>
        </row>
        <row r="9954">
          <cell r="A9954">
            <v>36641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TOLL:AECO/ABC</v>
          </cell>
          <cell r="H9954">
            <v>38596</v>
          </cell>
          <cell r="I9954">
            <v>-170459</v>
          </cell>
          <cell r="J9954">
            <v>0</v>
          </cell>
        </row>
        <row r="9955">
          <cell r="A9955">
            <v>36641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TOLL:AECO/ABC</v>
          </cell>
          <cell r="H9955">
            <v>38626</v>
          </cell>
          <cell r="I9955">
            <v>-175095</v>
          </cell>
          <cell r="J9955">
            <v>0</v>
          </cell>
        </row>
        <row r="9956">
          <cell r="A9956">
            <v>36641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TOLL:AECO/ABC</v>
          </cell>
          <cell r="H9956">
            <v>38657</v>
          </cell>
          <cell r="I9956">
            <v>0</v>
          </cell>
          <cell r="J9956">
            <v>0</v>
          </cell>
        </row>
        <row r="9957">
          <cell r="A9957">
            <v>36641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TOLL:AECO/ABC</v>
          </cell>
          <cell r="H9957">
            <v>38687</v>
          </cell>
          <cell r="I9957">
            <v>0</v>
          </cell>
          <cell r="J9957">
            <v>0</v>
          </cell>
        </row>
        <row r="9958">
          <cell r="A9958">
            <v>36641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TOLL:AECO/ABC</v>
          </cell>
          <cell r="H9958">
            <v>38718</v>
          </cell>
          <cell r="I9958">
            <v>0</v>
          </cell>
          <cell r="J9958">
            <v>0</v>
          </cell>
        </row>
        <row r="9959">
          <cell r="A9959">
            <v>36641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TOLL:AECO/ABC</v>
          </cell>
          <cell r="H9959">
            <v>38749</v>
          </cell>
          <cell r="I9959">
            <v>0</v>
          </cell>
          <cell r="J9959">
            <v>0</v>
          </cell>
        </row>
        <row r="9960">
          <cell r="A9960">
            <v>36641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TOLL:AECO/ABC</v>
          </cell>
          <cell r="H9960">
            <v>38777</v>
          </cell>
          <cell r="I9960">
            <v>0</v>
          </cell>
          <cell r="J9960">
            <v>0</v>
          </cell>
        </row>
        <row r="9961">
          <cell r="A9961">
            <v>36641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TOLL:AECO/ABC</v>
          </cell>
          <cell r="H9961">
            <v>38808</v>
          </cell>
          <cell r="I9961">
            <v>0</v>
          </cell>
          <cell r="J9961">
            <v>0</v>
          </cell>
        </row>
        <row r="9962">
          <cell r="A9962">
            <v>36641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TOLL:AECO/ABC</v>
          </cell>
          <cell r="H9962">
            <v>38838</v>
          </cell>
          <cell r="I9962">
            <v>0</v>
          </cell>
          <cell r="J9962">
            <v>0</v>
          </cell>
        </row>
        <row r="9963">
          <cell r="A9963">
            <v>36641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TOLL:AECO/ABC</v>
          </cell>
          <cell r="H9963">
            <v>38869</v>
          </cell>
          <cell r="I9963">
            <v>0</v>
          </cell>
          <cell r="J9963">
            <v>0</v>
          </cell>
        </row>
        <row r="9964">
          <cell r="A9964">
            <v>36641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TOLL:AECO/ABC</v>
          </cell>
          <cell r="H9964">
            <v>38899</v>
          </cell>
          <cell r="I9964">
            <v>0</v>
          </cell>
          <cell r="J9964">
            <v>0</v>
          </cell>
        </row>
        <row r="9965">
          <cell r="A9965">
            <v>36641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TOLL:AECO/ABC</v>
          </cell>
          <cell r="H9965">
            <v>38930</v>
          </cell>
          <cell r="I9965">
            <v>0</v>
          </cell>
          <cell r="J9965">
            <v>0</v>
          </cell>
        </row>
        <row r="9966">
          <cell r="A9966">
            <v>36641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TOLL:AECO/ABC</v>
          </cell>
          <cell r="H9966">
            <v>38961</v>
          </cell>
          <cell r="I9966">
            <v>0</v>
          </cell>
          <cell r="J9966">
            <v>0</v>
          </cell>
        </row>
        <row r="9967">
          <cell r="A9967">
            <v>36641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TOLL:AECO/ABC</v>
          </cell>
          <cell r="H9967">
            <v>38991</v>
          </cell>
          <cell r="I9967">
            <v>0</v>
          </cell>
          <cell r="J9967">
            <v>0</v>
          </cell>
        </row>
        <row r="9968">
          <cell r="A9968">
            <v>36641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TOLL:AECO/ABC</v>
          </cell>
          <cell r="H9968">
            <v>39022</v>
          </cell>
          <cell r="I9968">
            <v>0</v>
          </cell>
          <cell r="J9968">
            <v>0</v>
          </cell>
        </row>
        <row r="9969">
          <cell r="A9969">
            <v>36641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TOLL:AECO/ABC</v>
          </cell>
          <cell r="H9969">
            <v>39052</v>
          </cell>
          <cell r="I9969">
            <v>0</v>
          </cell>
          <cell r="J9969">
            <v>0</v>
          </cell>
        </row>
        <row r="9970">
          <cell r="A9970">
            <v>36641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TOLL:AECO/ABC</v>
          </cell>
          <cell r="H9970">
            <v>39083</v>
          </cell>
          <cell r="I9970">
            <v>0</v>
          </cell>
          <cell r="J9970">
            <v>0</v>
          </cell>
        </row>
        <row r="9971">
          <cell r="A9971">
            <v>36641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TOLL:AECO/ABC</v>
          </cell>
          <cell r="H9971">
            <v>39114</v>
          </cell>
          <cell r="I9971">
            <v>0</v>
          </cell>
          <cell r="J9971">
            <v>0</v>
          </cell>
        </row>
        <row r="9972">
          <cell r="A9972">
            <v>36641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TOLL:AECO/ABC</v>
          </cell>
          <cell r="H9972">
            <v>39142</v>
          </cell>
          <cell r="I9972">
            <v>0</v>
          </cell>
          <cell r="J9972">
            <v>0</v>
          </cell>
        </row>
        <row r="9973">
          <cell r="A9973">
            <v>36641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TOLL:AECO/ABC</v>
          </cell>
          <cell r="H9973">
            <v>39173</v>
          </cell>
          <cell r="I9973">
            <v>0</v>
          </cell>
          <cell r="J9973">
            <v>0</v>
          </cell>
        </row>
        <row r="9974">
          <cell r="A9974">
            <v>36641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TOLL:AECO/ABC</v>
          </cell>
          <cell r="H9974">
            <v>39203</v>
          </cell>
          <cell r="I9974">
            <v>0</v>
          </cell>
          <cell r="J9974">
            <v>0</v>
          </cell>
        </row>
        <row r="9975">
          <cell r="A9975">
            <v>36641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TOLL:AECO/ABC</v>
          </cell>
          <cell r="H9975">
            <v>39234</v>
          </cell>
          <cell r="I9975">
            <v>0</v>
          </cell>
          <cell r="J9975">
            <v>0</v>
          </cell>
        </row>
        <row r="9976">
          <cell r="A9976">
            <v>36641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TOLL:AECO/ABC</v>
          </cell>
          <cell r="H9976">
            <v>39264</v>
          </cell>
          <cell r="I9976">
            <v>0</v>
          </cell>
          <cell r="J9976">
            <v>0</v>
          </cell>
        </row>
        <row r="9977">
          <cell r="A9977">
            <v>36641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TOLL:AECO/ABC</v>
          </cell>
          <cell r="H9977">
            <v>39295</v>
          </cell>
          <cell r="I9977">
            <v>0</v>
          </cell>
          <cell r="J9977">
            <v>0</v>
          </cell>
        </row>
        <row r="9978">
          <cell r="A9978">
            <v>36641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TOLL:AECO/ABC</v>
          </cell>
          <cell r="H9978">
            <v>39326</v>
          </cell>
          <cell r="I9978">
            <v>0</v>
          </cell>
          <cell r="J9978">
            <v>0</v>
          </cell>
        </row>
        <row r="9979">
          <cell r="A9979">
            <v>36641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TOLL:AECO/ABC</v>
          </cell>
          <cell r="H9979">
            <v>39356</v>
          </cell>
          <cell r="I9979">
            <v>0</v>
          </cell>
          <cell r="J9979">
            <v>0</v>
          </cell>
        </row>
        <row r="9980">
          <cell r="A9980">
            <v>36641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TOLL:AECO/ABC</v>
          </cell>
          <cell r="H9980">
            <v>39387</v>
          </cell>
          <cell r="I9980">
            <v>0</v>
          </cell>
          <cell r="J9980">
            <v>0</v>
          </cell>
        </row>
        <row r="9981">
          <cell r="A9981">
            <v>36641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TOLL:AECO/ABC</v>
          </cell>
          <cell r="H9981">
            <v>39417</v>
          </cell>
          <cell r="I9981">
            <v>0</v>
          </cell>
          <cell r="J9981">
            <v>0</v>
          </cell>
        </row>
        <row r="9982">
          <cell r="A9982">
            <v>36641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TOLL:AECO/ABC</v>
          </cell>
          <cell r="H9982">
            <v>39448</v>
          </cell>
          <cell r="I9982">
            <v>0</v>
          </cell>
          <cell r="J9982">
            <v>0</v>
          </cell>
        </row>
        <row r="9983">
          <cell r="A9983">
            <v>36641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TOLL:AECO/ABC</v>
          </cell>
          <cell r="H9983">
            <v>39479</v>
          </cell>
          <cell r="I9983">
            <v>0</v>
          </cell>
          <cell r="J9983">
            <v>0</v>
          </cell>
        </row>
        <row r="9984">
          <cell r="A9984">
            <v>36641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TOLL:AECO/ABC</v>
          </cell>
          <cell r="H9984">
            <v>39508</v>
          </cell>
          <cell r="I9984">
            <v>0</v>
          </cell>
          <cell r="J9984">
            <v>0</v>
          </cell>
        </row>
        <row r="9985">
          <cell r="A9985">
            <v>36641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TOLL:AECO/ABC</v>
          </cell>
          <cell r="H9985">
            <v>39539</v>
          </cell>
          <cell r="I9985">
            <v>0</v>
          </cell>
          <cell r="J9985">
            <v>0</v>
          </cell>
        </row>
        <row r="9986">
          <cell r="A9986">
            <v>36641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TOLL:AECO/ABC</v>
          </cell>
          <cell r="H9986">
            <v>39569</v>
          </cell>
          <cell r="I9986">
            <v>0</v>
          </cell>
          <cell r="J9986">
            <v>0</v>
          </cell>
        </row>
        <row r="9987">
          <cell r="A9987">
            <v>36641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TOLL:AECO/ABC</v>
          </cell>
          <cell r="H9987">
            <v>39600</v>
          </cell>
          <cell r="I9987">
            <v>0</v>
          </cell>
          <cell r="J9987">
            <v>0</v>
          </cell>
        </row>
        <row r="9988">
          <cell r="A9988">
            <v>36641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TOLL:AECO/ABC</v>
          </cell>
          <cell r="H9988">
            <v>39630</v>
          </cell>
          <cell r="I9988">
            <v>0</v>
          </cell>
          <cell r="J9988">
            <v>0</v>
          </cell>
        </row>
        <row r="9989">
          <cell r="A9989">
            <v>36641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TOLL:AECO/ABC</v>
          </cell>
          <cell r="H9989">
            <v>39661</v>
          </cell>
          <cell r="I9989">
            <v>0</v>
          </cell>
          <cell r="J9989">
            <v>0</v>
          </cell>
        </row>
        <row r="9990">
          <cell r="A9990">
            <v>36641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TOLL:AECO/ABC</v>
          </cell>
          <cell r="H9990">
            <v>39692</v>
          </cell>
          <cell r="I9990">
            <v>0</v>
          </cell>
          <cell r="J9990">
            <v>0</v>
          </cell>
        </row>
        <row r="9991">
          <cell r="A9991">
            <v>36641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TOLL:AECO/ABC</v>
          </cell>
          <cell r="H9991">
            <v>39722</v>
          </cell>
          <cell r="I9991">
            <v>0</v>
          </cell>
          <cell r="J9991">
            <v>0</v>
          </cell>
        </row>
        <row r="9992">
          <cell r="A9992">
            <v>36641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TOLL:AECO/EMP</v>
          </cell>
          <cell r="H9992">
            <v>36647</v>
          </cell>
          <cell r="I9992">
            <v>1673889</v>
          </cell>
          <cell r="J9992">
            <v>0</v>
          </cell>
        </row>
        <row r="9993">
          <cell r="A9993">
            <v>36641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TOLL:AECO/EMP</v>
          </cell>
          <cell r="H9993">
            <v>36678</v>
          </cell>
          <cell r="I9993">
            <v>1611326</v>
          </cell>
          <cell r="J9993">
            <v>0</v>
          </cell>
        </row>
        <row r="9994">
          <cell r="A9994">
            <v>36641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TOLL:AECO/EMP</v>
          </cell>
          <cell r="H9994">
            <v>36708</v>
          </cell>
          <cell r="I9994">
            <v>1656381</v>
          </cell>
          <cell r="J9994">
            <v>0</v>
          </cell>
        </row>
        <row r="9995">
          <cell r="A9995">
            <v>36641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TOLL:AECO/EMP</v>
          </cell>
          <cell r="H9995">
            <v>36739</v>
          </cell>
          <cell r="I9995">
            <v>1647220</v>
          </cell>
          <cell r="J9995">
            <v>0</v>
          </cell>
        </row>
        <row r="9996">
          <cell r="A9996">
            <v>36641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TOLL:AECO/EMP</v>
          </cell>
          <cell r="H9996">
            <v>36770</v>
          </cell>
          <cell r="I9996">
            <v>1584951</v>
          </cell>
          <cell r="J9996">
            <v>0</v>
          </cell>
        </row>
        <row r="9997">
          <cell r="A9997">
            <v>36641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TOLL:AECO/EMP</v>
          </cell>
          <cell r="H9997">
            <v>36800</v>
          </cell>
          <cell r="I9997">
            <v>1628555</v>
          </cell>
          <cell r="J9997">
            <v>0</v>
          </cell>
        </row>
        <row r="9998">
          <cell r="A9998">
            <v>36641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TOLL:AECO/EMP</v>
          </cell>
          <cell r="H9998">
            <v>36831</v>
          </cell>
          <cell r="I9998">
            <v>761296</v>
          </cell>
          <cell r="J9998">
            <v>0</v>
          </cell>
        </row>
        <row r="9999">
          <cell r="A9999">
            <v>36641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TOLL:AECO/EMP</v>
          </cell>
          <cell r="H9999">
            <v>36861</v>
          </cell>
          <cell r="I9999">
            <v>782189</v>
          </cell>
          <cell r="J9999">
            <v>0</v>
          </cell>
        </row>
        <row r="10000">
          <cell r="A10000">
            <v>36641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TOLL:AECO/EMP</v>
          </cell>
          <cell r="H10000">
            <v>36892</v>
          </cell>
          <cell r="I10000">
            <v>777539</v>
          </cell>
          <cell r="J10000">
            <v>0</v>
          </cell>
        </row>
        <row r="10001">
          <cell r="A10001">
            <v>36641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TOLL:AECO/EMP</v>
          </cell>
          <cell r="H10001">
            <v>36923</v>
          </cell>
          <cell r="I10001">
            <v>698098</v>
          </cell>
          <cell r="J10001">
            <v>0</v>
          </cell>
        </row>
        <row r="10002">
          <cell r="A10002">
            <v>36641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TOLL:AECO/EMP</v>
          </cell>
          <cell r="H10002">
            <v>36951</v>
          </cell>
          <cell r="I10002">
            <v>768676</v>
          </cell>
          <cell r="J10002">
            <v>0</v>
          </cell>
        </row>
        <row r="10003">
          <cell r="A10003">
            <v>36641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TOLL:AECO/EMP</v>
          </cell>
          <cell r="H10003">
            <v>36982</v>
          </cell>
          <cell r="I10003">
            <v>739377</v>
          </cell>
          <cell r="J10003">
            <v>0</v>
          </cell>
        </row>
        <row r="10004">
          <cell r="A10004">
            <v>36641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TOLL:AECO/EMP</v>
          </cell>
          <cell r="H10004">
            <v>37012</v>
          </cell>
          <cell r="I10004">
            <v>759579</v>
          </cell>
          <cell r="J10004">
            <v>0</v>
          </cell>
        </row>
        <row r="10005">
          <cell r="A10005">
            <v>36641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TOLL:AECO/EMP</v>
          </cell>
          <cell r="H10005">
            <v>37043</v>
          </cell>
          <cell r="I10005">
            <v>730627</v>
          </cell>
          <cell r="J10005">
            <v>0</v>
          </cell>
        </row>
        <row r="10006">
          <cell r="A10006">
            <v>36641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TOLL:AECO/EMP</v>
          </cell>
          <cell r="H10006">
            <v>37073</v>
          </cell>
          <cell r="I10006">
            <v>750545</v>
          </cell>
          <cell r="J10006">
            <v>0</v>
          </cell>
        </row>
        <row r="10007">
          <cell r="A10007">
            <v>36641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TOLL:AECO/EMP</v>
          </cell>
          <cell r="H10007">
            <v>37104</v>
          </cell>
          <cell r="I10007">
            <v>745992</v>
          </cell>
          <cell r="J10007">
            <v>0</v>
          </cell>
        </row>
        <row r="10008">
          <cell r="A10008">
            <v>36641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TOLL:AECO/EMP</v>
          </cell>
          <cell r="H10008">
            <v>37135</v>
          </cell>
          <cell r="I10008">
            <v>717525</v>
          </cell>
          <cell r="J10008">
            <v>0</v>
          </cell>
        </row>
        <row r="10009">
          <cell r="A10009">
            <v>36641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TOLL:AECO/EMP</v>
          </cell>
          <cell r="H10009">
            <v>37165</v>
          </cell>
          <cell r="I10009">
            <v>737061</v>
          </cell>
          <cell r="J10009">
            <v>0</v>
          </cell>
        </row>
        <row r="10010">
          <cell r="A10010">
            <v>36641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TOLL:AECO/EMP</v>
          </cell>
          <cell r="H10010">
            <v>37196</v>
          </cell>
          <cell r="I10010">
            <v>911097</v>
          </cell>
          <cell r="J10010">
            <v>0</v>
          </cell>
        </row>
        <row r="10011">
          <cell r="A10011">
            <v>36641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TOLL:AECO/EMP</v>
          </cell>
          <cell r="H10011">
            <v>37226</v>
          </cell>
          <cell r="I10011">
            <v>935898</v>
          </cell>
          <cell r="J10011">
            <v>0</v>
          </cell>
        </row>
        <row r="10012">
          <cell r="A10012">
            <v>36641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TOLL:AECO/EMP</v>
          </cell>
          <cell r="H10012">
            <v>37257</v>
          </cell>
          <cell r="I10012">
            <v>930164</v>
          </cell>
          <cell r="J10012">
            <v>0</v>
          </cell>
        </row>
        <row r="10013">
          <cell r="A10013">
            <v>36641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TOLL:AECO/EMP</v>
          </cell>
          <cell r="H10013">
            <v>37288</v>
          </cell>
          <cell r="I10013">
            <v>834994</v>
          </cell>
          <cell r="J10013">
            <v>0</v>
          </cell>
        </row>
        <row r="10014">
          <cell r="A10014">
            <v>36641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TOLL:AECO/EMP</v>
          </cell>
          <cell r="H10014">
            <v>37316</v>
          </cell>
          <cell r="I10014">
            <v>919315</v>
          </cell>
          <cell r="J10014">
            <v>0</v>
          </cell>
        </row>
        <row r="10015">
          <cell r="A10015">
            <v>36641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TOLL:AECO/EMP</v>
          </cell>
          <cell r="H10015">
            <v>37347</v>
          </cell>
          <cell r="I10015">
            <v>884208</v>
          </cell>
          <cell r="J10015">
            <v>0</v>
          </cell>
        </row>
        <row r="10016">
          <cell r="A10016">
            <v>36641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TOLL:AECO/EMP</v>
          </cell>
          <cell r="H10016">
            <v>37377</v>
          </cell>
          <cell r="I10016">
            <v>908315</v>
          </cell>
          <cell r="J10016">
            <v>0</v>
          </cell>
        </row>
        <row r="10017">
          <cell r="A10017">
            <v>36641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TOLL:AECO/EMP</v>
          </cell>
          <cell r="H10017">
            <v>37408</v>
          </cell>
          <cell r="I10017">
            <v>873670</v>
          </cell>
          <cell r="J10017">
            <v>0</v>
          </cell>
        </row>
        <row r="10018">
          <cell r="A10018">
            <v>36641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TOLL:AECO/EMP</v>
          </cell>
          <cell r="H10018">
            <v>37438</v>
          </cell>
          <cell r="I10018">
            <v>897486</v>
          </cell>
          <cell r="J10018">
            <v>0</v>
          </cell>
        </row>
        <row r="10019">
          <cell r="A10019">
            <v>36641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TOLL:AECO/EMP</v>
          </cell>
          <cell r="H10019">
            <v>37469</v>
          </cell>
          <cell r="I10019">
            <v>892052</v>
          </cell>
          <cell r="J10019">
            <v>0</v>
          </cell>
        </row>
        <row r="10020">
          <cell r="A10020">
            <v>36641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TOLL:AECO/EMP</v>
          </cell>
          <cell r="H10020">
            <v>37500</v>
          </cell>
          <cell r="I10020">
            <v>858043</v>
          </cell>
          <cell r="J10020">
            <v>0</v>
          </cell>
        </row>
        <row r="10021">
          <cell r="A10021">
            <v>36641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TOLL:AECO/EMP</v>
          </cell>
          <cell r="H10021">
            <v>37530</v>
          </cell>
          <cell r="I10021">
            <v>881447</v>
          </cell>
          <cell r="J10021">
            <v>0</v>
          </cell>
        </row>
        <row r="10022">
          <cell r="A10022">
            <v>36641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TOLL:AECO/EMP</v>
          </cell>
          <cell r="H10022">
            <v>37561</v>
          </cell>
          <cell r="I10022">
            <v>847863</v>
          </cell>
          <cell r="J10022">
            <v>0</v>
          </cell>
        </row>
        <row r="10023">
          <cell r="A10023">
            <v>36641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TOLL:AECO/EMP</v>
          </cell>
          <cell r="H10023">
            <v>37591</v>
          </cell>
          <cell r="I10023">
            <v>870995</v>
          </cell>
          <cell r="J10023">
            <v>0</v>
          </cell>
        </row>
        <row r="10024">
          <cell r="A10024">
            <v>36641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TOLL:AECO/EMP</v>
          </cell>
          <cell r="H10024">
            <v>37622</v>
          </cell>
          <cell r="I10024">
            <v>865717</v>
          </cell>
          <cell r="J10024">
            <v>0</v>
          </cell>
        </row>
        <row r="10025">
          <cell r="A10025">
            <v>36641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TOLL:AECO/EMP</v>
          </cell>
          <cell r="H10025">
            <v>37653</v>
          </cell>
          <cell r="I10025">
            <v>777189</v>
          </cell>
          <cell r="J10025">
            <v>0</v>
          </cell>
        </row>
        <row r="10026">
          <cell r="A10026">
            <v>36641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TOLL:AECO/EMP</v>
          </cell>
          <cell r="H10026">
            <v>37681</v>
          </cell>
          <cell r="I10026">
            <v>855733</v>
          </cell>
          <cell r="J10026">
            <v>0</v>
          </cell>
        </row>
        <row r="10027">
          <cell r="A10027">
            <v>36641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TOLL:AECO/EMP</v>
          </cell>
          <cell r="H10027">
            <v>37712</v>
          </cell>
          <cell r="I10027">
            <v>823112</v>
          </cell>
          <cell r="J10027">
            <v>0</v>
          </cell>
        </row>
        <row r="10028">
          <cell r="A10028">
            <v>36641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TOLL:AECO/EMP</v>
          </cell>
          <cell r="H10028">
            <v>37742</v>
          </cell>
          <cell r="I10028">
            <v>845591</v>
          </cell>
          <cell r="J10028">
            <v>0</v>
          </cell>
        </row>
        <row r="10029">
          <cell r="A10029">
            <v>36641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TOLL:AECO/EMP</v>
          </cell>
          <cell r="H10029">
            <v>37773</v>
          </cell>
          <cell r="I10029">
            <v>813383</v>
          </cell>
          <cell r="J10029">
            <v>0</v>
          </cell>
        </row>
        <row r="10030">
          <cell r="A10030">
            <v>36641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TOLL:AECO/EMP</v>
          </cell>
          <cell r="H10030">
            <v>37803</v>
          </cell>
          <cell r="I10030">
            <v>835591</v>
          </cell>
          <cell r="J10030">
            <v>0</v>
          </cell>
        </row>
        <row r="10031">
          <cell r="A10031">
            <v>36641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TOLL:AECO/EMP</v>
          </cell>
          <cell r="H10031">
            <v>37834</v>
          </cell>
          <cell r="I10031">
            <v>830549</v>
          </cell>
          <cell r="J10031">
            <v>0</v>
          </cell>
        </row>
        <row r="10032">
          <cell r="A10032">
            <v>36641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TOLL:AECO/EMP</v>
          </cell>
          <cell r="H10032">
            <v>37865</v>
          </cell>
          <cell r="I10032">
            <v>798906</v>
          </cell>
          <cell r="J10032">
            <v>0</v>
          </cell>
        </row>
        <row r="10033">
          <cell r="A10033">
            <v>36641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TOLL:AECO/EMP</v>
          </cell>
          <cell r="H10033">
            <v>37895</v>
          </cell>
          <cell r="I10033">
            <v>820714</v>
          </cell>
          <cell r="J10033">
            <v>0</v>
          </cell>
        </row>
        <row r="10034">
          <cell r="A10034">
            <v>36641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TOLL:AECO/EMP</v>
          </cell>
          <cell r="H10034">
            <v>37926</v>
          </cell>
          <cell r="I10034">
            <v>485367</v>
          </cell>
          <cell r="J10034">
            <v>0</v>
          </cell>
        </row>
        <row r="10035">
          <cell r="A10035">
            <v>36641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TOLL:AECO/EMP</v>
          </cell>
          <cell r="H10035">
            <v>37956</v>
          </cell>
          <cell r="I10035">
            <v>498617</v>
          </cell>
          <cell r="J10035">
            <v>0</v>
          </cell>
        </row>
        <row r="10036">
          <cell r="A10036">
            <v>36641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TOLL:AECO/EMP</v>
          </cell>
          <cell r="H10036">
            <v>37987</v>
          </cell>
          <cell r="I10036">
            <v>495599</v>
          </cell>
          <cell r="J10036">
            <v>0</v>
          </cell>
        </row>
        <row r="10037">
          <cell r="A10037">
            <v>36641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TOLL:AECO/EMP</v>
          </cell>
          <cell r="H10037">
            <v>38018</v>
          </cell>
          <cell r="I10037">
            <v>460810</v>
          </cell>
          <cell r="J10037">
            <v>0</v>
          </cell>
        </row>
        <row r="10038">
          <cell r="A10038">
            <v>36641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TOLL:AECO/EMP</v>
          </cell>
          <cell r="H10038">
            <v>38047</v>
          </cell>
          <cell r="I10038">
            <v>489790</v>
          </cell>
          <cell r="J10038">
            <v>0</v>
          </cell>
        </row>
        <row r="10039">
          <cell r="A10039">
            <v>36641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TOLL:AECO/EMP</v>
          </cell>
          <cell r="H10039">
            <v>38078</v>
          </cell>
          <cell r="I10039">
            <v>471110</v>
          </cell>
          <cell r="J10039">
            <v>0</v>
          </cell>
        </row>
        <row r="10040">
          <cell r="A10040">
            <v>36641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TOLL:AECO/EMP</v>
          </cell>
          <cell r="H10040">
            <v>38108</v>
          </cell>
          <cell r="I10040">
            <v>483950</v>
          </cell>
          <cell r="J10040">
            <v>0</v>
          </cell>
        </row>
        <row r="10041">
          <cell r="A10041">
            <v>36641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TOLL:AECO/EMP</v>
          </cell>
          <cell r="H10041">
            <v>38139</v>
          </cell>
          <cell r="I10041">
            <v>465490</v>
          </cell>
          <cell r="J10041">
            <v>0</v>
          </cell>
        </row>
        <row r="10042">
          <cell r="A10042">
            <v>36641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TOLL:AECO/EMP</v>
          </cell>
          <cell r="H10042">
            <v>38169</v>
          </cell>
          <cell r="I10042">
            <v>478173</v>
          </cell>
          <cell r="J10042">
            <v>0</v>
          </cell>
        </row>
        <row r="10043">
          <cell r="A10043">
            <v>36641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TOLL:AECO/EMP</v>
          </cell>
          <cell r="H10043">
            <v>38200</v>
          </cell>
          <cell r="I10043">
            <v>475261</v>
          </cell>
          <cell r="J10043">
            <v>0</v>
          </cell>
        </row>
        <row r="10044">
          <cell r="A10044">
            <v>36641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TOLL:AECO/EMP</v>
          </cell>
          <cell r="H10044">
            <v>38231</v>
          </cell>
          <cell r="I10044">
            <v>457128</v>
          </cell>
          <cell r="J10044">
            <v>0</v>
          </cell>
        </row>
        <row r="10045">
          <cell r="A10045">
            <v>36641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TOLL:AECO/EMP</v>
          </cell>
          <cell r="H10045">
            <v>38261</v>
          </cell>
          <cell r="I10045">
            <v>469579</v>
          </cell>
          <cell r="J10045">
            <v>0</v>
          </cell>
        </row>
        <row r="10046">
          <cell r="A10046">
            <v>36641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TOLL:AECO/EMP</v>
          </cell>
          <cell r="H10046">
            <v>38292</v>
          </cell>
          <cell r="I10046">
            <v>451659</v>
          </cell>
          <cell r="J10046">
            <v>0</v>
          </cell>
        </row>
        <row r="10047">
          <cell r="A10047">
            <v>36641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TOLL:AECO/EMP</v>
          </cell>
          <cell r="H10047">
            <v>38322</v>
          </cell>
          <cell r="I10047">
            <v>463958</v>
          </cell>
          <cell r="J10047">
            <v>0</v>
          </cell>
        </row>
        <row r="10048">
          <cell r="A10048">
            <v>36641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TOLL:AECO/EMP</v>
          </cell>
          <cell r="H10048">
            <v>38353</v>
          </cell>
          <cell r="I10048">
            <v>461124</v>
          </cell>
          <cell r="J10048">
            <v>0</v>
          </cell>
        </row>
        <row r="10049">
          <cell r="A10049">
            <v>36641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TOLL:AECO/EMP</v>
          </cell>
          <cell r="H10049">
            <v>38384</v>
          </cell>
          <cell r="I10049">
            <v>413954</v>
          </cell>
          <cell r="J10049">
            <v>0</v>
          </cell>
        </row>
        <row r="10050">
          <cell r="A10050">
            <v>36641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TOLL:AECO/EMP</v>
          </cell>
          <cell r="H10050">
            <v>38412</v>
          </cell>
          <cell r="I10050">
            <v>455775</v>
          </cell>
          <cell r="J10050">
            <v>0</v>
          </cell>
        </row>
        <row r="10051">
          <cell r="A10051">
            <v>36641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TOLL:AECO/EMP</v>
          </cell>
          <cell r="H10051">
            <v>38443</v>
          </cell>
          <cell r="I10051">
            <v>438374</v>
          </cell>
          <cell r="J10051">
            <v>0</v>
          </cell>
        </row>
        <row r="10052">
          <cell r="A10052">
            <v>36641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TOLL:AECO/EMP</v>
          </cell>
          <cell r="H10052">
            <v>38473</v>
          </cell>
          <cell r="I10052">
            <v>450304</v>
          </cell>
          <cell r="J10052">
            <v>0</v>
          </cell>
        </row>
        <row r="10053">
          <cell r="A10053">
            <v>36641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TOLL:AECO/EMP</v>
          </cell>
          <cell r="H10053">
            <v>38504</v>
          </cell>
          <cell r="I10053">
            <v>433111</v>
          </cell>
          <cell r="J10053">
            <v>0</v>
          </cell>
        </row>
        <row r="10054">
          <cell r="A10054">
            <v>36641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TOLL:AECO/EMP</v>
          </cell>
          <cell r="H10054">
            <v>38534</v>
          </cell>
          <cell r="I10054">
            <v>444895</v>
          </cell>
          <cell r="J10054">
            <v>0</v>
          </cell>
        </row>
        <row r="10055">
          <cell r="A10055">
            <v>36641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TOLL:AECO/EMP</v>
          </cell>
          <cell r="H10055">
            <v>38565</v>
          </cell>
          <cell r="I10055">
            <v>442169</v>
          </cell>
          <cell r="J10055">
            <v>0</v>
          </cell>
        </row>
        <row r="10056">
          <cell r="A10056">
            <v>36641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TOLL:AECO/EMP</v>
          </cell>
          <cell r="H10056">
            <v>38596</v>
          </cell>
          <cell r="I10056">
            <v>425282</v>
          </cell>
          <cell r="J10056">
            <v>0</v>
          </cell>
        </row>
        <row r="10057">
          <cell r="A10057">
            <v>36641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TOLL:AECO/EMP</v>
          </cell>
          <cell r="H10057">
            <v>38626</v>
          </cell>
          <cell r="I10057">
            <v>436850</v>
          </cell>
          <cell r="J10057">
            <v>0</v>
          </cell>
        </row>
        <row r="10058">
          <cell r="A10058">
            <v>36641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TOLL:AECO/EMP</v>
          </cell>
          <cell r="H10058">
            <v>38657</v>
          </cell>
          <cell r="I10058">
            <v>420163</v>
          </cell>
          <cell r="J10058">
            <v>0</v>
          </cell>
        </row>
        <row r="10059">
          <cell r="A10059">
            <v>36641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TOLL:AECO/EMP</v>
          </cell>
          <cell r="H10059">
            <v>38687</v>
          </cell>
          <cell r="I10059">
            <v>431588</v>
          </cell>
          <cell r="J10059">
            <v>0</v>
          </cell>
        </row>
        <row r="10060">
          <cell r="A10060">
            <v>36641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TOLL:AECO/EMP</v>
          </cell>
          <cell r="H10060">
            <v>38718</v>
          </cell>
          <cell r="I10060">
            <v>428936</v>
          </cell>
          <cell r="J10060">
            <v>0</v>
          </cell>
        </row>
        <row r="10061">
          <cell r="A10061">
            <v>36641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TOLL:AECO/EMP</v>
          </cell>
          <cell r="H10061">
            <v>38749</v>
          </cell>
          <cell r="I10061">
            <v>385045</v>
          </cell>
          <cell r="J10061">
            <v>0</v>
          </cell>
        </row>
        <row r="10062">
          <cell r="A10062">
            <v>36641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TOLL:AECO/EMP</v>
          </cell>
          <cell r="H10062">
            <v>38777</v>
          </cell>
          <cell r="I10062">
            <v>423930</v>
          </cell>
          <cell r="J10062">
            <v>0</v>
          </cell>
        </row>
        <row r="10063">
          <cell r="A10063">
            <v>36641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TOLL:AECO/EMP</v>
          </cell>
          <cell r="H10063">
            <v>38808</v>
          </cell>
          <cell r="I10063">
            <v>407730</v>
          </cell>
          <cell r="J10063">
            <v>0</v>
          </cell>
        </row>
        <row r="10064">
          <cell r="A10064">
            <v>36641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TOLL:AECO/EMP</v>
          </cell>
          <cell r="H10064">
            <v>38838</v>
          </cell>
          <cell r="I10064">
            <v>418810</v>
          </cell>
          <cell r="J10064">
            <v>0</v>
          </cell>
        </row>
        <row r="10065">
          <cell r="A10065">
            <v>36641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TOLL:AECO/EMP</v>
          </cell>
          <cell r="H10065">
            <v>38869</v>
          </cell>
          <cell r="I10065">
            <v>402803</v>
          </cell>
          <cell r="J10065">
            <v>0</v>
          </cell>
        </row>
        <row r="10066">
          <cell r="A10066">
            <v>36641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TOLL:AECO/EMP</v>
          </cell>
          <cell r="H10066">
            <v>38899</v>
          </cell>
          <cell r="I10066">
            <v>413747</v>
          </cell>
          <cell r="J10066">
            <v>0</v>
          </cell>
        </row>
        <row r="10067">
          <cell r="A10067">
            <v>36641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TOLL:AECO/EMP</v>
          </cell>
          <cell r="H10067">
            <v>38930</v>
          </cell>
          <cell r="I10067">
            <v>411195</v>
          </cell>
          <cell r="J10067">
            <v>0</v>
          </cell>
        </row>
        <row r="10068">
          <cell r="A10068">
            <v>36641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TOLL:AECO/EMP</v>
          </cell>
          <cell r="H10068">
            <v>38961</v>
          </cell>
          <cell r="I10068">
            <v>395475</v>
          </cell>
          <cell r="J10068">
            <v>0</v>
          </cell>
        </row>
        <row r="10069">
          <cell r="A10069">
            <v>36641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TOLL:AECO/EMP</v>
          </cell>
          <cell r="H10069">
            <v>38991</v>
          </cell>
          <cell r="I10069">
            <v>406215</v>
          </cell>
          <cell r="J10069">
            <v>0</v>
          </cell>
        </row>
        <row r="10070">
          <cell r="A10070">
            <v>36641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TOLL:AECO/EMP</v>
          </cell>
          <cell r="H10070">
            <v>39022</v>
          </cell>
          <cell r="I10070">
            <v>141216</v>
          </cell>
          <cell r="J10070">
            <v>0</v>
          </cell>
        </row>
        <row r="10071">
          <cell r="A10071">
            <v>36641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TOLL:AECO/EMP</v>
          </cell>
          <cell r="H10071">
            <v>39052</v>
          </cell>
          <cell r="I10071">
            <v>145050</v>
          </cell>
          <cell r="J10071">
            <v>0</v>
          </cell>
        </row>
        <row r="10072">
          <cell r="A10072">
            <v>36641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TOLL:AECO/EMP</v>
          </cell>
          <cell r="H10072">
            <v>39083</v>
          </cell>
          <cell r="I10072">
            <v>144153</v>
          </cell>
          <cell r="J10072">
            <v>0</v>
          </cell>
        </row>
        <row r="10073">
          <cell r="A10073">
            <v>36641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TOLL:AECO/EMP</v>
          </cell>
          <cell r="H10073">
            <v>39114</v>
          </cell>
          <cell r="I10073">
            <v>129397</v>
          </cell>
          <cell r="J10073">
            <v>0</v>
          </cell>
        </row>
        <row r="10074">
          <cell r="A10074">
            <v>36641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TOLL:AECO/EMP</v>
          </cell>
          <cell r="H10074">
            <v>39142</v>
          </cell>
          <cell r="I10074">
            <v>142459</v>
          </cell>
          <cell r="J10074">
            <v>0</v>
          </cell>
        </row>
        <row r="10075">
          <cell r="A10075">
            <v>36641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TOLL:AECO/EMP</v>
          </cell>
          <cell r="H10075">
            <v>39173</v>
          </cell>
          <cell r="I10075">
            <v>137010</v>
          </cell>
          <cell r="J10075">
            <v>0</v>
          </cell>
        </row>
        <row r="10076">
          <cell r="A10076">
            <v>36641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TOLL:AECO/EMP</v>
          </cell>
          <cell r="H10076">
            <v>39203</v>
          </cell>
          <cell r="I10076">
            <v>140728</v>
          </cell>
          <cell r="J10076">
            <v>0</v>
          </cell>
        </row>
        <row r="10077">
          <cell r="A10077">
            <v>36641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TOLL:AECO/EMP</v>
          </cell>
          <cell r="H10077">
            <v>39234</v>
          </cell>
          <cell r="I10077">
            <v>135354</v>
          </cell>
          <cell r="J10077">
            <v>0</v>
          </cell>
        </row>
        <row r="10078">
          <cell r="A10078">
            <v>36641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TOLL:AECO/EMP</v>
          </cell>
          <cell r="H10078">
            <v>39264</v>
          </cell>
          <cell r="I10078">
            <v>139035</v>
          </cell>
          <cell r="J10078">
            <v>0</v>
          </cell>
        </row>
        <row r="10079">
          <cell r="A10079">
            <v>36641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TOLL:AECO/EMP</v>
          </cell>
          <cell r="H10079">
            <v>39295</v>
          </cell>
          <cell r="I10079">
            <v>138182</v>
          </cell>
          <cell r="J10079">
            <v>0</v>
          </cell>
        </row>
        <row r="10080">
          <cell r="A10080">
            <v>36641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TOLL:AECO/EMP</v>
          </cell>
          <cell r="H10080">
            <v>39326</v>
          </cell>
          <cell r="I10080">
            <v>132904</v>
          </cell>
          <cell r="J10080">
            <v>0</v>
          </cell>
        </row>
        <row r="10081">
          <cell r="A10081">
            <v>36641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TOLL:AECO/EMP</v>
          </cell>
          <cell r="H10081">
            <v>39356</v>
          </cell>
          <cell r="I10081">
            <v>136518</v>
          </cell>
          <cell r="J10081">
            <v>0</v>
          </cell>
        </row>
        <row r="10082">
          <cell r="A10082">
            <v>36641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TOLL:AECO/EMP</v>
          </cell>
          <cell r="H10082">
            <v>39387</v>
          </cell>
          <cell r="I10082">
            <v>131303</v>
          </cell>
          <cell r="J10082">
            <v>0</v>
          </cell>
        </row>
        <row r="10083">
          <cell r="A10083">
            <v>36641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TOLL:AECO/EMP</v>
          </cell>
          <cell r="H10083">
            <v>39417</v>
          </cell>
          <cell r="I10083">
            <v>134873</v>
          </cell>
          <cell r="J10083">
            <v>0</v>
          </cell>
        </row>
        <row r="10084">
          <cell r="A10084">
            <v>36641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TOLL:AECO/EMP</v>
          </cell>
          <cell r="H10084">
            <v>39448</v>
          </cell>
          <cell r="I10084">
            <v>134044</v>
          </cell>
          <cell r="J10084">
            <v>0</v>
          </cell>
        </row>
        <row r="10085">
          <cell r="A10085">
            <v>36641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TOLL:AECO/EMP</v>
          </cell>
          <cell r="H10085">
            <v>39479</v>
          </cell>
          <cell r="I10085">
            <v>124626</v>
          </cell>
          <cell r="J10085">
            <v>0</v>
          </cell>
        </row>
        <row r="10086">
          <cell r="A10086">
            <v>36641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TOLL:AECO/EMP</v>
          </cell>
          <cell r="H10086">
            <v>39508</v>
          </cell>
          <cell r="I10086">
            <v>132454</v>
          </cell>
          <cell r="J10086">
            <v>0</v>
          </cell>
        </row>
        <row r="10087">
          <cell r="A10087">
            <v>36641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TOLL:AECO/EMP</v>
          </cell>
          <cell r="H10087">
            <v>39539</v>
          </cell>
          <cell r="I10087">
            <v>127393</v>
          </cell>
          <cell r="J10087">
            <v>0</v>
          </cell>
        </row>
        <row r="10088">
          <cell r="A10088">
            <v>36641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TOLL:AECO/EMP</v>
          </cell>
          <cell r="H10088">
            <v>39569</v>
          </cell>
          <cell r="I10088">
            <v>130856</v>
          </cell>
          <cell r="J10088">
            <v>0</v>
          </cell>
        </row>
        <row r="10089">
          <cell r="A10089">
            <v>36641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TOLL:AECO/EMP</v>
          </cell>
          <cell r="H10089">
            <v>39600</v>
          </cell>
          <cell r="I10089">
            <v>125856</v>
          </cell>
          <cell r="J10089">
            <v>0</v>
          </cell>
        </row>
        <row r="10090">
          <cell r="A10090">
            <v>36641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TOLL:AECO/EMP</v>
          </cell>
          <cell r="H10090">
            <v>39630</v>
          </cell>
          <cell r="I10090">
            <v>129276</v>
          </cell>
          <cell r="J10090">
            <v>0</v>
          </cell>
        </row>
        <row r="10091">
          <cell r="A10091">
            <v>36641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TOLL:AECO/EMP</v>
          </cell>
          <cell r="H10091">
            <v>39661</v>
          </cell>
          <cell r="I10091">
            <v>128480</v>
          </cell>
          <cell r="J10091">
            <v>0</v>
          </cell>
        </row>
        <row r="10092">
          <cell r="A10092">
            <v>36641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TOLL:AECO/EMP</v>
          </cell>
          <cell r="H10092">
            <v>39692</v>
          </cell>
          <cell r="I10092">
            <v>123570</v>
          </cell>
          <cell r="J10092">
            <v>0</v>
          </cell>
        </row>
        <row r="10093">
          <cell r="A10093">
            <v>36641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TOLL:AECO/EMP</v>
          </cell>
          <cell r="H10093">
            <v>39722</v>
          </cell>
          <cell r="I10093">
            <v>126928</v>
          </cell>
          <cell r="J10093">
            <v>0</v>
          </cell>
        </row>
        <row r="10094">
          <cell r="A10094">
            <v>36641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TOLL:AECO/EMP</v>
          </cell>
          <cell r="H10094">
            <v>39753</v>
          </cell>
          <cell r="I10094">
            <v>122076</v>
          </cell>
          <cell r="J10094">
            <v>0</v>
          </cell>
        </row>
        <row r="10095">
          <cell r="A10095">
            <v>36641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TOLL:AECO/EMP</v>
          </cell>
          <cell r="H10095">
            <v>39783</v>
          </cell>
          <cell r="I10095">
            <v>125393</v>
          </cell>
          <cell r="J10095">
            <v>0</v>
          </cell>
        </row>
        <row r="10096">
          <cell r="A10096">
            <v>36641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TOLL:AECO/EMP</v>
          </cell>
          <cell r="H10096">
            <v>39814</v>
          </cell>
          <cell r="I10096">
            <v>124620</v>
          </cell>
          <cell r="J10096">
            <v>0</v>
          </cell>
        </row>
        <row r="10097">
          <cell r="A10097">
            <v>36641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TOLL:AECO/EMP</v>
          </cell>
          <cell r="H10097">
            <v>39845</v>
          </cell>
          <cell r="I10097">
            <v>111866</v>
          </cell>
          <cell r="J10097">
            <v>0</v>
          </cell>
        </row>
        <row r="10098">
          <cell r="A10098">
            <v>36641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TOLL:AECO/EMP</v>
          </cell>
          <cell r="H10098">
            <v>39873</v>
          </cell>
          <cell r="I10098">
            <v>123161</v>
          </cell>
          <cell r="J10098">
            <v>0</v>
          </cell>
        </row>
        <row r="10099">
          <cell r="A10099">
            <v>36641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TOLL:AECO/EMP</v>
          </cell>
          <cell r="H10099">
            <v>39904</v>
          </cell>
          <cell r="I10099">
            <v>118453</v>
          </cell>
          <cell r="J10099">
            <v>0</v>
          </cell>
        </row>
        <row r="10100">
          <cell r="A10100">
            <v>36641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TOLL:AECO/EMP</v>
          </cell>
          <cell r="H10100">
            <v>39934</v>
          </cell>
          <cell r="I10100">
            <v>121670</v>
          </cell>
          <cell r="J10100">
            <v>0</v>
          </cell>
        </row>
        <row r="10101">
          <cell r="A10101">
            <v>36641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TOLL:AECO/EMP</v>
          </cell>
          <cell r="H10101">
            <v>39965</v>
          </cell>
          <cell r="I10101">
            <v>117018</v>
          </cell>
          <cell r="J10101">
            <v>0</v>
          </cell>
        </row>
        <row r="10102">
          <cell r="A10102">
            <v>36641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TOLL:AECO/EMP</v>
          </cell>
          <cell r="H10102">
            <v>39995</v>
          </cell>
          <cell r="I10102">
            <v>120196</v>
          </cell>
          <cell r="J10102">
            <v>0</v>
          </cell>
        </row>
        <row r="10103">
          <cell r="A10103">
            <v>36641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TOLL:AECO/EMP</v>
          </cell>
          <cell r="H10103">
            <v>40026</v>
          </cell>
          <cell r="I10103">
            <v>119453</v>
          </cell>
          <cell r="J10103">
            <v>0</v>
          </cell>
        </row>
        <row r="10104">
          <cell r="A10104">
            <v>36641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TOLL:AECO/EMP</v>
          </cell>
          <cell r="H10104">
            <v>40057</v>
          </cell>
          <cell r="I10104">
            <v>114886</v>
          </cell>
          <cell r="J10104">
            <v>0</v>
          </cell>
        </row>
        <row r="10105">
          <cell r="A10105">
            <v>36641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TOLL:AECO/EMP</v>
          </cell>
          <cell r="H10105">
            <v>40087</v>
          </cell>
          <cell r="I10105">
            <v>118005</v>
          </cell>
          <cell r="J10105">
            <v>0</v>
          </cell>
        </row>
        <row r="10106">
          <cell r="A10106">
            <v>36641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TOLL:AECO/EMP</v>
          </cell>
          <cell r="H10106">
            <v>40118</v>
          </cell>
          <cell r="I10106">
            <v>113492</v>
          </cell>
          <cell r="J10106">
            <v>0</v>
          </cell>
        </row>
        <row r="10107">
          <cell r="A10107">
            <v>36641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TOLL:AECO/EMP</v>
          </cell>
          <cell r="H10107">
            <v>40148</v>
          </cell>
          <cell r="I10107">
            <v>116573</v>
          </cell>
          <cell r="J10107">
            <v>0</v>
          </cell>
        </row>
        <row r="10108">
          <cell r="A10108">
            <v>36641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TOLL:AECO/EMP</v>
          </cell>
          <cell r="H10108">
            <v>40179</v>
          </cell>
          <cell r="I10108">
            <v>115852</v>
          </cell>
          <cell r="J10108">
            <v>0</v>
          </cell>
        </row>
        <row r="10109">
          <cell r="A10109">
            <v>36641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TOLL:AECO/EMP</v>
          </cell>
          <cell r="H10109">
            <v>40210</v>
          </cell>
          <cell r="I10109">
            <v>103993</v>
          </cell>
          <cell r="J10109">
            <v>0</v>
          </cell>
        </row>
        <row r="10110">
          <cell r="A10110">
            <v>36641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TOLL:AECO/EMP</v>
          </cell>
          <cell r="H10110">
            <v>40238</v>
          </cell>
          <cell r="I10110">
            <v>114491</v>
          </cell>
          <cell r="J10110">
            <v>0</v>
          </cell>
        </row>
        <row r="10111">
          <cell r="A10111">
            <v>36641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TOLL:AECO/EMP</v>
          </cell>
          <cell r="H10111">
            <v>40269</v>
          </cell>
          <cell r="I10111">
            <v>110112</v>
          </cell>
          <cell r="J10111">
            <v>0</v>
          </cell>
        </row>
        <row r="10112">
          <cell r="A10112">
            <v>36641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TOLL:AECO/EMP</v>
          </cell>
          <cell r="H10112">
            <v>40299</v>
          </cell>
          <cell r="I10112">
            <v>113102</v>
          </cell>
          <cell r="J10112">
            <v>0</v>
          </cell>
        </row>
        <row r="10113">
          <cell r="A10113">
            <v>36641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TOLL:AECO/EMP</v>
          </cell>
          <cell r="H10113">
            <v>40330</v>
          </cell>
          <cell r="I10113">
            <v>108788</v>
          </cell>
          <cell r="J10113">
            <v>0</v>
          </cell>
        </row>
        <row r="10114">
          <cell r="A10114">
            <v>36641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TOLL:AECO/EMP</v>
          </cell>
          <cell r="H10114">
            <v>40360</v>
          </cell>
          <cell r="I10114">
            <v>111753</v>
          </cell>
          <cell r="J10114">
            <v>0</v>
          </cell>
        </row>
        <row r="10115">
          <cell r="A10115">
            <v>36641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TOLL:AECO/EMP</v>
          </cell>
          <cell r="H10115">
            <v>40391</v>
          </cell>
          <cell r="I10115">
            <v>111073</v>
          </cell>
          <cell r="J10115">
            <v>0</v>
          </cell>
        </row>
        <row r="10116">
          <cell r="A10116">
            <v>36641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TOLL:AECO/EMP</v>
          </cell>
          <cell r="H10116">
            <v>40422</v>
          </cell>
          <cell r="I10116">
            <v>106836</v>
          </cell>
          <cell r="J10116">
            <v>0</v>
          </cell>
        </row>
        <row r="10117">
          <cell r="A10117">
            <v>36641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TOLL:AECO/EMP</v>
          </cell>
          <cell r="H10117">
            <v>40452</v>
          </cell>
          <cell r="I10117">
            <v>109748</v>
          </cell>
          <cell r="J10117">
            <v>0</v>
          </cell>
        </row>
        <row r="10118">
          <cell r="A10118">
            <v>36641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TOLL:AECO/EMP</v>
          </cell>
          <cell r="H10118">
            <v>40483</v>
          </cell>
          <cell r="I10118">
            <v>105562</v>
          </cell>
          <cell r="J10118">
            <v>0</v>
          </cell>
        </row>
        <row r="10119">
          <cell r="A10119">
            <v>36641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TOLL:AECO/EMP</v>
          </cell>
          <cell r="H10119">
            <v>40513</v>
          </cell>
          <cell r="I10119">
            <v>108439</v>
          </cell>
          <cell r="J10119">
            <v>0</v>
          </cell>
        </row>
        <row r="10120">
          <cell r="A10120">
            <v>36641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TOLL:AECO/EMP</v>
          </cell>
          <cell r="H10120">
            <v>40544</v>
          </cell>
          <cell r="I10120">
            <v>107779</v>
          </cell>
          <cell r="J10120">
            <v>0</v>
          </cell>
        </row>
        <row r="10121">
          <cell r="A10121">
            <v>36641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TOLL:AECO/EMP</v>
          </cell>
          <cell r="H10121">
            <v>40575</v>
          </cell>
          <cell r="I10121">
            <v>96757</v>
          </cell>
          <cell r="J10121">
            <v>0</v>
          </cell>
        </row>
        <row r="10122">
          <cell r="A10122">
            <v>36641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TOLL:AECO/EMP</v>
          </cell>
          <cell r="H10122">
            <v>40603</v>
          </cell>
          <cell r="I10122">
            <v>106536</v>
          </cell>
          <cell r="J10122">
            <v>0</v>
          </cell>
        </row>
        <row r="10123">
          <cell r="A10123">
            <v>36641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TOLL:AECO/EMP</v>
          </cell>
          <cell r="H10123">
            <v>40634</v>
          </cell>
          <cell r="I10123">
            <v>102472</v>
          </cell>
          <cell r="J10123">
            <v>0</v>
          </cell>
        </row>
        <row r="10124">
          <cell r="A10124">
            <v>36641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TOLL:AECO/EMP</v>
          </cell>
          <cell r="H10124">
            <v>40664</v>
          </cell>
          <cell r="I10124">
            <v>105265</v>
          </cell>
          <cell r="J10124">
            <v>0</v>
          </cell>
        </row>
        <row r="10125">
          <cell r="A10125">
            <v>36641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TOLL:AECO/EMP</v>
          </cell>
          <cell r="H10125">
            <v>40695</v>
          </cell>
          <cell r="I10125">
            <v>101250</v>
          </cell>
          <cell r="J10125">
            <v>0</v>
          </cell>
        </row>
        <row r="10126">
          <cell r="A10126">
            <v>36641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TOLL:AECO/EMP</v>
          </cell>
          <cell r="H10126">
            <v>40725</v>
          </cell>
          <cell r="I10126">
            <v>104009</v>
          </cell>
          <cell r="J10126">
            <v>0</v>
          </cell>
        </row>
        <row r="10127">
          <cell r="A10127">
            <v>36641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TOLL:AECO/EMP</v>
          </cell>
          <cell r="H10127">
            <v>40756</v>
          </cell>
          <cell r="I10127">
            <v>103377</v>
          </cell>
          <cell r="J10127">
            <v>0</v>
          </cell>
        </row>
        <row r="10128">
          <cell r="A10128">
            <v>36641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TOLL:AECO/EMP</v>
          </cell>
          <cell r="H10128">
            <v>40787</v>
          </cell>
          <cell r="I10128">
            <v>99434</v>
          </cell>
          <cell r="J10128">
            <v>0</v>
          </cell>
        </row>
        <row r="10129">
          <cell r="A10129">
            <v>36641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TOLL:AECO/EMP</v>
          </cell>
          <cell r="H10129">
            <v>40817</v>
          </cell>
          <cell r="I10129">
            <v>102144</v>
          </cell>
          <cell r="J10129">
            <v>0</v>
          </cell>
        </row>
        <row r="10130">
          <cell r="A10130">
            <v>36641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TOLL:AECO/EMP</v>
          </cell>
          <cell r="H10130">
            <v>40848</v>
          </cell>
          <cell r="I10130">
            <v>98248</v>
          </cell>
          <cell r="J10130">
            <v>0</v>
          </cell>
        </row>
        <row r="10131">
          <cell r="A10131">
            <v>36641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TOLL:AECO/EMP</v>
          </cell>
          <cell r="H10131">
            <v>40878</v>
          </cell>
          <cell r="I10131">
            <v>100926</v>
          </cell>
          <cell r="J10131">
            <v>0</v>
          </cell>
        </row>
        <row r="10132">
          <cell r="A10132">
            <v>36641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TOLL:AECO/EMP</v>
          </cell>
          <cell r="H10132">
            <v>40909</v>
          </cell>
          <cell r="I10132">
            <v>100312</v>
          </cell>
          <cell r="J10132">
            <v>0</v>
          </cell>
        </row>
        <row r="10133">
          <cell r="A10133">
            <v>36641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TOLL:AECO/EMP</v>
          </cell>
          <cell r="H10133">
            <v>40940</v>
          </cell>
          <cell r="I10133">
            <v>93270</v>
          </cell>
          <cell r="J10133">
            <v>0</v>
          </cell>
        </row>
        <row r="10134">
          <cell r="A10134">
            <v>36641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TOLL:AECO/EMP</v>
          </cell>
          <cell r="H10134">
            <v>40969</v>
          </cell>
          <cell r="I10134">
            <v>99135</v>
          </cell>
          <cell r="J10134">
            <v>0</v>
          </cell>
        </row>
        <row r="10135">
          <cell r="A10135">
            <v>36641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TOLL:AECO/EMP</v>
          </cell>
          <cell r="H10135">
            <v>41000</v>
          </cell>
          <cell r="I10135">
            <v>95354</v>
          </cell>
          <cell r="J10135">
            <v>0</v>
          </cell>
        </row>
        <row r="10136">
          <cell r="A10136">
            <v>36641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TOLL:AECO/EMP</v>
          </cell>
          <cell r="H10136">
            <v>41030</v>
          </cell>
          <cell r="I10136">
            <v>97953</v>
          </cell>
          <cell r="J10136">
            <v>0</v>
          </cell>
        </row>
        <row r="10137">
          <cell r="A10137">
            <v>36641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TOLL:AECO/EMP</v>
          </cell>
          <cell r="H10137">
            <v>41061</v>
          </cell>
          <cell r="I10137">
            <v>94217</v>
          </cell>
          <cell r="J10137">
            <v>0</v>
          </cell>
        </row>
        <row r="10138">
          <cell r="A10138">
            <v>36641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TOLL:AECO/EMP</v>
          </cell>
          <cell r="H10138">
            <v>41091</v>
          </cell>
          <cell r="I10138">
            <v>96785</v>
          </cell>
          <cell r="J10138">
            <v>0</v>
          </cell>
        </row>
        <row r="10139">
          <cell r="A10139">
            <v>36641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TOLL:AECO/EMP</v>
          </cell>
          <cell r="H10139">
            <v>41122</v>
          </cell>
          <cell r="I10139">
            <v>96197</v>
          </cell>
          <cell r="J10139">
            <v>0</v>
          </cell>
        </row>
        <row r="10140">
          <cell r="A10140">
            <v>36641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TOLL:AECO/EMP</v>
          </cell>
          <cell r="H10140">
            <v>41153</v>
          </cell>
          <cell r="I10140">
            <v>92528</v>
          </cell>
          <cell r="J10140">
            <v>0</v>
          </cell>
        </row>
        <row r="10141">
          <cell r="A10141">
            <v>36641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TOLL:AECO/EMP</v>
          </cell>
          <cell r="H10141">
            <v>41183</v>
          </cell>
          <cell r="I10141">
            <v>95050</v>
          </cell>
          <cell r="J10141">
            <v>0</v>
          </cell>
        </row>
        <row r="10142">
          <cell r="A10142">
            <v>36641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TOLL:AECO/EMP</v>
          </cell>
          <cell r="H10142">
            <v>41214</v>
          </cell>
          <cell r="I10142">
            <v>91425</v>
          </cell>
          <cell r="J10142">
            <v>0</v>
          </cell>
        </row>
        <row r="10143">
          <cell r="A10143">
            <v>36641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TOLL:AECO/EMP</v>
          </cell>
          <cell r="H10143">
            <v>41244</v>
          </cell>
          <cell r="I10143">
            <v>93916</v>
          </cell>
          <cell r="J10143">
            <v>0</v>
          </cell>
        </row>
        <row r="10144">
          <cell r="A10144">
            <v>36641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TOLL:AECO/EMP</v>
          </cell>
          <cell r="H10144">
            <v>41275</v>
          </cell>
          <cell r="I10144">
            <v>93346</v>
          </cell>
          <cell r="J10144">
            <v>0</v>
          </cell>
        </row>
        <row r="10145">
          <cell r="A10145">
            <v>36641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TOLL:AECO/EMP</v>
          </cell>
          <cell r="H10145">
            <v>41306</v>
          </cell>
          <cell r="I10145">
            <v>83800</v>
          </cell>
          <cell r="J10145">
            <v>0</v>
          </cell>
        </row>
        <row r="10146">
          <cell r="A10146">
            <v>36641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TOLL:AECO/EMP</v>
          </cell>
          <cell r="H10146">
            <v>41334</v>
          </cell>
          <cell r="I10146">
            <v>92269</v>
          </cell>
          <cell r="J10146">
            <v>0</v>
          </cell>
        </row>
        <row r="10147">
          <cell r="A10147">
            <v>36641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TOLL:AECO/EMP</v>
          </cell>
          <cell r="H10147">
            <v>41365</v>
          </cell>
          <cell r="I10147">
            <v>88750</v>
          </cell>
          <cell r="J10147">
            <v>0</v>
          </cell>
        </row>
        <row r="10148">
          <cell r="A10148">
            <v>36641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TOLL:AECO/EMP</v>
          </cell>
          <cell r="H10148">
            <v>41395</v>
          </cell>
          <cell r="I10148">
            <v>91169</v>
          </cell>
          <cell r="J10148">
            <v>0</v>
          </cell>
        </row>
        <row r="10149">
          <cell r="A10149">
            <v>36641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TOLL:AECO/EMP</v>
          </cell>
          <cell r="H10149">
            <v>41426</v>
          </cell>
          <cell r="I10149">
            <v>87692</v>
          </cell>
          <cell r="J10149">
            <v>0</v>
          </cell>
        </row>
        <row r="10150">
          <cell r="A10150">
            <v>36641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TOLL:AECO/EMP</v>
          </cell>
          <cell r="H10150">
            <v>41456</v>
          </cell>
          <cell r="I10150">
            <v>90082</v>
          </cell>
          <cell r="J10150">
            <v>0</v>
          </cell>
        </row>
        <row r="10151">
          <cell r="A10151">
            <v>36641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TOLL:AECO/EMP</v>
          </cell>
          <cell r="H10151">
            <v>41487</v>
          </cell>
          <cell r="I10151">
            <v>89535</v>
          </cell>
          <cell r="J10151">
            <v>0</v>
          </cell>
        </row>
        <row r="10152">
          <cell r="A10152">
            <v>36641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TOLL:AECO/EMP</v>
          </cell>
          <cell r="H10152">
            <v>41518</v>
          </cell>
          <cell r="I10152">
            <v>86120</v>
          </cell>
          <cell r="J10152">
            <v>0</v>
          </cell>
        </row>
        <row r="10153">
          <cell r="A10153">
            <v>36641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TOLL:AECO/EMP</v>
          </cell>
          <cell r="H10153">
            <v>41548</v>
          </cell>
          <cell r="I10153">
            <v>88467</v>
          </cell>
          <cell r="J10153">
            <v>0</v>
          </cell>
        </row>
        <row r="10154">
          <cell r="A10154">
            <v>36641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TOLL:AECO/EMP</v>
          </cell>
          <cell r="H10154">
            <v>41579</v>
          </cell>
          <cell r="I10154">
            <v>85093</v>
          </cell>
          <cell r="J10154">
            <v>0</v>
          </cell>
        </row>
        <row r="10155">
          <cell r="A10155">
            <v>36641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TOLL:AECO/EMP</v>
          </cell>
          <cell r="H10155">
            <v>41609</v>
          </cell>
          <cell r="I10155">
            <v>87413</v>
          </cell>
          <cell r="J10155">
            <v>0</v>
          </cell>
        </row>
        <row r="10156">
          <cell r="A10156">
            <v>36641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TOLL:AECO/EMP</v>
          </cell>
          <cell r="H10156">
            <v>41640</v>
          </cell>
          <cell r="I10156">
            <v>86882</v>
          </cell>
          <cell r="J10156">
            <v>0</v>
          </cell>
        </row>
        <row r="10157">
          <cell r="A10157">
            <v>36641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TOLL:AECO/EMP</v>
          </cell>
          <cell r="H10157">
            <v>41671</v>
          </cell>
          <cell r="I10157">
            <v>77997</v>
          </cell>
          <cell r="J10157">
            <v>0</v>
          </cell>
        </row>
        <row r="10158">
          <cell r="A10158">
            <v>36641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TOLL:AECO/EMP</v>
          </cell>
          <cell r="H10158">
            <v>41699</v>
          </cell>
          <cell r="I10158">
            <v>85880</v>
          </cell>
          <cell r="J10158">
            <v>0</v>
          </cell>
        </row>
        <row r="10159">
          <cell r="A10159">
            <v>36641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TOLL:AECO/EMP</v>
          </cell>
          <cell r="H10159">
            <v>41730</v>
          </cell>
          <cell r="I10159">
            <v>82604</v>
          </cell>
          <cell r="J10159">
            <v>0</v>
          </cell>
        </row>
        <row r="10160">
          <cell r="A10160">
            <v>36641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TOLL:AECO/EMP</v>
          </cell>
          <cell r="H10160">
            <v>41760</v>
          </cell>
          <cell r="I10160">
            <v>84856</v>
          </cell>
          <cell r="J10160">
            <v>0</v>
          </cell>
        </row>
        <row r="10161">
          <cell r="A10161">
            <v>36641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TOLL:AECO/EMP</v>
          </cell>
          <cell r="H10161">
            <v>41791</v>
          </cell>
          <cell r="I10161">
            <v>81620</v>
          </cell>
          <cell r="J10161">
            <v>0</v>
          </cell>
        </row>
        <row r="10162">
          <cell r="A10162">
            <v>36641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TOLL:AECO/EMP</v>
          </cell>
          <cell r="H10162">
            <v>41821</v>
          </cell>
          <cell r="I10162">
            <v>83845</v>
          </cell>
          <cell r="J10162">
            <v>0</v>
          </cell>
        </row>
        <row r="10163">
          <cell r="A10163">
            <v>36641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TOLL:AECO/EMP</v>
          </cell>
          <cell r="H10163">
            <v>41852</v>
          </cell>
          <cell r="I10163">
            <v>83335</v>
          </cell>
          <cell r="J10163">
            <v>0</v>
          </cell>
        </row>
        <row r="10164">
          <cell r="A10164">
            <v>36641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TOLL:AECO/EMP</v>
          </cell>
          <cell r="H10164">
            <v>41883</v>
          </cell>
          <cell r="I10164">
            <v>80157</v>
          </cell>
          <cell r="J10164">
            <v>0</v>
          </cell>
        </row>
        <row r="10165">
          <cell r="A10165">
            <v>36641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TOLL:AECO/EMP</v>
          </cell>
          <cell r="H10165">
            <v>41913</v>
          </cell>
          <cell r="I10165">
            <v>82342</v>
          </cell>
          <cell r="J10165">
            <v>0</v>
          </cell>
        </row>
        <row r="10166">
          <cell r="A10166">
            <v>36641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TOLL:AECO/EXP</v>
          </cell>
          <cell r="H10166">
            <v>36647</v>
          </cell>
          <cell r="I10166">
            <v>-31</v>
          </cell>
          <cell r="J10166">
            <v>0</v>
          </cell>
        </row>
        <row r="10167">
          <cell r="A10167">
            <v>36641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TOLL:AECO/EXP</v>
          </cell>
          <cell r="H10167">
            <v>36678</v>
          </cell>
          <cell r="I10167">
            <v>-30</v>
          </cell>
          <cell r="J10167">
            <v>0</v>
          </cell>
        </row>
        <row r="10168">
          <cell r="A10168">
            <v>36641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TOLL:AECO/EXP</v>
          </cell>
          <cell r="H10168">
            <v>36708</v>
          </cell>
          <cell r="I10168">
            <v>-31</v>
          </cell>
          <cell r="J10168">
            <v>0</v>
          </cell>
        </row>
        <row r="10169">
          <cell r="A10169">
            <v>36641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TOLL:AECO/EXP</v>
          </cell>
          <cell r="H10169">
            <v>36739</v>
          </cell>
          <cell r="I10169">
            <v>-30</v>
          </cell>
          <cell r="J10169">
            <v>0</v>
          </cell>
        </row>
        <row r="10170">
          <cell r="A10170">
            <v>36641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TOLL:AECO/EXP</v>
          </cell>
          <cell r="H10170">
            <v>36770</v>
          </cell>
          <cell r="I10170">
            <v>-29</v>
          </cell>
          <cell r="J10170">
            <v>0</v>
          </cell>
        </row>
        <row r="10171">
          <cell r="A10171">
            <v>36641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TOLL:AECO/EXP</v>
          </cell>
          <cell r="H10171">
            <v>36800</v>
          </cell>
          <cell r="I10171">
            <v>-30</v>
          </cell>
          <cell r="J10171">
            <v>0</v>
          </cell>
        </row>
        <row r="10172">
          <cell r="A10172">
            <v>36641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TOLL:AECO/EXP</v>
          </cell>
          <cell r="H10172">
            <v>36831</v>
          </cell>
          <cell r="I10172">
            <v>-29</v>
          </cell>
          <cell r="J10172">
            <v>0</v>
          </cell>
        </row>
        <row r="10173">
          <cell r="A10173">
            <v>36641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TOLL:AECO/EXP</v>
          </cell>
          <cell r="H10173">
            <v>36861</v>
          </cell>
          <cell r="I10173">
            <v>-30</v>
          </cell>
          <cell r="J10173">
            <v>0</v>
          </cell>
        </row>
        <row r="10174">
          <cell r="A10174">
            <v>36641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TOLL:AECO/EXP</v>
          </cell>
          <cell r="H10174">
            <v>36892</v>
          </cell>
          <cell r="I10174">
            <v>-30</v>
          </cell>
          <cell r="J10174">
            <v>0</v>
          </cell>
        </row>
        <row r="10175">
          <cell r="A10175">
            <v>36641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TOLL:AECO/EXP</v>
          </cell>
          <cell r="H10175">
            <v>36923</v>
          </cell>
          <cell r="I10175">
            <v>-27</v>
          </cell>
          <cell r="J10175">
            <v>0</v>
          </cell>
        </row>
        <row r="10176">
          <cell r="A10176">
            <v>36641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TOLL:AECO/EXP</v>
          </cell>
          <cell r="H10176">
            <v>36951</v>
          </cell>
          <cell r="I10176">
            <v>-29</v>
          </cell>
          <cell r="J10176">
            <v>0</v>
          </cell>
        </row>
        <row r="10177">
          <cell r="A10177">
            <v>36641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TOLL:AECO/EXP</v>
          </cell>
          <cell r="H10177">
            <v>36982</v>
          </cell>
          <cell r="I10177">
            <v>-28</v>
          </cell>
          <cell r="J10177">
            <v>0</v>
          </cell>
        </row>
        <row r="10178">
          <cell r="A10178">
            <v>36641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TOLL:AECO/EXP</v>
          </cell>
          <cell r="H10178">
            <v>37012</v>
          </cell>
          <cell r="I10178">
            <v>-29</v>
          </cell>
          <cell r="J10178">
            <v>0</v>
          </cell>
        </row>
        <row r="10179">
          <cell r="A10179">
            <v>36641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TOLL:AECO/EXP</v>
          </cell>
          <cell r="H10179">
            <v>37043</v>
          </cell>
          <cell r="I10179">
            <v>-28</v>
          </cell>
          <cell r="J10179">
            <v>0</v>
          </cell>
        </row>
        <row r="10180">
          <cell r="A10180">
            <v>36641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TOLL:AECO/EXP</v>
          </cell>
          <cell r="H10180">
            <v>37073</v>
          </cell>
          <cell r="I10180">
            <v>-29</v>
          </cell>
          <cell r="J10180">
            <v>0</v>
          </cell>
        </row>
        <row r="10181">
          <cell r="A10181">
            <v>36641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TOLL:AECO/EXP</v>
          </cell>
          <cell r="H10181">
            <v>37104</v>
          </cell>
          <cell r="I10181">
            <v>-28</v>
          </cell>
          <cell r="J10181">
            <v>0</v>
          </cell>
        </row>
        <row r="10182">
          <cell r="A10182">
            <v>36641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TOLL:AECO/EXP</v>
          </cell>
          <cell r="H10182">
            <v>37135</v>
          </cell>
          <cell r="I10182">
            <v>-27</v>
          </cell>
          <cell r="J10182">
            <v>0</v>
          </cell>
        </row>
        <row r="10183">
          <cell r="A10183">
            <v>36641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TOLL:AECO/EXP</v>
          </cell>
          <cell r="H10183">
            <v>37165</v>
          </cell>
          <cell r="I10183">
            <v>-28</v>
          </cell>
          <cell r="J10183">
            <v>0</v>
          </cell>
        </row>
        <row r="10184">
          <cell r="A10184">
            <v>36641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TOLL:AECO/EXP</v>
          </cell>
          <cell r="H10184">
            <v>37196</v>
          </cell>
          <cell r="I10184">
            <v>-27</v>
          </cell>
          <cell r="J10184">
            <v>0</v>
          </cell>
        </row>
        <row r="10185">
          <cell r="A10185">
            <v>36641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TOLL:AECO/EXP</v>
          </cell>
          <cell r="H10185">
            <v>37226</v>
          </cell>
          <cell r="I10185">
            <v>-28</v>
          </cell>
          <cell r="J10185">
            <v>0</v>
          </cell>
        </row>
        <row r="10186">
          <cell r="A10186">
            <v>36641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TOLL:AECO/EXP</v>
          </cell>
          <cell r="H10186">
            <v>37257</v>
          </cell>
          <cell r="I10186">
            <v>-28</v>
          </cell>
          <cell r="J10186">
            <v>0</v>
          </cell>
        </row>
        <row r="10187">
          <cell r="A10187">
            <v>36641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TOLL:AECO/EXP</v>
          </cell>
          <cell r="H10187">
            <v>37288</v>
          </cell>
          <cell r="I10187">
            <v>-25</v>
          </cell>
          <cell r="J10187">
            <v>0</v>
          </cell>
        </row>
        <row r="10188">
          <cell r="A10188">
            <v>36641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TOLL:AECO/EXP</v>
          </cell>
          <cell r="H10188">
            <v>37316</v>
          </cell>
          <cell r="I10188">
            <v>-27</v>
          </cell>
          <cell r="J10188">
            <v>0</v>
          </cell>
        </row>
        <row r="10189">
          <cell r="A10189">
            <v>36641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TOLL:AECO/EXP</v>
          </cell>
          <cell r="H10189">
            <v>37347</v>
          </cell>
          <cell r="I10189">
            <v>-26</v>
          </cell>
          <cell r="J10189">
            <v>0</v>
          </cell>
        </row>
        <row r="10190">
          <cell r="A10190">
            <v>36641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TOLL:AECO/EXP</v>
          </cell>
          <cell r="H10190">
            <v>37377</v>
          </cell>
          <cell r="I10190">
            <v>-27</v>
          </cell>
          <cell r="J10190">
            <v>0</v>
          </cell>
        </row>
        <row r="10191">
          <cell r="A10191">
            <v>36641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TOLL:AECO/EXP</v>
          </cell>
          <cell r="H10191">
            <v>37408</v>
          </cell>
          <cell r="I10191">
            <v>-26</v>
          </cell>
          <cell r="J10191">
            <v>0</v>
          </cell>
        </row>
        <row r="10192">
          <cell r="A10192">
            <v>36641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TOLL:AECO/EXP</v>
          </cell>
          <cell r="H10192">
            <v>37438</v>
          </cell>
          <cell r="I10192">
            <v>-27</v>
          </cell>
          <cell r="J10192">
            <v>0</v>
          </cell>
        </row>
        <row r="10193">
          <cell r="A10193">
            <v>36641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TOLL:AECO/EXP</v>
          </cell>
          <cell r="H10193">
            <v>37469</v>
          </cell>
          <cell r="I10193">
            <v>-26</v>
          </cell>
          <cell r="J10193">
            <v>0</v>
          </cell>
        </row>
        <row r="10194">
          <cell r="A10194">
            <v>36641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TOLL:AECO/EXP</v>
          </cell>
          <cell r="H10194">
            <v>37500</v>
          </cell>
          <cell r="I10194">
            <v>-25</v>
          </cell>
          <cell r="J10194">
            <v>0</v>
          </cell>
        </row>
        <row r="10195">
          <cell r="A10195">
            <v>36641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TOLL:AECO/EXP</v>
          </cell>
          <cell r="H10195">
            <v>37530</v>
          </cell>
          <cell r="I10195">
            <v>-26</v>
          </cell>
          <cell r="J10195">
            <v>0</v>
          </cell>
        </row>
        <row r="10196">
          <cell r="A10196">
            <v>36641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TOLL:AECO/EXP</v>
          </cell>
          <cell r="H10196">
            <v>37561</v>
          </cell>
          <cell r="I10196">
            <v>-25</v>
          </cell>
          <cell r="J10196">
            <v>0</v>
          </cell>
        </row>
        <row r="10197">
          <cell r="A10197">
            <v>36641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TOLL:AECO/EXP</v>
          </cell>
          <cell r="H10197">
            <v>37591</v>
          </cell>
          <cell r="I10197">
            <v>-26</v>
          </cell>
          <cell r="J10197">
            <v>0</v>
          </cell>
        </row>
        <row r="10198">
          <cell r="A10198">
            <v>36641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TOLL:AECO/EXP</v>
          </cell>
          <cell r="H10198">
            <v>37622</v>
          </cell>
          <cell r="I10198">
            <v>-26</v>
          </cell>
          <cell r="J10198">
            <v>0</v>
          </cell>
        </row>
        <row r="10199">
          <cell r="A10199">
            <v>36641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TOLL:AECO/EXP</v>
          </cell>
          <cell r="H10199">
            <v>37653</v>
          </cell>
          <cell r="I10199">
            <v>-23</v>
          </cell>
          <cell r="J10199">
            <v>0</v>
          </cell>
        </row>
        <row r="10200">
          <cell r="A10200">
            <v>36641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TOLL:AECO/EXP</v>
          </cell>
          <cell r="H10200">
            <v>37681</v>
          </cell>
          <cell r="I10200">
            <v>-25</v>
          </cell>
          <cell r="J10200">
            <v>0</v>
          </cell>
        </row>
        <row r="10201">
          <cell r="A10201">
            <v>36641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TOLL:AECO/EXP</v>
          </cell>
          <cell r="H10201">
            <v>37712</v>
          </cell>
          <cell r="I10201">
            <v>-24</v>
          </cell>
          <cell r="J10201">
            <v>0</v>
          </cell>
        </row>
        <row r="10202">
          <cell r="A10202">
            <v>36641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TOLL:AECO/EXP</v>
          </cell>
          <cell r="H10202">
            <v>37742</v>
          </cell>
          <cell r="I10202">
            <v>-25</v>
          </cell>
          <cell r="J10202">
            <v>0</v>
          </cell>
        </row>
        <row r="10203">
          <cell r="A10203">
            <v>36641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TOLL:AECO/EXP</v>
          </cell>
          <cell r="H10203">
            <v>37773</v>
          </cell>
          <cell r="I10203">
            <v>-24</v>
          </cell>
          <cell r="J10203">
            <v>0</v>
          </cell>
        </row>
        <row r="10204">
          <cell r="A10204">
            <v>36641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TOLL:AECO/EXP</v>
          </cell>
          <cell r="H10204">
            <v>37803</v>
          </cell>
          <cell r="I10204">
            <v>-25</v>
          </cell>
          <cell r="J10204">
            <v>0</v>
          </cell>
        </row>
        <row r="10205">
          <cell r="A10205">
            <v>36641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TOLL:AECO/EXP</v>
          </cell>
          <cell r="H10205">
            <v>37834</v>
          </cell>
          <cell r="I10205">
            <v>-25</v>
          </cell>
          <cell r="J10205">
            <v>0</v>
          </cell>
        </row>
        <row r="10206">
          <cell r="A10206">
            <v>36641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TOLL:AECO/EXP</v>
          </cell>
          <cell r="H10206">
            <v>37865</v>
          </cell>
          <cell r="I10206">
            <v>-24</v>
          </cell>
          <cell r="J10206">
            <v>0</v>
          </cell>
        </row>
        <row r="10207">
          <cell r="A10207">
            <v>36641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TOLL:AECO/EXP</v>
          </cell>
          <cell r="H10207">
            <v>37895</v>
          </cell>
          <cell r="I10207">
            <v>-24</v>
          </cell>
          <cell r="J10207">
            <v>0</v>
          </cell>
        </row>
        <row r="10208">
          <cell r="A10208">
            <v>36641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TOLL:AECO/EXP</v>
          </cell>
          <cell r="H10208">
            <v>37926</v>
          </cell>
          <cell r="I10208">
            <v>-23</v>
          </cell>
          <cell r="J10208">
            <v>0</v>
          </cell>
        </row>
        <row r="10209">
          <cell r="A10209">
            <v>36641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TOLL:AECO/EXP</v>
          </cell>
          <cell r="H10209">
            <v>37956</v>
          </cell>
          <cell r="I10209">
            <v>-24</v>
          </cell>
          <cell r="J10209">
            <v>0</v>
          </cell>
        </row>
        <row r="10210">
          <cell r="A10210">
            <v>36641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TOLL:AECO/EXP</v>
          </cell>
          <cell r="H10210">
            <v>37987</v>
          </cell>
          <cell r="I10210">
            <v>-24</v>
          </cell>
          <cell r="J10210">
            <v>0</v>
          </cell>
        </row>
        <row r="10211">
          <cell r="A10211">
            <v>36641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TOLL:AECO/EXP</v>
          </cell>
          <cell r="H10211">
            <v>38018</v>
          </cell>
          <cell r="I10211">
            <v>-22</v>
          </cell>
          <cell r="J10211">
            <v>0</v>
          </cell>
        </row>
        <row r="10212">
          <cell r="A10212">
            <v>36641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TOLL:AECO/EXP</v>
          </cell>
          <cell r="H10212">
            <v>38047</v>
          </cell>
          <cell r="I10212">
            <v>-24</v>
          </cell>
          <cell r="J10212">
            <v>0</v>
          </cell>
        </row>
        <row r="10213">
          <cell r="A10213">
            <v>36641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TOLL:AECO/EXP</v>
          </cell>
          <cell r="H10213">
            <v>38078</v>
          </cell>
          <cell r="I10213">
            <v>-23</v>
          </cell>
          <cell r="J10213">
            <v>0</v>
          </cell>
        </row>
        <row r="10214">
          <cell r="A10214">
            <v>36641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TOLL:AECO/EXP</v>
          </cell>
          <cell r="H10214">
            <v>38108</v>
          </cell>
          <cell r="I10214">
            <v>-23</v>
          </cell>
          <cell r="J10214">
            <v>0</v>
          </cell>
        </row>
        <row r="10215">
          <cell r="A10215">
            <v>36641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TOLL:AECO/EXP</v>
          </cell>
          <cell r="H10215">
            <v>38139</v>
          </cell>
          <cell r="I10215">
            <v>-22</v>
          </cell>
          <cell r="J10215">
            <v>0</v>
          </cell>
        </row>
        <row r="10216">
          <cell r="A10216">
            <v>36641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TOLL:AECO/EXP</v>
          </cell>
          <cell r="H10216">
            <v>38169</v>
          </cell>
          <cell r="I10216">
            <v>-23</v>
          </cell>
          <cell r="J10216">
            <v>0</v>
          </cell>
        </row>
        <row r="10217">
          <cell r="A10217">
            <v>36641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TOLL:AECO/EXP</v>
          </cell>
          <cell r="H10217">
            <v>38200</v>
          </cell>
          <cell r="I10217">
            <v>-23</v>
          </cell>
          <cell r="J10217">
            <v>0</v>
          </cell>
        </row>
        <row r="10218">
          <cell r="A10218">
            <v>36641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TOLL:AECO/EXP</v>
          </cell>
          <cell r="H10218">
            <v>38231</v>
          </cell>
          <cell r="I10218">
            <v>-22</v>
          </cell>
          <cell r="J10218">
            <v>0</v>
          </cell>
        </row>
        <row r="10219">
          <cell r="A10219">
            <v>36641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TOLL:AECO/EXP</v>
          </cell>
          <cell r="H10219">
            <v>38261</v>
          </cell>
          <cell r="I10219">
            <v>-23</v>
          </cell>
          <cell r="J10219">
            <v>0</v>
          </cell>
        </row>
        <row r="10220">
          <cell r="A10220">
            <v>36641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TOLL:AECO/EXP</v>
          </cell>
          <cell r="H10220">
            <v>38292</v>
          </cell>
          <cell r="I10220">
            <v>-22</v>
          </cell>
          <cell r="J10220">
            <v>0</v>
          </cell>
        </row>
        <row r="10221">
          <cell r="A10221">
            <v>36641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TOLL:AECO/EXP</v>
          </cell>
          <cell r="H10221">
            <v>38322</v>
          </cell>
          <cell r="I10221">
            <v>-22</v>
          </cell>
          <cell r="J10221">
            <v>0</v>
          </cell>
        </row>
        <row r="10222">
          <cell r="A10222">
            <v>36641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TOLL:AECO/EXP</v>
          </cell>
          <cell r="H10222">
            <v>38353</v>
          </cell>
          <cell r="I10222">
            <v>-22</v>
          </cell>
          <cell r="J10222">
            <v>0</v>
          </cell>
        </row>
        <row r="10223">
          <cell r="A10223">
            <v>36641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TOLL:AECO/EXP</v>
          </cell>
          <cell r="H10223">
            <v>38384</v>
          </cell>
          <cell r="I10223">
            <v>-20</v>
          </cell>
          <cell r="J10223">
            <v>0</v>
          </cell>
        </row>
        <row r="10224">
          <cell r="A10224">
            <v>36641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TOLL:AECO/EXP</v>
          </cell>
          <cell r="H10224">
            <v>38412</v>
          </cell>
          <cell r="I10224">
            <v>-22</v>
          </cell>
          <cell r="J10224">
            <v>0</v>
          </cell>
        </row>
        <row r="10225">
          <cell r="A10225">
            <v>36641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TOLL:AECO/EXP</v>
          </cell>
          <cell r="H10225">
            <v>38443</v>
          </cell>
          <cell r="I10225">
            <v>-21</v>
          </cell>
          <cell r="J10225">
            <v>0</v>
          </cell>
        </row>
        <row r="10226">
          <cell r="A10226">
            <v>36641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TOLL:AECO/EXP</v>
          </cell>
          <cell r="H10226">
            <v>38473</v>
          </cell>
          <cell r="I10226">
            <v>-22</v>
          </cell>
          <cell r="J10226">
            <v>0</v>
          </cell>
        </row>
        <row r="10227">
          <cell r="A10227">
            <v>36641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TOLL:AECO/EXP</v>
          </cell>
          <cell r="H10227">
            <v>38504</v>
          </cell>
          <cell r="I10227">
            <v>-21</v>
          </cell>
          <cell r="J10227">
            <v>0</v>
          </cell>
        </row>
        <row r="10228">
          <cell r="A10228">
            <v>36641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TOLL:AECO/EXP</v>
          </cell>
          <cell r="H10228">
            <v>38534</v>
          </cell>
          <cell r="I10228">
            <v>-21</v>
          </cell>
          <cell r="J10228">
            <v>0</v>
          </cell>
        </row>
        <row r="10229">
          <cell r="A10229">
            <v>36641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TOLL:AECO/EXP</v>
          </cell>
          <cell r="H10229">
            <v>38565</v>
          </cell>
          <cell r="I10229">
            <v>-21</v>
          </cell>
          <cell r="J10229">
            <v>0</v>
          </cell>
        </row>
        <row r="10230">
          <cell r="A10230">
            <v>36641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TOLL:AECO/EXP</v>
          </cell>
          <cell r="H10230">
            <v>38596</v>
          </cell>
          <cell r="I10230">
            <v>-20</v>
          </cell>
          <cell r="J10230">
            <v>0</v>
          </cell>
        </row>
        <row r="10231">
          <cell r="A10231">
            <v>36641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TOLL:AECO/EXP</v>
          </cell>
          <cell r="H10231">
            <v>38626</v>
          </cell>
          <cell r="I10231">
            <v>-21</v>
          </cell>
          <cell r="J10231">
            <v>0</v>
          </cell>
        </row>
        <row r="10232">
          <cell r="A10232">
            <v>36641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TOLL:AECO/EXP</v>
          </cell>
          <cell r="H10232">
            <v>38657</v>
          </cell>
          <cell r="I10232">
            <v>-20</v>
          </cell>
          <cell r="J10232">
            <v>0</v>
          </cell>
        </row>
        <row r="10233">
          <cell r="A10233">
            <v>36641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TOLL:AECO/EXP</v>
          </cell>
          <cell r="H10233">
            <v>38687</v>
          </cell>
          <cell r="I10233">
            <v>-21</v>
          </cell>
          <cell r="J10233">
            <v>0</v>
          </cell>
        </row>
        <row r="10234">
          <cell r="A10234">
            <v>36641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TOLL:AECO/EXP</v>
          </cell>
          <cell r="H10234">
            <v>38718</v>
          </cell>
          <cell r="I10234">
            <v>-21</v>
          </cell>
          <cell r="J10234">
            <v>0</v>
          </cell>
        </row>
        <row r="10235">
          <cell r="A10235">
            <v>36641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TOLL:AECO/EXP</v>
          </cell>
          <cell r="H10235">
            <v>38749</v>
          </cell>
          <cell r="I10235">
            <v>-19</v>
          </cell>
          <cell r="J10235">
            <v>0</v>
          </cell>
        </row>
        <row r="10236">
          <cell r="A10236">
            <v>36641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TOLL:AECO/EXP</v>
          </cell>
          <cell r="H10236">
            <v>38777</v>
          </cell>
          <cell r="I10236">
            <v>-20</v>
          </cell>
          <cell r="J10236">
            <v>0</v>
          </cell>
        </row>
        <row r="10237">
          <cell r="A10237">
            <v>36641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TOLL:AECO/EXP</v>
          </cell>
          <cell r="H10237">
            <v>38808</v>
          </cell>
          <cell r="I10237">
            <v>-20</v>
          </cell>
          <cell r="J10237">
            <v>0</v>
          </cell>
        </row>
        <row r="10238">
          <cell r="A10238">
            <v>36641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TOLL:AECO/EXP</v>
          </cell>
          <cell r="H10238">
            <v>38838</v>
          </cell>
          <cell r="I10238">
            <v>-20</v>
          </cell>
          <cell r="J10238">
            <v>0</v>
          </cell>
        </row>
        <row r="10239">
          <cell r="A10239">
            <v>36641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TOLL:AECO/EXP</v>
          </cell>
          <cell r="H10239">
            <v>38869</v>
          </cell>
          <cell r="I10239">
            <v>-19</v>
          </cell>
          <cell r="J10239">
            <v>0</v>
          </cell>
        </row>
        <row r="10240">
          <cell r="A10240">
            <v>36641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TOLL:AECO/EXP</v>
          </cell>
          <cell r="H10240">
            <v>38899</v>
          </cell>
          <cell r="I10240">
            <v>-20</v>
          </cell>
          <cell r="J10240">
            <v>0</v>
          </cell>
        </row>
        <row r="10241">
          <cell r="A10241">
            <v>36641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TOLL:AECO/EXP</v>
          </cell>
          <cell r="H10241">
            <v>38930</v>
          </cell>
          <cell r="I10241">
            <v>-20</v>
          </cell>
          <cell r="J10241">
            <v>0</v>
          </cell>
        </row>
        <row r="10242">
          <cell r="A10242">
            <v>36641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TOLL:AECO/EXP</v>
          </cell>
          <cell r="H10242">
            <v>38961</v>
          </cell>
          <cell r="I10242">
            <v>-19</v>
          </cell>
          <cell r="J10242">
            <v>0</v>
          </cell>
        </row>
        <row r="10243">
          <cell r="A10243">
            <v>36641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TOLL:AECO/EXP</v>
          </cell>
          <cell r="H10243">
            <v>38991</v>
          </cell>
          <cell r="I10243">
            <v>-20</v>
          </cell>
          <cell r="J10243">
            <v>0</v>
          </cell>
        </row>
        <row r="10244">
          <cell r="A10244">
            <v>36641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TOLL:AECO/EXP</v>
          </cell>
          <cell r="H10244">
            <v>39022</v>
          </cell>
          <cell r="I10244">
            <v>-19</v>
          </cell>
          <cell r="J10244">
            <v>0</v>
          </cell>
        </row>
        <row r="10245">
          <cell r="A10245">
            <v>36641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TOLL:AECO/EXP</v>
          </cell>
          <cell r="H10245">
            <v>39052</v>
          </cell>
          <cell r="I10245">
            <v>-19</v>
          </cell>
          <cell r="J10245">
            <v>0</v>
          </cell>
        </row>
        <row r="10246">
          <cell r="A10246">
            <v>36641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TOLL:AECO/EXP</v>
          </cell>
          <cell r="H10246">
            <v>39083</v>
          </cell>
          <cell r="I10246">
            <v>-19</v>
          </cell>
          <cell r="J10246">
            <v>0</v>
          </cell>
        </row>
        <row r="10247">
          <cell r="A10247">
            <v>36641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TOLL:AECO/EXP</v>
          </cell>
          <cell r="H10247">
            <v>39114</v>
          </cell>
          <cell r="I10247">
            <v>-17</v>
          </cell>
          <cell r="J10247">
            <v>0</v>
          </cell>
        </row>
        <row r="10248">
          <cell r="A10248">
            <v>36641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TOLL:AECO/EXP</v>
          </cell>
          <cell r="H10248">
            <v>39142</v>
          </cell>
          <cell r="I10248">
            <v>-19</v>
          </cell>
          <cell r="J10248">
            <v>0</v>
          </cell>
        </row>
        <row r="10249">
          <cell r="A10249">
            <v>36641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TOLL:AECO/EXP</v>
          </cell>
          <cell r="H10249">
            <v>39173</v>
          </cell>
          <cell r="I10249">
            <v>-18</v>
          </cell>
          <cell r="J10249">
            <v>0</v>
          </cell>
        </row>
        <row r="10250">
          <cell r="A10250">
            <v>36641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TOLL:AECO/EXP</v>
          </cell>
          <cell r="H10250">
            <v>39203</v>
          </cell>
          <cell r="I10250">
            <v>-19</v>
          </cell>
          <cell r="J10250">
            <v>0</v>
          </cell>
        </row>
        <row r="10251">
          <cell r="A10251">
            <v>36641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TOLL:AECO/EXP</v>
          </cell>
          <cell r="H10251">
            <v>39234</v>
          </cell>
          <cell r="I10251">
            <v>-18</v>
          </cell>
          <cell r="J10251">
            <v>0</v>
          </cell>
        </row>
        <row r="10252">
          <cell r="A10252">
            <v>36641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TOLL:AECO/EXP</v>
          </cell>
          <cell r="H10252">
            <v>39264</v>
          </cell>
          <cell r="I10252">
            <v>-19</v>
          </cell>
          <cell r="J10252">
            <v>0</v>
          </cell>
        </row>
        <row r="10253">
          <cell r="A10253">
            <v>36641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TOLL:AECO/EXP</v>
          </cell>
          <cell r="H10253">
            <v>39295</v>
          </cell>
          <cell r="I10253">
            <v>-18</v>
          </cell>
          <cell r="J10253">
            <v>0</v>
          </cell>
        </row>
        <row r="10254">
          <cell r="A10254">
            <v>36641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TOLL:AECO/EXP</v>
          </cell>
          <cell r="H10254">
            <v>39326</v>
          </cell>
          <cell r="I10254">
            <v>-18</v>
          </cell>
          <cell r="J10254">
            <v>0</v>
          </cell>
        </row>
        <row r="10255">
          <cell r="A10255">
            <v>36641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TOLL:AECO/EXP</v>
          </cell>
          <cell r="H10255">
            <v>39356</v>
          </cell>
          <cell r="I10255">
            <v>-18</v>
          </cell>
          <cell r="J10255">
            <v>0</v>
          </cell>
        </row>
        <row r="10256">
          <cell r="A10256">
            <v>36641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TOLL:AECO/EXP</v>
          </cell>
          <cell r="H10256">
            <v>39387</v>
          </cell>
          <cell r="I10256">
            <v>-18</v>
          </cell>
          <cell r="J10256">
            <v>0</v>
          </cell>
        </row>
        <row r="10257">
          <cell r="A10257">
            <v>36641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TOLL:AECO/EXP</v>
          </cell>
          <cell r="H10257">
            <v>39417</v>
          </cell>
          <cell r="I10257">
            <v>-18</v>
          </cell>
          <cell r="J10257">
            <v>0</v>
          </cell>
        </row>
        <row r="10258">
          <cell r="A10258">
            <v>36641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TOLL:AECO/EXP</v>
          </cell>
          <cell r="H10258">
            <v>39448</v>
          </cell>
          <cell r="I10258">
            <v>-18</v>
          </cell>
          <cell r="J10258">
            <v>0</v>
          </cell>
        </row>
        <row r="10259">
          <cell r="A10259">
            <v>36641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TOLL:AECO/EXP</v>
          </cell>
          <cell r="H10259">
            <v>39479</v>
          </cell>
          <cell r="I10259">
            <v>-17</v>
          </cell>
          <cell r="J10259">
            <v>0</v>
          </cell>
        </row>
        <row r="10260">
          <cell r="A10260">
            <v>36641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TOLL:AECO/EXP</v>
          </cell>
          <cell r="H10260">
            <v>39508</v>
          </cell>
          <cell r="I10260">
            <v>-18</v>
          </cell>
          <cell r="J10260">
            <v>0</v>
          </cell>
        </row>
        <row r="10261">
          <cell r="A10261">
            <v>36641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TOLL:AECO/EXP</v>
          </cell>
          <cell r="H10261">
            <v>39539</v>
          </cell>
          <cell r="I10261">
            <v>-17</v>
          </cell>
          <cell r="J10261">
            <v>0</v>
          </cell>
        </row>
        <row r="10262">
          <cell r="A10262">
            <v>36641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TOLL:AECO/EXP</v>
          </cell>
          <cell r="H10262">
            <v>39569</v>
          </cell>
          <cell r="I10262">
            <v>-17</v>
          </cell>
          <cell r="J10262">
            <v>0</v>
          </cell>
        </row>
        <row r="10263">
          <cell r="A10263">
            <v>36641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TOLL:AECO/EXP</v>
          </cell>
          <cell r="H10263">
            <v>39600</v>
          </cell>
          <cell r="I10263">
            <v>-17</v>
          </cell>
          <cell r="J10263">
            <v>0</v>
          </cell>
        </row>
        <row r="10264">
          <cell r="A10264">
            <v>36641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TOLL:AECO/EXP</v>
          </cell>
          <cell r="H10264">
            <v>39630</v>
          </cell>
          <cell r="I10264">
            <v>-17</v>
          </cell>
          <cell r="J10264">
            <v>0</v>
          </cell>
        </row>
        <row r="10265">
          <cell r="A10265">
            <v>36641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TOLL:AECO/EXP</v>
          </cell>
          <cell r="H10265">
            <v>39661</v>
          </cell>
          <cell r="I10265">
            <v>-17</v>
          </cell>
          <cell r="J10265">
            <v>0</v>
          </cell>
        </row>
        <row r="10266">
          <cell r="A10266">
            <v>36641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TOLL:AECO/EXP</v>
          </cell>
          <cell r="H10266">
            <v>39692</v>
          </cell>
          <cell r="I10266">
            <v>-16</v>
          </cell>
          <cell r="J10266">
            <v>0</v>
          </cell>
        </row>
        <row r="10267">
          <cell r="A10267">
            <v>36641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TOLL:AECO/EXP</v>
          </cell>
          <cell r="H10267">
            <v>39722</v>
          </cell>
          <cell r="I10267">
            <v>-17</v>
          </cell>
          <cell r="J10267">
            <v>0</v>
          </cell>
        </row>
        <row r="10268">
          <cell r="A10268">
            <v>36641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TOLL:AECO/EXP</v>
          </cell>
          <cell r="H10268">
            <v>39753</v>
          </cell>
          <cell r="I10268">
            <v>-16</v>
          </cell>
          <cell r="J10268">
            <v>0</v>
          </cell>
        </row>
        <row r="10269">
          <cell r="A10269">
            <v>36641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TOLL:AECO/EXP</v>
          </cell>
          <cell r="H10269">
            <v>39783</v>
          </cell>
          <cell r="I10269">
            <v>-17</v>
          </cell>
          <cell r="J10269">
            <v>0</v>
          </cell>
        </row>
        <row r="10270">
          <cell r="A10270">
            <v>36641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TOLL:AECO/MCNL</v>
          </cell>
          <cell r="H10270">
            <v>36647</v>
          </cell>
          <cell r="I10270">
            <v>-487665</v>
          </cell>
          <cell r="J10270">
            <v>0</v>
          </cell>
        </row>
        <row r="10271">
          <cell r="A10271">
            <v>36641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TOLL:AECO/MCNL</v>
          </cell>
          <cell r="H10271">
            <v>36678</v>
          </cell>
          <cell r="I10271">
            <v>-469438</v>
          </cell>
          <cell r="J10271">
            <v>0</v>
          </cell>
        </row>
        <row r="10272">
          <cell r="A10272">
            <v>36641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TOLL:AECO/MCNL</v>
          </cell>
          <cell r="H10272">
            <v>36708</v>
          </cell>
          <cell r="I10272">
            <v>-482564</v>
          </cell>
          <cell r="J10272">
            <v>0</v>
          </cell>
        </row>
        <row r="10273">
          <cell r="A10273">
            <v>36641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TOLL:AECO/MCNL</v>
          </cell>
          <cell r="H10273">
            <v>36739</v>
          </cell>
          <cell r="I10273">
            <v>-479895</v>
          </cell>
          <cell r="J10273">
            <v>0</v>
          </cell>
        </row>
        <row r="10274">
          <cell r="A10274">
            <v>36641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TOLL:AECO/MCNL</v>
          </cell>
          <cell r="H10274">
            <v>36770</v>
          </cell>
          <cell r="I10274">
            <v>-461754</v>
          </cell>
          <cell r="J10274">
            <v>0</v>
          </cell>
        </row>
        <row r="10275">
          <cell r="A10275">
            <v>36641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TOLL:AECO/MCNL</v>
          </cell>
          <cell r="H10275">
            <v>36800</v>
          </cell>
          <cell r="I10275">
            <v>-474458</v>
          </cell>
          <cell r="J10275">
            <v>0</v>
          </cell>
        </row>
        <row r="10276">
          <cell r="A10276">
            <v>36641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TOLL:AECO/MCNL</v>
          </cell>
          <cell r="H10276">
            <v>36831</v>
          </cell>
          <cell r="I10276">
            <v>-456489</v>
          </cell>
          <cell r="J10276">
            <v>0</v>
          </cell>
        </row>
        <row r="10277">
          <cell r="A10277">
            <v>36641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TOLL:AECO/MCNL</v>
          </cell>
          <cell r="H10277">
            <v>36861</v>
          </cell>
          <cell r="I10277">
            <v>-469017</v>
          </cell>
          <cell r="J10277">
            <v>0</v>
          </cell>
        </row>
        <row r="10278">
          <cell r="A10278">
            <v>36641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TOLL:AECO/MCNL</v>
          </cell>
          <cell r="H10278">
            <v>36892</v>
          </cell>
          <cell r="I10278">
            <v>-466229</v>
          </cell>
          <cell r="J10278">
            <v>0</v>
          </cell>
        </row>
        <row r="10279">
          <cell r="A10279">
            <v>36641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TOLL:AECO/MCNL</v>
          </cell>
          <cell r="H10279">
            <v>36923</v>
          </cell>
          <cell r="I10279">
            <v>-418594</v>
          </cell>
          <cell r="J10279">
            <v>0</v>
          </cell>
        </row>
        <row r="10280">
          <cell r="A10280">
            <v>36641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TOLL:AECO/MCNL</v>
          </cell>
          <cell r="H10280">
            <v>36951</v>
          </cell>
          <cell r="I10280">
            <v>-460914</v>
          </cell>
          <cell r="J10280">
            <v>0</v>
          </cell>
        </row>
        <row r="10281">
          <cell r="A10281">
            <v>36641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TOLL:AECO/MCNL</v>
          </cell>
          <cell r="H10281">
            <v>36982</v>
          </cell>
          <cell r="I10281">
            <v>-443346</v>
          </cell>
          <cell r="J10281">
            <v>0</v>
          </cell>
        </row>
        <row r="10282">
          <cell r="A10282">
            <v>36641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TOLL:AECO/MCNL</v>
          </cell>
          <cell r="H10282">
            <v>37012</v>
          </cell>
          <cell r="I10282">
            <v>-455459</v>
          </cell>
          <cell r="J10282">
            <v>0</v>
          </cell>
        </row>
        <row r="10283">
          <cell r="A10283">
            <v>36641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TOLL:AECO/MCNL</v>
          </cell>
          <cell r="H10283">
            <v>37043</v>
          </cell>
          <cell r="I10283">
            <v>-438099</v>
          </cell>
          <cell r="J10283">
            <v>0</v>
          </cell>
        </row>
        <row r="10284">
          <cell r="A10284">
            <v>36641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TOLL:AECO/MCNL</v>
          </cell>
          <cell r="H10284">
            <v>37073</v>
          </cell>
          <cell r="I10284">
            <v>-450043</v>
          </cell>
          <cell r="J10284">
            <v>0</v>
          </cell>
        </row>
        <row r="10285">
          <cell r="A10285">
            <v>36641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TOLL:AECO/MCNL</v>
          </cell>
          <cell r="H10285">
            <v>37104</v>
          </cell>
          <cell r="I10285">
            <v>-447312</v>
          </cell>
          <cell r="J10285">
            <v>0</v>
          </cell>
        </row>
        <row r="10286">
          <cell r="A10286">
            <v>36641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TOLL:AECO/MCNL</v>
          </cell>
          <cell r="H10286">
            <v>37135</v>
          </cell>
          <cell r="I10286">
            <v>-430243</v>
          </cell>
          <cell r="J10286">
            <v>0</v>
          </cell>
        </row>
        <row r="10287">
          <cell r="A10287">
            <v>36641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TOLL:AECO/MCNL</v>
          </cell>
          <cell r="H10287">
            <v>37165</v>
          </cell>
          <cell r="I10287">
            <v>-441957</v>
          </cell>
          <cell r="J10287">
            <v>0</v>
          </cell>
        </row>
        <row r="10288">
          <cell r="A10288">
            <v>36641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TOLL:AECO/MCNL</v>
          </cell>
          <cell r="H10288">
            <v>37196</v>
          </cell>
          <cell r="I10288">
            <v>-425097</v>
          </cell>
          <cell r="J10288">
            <v>0</v>
          </cell>
        </row>
        <row r="10289">
          <cell r="A10289">
            <v>36641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TOLL:AECO/MCNL</v>
          </cell>
          <cell r="H10289">
            <v>37226</v>
          </cell>
          <cell r="I10289">
            <v>-450783</v>
          </cell>
          <cell r="J10289">
            <v>0</v>
          </cell>
        </row>
        <row r="10290">
          <cell r="A10290">
            <v>36641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TOLL:AECO/MCNL</v>
          </cell>
          <cell r="H10290">
            <v>37257</v>
          </cell>
          <cell r="I10290">
            <v>-433855</v>
          </cell>
          <cell r="J10290">
            <v>0</v>
          </cell>
        </row>
        <row r="10291">
          <cell r="A10291">
            <v>36641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TOLL:AECO/MCNL</v>
          </cell>
          <cell r="H10291">
            <v>37288</v>
          </cell>
          <cell r="I10291">
            <v>-389465</v>
          </cell>
          <cell r="J10291">
            <v>0</v>
          </cell>
        </row>
        <row r="10292">
          <cell r="A10292">
            <v>36641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TOLL:AECO/MCNL</v>
          </cell>
          <cell r="H10292">
            <v>37316</v>
          </cell>
          <cell r="I10292">
            <v>-428795</v>
          </cell>
          <cell r="J10292">
            <v>0</v>
          </cell>
        </row>
        <row r="10293">
          <cell r="A10293">
            <v>36641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TOLL:AECO/MCNL</v>
          </cell>
          <cell r="H10293">
            <v>37347</v>
          </cell>
          <cell r="I10293">
            <v>-412420</v>
          </cell>
          <cell r="J10293">
            <v>0</v>
          </cell>
        </row>
        <row r="10294">
          <cell r="A10294">
            <v>36641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TOLL:AECO/MCNL</v>
          </cell>
          <cell r="H10294">
            <v>37377</v>
          </cell>
          <cell r="I10294">
            <v>-423664</v>
          </cell>
          <cell r="J10294">
            <v>0</v>
          </cell>
        </row>
        <row r="10295">
          <cell r="A10295">
            <v>36641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TOLL:AECO/MCNL</v>
          </cell>
          <cell r="H10295">
            <v>37408</v>
          </cell>
          <cell r="I10295">
            <v>-407505</v>
          </cell>
          <cell r="J10295">
            <v>0</v>
          </cell>
        </row>
        <row r="10296">
          <cell r="A10296">
            <v>36641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TOLL:AECO/MCNL</v>
          </cell>
          <cell r="H10296">
            <v>37438</v>
          </cell>
          <cell r="I10296">
            <v>-418613</v>
          </cell>
          <cell r="J10296">
            <v>0</v>
          </cell>
        </row>
        <row r="10297">
          <cell r="A10297">
            <v>36641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TOLL:AECO/MCNL</v>
          </cell>
          <cell r="H10297">
            <v>37469</v>
          </cell>
          <cell r="I10297">
            <v>-416079</v>
          </cell>
          <cell r="J10297">
            <v>0</v>
          </cell>
        </row>
        <row r="10298">
          <cell r="A10298">
            <v>36641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TOLL:AECO/MCNL</v>
          </cell>
          <cell r="H10298">
            <v>37500</v>
          </cell>
          <cell r="I10298">
            <v>-400216</v>
          </cell>
          <cell r="J10298">
            <v>0</v>
          </cell>
        </row>
        <row r="10299">
          <cell r="A10299">
            <v>36641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TOLL:AECO/MCNL</v>
          </cell>
          <cell r="H10299">
            <v>37530</v>
          </cell>
          <cell r="I10299">
            <v>-411132</v>
          </cell>
          <cell r="J10299">
            <v>0</v>
          </cell>
        </row>
        <row r="10300">
          <cell r="A10300">
            <v>36641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TOLL:AECO/MCNL</v>
          </cell>
          <cell r="H10300">
            <v>37561</v>
          </cell>
          <cell r="I10300">
            <v>-395465</v>
          </cell>
          <cell r="J10300">
            <v>0</v>
          </cell>
        </row>
        <row r="10301">
          <cell r="A10301">
            <v>36641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TOLL:AECO/MCNL</v>
          </cell>
          <cell r="H10301">
            <v>37591</v>
          </cell>
          <cell r="I10301">
            <v>-406254</v>
          </cell>
          <cell r="J10301">
            <v>0</v>
          </cell>
        </row>
        <row r="10302">
          <cell r="A10302">
            <v>36641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TOLL:AECO/MCNL</v>
          </cell>
          <cell r="H10302">
            <v>37622</v>
          </cell>
          <cell r="I10302">
            <v>-403792</v>
          </cell>
          <cell r="J10302">
            <v>0</v>
          </cell>
        </row>
        <row r="10303">
          <cell r="A10303">
            <v>36641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TOLL:AECO/MCNL</v>
          </cell>
          <cell r="H10303">
            <v>37653</v>
          </cell>
          <cell r="I10303">
            <v>-362501</v>
          </cell>
          <cell r="J10303">
            <v>0</v>
          </cell>
        </row>
        <row r="10304">
          <cell r="A10304">
            <v>36641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TOLL:AECO/MCNL</v>
          </cell>
          <cell r="H10304">
            <v>37681</v>
          </cell>
          <cell r="I10304">
            <v>-399136</v>
          </cell>
          <cell r="J10304">
            <v>0</v>
          </cell>
        </row>
        <row r="10305">
          <cell r="A10305">
            <v>36641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TOLL:AECO/MCNL</v>
          </cell>
          <cell r="H10305">
            <v>37712</v>
          </cell>
          <cell r="I10305">
            <v>-383920</v>
          </cell>
          <cell r="J10305">
            <v>0</v>
          </cell>
        </row>
        <row r="10306">
          <cell r="A10306">
            <v>36641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TOLL:AECO/MCNL</v>
          </cell>
          <cell r="H10306">
            <v>37742</v>
          </cell>
          <cell r="I10306">
            <v>-394405</v>
          </cell>
          <cell r="J10306">
            <v>0</v>
          </cell>
        </row>
        <row r="10307">
          <cell r="A10307">
            <v>36641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TOLL:AECO/MCNL</v>
          </cell>
          <cell r="H10307">
            <v>37773</v>
          </cell>
          <cell r="I10307">
            <v>-379382</v>
          </cell>
          <cell r="J10307">
            <v>0</v>
          </cell>
        </row>
        <row r="10308">
          <cell r="A10308">
            <v>36641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TOLL:AECO/MCNL</v>
          </cell>
          <cell r="H10308">
            <v>37803</v>
          </cell>
          <cell r="I10308">
            <v>-389741</v>
          </cell>
          <cell r="J10308">
            <v>0</v>
          </cell>
        </row>
        <row r="10309">
          <cell r="A10309">
            <v>36641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TOLL:AECO/MCNL</v>
          </cell>
          <cell r="H10309">
            <v>37834</v>
          </cell>
          <cell r="I10309">
            <v>-387389</v>
          </cell>
          <cell r="J10309">
            <v>0</v>
          </cell>
        </row>
        <row r="10310">
          <cell r="A10310">
            <v>36641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TOLL:AECO/MCNL</v>
          </cell>
          <cell r="H10310">
            <v>37865</v>
          </cell>
          <cell r="I10310">
            <v>-372630</v>
          </cell>
          <cell r="J10310">
            <v>0</v>
          </cell>
        </row>
        <row r="10311">
          <cell r="A10311">
            <v>36641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TOLL:AECO/MCNL</v>
          </cell>
          <cell r="H10311">
            <v>37895</v>
          </cell>
          <cell r="I10311">
            <v>-382802</v>
          </cell>
          <cell r="J10311">
            <v>0</v>
          </cell>
        </row>
        <row r="10312">
          <cell r="A10312">
            <v>36641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TOLL:AECO/MCNL</v>
          </cell>
          <cell r="H10312">
            <v>37926</v>
          </cell>
          <cell r="I10312">
            <v>-368219</v>
          </cell>
          <cell r="J10312">
            <v>0</v>
          </cell>
        </row>
        <row r="10313">
          <cell r="A10313">
            <v>36641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TOLL:AECO/MCNL</v>
          </cell>
          <cell r="H10313">
            <v>37956</v>
          </cell>
          <cell r="I10313">
            <v>-378270</v>
          </cell>
          <cell r="J10313">
            <v>0</v>
          </cell>
        </row>
        <row r="10314">
          <cell r="A10314">
            <v>36641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TOLL:AECO/MCNL</v>
          </cell>
          <cell r="H10314">
            <v>37987</v>
          </cell>
          <cell r="I10314">
            <v>-375981</v>
          </cell>
          <cell r="J10314">
            <v>0</v>
          </cell>
        </row>
        <row r="10315">
          <cell r="A10315">
            <v>36641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TOLL:AECO/MCNL</v>
          </cell>
          <cell r="H10315">
            <v>38018</v>
          </cell>
          <cell r="I10315">
            <v>-349589</v>
          </cell>
          <cell r="J10315">
            <v>0</v>
          </cell>
        </row>
        <row r="10316">
          <cell r="A10316">
            <v>36641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TOLL:AECO/MCNL</v>
          </cell>
          <cell r="H10316">
            <v>38047</v>
          </cell>
          <cell r="I10316">
            <v>-371574</v>
          </cell>
          <cell r="J10316">
            <v>0</v>
          </cell>
        </row>
        <row r="10317">
          <cell r="A10317">
            <v>36641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TOLL:AECO/MCNL</v>
          </cell>
          <cell r="H10317">
            <v>38078</v>
          </cell>
          <cell r="I10317">
            <v>-357403</v>
          </cell>
          <cell r="J10317">
            <v>0</v>
          </cell>
        </row>
        <row r="10318">
          <cell r="A10318">
            <v>36641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TOLL:AECO/MCNL</v>
          </cell>
          <cell r="H10318">
            <v>38108</v>
          </cell>
          <cell r="I10318">
            <v>-367143</v>
          </cell>
          <cell r="J10318">
            <v>0</v>
          </cell>
        </row>
        <row r="10319">
          <cell r="A10319">
            <v>36641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TOLL:AECO/MCNL</v>
          </cell>
          <cell r="H10319">
            <v>38139</v>
          </cell>
          <cell r="I10319">
            <v>-353139</v>
          </cell>
          <cell r="J10319">
            <v>0</v>
          </cell>
        </row>
        <row r="10320">
          <cell r="A10320">
            <v>36641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TOLL:AECO/MCNL</v>
          </cell>
          <cell r="H10320">
            <v>38169</v>
          </cell>
          <cell r="I10320">
            <v>-362761</v>
          </cell>
          <cell r="J10320">
            <v>0</v>
          </cell>
        </row>
        <row r="10321">
          <cell r="A10321">
            <v>36641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TOLL:AECO/MCNL</v>
          </cell>
          <cell r="H10321">
            <v>38200</v>
          </cell>
          <cell r="I10321">
            <v>-360552</v>
          </cell>
          <cell r="J10321">
            <v>0</v>
          </cell>
        </row>
        <row r="10322">
          <cell r="A10322">
            <v>36641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TOLL:AECO/MCNL</v>
          </cell>
          <cell r="H10322">
            <v>38231</v>
          </cell>
          <cell r="I10322">
            <v>-346796</v>
          </cell>
          <cell r="J10322">
            <v>0</v>
          </cell>
        </row>
        <row r="10323">
          <cell r="A10323">
            <v>36641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TOLL:AECO/MCNL</v>
          </cell>
          <cell r="H10323">
            <v>38261</v>
          </cell>
          <cell r="I10323">
            <v>-356241</v>
          </cell>
          <cell r="J10323">
            <v>0</v>
          </cell>
        </row>
        <row r="10324">
          <cell r="A10324">
            <v>36641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TOLL:AECO/MCNL</v>
          </cell>
          <cell r="H10324">
            <v>38292</v>
          </cell>
          <cell r="I10324">
            <v>-342647</v>
          </cell>
          <cell r="J10324">
            <v>0</v>
          </cell>
        </row>
        <row r="10325">
          <cell r="A10325">
            <v>36641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TOLL:AECO/MCNL</v>
          </cell>
          <cell r="H10325">
            <v>38322</v>
          </cell>
          <cell r="I10325">
            <v>-351977</v>
          </cell>
          <cell r="J10325">
            <v>0</v>
          </cell>
        </row>
        <row r="10326">
          <cell r="A10326">
            <v>36641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TOLL:AECO/MCNL</v>
          </cell>
          <cell r="H10326">
            <v>38353</v>
          </cell>
          <cell r="I10326">
            <v>-349827</v>
          </cell>
          <cell r="J10326">
            <v>0</v>
          </cell>
        </row>
        <row r="10327">
          <cell r="A10327">
            <v>36641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TOLL:AECO/MCNL</v>
          </cell>
          <cell r="H10327">
            <v>38384</v>
          </cell>
          <cell r="I10327">
            <v>-314042</v>
          </cell>
          <cell r="J10327">
            <v>0</v>
          </cell>
        </row>
        <row r="10328">
          <cell r="A10328">
            <v>36641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TOLL:AECO/MCNL</v>
          </cell>
          <cell r="H10328">
            <v>38412</v>
          </cell>
          <cell r="I10328">
            <v>-345769</v>
          </cell>
          <cell r="J10328">
            <v>0</v>
          </cell>
        </row>
        <row r="10329">
          <cell r="A10329">
            <v>36641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TOLL:AECO/MCNL</v>
          </cell>
          <cell r="H10329">
            <v>38443</v>
          </cell>
          <cell r="I10329">
            <v>-332568</v>
          </cell>
          <cell r="J10329">
            <v>0</v>
          </cell>
        </row>
        <row r="10330">
          <cell r="A10330">
            <v>36641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TOLL:AECO/MCNL</v>
          </cell>
          <cell r="H10330">
            <v>38473</v>
          </cell>
          <cell r="I10330">
            <v>-341618</v>
          </cell>
          <cell r="J10330">
            <v>0</v>
          </cell>
        </row>
        <row r="10331">
          <cell r="A10331">
            <v>36641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TOLL:AECO/MCNL</v>
          </cell>
          <cell r="H10331">
            <v>38504</v>
          </cell>
          <cell r="I10331">
            <v>-328575</v>
          </cell>
          <cell r="J10331">
            <v>0</v>
          </cell>
        </row>
        <row r="10332">
          <cell r="A10332">
            <v>36641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TOLL:AECO/MCNL</v>
          </cell>
          <cell r="H10332">
            <v>38534</v>
          </cell>
          <cell r="I10332">
            <v>-337515</v>
          </cell>
          <cell r="J10332">
            <v>0</v>
          </cell>
        </row>
        <row r="10333">
          <cell r="A10333">
            <v>36641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TOLL:AECO/MCNL</v>
          </cell>
          <cell r="H10333">
            <v>38565</v>
          </cell>
          <cell r="I10333">
            <v>-335447</v>
          </cell>
          <cell r="J10333">
            <v>0</v>
          </cell>
        </row>
        <row r="10334">
          <cell r="A10334">
            <v>36641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TOLL:AECO/MCNL</v>
          </cell>
          <cell r="H10334">
            <v>38596</v>
          </cell>
          <cell r="I10334">
            <v>-322636</v>
          </cell>
          <cell r="J10334">
            <v>0</v>
          </cell>
        </row>
        <row r="10335">
          <cell r="A10335">
            <v>36641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TOLL:AECO/MCNL</v>
          </cell>
          <cell r="H10335">
            <v>38626</v>
          </cell>
          <cell r="I10335">
            <v>-331411</v>
          </cell>
          <cell r="J10335">
            <v>0</v>
          </cell>
        </row>
        <row r="10336">
          <cell r="A10336">
            <v>36641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TOLL:AECO/MCNL</v>
          </cell>
          <cell r="H10336">
            <v>38657</v>
          </cell>
          <cell r="I10336">
            <v>-318752</v>
          </cell>
          <cell r="J10336">
            <v>0</v>
          </cell>
        </row>
        <row r="10337">
          <cell r="A10337">
            <v>36641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TOLL:AECO/MCNL</v>
          </cell>
          <cell r="H10337">
            <v>38687</v>
          </cell>
          <cell r="I10337">
            <v>-327420</v>
          </cell>
          <cell r="J10337">
            <v>0</v>
          </cell>
        </row>
        <row r="10338">
          <cell r="A10338">
            <v>36641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TOLL:AECO/MCNL</v>
          </cell>
          <cell r="H10338">
            <v>38718</v>
          </cell>
          <cell r="I10338">
            <v>-325408</v>
          </cell>
          <cell r="J10338">
            <v>0</v>
          </cell>
        </row>
        <row r="10339">
          <cell r="A10339">
            <v>36641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TOLL:AECO/MCNL</v>
          </cell>
          <cell r="H10339">
            <v>38749</v>
          </cell>
          <cell r="I10339">
            <v>-292110</v>
          </cell>
          <cell r="J10339">
            <v>0</v>
          </cell>
        </row>
        <row r="10340">
          <cell r="A10340">
            <v>36641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TOLL:AECO/MCNL</v>
          </cell>
          <cell r="H10340">
            <v>38777</v>
          </cell>
          <cell r="I10340">
            <v>-321610</v>
          </cell>
          <cell r="J10340">
            <v>0</v>
          </cell>
        </row>
        <row r="10341">
          <cell r="A10341">
            <v>36641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TOLL:AECO/MCNL</v>
          </cell>
          <cell r="H10341">
            <v>38808</v>
          </cell>
          <cell r="I10341">
            <v>-309320</v>
          </cell>
          <cell r="J10341">
            <v>0</v>
          </cell>
        </row>
        <row r="10342">
          <cell r="A10342">
            <v>36641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TOLL:AECO/MCNL</v>
          </cell>
          <cell r="H10342">
            <v>38838</v>
          </cell>
          <cell r="I10342">
            <v>-317726</v>
          </cell>
          <cell r="J10342">
            <v>0</v>
          </cell>
        </row>
        <row r="10343">
          <cell r="A10343">
            <v>36641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TOLL:AECO/MCNL</v>
          </cell>
          <cell r="H10343">
            <v>38869</v>
          </cell>
          <cell r="I10343">
            <v>-305583</v>
          </cell>
          <cell r="J10343">
            <v>0</v>
          </cell>
        </row>
        <row r="10344">
          <cell r="A10344">
            <v>36641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TOLL:AECO/MCNL</v>
          </cell>
          <cell r="H10344">
            <v>38899</v>
          </cell>
          <cell r="I10344">
            <v>-313885</v>
          </cell>
          <cell r="J10344">
            <v>0</v>
          </cell>
        </row>
        <row r="10345">
          <cell r="A10345">
            <v>36641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TOLL:AECO/MCNL</v>
          </cell>
          <cell r="H10345">
            <v>38930</v>
          </cell>
          <cell r="I10345">
            <v>-311949</v>
          </cell>
          <cell r="J10345">
            <v>0</v>
          </cell>
        </row>
        <row r="10346">
          <cell r="A10346">
            <v>36641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TOLL:AECO/MCNL</v>
          </cell>
          <cell r="H10346">
            <v>38961</v>
          </cell>
          <cell r="I10346">
            <v>-300023</v>
          </cell>
          <cell r="J10346">
            <v>0</v>
          </cell>
        </row>
        <row r="10347">
          <cell r="A10347">
            <v>36641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TOLL:AECO/MCNL</v>
          </cell>
          <cell r="H10347">
            <v>38991</v>
          </cell>
          <cell r="I10347">
            <v>-308171</v>
          </cell>
          <cell r="J10347">
            <v>0</v>
          </cell>
        </row>
        <row r="10348">
          <cell r="A10348">
            <v>36641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TOLL:AECO/MCNL</v>
          </cell>
          <cell r="H10348">
            <v>39022</v>
          </cell>
          <cell r="I10348">
            <v>-296387</v>
          </cell>
          <cell r="J10348">
            <v>0</v>
          </cell>
        </row>
        <row r="10349">
          <cell r="A10349">
            <v>36641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TOLL:AECO/MCNL</v>
          </cell>
          <cell r="H10349">
            <v>39052</v>
          </cell>
          <cell r="I10349">
            <v>-304435</v>
          </cell>
          <cell r="J10349">
            <v>0</v>
          </cell>
        </row>
        <row r="10350">
          <cell r="A10350">
            <v>36641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TOLL:AECO/MCNL</v>
          </cell>
          <cell r="H10350">
            <v>39083</v>
          </cell>
          <cell r="I10350">
            <v>-302552</v>
          </cell>
          <cell r="J10350">
            <v>0</v>
          </cell>
        </row>
        <row r="10351">
          <cell r="A10351">
            <v>36641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TOLL:AECO/MCNL</v>
          </cell>
          <cell r="H10351">
            <v>39114</v>
          </cell>
          <cell r="I10351">
            <v>-271581</v>
          </cell>
          <cell r="J10351">
            <v>0</v>
          </cell>
        </row>
        <row r="10352">
          <cell r="A10352">
            <v>36641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TOLL:AECO/MCNL</v>
          </cell>
          <cell r="H10352">
            <v>39142</v>
          </cell>
          <cell r="I10352">
            <v>-298997</v>
          </cell>
          <cell r="J10352">
            <v>0</v>
          </cell>
        </row>
        <row r="10353">
          <cell r="A10353">
            <v>36641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TOLL:AECO/MCNL</v>
          </cell>
          <cell r="H10353">
            <v>39173</v>
          </cell>
          <cell r="I10353">
            <v>-287560</v>
          </cell>
          <cell r="J10353">
            <v>0</v>
          </cell>
        </row>
        <row r="10354">
          <cell r="A10354">
            <v>36641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TOLL:AECO/MCNL</v>
          </cell>
          <cell r="H10354">
            <v>39203</v>
          </cell>
          <cell r="I10354">
            <v>-295365</v>
          </cell>
          <cell r="J10354">
            <v>0</v>
          </cell>
        </row>
        <row r="10355">
          <cell r="A10355">
            <v>36641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TOLL:AECO/MCNL</v>
          </cell>
          <cell r="H10355">
            <v>39234</v>
          </cell>
          <cell r="I10355">
            <v>-284085</v>
          </cell>
          <cell r="J10355">
            <v>0</v>
          </cell>
        </row>
        <row r="10356">
          <cell r="A10356">
            <v>36641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TOLL:AECO/MCNL</v>
          </cell>
          <cell r="H10356">
            <v>39264</v>
          </cell>
          <cell r="I10356">
            <v>-291811</v>
          </cell>
          <cell r="J10356">
            <v>0</v>
          </cell>
        </row>
        <row r="10357">
          <cell r="A10357">
            <v>36641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TOLL:AECO/MCNL</v>
          </cell>
          <cell r="H10357">
            <v>39295</v>
          </cell>
          <cell r="I10357">
            <v>-290021</v>
          </cell>
          <cell r="J10357">
            <v>0</v>
          </cell>
        </row>
        <row r="10358">
          <cell r="A10358">
            <v>36641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TOLL:AECO/MCNL</v>
          </cell>
          <cell r="H10358">
            <v>39326</v>
          </cell>
          <cell r="I10358">
            <v>-278943</v>
          </cell>
          <cell r="J10358">
            <v>0</v>
          </cell>
        </row>
        <row r="10359">
          <cell r="A10359">
            <v>36641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TOLL:AECO/MCNL</v>
          </cell>
          <cell r="H10359">
            <v>39356</v>
          </cell>
          <cell r="I10359">
            <v>-286528</v>
          </cell>
          <cell r="J10359">
            <v>0</v>
          </cell>
        </row>
        <row r="10360">
          <cell r="A10360">
            <v>36641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TOLL:AECO/MCNL</v>
          </cell>
          <cell r="H10360">
            <v>39387</v>
          </cell>
          <cell r="I10360">
            <v>-275583</v>
          </cell>
          <cell r="J10360">
            <v>0</v>
          </cell>
        </row>
        <row r="10361">
          <cell r="A10361">
            <v>36641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TOLL:AECO/MCNL</v>
          </cell>
          <cell r="H10361">
            <v>39417</v>
          </cell>
          <cell r="I10361">
            <v>-283076</v>
          </cell>
          <cell r="J10361">
            <v>0</v>
          </cell>
        </row>
        <row r="10362">
          <cell r="A10362">
            <v>36641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TOLL:AECO/MCNL</v>
          </cell>
          <cell r="H10362">
            <v>39448</v>
          </cell>
          <cell r="I10362">
            <v>-281337</v>
          </cell>
          <cell r="J10362">
            <v>0</v>
          </cell>
        </row>
        <row r="10363">
          <cell r="A10363">
            <v>36641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TOLL:AECO/MCNL</v>
          </cell>
          <cell r="H10363">
            <v>39479</v>
          </cell>
          <cell r="I10363">
            <v>-261568</v>
          </cell>
          <cell r="J10363">
            <v>0</v>
          </cell>
        </row>
        <row r="10364">
          <cell r="A10364">
            <v>36641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TOLL:AECO/MCNL</v>
          </cell>
          <cell r="H10364">
            <v>39508</v>
          </cell>
          <cell r="I10364">
            <v>-277999</v>
          </cell>
          <cell r="J10364">
            <v>0</v>
          </cell>
        </row>
        <row r="10365">
          <cell r="A10365">
            <v>36641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TOLL:AECO/MCNL</v>
          </cell>
          <cell r="H10365">
            <v>39539</v>
          </cell>
          <cell r="I10365">
            <v>-267377</v>
          </cell>
          <cell r="J10365">
            <v>0</v>
          </cell>
        </row>
        <row r="10366">
          <cell r="A10366">
            <v>36641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TOLL:AECO/MCNL</v>
          </cell>
          <cell r="H10366">
            <v>39569</v>
          </cell>
          <cell r="I10366">
            <v>-274645</v>
          </cell>
          <cell r="J10366">
            <v>0</v>
          </cell>
        </row>
        <row r="10367">
          <cell r="A10367">
            <v>36641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TOLL:AECO/MCNL</v>
          </cell>
          <cell r="H10367">
            <v>39600</v>
          </cell>
          <cell r="I10367">
            <v>-264150</v>
          </cell>
          <cell r="J10367">
            <v>0</v>
          </cell>
        </row>
        <row r="10368">
          <cell r="A10368">
            <v>36641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TOLL:AECO/MCNL</v>
          </cell>
          <cell r="H10368">
            <v>39630</v>
          </cell>
          <cell r="I10368">
            <v>-271329</v>
          </cell>
          <cell r="J10368">
            <v>0</v>
          </cell>
        </row>
        <row r="10369">
          <cell r="A10369">
            <v>36641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TOLL:AECO/MCNL</v>
          </cell>
          <cell r="H10369">
            <v>39661</v>
          </cell>
          <cell r="I10369">
            <v>-269658</v>
          </cell>
          <cell r="J10369">
            <v>0</v>
          </cell>
        </row>
        <row r="10370">
          <cell r="A10370">
            <v>36641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TOLL:AECO/MCNL</v>
          </cell>
          <cell r="H10370">
            <v>39692</v>
          </cell>
          <cell r="I10370">
            <v>-259353</v>
          </cell>
          <cell r="J10370">
            <v>0</v>
          </cell>
        </row>
        <row r="10371">
          <cell r="A10371">
            <v>36641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TOLL:AECO/MCNL</v>
          </cell>
          <cell r="H10371">
            <v>39722</v>
          </cell>
          <cell r="I10371">
            <v>-266400</v>
          </cell>
          <cell r="J10371">
            <v>0</v>
          </cell>
        </row>
        <row r="10372">
          <cell r="A10372">
            <v>36641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TOLL:AECO/MCNL</v>
          </cell>
          <cell r="H10372">
            <v>39753</v>
          </cell>
          <cell r="I10372">
            <v>-256218</v>
          </cell>
          <cell r="J10372">
            <v>0</v>
          </cell>
        </row>
        <row r="10373">
          <cell r="A10373">
            <v>36641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TOLL:AECO/MCNL</v>
          </cell>
          <cell r="H10373">
            <v>39783</v>
          </cell>
          <cell r="I10373">
            <v>-422337</v>
          </cell>
          <cell r="J10373">
            <v>0</v>
          </cell>
        </row>
        <row r="10374">
          <cell r="A10374">
            <v>36641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TOLL:EMER/ST.CL</v>
          </cell>
          <cell r="H10374">
            <v>36647</v>
          </cell>
          <cell r="I10374">
            <v>0</v>
          </cell>
          <cell r="J10374">
            <v>0</v>
          </cell>
        </row>
        <row r="10375">
          <cell r="A10375">
            <v>36641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TOLL:EMER/ST.CL</v>
          </cell>
          <cell r="H10375">
            <v>36678</v>
          </cell>
          <cell r="I10375">
            <v>0</v>
          </cell>
          <cell r="J10375">
            <v>0</v>
          </cell>
        </row>
        <row r="10376">
          <cell r="A10376">
            <v>36641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TOLL:EMER/ST.CL</v>
          </cell>
          <cell r="H10376">
            <v>36708</v>
          </cell>
          <cell r="I10376">
            <v>0</v>
          </cell>
          <cell r="J10376">
            <v>0</v>
          </cell>
        </row>
        <row r="10377">
          <cell r="A10377">
            <v>36641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TOLL:EMER/ST.CL</v>
          </cell>
          <cell r="H10377">
            <v>36739</v>
          </cell>
          <cell r="I10377">
            <v>0</v>
          </cell>
          <cell r="J10377">
            <v>0</v>
          </cell>
        </row>
        <row r="10378">
          <cell r="A10378">
            <v>36641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TOLL:EMER/ST.CL</v>
          </cell>
          <cell r="H10378">
            <v>36770</v>
          </cell>
          <cell r="I10378">
            <v>0</v>
          </cell>
          <cell r="J10378">
            <v>0</v>
          </cell>
        </row>
        <row r="10379">
          <cell r="A10379">
            <v>36641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TOLL:EMER/ST.CL</v>
          </cell>
          <cell r="H10379">
            <v>36800</v>
          </cell>
          <cell r="I10379">
            <v>0</v>
          </cell>
          <cell r="J10379">
            <v>0</v>
          </cell>
        </row>
        <row r="10380">
          <cell r="A10380">
            <v>36641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TOLL:EMER/ST.CL</v>
          </cell>
          <cell r="H10380">
            <v>36831</v>
          </cell>
          <cell r="I10380">
            <v>0</v>
          </cell>
          <cell r="J10380">
            <v>0</v>
          </cell>
        </row>
        <row r="10381">
          <cell r="A10381">
            <v>36641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TOLL:EMER/ST.CL</v>
          </cell>
          <cell r="H10381">
            <v>36861</v>
          </cell>
          <cell r="I10381">
            <v>0</v>
          </cell>
          <cell r="J10381">
            <v>0</v>
          </cell>
        </row>
        <row r="10382">
          <cell r="A10382">
            <v>36641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TOLL:EMER/ST.CL</v>
          </cell>
          <cell r="H10382">
            <v>36892</v>
          </cell>
          <cell r="I10382">
            <v>0</v>
          </cell>
          <cell r="J10382">
            <v>0</v>
          </cell>
        </row>
        <row r="10383">
          <cell r="A10383">
            <v>36641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TOLL:EMER/ST.CL</v>
          </cell>
          <cell r="H10383">
            <v>36923</v>
          </cell>
          <cell r="I10383">
            <v>0</v>
          </cell>
          <cell r="J10383">
            <v>0</v>
          </cell>
        </row>
        <row r="10384">
          <cell r="A10384">
            <v>36641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TOLL:EMER/ST.CL</v>
          </cell>
          <cell r="H10384">
            <v>36951</v>
          </cell>
          <cell r="I10384">
            <v>0</v>
          </cell>
          <cell r="J10384">
            <v>0</v>
          </cell>
        </row>
        <row r="10385">
          <cell r="A10385">
            <v>36641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TOLL:EMER/ST.CL</v>
          </cell>
          <cell r="H10385">
            <v>36982</v>
          </cell>
          <cell r="I10385">
            <v>0</v>
          </cell>
          <cell r="J10385">
            <v>0</v>
          </cell>
        </row>
        <row r="10386">
          <cell r="A10386">
            <v>36641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TOLL:EMER/ST.CL</v>
          </cell>
          <cell r="H10386">
            <v>37012</v>
          </cell>
          <cell r="I10386">
            <v>0</v>
          </cell>
          <cell r="J10386">
            <v>0</v>
          </cell>
        </row>
        <row r="10387">
          <cell r="A10387">
            <v>36641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TOLL:EMER/ST.CL</v>
          </cell>
          <cell r="H10387">
            <v>37043</v>
          </cell>
          <cell r="I10387">
            <v>0</v>
          </cell>
          <cell r="J10387">
            <v>0</v>
          </cell>
        </row>
        <row r="10388">
          <cell r="A10388">
            <v>36641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TOLL:EMER/ST.CL</v>
          </cell>
          <cell r="H10388">
            <v>37073</v>
          </cell>
          <cell r="I10388">
            <v>0</v>
          </cell>
          <cell r="J10388">
            <v>0</v>
          </cell>
        </row>
        <row r="10389">
          <cell r="A10389">
            <v>36641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TOLL:EMER/ST.CL</v>
          </cell>
          <cell r="H10389">
            <v>37104</v>
          </cell>
          <cell r="I10389">
            <v>0</v>
          </cell>
          <cell r="J10389">
            <v>0</v>
          </cell>
        </row>
        <row r="10390">
          <cell r="A10390">
            <v>36641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TOLL:EMER/ST.CL</v>
          </cell>
          <cell r="H10390">
            <v>37135</v>
          </cell>
          <cell r="I10390">
            <v>0</v>
          </cell>
          <cell r="J10390">
            <v>0</v>
          </cell>
        </row>
        <row r="10391">
          <cell r="A10391">
            <v>36641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TOLL:EMER/ST.CL</v>
          </cell>
          <cell r="H10391">
            <v>37165</v>
          </cell>
          <cell r="I10391">
            <v>0</v>
          </cell>
          <cell r="J10391">
            <v>0</v>
          </cell>
        </row>
        <row r="10392">
          <cell r="A10392">
            <v>36641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TOLL:EMER/ST.CL</v>
          </cell>
          <cell r="H10392">
            <v>37196</v>
          </cell>
          <cell r="I10392">
            <v>0</v>
          </cell>
          <cell r="J10392">
            <v>0</v>
          </cell>
        </row>
        <row r="10393">
          <cell r="A10393">
            <v>36641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TOLL:EMER/ST.CL</v>
          </cell>
          <cell r="H10393">
            <v>37226</v>
          </cell>
          <cell r="I10393">
            <v>0</v>
          </cell>
          <cell r="J10393">
            <v>0</v>
          </cell>
        </row>
        <row r="10394">
          <cell r="A10394">
            <v>36641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TOLL:EMER/ST.CL</v>
          </cell>
          <cell r="H10394">
            <v>37257</v>
          </cell>
          <cell r="I10394">
            <v>0</v>
          </cell>
          <cell r="J10394">
            <v>0</v>
          </cell>
        </row>
        <row r="10395">
          <cell r="A10395">
            <v>36641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TOLL:EMER/ST.CL</v>
          </cell>
          <cell r="H10395">
            <v>37288</v>
          </cell>
          <cell r="I10395">
            <v>0</v>
          </cell>
          <cell r="J10395">
            <v>0</v>
          </cell>
        </row>
        <row r="10396">
          <cell r="A10396">
            <v>36641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TOLL:EMER/ST.CL</v>
          </cell>
          <cell r="H10396">
            <v>37316</v>
          </cell>
          <cell r="I10396">
            <v>0</v>
          </cell>
          <cell r="J10396">
            <v>0</v>
          </cell>
        </row>
        <row r="10397">
          <cell r="A10397">
            <v>36641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TOLL:EMER/ST.CL</v>
          </cell>
          <cell r="H10397">
            <v>37347</v>
          </cell>
          <cell r="I10397">
            <v>0</v>
          </cell>
          <cell r="J10397">
            <v>0</v>
          </cell>
        </row>
        <row r="10398">
          <cell r="A10398">
            <v>36641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TOLL:EMER/ST.CL</v>
          </cell>
          <cell r="H10398">
            <v>37377</v>
          </cell>
          <cell r="I10398">
            <v>0</v>
          </cell>
          <cell r="J10398">
            <v>0</v>
          </cell>
        </row>
        <row r="10399">
          <cell r="A10399">
            <v>36641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TOLL:EMER/ST.CL</v>
          </cell>
          <cell r="H10399">
            <v>37408</v>
          </cell>
          <cell r="I10399">
            <v>0</v>
          </cell>
          <cell r="J10399">
            <v>0</v>
          </cell>
        </row>
        <row r="10400">
          <cell r="A10400">
            <v>36641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TOLL:EMER/ST.CL</v>
          </cell>
          <cell r="H10400">
            <v>37438</v>
          </cell>
          <cell r="I10400">
            <v>0</v>
          </cell>
          <cell r="J10400">
            <v>0</v>
          </cell>
        </row>
        <row r="10401">
          <cell r="A10401">
            <v>36641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TOLL:EMER/ST.CL</v>
          </cell>
          <cell r="H10401">
            <v>37469</v>
          </cell>
          <cell r="I10401">
            <v>0</v>
          </cell>
          <cell r="J10401">
            <v>0</v>
          </cell>
        </row>
        <row r="10402">
          <cell r="A10402">
            <v>36641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TOLL:EMER/ST.CL</v>
          </cell>
          <cell r="H10402">
            <v>37500</v>
          </cell>
          <cell r="I10402">
            <v>0</v>
          </cell>
          <cell r="J10402">
            <v>0</v>
          </cell>
        </row>
        <row r="10403">
          <cell r="A10403">
            <v>36641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TOLL:EMER/ST.CL</v>
          </cell>
          <cell r="H10403">
            <v>37530</v>
          </cell>
          <cell r="I10403">
            <v>0</v>
          </cell>
          <cell r="J10403">
            <v>0</v>
          </cell>
        </row>
        <row r="10404">
          <cell r="A10404">
            <v>36641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TOLL:EMER/ST.CL</v>
          </cell>
          <cell r="H10404">
            <v>37561</v>
          </cell>
          <cell r="I10404">
            <v>0</v>
          </cell>
          <cell r="J10404">
            <v>0</v>
          </cell>
        </row>
        <row r="10405">
          <cell r="A10405">
            <v>36641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TOLL:EMER/ST.CL</v>
          </cell>
          <cell r="H10405">
            <v>37591</v>
          </cell>
          <cell r="I10405">
            <v>0</v>
          </cell>
          <cell r="J10405">
            <v>0</v>
          </cell>
        </row>
        <row r="10406">
          <cell r="A10406">
            <v>36641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TOLL:EMER/ST.CL</v>
          </cell>
          <cell r="H10406">
            <v>37622</v>
          </cell>
          <cell r="I10406">
            <v>0</v>
          </cell>
          <cell r="J10406">
            <v>0</v>
          </cell>
        </row>
        <row r="10407">
          <cell r="A10407">
            <v>36641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TOLL:EMER/ST.CL</v>
          </cell>
          <cell r="H10407">
            <v>37653</v>
          </cell>
          <cell r="I10407">
            <v>0</v>
          </cell>
          <cell r="J10407">
            <v>0</v>
          </cell>
        </row>
        <row r="10408">
          <cell r="A10408">
            <v>36641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TOLL:EMER/ST.CL</v>
          </cell>
          <cell r="H10408">
            <v>37681</v>
          </cell>
          <cell r="I10408">
            <v>0</v>
          </cell>
          <cell r="J10408">
            <v>0</v>
          </cell>
        </row>
        <row r="10409">
          <cell r="A10409">
            <v>36641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TOLL:EMER/ST.CL</v>
          </cell>
          <cell r="H10409">
            <v>37712</v>
          </cell>
          <cell r="I10409">
            <v>0</v>
          </cell>
          <cell r="J10409">
            <v>0</v>
          </cell>
        </row>
        <row r="10410">
          <cell r="A10410">
            <v>36641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TOLL:EMER/ST.CL</v>
          </cell>
          <cell r="H10410">
            <v>37742</v>
          </cell>
          <cell r="I10410">
            <v>0</v>
          </cell>
          <cell r="J10410">
            <v>0</v>
          </cell>
        </row>
        <row r="10411">
          <cell r="A10411">
            <v>36641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TOLL:EMER/ST.CL</v>
          </cell>
          <cell r="H10411">
            <v>37773</v>
          </cell>
          <cell r="I10411">
            <v>0</v>
          </cell>
          <cell r="J10411">
            <v>0</v>
          </cell>
        </row>
        <row r="10412">
          <cell r="A10412">
            <v>36641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TOLL:EMER/ST.CL</v>
          </cell>
          <cell r="H10412">
            <v>37803</v>
          </cell>
          <cell r="I10412">
            <v>0</v>
          </cell>
          <cell r="J10412">
            <v>0</v>
          </cell>
        </row>
        <row r="10413">
          <cell r="A10413">
            <v>36641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TOLL:EMER/ST.CL</v>
          </cell>
          <cell r="H10413">
            <v>37834</v>
          </cell>
          <cell r="I10413">
            <v>0</v>
          </cell>
          <cell r="J10413">
            <v>0</v>
          </cell>
        </row>
        <row r="10414">
          <cell r="A10414">
            <v>36641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TOLL:EMER/ST.CL</v>
          </cell>
          <cell r="H10414">
            <v>37865</v>
          </cell>
          <cell r="I10414">
            <v>0</v>
          </cell>
          <cell r="J10414">
            <v>0</v>
          </cell>
        </row>
        <row r="10415">
          <cell r="A10415">
            <v>36641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TOLL:EMER/ST.CL</v>
          </cell>
          <cell r="H10415">
            <v>37895</v>
          </cell>
          <cell r="I10415">
            <v>0</v>
          </cell>
          <cell r="J10415">
            <v>0</v>
          </cell>
        </row>
        <row r="10416">
          <cell r="A10416">
            <v>36641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TOLL:EMER/ST.CL</v>
          </cell>
          <cell r="H10416">
            <v>37926</v>
          </cell>
          <cell r="I10416">
            <v>0</v>
          </cell>
          <cell r="J10416">
            <v>0</v>
          </cell>
        </row>
        <row r="10417">
          <cell r="A10417">
            <v>36641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TOLL:EMER/ST.CL</v>
          </cell>
          <cell r="H10417">
            <v>37956</v>
          </cell>
          <cell r="I10417">
            <v>0</v>
          </cell>
          <cell r="J10417">
            <v>0</v>
          </cell>
        </row>
        <row r="10418">
          <cell r="A10418">
            <v>36641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TOLL:EMER/ST.CL</v>
          </cell>
          <cell r="H10418">
            <v>37987</v>
          </cell>
          <cell r="I10418">
            <v>0</v>
          </cell>
          <cell r="J10418">
            <v>0</v>
          </cell>
        </row>
        <row r="10419">
          <cell r="A10419">
            <v>36641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TOLL:EMER/ST.CL</v>
          </cell>
          <cell r="H10419">
            <v>38018</v>
          </cell>
          <cell r="I10419">
            <v>0</v>
          </cell>
          <cell r="J10419">
            <v>0</v>
          </cell>
        </row>
        <row r="10420">
          <cell r="A10420">
            <v>36641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TOLL:EMER/ST.CL</v>
          </cell>
          <cell r="H10420">
            <v>38047</v>
          </cell>
          <cell r="I10420">
            <v>0</v>
          </cell>
          <cell r="J10420">
            <v>0</v>
          </cell>
        </row>
        <row r="10421">
          <cell r="A10421">
            <v>36641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TOLL:EMER/ST.CL</v>
          </cell>
          <cell r="H10421">
            <v>38078</v>
          </cell>
          <cell r="I10421">
            <v>0</v>
          </cell>
          <cell r="J10421">
            <v>0</v>
          </cell>
        </row>
        <row r="10422">
          <cell r="A10422">
            <v>36641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TOLL:EMER/ST.CL</v>
          </cell>
          <cell r="H10422">
            <v>38108</v>
          </cell>
          <cell r="I10422">
            <v>0</v>
          </cell>
          <cell r="J10422">
            <v>0</v>
          </cell>
        </row>
        <row r="10423">
          <cell r="A10423">
            <v>36641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TOLL:EMER/ST.CL</v>
          </cell>
          <cell r="H10423">
            <v>38139</v>
          </cell>
          <cell r="I10423">
            <v>0</v>
          </cell>
          <cell r="J10423">
            <v>0</v>
          </cell>
        </row>
        <row r="10424">
          <cell r="A10424">
            <v>36641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TOLL:EMER/ST.CL</v>
          </cell>
          <cell r="H10424">
            <v>38169</v>
          </cell>
          <cell r="I10424">
            <v>0</v>
          </cell>
          <cell r="J10424">
            <v>0</v>
          </cell>
        </row>
        <row r="10425">
          <cell r="A10425">
            <v>36641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TOLL:EMER/ST.CL</v>
          </cell>
          <cell r="H10425">
            <v>38200</v>
          </cell>
          <cell r="I10425">
            <v>0</v>
          </cell>
          <cell r="J10425">
            <v>0</v>
          </cell>
        </row>
        <row r="10426">
          <cell r="A10426">
            <v>36641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TOLL:EMER/ST.CL</v>
          </cell>
          <cell r="H10426">
            <v>38231</v>
          </cell>
          <cell r="I10426">
            <v>0</v>
          </cell>
          <cell r="J10426">
            <v>0</v>
          </cell>
        </row>
        <row r="10427">
          <cell r="A10427">
            <v>36641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TOLL:EMER/ST.CL</v>
          </cell>
          <cell r="H10427">
            <v>38261</v>
          </cell>
          <cell r="I10427">
            <v>0</v>
          </cell>
          <cell r="J10427">
            <v>0</v>
          </cell>
        </row>
        <row r="10428">
          <cell r="A10428">
            <v>36641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TOLL:EMER/ST.CL</v>
          </cell>
          <cell r="H10428">
            <v>38292</v>
          </cell>
          <cell r="I10428">
            <v>0</v>
          </cell>
          <cell r="J10428">
            <v>0</v>
          </cell>
        </row>
        <row r="10429">
          <cell r="A10429">
            <v>36641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TOLL:EMER/ST.CL</v>
          </cell>
          <cell r="H10429">
            <v>38322</v>
          </cell>
          <cell r="I10429">
            <v>0</v>
          </cell>
          <cell r="J10429">
            <v>0</v>
          </cell>
        </row>
        <row r="10430">
          <cell r="A10430">
            <v>36641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TOLL:EMER/ST.CL</v>
          </cell>
          <cell r="H10430">
            <v>38353</v>
          </cell>
          <cell r="I10430">
            <v>0</v>
          </cell>
          <cell r="J10430">
            <v>0</v>
          </cell>
        </row>
        <row r="10431">
          <cell r="A10431">
            <v>36641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TOLL:EMER/ST.CL</v>
          </cell>
          <cell r="H10431">
            <v>38384</v>
          </cell>
          <cell r="I10431">
            <v>0</v>
          </cell>
          <cell r="J10431">
            <v>0</v>
          </cell>
        </row>
        <row r="10432">
          <cell r="A10432">
            <v>36641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TOLL:EMER/ST.CL</v>
          </cell>
          <cell r="H10432">
            <v>38412</v>
          </cell>
          <cell r="I10432">
            <v>0</v>
          </cell>
          <cell r="J10432">
            <v>0</v>
          </cell>
        </row>
        <row r="10433">
          <cell r="A10433">
            <v>36641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TOLL:EMER/ST.CL</v>
          </cell>
          <cell r="H10433">
            <v>38443</v>
          </cell>
          <cell r="I10433">
            <v>0</v>
          </cell>
          <cell r="J10433">
            <v>0</v>
          </cell>
        </row>
        <row r="10434">
          <cell r="A10434">
            <v>36641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TOLL:EMER/ST.CL</v>
          </cell>
          <cell r="H10434">
            <v>38473</v>
          </cell>
          <cell r="I10434">
            <v>0</v>
          </cell>
          <cell r="J10434">
            <v>0</v>
          </cell>
        </row>
        <row r="10435">
          <cell r="A10435">
            <v>36641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TOLL:EMER/ST.CL</v>
          </cell>
          <cell r="H10435">
            <v>38504</v>
          </cell>
          <cell r="I10435">
            <v>0</v>
          </cell>
          <cell r="J10435">
            <v>0</v>
          </cell>
        </row>
        <row r="10436">
          <cell r="A10436">
            <v>36641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TOLL:EMER/ST.CL</v>
          </cell>
          <cell r="H10436">
            <v>38534</v>
          </cell>
          <cell r="I10436">
            <v>0</v>
          </cell>
          <cell r="J10436">
            <v>0</v>
          </cell>
        </row>
        <row r="10437">
          <cell r="A10437">
            <v>36641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TOLL:EMER/ST.CL</v>
          </cell>
          <cell r="H10437">
            <v>38565</v>
          </cell>
          <cell r="I10437">
            <v>0</v>
          </cell>
          <cell r="J10437">
            <v>0</v>
          </cell>
        </row>
        <row r="10438">
          <cell r="A10438">
            <v>36641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TOLL:EMER/ST.CL</v>
          </cell>
          <cell r="H10438">
            <v>38596</v>
          </cell>
          <cell r="I10438">
            <v>0</v>
          </cell>
          <cell r="J10438">
            <v>0</v>
          </cell>
        </row>
        <row r="10439">
          <cell r="A10439">
            <v>36641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TOLL:EMER/ST.CL</v>
          </cell>
          <cell r="H10439">
            <v>38626</v>
          </cell>
          <cell r="I10439">
            <v>0</v>
          </cell>
          <cell r="J10439">
            <v>0</v>
          </cell>
        </row>
        <row r="10440">
          <cell r="A10440">
            <v>36641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TOLL:EMER/ST.CL</v>
          </cell>
          <cell r="H10440">
            <v>38657</v>
          </cell>
          <cell r="I10440">
            <v>0</v>
          </cell>
          <cell r="J10440">
            <v>0</v>
          </cell>
        </row>
        <row r="10441">
          <cell r="A10441">
            <v>36641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TOLL:EMER/ST.CL</v>
          </cell>
          <cell r="H10441">
            <v>38687</v>
          </cell>
          <cell r="I10441">
            <v>0</v>
          </cell>
          <cell r="J10441">
            <v>0</v>
          </cell>
        </row>
        <row r="10442">
          <cell r="A10442">
            <v>36641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TOLL:EMER/ST.CL</v>
          </cell>
          <cell r="H10442">
            <v>38718</v>
          </cell>
          <cell r="I10442">
            <v>0</v>
          </cell>
          <cell r="J10442">
            <v>0</v>
          </cell>
        </row>
        <row r="10443">
          <cell r="A10443">
            <v>36641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TOLL:EMER/ST.CL</v>
          </cell>
          <cell r="H10443">
            <v>38749</v>
          </cell>
          <cell r="I10443">
            <v>0</v>
          </cell>
          <cell r="J10443">
            <v>0</v>
          </cell>
        </row>
        <row r="10444">
          <cell r="A10444">
            <v>36641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TOLL:EMER/ST.CL</v>
          </cell>
          <cell r="H10444">
            <v>38777</v>
          </cell>
          <cell r="I10444">
            <v>0</v>
          </cell>
          <cell r="J10444">
            <v>0</v>
          </cell>
        </row>
        <row r="10445">
          <cell r="A10445">
            <v>36641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TOLL:EMER/ST.CL</v>
          </cell>
          <cell r="H10445">
            <v>38808</v>
          </cell>
          <cell r="I10445">
            <v>0</v>
          </cell>
          <cell r="J10445">
            <v>0</v>
          </cell>
        </row>
        <row r="10446">
          <cell r="A10446">
            <v>36641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TOLL:EMER/ST.CL</v>
          </cell>
          <cell r="H10446">
            <v>38838</v>
          </cell>
          <cell r="I10446">
            <v>0</v>
          </cell>
          <cell r="J10446">
            <v>0</v>
          </cell>
        </row>
        <row r="10447">
          <cell r="A10447">
            <v>36641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TOLL:EMER/ST.CL</v>
          </cell>
          <cell r="H10447">
            <v>38869</v>
          </cell>
          <cell r="I10447">
            <v>0</v>
          </cell>
          <cell r="J10447">
            <v>0</v>
          </cell>
        </row>
        <row r="10448">
          <cell r="A10448">
            <v>36641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TOLL:EMER/ST.CL</v>
          </cell>
          <cell r="H10448">
            <v>38899</v>
          </cell>
          <cell r="I10448">
            <v>0</v>
          </cell>
          <cell r="J10448">
            <v>0</v>
          </cell>
        </row>
        <row r="10449">
          <cell r="A10449">
            <v>36641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TOLL:EMER/ST.CL</v>
          </cell>
          <cell r="H10449">
            <v>38930</v>
          </cell>
          <cell r="I10449">
            <v>0</v>
          </cell>
          <cell r="J10449">
            <v>0</v>
          </cell>
        </row>
        <row r="10450">
          <cell r="A10450">
            <v>36641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TOLL:EMER/ST.CL</v>
          </cell>
          <cell r="H10450">
            <v>38961</v>
          </cell>
          <cell r="I10450">
            <v>0</v>
          </cell>
          <cell r="J10450">
            <v>0</v>
          </cell>
        </row>
        <row r="10451">
          <cell r="A10451">
            <v>36641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TOLL:EMER/ST.CL</v>
          </cell>
          <cell r="H10451">
            <v>38991</v>
          </cell>
          <cell r="I10451">
            <v>0</v>
          </cell>
          <cell r="J10451">
            <v>0</v>
          </cell>
        </row>
        <row r="10452">
          <cell r="A10452">
            <v>36641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TOLL:EMER/ST.CL</v>
          </cell>
          <cell r="H10452">
            <v>39022</v>
          </cell>
          <cell r="I10452">
            <v>0</v>
          </cell>
          <cell r="J10452">
            <v>0</v>
          </cell>
        </row>
        <row r="10453">
          <cell r="A10453">
            <v>36641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TOLL:EMER/ST.CL</v>
          </cell>
          <cell r="H10453">
            <v>39052</v>
          </cell>
          <cell r="I10453">
            <v>0</v>
          </cell>
          <cell r="J10453">
            <v>0</v>
          </cell>
        </row>
        <row r="10454">
          <cell r="A10454">
            <v>36641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TOLL:EMER/ST.CL</v>
          </cell>
          <cell r="H10454">
            <v>39083</v>
          </cell>
          <cell r="I10454">
            <v>0</v>
          </cell>
          <cell r="J10454">
            <v>0</v>
          </cell>
        </row>
        <row r="10455">
          <cell r="A10455">
            <v>36641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TOLL:EMER/ST.CL</v>
          </cell>
          <cell r="H10455">
            <v>39114</v>
          </cell>
          <cell r="I10455">
            <v>0</v>
          </cell>
          <cell r="J10455">
            <v>0</v>
          </cell>
        </row>
        <row r="10456">
          <cell r="A10456">
            <v>36641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TOLL:EMER/ST.CL</v>
          </cell>
          <cell r="H10456">
            <v>39142</v>
          </cell>
          <cell r="I10456">
            <v>0</v>
          </cell>
          <cell r="J10456">
            <v>0</v>
          </cell>
        </row>
        <row r="10457">
          <cell r="A10457">
            <v>36641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TOLL:EMER/ST.CL</v>
          </cell>
          <cell r="H10457">
            <v>39173</v>
          </cell>
          <cell r="I10457">
            <v>0</v>
          </cell>
          <cell r="J10457">
            <v>0</v>
          </cell>
        </row>
        <row r="10458">
          <cell r="A10458">
            <v>36641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TOLL:EMER/ST.CL</v>
          </cell>
          <cell r="H10458">
            <v>39203</v>
          </cell>
          <cell r="I10458">
            <v>0</v>
          </cell>
          <cell r="J10458">
            <v>0</v>
          </cell>
        </row>
        <row r="10459">
          <cell r="A10459">
            <v>36641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TOLL:EMER/ST.CL</v>
          </cell>
          <cell r="H10459">
            <v>39234</v>
          </cell>
          <cell r="I10459">
            <v>0</v>
          </cell>
          <cell r="J10459">
            <v>0</v>
          </cell>
        </row>
        <row r="10460">
          <cell r="A10460">
            <v>36641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TOLL:EMER/ST.CL</v>
          </cell>
          <cell r="H10460">
            <v>39264</v>
          </cell>
          <cell r="I10460">
            <v>0</v>
          </cell>
          <cell r="J10460">
            <v>0</v>
          </cell>
        </row>
        <row r="10461">
          <cell r="A10461">
            <v>36641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TOLL:EMER/ST.CL</v>
          </cell>
          <cell r="H10461">
            <v>39295</v>
          </cell>
          <cell r="I10461">
            <v>0</v>
          </cell>
          <cell r="J10461">
            <v>0</v>
          </cell>
        </row>
        <row r="10462">
          <cell r="A10462">
            <v>36641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TOLL:EMER/ST.CL</v>
          </cell>
          <cell r="H10462">
            <v>39326</v>
          </cell>
          <cell r="I10462">
            <v>0</v>
          </cell>
          <cell r="J10462">
            <v>0</v>
          </cell>
        </row>
        <row r="10463">
          <cell r="A10463">
            <v>36641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TOLL:EMER/ST.CL</v>
          </cell>
          <cell r="H10463">
            <v>39356</v>
          </cell>
          <cell r="I10463">
            <v>0</v>
          </cell>
          <cell r="J10463">
            <v>0</v>
          </cell>
        </row>
        <row r="10464">
          <cell r="A10464">
            <v>36641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TOLL:EMER/ST.CL</v>
          </cell>
          <cell r="H10464">
            <v>39387</v>
          </cell>
          <cell r="I10464">
            <v>0</v>
          </cell>
          <cell r="J10464">
            <v>0</v>
          </cell>
        </row>
        <row r="10465">
          <cell r="A10465">
            <v>36641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TOLL:EMER/ST.CL</v>
          </cell>
          <cell r="H10465">
            <v>39417</v>
          </cell>
          <cell r="I10465">
            <v>0</v>
          </cell>
          <cell r="J10465">
            <v>0</v>
          </cell>
        </row>
        <row r="10466">
          <cell r="A10466">
            <v>36641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TOLL:EMER/ST.CL</v>
          </cell>
          <cell r="H10466">
            <v>39448</v>
          </cell>
          <cell r="I10466">
            <v>0</v>
          </cell>
          <cell r="J10466">
            <v>0</v>
          </cell>
        </row>
        <row r="10467">
          <cell r="A10467">
            <v>36641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TOLL:EMER/ST.CL</v>
          </cell>
          <cell r="H10467">
            <v>39479</v>
          </cell>
          <cell r="I10467">
            <v>0</v>
          </cell>
          <cell r="J10467">
            <v>0</v>
          </cell>
        </row>
        <row r="10468">
          <cell r="A10468">
            <v>36641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TOLL:EMER/ST.CL</v>
          </cell>
          <cell r="H10468">
            <v>39508</v>
          </cell>
          <cell r="I10468">
            <v>0</v>
          </cell>
          <cell r="J10468">
            <v>0</v>
          </cell>
        </row>
        <row r="10469">
          <cell r="A10469">
            <v>36641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TOLL:EMER/ST.CL</v>
          </cell>
          <cell r="H10469">
            <v>39539</v>
          </cell>
          <cell r="I10469">
            <v>0</v>
          </cell>
          <cell r="J10469">
            <v>0</v>
          </cell>
        </row>
        <row r="10470">
          <cell r="A10470">
            <v>36641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TOLL:EMER/ST.CL</v>
          </cell>
          <cell r="H10470">
            <v>39569</v>
          </cell>
          <cell r="I10470">
            <v>0</v>
          </cell>
          <cell r="J10470">
            <v>0</v>
          </cell>
        </row>
        <row r="10471">
          <cell r="A10471">
            <v>36641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TOLL:EMER/ST.CL</v>
          </cell>
          <cell r="H10471">
            <v>39600</v>
          </cell>
          <cell r="I10471">
            <v>0</v>
          </cell>
          <cell r="J10471">
            <v>0</v>
          </cell>
        </row>
        <row r="10472">
          <cell r="A10472">
            <v>36641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TOLL:EMER/ST.CL</v>
          </cell>
          <cell r="H10472">
            <v>39630</v>
          </cell>
          <cell r="I10472">
            <v>0</v>
          </cell>
          <cell r="J10472">
            <v>0</v>
          </cell>
        </row>
        <row r="10473">
          <cell r="A10473">
            <v>36641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TOLL:EMER/ST.CL</v>
          </cell>
          <cell r="H10473">
            <v>39661</v>
          </cell>
          <cell r="I10473">
            <v>0</v>
          </cell>
          <cell r="J10473">
            <v>0</v>
          </cell>
        </row>
        <row r="10474">
          <cell r="A10474">
            <v>36641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TOLL:EMER/ST.CL</v>
          </cell>
          <cell r="H10474">
            <v>39692</v>
          </cell>
          <cell r="I10474">
            <v>0</v>
          </cell>
          <cell r="J10474">
            <v>0</v>
          </cell>
        </row>
        <row r="10475">
          <cell r="A10475">
            <v>36641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TOLL:EMER/ST.CL</v>
          </cell>
          <cell r="H10475">
            <v>39722</v>
          </cell>
          <cell r="I10475">
            <v>0</v>
          </cell>
          <cell r="J10475">
            <v>0</v>
          </cell>
        </row>
        <row r="10476">
          <cell r="A10476">
            <v>36641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TOLL:EMER/ST.CL</v>
          </cell>
          <cell r="H10476">
            <v>39753</v>
          </cell>
          <cell r="I10476">
            <v>0</v>
          </cell>
          <cell r="J10476">
            <v>0</v>
          </cell>
        </row>
        <row r="10477">
          <cell r="A10477">
            <v>36641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TOLL:EMER/ST.CL</v>
          </cell>
          <cell r="H10477">
            <v>39783</v>
          </cell>
          <cell r="I10477">
            <v>0</v>
          </cell>
          <cell r="J10477">
            <v>0</v>
          </cell>
        </row>
        <row r="10478">
          <cell r="A10478">
            <v>36641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TOLL:EMP/EAST.Z</v>
          </cell>
          <cell r="H10478">
            <v>36647</v>
          </cell>
          <cell r="I10478">
            <v>327302</v>
          </cell>
          <cell r="J10478">
            <v>0</v>
          </cell>
        </row>
        <row r="10479">
          <cell r="A10479">
            <v>36641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TOLL:EMP/EAST.Z</v>
          </cell>
          <cell r="H10479">
            <v>36678</v>
          </cell>
          <cell r="I10479">
            <v>315069</v>
          </cell>
          <cell r="J10479">
            <v>0</v>
          </cell>
        </row>
        <row r="10480">
          <cell r="A10480">
            <v>36641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TOLL:EMP/EAST.Z</v>
          </cell>
          <cell r="H10480">
            <v>36708</v>
          </cell>
          <cell r="I10480">
            <v>323879</v>
          </cell>
          <cell r="J10480">
            <v>0</v>
          </cell>
        </row>
        <row r="10481">
          <cell r="A10481">
            <v>36641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TOLL:EMP/EAST.Z</v>
          </cell>
          <cell r="H10481">
            <v>36739</v>
          </cell>
          <cell r="I10481">
            <v>322088</v>
          </cell>
          <cell r="J10481">
            <v>0</v>
          </cell>
        </row>
        <row r="10482">
          <cell r="A10482">
            <v>36641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TOLL:EMP/EAST.Z</v>
          </cell>
          <cell r="H10482">
            <v>36770</v>
          </cell>
          <cell r="I10482">
            <v>309912</v>
          </cell>
          <cell r="J10482">
            <v>0</v>
          </cell>
        </row>
        <row r="10483">
          <cell r="A10483">
            <v>36641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TOLL:EMP/EAST.Z</v>
          </cell>
          <cell r="H10483">
            <v>36800</v>
          </cell>
          <cell r="I10483">
            <v>318438</v>
          </cell>
          <cell r="J10483">
            <v>0</v>
          </cell>
        </row>
        <row r="10484">
          <cell r="A10484">
            <v>36641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TOLL:EMP/EAST.Z</v>
          </cell>
          <cell r="H10484">
            <v>36831</v>
          </cell>
          <cell r="I10484">
            <v>306378</v>
          </cell>
          <cell r="J10484">
            <v>0</v>
          </cell>
        </row>
        <row r="10485">
          <cell r="A10485">
            <v>36641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TOLL:EMP/EAST.Z</v>
          </cell>
          <cell r="H10485">
            <v>36861</v>
          </cell>
          <cell r="I10485">
            <v>314786</v>
          </cell>
          <cell r="J10485">
            <v>0</v>
          </cell>
        </row>
        <row r="10486">
          <cell r="A10486">
            <v>36641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TOLL:EMP/EAST.Z</v>
          </cell>
          <cell r="H10486">
            <v>36892</v>
          </cell>
          <cell r="I10486">
            <v>312915</v>
          </cell>
          <cell r="J10486">
            <v>0</v>
          </cell>
        </row>
        <row r="10487">
          <cell r="A10487">
            <v>36641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TOLL:EMP/EAST.Z</v>
          </cell>
          <cell r="H10487">
            <v>36923</v>
          </cell>
          <cell r="I10487">
            <v>280944</v>
          </cell>
          <cell r="J10487">
            <v>0</v>
          </cell>
        </row>
        <row r="10488">
          <cell r="A10488">
            <v>36641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TOLL:EMP/EAST.Z</v>
          </cell>
          <cell r="H10488">
            <v>36951</v>
          </cell>
          <cell r="I10488">
            <v>309348</v>
          </cell>
          <cell r="J10488">
            <v>0</v>
          </cell>
        </row>
        <row r="10489">
          <cell r="A10489">
            <v>36641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TOLL:EMP/EAST.Z</v>
          </cell>
          <cell r="H10489">
            <v>36982</v>
          </cell>
          <cell r="I10489">
            <v>297557</v>
          </cell>
          <cell r="J10489">
            <v>0</v>
          </cell>
        </row>
        <row r="10490">
          <cell r="A10490">
            <v>36641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TOLL:EMP/EAST.Z</v>
          </cell>
          <cell r="H10490">
            <v>37012</v>
          </cell>
          <cell r="I10490">
            <v>305687</v>
          </cell>
          <cell r="J10490">
            <v>0</v>
          </cell>
        </row>
        <row r="10491">
          <cell r="A10491">
            <v>36641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TOLL:EMP/EAST.Z</v>
          </cell>
          <cell r="H10491">
            <v>37043</v>
          </cell>
          <cell r="I10491">
            <v>294036</v>
          </cell>
          <cell r="J10491">
            <v>0</v>
          </cell>
        </row>
        <row r="10492">
          <cell r="A10492">
            <v>36641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TOLL:EMP/EAST.Z</v>
          </cell>
          <cell r="H10492">
            <v>37073</v>
          </cell>
          <cell r="I10492">
            <v>302051</v>
          </cell>
          <cell r="J10492">
            <v>0</v>
          </cell>
        </row>
        <row r="10493">
          <cell r="A10493">
            <v>36641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TOLL:EMP/EAST.Z</v>
          </cell>
          <cell r="H10493">
            <v>37104</v>
          </cell>
          <cell r="I10493">
            <v>300219</v>
          </cell>
          <cell r="J10493">
            <v>0</v>
          </cell>
        </row>
        <row r="10494">
          <cell r="A10494">
            <v>36641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TOLL:EMP/EAST.Z</v>
          </cell>
          <cell r="H10494">
            <v>37135</v>
          </cell>
          <cell r="I10494">
            <v>288762</v>
          </cell>
          <cell r="J10494">
            <v>0</v>
          </cell>
        </row>
        <row r="10495">
          <cell r="A10495">
            <v>36641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TOLL:EMP/EAST.Z</v>
          </cell>
          <cell r="H10495">
            <v>37165</v>
          </cell>
          <cell r="I10495">
            <v>296625</v>
          </cell>
          <cell r="J10495">
            <v>0</v>
          </cell>
        </row>
        <row r="10496">
          <cell r="A10496">
            <v>36641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TOLL:EMP/EAST.Z</v>
          </cell>
          <cell r="H10496">
            <v>37196</v>
          </cell>
          <cell r="I10496">
            <v>285309</v>
          </cell>
          <cell r="J10496">
            <v>0</v>
          </cell>
        </row>
        <row r="10497">
          <cell r="A10497">
            <v>36641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TOLL:EMP/EAST.Z</v>
          </cell>
          <cell r="H10497">
            <v>37226</v>
          </cell>
          <cell r="I10497">
            <v>293075</v>
          </cell>
          <cell r="J10497">
            <v>0</v>
          </cell>
        </row>
        <row r="10498">
          <cell r="A10498">
            <v>36641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TOLL:EMP/EAST.Z</v>
          </cell>
          <cell r="H10498">
            <v>37257</v>
          </cell>
          <cell r="I10498">
            <v>291279</v>
          </cell>
          <cell r="J10498">
            <v>0</v>
          </cell>
        </row>
        <row r="10499">
          <cell r="A10499">
            <v>36641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TOLL:EMP/EAST.Z</v>
          </cell>
          <cell r="H10499">
            <v>37288</v>
          </cell>
          <cell r="I10499">
            <v>261477</v>
          </cell>
          <cell r="J10499">
            <v>0</v>
          </cell>
        </row>
        <row r="10500">
          <cell r="A10500">
            <v>36641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TOLL:EMP/EAST.Z</v>
          </cell>
          <cell r="H10500">
            <v>37316</v>
          </cell>
          <cell r="I10500">
            <v>287882</v>
          </cell>
          <cell r="J10500">
            <v>0</v>
          </cell>
        </row>
        <row r="10501">
          <cell r="A10501">
            <v>36641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TOLL:EMP/EAST.Z</v>
          </cell>
          <cell r="H10501">
            <v>37347</v>
          </cell>
          <cell r="I10501">
            <v>276888</v>
          </cell>
          <cell r="J10501">
            <v>0</v>
          </cell>
        </row>
        <row r="10502">
          <cell r="A10502">
            <v>36641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TOLL:EMP/EAST.Z</v>
          </cell>
          <cell r="H10502">
            <v>37377</v>
          </cell>
          <cell r="I10502">
            <v>284437</v>
          </cell>
          <cell r="J10502">
            <v>0</v>
          </cell>
        </row>
        <row r="10503">
          <cell r="A10503">
            <v>36641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TOLL:EMP/EAST.Z</v>
          </cell>
          <cell r="H10503">
            <v>37408</v>
          </cell>
          <cell r="I10503">
            <v>273589</v>
          </cell>
          <cell r="J10503">
            <v>0</v>
          </cell>
        </row>
        <row r="10504">
          <cell r="A10504">
            <v>36641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TOLL:EMP/EAST.Z</v>
          </cell>
          <cell r="H10504">
            <v>37438</v>
          </cell>
          <cell r="I10504">
            <v>281046</v>
          </cell>
          <cell r="J10504">
            <v>0</v>
          </cell>
        </row>
        <row r="10505">
          <cell r="A10505">
            <v>36641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TOLL:EMP/EAST.Z</v>
          </cell>
          <cell r="H10505">
            <v>37469</v>
          </cell>
          <cell r="I10505">
            <v>279345</v>
          </cell>
          <cell r="J10505">
            <v>0</v>
          </cell>
        </row>
        <row r="10506">
          <cell r="A10506">
            <v>36641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TOLL:EMP/EAST.Z</v>
          </cell>
          <cell r="H10506">
            <v>37500</v>
          </cell>
          <cell r="I10506">
            <v>268695</v>
          </cell>
          <cell r="J10506">
            <v>0</v>
          </cell>
        </row>
        <row r="10507">
          <cell r="A10507">
            <v>36641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TOLL:EMP/EAST.Z</v>
          </cell>
          <cell r="H10507">
            <v>37530</v>
          </cell>
          <cell r="I10507">
            <v>276024</v>
          </cell>
          <cell r="J10507">
            <v>0</v>
          </cell>
        </row>
        <row r="10508">
          <cell r="A10508">
            <v>36641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TOLL:EMP/EAST.Z</v>
          </cell>
          <cell r="H10508">
            <v>37561</v>
          </cell>
          <cell r="I10508">
            <v>265505</v>
          </cell>
          <cell r="J10508">
            <v>0</v>
          </cell>
        </row>
        <row r="10509">
          <cell r="A10509">
            <v>36641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TOLL:EMP/EAST.Z</v>
          </cell>
          <cell r="H10509">
            <v>37591</v>
          </cell>
          <cell r="I10509">
            <v>272749</v>
          </cell>
          <cell r="J10509">
            <v>0</v>
          </cell>
        </row>
        <row r="10510">
          <cell r="A10510">
            <v>36641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TOLL:EMP/EAST.Z</v>
          </cell>
          <cell r="H10510">
            <v>37622</v>
          </cell>
          <cell r="I10510">
            <v>271096</v>
          </cell>
          <cell r="J10510">
            <v>0</v>
          </cell>
        </row>
        <row r="10511">
          <cell r="A10511">
            <v>36641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TOLL:EMP/EAST.Z</v>
          </cell>
          <cell r="H10511">
            <v>37653</v>
          </cell>
          <cell r="I10511">
            <v>243374</v>
          </cell>
          <cell r="J10511">
            <v>0</v>
          </cell>
        </row>
        <row r="10512">
          <cell r="A10512">
            <v>36641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TOLL:EMP/EAST.Z</v>
          </cell>
          <cell r="H10512">
            <v>37681</v>
          </cell>
          <cell r="I10512">
            <v>267970</v>
          </cell>
          <cell r="J10512">
            <v>0</v>
          </cell>
        </row>
        <row r="10513">
          <cell r="A10513">
            <v>36641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TOLL:EMP/EAST.Z</v>
          </cell>
          <cell r="H10513">
            <v>37712</v>
          </cell>
          <cell r="I10513">
            <v>257755</v>
          </cell>
          <cell r="J10513">
            <v>0</v>
          </cell>
        </row>
        <row r="10514">
          <cell r="A10514">
            <v>36641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TOLL:EMP/EAST.Z</v>
          </cell>
          <cell r="H10514">
            <v>37742</v>
          </cell>
          <cell r="I10514">
            <v>264794</v>
          </cell>
          <cell r="J10514">
            <v>0</v>
          </cell>
        </row>
        <row r="10515">
          <cell r="A10515">
            <v>36641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TOLL:EMP/EAST.Z</v>
          </cell>
          <cell r="H10515">
            <v>37773</v>
          </cell>
          <cell r="I10515">
            <v>254708</v>
          </cell>
          <cell r="J10515">
            <v>0</v>
          </cell>
        </row>
        <row r="10516">
          <cell r="A10516">
            <v>36641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TOLL:EMP/EAST.Z</v>
          </cell>
          <cell r="H10516">
            <v>37803</v>
          </cell>
          <cell r="I10516">
            <v>261662</v>
          </cell>
          <cell r="J10516">
            <v>0</v>
          </cell>
        </row>
        <row r="10517">
          <cell r="A10517">
            <v>36641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TOLL:EMP/EAST.Z</v>
          </cell>
          <cell r="H10517">
            <v>37834</v>
          </cell>
          <cell r="I10517">
            <v>260084</v>
          </cell>
          <cell r="J10517">
            <v>0</v>
          </cell>
        </row>
        <row r="10518">
          <cell r="A10518">
            <v>36641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TOLL:EMP/EAST.Z</v>
          </cell>
          <cell r="H10518">
            <v>37865</v>
          </cell>
          <cell r="I10518">
            <v>250175</v>
          </cell>
          <cell r="J10518">
            <v>0</v>
          </cell>
        </row>
        <row r="10519">
          <cell r="A10519">
            <v>36641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TOLL:EMP/EAST.Z</v>
          </cell>
          <cell r="H10519">
            <v>37895</v>
          </cell>
          <cell r="I10519">
            <v>257004</v>
          </cell>
          <cell r="J10519">
            <v>0</v>
          </cell>
        </row>
        <row r="10520">
          <cell r="A10520">
            <v>36641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TOLL:EMP/EAST.Z</v>
          </cell>
          <cell r="H10520">
            <v>37926</v>
          </cell>
          <cell r="I10520">
            <v>0</v>
          </cell>
          <cell r="J10520">
            <v>0</v>
          </cell>
        </row>
        <row r="10521">
          <cell r="A10521">
            <v>36641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TOLL:EMP/EAST.Z</v>
          </cell>
          <cell r="H10521">
            <v>37956</v>
          </cell>
          <cell r="I10521">
            <v>0</v>
          </cell>
          <cell r="J10521">
            <v>0</v>
          </cell>
        </row>
        <row r="10522">
          <cell r="A10522">
            <v>36641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TOLL:EMP/EAST.Z</v>
          </cell>
          <cell r="H10522">
            <v>37987</v>
          </cell>
          <cell r="I10522">
            <v>0</v>
          </cell>
          <cell r="J10522">
            <v>0</v>
          </cell>
        </row>
        <row r="10523">
          <cell r="A10523">
            <v>36641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TOLL:EMP/EAST.Z</v>
          </cell>
          <cell r="H10523">
            <v>38018</v>
          </cell>
          <cell r="I10523">
            <v>0</v>
          </cell>
          <cell r="J10523">
            <v>0</v>
          </cell>
        </row>
        <row r="10524">
          <cell r="A10524">
            <v>36641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TOLL:EMP/EAST.Z</v>
          </cell>
          <cell r="H10524">
            <v>38047</v>
          </cell>
          <cell r="I10524">
            <v>0</v>
          </cell>
          <cell r="J10524">
            <v>0</v>
          </cell>
        </row>
        <row r="10525">
          <cell r="A10525">
            <v>36641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TOLL:EMP/EAST.Z</v>
          </cell>
          <cell r="H10525">
            <v>38078</v>
          </cell>
          <cell r="I10525">
            <v>0</v>
          </cell>
          <cell r="J10525">
            <v>0</v>
          </cell>
        </row>
        <row r="10526">
          <cell r="A10526">
            <v>36641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TOLL:EMP/EAST.Z</v>
          </cell>
          <cell r="H10526">
            <v>38108</v>
          </cell>
          <cell r="I10526">
            <v>0</v>
          </cell>
          <cell r="J10526">
            <v>0</v>
          </cell>
        </row>
        <row r="10527">
          <cell r="A10527">
            <v>36641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TOLL:EMP/EAST.Z</v>
          </cell>
          <cell r="H10527">
            <v>38139</v>
          </cell>
          <cell r="I10527">
            <v>0</v>
          </cell>
          <cell r="J10527">
            <v>0</v>
          </cell>
        </row>
        <row r="10528">
          <cell r="A10528">
            <v>36641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TOLL:EMP/EAST.Z</v>
          </cell>
          <cell r="H10528">
            <v>38169</v>
          </cell>
          <cell r="I10528">
            <v>0</v>
          </cell>
          <cell r="J10528">
            <v>0</v>
          </cell>
        </row>
        <row r="10529">
          <cell r="A10529">
            <v>36641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TOLL:EMP/EAST.Z</v>
          </cell>
          <cell r="H10529">
            <v>38200</v>
          </cell>
          <cell r="I10529">
            <v>0</v>
          </cell>
          <cell r="J10529">
            <v>0</v>
          </cell>
        </row>
        <row r="10530">
          <cell r="A10530">
            <v>36641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TOLL:EMP/EAST.Z</v>
          </cell>
          <cell r="H10530">
            <v>38231</v>
          </cell>
          <cell r="I10530">
            <v>0</v>
          </cell>
          <cell r="J10530">
            <v>0</v>
          </cell>
        </row>
        <row r="10531">
          <cell r="A10531">
            <v>36641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TOLL:EMP/EAST.Z</v>
          </cell>
          <cell r="H10531">
            <v>38261</v>
          </cell>
          <cell r="I10531">
            <v>0</v>
          </cell>
          <cell r="J10531">
            <v>0</v>
          </cell>
        </row>
        <row r="10532">
          <cell r="A10532">
            <v>36641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TOLL:EMP/EAST.Z</v>
          </cell>
          <cell r="H10532">
            <v>38292</v>
          </cell>
          <cell r="I10532">
            <v>0</v>
          </cell>
          <cell r="J10532">
            <v>0</v>
          </cell>
        </row>
        <row r="10533">
          <cell r="A10533">
            <v>36641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TOLL:EMP/EAST.Z</v>
          </cell>
          <cell r="H10533">
            <v>38322</v>
          </cell>
          <cell r="I10533">
            <v>0</v>
          </cell>
          <cell r="J10533">
            <v>0</v>
          </cell>
        </row>
        <row r="10534">
          <cell r="A10534">
            <v>36641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TOLL:EMP/EAST.Z</v>
          </cell>
          <cell r="H10534">
            <v>38353</v>
          </cell>
          <cell r="I10534">
            <v>0</v>
          </cell>
          <cell r="J10534">
            <v>0</v>
          </cell>
        </row>
        <row r="10535">
          <cell r="A10535">
            <v>36641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TOLL:EMP/EAST.Z</v>
          </cell>
          <cell r="H10535">
            <v>38384</v>
          </cell>
          <cell r="I10535">
            <v>0</v>
          </cell>
          <cell r="J10535">
            <v>0</v>
          </cell>
        </row>
        <row r="10536">
          <cell r="A10536">
            <v>36641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TOLL:EMP/EAST.Z</v>
          </cell>
          <cell r="H10536">
            <v>38412</v>
          </cell>
          <cell r="I10536">
            <v>0</v>
          </cell>
          <cell r="J10536">
            <v>0</v>
          </cell>
        </row>
        <row r="10537">
          <cell r="A10537">
            <v>36641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TOLL:EMP/EAST.Z</v>
          </cell>
          <cell r="H10537">
            <v>38443</v>
          </cell>
          <cell r="I10537">
            <v>0</v>
          </cell>
          <cell r="J10537">
            <v>0</v>
          </cell>
        </row>
        <row r="10538">
          <cell r="A10538">
            <v>36641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TOLL:EMP/EAST.Z</v>
          </cell>
          <cell r="H10538">
            <v>38473</v>
          </cell>
          <cell r="I10538">
            <v>0</v>
          </cell>
          <cell r="J10538">
            <v>0</v>
          </cell>
        </row>
        <row r="10539">
          <cell r="A10539">
            <v>36641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TOLL:EMP/EAST.Z</v>
          </cell>
          <cell r="H10539">
            <v>38504</v>
          </cell>
          <cell r="I10539">
            <v>0</v>
          </cell>
          <cell r="J10539">
            <v>0</v>
          </cell>
        </row>
        <row r="10540">
          <cell r="A10540">
            <v>36641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TOLL:EMP/EAST.Z</v>
          </cell>
          <cell r="H10540">
            <v>38534</v>
          </cell>
          <cell r="I10540">
            <v>0</v>
          </cell>
          <cell r="J10540">
            <v>0</v>
          </cell>
        </row>
        <row r="10541">
          <cell r="A10541">
            <v>36641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TOLL:EMP/EAST.Z</v>
          </cell>
          <cell r="H10541">
            <v>38565</v>
          </cell>
          <cell r="I10541">
            <v>0</v>
          </cell>
          <cell r="J10541">
            <v>0</v>
          </cell>
        </row>
        <row r="10542">
          <cell r="A10542">
            <v>36641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TOLL:EMP/EAST.Z</v>
          </cell>
          <cell r="H10542">
            <v>38596</v>
          </cell>
          <cell r="I10542">
            <v>0</v>
          </cell>
          <cell r="J10542">
            <v>0</v>
          </cell>
        </row>
        <row r="10543">
          <cell r="A10543">
            <v>36641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TOLL:EMP/EAST.Z</v>
          </cell>
          <cell r="H10543">
            <v>38626</v>
          </cell>
          <cell r="I10543">
            <v>0</v>
          </cell>
          <cell r="J10543">
            <v>0</v>
          </cell>
        </row>
        <row r="10544">
          <cell r="A10544">
            <v>36641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TOLL:EMP/EAST.Z</v>
          </cell>
          <cell r="H10544">
            <v>38657</v>
          </cell>
          <cell r="I10544">
            <v>0</v>
          </cell>
          <cell r="J10544">
            <v>0</v>
          </cell>
        </row>
        <row r="10545">
          <cell r="A10545">
            <v>36641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TOLL:EMP/EAST.Z</v>
          </cell>
          <cell r="H10545">
            <v>38687</v>
          </cell>
          <cell r="I10545">
            <v>0</v>
          </cell>
          <cell r="J10545">
            <v>0</v>
          </cell>
        </row>
        <row r="10546">
          <cell r="A10546">
            <v>36641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TOLL:EMP/EAST.Z</v>
          </cell>
          <cell r="H10546">
            <v>38718</v>
          </cell>
          <cell r="I10546">
            <v>0</v>
          </cell>
          <cell r="J10546">
            <v>0</v>
          </cell>
        </row>
        <row r="10547">
          <cell r="A10547">
            <v>36641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TOLL:EMP/EAST.Z</v>
          </cell>
          <cell r="H10547">
            <v>38749</v>
          </cell>
          <cell r="I10547">
            <v>0</v>
          </cell>
          <cell r="J10547">
            <v>0</v>
          </cell>
        </row>
        <row r="10548">
          <cell r="A10548">
            <v>36641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TOLL:EMP/EAST.Z</v>
          </cell>
          <cell r="H10548">
            <v>38777</v>
          </cell>
          <cell r="I10548">
            <v>0</v>
          </cell>
          <cell r="J10548">
            <v>0</v>
          </cell>
        </row>
        <row r="10549">
          <cell r="A10549">
            <v>36641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TOLL:EMP/EAST.Z</v>
          </cell>
          <cell r="H10549">
            <v>38808</v>
          </cell>
          <cell r="I10549">
            <v>0</v>
          </cell>
          <cell r="J10549">
            <v>0</v>
          </cell>
        </row>
        <row r="10550">
          <cell r="A10550">
            <v>36641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TOLL:EMP/EAST.Z</v>
          </cell>
          <cell r="H10550">
            <v>38838</v>
          </cell>
          <cell r="I10550">
            <v>0</v>
          </cell>
          <cell r="J10550">
            <v>0</v>
          </cell>
        </row>
        <row r="10551">
          <cell r="A10551">
            <v>36641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TOLL:EMP/EAST.Z</v>
          </cell>
          <cell r="H10551">
            <v>38869</v>
          </cell>
          <cell r="I10551">
            <v>0</v>
          </cell>
          <cell r="J10551">
            <v>0</v>
          </cell>
        </row>
        <row r="10552">
          <cell r="A10552">
            <v>36641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TOLL:EMP/EAST.Z</v>
          </cell>
          <cell r="H10552">
            <v>38899</v>
          </cell>
          <cell r="I10552">
            <v>0</v>
          </cell>
          <cell r="J10552">
            <v>0</v>
          </cell>
        </row>
        <row r="10553">
          <cell r="A10553">
            <v>36641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TOLL:EMP/EAST.Z</v>
          </cell>
          <cell r="H10553">
            <v>38930</v>
          </cell>
          <cell r="I10553">
            <v>0</v>
          </cell>
          <cell r="J10553">
            <v>0</v>
          </cell>
        </row>
        <row r="10554">
          <cell r="A10554">
            <v>36641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TOLL:EMP/EAST.Z</v>
          </cell>
          <cell r="H10554">
            <v>38961</v>
          </cell>
          <cell r="I10554">
            <v>0</v>
          </cell>
          <cell r="J10554">
            <v>0</v>
          </cell>
        </row>
        <row r="10555">
          <cell r="A10555">
            <v>36641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TOLL:EMP/EAST.Z</v>
          </cell>
          <cell r="H10555">
            <v>38991</v>
          </cell>
          <cell r="I10555">
            <v>0</v>
          </cell>
          <cell r="J10555">
            <v>0</v>
          </cell>
        </row>
        <row r="10556">
          <cell r="A10556">
            <v>36641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TOLL:EMP/EAST.Z</v>
          </cell>
          <cell r="H10556">
            <v>39022</v>
          </cell>
          <cell r="I10556">
            <v>0</v>
          </cell>
          <cell r="J10556">
            <v>0</v>
          </cell>
        </row>
        <row r="10557">
          <cell r="A10557">
            <v>36641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TOLL:EMP/EAST.Z</v>
          </cell>
          <cell r="H10557">
            <v>39052</v>
          </cell>
          <cell r="I10557">
            <v>0</v>
          </cell>
          <cell r="J10557">
            <v>0</v>
          </cell>
        </row>
        <row r="10558">
          <cell r="A10558">
            <v>36641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TOLL:EMP/EAST.Z</v>
          </cell>
          <cell r="H10558">
            <v>39083</v>
          </cell>
          <cell r="I10558">
            <v>0</v>
          </cell>
          <cell r="J10558">
            <v>0</v>
          </cell>
        </row>
        <row r="10559">
          <cell r="A10559">
            <v>36641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TOLL:EMP/EAST.Z</v>
          </cell>
          <cell r="H10559">
            <v>39114</v>
          </cell>
          <cell r="I10559">
            <v>0</v>
          </cell>
          <cell r="J10559">
            <v>0</v>
          </cell>
        </row>
        <row r="10560">
          <cell r="A10560">
            <v>36641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TOLL:EMP/EAST.Z</v>
          </cell>
          <cell r="H10560">
            <v>39142</v>
          </cell>
          <cell r="I10560">
            <v>0</v>
          </cell>
          <cell r="J10560">
            <v>0</v>
          </cell>
        </row>
        <row r="10561">
          <cell r="A10561">
            <v>36641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TOLL:EMP/EAST.Z</v>
          </cell>
          <cell r="H10561">
            <v>39173</v>
          </cell>
          <cell r="I10561">
            <v>0</v>
          </cell>
          <cell r="J10561">
            <v>0</v>
          </cell>
        </row>
        <row r="10562">
          <cell r="A10562">
            <v>36641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TOLL:EMP/EAST.Z</v>
          </cell>
          <cell r="H10562">
            <v>39203</v>
          </cell>
          <cell r="I10562">
            <v>0</v>
          </cell>
          <cell r="J10562">
            <v>0</v>
          </cell>
        </row>
        <row r="10563">
          <cell r="A10563">
            <v>36641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TOLL:EMP/EAST.Z</v>
          </cell>
          <cell r="H10563">
            <v>39234</v>
          </cell>
          <cell r="I10563">
            <v>0</v>
          </cell>
          <cell r="J10563">
            <v>0</v>
          </cell>
        </row>
        <row r="10564">
          <cell r="A10564">
            <v>36641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TOLL:EMP/EAST.Z</v>
          </cell>
          <cell r="H10564">
            <v>39264</v>
          </cell>
          <cell r="I10564">
            <v>0</v>
          </cell>
          <cell r="J10564">
            <v>0</v>
          </cell>
        </row>
        <row r="10565">
          <cell r="A10565">
            <v>36641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TOLL:EMP/EAST.Z</v>
          </cell>
          <cell r="H10565">
            <v>39295</v>
          </cell>
          <cell r="I10565">
            <v>0</v>
          </cell>
          <cell r="J10565">
            <v>0</v>
          </cell>
        </row>
        <row r="10566">
          <cell r="A10566">
            <v>36641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TOLL:EMP/EAST.Z</v>
          </cell>
          <cell r="H10566">
            <v>39326</v>
          </cell>
          <cell r="I10566">
            <v>0</v>
          </cell>
          <cell r="J10566">
            <v>0</v>
          </cell>
        </row>
        <row r="10567">
          <cell r="A10567">
            <v>36641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TOLL:EMP/EAST.Z</v>
          </cell>
          <cell r="H10567">
            <v>39356</v>
          </cell>
          <cell r="I10567">
            <v>0</v>
          </cell>
          <cell r="J10567">
            <v>0</v>
          </cell>
        </row>
        <row r="10568">
          <cell r="A10568">
            <v>36641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TOLL:EMP/EAST.Z</v>
          </cell>
          <cell r="H10568">
            <v>39387</v>
          </cell>
          <cell r="I10568">
            <v>0</v>
          </cell>
          <cell r="J10568">
            <v>0</v>
          </cell>
        </row>
        <row r="10569">
          <cell r="A10569">
            <v>36641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TOLL:EMP/EAST.Z</v>
          </cell>
          <cell r="H10569">
            <v>39417</v>
          </cell>
          <cell r="I10569">
            <v>0</v>
          </cell>
          <cell r="J10569">
            <v>0</v>
          </cell>
        </row>
        <row r="10570">
          <cell r="A10570">
            <v>36641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TOLL:EMP/EAST.Z</v>
          </cell>
          <cell r="H10570">
            <v>39448</v>
          </cell>
          <cell r="I10570">
            <v>0</v>
          </cell>
          <cell r="J10570">
            <v>0</v>
          </cell>
        </row>
        <row r="10571">
          <cell r="A10571">
            <v>36641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TOLL:EMP/EAST.Z</v>
          </cell>
          <cell r="H10571">
            <v>39479</v>
          </cell>
          <cell r="I10571">
            <v>0</v>
          </cell>
          <cell r="J10571">
            <v>0</v>
          </cell>
        </row>
        <row r="10572">
          <cell r="A10572">
            <v>36641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TOLL:EMP/EAST.Z</v>
          </cell>
          <cell r="H10572">
            <v>39508</v>
          </cell>
          <cell r="I10572">
            <v>0</v>
          </cell>
          <cell r="J10572">
            <v>0</v>
          </cell>
        </row>
        <row r="10573">
          <cell r="A10573">
            <v>36641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TOLL:EMP/EAST.Z</v>
          </cell>
          <cell r="H10573">
            <v>39539</v>
          </cell>
          <cell r="I10573">
            <v>0</v>
          </cell>
          <cell r="J10573">
            <v>0</v>
          </cell>
        </row>
        <row r="10574">
          <cell r="A10574">
            <v>36641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TOLL:EMP/EAST.Z</v>
          </cell>
          <cell r="H10574">
            <v>39569</v>
          </cell>
          <cell r="I10574">
            <v>0</v>
          </cell>
          <cell r="J10574">
            <v>0</v>
          </cell>
        </row>
        <row r="10575">
          <cell r="A10575">
            <v>36641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TOLL:EMP/EAST.Z</v>
          </cell>
          <cell r="H10575">
            <v>39600</v>
          </cell>
          <cell r="I10575">
            <v>0</v>
          </cell>
          <cell r="J10575">
            <v>0</v>
          </cell>
        </row>
        <row r="10576">
          <cell r="A10576">
            <v>36641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TOLL:EMP/EAST.Z</v>
          </cell>
          <cell r="H10576">
            <v>39630</v>
          </cell>
          <cell r="I10576">
            <v>0</v>
          </cell>
          <cell r="J10576">
            <v>0</v>
          </cell>
        </row>
        <row r="10577">
          <cell r="A10577">
            <v>36641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TOLL:EMP/EAST.Z</v>
          </cell>
          <cell r="H10577">
            <v>39661</v>
          </cell>
          <cell r="I10577">
            <v>0</v>
          </cell>
          <cell r="J10577">
            <v>0</v>
          </cell>
        </row>
        <row r="10578">
          <cell r="A10578">
            <v>36641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TOLL:EMP/EAST.Z</v>
          </cell>
          <cell r="H10578">
            <v>39692</v>
          </cell>
          <cell r="I10578">
            <v>0</v>
          </cell>
          <cell r="J10578">
            <v>0</v>
          </cell>
        </row>
        <row r="10579">
          <cell r="A10579">
            <v>36641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TOLL:EMP/EAST.Z</v>
          </cell>
          <cell r="H10579">
            <v>39722</v>
          </cell>
          <cell r="I10579">
            <v>0</v>
          </cell>
          <cell r="J10579">
            <v>0</v>
          </cell>
        </row>
        <row r="10580">
          <cell r="A10580">
            <v>36641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TOLL:EMP/EMER</v>
          </cell>
          <cell r="H10580">
            <v>36647</v>
          </cell>
          <cell r="I10580">
            <v>0</v>
          </cell>
          <cell r="J10580">
            <v>0</v>
          </cell>
        </row>
        <row r="10581">
          <cell r="A10581">
            <v>36641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TOLL:EMP/EMER</v>
          </cell>
          <cell r="H10581">
            <v>36678</v>
          </cell>
          <cell r="I10581">
            <v>0</v>
          </cell>
          <cell r="J10581">
            <v>0</v>
          </cell>
        </row>
        <row r="10582">
          <cell r="A10582">
            <v>36641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TOLL:EMP/EMER</v>
          </cell>
          <cell r="H10582">
            <v>36708</v>
          </cell>
          <cell r="I10582">
            <v>0</v>
          </cell>
          <cell r="J10582">
            <v>0</v>
          </cell>
        </row>
        <row r="10583">
          <cell r="A10583">
            <v>36641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TOLL:EMP/EMER</v>
          </cell>
          <cell r="H10583">
            <v>36739</v>
          </cell>
          <cell r="I10583">
            <v>0</v>
          </cell>
          <cell r="J10583">
            <v>0</v>
          </cell>
        </row>
        <row r="10584">
          <cell r="A10584">
            <v>36641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TOLL:EMP/EMER</v>
          </cell>
          <cell r="H10584">
            <v>36770</v>
          </cell>
          <cell r="I10584">
            <v>0</v>
          </cell>
          <cell r="J10584">
            <v>0</v>
          </cell>
        </row>
        <row r="10585">
          <cell r="A10585">
            <v>36641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TOLL:EMP/EMER</v>
          </cell>
          <cell r="H10585">
            <v>36800</v>
          </cell>
          <cell r="I10585">
            <v>0</v>
          </cell>
          <cell r="J10585">
            <v>0</v>
          </cell>
        </row>
        <row r="10586">
          <cell r="A10586">
            <v>36641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TOLL:EMP/EMER</v>
          </cell>
          <cell r="H10586">
            <v>36831</v>
          </cell>
          <cell r="I10586">
            <v>0</v>
          </cell>
          <cell r="J10586">
            <v>0</v>
          </cell>
        </row>
        <row r="10587">
          <cell r="A10587">
            <v>36641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TOLL:EMP/EMER</v>
          </cell>
          <cell r="H10587">
            <v>36861</v>
          </cell>
          <cell r="I10587">
            <v>0</v>
          </cell>
          <cell r="J10587">
            <v>0</v>
          </cell>
        </row>
        <row r="10588">
          <cell r="A10588">
            <v>36641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TOLL:EMP/EMER</v>
          </cell>
          <cell r="H10588">
            <v>36892</v>
          </cell>
          <cell r="I10588">
            <v>0</v>
          </cell>
          <cell r="J10588">
            <v>0</v>
          </cell>
        </row>
        <row r="10589">
          <cell r="A10589">
            <v>36641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TOLL:EMP/EMER</v>
          </cell>
          <cell r="H10589">
            <v>36923</v>
          </cell>
          <cell r="I10589">
            <v>0</v>
          </cell>
          <cell r="J10589">
            <v>0</v>
          </cell>
        </row>
        <row r="10590">
          <cell r="A10590">
            <v>36641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TOLL:EMP/EMER</v>
          </cell>
          <cell r="H10590">
            <v>36951</v>
          </cell>
          <cell r="I10590">
            <v>0</v>
          </cell>
          <cell r="J10590">
            <v>0</v>
          </cell>
        </row>
        <row r="10591">
          <cell r="A10591">
            <v>36641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TOLL:EMP/EMER</v>
          </cell>
          <cell r="H10591">
            <v>36982</v>
          </cell>
          <cell r="I10591">
            <v>0</v>
          </cell>
          <cell r="J10591">
            <v>0</v>
          </cell>
        </row>
        <row r="10592">
          <cell r="A10592">
            <v>36641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TOLL:EMP/EMER</v>
          </cell>
          <cell r="H10592">
            <v>37012</v>
          </cell>
          <cell r="I10592">
            <v>0</v>
          </cell>
          <cell r="J10592">
            <v>0</v>
          </cell>
        </row>
        <row r="10593">
          <cell r="A10593">
            <v>36641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TOLL:EMP/EMER</v>
          </cell>
          <cell r="H10593">
            <v>37043</v>
          </cell>
          <cell r="I10593">
            <v>0</v>
          </cell>
          <cell r="J10593">
            <v>0</v>
          </cell>
        </row>
        <row r="10594">
          <cell r="A10594">
            <v>36641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TOLL:EMP/EMER</v>
          </cell>
          <cell r="H10594">
            <v>37073</v>
          </cell>
          <cell r="I10594">
            <v>0</v>
          </cell>
          <cell r="J10594">
            <v>0</v>
          </cell>
        </row>
        <row r="10595">
          <cell r="A10595">
            <v>36641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TOLL:EMP/EMER</v>
          </cell>
          <cell r="H10595">
            <v>37104</v>
          </cell>
          <cell r="I10595">
            <v>0</v>
          </cell>
          <cell r="J10595">
            <v>0</v>
          </cell>
        </row>
        <row r="10596">
          <cell r="A10596">
            <v>36641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TOLL:EMP/EMER</v>
          </cell>
          <cell r="H10596">
            <v>37135</v>
          </cell>
          <cell r="I10596">
            <v>0</v>
          </cell>
          <cell r="J10596">
            <v>0</v>
          </cell>
        </row>
        <row r="10597">
          <cell r="A10597">
            <v>36641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TOLL:EMP/EMER</v>
          </cell>
          <cell r="H10597">
            <v>37165</v>
          </cell>
          <cell r="I10597">
            <v>0</v>
          </cell>
          <cell r="J10597">
            <v>0</v>
          </cell>
        </row>
        <row r="10598">
          <cell r="A10598">
            <v>36641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TOLL:EMP/EMER</v>
          </cell>
          <cell r="H10598">
            <v>37196</v>
          </cell>
          <cell r="I10598">
            <v>0</v>
          </cell>
          <cell r="J10598">
            <v>0</v>
          </cell>
        </row>
        <row r="10599">
          <cell r="A10599">
            <v>36641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TOLL:EMP/EMER</v>
          </cell>
          <cell r="H10599">
            <v>37226</v>
          </cell>
          <cell r="I10599">
            <v>0</v>
          </cell>
          <cell r="J10599">
            <v>0</v>
          </cell>
        </row>
        <row r="10600">
          <cell r="A10600">
            <v>36641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TOLL:EMP/EMER</v>
          </cell>
          <cell r="H10600">
            <v>37257</v>
          </cell>
          <cell r="I10600">
            <v>0</v>
          </cell>
          <cell r="J10600">
            <v>0</v>
          </cell>
        </row>
        <row r="10601">
          <cell r="A10601">
            <v>36641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TOLL:EMP/EMER</v>
          </cell>
          <cell r="H10601">
            <v>37288</v>
          </cell>
          <cell r="I10601">
            <v>0</v>
          </cell>
          <cell r="J10601">
            <v>0</v>
          </cell>
        </row>
        <row r="10602">
          <cell r="A10602">
            <v>36641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TOLL:EMP/EMER</v>
          </cell>
          <cell r="H10602">
            <v>37316</v>
          </cell>
          <cell r="I10602">
            <v>0</v>
          </cell>
          <cell r="J10602">
            <v>0</v>
          </cell>
        </row>
        <row r="10603">
          <cell r="A10603">
            <v>36641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TOLL:EMP/EMER</v>
          </cell>
          <cell r="H10603">
            <v>37347</v>
          </cell>
          <cell r="I10603">
            <v>0</v>
          </cell>
          <cell r="J10603">
            <v>0</v>
          </cell>
        </row>
        <row r="10604">
          <cell r="A10604">
            <v>36641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TOLL:EMP/EMER</v>
          </cell>
          <cell r="H10604">
            <v>37377</v>
          </cell>
          <cell r="I10604">
            <v>0</v>
          </cell>
          <cell r="J10604">
            <v>0</v>
          </cell>
        </row>
        <row r="10605">
          <cell r="A10605">
            <v>36641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TOLL:EMP/EMER</v>
          </cell>
          <cell r="H10605">
            <v>37408</v>
          </cell>
          <cell r="I10605">
            <v>0</v>
          </cell>
          <cell r="J10605">
            <v>0</v>
          </cell>
        </row>
        <row r="10606">
          <cell r="A10606">
            <v>36641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TOLL:EMP/EMER</v>
          </cell>
          <cell r="H10606">
            <v>37438</v>
          </cell>
          <cell r="I10606">
            <v>0</v>
          </cell>
          <cell r="J10606">
            <v>0</v>
          </cell>
        </row>
        <row r="10607">
          <cell r="A10607">
            <v>36641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TOLL:EMP/EMER</v>
          </cell>
          <cell r="H10607">
            <v>37469</v>
          </cell>
          <cell r="I10607">
            <v>0</v>
          </cell>
          <cell r="J10607">
            <v>0</v>
          </cell>
        </row>
        <row r="10608">
          <cell r="A10608">
            <v>36641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TOLL:EMP/EMER</v>
          </cell>
          <cell r="H10608">
            <v>37500</v>
          </cell>
          <cell r="I10608">
            <v>0</v>
          </cell>
          <cell r="J10608">
            <v>0</v>
          </cell>
        </row>
        <row r="10609">
          <cell r="A10609">
            <v>36641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TOLL:EMP/EMER</v>
          </cell>
          <cell r="H10609">
            <v>37530</v>
          </cell>
          <cell r="I10609">
            <v>0</v>
          </cell>
          <cell r="J10609">
            <v>0</v>
          </cell>
        </row>
        <row r="10610">
          <cell r="A10610">
            <v>36641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TOLL:EMP/EMER</v>
          </cell>
          <cell r="H10610">
            <v>37561</v>
          </cell>
          <cell r="I10610">
            <v>0</v>
          </cell>
          <cell r="J10610">
            <v>0</v>
          </cell>
        </row>
        <row r="10611">
          <cell r="A10611">
            <v>36641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TOLL:EMP/EMER</v>
          </cell>
          <cell r="H10611">
            <v>37591</v>
          </cell>
          <cell r="I10611">
            <v>0</v>
          </cell>
          <cell r="J10611">
            <v>0</v>
          </cell>
        </row>
        <row r="10612">
          <cell r="A10612">
            <v>36641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TOLL:EMP/EMER</v>
          </cell>
          <cell r="H10612">
            <v>37622</v>
          </cell>
          <cell r="I10612">
            <v>0</v>
          </cell>
          <cell r="J10612">
            <v>0</v>
          </cell>
        </row>
        <row r="10613">
          <cell r="A10613">
            <v>36641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TOLL:EMP/EMER</v>
          </cell>
          <cell r="H10613">
            <v>37653</v>
          </cell>
          <cell r="I10613">
            <v>0</v>
          </cell>
          <cell r="J10613">
            <v>0</v>
          </cell>
        </row>
        <row r="10614">
          <cell r="A10614">
            <v>36641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TOLL:EMP/EMER</v>
          </cell>
          <cell r="H10614">
            <v>37681</v>
          </cell>
          <cell r="I10614">
            <v>0</v>
          </cell>
          <cell r="J10614">
            <v>0</v>
          </cell>
        </row>
        <row r="10615">
          <cell r="A10615">
            <v>36641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TOLL:EMP/EMER</v>
          </cell>
          <cell r="H10615">
            <v>37712</v>
          </cell>
          <cell r="I10615">
            <v>0</v>
          </cell>
          <cell r="J10615">
            <v>0</v>
          </cell>
        </row>
        <row r="10616">
          <cell r="A10616">
            <v>36641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TOLL:EMP/EMER</v>
          </cell>
          <cell r="H10616">
            <v>37742</v>
          </cell>
          <cell r="I10616">
            <v>0</v>
          </cell>
          <cell r="J10616">
            <v>0</v>
          </cell>
        </row>
        <row r="10617">
          <cell r="A10617">
            <v>36641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TOLL:EMP/EMER</v>
          </cell>
          <cell r="H10617">
            <v>37773</v>
          </cell>
          <cell r="I10617">
            <v>0</v>
          </cell>
          <cell r="J10617">
            <v>0</v>
          </cell>
        </row>
        <row r="10618">
          <cell r="A10618">
            <v>36641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TOLL:EMP/EMER</v>
          </cell>
          <cell r="H10618">
            <v>37803</v>
          </cell>
          <cell r="I10618">
            <v>0</v>
          </cell>
          <cell r="J10618">
            <v>0</v>
          </cell>
        </row>
        <row r="10619">
          <cell r="A10619">
            <v>36641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TOLL:EMP/EMER</v>
          </cell>
          <cell r="H10619">
            <v>37834</v>
          </cell>
          <cell r="I10619">
            <v>0</v>
          </cell>
          <cell r="J10619">
            <v>0</v>
          </cell>
        </row>
        <row r="10620">
          <cell r="A10620">
            <v>36641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TOLL:EMP/EMER</v>
          </cell>
          <cell r="H10620">
            <v>37865</v>
          </cell>
          <cell r="I10620">
            <v>0</v>
          </cell>
          <cell r="J10620">
            <v>0</v>
          </cell>
        </row>
        <row r="10621">
          <cell r="A10621">
            <v>36641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TOLL:EMP/EMER</v>
          </cell>
          <cell r="H10621">
            <v>37895</v>
          </cell>
          <cell r="I10621">
            <v>0</v>
          </cell>
          <cell r="J10621">
            <v>0</v>
          </cell>
        </row>
        <row r="10622">
          <cell r="A10622">
            <v>36641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TOLL:EMP/EMER</v>
          </cell>
          <cell r="H10622">
            <v>37926</v>
          </cell>
          <cell r="I10622">
            <v>0</v>
          </cell>
          <cell r="J10622">
            <v>0</v>
          </cell>
        </row>
        <row r="10623">
          <cell r="A10623">
            <v>36641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TOLL:EMP/EMER</v>
          </cell>
          <cell r="H10623">
            <v>37956</v>
          </cell>
          <cell r="I10623">
            <v>0</v>
          </cell>
          <cell r="J10623">
            <v>0</v>
          </cell>
        </row>
        <row r="10624">
          <cell r="A10624">
            <v>36641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TOLL:EMP/EMER</v>
          </cell>
          <cell r="H10624">
            <v>37987</v>
          </cell>
          <cell r="I10624">
            <v>0</v>
          </cell>
          <cell r="J10624">
            <v>0</v>
          </cell>
        </row>
        <row r="10625">
          <cell r="A10625">
            <v>36641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TOLL:EMP/EMER</v>
          </cell>
          <cell r="H10625">
            <v>38018</v>
          </cell>
          <cell r="I10625">
            <v>0</v>
          </cell>
          <cell r="J10625">
            <v>0</v>
          </cell>
        </row>
        <row r="10626">
          <cell r="A10626">
            <v>36641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TOLL:EMP/EMER</v>
          </cell>
          <cell r="H10626">
            <v>38047</v>
          </cell>
          <cell r="I10626">
            <v>0</v>
          </cell>
          <cell r="J10626">
            <v>0</v>
          </cell>
        </row>
        <row r="10627">
          <cell r="A10627">
            <v>36641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TOLL:EMP/EMER</v>
          </cell>
          <cell r="H10627">
            <v>38078</v>
          </cell>
          <cell r="I10627">
            <v>0</v>
          </cell>
          <cell r="J10627">
            <v>0</v>
          </cell>
        </row>
        <row r="10628">
          <cell r="A10628">
            <v>36641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TOLL:EMP/EMER</v>
          </cell>
          <cell r="H10628">
            <v>38108</v>
          </cell>
          <cell r="I10628">
            <v>0</v>
          </cell>
          <cell r="J10628">
            <v>0</v>
          </cell>
        </row>
        <row r="10629">
          <cell r="A10629">
            <v>36641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TOLL:EMP/EMER</v>
          </cell>
          <cell r="H10629">
            <v>38139</v>
          </cell>
          <cell r="I10629">
            <v>0</v>
          </cell>
          <cell r="J10629">
            <v>0</v>
          </cell>
        </row>
        <row r="10630">
          <cell r="A10630">
            <v>36641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TOLL:EMP/EMER</v>
          </cell>
          <cell r="H10630">
            <v>38169</v>
          </cell>
          <cell r="I10630">
            <v>0</v>
          </cell>
          <cell r="J10630">
            <v>0</v>
          </cell>
        </row>
        <row r="10631">
          <cell r="A10631">
            <v>36641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TOLL:EMP/EMER</v>
          </cell>
          <cell r="H10631">
            <v>38200</v>
          </cell>
          <cell r="I10631">
            <v>0</v>
          </cell>
          <cell r="J10631">
            <v>0</v>
          </cell>
        </row>
        <row r="10632">
          <cell r="A10632">
            <v>36641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TOLL:EMP/EMER</v>
          </cell>
          <cell r="H10632">
            <v>38231</v>
          </cell>
          <cell r="I10632">
            <v>0</v>
          </cell>
          <cell r="J10632">
            <v>0</v>
          </cell>
        </row>
        <row r="10633">
          <cell r="A10633">
            <v>36641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TOLL:EMP/EMER</v>
          </cell>
          <cell r="H10633">
            <v>38261</v>
          </cell>
          <cell r="I10633">
            <v>0</v>
          </cell>
          <cell r="J10633">
            <v>0</v>
          </cell>
        </row>
        <row r="10634">
          <cell r="A10634">
            <v>36641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TOLL:EMP/EMER</v>
          </cell>
          <cell r="H10634">
            <v>38292</v>
          </cell>
          <cell r="I10634">
            <v>0</v>
          </cell>
          <cell r="J10634">
            <v>0</v>
          </cell>
        </row>
        <row r="10635">
          <cell r="A10635">
            <v>36641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TOLL:EMP/EMER</v>
          </cell>
          <cell r="H10635">
            <v>38322</v>
          </cell>
          <cell r="I10635">
            <v>0</v>
          </cell>
          <cell r="J10635">
            <v>0</v>
          </cell>
        </row>
        <row r="10636">
          <cell r="A10636">
            <v>36641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TOLL:EMP/EMER</v>
          </cell>
          <cell r="H10636">
            <v>38353</v>
          </cell>
          <cell r="I10636">
            <v>0</v>
          </cell>
          <cell r="J10636">
            <v>0</v>
          </cell>
        </row>
        <row r="10637">
          <cell r="A10637">
            <v>36641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TOLL:EMP/EMER</v>
          </cell>
          <cell r="H10637">
            <v>38384</v>
          </cell>
          <cell r="I10637">
            <v>0</v>
          </cell>
          <cell r="J10637">
            <v>0</v>
          </cell>
        </row>
        <row r="10638">
          <cell r="A10638">
            <v>36641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TOLL:EMP/EMER</v>
          </cell>
          <cell r="H10638">
            <v>38412</v>
          </cell>
          <cell r="I10638">
            <v>0</v>
          </cell>
          <cell r="J10638">
            <v>0</v>
          </cell>
        </row>
        <row r="10639">
          <cell r="A10639">
            <v>36641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TOLL:EMP/EMER</v>
          </cell>
          <cell r="H10639">
            <v>38443</v>
          </cell>
          <cell r="I10639">
            <v>0</v>
          </cell>
          <cell r="J10639">
            <v>0</v>
          </cell>
        </row>
        <row r="10640">
          <cell r="A10640">
            <v>36641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TOLL:EMP/EMER</v>
          </cell>
          <cell r="H10640">
            <v>38473</v>
          </cell>
          <cell r="I10640">
            <v>0</v>
          </cell>
          <cell r="J10640">
            <v>0</v>
          </cell>
        </row>
        <row r="10641">
          <cell r="A10641">
            <v>36641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TOLL:EMP/EMER</v>
          </cell>
          <cell r="H10641">
            <v>38504</v>
          </cell>
          <cell r="I10641">
            <v>0</v>
          </cell>
          <cell r="J10641">
            <v>0</v>
          </cell>
        </row>
        <row r="10642">
          <cell r="A10642">
            <v>36641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TOLL:EMP/EMER</v>
          </cell>
          <cell r="H10642">
            <v>38534</v>
          </cell>
          <cell r="I10642">
            <v>0</v>
          </cell>
          <cell r="J10642">
            <v>0</v>
          </cell>
        </row>
        <row r="10643">
          <cell r="A10643">
            <v>36641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TOLL:EMP/EMER</v>
          </cell>
          <cell r="H10643">
            <v>38565</v>
          </cell>
          <cell r="I10643">
            <v>0</v>
          </cell>
          <cell r="J10643">
            <v>0</v>
          </cell>
        </row>
        <row r="10644">
          <cell r="A10644">
            <v>36641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TOLL:EMP/EMER</v>
          </cell>
          <cell r="H10644">
            <v>38596</v>
          </cell>
          <cell r="I10644">
            <v>0</v>
          </cell>
          <cell r="J10644">
            <v>0</v>
          </cell>
        </row>
        <row r="10645">
          <cell r="A10645">
            <v>36641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TOLL:EMP/EMER</v>
          </cell>
          <cell r="H10645">
            <v>38626</v>
          </cell>
          <cell r="I10645">
            <v>0</v>
          </cell>
          <cell r="J10645">
            <v>0</v>
          </cell>
        </row>
        <row r="10646">
          <cell r="A10646">
            <v>36641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TOLL:EMP/EMER</v>
          </cell>
          <cell r="H10646">
            <v>38657</v>
          </cell>
          <cell r="I10646">
            <v>0</v>
          </cell>
          <cell r="J10646">
            <v>0</v>
          </cell>
        </row>
        <row r="10647">
          <cell r="A10647">
            <v>36641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TOLL:EMP/EMER</v>
          </cell>
          <cell r="H10647">
            <v>38687</v>
          </cell>
          <cell r="I10647">
            <v>0</v>
          </cell>
          <cell r="J10647">
            <v>0</v>
          </cell>
        </row>
        <row r="10648">
          <cell r="A10648">
            <v>36641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TOLL:EMP/EMER</v>
          </cell>
          <cell r="H10648">
            <v>38718</v>
          </cell>
          <cell r="I10648">
            <v>0</v>
          </cell>
          <cell r="J10648">
            <v>0</v>
          </cell>
        </row>
        <row r="10649">
          <cell r="A10649">
            <v>36641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TOLL:EMP/EMER</v>
          </cell>
          <cell r="H10649">
            <v>38749</v>
          </cell>
          <cell r="I10649">
            <v>0</v>
          </cell>
          <cell r="J10649">
            <v>0</v>
          </cell>
        </row>
        <row r="10650">
          <cell r="A10650">
            <v>36641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TOLL:EMP/EMER</v>
          </cell>
          <cell r="H10650">
            <v>38777</v>
          </cell>
          <cell r="I10650">
            <v>0</v>
          </cell>
          <cell r="J10650">
            <v>0</v>
          </cell>
        </row>
        <row r="10651">
          <cell r="A10651">
            <v>36641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TOLL:EMP/EMER</v>
          </cell>
          <cell r="H10651">
            <v>38808</v>
          </cell>
          <cell r="I10651">
            <v>0</v>
          </cell>
          <cell r="J10651">
            <v>0</v>
          </cell>
        </row>
        <row r="10652">
          <cell r="A10652">
            <v>36641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TOLL:EMP/EMER</v>
          </cell>
          <cell r="H10652">
            <v>38838</v>
          </cell>
          <cell r="I10652">
            <v>0</v>
          </cell>
          <cell r="J10652">
            <v>0</v>
          </cell>
        </row>
        <row r="10653">
          <cell r="A10653">
            <v>36641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TOLL:EMP/EMER</v>
          </cell>
          <cell r="H10653">
            <v>38869</v>
          </cell>
          <cell r="I10653">
            <v>0</v>
          </cell>
          <cell r="J10653">
            <v>0</v>
          </cell>
        </row>
        <row r="10654">
          <cell r="A10654">
            <v>36641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TOLL:EMP/EMER</v>
          </cell>
          <cell r="H10654">
            <v>38899</v>
          </cell>
          <cell r="I10654">
            <v>0</v>
          </cell>
          <cell r="J10654">
            <v>0</v>
          </cell>
        </row>
        <row r="10655">
          <cell r="A10655">
            <v>36641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TOLL:EMP/EMER</v>
          </cell>
          <cell r="H10655">
            <v>38930</v>
          </cell>
          <cell r="I10655">
            <v>0</v>
          </cell>
          <cell r="J10655">
            <v>0</v>
          </cell>
        </row>
        <row r="10656">
          <cell r="A10656">
            <v>36641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TOLL:EMP/EMER</v>
          </cell>
          <cell r="H10656">
            <v>38961</v>
          </cell>
          <cell r="I10656">
            <v>0</v>
          </cell>
          <cell r="J10656">
            <v>0</v>
          </cell>
        </row>
        <row r="10657">
          <cell r="A10657">
            <v>36641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TOLL:EMP/EMER</v>
          </cell>
          <cell r="H10657">
            <v>38991</v>
          </cell>
          <cell r="I10657">
            <v>0</v>
          </cell>
          <cell r="J10657">
            <v>0</v>
          </cell>
        </row>
        <row r="10658">
          <cell r="A10658">
            <v>36641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TOLL:EMP/EMER</v>
          </cell>
          <cell r="H10658">
            <v>39022</v>
          </cell>
          <cell r="I10658">
            <v>0</v>
          </cell>
          <cell r="J10658">
            <v>0</v>
          </cell>
        </row>
        <row r="10659">
          <cell r="A10659">
            <v>36641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TOLL:EMP/EMER</v>
          </cell>
          <cell r="H10659">
            <v>39052</v>
          </cell>
          <cell r="I10659">
            <v>0</v>
          </cell>
          <cell r="J10659">
            <v>0</v>
          </cell>
        </row>
        <row r="10660">
          <cell r="A10660">
            <v>36641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TOLL:EMP/EMER</v>
          </cell>
          <cell r="H10660">
            <v>39083</v>
          </cell>
          <cell r="I10660">
            <v>0</v>
          </cell>
          <cell r="J10660">
            <v>0</v>
          </cell>
        </row>
        <row r="10661">
          <cell r="A10661">
            <v>36641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TOLL:EMP/EMER</v>
          </cell>
          <cell r="H10661">
            <v>39114</v>
          </cell>
          <cell r="I10661">
            <v>0</v>
          </cell>
          <cell r="J10661">
            <v>0</v>
          </cell>
        </row>
        <row r="10662">
          <cell r="A10662">
            <v>36641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TOLL:EMP/EMER</v>
          </cell>
          <cell r="H10662">
            <v>39142</v>
          </cell>
          <cell r="I10662">
            <v>0</v>
          </cell>
          <cell r="J10662">
            <v>0</v>
          </cell>
        </row>
        <row r="10663">
          <cell r="A10663">
            <v>36641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TOLL:EMP/EMER</v>
          </cell>
          <cell r="H10663">
            <v>39173</v>
          </cell>
          <cell r="I10663">
            <v>0</v>
          </cell>
          <cell r="J10663">
            <v>0</v>
          </cell>
        </row>
        <row r="10664">
          <cell r="A10664">
            <v>36641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TOLL:EMP/EMER</v>
          </cell>
          <cell r="H10664">
            <v>39203</v>
          </cell>
          <cell r="I10664">
            <v>0</v>
          </cell>
          <cell r="J10664">
            <v>0</v>
          </cell>
        </row>
        <row r="10665">
          <cell r="A10665">
            <v>36641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TOLL:EMP/EMER</v>
          </cell>
          <cell r="H10665">
            <v>39234</v>
          </cell>
          <cell r="I10665">
            <v>0</v>
          </cell>
          <cell r="J10665">
            <v>0</v>
          </cell>
        </row>
        <row r="10666">
          <cell r="A10666">
            <v>36641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TOLL:EMP/EMER</v>
          </cell>
          <cell r="H10666">
            <v>39264</v>
          </cell>
          <cell r="I10666">
            <v>0</v>
          </cell>
          <cell r="J10666">
            <v>0</v>
          </cell>
        </row>
        <row r="10667">
          <cell r="A10667">
            <v>36641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TOLL:EMP/EMER</v>
          </cell>
          <cell r="H10667">
            <v>39295</v>
          </cell>
          <cell r="I10667">
            <v>0</v>
          </cell>
          <cell r="J10667">
            <v>0</v>
          </cell>
        </row>
        <row r="10668">
          <cell r="A10668">
            <v>36641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TOLL:EMP/EMER</v>
          </cell>
          <cell r="H10668">
            <v>39326</v>
          </cell>
          <cell r="I10668">
            <v>0</v>
          </cell>
          <cell r="J10668">
            <v>0</v>
          </cell>
        </row>
        <row r="10669">
          <cell r="A10669">
            <v>36641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TOLL:EMP/EMER</v>
          </cell>
          <cell r="H10669">
            <v>39356</v>
          </cell>
          <cell r="I10669">
            <v>0</v>
          </cell>
          <cell r="J10669">
            <v>0</v>
          </cell>
        </row>
        <row r="10670">
          <cell r="A10670">
            <v>36641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TOLL:EMP/EMER</v>
          </cell>
          <cell r="H10670">
            <v>39387</v>
          </cell>
          <cell r="I10670">
            <v>0</v>
          </cell>
          <cell r="J10670">
            <v>0</v>
          </cell>
        </row>
        <row r="10671">
          <cell r="A10671">
            <v>36641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TOLL:EMP/EMER</v>
          </cell>
          <cell r="H10671">
            <v>39417</v>
          </cell>
          <cell r="I10671">
            <v>0</v>
          </cell>
          <cell r="J10671">
            <v>0</v>
          </cell>
        </row>
        <row r="10672">
          <cell r="A10672">
            <v>36641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TOLL:EMP/EMER</v>
          </cell>
          <cell r="H10672">
            <v>39448</v>
          </cell>
          <cell r="I10672">
            <v>0</v>
          </cell>
          <cell r="J10672">
            <v>0</v>
          </cell>
        </row>
        <row r="10673">
          <cell r="A10673">
            <v>36641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TOLL:EMP/EMER</v>
          </cell>
          <cell r="H10673">
            <v>39479</v>
          </cell>
          <cell r="I10673">
            <v>0</v>
          </cell>
          <cell r="J10673">
            <v>0</v>
          </cell>
        </row>
        <row r="10674">
          <cell r="A10674">
            <v>36641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TOLL:EMP/EMER</v>
          </cell>
          <cell r="H10674">
            <v>39508</v>
          </cell>
          <cell r="I10674">
            <v>0</v>
          </cell>
          <cell r="J10674">
            <v>0</v>
          </cell>
        </row>
        <row r="10675">
          <cell r="A10675">
            <v>36641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TOLL:EMP/EMER</v>
          </cell>
          <cell r="H10675">
            <v>39539</v>
          </cell>
          <cell r="I10675">
            <v>0</v>
          </cell>
          <cell r="J10675">
            <v>0</v>
          </cell>
        </row>
        <row r="10676">
          <cell r="A10676">
            <v>36641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TOLL:EMP/EMER</v>
          </cell>
          <cell r="H10676">
            <v>39569</v>
          </cell>
          <cell r="I10676">
            <v>0</v>
          </cell>
          <cell r="J10676">
            <v>0</v>
          </cell>
        </row>
        <row r="10677">
          <cell r="A10677">
            <v>36641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TOLL:EMP/EMER</v>
          </cell>
          <cell r="H10677">
            <v>39600</v>
          </cell>
          <cell r="I10677">
            <v>0</v>
          </cell>
          <cell r="J10677">
            <v>0</v>
          </cell>
        </row>
        <row r="10678">
          <cell r="A10678">
            <v>36641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TOLL:EMP/EMER</v>
          </cell>
          <cell r="H10678">
            <v>39630</v>
          </cell>
          <cell r="I10678">
            <v>0</v>
          </cell>
          <cell r="J10678">
            <v>0</v>
          </cell>
        </row>
        <row r="10679">
          <cell r="A10679">
            <v>36641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TOLL:EMP/EMER</v>
          </cell>
          <cell r="H10679">
            <v>39661</v>
          </cell>
          <cell r="I10679">
            <v>0</v>
          </cell>
          <cell r="J10679">
            <v>0</v>
          </cell>
        </row>
        <row r="10680">
          <cell r="A10680">
            <v>36641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TOLL:EMP/EMER</v>
          </cell>
          <cell r="H10680">
            <v>39692</v>
          </cell>
          <cell r="I10680">
            <v>0</v>
          </cell>
          <cell r="J10680">
            <v>0</v>
          </cell>
        </row>
        <row r="10681">
          <cell r="A10681">
            <v>36641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TOLL:EMP/EMER</v>
          </cell>
          <cell r="H10681">
            <v>39722</v>
          </cell>
          <cell r="I10681">
            <v>0</v>
          </cell>
          <cell r="J10681">
            <v>0</v>
          </cell>
        </row>
        <row r="10682">
          <cell r="A10682">
            <v>36641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TOLL:EMP/EMER</v>
          </cell>
          <cell r="H10682">
            <v>39753</v>
          </cell>
          <cell r="I10682">
            <v>0</v>
          </cell>
          <cell r="J10682">
            <v>0</v>
          </cell>
        </row>
        <row r="10683">
          <cell r="A10683">
            <v>36641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TOLL:EMP/EMER</v>
          </cell>
          <cell r="H10683">
            <v>39783</v>
          </cell>
          <cell r="I10683">
            <v>0</v>
          </cell>
          <cell r="J10683">
            <v>0</v>
          </cell>
        </row>
        <row r="10684">
          <cell r="A10684">
            <v>36641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TOLL:EMP/WADD</v>
          </cell>
          <cell r="H10684">
            <v>36647</v>
          </cell>
          <cell r="I10684">
            <v>480016</v>
          </cell>
          <cell r="J10684">
            <v>0</v>
          </cell>
        </row>
        <row r="10685">
          <cell r="A10685">
            <v>36641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TOLL:EMP/WADD</v>
          </cell>
          <cell r="H10685">
            <v>36678</v>
          </cell>
          <cell r="I10685">
            <v>462075</v>
          </cell>
          <cell r="J10685">
            <v>0</v>
          </cell>
        </row>
        <row r="10686">
          <cell r="A10686">
            <v>36641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TOLL:EMP/WADD</v>
          </cell>
          <cell r="H10686">
            <v>36708</v>
          </cell>
          <cell r="I10686">
            <v>474995</v>
          </cell>
          <cell r="J10686">
            <v>0</v>
          </cell>
        </row>
        <row r="10687">
          <cell r="A10687">
            <v>36641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TOLL:EMP/WADD</v>
          </cell>
          <cell r="H10687">
            <v>36739</v>
          </cell>
          <cell r="I10687">
            <v>472368</v>
          </cell>
          <cell r="J10687">
            <v>0</v>
          </cell>
        </row>
        <row r="10688">
          <cell r="A10688">
            <v>36641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TOLL:EMP/WADD</v>
          </cell>
          <cell r="H10688">
            <v>36770</v>
          </cell>
          <cell r="I10688">
            <v>454512</v>
          </cell>
          <cell r="J10688">
            <v>0</v>
          </cell>
        </row>
        <row r="10689">
          <cell r="A10689">
            <v>36641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TOLL:EMP/WADD</v>
          </cell>
          <cell r="H10689">
            <v>36800</v>
          </cell>
          <cell r="I10689">
            <v>467016</v>
          </cell>
          <cell r="J10689">
            <v>0</v>
          </cell>
        </row>
        <row r="10690">
          <cell r="A10690">
            <v>36641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TOLL:EMP/WADD</v>
          </cell>
          <cell r="H10690">
            <v>36831</v>
          </cell>
          <cell r="I10690">
            <v>449329</v>
          </cell>
          <cell r="J10690">
            <v>0</v>
          </cell>
        </row>
        <row r="10691">
          <cell r="A10691">
            <v>36641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TOLL:EMP/WADD</v>
          </cell>
          <cell r="H10691">
            <v>36861</v>
          </cell>
          <cell r="I10691">
            <v>461660</v>
          </cell>
          <cell r="J10691">
            <v>0</v>
          </cell>
        </row>
        <row r="10692">
          <cell r="A10692">
            <v>36641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TOLL:EMP/WADD</v>
          </cell>
          <cell r="H10692">
            <v>36892</v>
          </cell>
          <cell r="I10692">
            <v>458916</v>
          </cell>
          <cell r="J10692">
            <v>0</v>
          </cell>
        </row>
        <row r="10693">
          <cell r="A10693">
            <v>36641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TOLL:EMP/WADD</v>
          </cell>
          <cell r="H10693">
            <v>36923</v>
          </cell>
          <cell r="I10693">
            <v>412028</v>
          </cell>
          <cell r="J10693">
            <v>0</v>
          </cell>
        </row>
        <row r="10694">
          <cell r="A10694">
            <v>36641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TOLL:EMP/WADD</v>
          </cell>
          <cell r="H10694">
            <v>36951</v>
          </cell>
          <cell r="I10694">
            <v>453685</v>
          </cell>
          <cell r="J10694">
            <v>0</v>
          </cell>
        </row>
        <row r="10695">
          <cell r="A10695">
            <v>36641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TOLL:EMP/WADD</v>
          </cell>
          <cell r="H10695">
            <v>36982</v>
          </cell>
          <cell r="I10695">
            <v>436392</v>
          </cell>
          <cell r="J10695">
            <v>0</v>
          </cell>
        </row>
        <row r="10696">
          <cell r="A10696">
            <v>36641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TOLL:EMP/WADD</v>
          </cell>
          <cell r="H10696">
            <v>37012</v>
          </cell>
          <cell r="I10696">
            <v>448315</v>
          </cell>
          <cell r="J10696">
            <v>0</v>
          </cell>
        </row>
        <row r="10697">
          <cell r="A10697">
            <v>36641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TOLL:EMP/WADD</v>
          </cell>
          <cell r="H10697">
            <v>37043</v>
          </cell>
          <cell r="I10697">
            <v>431228</v>
          </cell>
          <cell r="J10697">
            <v>0</v>
          </cell>
        </row>
        <row r="10698">
          <cell r="A10698">
            <v>36641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TOLL:EMP/WADD</v>
          </cell>
          <cell r="H10698">
            <v>37073</v>
          </cell>
          <cell r="I10698">
            <v>442983</v>
          </cell>
          <cell r="J10698">
            <v>0</v>
          </cell>
        </row>
        <row r="10699">
          <cell r="A10699">
            <v>36641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TOLL:EMP/WADD</v>
          </cell>
          <cell r="H10699">
            <v>37104</v>
          </cell>
          <cell r="I10699">
            <v>440296</v>
          </cell>
          <cell r="J10699">
            <v>0</v>
          </cell>
        </row>
        <row r="10700">
          <cell r="A10700">
            <v>36641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TOLL:EMP/WADD</v>
          </cell>
          <cell r="H10700">
            <v>37135</v>
          </cell>
          <cell r="I10700">
            <v>423494</v>
          </cell>
          <cell r="J10700">
            <v>0</v>
          </cell>
        </row>
        <row r="10701">
          <cell r="A10701">
            <v>36641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TOLL:EMP/WADD</v>
          </cell>
          <cell r="H10701">
            <v>37165</v>
          </cell>
          <cell r="I10701">
            <v>435025</v>
          </cell>
          <cell r="J10701">
            <v>0</v>
          </cell>
        </row>
        <row r="10702">
          <cell r="A10702">
            <v>36641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TOLL:EMP/WADD</v>
          </cell>
          <cell r="H10702">
            <v>37196</v>
          </cell>
          <cell r="I10702">
            <v>350940</v>
          </cell>
          <cell r="J10702">
            <v>0</v>
          </cell>
        </row>
        <row r="10703">
          <cell r="A10703">
            <v>36641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TOLL:EMP/WADD</v>
          </cell>
          <cell r="H10703">
            <v>37226</v>
          </cell>
          <cell r="I10703">
            <v>360493</v>
          </cell>
          <cell r="J10703">
            <v>0</v>
          </cell>
        </row>
        <row r="10704">
          <cell r="A10704">
            <v>36641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TOLL:EMP/WADD</v>
          </cell>
          <cell r="H10704">
            <v>37257</v>
          </cell>
          <cell r="I10704">
            <v>358285</v>
          </cell>
          <cell r="J10704">
            <v>0</v>
          </cell>
        </row>
        <row r="10705">
          <cell r="A10705">
            <v>36641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TOLL:EMP/WADD</v>
          </cell>
          <cell r="H10705">
            <v>37288</v>
          </cell>
          <cell r="I10705">
            <v>321627</v>
          </cell>
          <cell r="J10705">
            <v>0</v>
          </cell>
        </row>
        <row r="10706">
          <cell r="A10706">
            <v>36641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TOLL:EMP/WADD</v>
          </cell>
          <cell r="H10706">
            <v>37316</v>
          </cell>
          <cell r="I10706">
            <v>354106</v>
          </cell>
          <cell r="J10706">
            <v>0</v>
          </cell>
        </row>
        <row r="10707">
          <cell r="A10707">
            <v>36641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TOLL:EMP/WADD</v>
          </cell>
          <cell r="H10707">
            <v>37347</v>
          </cell>
          <cell r="I10707">
            <v>340583</v>
          </cell>
          <cell r="J10707">
            <v>0</v>
          </cell>
        </row>
        <row r="10708">
          <cell r="A10708">
            <v>36641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TOLL:EMP/WADD</v>
          </cell>
          <cell r="H10708">
            <v>37377</v>
          </cell>
          <cell r="I10708">
            <v>349869</v>
          </cell>
          <cell r="J10708">
            <v>0</v>
          </cell>
        </row>
        <row r="10709">
          <cell r="A10709">
            <v>36641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TOLL:EMP/WADD</v>
          </cell>
          <cell r="H10709">
            <v>37408</v>
          </cell>
          <cell r="I10709">
            <v>336524</v>
          </cell>
          <cell r="J10709">
            <v>0</v>
          </cell>
        </row>
        <row r="10710">
          <cell r="A10710">
            <v>36641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TOLL:EMP/WADD</v>
          </cell>
          <cell r="H10710">
            <v>37438</v>
          </cell>
          <cell r="I10710">
            <v>345698</v>
          </cell>
          <cell r="J10710">
            <v>0</v>
          </cell>
        </row>
        <row r="10711">
          <cell r="A10711">
            <v>36641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TOLL:EMP/WADD</v>
          </cell>
          <cell r="H10711">
            <v>37469</v>
          </cell>
          <cell r="I10711">
            <v>343605</v>
          </cell>
          <cell r="J10711">
            <v>0</v>
          </cell>
        </row>
        <row r="10712">
          <cell r="A10712">
            <v>36641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TOLL:EMP/WADD</v>
          </cell>
          <cell r="H10712">
            <v>37500</v>
          </cell>
          <cell r="I10712">
            <v>330505</v>
          </cell>
          <cell r="J10712">
            <v>0</v>
          </cell>
        </row>
        <row r="10713">
          <cell r="A10713">
            <v>36641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TOLL:EMP/WADD</v>
          </cell>
          <cell r="H10713">
            <v>37530</v>
          </cell>
          <cell r="I10713">
            <v>339520</v>
          </cell>
          <cell r="J10713">
            <v>0</v>
          </cell>
        </row>
        <row r="10714">
          <cell r="A10714">
            <v>36641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TOLL:EMP/WADD</v>
          </cell>
          <cell r="H10714">
            <v>37561</v>
          </cell>
          <cell r="I10714">
            <v>326581</v>
          </cell>
          <cell r="J10714">
            <v>0</v>
          </cell>
        </row>
        <row r="10715">
          <cell r="A10715">
            <v>36641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TOLL:EMP/WADD</v>
          </cell>
          <cell r="H10715">
            <v>37591</v>
          </cell>
          <cell r="I10715">
            <v>335492</v>
          </cell>
          <cell r="J10715">
            <v>0</v>
          </cell>
        </row>
        <row r="10716">
          <cell r="A10716">
            <v>36641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TOLL:EMP/WADD</v>
          </cell>
          <cell r="H10716">
            <v>37622</v>
          </cell>
          <cell r="I10716">
            <v>333458</v>
          </cell>
          <cell r="J10716">
            <v>0</v>
          </cell>
        </row>
        <row r="10717">
          <cell r="A10717">
            <v>36641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TOLL:EMP/WADD</v>
          </cell>
          <cell r="H10717">
            <v>37653</v>
          </cell>
          <cell r="I10717">
            <v>299359</v>
          </cell>
          <cell r="J10717">
            <v>0</v>
          </cell>
        </row>
        <row r="10718">
          <cell r="A10718">
            <v>36641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TOLL:EMP/WADD</v>
          </cell>
          <cell r="H10718">
            <v>37681</v>
          </cell>
          <cell r="I10718">
            <v>329613</v>
          </cell>
          <cell r="J10718">
            <v>0</v>
          </cell>
        </row>
        <row r="10719">
          <cell r="A10719">
            <v>36641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TOLL:EMP/WADD</v>
          </cell>
          <cell r="H10719">
            <v>37712</v>
          </cell>
          <cell r="I10719">
            <v>317048</v>
          </cell>
          <cell r="J10719">
            <v>0</v>
          </cell>
        </row>
        <row r="10720">
          <cell r="A10720">
            <v>36641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TOLL:EMP/WADD</v>
          </cell>
          <cell r="H10720">
            <v>37742</v>
          </cell>
          <cell r="I10720">
            <v>325706</v>
          </cell>
          <cell r="J10720">
            <v>0</v>
          </cell>
        </row>
        <row r="10721">
          <cell r="A10721">
            <v>36641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TOLL:EMP/WADD</v>
          </cell>
          <cell r="H10721">
            <v>37773</v>
          </cell>
          <cell r="I10721">
            <v>313300</v>
          </cell>
          <cell r="J10721">
            <v>0</v>
          </cell>
        </row>
        <row r="10722">
          <cell r="A10722">
            <v>36641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TOLL:EMP/WADD</v>
          </cell>
          <cell r="H10722">
            <v>37803</v>
          </cell>
          <cell r="I10722">
            <v>321854</v>
          </cell>
          <cell r="J10722">
            <v>0</v>
          </cell>
        </row>
        <row r="10723">
          <cell r="A10723">
            <v>36641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TOLL:EMP/WADD</v>
          </cell>
          <cell r="H10723">
            <v>37834</v>
          </cell>
          <cell r="I10723">
            <v>319913</v>
          </cell>
          <cell r="J10723">
            <v>0</v>
          </cell>
        </row>
        <row r="10724">
          <cell r="A10724">
            <v>36641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TOLL:EMP/WADD</v>
          </cell>
          <cell r="H10724">
            <v>37865</v>
          </cell>
          <cell r="I10724">
            <v>307724</v>
          </cell>
          <cell r="J10724">
            <v>0</v>
          </cell>
        </row>
        <row r="10725">
          <cell r="A10725">
            <v>36641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TOLL:EMP/WADD</v>
          </cell>
          <cell r="H10725">
            <v>37895</v>
          </cell>
          <cell r="I10725">
            <v>316124</v>
          </cell>
          <cell r="J10725">
            <v>0</v>
          </cell>
        </row>
        <row r="10726">
          <cell r="A10726">
            <v>36641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TOLL:EMP/WADD</v>
          </cell>
          <cell r="H10726">
            <v>37926</v>
          </cell>
          <cell r="I10726">
            <v>0</v>
          </cell>
          <cell r="J10726">
            <v>0</v>
          </cell>
        </row>
        <row r="10727">
          <cell r="A10727">
            <v>36641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TOLL:EMP/WADD</v>
          </cell>
          <cell r="H10727">
            <v>37956</v>
          </cell>
          <cell r="I10727">
            <v>0</v>
          </cell>
          <cell r="J10727">
            <v>0</v>
          </cell>
        </row>
        <row r="10728">
          <cell r="A10728">
            <v>36641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TOLL:EMP/WADD</v>
          </cell>
          <cell r="H10728">
            <v>37987</v>
          </cell>
          <cell r="I10728">
            <v>0</v>
          </cell>
          <cell r="J10728">
            <v>0</v>
          </cell>
        </row>
        <row r="10729">
          <cell r="A10729">
            <v>36641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TOLL:EMP/WADD</v>
          </cell>
          <cell r="H10729">
            <v>38018</v>
          </cell>
          <cell r="I10729">
            <v>0</v>
          </cell>
          <cell r="J10729">
            <v>0</v>
          </cell>
        </row>
        <row r="10730">
          <cell r="A10730">
            <v>36641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TOLL:EMP/WADD</v>
          </cell>
          <cell r="H10730">
            <v>38047</v>
          </cell>
          <cell r="I10730">
            <v>0</v>
          </cell>
          <cell r="J10730">
            <v>0</v>
          </cell>
        </row>
        <row r="10731">
          <cell r="A10731">
            <v>36641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TOLL:EMP/WADD</v>
          </cell>
          <cell r="H10731">
            <v>38078</v>
          </cell>
          <cell r="I10731">
            <v>0</v>
          </cell>
          <cell r="J10731">
            <v>0</v>
          </cell>
        </row>
        <row r="10732">
          <cell r="A10732">
            <v>36641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TOLL:EMP/WADD</v>
          </cell>
          <cell r="H10732">
            <v>38108</v>
          </cell>
          <cell r="I10732">
            <v>0</v>
          </cell>
          <cell r="J10732">
            <v>0</v>
          </cell>
        </row>
        <row r="10733">
          <cell r="A10733">
            <v>36641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TOLL:EMP/WADD</v>
          </cell>
          <cell r="H10733">
            <v>38139</v>
          </cell>
          <cell r="I10733">
            <v>0</v>
          </cell>
          <cell r="J10733">
            <v>0</v>
          </cell>
        </row>
        <row r="10734">
          <cell r="A10734">
            <v>36641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TOLL:EMP/WADD</v>
          </cell>
          <cell r="H10734">
            <v>38169</v>
          </cell>
          <cell r="I10734">
            <v>0</v>
          </cell>
          <cell r="J10734">
            <v>0</v>
          </cell>
        </row>
        <row r="10735">
          <cell r="A10735">
            <v>36641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TOLL:EMP/WADD</v>
          </cell>
          <cell r="H10735">
            <v>38200</v>
          </cell>
          <cell r="I10735">
            <v>0</v>
          </cell>
          <cell r="J10735">
            <v>0</v>
          </cell>
        </row>
        <row r="10736">
          <cell r="A10736">
            <v>36641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TOLL:EMP/WADD</v>
          </cell>
          <cell r="H10736">
            <v>38231</v>
          </cell>
          <cell r="I10736">
            <v>0</v>
          </cell>
          <cell r="J10736">
            <v>0</v>
          </cell>
        </row>
        <row r="10737">
          <cell r="A10737">
            <v>36641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TOLL:EMP/WADD</v>
          </cell>
          <cell r="H10737">
            <v>38261</v>
          </cell>
          <cell r="I10737">
            <v>0</v>
          </cell>
          <cell r="J10737">
            <v>0</v>
          </cell>
        </row>
        <row r="10738">
          <cell r="A10738">
            <v>36641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TOLL:EMP/WADD</v>
          </cell>
          <cell r="H10738">
            <v>38292</v>
          </cell>
          <cell r="I10738">
            <v>0</v>
          </cell>
          <cell r="J10738">
            <v>0</v>
          </cell>
        </row>
        <row r="10739">
          <cell r="A10739">
            <v>36641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TOLL:EMP/WADD</v>
          </cell>
          <cell r="H10739">
            <v>38322</v>
          </cell>
          <cell r="I10739">
            <v>0</v>
          </cell>
          <cell r="J10739">
            <v>0</v>
          </cell>
        </row>
        <row r="10740">
          <cell r="A10740">
            <v>36641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TOLL:EMP/WADD</v>
          </cell>
          <cell r="H10740">
            <v>38353</v>
          </cell>
          <cell r="I10740">
            <v>0</v>
          </cell>
          <cell r="J10740">
            <v>0</v>
          </cell>
        </row>
        <row r="10741">
          <cell r="A10741">
            <v>36641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TOLL:EMP/WADD</v>
          </cell>
          <cell r="H10741">
            <v>38384</v>
          </cell>
          <cell r="I10741">
            <v>0</v>
          </cell>
          <cell r="J10741">
            <v>0</v>
          </cell>
        </row>
        <row r="10742">
          <cell r="A10742">
            <v>36641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TOLL:EMP/WADD</v>
          </cell>
          <cell r="H10742">
            <v>38412</v>
          </cell>
          <cell r="I10742">
            <v>0</v>
          </cell>
          <cell r="J10742">
            <v>0</v>
          </cell>
        </row>
        <row r="10743">
          <cell r="A10743">
            <v>36641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TOLL:EMP/WADD</v>
          </cell>
          <cell r="H10743">
            <v>38443</v>
          </cell>
          <cell r="I10743">
            <v>0</v>
          </cell>
          <cell r="J10743">
            <v>0</v>
          </cell>
        </row>
        <row r="10744">
          <cell r="A10744">
            <v>36641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TOLL:EMP/WADD</v>
          </cell>
          <cell r="H10744">
            <v>38473</v>
          </cell>
          <cell r="I10744">
            <v>0</v>
          </cell>
          <cell r="J10744">
            <v>0</v>
          </cell>
        </row>
        <row r="10745">
          <cell r="A10745">
            <v>36641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TOLL:EMP/WADD</v>
          </cell>
          <cell r="H10745">
            <v>38504</v>
          </cell>
          <cell r="I10745">
            <v>0</v>
          </cell>
          <cell r="J10745">
            <v>0</v>
          </cell>
        </row>
        <row r="10746">
          <cell r="A10746">
            <v>36641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TOLL:EMP/WADD</v>
          </cell>
          <cell r="H10746">
            <v>38534</v>
          </cell>
          <cell r="I10746">
            <v>0</v>
          </cell>
          <cell r="J10746">
            <v>0</v>
          </cell>
        </row>
        <row r="10747">
          <cell r="A10747">
            <v>36641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TOLL:EMP/WADD</v>
          </cell>
          <cell r="H10747">
            <v>38565</v>
          </cell>
          <cell r="I10747">
            <v>0</v>
          </cell>
          <cell r="J10747">
            <v>0</v>
          </cell>
        </row>
        <row r="10748">
          <cell r="A10748">
            <v>36641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TOLL:EMP/WADD</v>
          </cell>
          <cell r="H10748">
            <v>38596</v>
          </cell>
          <cell r="I10748">
            <v>0</v>
          </cell>
          <cell r="J10748">
            <v>0</v>
          </cell>
        </row>
        <row r="10749">
          <cell r="A10749">
            <v>36641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TOLL:EMP/WADD</v>
          </cell>
          <cell r="H10749">
            <v>38626</v>
          </cell>
          <cell r="I10749">
            <v>0</v>
          </cell>
          <cell r="J10749">
            <v>0</v>
          </cell>
        </row>
        <row r="10750">
          <cell r="A10750">
            <v>36641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TOLL:EMP/WADD</v>
          </cell>
          <cell r="H10750">
            <v>38657</v>
          </cell>
          <cell r="I10750">
            <v>0</v>
          </cell>
          <cell r="J10750">
            <v>0</v>
          </cell>
        </row>
        <row r="10751">
          <cell r="A10751">
            <v>36641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TOLL:EMP/WADD</v>
          </cell>
          <cell r="H10751">
            <v>38687</v>
          </cell>
          <cell r="I10751">
            <v>0</v>
          </cell>
          <cell r="J10751">
            <v>0</v>
          </cell>
        </row>
        <row r="10752">
          <cell r="A10752">
            <v>36641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TOLL:EMP/WADD</v>
          </cell>
          <cell r="H10752">
            <v>38718</v>
          </cell>
          <cell r="I10752">
            <v>0</v>
          </cell>
          <cell r="J10752">
            <v>0</v>
          </cell>
        </row>
        <row r="10753">
          <cell r="A10753">
            <v>36641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TOLL:EMP/WADD</v>
          </cell>
          <cell r="H10753">
            <v>38749</v>
          </cell>
          <cell r="I10753">
            <v>0</v>
          </cell>
          <cell r="J10753">
            <v>0</v>
          </cell>
        </row>
        <row r="10754">
          <cell r="A10754">
            <v>36641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TOLL:EMP/WADD</v>
          </cell>
          <cell r="H10754">
            <v>38777</v>
          </cell>
          <cell r="I10754">
            <v>0</v>
          </cell>
          <cell r="J10754">
            <v>0</v>
          </cell>
        </row>
        <row r="10755">
          <cell r="A10755">
            <v>36641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TOLL:EMP/WADD</v>
          </cell>
          <cell r="H10755">
            <v>38808</v>
          </cell>
          <cell r="I10755">
            <v>0</v>
          </cell>
          <cell r="J10755">
            <v>0</v>
          </cell>
        </row>
        <row r="10756">
          <cell r="A10756">
            <v>36641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TOLL:EMP/WADD</v>
          </cell>
          <cell r="H10756">
            <v>38838</v>
          </cell>
          <cell r="I10756">
            <v>0</v>
          </cell>
          <cell r="J10756">
            <v>0</v>
          </cell>
        </row>
        <row r="10757">
          <cell r="A10757">
            <v>36641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TOLL:EMP/WADD</v>
          </cell>
          <cell r="H10757">
            <v>38869</v>
          </cell>
          <cell r="I10757">
            <v>0</v>
          </cell>
          <cell r="J10757">
            <v>0</v>
          </cell>
        </row>
        <row r="10758">
          <cell r="A10758">
            <v>36641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TOLL:EMP/WADD</v>
          </cell>
          <cell r="H10758">
            <v>38899</v>
          </cell>
          <cell r="I10758">
            <v>0</v>
          </cell>
          <cell r="J10758">
            <v>0</v>
          </cell>
        </row>
        <row r="10759">
          <cell r="A10759">
            <v>36641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TOLL:EMP/WADD</v>
          </cell>
          <cell r="H10759">
            <v>38930</v>
          </cell>
          <cell r="I10759">
            <v>0</v>
          </cell>
          <cell r="J10759">
            <v>0</v>
          </cell>
        </row>
        <row r="10760">
          <cell r="A10760">
            <v>36641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TOLL:EMP/WADD</v>
          </cell>
          <cell r="H10760">
            <v>38961</v>
          </cell>
          <cell r="I10760">
            <v>0</v>
          </cell>
          <cell r="J10760">
            <v>0</v>
          </cell>
        </row>
        <row r="10761">
          <cell r="A10761">
            <v>36641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TOLL:EMP/WADD</v>
          </cell>
          <cell r="H10761">
            <v>38991</v>
          </cell>
          <cell r="I10761">
            <v>0</v>
          </cell>
          <cell r="J10761">
            <v>0</v>
          </cell>
        </row>
        <row r="10762">
          <cell r="A10762">
            <v>36641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TOLL:EMP/WADD</v>
          </cell>
          <cell r="H10762">
            <v>39022</v>
          </cell>
          <cell r="I10762">
            <v>0</v>
          </cell>
          <cell r="J10762">
            <v>0</v>
          </cell>
        </row>
        <row r="10763">
          <cell r="A10763">
            <v>36641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TOLL:EMP/WADD</v>
          </cell>
          <cell r="H10763">
            <v>39052</v>
          </cell>
          <cell r="I10763">
            <v>0</v>
          </cell>
          <cell r="J10763">
            <v>0</v>
          </cell>
        </row>
        <row r="10764">
          <cell r="A10764">
            <v>36641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TOLL:EMP/WADD</v>
          </cell>
          <cell r="H10764">
            <v>39083</v>
          </cell>
          <cell r="I10764">
            <v>0</v>
          </cell>
          <cell r="J10764">
            <v>0</v>
          </cell>
        </row>
        <row r="10765">
          <cell r="A10765">
            <v>36641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TOLL:EMP/WADD</v>
          </cell>
          <cell r="H10765">
            <v>39114</v>
          </cell>
          <cell r="I10765">
            <v>0</v>
          </cell>
          <cell r="J10765">
            <v>0</v>
          </cell>
        </row>
        <row r="10766">
          <cell r="A10766">
            <v>36641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TOLL:EMP/WADD</v>
          </cell>
          <cell r="H10766">
            <v>39142</v>
          </cell>
          <cell r="I10766">
            <v>0</v>
          </cell>
          <cell r="J10766">
            <v>0</v>
          </cell>
        </row>
        <row r="10767">
          <cell r="A10767">
            <v>36641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TOLL:EMP/WADD</v>
          </cell>
          <cell r="H10767">
            <v>39173</v>
          </cell>
          <cell r="I10767">
            <v>0</v>
          </cell>
          <cell r="J10767">
            <v>0</v>
          </cell>
        </row>
        <row r="10768">
          <cell r="A10768">
            <v>36641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TOLL:EMP/WADD</v>
          </cell>
          <cell r="H10768">
            <v>39203</v>
          </cell>
          <cell r="I10768">
            <v>0</v>
          </cell>
          <cell r="J10768">
            <v>0</v>
          </cell>
        </row>
        <row r="10769">
          <cell r="A10769">
            <v>36641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TOLL:EMP/WADD</v>
          </cell>
          <cell r="H10769">
            <v>39234</v>
          </cell>
          <cell r="I10769">
            <v>0</v>
          </cell>
          <cell r="J10769">
            <v>0</v>
          </cell>
        </row>
        <row r="10770">
          <cell r="A10770">
            <v>36641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TOLL:EMP/WADD</v>
          </cell>
          <cell r="H10770">
            <v>39264</v>
          </cell>
          <cell r="I10770">
            <v>0</v>
          </cell>
          <cell r="J10770">
            <v>0</v>
          </cell>
        </row>
        <row r="10771">
          <cell r="A10771">
            <v>36641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TOLL:EMP/WADD</v>
          </cell>
          <cell r="H10771">
            <v>39295</v>
          </cell>
          <cell r="I10771">
            <v>0</v>
          </cell>
          <cell r="J10771">
            <v>0</v>
          </cell>
        </row>
        <row r="10772">
          <cell r="A10772">
            <v>36641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TOLL:EMP/WADD</v>
          </cell>
          <cell r="H10772">
            <v>39326</v>
          </cell>
          <cell r="I10772">
            <v>0</v>
          </cell>
          <cell r="J10772">
            <v>0</v>
          </cell>
        </row>
        <row r="10773">
          <cell r="A10773">
            <v>36641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TOLL:EMP/WADD</v>
          </cell>
          <cell r="H10773">
            <v>39356</v>
          </cell>
          <cell r="I10773">
            <v>0</v>
          </cell>
          <cell r="J10773">
            <v>0</v>
          </cell>
        </row>
        <row r="10774">
          <cell r="A10774">
            <v>36641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TOLL:KING/MALIN</v>
          </cell>
          <cell r="H10774">
            <v>36647</v>
          </cell>
          <cell r="I10774">
            <v>0</v>
          </cell>
          <cell r="J10774">
            <v>0</v>
          </cell>
        </row>
        <row r="10775">
          <cell r="A10775">
            <v>36641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TOLL:KING/MALIN</v>
          </cell>
          <cell r="H10775">
            <v>36678</v>
          </cell>
          <cell r="I10775">
            <v>0</v>
          </cell>
          <cell r="J10775">
            <v>0</v>
          </cell>
        </row>
        <row r="10776">
          <cell r="A10776">
            <v>36641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TOLL:KING/MALIN</v>
          </cell>
          <cell r="H10776">
            <v>36708</v>
          </cell>
          <cell r="I10776">
            <v>0</v>
          </cell>
          <cell r="J10776">
            <v>0</v>
          </cell>
        </row>
        <row r="10777">
          <cell r="A10777">
            <v>36641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TOLL:KING/MALIN</v>
          </cell>
          <cell r="H10777">
            <v>36739</v>
          </cell>
          <cell r="I10777">
            <v>0</v>
          </cell>
          <cell r="J10777">
            <v>0</v>
          </cell>
        </row>
        <row r="10778">
          <cell r="A10778">
            <v>36641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TOLL:KING/MALIN</v>
          </cell>
          <cell r="H10778">
            <v>36770</v>
          </cell>
          <cell r="I10778">
            <v>0</v>
          </cell>
          <cell r="J10778">
            <v>0</v>
          </cell>
        </row>
        <row r="10779">
          <cell r="A10779">
            <v>36641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TOLL:KING/MALIN</v>
          </cell>
          <cell r="H10779">
            <v>36800</v>
          </cell>
          <cell r="I10779">
            <v>0</v>
          </cell>
          <cell r="J10779">
            <v>0</v>
          </cell>
        </row>
        <row r="10780">
          <cell r="A10780">
            <v>36641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TOLL:KING/MALIN</v>
          </cell>
          <cell r="H10780">
            <v>36831</v>
          </cell>
          <cell r="I10780">
            <v>0</v>
          </cell>
          <cell r="J10780">
            <v>0</v>
          </cell>
        </row>
        <row r="10781">
          <cell r="A10781">
            <v>36641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TOLL:KING/MALIN</v>
          </cell>
          <cell r="H10781">
            <v>36861</v>
          </cell>
          <cell r="I10781">
            <v>0</v>
          </cell>
          <cell r="J10781">
            <v>0</v>
          </cell>
        </row>
        <row r="10782">
          <cell r="A10782">
            <v>36641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TOLL:KING/MALIN</v>
          </cell>
          <cell r="H10782">
            <v>36892</v>
          </cell>
          <cell r="I10782">
            <v>0</v>
          </cell>
          <cell r="J10782">
            <v>0</v>
          </cell>
        </row>
        <row r="10783">
          <cell r="A10783">
            <v>36641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TOLL:KING/MALIN</v>
          </cell>
          <cell r="H10783">
            <v>36923</v>
          </cell>
          <cell r="I10783">
            <v>0</v>
          </cell>
          <cell r="J10783">
            <v>0</v>
          </cell>
        </row>
        <row r="10784">
          <cell r="A10784">
            <v>36641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TOLL:KING/MALIN</v>
          </cell>
          <cell r="H10784">
            <v>36951</v>
          </cell>
          <cell r="I10784">
            <v>0</v>
          </cell>
          <cell r="J10784">
            <v>0</v>
          </cell>
        </row>
        <row r="10785">
          <cell r="A10785">
            <v>36641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TOLL:KING/MALIN</v>
          </cell>
          <cell r="H10785">
            <v>36982</v>
          </cell>
          <cell r="I10785">
            <v>0</v>
          </cell>
          <cell r="J10785">
            <v>0</v>
          </cell>
        </row>
        <row r="10786">
          <cell r="A10786">
            <v>36641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TOLL:KING/MALIN</v>
          </cell>
          <cell r="H10786">
            <v>37012</v>
          </cell>
          <cell r="I10786">
            <v>0</v>
          </cell>
          <cell r="J10786">
            <v>0</v>
          </cell>
        </row>
        <row r="10787">
          <cell r="A10787">
            <v>36641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TOLL:KING/MALIN</v>
          </cell>
          <cell r="H10787">
            <v>37043</v>
          </cell>
          <cell r="I10787">
            <v>0</v>
          </cell>
          <cell r="J10787">
            <v>0</v>
          </cell>
        </row>
        <row r="10788">
          <cell r="A10788">
            <v>36641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TOLL:KING/MALIN</v>
          </cell>
          <cell r="H10788">
            <v>37073</v>
          </cell>
          <cell r="I10788">
            <v>0</v>
          </cell>
          <cell r="J10788">
            <v>0</v>
          </cell>
        </row>
        <row r="10789">
          <cell r="A10789">
            <v>36641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TOLL:KING/MALIN</v>
          </cell>
          <cell r="H10789">
            <v>37104</v>
          </cell>
          <cell r="I10789">
            <v>0</v>
          </cell>
          <cell r="J10789">
            <v>0</v>
          </cell>
        </row>
        <row r="10790">
          <cell r="A10790">
            <v>36641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TOLL:KING/MALIN</v>
          </cell>
          <cell r="H10790">
            <v>37135</v>
          </cell>
          <cell r="I10790">
            <v>0</v>
          </cell>
          <cell r="J10790">
            <v>0</v>
          </cell>
        </row>
        <row r="10791">
          <cell r="A10791">
            <v>36641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TOLL:KING/MALIN</v>
          </cell>
          <cell r="H10791">
            <v>37165</v>
          </cell>
          <cell r="I10791">
            <v>0</v>
          </cell>
          <cell r="J10791">
            <v>0</v>
          </cell>
        </row>
        <row r="10792">
          <cell r="A10792">
            <v>36641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TOLL:KING/MALIN</v>
          </cell>
          <cell r="H10792">
            <v>37196</v>
          </cell>
          <cell r="I10792">
            <v>0</v>
          </cell>
          <cell r="J10792">
            <v>0</v>
          </cell>
        </row>
        <row r="10793">
          <cell r="A10793">
            <v>36641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TOLL:KING/MALIN</v>
          </cell>
          <cell r="H10793">
            <v>37226</v>
          </cell>
          <cell r="I10793">
            <v>0</v>
          </cell>
          <cell r="J10793">
            <v>0</v>
          </cell>
        </row>
        <row r="10794">
          <cell r="A10794">
            <v>36641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TOLL:KING/MALIN</v>
          </cell>
          <cell r="H10794">
            <v>37257</v>
          </cell>
          <cell r="I10794">
            <v>0</v>
          </cell>
          <cell r="J10794">
            <v>0</v>
          </cell>
        </row>
        <row r="10795">
          <cell r="A10795">
            <v>36641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TOLL:KING/MALIN</v>
          </cell>
          <cell r="H10795">
            <v>37288</v>
          </cell>
          <cell r="I10795">
            <v>0</v>
          </cell>
          <cell r="J10795">
            <v>0</v>
          </cell>
        </row>
        <row r="10796">
          <cell r="A10796">
            <v>36641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TOLL:KING/MALIN</v>
          </cell>
          <cell r="H10796">
            <v>37316</v>
          </cell>
          <cell r="I10796">
            <v>0</v>
          </cell>
          <cell r="J10796">
            <v>0</v>
          </cell>
        </row>
        <row r="10797">
          <cell r="A10797">
            <v>36641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TOLL:KING/MALIN</v>
          </cell>
          <cell r="H10797">
            <v>37347</v>
          </cell>
          <cell r="I10797">
            <v>0</v>
          </cell>
          <cell r="J10797">
            <v>0</v>
          </cell>
        </row>
        <row r="10798">
          <cell r="A10798">
            <v>36641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TOLL:KING/MALIN</v>
          </cell>
          <cell r="H10798">
            <v>37377</v>
          </cell>
          <cell r="I10798">
            <v>0</v>
          </cell>
          <cell r="J10798">
            <v>0</v>
          </cell>
        </row>
        <row r="10799">
          <cell r="A10799">
            <v>36641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TOLL:KING/MALIN</v>
          </cell>
          <cell r="H10799">
            <v>37408</v>
          </cell>
          <cell r="I10799">
            <v>0</v>
          </cell>
          <cell r="J10799">
            <v>0</v>
          </cell>
        </row>
        <row r="10800">
          <cell r="A10800">
            <v>36641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TOLL:KING/MALIN</v>
          </cell>
          <cell r="H10800">
            <v>37438</v>
          </cell>
          <cell r="I10800">
            <v>0</v>
          </cell>
          <cell r="J10800">
            <v>0</v>
          </cell>
        </row>
        <row r="10801">
          <cell r="A10801">
            <v>36641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TOLL:KING/MALIN</v>
          </cell>
          <cell r="H10801">
            <v>37469</v>
          </cell>
          <cell r="I10801">
            <v>0</v>
          </cell>
          <cell r="J10801">
            <v>0</v>
          </cell>
        </row>
        <row r="10802">
          <cell r="A10802">
            <v>36641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TOLL:KING/MALIN</v>
          </cell>
          <cell r="H10802">
            <v>37500</v>
          </cell>
          <cell r="I10802">
            <v>0</v>
          </cell>
          <cell r="J10802">
            <v>0</v>
          </cell>
        </row>
        <row r="10803">
          <cell r="A10803">
            <v>36641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TOLL:KING/MALIN</v>
          </cell>
          <cell r="H10803">
            <v>37530</v>
          </cell>
          <cell r="I10803">
            <v>0</v>
          </cell>
          <cell r="J10803">
            <v>0</v>
          </cell>
        </row>
        <row r="10804">
          <cell r="A10804">
            <v>36641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TOLL:KING/MALIN</v>
          </cell>
          <cell r="H10804">
            <v>37561</v>
          </cell>
          <cell r="I10804">
            <v>0</v>
          </cell>
          <cell r="J10804">
            <v>0</v>
          </cell>
        </row>
        <row r="10805">
          <cell r="A10805">
            <v>36641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TOLL:KING/MALIN</v>
          </cell>
          <cell r="H10805">
            <v>37591</v>
          </cell>
          <cell r="I10805">
            <v>0</v>
          </cell>
          <cell r="J10805">
            <v>0</v>
          </cell>
        </row>
        <row r="10806">
          <cell r="A10806">
            <v>36641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TOLL:KING/MALIN</v>
          </cell>
          <cell r="H10806">
            <v>37622</v>
          </cell>
          <cell r="I10806">
            <v>0</v>
          </cell>
          <cell r="J10806">
            <v>0</v>
          </cell>
        </row>
        <row r="10807">
          <cell r="A10807">
            <v>36641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TOLL:KING/MALIN</v>
          </cell>
          <cell r="H10807">
            <v>37653</v>
          </cell>
          <cell r="I10807">
            <v>0</v>
          </cell>
          <cell r="J10807">
            <v>0</v>
          </cell>
        </row>
        <row r="10808">
          <cell r="A10808">
            <v>36641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TOLL:KING/MALIN</v>
          </cell>
          <cell r="H10808">
            <v>37681</v>
          </cell>
          <cell r="I10808">
            <v>0</v>
          </cell>
          <cell r="J10808">
            <v>0</v>
          </cell>
        </row>
        <row r="10809">
          <cell r="A10809">
            <v>36641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TOLL:KING/MALIN</v>
          </cell>
          <cell r="H10809">
            <v>37712</v>
          </cell>
          <cell r="I10809">
            <v>0</v>
          </cell>
          <cell r="J10809">
            <v>0</v>
          </cell>
        </row>
        <row r="10810">
          <cell r="A10810">
            <v>36641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TOLL:KING/MALIN</v>
          </cell>
          <cell r="H10810">
            <v>37742</v>
          </cell>
          <cell r="I10810">
            <v>0</v>
          </cell>
          <cell r="J10810">
            <v>0</v>
          </cell>
        </row>
        <row r="10811">
          <cell r="A10811">
            <v>36641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TOLL:KING/MALIN</v>
          </cell>
          <cell r="H10811">
            <v>37773</v>
          </cell>
          <cell r="I10811">
            <v>0</v>
          </cell>
          <cell r="J10811">
            <v>0</v>
          </cell>
        </row>
        <row r="10812">
          <cell r="A10812">
            <v>36641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TOLL:KING/MALIN</v>
          </cell>
          <cell r="H10812">
            <v>37803</v>
          </cell>
          <cell r="I10812">
            <v>0</v>
          </cell>
          <cell r="J10812">
            <v>0</v>
          </cell>
        </row>
        <row r="10813">
          <cell r="A10813">
            <v>36641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TOLL:KING/MALIN</v>
          </cell>
          <cell r="H10813">
            <v>37834</v>
          </cell>
          <cell r="I10813">
            <v>0</v>
          </cell>
          <cell r="J10813">
            <v>0</v>
          </cell>
        </row>
        <row r="10814">
          <cell r="A10814">
            <v>36641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TOLL:KING/MALIN</v>
          </cell>
          <cell r="H10814">
            <v>37865</v>
          </cell>
          <cell r="I10814">
            <v>0</v>
          </cell>
          <cell r="J10814">
            <v>0</v>
          </cell>
        </row>
        <row r="10815">
          <cell r="A10815">
            <v>36641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TOLL:KING/MALIN</v>
          </cell>
          <cell r="H10815">
            <v>37895</v>
          </cell>
          <cell r="I10815">
            <v>0</v>
          </cell>
          <cell r="J10815">
            <v>0</v>
          </cell>
        </row>
        <row r="10816">
          <cell r="A10816">
            <v>36641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TOLL:KING/MALIN</v>
          </cell>
          <cell r="H10816">
            <v>37926</v>
          </cell>
          <cell r="I10816">
            <v>0</v>
          </cell>
          <cell r="J10816">
            <v>0</v>
          </cell>
        </row>
        <row r="10817">
          <cell r="A10817">
            <v>36641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TOLL:KING/MALIN</v>
          </cell>
          <cell r="H10817">
            <v>37956</v>
          </cell>
          <cell r="I10817">
            <v>0</v>
          </cell>
          <cell r="J10817">
            <v>0</v>
          </cell>
        </row>
        <row r="10818">
          <cell r="A10818">
            <v>36641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TOLL:KING/MALIN</v>
          </cell>
          <cell r="H10818">
            <v>37987</v>
          </cell>
          <cell r="I10818">
            <v>0</v>
          </cell>
          <cell r="J10818">
            <v>0</v>
          </cell>
        </row>
        <row r="10819">
          <cell r="A10819">
            <v>36641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TOLL:KING/MALIN</v>
          </cell>
          <cell r="H10819">
            <v>38018</v>
          </cell>
          <cell r="I10819">
            <v>0</v>
          </cell>
          <cell r="J10819">
            <v>0</v>
          </cell>
        </row>
        <row r="10820">
          <cell r="A10820">
            <v>36641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TOLL:KING/MALIN</v>
          </cell>
          <cell r="H10820">
            <v>38047</v>
          </cell>
          <cell r="I10820">
            <v>0</v>
          </cell>
          <cell r="J10820">
            <v>0</v>
          </cell>
        </row>
        <row r="10821">
          <cell r="A10821">
            <v>36641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TOLL:KING/MALIN</v>
          </cell>
          <cell r="H10821">
            <v>38078</v>
          </cell>
          <cell r="I10821">
            <v>0</v>
          </cell>
          <cell r="J10821">
            <v>0</v>
          </cell>
        </row>
        <row r="10822">
          <cell r="A10822">
            <v>36641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TOLL:KING/MALIN</v>
          </cell>
          <cell r="H10822">
            <v>38108</v>
          </cell>
          <cell r="I10822">
            <v>0</v>
          </cell>
          <cell r="J10822">
            <v>0</v>
          </cell>
        </row>
        <row r="10823">
          <cell r="A10823">
            <v>36641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TOLL:KING/MALIN</v>
          </cell>
          <cell r="H10823">
            <v>38139</v>
          </cell>
          <cell r="I10823">
            <v>0</v>
          </cell>
          <cell r="J10823">
            <v>0</v>
          </cell>
        </row>
        <row r="10824">
          <cell r="A10824">
            <v>36641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TOLL:KING/MALIN</v>
          </cell>
          <cell r="H10824">
            <v>38169</v>
          </cell>
          <cell r="I10824">
            <v>0</v>
          </cell>
          <cell r="J10824">
            <v>0</v>
          </cell>
        </row>
        <row r="10825">
          <cell r="A10825">
            <v>36641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TOLL:KING/MALIN</v>
          </cell>
          <cell r="H10825">
            <v>38200</v>
          </cell>
          <cell r="I10825">
            <v>0</v>
          </cell>
          <cell r="J10825">
            <v>0</v>
          </cell>
        </row>
        <row r="10826">
          <cell r="A10826">
            <v>36641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TOLL:KING/MALIN</v>
          </cell>
          <cell r="H10826">
            <v>38231</v>
          </cell>
          <cell r="I10826">
            <v>0</v>
          </cell>
          <cell r="J10826">
            <v>0</v>
          </cell>
        </row>
        <row r="10827">
          <cell r="A10827">
            <v>36641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TOLL:KING/MALIN</v>
          </cell>
          <cell r="H10827">
            <v>38261</v>
          </cell>
          <cell r="I10827">
            <v>0</v>
          </cell>
          <cell r="J10827">
            <v>0</v>
          </cell>
        </row>
        <row r="10828">
          <cell r="A10828">
            <v>36641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TOLL:KING/MALIN</v>
          </cell>
          <cell r="H10828">
            <v>38292</v>
          </cell>
          <cell r="I10828">
            <v>0</v>
          </cell>
          <cell r="J10828">
            <v>0</v>
          </cell>
        </row>
        <row r="10829">
          <cell r="A10829">
            <v>36641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TOLL:KING/MALIN</v>
          </cell>
          <cell r="H10829">
            <v>38322</v>
          </cell>
          <cell r="I10829">
            <v>0</v>
          </cell>
          <cell r="J10829">
            <v>0</v>
          </cell>
        </row>
        <row r="10830">
          <cell r="A10830">
            <v>36641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TOLL:KING/MALIN</v>
          </cell>
          <cell r="H10830">
            <v>38353</v>
          </cell>
          <cell r="I10830">
            <v>0</v>
          </cell>
          <cell r="J10830">
            <v>0</v>
          </cell>
        </row>
        <row r="10831">
          <cell r="A10831">
            <v>36641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TOLL:KING/MALIN</v>
          </cell>
          <cell r="H10831">
            <v>38384</v>
          </cell>
          <cell r="I10831">
            <v>0</v>
          </cell>
          <cell r="J10831">
            <v>0</v>
          </cell>
        </row>
        <row r="10832">
          <cell r="A10832">
            <v>36641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TOLL:KING/MALIN</v>
          </cell>
          <cell r="H10832">
            <v>38412</v>
          </cell>
          <cell r="I10832">
            <v>0</v>
          </cell>
          <cell r="J10832">
            <v>0</v>
          </cell>
        </row>
        <row r="10833">
          <cell r="A10833">
            <v>36641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TOLL:KING/MALIN</v>
          </cell>
          <cell r="H10833">
            <v>38443</v>
          </cell>
          <cell r="I10833">
            <v>0</v>
          </cell>
          <cell r="J10833">
            <v>0</v>
          </cell>
        </row>
        <row r="10834">
          <cell r="A10834">
            <v>36641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TOLL:KING/MALIN</v>
          </cell>
          <cell r="H10834">
            <v>38473</v>
          </cell>
          <cell r="I10834">
            <v>0</v>
          </cell>
          <cell r="J10834">
            <v>0</v>
          </cell>
        </row>
        <row r="10835">
          <cell r="A10835">
            <v>36641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TOLL:KING/MALIN</v>
          </cell>
          <cell r="H10835">
            <v>38504</v>
          </cell>
          <cell r="I10835">
            <v>0</v>
          </cell>
          <cell r="J10835">
            <v>0</v>
          </cell>
        </row>
        <row r="10836">
          <cell r="A10836">
            <v>36641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TOLL:KING/MALIN</v>
          </cell>
          <cell r="H10836">
            <v>38534</v>
          </cell>
          <cell r="I10836">
            <v>0</v>
          </cell>
          <cell r="J10836">
            <v>0</v>
          </cell>
        </row>
        <row r="10837">
          <cell r="A10837">
            <v>36641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TOLL:KING/MALIN</v>
          </cell>
          <cell r="H10837">
            <v>38565</v>
          </cell>
          <cell r="I10837">
            <v>0</v>
          </cell>
          <cell r="J10837">
            <v>0</v>
          </cell>
        </row>
        <row r="10838">
          <cell r="A10838">
            <v>36641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TOLL:KING/MALIN</v>
          </cell>
          <cell r="H10838">
            <v>38596</v>
          </cell>
          <cell r="I10838">
            <v>0</v>
          </cell>
          <cell r="J10838">
            <v>0</v>
          </cell>
        </row>
        <row r="10839">
          <cell r="A10839">
            <v>36641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TOLL:KING/MALIN</v>
          </cell>
          <cell r="H10839">
            <v>38626</v>
          </cell>
          <cell r="I10839">
            <v>0</v>
          </cell>
          <cell r="J10839">
            <v>0</v>
          </cell>
        </row>
        <row r="10840">
          <cell r="A10840">
            <v>36641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TOLL:KING/MALIN</v>
          </cell>
          <cell r="H10840">
            <v>38657</v>
          </cell>
          <cell r="I10840">
            <v>0</v>
          </cell>
          <cell r="J10840">
            <v>0</v>
          </cell>
        </row>
        <row r="10841">
          <cell r="A10841">
            <v>36641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TOLL:KING/MALIN</v>
          </cell>
          <cell r="H10841">
            <v>38687</v>
          </cell>
          <cell r="I10841">
            <v>0</v>
          </cell>
          <cell r="J10841">
            <v>0</v>
          </cell>
        </row>
        <row r="10842">
          <cell r="A10842">
            <v>36641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TOLL:KING/MALIN</v>
          </cell>
          <cell r="H10842">
            <v>38718</v>
          </cell>
          <cell r="I10842">
            <v>0</v>
          </cell>
          <cell r="J10842">
            <v>0</v>
          </cell>
        </row>
        <row r="10843">
          <cell r="A10843">
            <v>36641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TOLL:KING/MALIN</v>
          </cell>
          <cell r="H10843">
            <v>38749</v>
          </cell>
          <cell r="I10843">
            <v>0</v>
          </cell>
          <cell r="J10843">
            <v>0</v>
          </cell>
        </row>
        <row r="10844">
          <cell r="A10844">
            <v>36641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TOLL:KING/MALIN</v>
          </cell>
          <cell r="H10844">
            <v>38777</v>
          </cell>
          <cell r="I10844">
            <v>0</v>
          </cell>
          <cell r="J10844">
            <v>0</v>
          </cell>
        </row>
        <row r="10845">
          <cell r="A10845">
            <v>36641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TOLL:KING/MALIN</v>
          </cell>
          <cell r="H10845">
            <v>38808</v>
          </cell>
          <cell r="I10845">
            <v>0</v>
          </cell>
          <cell r="J10845">
            <v>0</v>
          </cell>
        </row>
        <row r="10846">
          <cell r="A10846">
            <v>36641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TOLL:KING/MALIN</v>
          </cell>
          <cell r="H10846">
            <v>38838</v>
          </cell>
          <cell r="I10846">
            <v>0</v>
          </cell>
          <cell r="J10846">
            <v>0</v>
          </cell>
        </row>
        <row r="10847">
          <cell r="A10847">
            <v>36641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TOLL:KING/MALIN</v>
          </cell>
          <cell r="H10847">
            <v>38869</v>
          </cell>
          <cell r="I10847">
            <v>0</v>
          </cell>
          <cell r="J10847">
            <v>0</v>
          </cell>
        </row>
        <row r="10848">
          <cell r="A10848">
            <v>36641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TOLL:KING/MALIN</v>
          </cell>
          <cell r="H10848">
            <v>38899</v>
          </cell>
          <cell r="I10848">
            <v>0</v>
          </cell>
          <cell r="J10848">
            <v>0</v>
          </cell>
        </row>
        <row r="10849">
          <cell r="A10849">
            <v>36641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TOLL:KING/MALIN</v>
          </cell>
          <cell r="H10849">
            <v>38930</v>
          </cell>
          <cell r="I10849">
            <v>0</v>
          </cell>
          <cell r="J10849">
            <v>0</v>
          </cell>
        </row>
        <row r="10850">
          <cell r="A10850">
            <v>36641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TOLL:KING/MALIN</v>
          </cell>
          <cell r="H10850">
            <v>38961</v>
          </cell>
          <cell r="I10850">
            <v>0</v>
          </cell>
          <cell r="J10850">
            <v>0</v>
          </cell>
        </row>
        <row r="10851">
          <cell r="A10851">
            <v>36641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TOLL:KING/MALIN</v>
          </cell>
          <cell r="H10851">
            <v>38991</v>
          </cell>
          <cell r="I10851">
            <v>0</v>
          </cell>
          <cell r="J10851">
            <v>0</v>
          </cell>
        </row>
        <row r="10852">
          <cell r="A10852">
            <v>36641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TOLL:KING/MALIN</v>
          </cell>
          <cell r="H10852">
            <v>39022</v>
          </cell>
          <cell r="I10852">
            <v>0</v>
          </cell>
          <cell r="J10852">
            <v>0</v>
          </cell>
        </row>
        <row r="10853">
          <cell r="A10853">
            <v>36641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TOLL:KING/MALIN</v>
          </cell>
          <cell r="H10853">
            <v>39052</v>
          </cell>
          <cell r="I10853">
            <v>0</v>
          </cell>
          <cell r="J10853">
            <v>0</v>
          </cell>
        </row>
        <row r="10854">
          <cell r="A10854">
            <v>36641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TOLL:KING/MALIN</v>
          </cell>
          <cell r="H10854">
            <v>39083</v>
          </cell>
          <cell r="I10854">
            <v>0</v>
          </cell>
          <cell r="J10854">
            <v>0</v>
          </cell>
        </row>
        <row r="10855">
          <cell r="A10855">
            <v>36641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TOLL:KING/MALIN</v>
          </cell>
          <cell r="H10855">
            <v>39114</v>
          </cell>
          <cell r="I10855">
            <v>0</v>
          </cell>
          <cell r="J10855">
            <v>0</v>
          </cell>
        </row>
        <row r="10856">
          <cell r="A10856">
            <v>36641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TOLL:KING/MALIN</v>
          </cell>
          <cell r="H10856">
            <v>39142</v>
          </cell>
          <cell r="I10856">
            <v>0</v>
          </cell>
          <cell r="J10856">
            <v>0</v>
          </cell>
        </row>
        <row r="10857">
          <cell r="A10857">
            <v>36641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TOLL:KING/MALIN</v>
          </cell>
          <cell r="H10857">
            <v>39173</v>
          </cell>
          <cell r="I10857">
            <v>0</v>
          </cell>
          <cell r="J10857">
            <v>0</v>
          </cell>
        </row>
        <row r="10858">
          <cell r="A10858">
            <v>36641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TOLL:KING/MALIN</v>
          </cell>
          <cell r="H10858">
            <v>39203</v>
          </cell>
          <cell r="I10858">
            <v>0</v>
          </cell>
          <cell r="J10858">
            <v>0</v>
          </cell>
        </row>
        <row r="10859">
          <cell r="A10859">
            <v>36641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TOLL:KING/MALIN</v>
          </cell>
          <cell r="H10859">
            <v>39234</v>
          </cell>
          <cell r="I10859">
            <v>0</v>
          </cell>
          <cell r="J10859">
            <v>0</v>
          </cell>
        </row>
        <row r="10860">
          <cell r="A10860">
            <v>36641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TOLL:KING/MALIN</v>
          </cell>
          <cell r="H10860">
            <v>39264</v>
          </cell>
          <cell r="I10860">
            <v>0</v>
          </cell>
          <cell r="J10860">
            <v>0</v>
          </cell>
        </row>
        <row r="10861">
          <cell r="A10861">
            <v>36641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TOLL:KING/MALIN</v>
          </cell>
          <cell r="H10861">
            <v>39295</v>
          </cell>
          <cell r="I10861">
            <v>0</v>
          </cell>
          <cell r="J10861">
            <v>0</v>
          </cell>
        </row>
        <row r="10862">
          <cell r="A10862">
            <v>36641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TOLL:KING/MALIN</v>
          </cell>
          <cell r="H10862">
            <v>39326</v>
          </cell>
          <cell r="I10862">
            <v>0</v>
          </cell>
          <cell r="J10862">
            <v>0</v>
          </cell>
        </row>
        <row r="10863">
          <cell r="A10863">
            <v>36641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TOLL:KING/MALIN</v>
          </cell>
          <cell r="H10863">
            <v>39356</v>
          </cell>
          <cell r="I10863">
            <v>0</v>
          </cell>
          <cell r="J10863">
            <v>0</v>
          </cell>
        </row>
        <row r="10864">
          <cell r="A10864">
            <v>36641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TOLL:KING/MALIN</v>
          </cell>
          <cell r="H10864">
            <v>39387</v>
          </cell>
          <cell r="I10864">
            <v>0</v>
          </cell>
          <cell r="J10864">
            <v>0</v>
          </cell>
        </row>
        <row r="10865">
          <cell r="A10865">
            <v>36641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TOLL:KING/MALIN</v>
          </cell>
          <cell r="H10865">
            <v>39417</v>
          </cell>
          <cell r="I10865">
            <v>0</v>
          </cell>
          <cell r="J10865">
            <v>0</v>
          </cell>
        </row>
        <row r="10866">
          <cell r="A10866">
            <v>36641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TOLL:KING/MALIN</v>
          </cell>
          <cell r="H10866">
            <v>39448</v>
          </cell>
          <cell r="I10866">
            <v>0</v>
          </cell>
          <cell r="J10866">
            <v>0</v>
          </cell>
        </row>
        <row r="10867">
          <cell r="A10867">
            <v>36641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TOLL:KING/MALIN</v>
          </cell>
          <cell r="H10867">
            <v>39479</v>
          </cell>
          <cell r="I10867">
            <v>0</v>
          </cell>
          <cell r="J10867">
            <v>0</v>
          </cell>
        </row>
        <row r="10868">
          <cell r="A10868">
            <v>36641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TOLL:KING/MALIN</v>
          </cell>
          <cell r="H10868">
            <v>39508</v>
          </cell>
          <cell r="I10868">
            <v>0</v>
          </cell>
          <cell r="J10868">
            <v>0</v>
          </cell>
        </row>
        <row r="10869">
          <cell r="A10869">
            <v>36641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TOLL:KING/MALIN</v>
          </cell>
          <cell r="H10869">
            <v>39539</v>
          </cell>
          <cell r="I10869">
            <v>0</v>
          </cell>
          <cell r="J10869">
            <v>0</v>
          </cell>
        </row>
        <row r="10870">
          <cell r="A10870">
            <v>36641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TOLL:KING/MALIN</v>
          </cell>
          <cell r="H10870">
            <v>39569</v>
          </cell>
          <cell r="I10870">
            <v>0</v>
          </cell>
          <cell r="J10870">
            <v>0</v>
          </cell>
        </row>
        <row r="10871">
          <cell r="A10871">
            <v>36641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TOLL:KING/MALIN</v>
          </cell>
          <cell r="H10871">
            <v>39600</v>
          </cell>
          <cell r="I10871">
            <v>0</v>
          </cell>
          <cell r="J10871">
            <v>0</v>
          </cell>
        </row>
        <row r="10872">
          <cell r="A10872">
            <v>36641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TOLL:KING/MALIN</v>
          </cell>
          <cell r="H10872">
            <v>39630</v>
          </cell>
          <cell r="I10872">
            <v>0</v>
          </cell>
          <cell r="J10872">
            <v>0</v>
          </cell>
        </row>
        <row r="10873">
          <cell r="A10873">
            <v>36641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TOLL:KING/MALIN</v>
          </cell>
          <cell r="H10873">
            <v>39661</v>
          </cell>
          <cell r="I10873">
            <v>0</v>
          </cell>
          <cell r="J10873">
            <v>0</v>
          </cell>
        </row>
        <row r="10874">
          <cell r="A10874">
            <v>36641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TOLL:KING/MALIN</v>
          </cell>
          <cell r="H10874">
            <v>39692</v>
          </cell>
          <cell r="I10874">
            <v>0</v>
          </cell>
          <cell r="J10874">
            <v>0</v>
          </cell>
        </row>
        <row r="10875">
          <cell r="A10875">
            <v>36641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TOLL:KING/MALIN</v>
          </cell>
          <cell r="H10875">
            <v>39722</v>
          </cell>
          <cell r="I10875">
            <v>0</v>
          </cell>
          <cell r="J10875">
            <v>0</v>
          </cell>
        </row>
        <row r="10876">
          <cell r="A10876">
            <v>36641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TOLL:MCNEIL/MON</v>
          </cell>
          <cell r="H10876">
            <v>36647</v>
          </cell>
          <cell r="I10876">
            <v>-483051</v>
          </cell>
          <cell r="J10876">
            <v>0</v>
          </cell>
        </row>
        <row r="10877">
          <cell r="A10877">
            <v>36641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TOLL:MCNEIL/MON</v>
          </cell>
          <cell r="H10877">
            <v>36678</v>
          </cell>
          <cell r="I10877">
            <v>-464996</v>
          </cell>
          <cell r="J10877">
            <v>0</v>
          </cell>
        </row>
        <row r="10878">
          <cell r="A10878">
            <v>36641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TOLL:MCNEIL/MON</v>
          </cell>
          <cell r="H10878">
            <v>36708</v>
          </cell>
          <cell r="I10878">
            <v>-477998</v>
          </cell>
          <cell r="J10878">
            <v>0</v>
          </cell>
        </row>
        <row r="10879">
          <cell r="A10879">
            <v>36641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TOLL:MCNEIL/MON</v>
          </cell>
          <cell r="H10879">
            <v>36739</v>
          </cell>
          <cell r="I10879">
            <v>-475355</v>
          </cell>
          <cell r="J10879">
            <v>0</v>
          </cell>
        </row>
        <row r="10880">
          <cell r="A10880">
            <v>36641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TOLL:MCNEIL/MON</v>
          </cell>
          <cell r="H10880">
            <v>36770</v>
          </cell>
          <cell r="I10880">
            <v>-457385</v>
          </cell>
          <cell r="J10880">
            <v>0</v>
          </cell>
        </row>
        <row r="10881">
          <cell r="A10881">
            <v>36641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TOLL:MCNEIL/MON</v>
          </cell>
          <cell r="H10881">
            <v>36800</v>
          </cell>
          <cell r="I10881">
            <v>-469968</v>
          </cell>
          <cell r="J10881">
            <v>0</v>
          </cell>
        </row>
        <row r="10882">
          <cell r="A10882">
            <v>36641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TOLL:MCNEIL/MON</v>
          </cell>
          <cell r="H10882">
            <v>36831</v>
          </cell>
          <cell r="I10882">
            <v>-452169</v>
          </cell>
          <cell r="J10882">
            <v>0</v>
          </cell>
        </row>
        <row r="10883">
          <cell r="A10883">
            <v>36641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TOLL:MCNEIL/MON</v>
          </cell>
          <cell r="H10883">
            <v>36861</v>
          </cell>
          <cell r="I10883">
            <v>-464579</v>
          </cell>
          <cell r="J10883">
            <v>0</v>
          </cell>
        </row>
        <row r="10884">
          <cell r="A10884">
            <v>36641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TOLL:MCNEIL/MON</v>
          </cell>
          <cell r="H10884">
            <v>36892</v>
          </cell>
          <cell r="I10884">
            <v>-461817</v>
          </cell>
          <cell r="J10884">
            <v>0</v>
          </cell>
        </row>
        <row r="10885">
          <cell r="A10885">
            <v>36641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TOLL:MCNEIL/MON</v>
          </cell>
          <cell r="H10885">
            <v>36923</v>
          </cell>
          <cell r="I10885">
            <v>-414633</v>
          </cell>
          <cell r="J10885">
            <v>0</v>
          </cell>
        </row>
        <row r="10886">
          <cell r="A10886">
            <v>36641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TOLL:MCNEIL/MON</v>
          </cell>
          <cell r="H10886">
            <v>36951</v>
          </cell>
          <cell r="I10886">
            <v>-456553</v>
          </cell>
          <cell r="J10886">
            <v>0</v>
          </cell>
        </row>
        <row r="10887">
          <cell r="A10887">
            <v>36641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TOLL:MCNEIL/MON</v>
          </cell>
          <cell r="H10887">
            <v>36982</v>
          </cell>
          <cell r="I10887">
            <v>-439151</v>
          </cell>
          <cell r="J10887">
            <v>0</v>
          </cell>
        </row>
        <row r="10888">
          <cell r="A10888">
            <v>36641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TOLL:MCNEIL/MON</v>
          </cell>
          <cell r="H10888">
            <v>37012</v>
          </cell>
          <cell r="I10888">
            <v>-451150</v>
          </cell>
          <cell r="J10888">
            <v>0</v>
          </cell>
        </row>
        <row r="10889">
          <cell r="A10889">
            <v>36641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TOLL:MCNEIL/MON</v>
          </cell>
          <cell r="H10889">
            <v>37043</v>
          </cell>
          <cell r="I10889">
            <v>-433954</v>
          </cell>
          <cell r="J10889">
            <v>0</v>
          </cell>
        </row>
        <row r="10890">
          <cell r="A10890">
            <v>36641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TOLL:MCNEIL/MON</v>
          </cell>
          <cell r="H10890">
            <v>37073</v>
          </cell>
          <cell r="I10890">
            <v>-445784</v>
          </cell>
          <cell r="J10890">
            <v>0</v>
          </cell>
        </row>
        <row r="10891">
          <cell r="A10891">
            <v>36641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TOLL:MCNEIL/MON</v>
          </cell>
          <cell r="H10891">
            <v>37104</v>
          </cell>
          <cell r="I10891">
            <v>-443080</v>
          </cell>
          <cell r="J10891">
            <v>0</v>
          </cell>
        </row>
        <row r="10892">
          <cell r="A10892">
            <v>36641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TOLL:MCNEIL/MON</v>
          </cell>
          <cell r="H10892">
            <v>37135</v>
          </cell>
          <cell r="I10892">
            <v>-426172</v>
          </cell>
          <cell r="J10892">
            <v>0</v>
          </cell>
        </row>
        <row r="10893">
          <cell r="A10893">
            <v>36641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TOLL:MCNEIL/MON</v>
          </cell>
          <cell r="H10893">
            <v>37165</v>
          </cell>
          <cell r="I10893">
            <v>-437775</v>
          </cell>
          <cell r="J10893">
            <v>0</v>
          </cell>
        </row>
        <row r="10894">
          <cell r="A10894">
            <v>36641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TOLL:MCNEIL/MON</v>
          </cell>
          <cell r="H10894">
            <v>37196</v>
          </cell>
          <cell r="I10894">
            <v>-421074</v>
          </cell>
          <cell r="J10894">
            <v>0</v>
          </cell>
        </row>
        <row r="10895">
          <cell r="A10895">
            <v>36641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TOLL:MCNEIL/MON</v>
          </cell>
          <cell r="H10895">
            <v>37226</v>
          </cell>
          <cell r="I10895">
            <v>-446568</v>
          </cell>
          <cell r="J10895">
            <v>0</v>
          </cell>
        </row>
        <row r="10896">
          <cell r="A10896">
            <v>36641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TOLL:MCNEIL/MON</v>
          </cell>
          <cell r="H10896">
            <v>37257</v>
          </cell>
          <cell r="I10896">
            <v>-429941</v>
          </cell>
          <cell r="J10896">
            <v>0</v>
          </cell>
        </row>
        <row r="10897">
          <cell r="A10897">
            <v>36641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TOLL:MCNEIL/MON</v>
          </cell>
          <cell r="H10897">
            <v>37288</v>
          </cell>
          <cell r="I10897">
            <v>-385952</v>
          </cell>
          <cell r="J10897">
            <v>0</v>
          </cell>
        </row>
        <row r="10898">
          <cell r="A10898">
            <v>36641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TOLL:MCNEIL/MON</v>
          </cell>
          <cell r="H10898">
            <v>37316</v>
          </cell>
          <cell r="I10898">
            <v>-424927</v>
          </cell>
          <cell r="J10898">
            <v>0</v>
          </cell>
        </row>
        <row r="10899">
          <cell r="A10899">
            <v>36641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TOLL:MCNEIL/MON</v>
          </cell>
          <cell r="H10899">
            <v>37347</v>
          </cell>
          <cell r="I10899">
            <v>-408700</v>
          </cell>
          <cell r="J10899">
            <v>0</v>
          </cell>
        </row>
        <row r="10900">
          <cell r="A10900">
            <v>36641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TOLL:MCNEIL/MON</v>
          </cell>
          <cell r="H10900">
            <v>37377</v>
          </cell>
          <cell r="I10900">
            <v>-419842</v>
          </cell>
          <cell r="J10900">
            <v>0</v>
          </cell>
        </row>
        <row r="10901">
          <cell r="A10901">
            <v>36641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TOLL:MCNEIL/MON</v>
          </cell>
          <cell r="H10901">
            <v>37408</v>
          </cell>
          <cell r="I10901">
            <v>-403829</v>
          </cell>
          <cell r="J10901">
            <v>0</v>
          </cell>
        </row>
        <row r="10902">
          <cell r="A10902">
            <v>36641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TOLL:MCNEIL/MON</v>
          </cell>
          <cell r="H10902">
            <v>37438</v>
          </cell>
          <cell r="I10902">
            <v>-414837</v>
          </cell>
          <cell r="J10902">
            <v>0</v>
          </cell>
        </row>
        <row r="10903">
          <cell r="A10903">
            <v>36641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TOLL:MCNEIL/MON</v>
          </cell>
          <cell r="H10903">
            <v>37469</v>
          </cell>
          <cell r="I10903">
            <v>-412325</v>
          </cell>
          <cell r="J10903">
            <v>0</v>
          </cell>
        </row>
        <row r="10904">
          <cell r="A10904">
            <v>36641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TOLL:MCNEIL/MON</v>
          </cell>
          <cell r="H10904">
            <v>37500</v>
          </cell>
          <cell r="I10904">
            <v>-396605</v>
          </cell>
          <cell r="J10904">
            <v>0</v>
          </cell>
        </row>
        <row r="10905">
          <cell r="A10905">
            <v>36641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TOLL:MCNEIL/MON</v>
          </cell>
          <cell r="H10905">
            <v>37530</v>
          </cell>
          <cell r="I10905">
            <v>-407423</v>
          </cell>
          <cell r="J10905">
            <v>0</v>
          </cell>
        </row>
        <row r="10906">
          <cell r="A10906">
            <v>36641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TOLL:MCNEIL/MON</v>
          </cell>
          <cell r="H10906">
            <v>37561</v>
          </cell>
          <cell r="I10906">
            <v>-391898</v>
          </cell>
          <cell r="J10906">
            <v>0</v>
          </cell>
        </row>
        <row r="10907">
          <cell r="A10907">
            <v>36641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TOLL:MCNEIL/MON</v>
          </cell>
          <cell r="H10907">
            <v>37591</v>
          </cell>
          <cell r="I10907">
            <v>-402590</v>
          </cell>
          <cell r="J10907">
            <v>0</v>
          </cell>
        </row>
        <row r="10908">
          <cell r="A10908">
            <v>36641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TOLL:MCNEIL/MON</v>
          </cell>
          <cell r="H10908">
            <v>37622</v>
          </cell>
          <cell r="I10908">
            <v>-400150</v>
          </cell>
          <cell r="J10908">
            <v>0</v>
          </cell>
        </row>
        <row r="10909">
          <cell r="A10909">
            <v>36641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TOLL:MCNEIL/MON</v>
          </cell>
          <cell r="H10909">
            <v>37653</v>
          </cell>
          <cell r="I10909">
            <v>-359231</v>
          </cell>
          <cell r="J10909">
            <v>0</v>
          </cell>
        </row>
        <row r="10910">
          <cell r="A10910">
            <v>36641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TOLL:MCNEIL/MON</v>
          </cell>
          <cell r="H10910">
            <v>37681</v>
          </cell>
          <cell r="I10910">
            <v>-395535</v>
          </cell>
          <cell r="J10910">
            <v>0</v>
          </cell>
        </row>
        <row r="10911">
          <cell r="A10911">
            <v>36641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TOLL:MCNEIL/MON</v>
          </cell>
          <cell r="H10911">
            <v>37712</v>
          </cell>
          <cell r="I10911">
            <v>-380457</v>
          </cell>
          <cell r="J10911">
            <v>0</v>
          </cell>
        </row>
        <row r="10912">
          <cell r="A10912">
            <v>36641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TOLL:MCNEIL/MON</v>
          </cell>
          <cell r="H10912">
            <v>37742</v>
          </cell>
          <cell r="I10912">
            <v>-390847</v>
          </cell>
          <cell r="J10912">
            <v>0</v>
          </cell>
        </row>
        <row r="10913">
          <cell r="A10913">
            <v>36641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TOLL:MCNEIL/MON</v>
          </cell>
          <cell r="H10913">
            <v>37773</v>
          </cell>
          <cell r="I10913">
            <v>-375960</v>
          </cell>
          <cell r="J10913">
            <v>0</v>
          </cell>
        </row>
        <row r="10914">
          <cell r="A10914">
            <v>36641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TOLL:MCNEIL/MON</v>
          </cell>
          <cell r="H10914">
            <v>37803</v>
          </cell>
          <cell r="I10914">
            <v>-386225</v>
          </cell>
          <cell r="J10914">
            <v>0</v>
          </cell>
        </row>
        <row r="10915">
          <cell r="A10915">
            <v>36641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TOLL:MCNEIL/MON</v>
          </cell>
          <cell r="H10915">
            <v>37834</v>
          </cell>
          <cell r="I10915">
            <v>-383895</v>
          </cell>
          <cell r="J10915">
            <v>0</v>
          </cell>
        </row>
        <row r="10916">
          <cell r="A10916">
            <v>36641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TOLL:MCNEIL/MON</v>
          </cell>
          <cell r="H10916">
            <v>37865</v>
          </cell>
          <cell r="I10916">
            <v>-369269</v>
          </cell>
          <cell r="J10916">
            <v>0</v>
          </cell>
        </row>
        <row r="10917">
          <cell r="A10917">
            <v>36641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TOLL:MCNEIL/MON</v>
          </cell>
          <cell r="H10917">
            <v>37895</v>
          </cell>
          <cell r="I10917">
            <v>-379349</v>
          </cell>
          <cell r="J10917">
            <v>0</v>
          </cell>
        </row>
        <row r="10918">
          <cell r="A10918">
            <v>36641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TOLL:MCNEIL/MON</v>
          </cell>
          <cell r="H10918">
            <v>37926</v>
          </cell>
          <cell r="I10918">
            <v>-364897</v>
          </cell>
          <cell r="J10918">
            <v>0</v>
          </cell>
        </row>
        <row r="10919">
          <cell r="A10919">
            <v>36641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TOLL:MCNEIL/MON</v>
          </cell>
          <cell r="H10919">
            <v>37956</v>
          </cell>
          <cell r="I10919">
            <v>-374858</v>
          </cell>
          <cell r="J10919">
            <v>0</v>
          </cell>
        </row>
        <row r="10920">
          <cell r="A10920">
            <v>36641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TOLL:MCNEIL/MON</v>
          </cell>
          <cell r="H10920">
            <v>37987</v>
          </cell>
          <cell r="I10920">
            <v>-372590</v>
          </cell>
          <cell r="J10920">
            <v>0</v>
          </cell>
        </row>
        <row r="10921">
          <cell r="A10921">
            <v>36641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TOLL:MCNEIL/MON</v>
          </cell>
          <cell r="H10921">
            <v>38018</v>
          </cell>
          <cell r="I10921">
            <v>-346435</v>
          </cell>
          <cell r="J10921">
            <v>0</v>
          </cell>
        </row>
        <row r="10922">
          <cell r="A10922">
            <v>36641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TOLL:MCNEIL/MON</v>
          </cell>
          <cell r="H10922">
            <v>38047</v>
          </cell>
          <cell r="I10922">
            <v>-368222</v>
          </cell>
          <cell r="J10922">
            <v>0</v>
          </cell>
        </row>
        <row r="10923">
          <cell r="A10923">
            <v>36641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TOLL:MCNEIL/MON</v>
          </cell>
          <cell r="H10923">
            <v>38078</v>
          </cell>
          <cell r="I10923">
            <v>-354179</v>
          </cell>
          <cell r="J10923">
            <v>0</v>
          </cell>
        </row>
        <row r="10924">
          <cell r="A10924">
            <v>36641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TOLL:MCNEIL/MON</v>
          </cell>
          <cell r="H10924">
            <v>38108</v>
          </cell>
          <cell r="I10924">
            <v>-363832</v>
          </cell>
          <cell r="J10924">
            <v>0</v>
          </cell>
        </row>
        <row r="10925">
          <cell r="A10925">
            <v>36641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TOLL:MCNEIL/MON</v>
          </cell>
          <cell r="H10925">
            <v>38139</v>
          </cell>
          <cell r="I10925">
            <v>-349954</v>
          </cell>
          <cell r="J10925">
            <v>0</v>
          </cell>
        </row>
        <row r="10926">
          <cell r="A10926">
            <v>36641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TOLL:MCNEIL/MON</v>
          </cell>
          <cell r="H10926">
            <v>38169</v>
          </cell>
          <cell r="I10926">
            <v>-359489</v>
          </cell>
          <cell r="J10926">
            <v>0</v>
          </cell>
        </row>
        <row r="10927">
          <cell r="A10927">
            <v>36641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TOLL:MCNEIL/MON</v>
          </cell>
          <cell r="H10927">
            <v>38200</v>
          </cell>
          <cell r="I10927">
            <v>-357300</v>
          </cell>
          <cell r="J10927">
            <v>0</v>
          </cell>
        </row>
        <row r="10928">
          <cell r="A10928">
            <v>36641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TOLL:MCNEIL/MON</v>
          </cell>
          <cell r="H10928">
            <v>38231</v>
          </cell>
          <cell r="I10928">
            <v>-343667</v>
          </cell>
          <cell r="J10928">
            <v>0</v>
          </cell>
        </row>
        <row r="10929">
          <cell r="A10929">
            <v>36641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TOLL:MCNEIL/MON</v>
          </cell>
          <cell r="H10929">
            <v>38261</v>
          </cell>
          <cell r="I10929">
            <v>-353028</v>
          </cell>
          <cell r="J10929">
            <v>0</v>
          </cell>
        </row>
        <row r="10930">
          <cell r="A10930">
            <v>36641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TOLL:MCNEIL/MON</v>
          </cell>
          <cell r="H10930">
            <v>38292</v>
          </cell>
          <cell r="I10930">
            <v>-339556</v>
          </cell>
          <cell r="J10930">
            <v>0</v>
          </cell>
        </row>
        <row r="10931">
          <cell r="A10931">
            <v>36641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TOLL:MCNEIL/MON</v>
          </cell>
          <cell r="H10931">
            <v>38322</v>
          </cell>
          <cell r="I10931">
            <v>-348802</v>
          </cell>
          <cell r="J10931">
            <v>0</v>
          </cell>
        </row>
        <row r="10932">
          <cell r="A10932">
            <v>36641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TOLL:MCNEIL/MON</v>
          </cell>
          <cell r="H10932">
            <v>38353</v>
          </cell>
          <cell r="I10932">
            <v>-346672</v>
          </cell>
          <cell r="J10932">
            <v>0</v>
          </cell>
        </row>
        <row r="10933">
          <cell r="A10933">
            <v>36641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TOLL:MCNEIL/MON</v>
          </cell>
          <cell r="H10933">
            <v>38384</v>
          </cell>
          <cell r="I10933">
            <v>-311210</v>
          </cell>
          <cell r="J10933">
            <v>0</v>
          </cell>
        </row>
        <row r="10934">
          <cell r="A10934">
            <v>36641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TOLL:MCNEIL/MON</v>
          </cell>
          <cell r="H10934">
            <v>38412</v>
          </cell>
          <cell r="I10934">
            <v>-342650</v>
          </cell>
          <cell r="J10934">
            <v>0</v>
          </cell>
        </row>
        <row r="10935">
          <cell r="A10935">
            <v>36641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TOLL:MCNEIL/MON</v>
          </cell>
          <cell r="H10935">
            <v>38443</v>
          </cell>
          <cell r="I10935">
            <v>-329568</v>
          </cell>
          <cell r="J10935">
            <v>0</v>
          </cell>
        </row>
        <row r="10936">
          <cell r="A10936">
            <v>36641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TOLL:MCNEIL/MON</v>
          </cell>
          <cell r="H10936">
            <v>38473</v>
          </cell>
          <cell r="I10936">
            <v>-338537</v>
          </cell>
          <cell r="J10936">
            <v>0</v>
          </cell>
        </row>
        <row r="10937">
          <cell r="A10937">
            <v>36641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TOLL:MCNEIL/MON</v>
          </cell>
          <cell r="H10937">
            <v>38504</v>
          </cell>
          <cell r="I10937">
            <v>-325611</v>
          </cell>
          <cell r="J10937">
            <v>0</v>
          </cell>
        </row>
        <row r="10938">
          <cell r="A10938">
            <v>36641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TOLL:MCNEIL/MON</v>
          </cell>
          <cell r="H10938">
            <v>38534</v>
          </cell>
          <cell r="I10938">
            <v>-334471</v>
          </cell>
          <cell r="J10938">
            <v>0</v>
          </cell>
        </row>
        <row r="10939">
          <cell r="A10939">
            <v>36641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TOLL:MCNEIL/MON</v>
          </cell>
          <cell r="H10939">
            <v>38565</v>
          </cell>
          <cell r="I10939">
            <v>-332421</v>
          </cell>
          <cell r="J10939">
            <v>0</v>
          </cell>
        </row>
        <row r="10940">
          <cell r="A10940">
            <v>36641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TOLL:MCNEIL/MON</v>
          </cell>
          <cell r="H10940">
            <v>38596</v>
          </cell>
          <cell r="I10940">
            <v>-319726</v>
          </cell>
          <cell r="J10940">
            <v>0</v>
          </cell>
        </row>
        <row r="10941">
          <cell r="A10941">
            <v>36641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TOLL:MCNEIL/MON</v>
          </cell>
          <cell r="H10941">
            <v>38626</v>
          </cell>
          <cell r="I10941">
            <v>-328422</v>
          </cell>
          <cell r="J10941">
            <v>0</v>
          </cell>
        </row>
        <row r="10942">
          <cell r="A10942">
            <v>36641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TOLL:MCNEIL/MON</v>
          </cell>
          <cell r="H10942">
            <v>38657</v>
          </cell>
          <cell r="I10942">
            <v>-315877</v>
          </cell>
          <cell r="J10942">
            <v>0</v>
          </cell>
        </row>
        <row r="10943">
          <cell r="A10943">
            <v>36641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TOLL:MCNEIL/MON</v>
          </cell>
          <cell r="H10943">
            <v>38687</v>
          </cell>
          <cell r="I10943">
            <v>-324466</v>
          </cell>
          <cell r="J10943">
            <v>0</v>
          </cell>
        </row>
        <row r="10944">
          <cell r="A10944">
            <v>36641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TOLL:MCNEIL/MON</v>
          </cell>
          <cell r="H10944">
            <v>38718</v>
          </cell>
          <cell r="I10944">
            <v>-322473</v>
          </cell>
          <cell r="J10944">
            <v>0</v>
          </cell>
        </row>
        <row r="10945">
          <cell r="A10945">
            <v>36641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TOLL:MCNEIL/MON</v>
          </cell>
          <cell r="H10945">
            <v>38749</v>
          </cell>
          <cell r="I10945">
            <v>-289475</v>
          </cell>
          <cell r="J10945">
            <v>0</v>
          </cell>
        </row>
        <row r="10946">
          <cell r="A10946">
            <v>36641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TOLL:MCNEIL/MON</v>
          </cell>
          <cell r="H10946">
            <v>38777</v>
          </cell>
          <cell r="I10946">
            <v>-318709</v>
          </cell>
          <cell r="J10946">
            <v>0</v>
          </cell>
        </row>
        <row r="10947">
          <cell r="A10947">
            <v>36641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TOLL:MCNEIL/MON</v>
          </cell>
          <cell r="H10947">
            <v>38808</v>
          </cell>
          <cell r="I10947">
            <v>-306530</v>
          </cell>
          <cell r="J10947">
            <v>0</v>
          </cell>
        </row>
        <row r="10948">
          <cell r="A10948">
            <v>36641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TOLL:MCNEIL/MON</v>
          </cell>
          <cell r="H10948">
            <v>38838</v>
          </cell>
          <cell r="I10948">
            <v>-314860</v>
          </cell>
          <cell r="J10948">
            <v>0</v>
          </cell>
        </row>
        <row r="10949">
          <cell r="A10949">
            <v>36641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TOLL:MCNEIL/MON</v>
          </cell>
          <cell r="H10949">
            <v>38869</v>
          </cell>
          <cell r="I10949">
            <v>-302826</v>
          </cell>
          <cell r="J10949">
            <v>0</v>
          </cell>
        </row>
        <row r="10950">
          <cell r="A10950">
            <v>36641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TOLL:MCNEIL/MON</v>
          </cell>
          <cell r="H10950">
            <v>38899</v>
          </cell>
          <cell r="I10950">
            <v>-311053</v>
          </cell>
          <cell r="J10950">
            <v>0</v>
          </cell>
        </row>
        <row r="10951">
          <cell r="A10951">
            <v>36641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TOLL:MCNEIL/MON</v>
          </cell>
          <cell r="H10951">
            <v>38930</v>
          </cell>
          <cell r="I10951">
            <v>-309135</v>
          </cell>
          <cell r="J10951">
            <v>0</v>
          </cell>
        </row>
        <row r="10952">
          <cell r="A10952">
            <v>36641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TOLL:MCNEIL/MON</v>
          </cell>
          <cell r="H10952">
            <v>38961</v>
          </cell>
          <cell r="I10952">
            <v>-297317</v>
          </cell>
          <cell r="J10952">
            <v>0</v>
          </cell>
        </row>
        <row r="10953">
          <cell r="A10953">
            <v>36641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TOLL:MCNEIL/MON</v>
          </cell>
          <cell r="H10953">
            <v>38991</v>
          </cell>
          <cell r="I10953">
            <v>-305391</v>
          </cell>
          <cell r="J10953">
            <v>0</v>
          </cell>
        </row>
        <row r="10954">
          <cell r="A10954">
            <v>36641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TOLL:MCNEIL/MON</v>
          </cell>
          <cell r="H10954">
            <v>39022</v>
          </cell>
          <cell r="I10954">
            <v>-293714</v>
          </cell>
          <cell r="J10954">
            <v>0</v>
          </cell>
        </row>
        <row r="10955">
          <cell r="A10955">
            <v>36641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TOLL:MCNEIL/MON</v>
          </cell>
          <cell r="H10955">
            <v>39052</v>
          </cell>
          <cell r="I10955">
            <v>-301689</v>
          </cell>
          <cell r="J10955">
            <v>0</v>
          </cell>
        </row>
        <row r="10956">
          <cell r="A10956">
            <v>36641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TOLL:MCNEIL/MON</v>
          </cell>
          <cell r="H10956">
            <v>39083</v>
          </cell>
          <cell r="I10956">
            <v>-299823</v>
          </cell>
          <cell r="J10956">
            <v>0</v>
          </cell>
        </row>
        <row r="10957">
          <cell r="A10957">
            <v>36641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TOLL:MCNEIL/MON</v>
          </cell>
          <cell r="H10957">
            <v>39114</v>
          </cell>
          <cell r="I10957">
            <v>-269132</v>
          </cell>
          <cell r="J10957">
            <v>0</v>
          </cell>
        </row>
        <row r="10958">
          <cell r="A10958">
            <v>36641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TOLL:MCNEIL/MON</v>
          </cell>
          <cell r="H10958">
            <v>39142</v>
          </cell>
          <cell r="I10958">
            <v>-296300</v>
          </cell>
          <cell r="J10958">
            <v>0</v>
          </cell>
        </row>
        <row r="10959">
          <cell r="A10959">
            <v>36641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TOLL:MCNEIL/MON</v>
          </cell>
          <cell r="H10959">
            <v>39173</v>
          </cell>
          <cell r="I10959">
            <v>-284966</v>
          </cell>
          <cell r="J10959">
            <v>0</v>
          </cell>
        </row>
        <row r="10960">
          <cell r="A10960">
            <v>36641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TOLL:MCNEIL/MON</v>
          </cell>
          <cell r="H10960">
            <v>39203</v>
          </cell>
          <cell r="I10960">
            <v>-292701</v>
          </cell>
          <cell r="J10960">
            <v>0</v>
          </cell>
        </row>
        <row r="10961">
          <cell r="A10961">
            <v>36641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TOLL:MCNEIL/MON</v>
          </cell>
          <cell r="H10961">
            <v>39234</v>
          </cell>
          <cell r="I10961">
            <v>-281522</v>
          </cell>
          <cell r="J10961">
            <v>0</v>
          </cell>
        </row>
        <row r="10962">
          <cell r="A10962">
            <v>36641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TOLL:MCNEIL/MON</v>
          </cell>
          <cell r="H10962">
            <v>39264</v>
          </cell>
          <cell r="I10962">
            <v>-289179</v>
          </cell>
          <cell r="J10962">
            <v>0</v>
          </cell>
        </row>
        <row r="10963">
          <cell r="A10963">
            <v>36641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TOLL:MCNEIL/MON</v>
          </cell>
          <cell r="H10963">
            <v>39295</v>
          </cell>
          <cell r="I10963">
            <v>-287405</v>
          </cell>
          <cell r="J10963">
            <v>0</v>
          </cell>
        </row>
        <row r="10964">
          <cell r="A10964">
            <v>36641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TOLL:MCNEIL/MON</v>
          </cell>
          <cell r="H10964">
            <v>39326</v>
          </cell>
          <cell r="I10964">
            <v>-276427</v>
          </cell>
          <cell r="J10964">
            <v>0</v>
          </cell>
        </row>
        <row r="10965">
          <cell r="A10965">
            <v>36641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TOLL:MCNEIL/MON</v>
          </cell>
          <cell r="H10965">
            <v>39356</v>
          </cell>
          <cell r="I10965">
            <v>-283944</v>
          </cell>
          <cell r="J10965">
            <v>0</v>
          </cell>
        </row>
        <row r="10966">
          <cell r="A10966">
            <v>36641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TOLL:MCNEIL/MON</v>
          </cell>
          <cell r="H10966">
            <v>39387</v>
          </cell>
          <cell r="I10966">
            <v>-273097</v>
          </cell>
          <cell r="J10966">
            <v>0</v>
          </cell>
        </row>
        <row r="10967">
          <cell r="A10967">
            <v>36641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TOLL:MCNEIL/MON</v>
          </cell>
          <cell r="H10967">
            <v>39417</v>
          </cell>
          <cell r="I10967">
            <v>-280522</v>
          </cell>
          <cell r="J10967">
            <v>0</v>
          </cell>
        </row>
        <row r="10968">
          <cell r="A10968">
            <v>36641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TOLL:MCNEIL/MON</v>
          </cell>
          <cell r="H10968">
            <v>39448</v>
          </cell>
          <cell r="I10968">
            <v>-278799</v>
          </cell>
          <cell r="J10968">
            <v>0</v>
          </cell>
        </row>
        <row r="10969">
          <cell r="A10969">
            <v>36641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TOLL:MCNEIL/MON</v>
          </cell>
          <cell r="H10969">
            <v>39479</v>
          </cell>
          <cell r="I10969">
            <v>-259209</v>
          </cell>
          <cell r="J10969">
            <v>0</v>
          </cell>
        </row>
        <row r="10970">
          <cell r="A10970">
            <v>36641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TOLL:MCNEIL/MON</v>
          </cell>
          <cell r="H10970">
            <v>39508</v>
          </cell>
          <cell r="I10970">
            <v>-275491</v>
          </cell>
          <cell r="J10970">
            <v>0</v>
          </cell>
        </row>
        <row r="10971">
          <cell r="A10971">
            <v>36641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TOLL:MCNEIL/MON</v>
          </cell>
          <cell r="H10971">
            <v>39539</v>
          </cell>
          <cell r="I10971">
            <v>-264965</v>
          </cell>
          <cell r="J10971">
            <v>0</v>
          </cell>
        </row>
        <row r="10972">
          <cell r="A10972">
            <v>36641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TOLL:MCNEIL/MON</v>
          </cell>
          <cell r="H10972">
            <v>39569</v>
          </cell>
          <cell r="I10972">
            <v>-272167</v>
          </cell>
          <cell r="J10972">
            <v>0</v>
          </cell>
        </row>
        <row r="10973">
          <cell r="A10973">
            <v>36641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TOLL:MCNEIL/MON</v>
          </cell>
          <cell r="H10973">
            <v>39600</v>
          </cell>
          <cell r="I10973">
            <v>-261767</v>
          </cell>
          <cell r="J10973">
            <v>0</v>
          </cell>
        </row>
        <row r="10974">
          <cell r="A10974">
            <v>36641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TOLL:MCNEIL/MON</v>
          </cell>
          <cell r="H10974">
            <v>39630</v>
          </cell>
          <cell r="I10974">
            <v>-268881</v>
          </cell>
          <cell r="J10974">
            <v>0</v>
          </cell>
        </row>
        <row r="10975">
          <cell r="A10975">
            <v>36641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TOLL:MCNEIL/MON</v>
          </cell>
          <cell r="H10975">
            <v>39661</v>
          </cell>
          <cell r="I10975">
            <v>-267226</v>
          </cell>
          <cell r="J10975">
            <v>0</v>
          </cell>
        </row>
        <row r="10976">
          <cell r="A10976">
            <v>36641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TOLL:MCNEIL/MON</v>
          </cell>
          <cell r="H10976">
            <v>39692</v>
          </cell>
          <cell r="I10976">
            <v>-257013</v>
          </cell>
          <cell r="J10976">
            <v>0</v>
          </cell>
        </row>
        <row r="10977">
          <cell r="A10977">
            <v>36641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TOLL:MCNEIL/MON</v>
          </cell>
          <cell r="H10977">
            <v>39722</v>
          </cell>
          <cell r="I10977">
            <v>-263997</v>
          </cell>
          <cell r="J10977">
            <v>0</v>
          </cell>
        </row>
        <row r="10978">
          <cell r="A10978">
            <v>36641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TOLL:MCNEIL/MON</v>
          </cell>
          <cell r="H10978">
            <v>39753</v>
          </cell>
          <cell r="I10978">
            <v>-253906</v>
          </cell>
          <cell r="J10978">
            <v>0</v>
          </cell>
        </row>
        <row r="10979">
          <cell r="A10979">
            <v>36641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TOLL:MCNEIL/MON</v>
          </cell>
          <cell r="H10979">
            <v>39783</v>
          </cell>
          <cell r="I10979">
            <v>-450657</v>
          </cell>
          <cell r="J10979">
            <v>0</v>
          </cell>
        </row>
        <row r="10980">
          <cell r="A10980">
            <v>36641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TOLL:MONCH/CHI</v>
          </cell>
          <cell r="H10980">
            <v>36647</v>
          </cell>
          <cell r="I10980">
            <v>0</v>
          </cell>
          <cell r="J10980">
            <v>0</v>
          </cell>
        </row>
        <row r="10981">
          <cell r="A10981">
            <v>36641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TOLL:MONCH/CHI</v>
          </cell>
          <cell r="H10981">
            <v>36678</v>
          </cell>
          <cell r="I10981">
            <v>0</v>
          </cell>
          <cell r="J10981">
            <v>0</v>
          </cell>
        </row>
        <row r="10982">
          <cell r="A10982">
            <v>36641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TOLL:MONCH/CHI</v>
          </cell>
          <cell r="H10982">
            <v>36708</v>
          </cell>
          <cell r="I10982">
            <v>0</v>
          </cell>
          <cell r="J10982">
            <v>0</v>
          </cell>
        </row>
        <row r="10983">
          <cell r="A10983">
            <v>36641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TOLL:MONCH/CHI</v>
          </cell>
          <cell r="H10983">
            <v>36739</v>
          </cell>
          <cell r="I10983">
            <v>0</v>
          </cell>
          <cell r="J10983">
            <v>0</v>
          </cell>
        </row>
        <row r="10984">
          <cell r="A10984">
            <v>36641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TOLL:MONCH/CHI</v>
          </cell>
          <cell r="H10984">
            <v>36770</v>
          </cell>
          <cell r="I10984">
            <v>0</v>
          </cell>
          <cell r="J10984">
            <v>0</v>
          </cell>
        </row>
        <row r="10985">
          <cell r="A10985">
            <v>36641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TOLL:MONCH/CHI</v>
          </cell>
          <cell r="H10985">
            <v>36800</v>
          </cell>
          <cell r="I10985">
            <v>0</v>
          </cell>
          <cell r="J10985">
            <v>0</v>
          </cell>
        </row>
        <row r="10986">
          <cell r="A10986">
            <v>36641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TOLL:MONCH/CHI</v>
          </cell>
          <cell r="H10986">
            <v>36831</v>
          </cell>
          <cell r="I10986">
            <v>0</v>
          </cell>
          <cell r="J10986">
            <v>0</v>
          </cell>
        </row>
        <row r="10987">
          <cell r="A10987">
            <v>36641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TOLL:MONCH/CHI</v>
          </cell>
          <cell r="H10987">
            <v>36861</v>
          </cell>
          <cell r="I10987">
            <v>0</v>
          </cell>
          <cell r="J10987">
            <v>0</v>
          </cell>
        </row>
        <row r="10988">
          <cell r="A10988">
            <v>36641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TOLL:MONCH/CHI</v>
          </cell>
          <cell r="H10988">
            <v>36892</v>
          </cell>
          <cell r="I10988">
            <v>0</v>
          </cell>
          <cell r="J10988">
            <v>0</v>
          </cell>
        </row>
        <row r="10989">
          <cell r="A10989">
            <v>36641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TOLL:MONCH/CHI</v>
          </cell>
          <cell r="H10989">
            <v>36923</v>
          </cell>
          <cell r="I10989">
            <v>0</v>
          </cell>
          <cell r="J10989">
            <v>0</v>
          </cell>
        </row>
        <row r="10990">
          <cell r="A10990">
            <v>36641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TOLL:MONCH/CHI</v>
          </cell>
          <cell r="H10990">
            <v>36951</v>
          </cell>
          <cell r="I10990">
            <v>0</v>
          </cell>
          <cell r="J10990">
            <v>0</v>
          </cell>
        </row>
        <row r="10991">
          <cell r="A10991">
            <v>36641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TOLL:MONCH/CHI</v>
          </cell>
          <cell r="H10991">
            <v>36982</v>
          </cell>
          <cell r="I10991">
            <v>0</v>
          </cell>
          <cell r="J10991">
            <v>0</v>
          </cell>
        </row>
        <row r="10992">
          <cell r="A10992">
            <v>36641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TOLL:MONCH/CHI</v>
          </cell>
          <cell r="H10992">
            <v>37012</v>
          </cell>
          <cell r="I10992">
            <v>0</v>
          </cell>
          <cell r="J10992">
            <v>0</v>
          </cell>
        </row>
        <row r="10993">
          <cell r="A10993">
            <v>36641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TOLL:MONCH/CHI</v>
          </cell>
          <cell r="H10993">
            <v>37043</v>
          </cell>
          <cell r="I10993">
            <v>0</v>
          </cell>
          <cell r="J10993">
            <v>0</v>
          </cell>
        </row>
        <row r="10994">
          <cell r="A10994">
            <v>36641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TOLL:MONCH/CHI</v>
          </cell>
          <cell r="H10994">
            <v>37073</v>
          </cell>
          <cell r="I10994">
            <v>0</v>
          </cell>
          <cell r="J10994">
            <v>0</v>
          </cell>
        </row>
        <row r="10995">
          <cell r="A10995">
            <v>36641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TOLL:MONCH/CHI</v>
          </cell>
          <cell r="H10995">
            <v>37104</v>
          </cell>
          <cell r="I10995">
            <v>0</v>
          </cell>
          <cell r="J10995">
            <v>0</v>
          </cell>
        </row>
        <row r="10996">
          <cell r="A10996">
            <v>36641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TOLL:MONCH/CHI</v>
          </cell>
          <cell r="H10996">
            <v>37135</v>
          </cell>
          <cell r="I10996">
            <v>0</v>
          </cell>
          <cell r="J10996">
            <v>0</v>
          </cell>
        </row>
        <row r="10997">
          <cell r="A10997">
            <v>36641</v>
          </cell>
          <cell r="B10997" t="str">
            <v>FT-CANADA</v>
          </cell>
          <cell r="C10997" t="str">
            <v>NG-NYMEX</v>
          </cell>
          <cell r="D10997" t="str">
            <v>FT-CAND-EGSC-PRC</v>
          </cell>
          <cell r="E10997" t="str">
            <v>P</v>
          </cell>
          <cell r="G10997" t="str">
            <v>TOLL:MONCH/CHI</v>
          </cell>
          <cell r="H10997">
            <v>37165</v>
          </cell>
          <cell r="I10997">
            <v>0</v>
          </cell>
          <cell r="J10997">
            <v>0</v>
          </cell>
        </row>
        <row r="10998">
          <cell r="A10998">
            <v>36641</v>
          </cell>
          <cell r="B10998" t="str">
            <v>FT-CANADA</v>
          </cell>
          <cell r="C10998" t="str">
            <v>NG-NYMEX</v>
          </cell>
          <cell r="D10998" t="str">
            <v>FT-CAND-EGSC-PRC</v>
          </cell>
          <cell r="E10998" t="str">
            <v>P</v>
          </cell>
          <cell r="G10998" t="str">
            <v>TOLL:MONCH/CHI</v>
          </cell>
          <cell r="H10998">
            <v>37196</v>
          </cell>
          <cell r="I10998">
            <v>0</v>
          </cell>
          <cell r="J10998">
            <v>0</v>
          </cell>
        </row>
        <row r="10999">
          <cell r="A10999">
            <v>36641</v>
          </cell>
          <cell r="B10999" t="str">
            <v>FT-CANADA</v>
          </cell>
          <cell r="C10999" t="str">
            <v>NG-NYMEX</v>
          </cell>
          <cell r="D10999" t="str">
            <v>FT-CAND-EGSC-PRC</v>
          </cell>
          <cell r="E10999" t="str">
            <v>P</v>
          </cell>
          <cell r="G10999" t="str">
            <v>TOLL:MONCH/CHI</v>
          </cell>
          <cell r="H10999">
            <v>37226</v>
          </cell>
          <cell r="I10999">
            <v>-13421</v>
          </cell>
          <cell r="J10999">
            <v>0</v>
          </cell>
        </row>
        <row r="11000">
          <cell r="A11000">
            <v>36641</v>
          </cell>
          <cell r="B11000" t="str">
            <v>FT-CANADA</v>
          </cell>
          <cell r="C11000" t="str">
            <v>NG-NYMEX</v>
          </cell>
          <cell r="D11000" t="str">
            <v>FT-CAND-EGSC-PRC</v>
          </cell>
          <cell r="E11000" t="str">
            <v>P</v>
          </cell>
          <cell r="G11000" t="str">
            <v>TOLL:MONCH/CHI</v>
          </cell>
          <cell r="H11000">
            <v>37257</v>
          </cell>
          <cell r="I11000">
            <v>0</v>
          </cell>
          <cell r="J11000">
            <v>0</v>
          </cell>
        </row>
        <row r="11001">
          <cell r="A11001">
            <v>36641</v>
          </cell>
          <cell r="B11001" t="str">
            <v>FT-CANADA</v>
          </cell>
          <cell r="C11001" t="str">
            <v>NG-NYMEX</v>
          </cell>
          <cell r="D11001" t="str">
            <v>FT-CAND-EGSC-PRC</v>
          </cell>
          <cell r="E11001" t="str">
            <v>P</v>
          </cell>
          <cell r="G11001" t="str">
            <v>TOLL:MONCH/CHI</v>
          </cell>
          <cell r="H11001">
            <v>37288</v>
          </cell>
          <cell r="I11001">
            <v>0</v>
          </cell>
          <cell r="J11001">
            <v>0</v>
          </cell>
        </row>
        <row r="11002">
          <cell r="A11002">
            <v>36641</v>
          </cell>
          <cell r="B11002" t="str">
            <v>FT-CANADA</v>
          </cell>
          <cell r="C11002" t="str">
            <v>NG-NYMEX</v>
          </cell>
          <cell r="D11002" t="str">
            <v>FT-CAND-EGSC-PRC</v>
          </cell>
          <cell r="E11002" t="str">
            <v>P</v>
          </cell>
          <cell r="G11002" t="str">
            <v>TOLL:MONCH/CHI</v>
          </cell>
          <cell r="H11002">
            <v>37316</v>
          </cell>
          <cell r="I11002">
            <v>0</v>
          </cell>
          <cell r="J11002">
            <v>0</v>
          </cell>
        </row>
        <row r="11003">
          <cell r="A11003">
            <v>36641</v>
          </cell>
          <cell r="B11003" t="str">
            <v>FT-CANADA</v>
          </cell>
          <cell r="C11003" t="str">
            <v>NG-NYMEX</v>
          </cell>
          <cell r="D11003" t="str">
            <v>FT-CAND-EGSC-PRC</v>
          </cell>
          <cell r="E11003" t="str">
            <v>P</v>
          </cell>
          <cell r="G11003" t="str">
            <v>TOLL:MONCH/CHI</v>
          </cell>
          <cell r="H11003">
            <v>37347</v>
          </cell>
          <cell r="I11003">
            <v>0</v>
          </cell>
          <cell r="J11003">
            <v>0</v>
          </cell>
        </row>
        <row r="11004">
          <cell r="A11004">
            <v>36641</v>
          </cell>
          <cell r="B11004" t="str">
            <v>FT-CANADA</v>
          </cell>
          <cell r="C11004" t="str">
            <v>NG-NYMEX</v>
          </cell>
          <cell r="D11004" t="str">
            <v>FT-CAND-EGSC-PRC</v>
          </cell>
          <cell r="E11004" t="str">
            <v>P</v>
          </cell>
          <cell r="G11004" t="str">
            <v>TOLL:MONCH/CHI</v>
          </cell>
          <cell r="H11004">
            <v>37377</v>
          </cell>
          <cell r="I11004">
            <v>0</v>
          </cell>
          <cell r="J11004">
            <v>0</v>
          </cell>
        </row>
        <row r="11005">
          <cell r="A11005">
            <v>36641</v>
          </cell>
          <cell r="B11005" t="str">
            <v>FT-CANADA</v>
          </cell>
          <cell r="C11005" t="str">
            <v>NG-NYMEX</v>
          </cell>
          <cell r="D11005" t="str">
            <v>FT-CAND-EGSC-PRC</v>
          </cell>
          <cell r="E11005" t="str">
            <v>P</v>
          </cell>
          <cell r="G11005" t="str">
            <v>TOLL:MONCH/CHI</v>
          </cell>
          <cell r="H11005">
            <v>37408</v>
          </cell>
          <cell r="I11005">
            <v>0</v>
          </cell>
          <cell r="J11005">
            <v>0</v>
          </cell>
        </row>
        <row r="11006">
          <cell r="A11006">
            <v>36641</v>
          </cell>
          <cell r="B11006" t="str">
            <v>FT-CANADA</v>
          </cell>
          <cell r="C11006" t="str">
            <v>NG-NYMEX</v>
          </cell>
          <cell r="D11006" t="str">
            <v>FT-CAND-EGSC-PRC</v>
          </cell>
          <cell r="E11006" t="str">
            <v>P</v>
          </cell>
          <cell r="G11006" t="str">
            <v>TOLL:MONCH/CHI</v>
          </cell>
          <cell r="H11006">
            <v>37438</v>
          </cell>
          <cell r="I11006">
            <v>0</v>
          </cell>
          <cell r="J11006">
            <v>0</v>
          </cell>
        </row>
        <row r="11007">
          <cell r="A11007">
            <v>36641</v>
          </cell>
          <cell r="B11007" t="str">
            <v>FT-CANADA</v>
          </cell>
          <cell r="C11007" t="str">
            <v>NG-NYMEX</v>
          </cell>
          <cell r="D11007" t="str">
            <v>FT-CAND-EGSC-PRC</v>
          </cell>
          <cell r="E11007" t="str">
            <v>P</v>
          </cell>
          <cell r="G11007" t="str">
            <v>TOLL:MONCH/CHI</v>
          </cell>
          <cell r="H11007">
            <v>37469</v>
          </cell>
          <cell r="I11007">
            <v>0</v>
          </cell>
          <cell r="J11007">
            <v>0</v>
          </cell>
        </row>
        <row r="11008">
          <cell r="A11008">
            <v>36641</v>
          </cell>
          <cell r="B11008" t="str">
            <v>FT-CANADA</v>
          </cell>
          <cell r="C11008" t="str">
            <v>NG-NYMEX</v>
          </cell>
          <cell r="D11008" t="str">
            <v>FT-CAND-EGSC-PRC</v>
          </cell>
          <cell r="E11008" t="str">
            <v>P</v>
          </cell>
          <cell r="G11008" t="str">
            <v>TOLL:MONCH/CHI</v>
          </cell>
          <cell r="H11008">
            <v>37500</v>
          </cell>
          <cell r="I11008">
            <v>0</v>
          </cell>
          <cell r="J11008">
            <v>0</v>
          </cell>
        </row>
        <row r="11009">
          <cell r="A11009">
            <v>36641</v>
          </cell>
          <cell r="B11009" t="str">
            <v>FT-CANADA</v>
          </cell>
          <cell r="C11009" t="str">
            <v>NG-NYMEX</v>
          </cell>
          <cell r="D11009" t="str">
            <v>FT-CAND-EGSC-PRC</v>
          </cell>
          <cell r="E11009" t="str">
            <v>P</v>
          </cell>
          <cell r="G11009" t="str">
            <v>TOLL:MONCH/CHI</v>
          </cell>
          <cell r="H11009">
            <v>37530</v>
          </cell>
          <cell r="I11009">
            <v>0</v>
          </cell>
          <cell r="J11009">
            <v>0</v>
          </cell>
        </row>
        <row r="11010">
          <cell r="A11010">
            <v>36641</v>
          </cell>
          <cell r="B11010" t="str">
            <v>FT-CANADA</v>
          </cell>
          <cell r="C11010" t="str">
            <v>NG-NYMEX</v>
          </cell>
          <cell r="D11010" t="str">
            <v>FT-CAND-EGSC-PRC</v>
          </cell>
          <cell r="E11010" t="str">
            <v>P</v>
          </cell>
          <cell r="G11010" t="str">
            <v>TOLL:MONCH/CHI</v>
          </cell>
          <cell r="H11010">
            <v>37561</v>
          </cell>
          <cell r="I11010">
            <v>0</v>
          </cell>
          <cell r="J11010">
            <v>0</v>
          </cell>
        </row>
        <row r="11011">
          <cell r="A11011">
            <v>36641</v>
          </cell>
          <cell r="B11011" t="str">
            <v>FT-CANADA</v>
          </cell>
          <cell r="C11011" t="str">
            <v>NG-NYMEX</v>
          </cell>
          <cell r="D11011" t="str">
            <v>FT-CAND-EGSC-PRC</v>
          </cell>
          <cell r="E11011" t="str">
            <v>P</v>
          </cell>
          <cell r="G11011" t="str">
            <v>TOLL:MONCH/CHI</v>
          </cell>
          <cell r="H11011">
            <v>37591</v>
          </cell>
          <cell r="I11011">
            <v>0</v>
          </cell>
          <cell r="J11011">
            <v>0</v>
          </cell>
        </row>
        <row r="11012">
          <cell r="A11012">
            <v>36641</v>
          </cell>
          <cell r="B11012" t="str">
            <v>FT-CANADA</v>
          </cell>
          <cell r="C11012" t="str">
            <v>NG-NYMEX</v>
          </cell>
          <cell r="D11012" t="str">
            <v>FT-CAND-EGSC-PRC</v>
          </cell>
          <cell r="E11012" t="str">
            <v>P</v>
          </cell>
          <cell r="G11012" t="str">
            <v>TOLL:MONCH/CHI</v>
          </cell>
          <cell r="H11012">
            <v>37622</v>
          </cell>
          <cell r="I11012">
            <v>0</v>
          </cell>
          <cell r="J11012">
            <v>0</v>
          </cell>
        </row>
        <row r="11013">
          <cell r="A11013">
            <v>36641</v>
          </cell>
          <cell r="B11013" t="str">
            <v>FT-CANADA</v>
          </cell>
          <cell r="C11013" t="str">
            <v>NG-NYMEX</v>
          </cell>
          <cell r="D11013" t="str">
            <v>FT-CAND-EGSC-PRC</v>
          </cell>
          <cell r="E11013" t="str">
            <v>P</v>
          </cell>
          <cell r="G11013" t="str">
            <v>TOLL:MONCH/CHI</v>
          </cell>
          <cell r="H11013">
            <v>37653</v>
          </cell>
          <cell r="I11013">
            <v>0</v>
          </cell>
          <cell r="J11013">
            <v>0</v>
          </cell>
        </row>
        <row r="11014">
          <cell r="A11014">
            <v>36641</v>
          </cell>
          <cell r="B11014" t="str">
            <v>FT-CANADA</v>
          </cell>
          <cell r="C11014" t="str">
            <v>NG-NYMEX</v>
          </cell>
          <cell r="D11014" t="str">
            <v>FT-CAND-EGSC-PRC</v>
          </cell>
          <cell r="E11014" t="str">
            <v>P</v>
          </cell>
          <cell r="G11014" t="str">
            <v>TOLL:MONCH/CHI</v>
          </cell>
          <cell r="H11014">
            <v>37681</v>
          </cell>
          <cell r="I11014">
            <v>0</v>
          </cell>
          <cell r="J11014">
            <v>0</v>
          </cell>
        </row>
        <row r="11015">
          <cell r="A11015">
            <v>36641</v>
          </cell>
          <cell r="B11015" t="str">
            <v>FT-CANADA</v>
          </cell>
          <cell r="C11015" t="str">
            <v>NG-NYMEX</v>
          </cell>
          <cell r="D11015" t="str">
            <v>FT-CAND-EGSC-PRC</v>
          </cell>
          <cell r="E11015" t="str">
            <v>P</v>
          </cell>
          <cell r="G11015" t="str">
            <v>TOLL:MONCH/CHI</v>
          </cell>
          <cell r="H11015">
            <v>37712</v>
          </cell>
          <cell r="I11015">
            <v>0</v>
          </cell>
          <cell r="J11015">
            <v>0</v>
          </cell>
        </row>
        <row r="11016">
          <cell r="A11016">
            <v>36641</v>
          </cell>
          <cell r="B11016" t="str">
            <v>FT-CANADA</v>
          </cell>
          <cell r="C11016" t="str">
            <v>NG-NYMEX</v>
          </cell>
          <cell r="D11016" t="str">
            <v>FT-CAND-EGSC-PRC</v>
          </cell>
          <cell r="E11016" t="str">
            <v>P</v>
          </cell>
          <cell r="G11016" t="str">
            <v>TOLL:MONCH/CHI</v>
          </cell>
          <cell r="H11016">
            <v>37742</v>
          </cell>
          <cell r="I11016">
            <v>0</v>
          </cell>
          <cell r="J11016">
            <v>0</v>
          </cell>
        </row>
        <row r="11017">
          <cell r="A11017">
            <v>36641</v>
          </cell>
          <cell r="B11017" t="str">
            <v>FT-CANADA</v>
          </cell>
          <cell r="C11017" t="str">
            <v>NG-NYMEX</v>
          </cell>
          <cell r="D11017" t="str">
            <v>FT-CAND-EGSC-PRC</v>
          </cell>
          <cell r="E11017" t="str">
            <v>P</v>
          </cell>
          <cell r="G11017" t="str">
            <v>TOLL:MONCH/CHI</v>
          </cell>
          <cell r="H11017">
            <v>37773</v>
          </cell>
          <cell r="I11017">
            <v>0</v>
          </cell>
          <cell r="J11017">
            <v>0</v>
          </cell>
        </row>
        <row r="11018">
          <cell r="A11018">
            <v>36641</v>
          </cell>
          <cell r="B11018" t="str">
            <v>FT-CANADA</v>
          </cell>
          <cell r="C11018" t="str">
            <v>NG-NYMEX</v>
          </cell>
          <cell r="D11018" t="str">
            <v>FT-CAND-EGSC-PRC</v>
          </cell>
          <cell r="E11018" t="str">
            <v>P</v>
          </cell>
          <cell r="G11018" t="str">
            <v>TOLL:MONCH/CHI</v>
          </cell>
          <cell r="H11018">
            <v>37803</v>
          </cell>
          <cell r="I11018">
            <v>0</v>
          </cell>
          <cell r="J11018">
            <v>0</v>
          </cell>
        </row>
        <row r="11019">
          <cell r="A11019">
            <v>36641</v>
          </cell>
          <cell r="B11019" t="str">
            <v>FT-CANADA</v>
          </cell>
          <cell r="C11019" t="str">
            <v>NG-NYMEX</v>
          </cell>
          <cell r="D11019" t="str">
            <v>FT-CAND-EGSC-PRC</v>
          </cell>
          <cell r="E11019" t="str">
            <v>P</v>
          </cell>
          <cell r="G11019" t="str">
            <v>TOLL:MONCH/CHI</v>
          </cell>
          <cell r="H11019">
            <v>37834</v>
          </cell>
          <cell r="I11019">
            <v>0</v>
          </cell>
          <cell r="J11019">
            <v>0</v>
          </cell>
        </row>
        <row r="11020">
          <cell r="A11020">
            <v>36641</v>
          </cell>
          <cell r="B11020" t="str">
            <v>FT-CANADA</v>
          </cell>
          <cell r="C11020" t="str">
            <v>NG-NYMEX</v>
          </cell>
          <cell r="D11020" t="str">
            <v>FT-CAND-EGSC-PRC</v>
          </cell>
          <cell r="E11020" t="str">
            <v>P</v>
          </cell>
          <cell r="G11020" t="str">
            <v>TOLL:MONCH/CHI</v>
          </cell>
          <cell r="H11020">
            <v>37865</v>
          </cell>
          <cell r="I11020">
            <v>0</v>
          </cell>
          <cell r="J11020">
            <v>0</v>
          </cell>
        </row>
        <row r="11021">
          <cell r="A11021">
            <v>36641</v>
          </cell>
          <cell r="B11021" t="str">
            <v>FT-CANADA</v>
          </cell>
          <cell r="C11021" t="str">
            <v>NG-NYMEX</v>
          </cell>
          <cell r="D11021" t="str">
            <v>FT-CAND-EGSC-PRC</v>
          </cell>
          <cell r="E11021" t="str">
            <v>P</v>
          </cell>
          <cell r="G11021" t="str">
            <v>TOLL:MONCH/CHI</v>
          </cell>
          <cell r="H11021">
            <v>37895</v>
          </cell>
          <cell r="I11021">
            <v>0</v>
          </cell>
          <cell r="J11021">
            <v>0</v>
          </cell>
        </row>
        <row r="11022">
          <cell r="A11022">
            <v>36641</v>
          </cell>
          <cell r="B11022" t="str">
            <v>FT-CANADA</v>
          </cell>
          <cell r="C11022" t="str">
            <v>NG-NYMEX</v>
          </cell>
          <cell r="D11022" t="str">
            <v>FT-CAND-EGSC-PRC</v>
          </cell>
          <cell r="E11022" t="str">
            <v>P</v>
          </cell>
          <cell r="G11022" t="str">
            <v>TOLL:MONCH/CHI</v>
          </cell>
          <cell r="H11022">
            <v>37926</v>
          </cell>
          <cell r="I11022">
            <v>0</v>
          </cell>
          <cell r="J11022">
            <v>0</v>
          </cell>
        </row>
        <row r="11023">
          <cell r="A11023">
            <v>36641</v>
          </cell>
          <cell r="B11023" t="str">
            <v>FT-CANADA</v>
          </cell>
          <cell r="C11023" t="str">
            <v>NG-NYMEX</v>
          </cell>
          <cell r="D11023" t="str">
            <v>FT-CAND-EGSC-PRC</v>
          </cell>
          <cell r="E11023" t="str">
            <v>P</v>
          </cell>
          <cell r="G11023" t="str">
            <v>TOLL:MONCH/CHI</v>
          </cell>
          <cell r="H11023">
            <v>37956</v>
          </cell>
          <cell r="I11023">
            <v>0</v>
          </cell>
          <cell r="J11023">
            <v>0</v>
          </cell>
        </row>
        <row r="11024">
          <cell r="A11024">
            <v>36641</v>
          </cell>
          <cell r="B11024" t="str">
            <v>FT-CANADA</v>
          </cell>
          <cell r="C11024" t="str">
            <v>NG-NYMEX</v>
          </cell>
          <cell r="D11024" t="str">
            <v>FT-CAND-EGSC-PRC</v>
          </cell>
          <cell r="E11024" t="str">
            <v>P</v>
          </cell>
          <cell r="G11024" t="str">
            <v>TOLL:MONCH/CHI</v>
          </cell>
          <cell r="H11024">
            <v>37987</v>
          </cell>
          <cell r="I11024">
            <v>0</v>
          </cell>
          <cell r="J11024">
            <v>0</v>
          </cell>
        </row>
        <row r="11025">
          <cell r="A11025">
            <v>36641</v>
          </cell>
          <cell r="B11025" t="str">
            <v>FT-CANADA</v>
          </cell>
          <cell r="C11025" t="str">
            <v>NG-NYMEX</v>
          </cell>
          <cell r="D11025" t="str">
            <v>FT-CAND-EGSC-PRC</v>
          </cell>
          <cell r="E11025" t="str">
            <v>P</v>
          </cell>
          <cell r="G11025" t="str">
            <v>TOLL:MONCH/CHI</v>
          </cell>
          <cell r="H11025">
            <v>38018</v>
          </cell>
          <cell r="I11025">
            <v>0</v>
          </cell>
          <cell r="J11025">
            <v>0</v>
          </cell>
        </row>
        <row r="11026">
          <cell r="A11026">
            <v>36641</v>
          </cell>
          <cell r="B11026" t="str">
            <v>FT-CANADA</v>
          </cell>
          <cell r="C11026" t="str">
            <v>NG-NYMEX</v>
          </cell>
          <cell r="D11026" t="str">
            <v>FT-CAND-EGSC-PRC</v>
          </cell>
          <cell r="E11026" t="str">
            <v>P</v>
          </cell>
          <cell r="G11026" t="str">
            <v>TOLL:MONCH/CHI</v>
          </cell>
          <cell r="H11026">
            <v>38047</v>
          </cell>
          <cell r="I11026">
            <v>0</v>
          </cell>
          <cell r="J11026">
            <v>0</v>
          </cell>
        </row>
        <row r="11027">
          <cell r="A11027">
            <v>36641</v>
          </cell>
          <cell r="B11027" t="str">
            <v>FT-CANADA</v>
          </cell>
          <cell r="C11027" t="str">
            <v>NG-NYMEX</v>
          </cell>
          <cell r="D11027" t="str">
            <v>FT-CAND-EGSC-PRC</v>
          </cell>
          <cell r="E11027" t="str">
            <v>P</v>
          </cell>
          <cell r="G11027" t="str">
            <v>TOLL:MONCH/CHI</v>
          </cell>
          <cell r="H11027">
            <v>38078</v>
          </cell>
          <cell r="I11027">
            <v>0</v>
          </cell>
          <cell r="J11027">
            <v>0</v>
          </cell>
        </row>
        <row r="11028">
          <cell r="A11028">
            <v>36641</v>
          </cell>
          <cell r="B11028" t="str">
            <v>FT-CANADA</v>
          </cell>
          <cell r="C11028" t="str">
            <v>NG-NYMEX</v>
          </cell>
          <cell r="D11028" t="str">
            <v>FT-CAND-EGSC-PRC</v>
          </cell>
          <cell r="E11028" t="str">
            <v>P</v>
          </cell>
          <cell r="G11028" t="str">
            <v>TOLL:MONCH/CHI</v>
          </cell>
          <cell r="H11028">
            <v>38108</v>
          </cell>
          <cell r="I11028">
            <v>0</v>
          </cell>
          <cell r="J11028">
            <v>0</v>
          </cell>
        </row>
        <row r="11029">
          <cell r="A11029">
            <v>36641</v>
          </cell>
          <cell r="B11029" t="str">
            <v>FT-CANADA</v>
          </cell>
          <cell r="C11029" t="str">
            <v>NG-NYMEX</v>
          </cell>
          <cell r="D11029" t="str">
            <v>FT-CAND-EGSC-PRC</v>
          </cell>
          <cell r="E11029" t="str">
            <v>P</v>
          </cell>
          <cell r="G11029" t="str">
            <v>TOLL:MONCH/CHI</v>
          </cell>
          <cell r="H11029">
            <v>38139</v>
          </cell>
          <cell r="I11029">
            <v>0</v>
          </cell>
          <cell r="J11029">
            <v>0</v>
          </cell>
        </row>
        <row r="11030">
          <cell r="A11030">
            <v>36641</v>
          </cell>
          <cell r="B11030" t="str">
            <v>FT-CANADA</v>
          </cell>
          <cell r="C11030" t="str">
            <v>NG-NYMEX</v>
          </cell>
          <cell r="D11030" t="str">
            <v>FT-CAND-EGSC-PRC</v>
          </cell>
          <cell r="E11030" t="str">
            <v>P</v>
          </cell>
          <cell r="G11030" t="str">
            <v>TOLL:MONCH/CHI</v>
          </cell>
          <cell r="H11030">
            <v>38169</v>
          </cell>
          <cell r="I11030">
            <v>0</v>
          </cell>
          <cell r="J11030">
            <v>0</v>
          </cell>
        </row>
        <row r="11031">
          <cell r="A11031">
            <v>36641</v>
          </cell>
          <cell r="B11031" t="str">
            <v>FT-CANADA</v>
          </cell>
          <cell r="C11031" t="str">
            <v>NG-NYMEX</v>
          </cell>
          <cell r="D11031" t="str">
            <v>FT-CAND-EGSC-PRC</v>
          </cell>
          <cell r="E11031" t="str">
            <v>P</v>
          </cell>
          <cell r="G11031" t="str">
            <v>TOLL:MONCH/CHI</v>
          </cell>
          <cell r="H11031">
            <v>38200</v>
          </cell>
          <cell r="I11031">
            <v>0</v>
          </cell>
          <cell r="J11031">
            <v>0</v>
          </cell>
        </row>
        <row r="11032">
          <cell r="A11032">
            <v>36641</v>
          </cell>
          <cell r="B11032" t="str">
            <v>FT-CANADA</v>
          </cell>
          <cell r="C11032" t="str">
            <v>NG-NYMEX</v>
          </cell>
          <cell r="D11032" t="str">
            <v>FT-CAND-EGSC-PRC</v>
          </cell>
          <cell r="E11032" t="str">
            <v>P</v>
          </cell>
          <cell r="G11032" t="str">
            <v>TOLL:MONCH/CHI</v>
          </cell>
          <cell r="H11032">
            <v>38231</v>
          </cell>
          <cell r="I11032">
            <v>0</v>
          </cell>
          <cell r="J11032">
            <v>0</v>
          </cell>
        </row>
        <row r="11033">
          <cell r="A11033">
            <v>36641</v>
          </cell>
          <cell r="B11033" t="str">
            <v>FT-CANADA</v>
          </cell>
          <cell r="C11033" t="str">
            <v>NG-NYMEX</v>
          </cell>
          <cell r="D11033" t="str">
            <v>FT-CAND-EGSC-PRC</v>
          </cell>
          <cell r="E11033" t="str">
            <v>P</v>
          </cell>
          <cell r="G11033" t="str">
            <v>TOLL:MONCH/CHI</v>
          </cell>
          <cell r="H11033">
            <v>38261</v>
          </cell>
          <cell r="I11033">
            <v>0</v>
          </cell>
          <cell r="J11033">
            <v>0</v>
          </cell>
        </row>
        <row r="11034">
          <cell r="A11034">
            <v>36641</v>
          </cell>
          <cell r="B11034" t="str">
            <v>FT-CANADA</v>
          </cell>
          <cell r="C11034" t="str">
            <v>NG-NYMEX</v>
          </cell>
          <cell r="D11034" t="str">
            <v>FT-CAND-EGSC-PRC</v>
          </cell>
          <cell r="E11034" t="str">
            <v>P</v>
          </cell>
          <cell r="G11034" t="str">
            <v>TOLL:MONCH/CHI</v>
          </cell>
          <cell r="H11034">
            <v>38292</v>
          </cell>
          <cell r="I11034">
            <v>0</v>
          </cell>
          <cell r="J11034">
            <v>0</v>
          </cell>
        </row>
        <row r="11035">
          <cell r="A11035">
            <v>36641</v>
          </cell>
          <cell r="B11035" t="str">
            <v>FT-CANADA</v>
          </cell>
          <cell r="C11035" t="str">
            <v>NG-NYMEX</v>
          </cell>
          <cell r="D11035" t="str">
            <v>FT-CAND-EGSC-PRC</v>
          </cell>
          <cell r="E11035" t="str">
            <v>P</v>
          </cell>
          <cell r="G11035" t="str">
            <v>TOLL:MONCH/CHI</v>
          </cell>
          <cell r="H11035">
            <v>38322</v>
          </cell>
          <cell r="I11035">
            <v>0</v>
          </cell>
          <cell r="J11035">
            <v>0</v>
          </cell>
        </row>
        <row r="11036">
          <cell r="A11036">
            <v>36641</v>
          </cell>
          <cell r="B11036" t="str">
            <v>FT-CANADA</v>
          </cell>
          <cell r="C11036" t="str">
            <v>NG-NYMEX</v>
          </cell>
          <cell r="D11036" t="str">
            <v>FT-CAND-EGSC-PRC</v>
          </cell>
          <cell r="E11036" t="str">
            <v>P</v>
          </cell>
          <cell r="G11036" t="str">
            <v>TOLL:MONCH/CHI</v>
          </cell>
          <cell r="H11036">
            <v>38353</v>
          </cell>
          <cell r="I11036">
            <v>0</v>
          </cell>
          <cell r="J11036">
            <v>0</v>
          </cell>
        </row>
        <row r="11037">
          <cell r="A11037">
            <v>36641</v>
          </cell>
          <cell r="B11037" t="str">
            <v>FT-CANADA</v>
          </cell>
          <cell r="C11037" t="str">
            <v>NG-NYMEX</v>
          </cell>
          <cell r="D11037" t="str">
            <v>FT-CAND-EGSC-PRC</v>
          </cell>
          <cell r="E11037" t="str">
            <v>P</v>
          </cell>
          <cell r="G11037" t="str">
            <v>TOLL:MONCH/CHI</v>
          </cell>
          <cell r="H11037">
            <v>38384</v>
          </cell>
          <cell r="I11037">
            <v>0</v>
          </cell>
          <cell r="J11037">
            <v>0</v>
          </cell>
        </row>
        <row r="11038">
          <cell r="A11038">
            <v>36641</v>
          </cell>
          <cell r="B11038" t="str">
            <v>FT-CANADA</v>
          </cell>
          <cell r="C11038" t="str">
            <v>NG-NYMEX</v>
          </cell>
          <cell r="D11038" t="str">
            <v>FT-CAND-EGSC-PRC</v>
          </cell>
          <cell r="E11038" t="str">
            <v>P</v>
          </cell>
          <cell r="G11038" t="str">
            <v>TOLL:MONCH/CHI</v>
          </cell>
          <cell r="H11038">
            <v>38412</v>
          </cell>
          <cell r="I11038">
            <v>0</v>
          </cell>
          <cell r="J11038">
            <v>0</v>
          </cell>
        </row>
        <row r="11039">
          <cell r="A11039">
            <v>36641</v>
          </cell>
          <cell r="B11039" t="str">
            <v>FT-CANADA</v>
          </cell>
          <cell r="C11039" t="str">
            <v>NG-NYMEX</v>
          </cell>
          <cell r="D11039" t="str">
            <v>FT-CAND-EGSC-PRC</v>
          </cell>
          <cell r="E11039" t="str">
            <v>P</v>
          </cell>
          <cell r="G11039" t="str">
            <v>TOLL:MONCH/CHI</v>
          </cell>
          <cell r="H11039">
            <v>38443</v>
          </cell>
          <cell r="I11039">
            <v>0</v>
          </cell>
          <cell r="J11039">
            <v>0</v>
          </cell>
        </row>
        <row r="11040">
          <cell r="A11040">
            <v>36641</v>
          </cell>
          <cell r="B11040" t="str">
            <v>FT-CANADA</v>
          </cell>
          <cell r="C11040" t="str">
            <v>NG-NYMEX</v>
          </cell>
          <cell r="D11040" t="str">
            <v>FT-CAND-EGSC-PRC</v>
          </cell>
          <cell r="E11040" t="str">
            <v>P</v>
          </cell>
          <cell r="G11040" t="str">
            <v>TOLL:MONCH/CHI</v>
          </cell>
          <cell r="H11040">
            <v>38473</v>
          </cell>
          <cell r="I11040">
            <v>0</v>
          </cell>
          <cell r="J11040">
            <v>0</v>
          </cell>
        </row>
        <row r="11041">
          <cell r="A11041">
            <v>36641</v>
          </cell>
          <cell r="B11041" t="str">
            <v>FT-CANADA</v>
          </cell>
          <cell r="C11041" t="str">
            <v>NG-NYMEX</v>
          </cell>
          <cell r="D11041" t="str">
            <v>FT-CAND-EGSC-PRC</v>
          </cell>
          <cell r="E11041" t="str">
            <v>P</v>
          </cell>
          <cell r="G11041" t="str">
            <v>TOLL:MONCH/CHI</v>
          </cell>
          <cell r="H11041">
            <v>38504</v>
          </cell>
          <cell r="I11041">
            <v>0</v>
          </cell>
          <cell r="J11041">
            <v>0</v>
          </cell>
        </row>
        <row r="11042">
          <cell r="A11042">
            <v>36641</v>
          </cell>
          <cell r="B11042" t="str">
            <v>FT-CANADA</v>
          </cell>
          <cell r="C11042" t="str">
            <v>NG-NYMEX</v>
          </cell>
          <cell r="D11042" t="str">
            <v>FT-CAND-EGSC-PRC</v>
          </cell>
          <cell r="E11042" t="str">
            <v>P</v>
          </cell>
          <cell r="G11042" t="str">
            <v>TOLL:MONCH/CHI</v>
          </cell>
          <cell r="H11042">
            <v>38534</v>
          </cell>
          <cell r="I11042">
            <v>0</v>
          </cell>
          <cell r="J11042">
            <v>0</v>
          </cell>
        </row>
        <row r="11043">
          <cell r="A11043">
            <v>36641</v>
          </cell>
          <cell r="B11043" t="str">
            <v>FT-CANADA</v>
          </cell>
          <cell r="C11043" t="str">
            <v>NG-NYMEX</v>
          </cell>
          <cell r="D11043" t="str">
            <v>FT-CAND-EGSC-PRC</v>
          </cell>
          <cell r="E11043" t="str">
            <v>P</v>
          </cell>
          <cell r="G11043" t="str">
            <v>TOLL:MONCH/CHI</v>
          </cell>
          <cell r="H11043">
            <v>38565</v>
          </cell>
          <cell r="I11043">
            <v>0</v>
          </cell>
          <cell r="J11043">
            <v>0</v>
          </cell>
        </row>
        <row r="11044">
          <cell r="A11044">
            <v>36641</v>
          </cell>
          <cell r="B11044" t="str">
            <v>FT-CANADA</v>
          </cell>
          <cell r="C11044" t="str">
            <v>NG-NYMEX</v>
          </cell>
          <cell r="D11044" t="str">
            <v>FT-CAND-EGSC-PRC</v>
          </cell>
          <cell r="E11044" t="str">
            <v>P</v>
          </cell>
          <cell r="G11044" t="str">
            <v>TOLL:MONCH/CHI</v>
          </cell>
          <cell r="H11044">
            <v>38596</v>
          </cell>
          <cell r="I11044">
            <v>0</v>
          </cell>
          <cell r="J11044">
            <v>0</v>
          </cell>
        </row>
        <row r="11045">
          <cell r="A11045">
            <v>36641</v>
          </cell>
          <cell r="B11045" t="str">
            <v>FT-CANADA</v>
          </cell>
          <cell r="C11045" t="str">
            <v>NG-NYMEX</v>
          </cell>
          <cell r="D11045" t="str">
            <v>FT-CAND-EGSC-PRC</v>
          </cell>
          <cell r="E11045" t="str">
            <v>P</v>
          </cell>
          <cell r="G11045" t="str">
            <v>TOLL:MONCH/CHI</v>
          </cell>
          <cell r="H11045">
            <v>38626</v>
          </cell>
          <cell r="I11045">
            <v>0</v>
          </cell>
          <cell r="J11045">
            <v>0</v>
          </cell>
        </row>
        <row r="11046">
          <cell r="A11046">
            <v>36641</v>
          </cell>
          <cell r="B11046" t="str">
            <v>FT-CANADA</v>
          </cell>
          <cell r="C11046" t="str">
            <v>NG-NYMEX</v>
          </cell>
          <cell r="D11046" t="str">
            <v>FT-CAND-EGSC-PRC</v>
          </cell>
          <cell r="E11046" t="str">
            <v>P</v>
          </cell>
          <cell r="G11046" t="str">
            <v>TOLL:MONCH/CHI</v>
          </cell>
          <cell r="H11046">
            <v>38657</v>
          </cell>
          <cell r="I11046">
            <v>0</v>
          </cell>
          <cell r="J11046">
            <v>0</v>
          </cell>
        </row>
        <row r="11047">
          <cell r="A11047">
            <v>36641</v>
          </cell>
          <cell r="B11047" t="str">
            <v>FT-CANADA</v>
          </cell>
          <cell r="C11047" t="str">
            <v>NG-NYMEX</v>
          </cell>
          <cell r="D11047" t="str">
            <v>FT-CAND-EGSC-PRC</v>
          </cell>
          <cell r="E11047" t="str">
            <v>P</v>
          </cell>
          <cell r="G11047" t="str">
            <v>TOLL:MONCH/CHI</v>
          </cell>
          <cell r="H11047">
            <v>38687</v>
          </cell>
          <cell r="I11047">
            <v>0</v>
          </cell>
          <cell r="J11047">
            <v>0</v>
          </cell>
        </row>
        <row r="11048">
          <cell r="A11048">
            <v>36641</v>
          </cell>
          <cell r="B11048" t="str">
            <v>FT-CANADA</v>
          </cell>
          <cell r="C11048" t="str">
            <v>NG-NYMEX</v>
          </cell>
          <cell r="D11048" t="str">
            <v>FT-CAND-EGSC-PRC</v>
          </cell>
          <cell r="E11048" t="str">
            <v>P</v>
          </cell>
          <cell r="G11048" t="str">
            <v>TOLL:MONCH/CHI</v>
          </cell>
          <cell r="H11048">
            <v>38718</v>
          </cell>
          <cell r="I11048">
            <v>0</v>
          </cell>
          <cell r="J11048">
            <v>0</v>
          </cell>
        </row>
        <row r="11049">
          <cell r="A11049">
            <v>36641</v>
          </cell>
          <cell r="B11049" t="str">
            <v>FT-CANADA</v>
          </cell>
          <cell r="C11049" t="str">
            <v>NG-NYMEX</v>
          </cell>
          <cell r="D11049" t="str">
            <v>FT-CAND-EGSC-PRC</v>
          </cell>
          <cell r="E11049" t="str">
            <v>P</v>
          </cell>
          <cell r="G11049" t="str">
            <v>TOLL:MONCH/CHI</v>
          </cell>
          <cell r="H11049">
            <v>38749</v>
          </cell>
          <cell r="I11049">
            <v>0</v>
          </cell>
          <cell r="J11049">
            <v>0</v>
          </cell>
        </row>
        <row r="11050">
          <cell r="A11050">
            <v>36641</v>
          </cell>
          <cell r="B11050" t="str">
            <v>FT-CANADA</v>
          </cell>
          <cell r="C11050" t="str">
            <v>NG-NYMEX</v>
          </cell>
          <cell r="D11050" t="str">
            <v>FT-CAND-EGSC-PRC</v>
          </cell>
          <cell r="E11050" t="str">
            <v>P</v>
          </cell>
          <cell r="G11050" t="str">
            <v>TOLL:MONCH/CHI</v>
          </cell>
          <cell r="H11050">
            <v>38777</v>
          </cell>
          <cell r="I11050">
            <v>0</v>
          </cell>
          <cell r="J11050">
            <v>0</v>
          </cell>
        </row>
        <row r="11051">
          <cell r="A11051">
            <v>36641</v>
          </cell>
          <cell r="B11051" t="str">
            <v>FT-CANADA</v>
          </cell>
          <cell r="C11051" t="str">
            <v>NG-NYMEX</v>
          </cell>
          <cell r="D11051" t="str">
            <v>FT-CAND-EGSC-PRC</v>
          </cell>
          <cell r="E11051" t="str">
            <v>P</v>
          </cell>
          <cell r="G11051" t="str">
            <v>TOLL:MONCH/CHI</v>
          </cell>
          <cell r="H11051">
            <v>38808</v>
          </cell>
          <cell r="I11051">
            <v>0</v>
          </cell>
          <cell r="J11051">
            <v>0</v>
          </cell>
        </row>
        <row r="11052">
          <cell r="A11052">
            <v>36641</v>
          </cell>
          <cell r="B11052" t="str">
            <v>FT-CANADA</v>
          </cell>
          <cell r="C11052" t="str">
            <v>NG-NYMEX</v>
          </cell>
          <cell r="D11052" t="str">
            <v>FT-CAND-EGSC-PRC</v>
          </cell>
          <cell r="E11052" t="str">
            <v>P</v>
          </cell>
          <cell r="G11052" t="str">
            <v>TOLL:MONCH/CHI</v>
          </cell>
          <cell r="H11052">
            <v>38838</v>
          </cell>
          <cell r="I11052">
            <v>0</v>
          </cell>
          <cell r="J11052">
            <v>0</v>
          </cell>
        </row>
        <row r="11053">
          <cell r="A11053">
            <v>36641</v>
          </cell>
          <cell r="B11053" t="str">
            <v>FT-CANADA</v>
          </cell>
          <cell r="C11053" t="str">
            <v>NG-NYMEX</v>
          </cell>
          <cell r="D11053" t="str">
            <v>FT-CAND-EGSC-PRC</v>
          </cell>
          <cell r="E11053" t="str">
            <v>P</v>
          </cell>
          <cell r="G11053" t="str">
            <v>TOLL:MONCH/CHI</v>
          </cell>
          <cell r="H11053">
            <v>38869</v>
          </cell>
          <cell r="I11053">
            <v>0</v>
          </cell>
          <cell r="J11053">
            <v>0</v>
          </cell>
        </row>
        <row r="11054">
          <cell r="A11054">
            <v>36641</v>
          </cell>
          <cell r="B11054" t="str">
            <v>FT-CANADA</v>
          </cell>
          <cell r="C11054" t="str">
            <v>NG-NYMEX</v>
          </cell>
          <cell r="D11054" t="str">
            <v>FT-CAND-EGSC-PRC</v>
          </cell>
          <cell r="E11054" t="str">
            <v>P</v>
          </cell>
          <cell r="G11054" t="str">
            <v>TOLL:MONCH/CHI</v>
          </cell>
          <cell r="H11054">
            <v>38899</v>
          </cell>
          <cell r="I11054">
            <v>0</v>
          </cell>
          <cell r="J11054">
            <v>0</v>
          </cell>
        </row>
        <row r="11055">
          <cell r="A11055">
            <v>36641</v>
          </cell>
          <cell r="B11055" t="str">
            <v>FT-CANADA</v>
          </cell>
          <cell r="C11055" t="str">
            <v>NG-NYMEX</v>
          </cell>
          <cell r="D11055" t="str">
            <v>FT-CAND-EGSC-PRC</v>
          </cell>
          <cell r="E11055" t="str">
            <v>P</v>
          </cell>
          <cell r="G11055" t="str">
            <v>TOLL:MONCH/CHI</v>
          </cell>
          <cell r="H11055">
            <v>38930</v>
          </cell>
          <cell r="I11055">
            <v>0</v>
          </cell>
          <cell r="J11055">
            <v>0</v>
          </cell>
        </row>
        <row r="11056">
          <cell r="A11056">
            <v>36641</v>
          </cell>
          <cell r="B11056" t="str">
            <v>FT-CANADA</v>
          </cell>
          <cell r="C11056" t="str">
            <v>NG-NYMEX</v>
          </cell>
          <cell r="D11056" t="str">
            <v>FT-CAND-EGSC-PRC</v>
          </cell>
          <cell r="E11056" t="str">
            <v>P</v>
          </cell>
          <cell r="G11056" t="str">
            <v>TOLL:MONCH/CHI</v>
          </cell>
          <cell r="H11056">
            <v>38961</v>
          </cell>
          <cell r="I11056">
            <v>0</v>
          </cell>
          <cell r="J11056">
            <v>0</v>
          </cell>
        </row>
        <row r="11057">
          <cell r="A11057">
            <v>36641</v>
          </cell>
          <cell r="B11057" t="str">
            <v>FT-CANADA</v>
          </cell>
          <cell r="C11057" t="str">
            <v>NG-NYMEX</v>
          </cell>
          <cell r="D11057" t="str">
            <v>FT-CAND-EGSC-PRC</v>
          </cell>
          <cell r="E11057" t="str">
            <v>P</v>
          </cell>
          <cell r="G11057" t="str">
            <v>TOLL:MONCH/CHI</v>
          </cell>
          <cell r="H11057">
            <v>38991</v>
          </cell>
          <cell r="I11057">
            <v>0</v>
          </cell>
          <cell r="J11057">
            <v>0</v>
          </cell>
        </row>
        <row r="11058">
          <cell r="A11058">
            <v>36641</v>
          </cell>
          <cell r="B11058" t="str">
            <v>FT-CANADA</v>
          </cell>
          <cell r="C11058" t="str">
            <v>NG-NYMEX</v>
          </cell>
          <cell r="D11058" t="str">
            <v>FT-CAND-EGSC-PRC</v>
          </cell>
          <cell r="E11058" t="str">
            <v>P</v>
          </cell>
          <cell r="G11058" t="str">
            <v>TOLL:MONCH/CHI</v>
          </cell>
          <cell r="H11058">
            <v>39022</v>
          </cell>
          <cell r="I11058">
            <v>0</v>
          </cell>
          <cell r="J11058">
            <v>0</v>
          </cell>
        </row>
        <row r="11059">
          <cell r="A11059">
            <v>36641</v>
          </cell>
          <cell r="B11059" t="str">
            <v>FT-CANADA</v>
          </cell>
          <cell r="C11059" t="str">
            <v>NG-NYMEX</v>
          </cell>
          <cell r="D11059" t="str">
            <v>FT-CAND-EGSC-PRC</v>
          </cell>
          <cell r="E11059" t="str">
            <v>P</v>
          </cell>
          <cell r="G11059" t="str">
            <v>TOLL:MONCH/CHI</v>
          </cell>
          <cell r="H11059">
            <v>39052</v>
          </cell>
          <cell r="I11059">
            <v>0</v>
          </cell>
          <cell r="J11059">
            <v>0</v>
          </cell>
        </row>
        <row r="11060">
          <cell r="A11060">
            <v>36641</v>
          </cell>
          <cell r="B11060" t="str">
            <v>FT-CANADA</v>
          </cell>
          <cell r="C11060" t="str">
            <v>NG-NYMEX</v>
          </cell>
          <cell r="D11060" t="str">
            <v>FT-CAND-EGSC-PRC</v>
          </cell>
          <cell r="E11060" t="str">
            <v>P</v>
          </cell>
          <cell r="G11060" t="str">
            <v>TOLL:MONCH/CHI</v>
          </cell>
          <cell r="H11060">
            <v>39083</v>
          </cell>
          <cell r="I11060">
            <v>0</v>
          </cell>
          <cell r="J11060">
            <v>0</v>
          </cell>
        </row>
        <row r="11061">
          <cell r="A11061">
            <v>36641</v>
          </cell>
          <cell r="B11061" t="str">
            <v>FT-CANADA</v>
          </cell>
          <cell r="C11061" t="str">
            <v>NG-NYMEX</v>
          </cell>
          <cell r="D11061" t="str">
            <v>FT-CAND-EGSC-PRC</v>
          </cell>
          <cell r="E11061" t="str">
            <v>P</v>
          </cell>
          <cell r="G11061" t="str">
            <v>TOLL:MONCH/CHI</v>
          </cell>
          <cell r="H11061">
            <v>39114</v>
          </cell>
          <cell r="I11061">
            <v>0</v>
          </cell>
          <cell r="J11061">
            <v>0</v>
          </cell>
        </row>
        <row r="11062">
          <cell r="A11062">
            <v>36641</v>
          </cell>
          <cell r="B11062" t="str">
            <v>FT-CANADA</v>
          </cell>
          <cell r="C11062" t="str">
            <v>NG-NYMEX</v>
          </cell>
          <cell r="D11062" t="str">
            <v>FT-CAND-EGSC-PRC</v>
          </cell>
          <cell r="E11062" t="str">
            <v>P</v>
          </cell>
          <cell r="G11062" t="str">
            <v>TOLL:MONCH/CHI</v>
          </cell>
          <cell r="H11062">
            <v>39142</v>
          </cell>
          <cell r="I11062">
            <v>0</v>
          </cell>
          <cell r="J11062">
            <v>0</v>
          </cell>
        </row>
        <row r="11063">
          <cell r="A11063">
            <v>36641</v>
          </cell>
          <cell r="B11063" t="str">
            <v>FT-CANADA</v>
          </cell>
          <cell r="C11063" t="str">
            <v>NG-NYMEX</v>
          </cell>
          <cell r="D11063" t="str">
            <v>FT-CAND-EGSC-PRC</v>
          </cell>
          <cell r="E11063" t="str">
            <v>P</v>
          </cell>
          <cell r="G11063" t="str">
            <v>TOLL:MONCH/CHI</v>
          </cell>
          <cell r="H11063">
            <v>39173</v>
          </cell>
          <cell r="I11063">
            <v>0</v>
          </cell>
          <cell r="J11063">
            <v>0</v>
          </cell>
        </row>
        <row r="11064">
          <cell r="A11064">
            <v>36641</v>
          </cell>
          <cell r="B11064" t="str">
            <v>FT-CANADA</v>
          </cell>
          <cell r="C11064" t="str">
            <v>NG-NYMEX</v>
          </cell>
          <cell r="D11064" t="str">
            <v>FT-CAND-EGSC-PRC</v>
          </cell>
          <cell r="E11064" t="str">
            <v>P</v>
          </cell>
          <cell r="G11064" t="str">
            <v>TOLL:MONCH/CHI</v>
          </cell>
          <cell r="H11064">
            <v>39203</v>
          </cell>
          <cell r="I11064">
            <v>0</v>
          </cell>
          <cell r="J11064">
            <v>0</v>
          </cell>
        </row>
        <row r="11065">
          <cell r="A11065">
            <v>36641</v>
          </cell>
          <cell r="B11065" t="str">
            <v>FT-CANADA</v>
          </cell>
          <cell r="C11065" t="str">
            <v>NG-NYMEX</v>
          </cell>
          <cell r="D11065" t="str">
            <v>FT-CAND-EGSC-PRC</v>
          </cell>
          <cell r="E11065" t="str">
            <v>P</v>
          </cell>
          <cell r="G11065" t="str">
            <v>TOLL:MONCH/CHI</v>
          </cell>
          <cell r="H11065">
            <v>39234</v>
          </cell>
          <cell r="I11065">
            <v>0</v>
          </cell>
          <cell r="J11065">
            <v>0</v>
          </cell>
        </row>
        <row r="11066">
          <cell r="A11066">
            <v>36641</v>
          </cell>
          <cell r="B11066" t="str">
            <v>FT-CANADA</v>
          </cell>
          <cell r="C11066" t="str">
            <v>NG-NYMEX</v>
          </cell>
          <cell r="D11066" t="str">
            <v>FT-CAND-EGSC-PRC</v>
          </cell>
          <cell r="E11066" t="str">
            <v>P</v>
          </cell>
          <cell r="G11066" t="str">
            <v>TOLL:MONCH/CHI</v>
          </cell>
          <cell r="H11066">
            <v>39264</v>
          </cell>
          <cell r="I11066">
            <v>0</v>
          </cell>
          <cell r="J11066">
            <v>0</v>
          </cell>
        </row>
        <row r="11067">
          <cell r="A11067">
            <v>36641</v>
          </cell>
          <cell r="B11067" t="str">
            <v>FT-CANADA</v>
          </cell>
          <cell r="C11067" t="str">
            <v>NG-NYMEX</v>
          </cell>
          <cell r="D11067" t="str">
            <v>FT-CAND-EGSC-PRC</v>
          </cell>
          <cell r="E11067" t="str">
            <v>P</v>
          </cell>
          <cell r="G11067" t="str">
            <v>TOLL:MONCH/CHI</v>
          </cell>
          <cell r="H11067">
            <v>39295</v>
          </cell>
          <cell r="I11067">
            <v>0</v>
          </cell>
          <cell r="J11067">
            <v>0</v>
          </cell>
        </row>
        <row r="11068">
          <cell r="A11068">
            <v>36641</v>
          </cell>
          <cell r="B11068" t="str">
            <v>FT-CANADA</v>
          </cell>
          <cell r="C11068" t="str">
            <v>NG-NYMEX</v>
          </cell>
          <cell r="D11068" t="str">
            <v>FT-CAND-EGSC-PRC</v>
          </cell>
          <cell r="E11068" t="str">
            <v>P</v>
          </cell>
          <cell r="G11068" t="str">
            <v>TOLL:MONCH/CHI</v>
          </cell>
          <cell r="H11068">
            <v>39326</v>
          </cell>
          <cell r="I11068">
            <v>0</v>
          </cell>
          <cell r="J11068">
            <v>0</v>
          </cell>
        </row>
        <row r="11069">
          <cell r="A11069">
            <v>36641</v>
          </cell>
          <cell r="B11069" t="str">
            <v>FT-CANADA</v>
          </cell>
          <cell r="C11069" t="str">
            <v>NG-NYMEX</v>
          </cell>
          <cell r="D11069" t="str">
            <v>FT-CAND-EGSC-PRC</v>
          </cell>
          <cell r="E11069" t="str">
            <v>P</v>
          </cell>
          <cell r="G11069" t="str">
            <v>TOLL:MONCH/CHI</v>
          </cell>
          <cell r="H11069">
            <v>39356</v>
          </cell>
          <cell r="I11069">
            <v>0</v>
          </cell>
          <cell r="J11069">
            <v>0</v>
          </cell>
        </row>
        <row r="11070">
          <cell r="A11070">
            <v>36641</v>
          </cell>
          <cell r="B11070" t="str">
            <v>FT-CANADA</v>
          </cell>
          <cell r="C11070" t="str">
            <v>NG-NYMEX</v>
          </cell>
          <cell r="D11070" t="str">
            <v>FT-CAND-EGSC-PRC</v>
          </cell>
          <cell r="E11070" t="str">
            <v>P</v>
          </cell>
          <cell r="G11070" t="str">
            <v>TOLL:MONCH/CHI</v>
          </cell>
          <cell r="H11070">
            <v>39387</v>
          </cell>
          <cell r="I11070">
            <v>0</v>
          </cell>
          <cell r="J11070">
            <v>0</v>
          </cell>
        </row>
        <row r="11071">
          <cell r="A11071">
            <v>36641</v>
          </cell>
          <cell r="B11071" t="str">
            <v>FT-CANADA</v>
          </cell>
          <cell r="C11071" t="str">
            <v>NG-NYMEX</v>
          </cell>
          <cell r="D11071" t="str">
            <v>FT-CAND-EGSC-PRC</v>
          </cell>
          <cell r="E11071" t="str">
            <v>P</v>
          </cell>
          <cell r="G11071" t="str">
            <v>TOLL:MONCH/CHI</v>
          </cell>
          <cell r="H11071">
            <v>39417</v>
          </cell>
          <cell r="I11071">
            <v>0</v>
          </cell>
          <cell r="J11071">
            <v>0</v>
          </cell>
        </row>
        <row r="11072">
          <cell r="A11072">
            <v>36641</v>
          </cell>
          <cell r="B11072" t="str">
            <v>FT-CANADA</v>
          </cell>
          <cell r="C11072" t="str">
            <v>NG-NYMEX</v>
          </cell>
          <cell r="D11072" t="str">
            <v>FT-CAND-EGSC-PRC</v>
          </cell>
          <cell r="E11072" t="str">
            <v>P</v>
          </cell>
          <cell r="G11072" t="str">
            <v>TOLL:MONCH/CHI</v>
          </cell>
          <cell r="H11072">
            <v>39448</v>
          </cell>
          <cell r="I11072">
            <v>0</v>
          </cell>
          <cell r="J11072">
            <v>0</v>
          </cell>
        </row>
        <row r="11073">
          <cell r="A11073">
            <v>36641</v>
          </cell>
          <cell r="B11073" t="str">
            <v>FT-CANADA</v>
          </cell>
          <cell r="C11073" t="str">
            <v>NG-NYMEX</v>
          </cell>
          <cell r="D11073" t="str">
            <v>FT-CAND-EGSC-PRC</v>
          </cell>
          <cell r="E11073" t="str">
            <v>P</v>
          </cell>
          <cell r="G11073" t="str">
            <v>TOLL:MONCH/CHI</v>
          </cell>
          <cell r="H11073">
            <v>39479</v>
          </cell>
          <cell r="I11073">
            <v>0</v>
          </cell>
          <cell r="J11073">
            <v>0</v>
          </cell>
        </row>
        <row r="11074">
          <cell r="A11074">
            <v>36641</v>
          </cell>
          <cell r="B11074" t="str">
            <v>FT-CANADA</v>
          </cell>
          <cell r="C11074" t="str">
            <v>NG-NYMEX</v>
          </cell>
          <cell r="D11074" t="str">
            <v>FT-CAND-EGSC-PRC</v>
          </cell>
          <cell r="E11074" t="str">
            <v>P</v>
          </cell>
          <cell r="G11074" t="str">
            <v>TOLL:MONCH/CHI</v>
          </cell>
          <cell r="H11074">
            <v>39508</v>
          </cell>
          <cell r="I11074">
            <v>0</v>
          </cell>
          <cell r="J11074">
            <v>0</v>
          </cell>
        </row>
        <row r="11075">
          <cell r="A11075">
            <v>36641</v>
          </cell>
          <cell r="B11075" t="str">
            <v>FT-CANADA</v>
          </cell>
          <cell r="C11075" t="str">
            <v>NG-NYMEX</v>
          </cell>
          <cell r="D11075" t="str">
            <v>FT-CAND-EGSC-PRC</v>
          </cell>
          <cell r="E11075" t="str">
            <v>P</v>
          </cell>
          <cell r="G11075" t="str">
            <v>TOLL:MONCH/CHI</v>
          </cell>
          <cell r="H11075">
            <v>39539</v>
          </cell>
          <cell r="I11075">
            <v>0</v>
          </cell>
          <cell r="J11075">
            <v>0</v>
          </cell>
        </row>
        <row r="11076">
          <cell r="A11076">
            <v>36641</v>
          </cell>
          <cell r="B11076" t="str">
            <v>FT-CANADA</v>
          </cell>
          <cell r="C11076" t="str">
            <v>NG-NYMEX</v>
          </cell>
          <cell r="D11076" t="str">
            <v>FT-CAND-EGSC-PRC</v>
          </cell>
          <cell r="E11076" t="str">
            <v>P</v>
          </cell>
          <cell r="G11076" t="str">
            <v>TOLL:MONCH/CHI</v>
          </cell>
          <cell r="H11076">
            <v>39569</v>
          </cell>
          <cell r="I11076">
            <v>0</v>
          </cell>
          <cell r="J11076">
            <v>0</v>
          </cell>
        </row>
        <row r="11077">
          <cell r="A11077">
            <v>36641</v>
          </cell>
          <cell r="B11077" t="str">
            <v>FT-CANADA</v>
          </cell>
          <cell r="C11077" t="str">
            <v>NG-NYMEX</v>
          </cell>
          <cell r="D11077" t="str">
            <v>FT-CAND-EGSC-PRC</v>
          </cell>
          <cell r="E11077" t="str">
            <v>P</v>
          </cell>
          <cell r="G11077" t="str">
            <v>TOLL:MONCH/CHI</v>
          </cell>
          <cell r="H11077">
            <v>39600</v>
          </cell>
          <cell r="I11077">
            <v>0</v>
          </cell>
          <cell r="J11077">
            <v>0</v>
          </cell>
        </row>
        <row r="11078">
          <cell r="A11078">
            <v>36641</v>
          </cell>
          <cell r="B11078" t="str">
            <v>FT-CANADA</v>
          </cell>
          <cell r="C11078" t="str">
            <v>NG-NYMEX</v>
          </cell>
          <cell r="D11078" t="str">
            <v>FT-CAND-EGSC-PRC</v>
          </cell>
          <cell r="E11078" t="str">
            <v>P</v>
          </cell>
          <cell r="G11078" t="str">
            <v>TOLL:MONCH/CHI</v>
          </cell>
          <cell r="H11078">
            <v>39630</v>
          </cell>
          <cell r="I11078">
            <v>0</v>
          </cell>
          <cell r="J11078">
            <v>0</v>
          </cell>
        </row>
        <row r="11079">
          <cell r="A11079">
            <v>36641</v>
          </cell>
          <cell r="B11079" t="str">
            <v>FT-CANADA</v>
          </cell>
          <cell r="C11079" t="str">
            <v>NG-NYMEX</v>
          </cell>
          <cell r="D11079" t="str">
            <v>FT-CAND-EGSC-PRC</v>
          </cell>
          <cell r="E11079" t="str">
            <v>P</v>
          </cell>
          <cell r="G11079" t="str">
            <v>TOLL:MONCH/CHI</v>
          </cell>
          <cell r="H11079">
            <v>39661</v>
          </cell>
          <cell r="I11079">
            <v>0</v>
          </cell>
          <cell r="J11079">
            <v>0</v>
          </cell>
        </row>
        <row r="11080">
          <cell r="A11080">
            <v>36641</v>
          </cell>
          <cell r="B11080" t="str">
            <v>FT-CANADA</v>
          </cell>
          <cell r="C11080" t="str">
            <v>NG-NYMEX</v>
          </cell>
          <cell r="D11080" t="str">
            <v>FT-CAND-EGSC-PRC</v>
          </cell>
          <cell r="E11080" t="str">
            <v>P</v>
          </cell>
          <cell r="G11080" t="str">
            <v>TOLL:MONCH/CHI</v>
          </cell>
          <cell r="H11080">
            <v>39692</v>
          </cell>
          <cell r="I11080">
            <v>0</v>
          </cell>
          <cell r="J11080">
            <v>0</v>
          </cell>
        </row>
        <row r="11081">
          <cell r="A11081">
            <v>36641</v>
          </cell>
          <cell r="B11081" t="str">
            <v>FT-CANADA</v>
          </cell>
          <cell r="C11081" t="str">
            <v>NG-NYMEX</v>
          </cell>
          <cell r="D11081" t="str">
            <v>FT-CAND-EGSC-PRC</v>
          </cell>
          <cell r="E11081" t="str">
            <v>P</v>
          </cell>
          <cell r="G11081" t="str">
            <v>TOLL:MONCH/CHI</v>
          </cell>
          <cell r="H11081">
            <v>39722</v>
          </cell>
          <cell r="I11081">
            <v>0</v>
          </cell>
          <cell r="J11081">
            <v>0</v>
          </cell>
        </row>
        <row r="11082">
          <cell r="A11082">
            <v>36641</v>
          </cell>
          <cell r="B11082" t="str">
            <v>FT-CANADA</v>
          </cell>
          <cell r="C11082" t="str">
            <v>NG-NYMEX</v>
          </cell>
          <cell r="D11082" t="str">
            <v>FT-CAND-EGSC-PRC</v>
          </cell>
          <cell r="E11082" t="str">
            <v>P</v>
          </cell>
          <cell r="G11082" t="str">
            <v>TOLL:MONCH/CHI</v>
          </cell>
          <cell r="H11082">
            <v>39753</v>
          </cell>
          <cell r="I11082">
            <v>0</v>
          </cell>
          <cell r="J11082">
            <v>0</v>
          </cell>
        </row>
        <row r="11083">
          <cell r="A11083">
            <v>36641</v>
          </cell>
          <cell r="B11083" t="str">
            <v>FT-CANADA</v>
          </cell>
          <cell r="C11083" t="str">
            <v>NG-NYMEX</v>
          </cell>
          <cell r="D11083" t="str">
            <v>FT-CAND-EGSC-PRC</v>
          </cell>
          <cell r="E11083" t="str">
            <v>P</v>
          </cell>
          <cell r="G11083" t="str">
            <v>TOLL:MONCH/CHI</v>
          </cell>
          <cell r="H11083">
            <v>39783</v>
          </cell>
          <cell r="I11083">
            <v>-181192</v>
          </cell>
          <cell r="J11083">
            <v>0</v>
          </cell>
        </row>
        <row r="11084">
          <cell r="A11084">
            <v>36641</v>
          </cell>
          <cell r="B11084" t="str">
            <v>FT-CANADA</v>
          </cell>
          <cell r="C11084" t="str">
            <v>NG-NYMEX</v>
          </cell>
          <cell r="D11084" t="str">
            <v>FT-CAND-EGSC-PRC</v>
          </cell>
          <cell r="E11084" t="str">
            <v>P</v>
          </cell>
          <cell r="G11084" t="str">
            <v>TOLL:MONCH/VEN</v>
          </cell>
          <cell r="H11084">
            <v>36647</v>
          </cell>
          <cell r="I11084">
            <v>0</v>
          </cell>
          <cell r="J11084">
            <v>0</v>
          </cell>
        </row>
        <row r="11085">
          <cell r="A11085">
            <v>36641</v>
          </cell>
          <cell r="B11085" t="str">
            <v>FT-CANADA</v>
          </cell>
          <cell r="C11085" t="str">
            <v>NG-NYMEX</v>
          </cell>
          <cell r="D11085" t="str">
            <v>FT-CAND-EGSC-PRC</v>
          </cell>
          <cell r="E11085" t="str">
            <v>P</v>
          </cell>
          <cell r="G11085" t="str">
            <v>TOLL:MONCH/VEN</v>
          </cell>
          <cell r="H11085">
            <v>36678</v>
          </cell>
          <cell r="I11085">
            <v>0</v>
          </cell>
          <cell r="J11085">
            <v>0</v>
          </cell>
        </row>
        <row r="11086">
          <cell r="A11086">
            <v>36641</v>
          </cell>
          <cell r="B11086" t="str">
            <v>FT-CANADA</v>
          </cell>
          <cell r="C11086" t="str">
            <v>NG-NYMEX</v>
          </cell>
          <cell r="D11086" t="str">
            <v>FT-CAND-EGSC-PRC</v>
          </cell>
          <cell r="E11086" t="str">
            <v>P</v>
          </cell>
          <cell r="G11086" t="str">
            <v>TOLL:MONCH/VEN</v>
          </cell>
          <cell r="H11086">
            <v>36708</v>
          </cell>
          <cell r="I11086">
            <v>0</v>
          </cell>
          <cell r="J11086">
            <v>0</v>
          </cell>
        </row>
        <row r="11087">
          <cell r="A11087">
            <v>36641</v>
          </cell>
          <cell r="B11087" t="str">
            <v>FT-CANADA</v>
          </cell>
          <cell r="C11087" t="str">
            <v>NG-NYMEX</v>
          </cell>
          <cell r="D11087" t="str">
            <v>FT-CAND-EGSC-PRC</v>
          </cell>
          <cell r="E11087" t="str">
            <v>P</v>
          </cell>
          <cell r="G11087" t="str">
            <v>TOLL:MONCH/VEN</v>
          </cell>
          <cell r="H11087">
            <v>36739</v>
          </cell>
          <cell r="I11087">
            <v>0</v>
          </cell>
          <cell r="J11087">
            <v>0</v>
          </cell>
        </row>
        <row r="11088">
          <cell r="A11088">
            <v>36641</v>
          </cell>
          <cell r="B11088" t="str">
            <v>FT-CANADA</v>
          </cell>
          <cell r="C11088" t="str">
            <v>NG-NYMEX</v>
          </cell>
          <cell r="D11088" t="str">
            <v>FT-CAND-EGSC-PRC</v>
          </cell>
          <cell r="E11088" t="str">
            <v>P</v>
          </cell>
          <cell r="G11088" t="str">
            <v>TOLL:MONCH/VEN</v>
          </cell>
          <cell r="H11088">
            <v>36770</v>
          </cell>
          <cell r="I11088">
            <v>0</v>
          </cell>
          <cell r="J11088">
            <v>0</v>
          </cell>
        </row>
        <row r="11089">
          <cell r="A11089">
            <v>36641</v>
          </cell>
          <cell r="B11089" t="str">
            <v>FT-CANADA</v>
          </cell>
          <cell r="C11089" t="str">
            <v>NG-NYMEX</v>
          </cell>
          <cell r="D11089" t="str">
            <v>FT-CAND-EGSC-PRC</v>
          </cell>
          <cell r="E11089" t="str">
            <v>P</v>
          </cell>
          <cell r="G11089" t="str">
            <v>TOLL:MONCH/VEN</v>
          </cell>
          <cell r="H11089">
            <v>36800</v>
          </cell>
          <cell r="I11089">
            <v>0</v>
          </cell>
          <cell r="J11089">
            <v>0</v>
          </cell>
        </row>
        <row r="11090">
          <cell r="A11090">
            <v>36641</v>
          </cell>
          <cell r="B11090" t="str">
            <v>FT-CANADA</v>
          </cell>
          <cell r="C11090" t="str">
            <v>NG-NYMEX</v>
          </cell>
          <cell r="D11090" t="str">
            <v>FT-CAND-EGSC-PRC</v>
          </cell>
          <cell r="E11090" t="str">
            <v>P</v>
          </cell>
          <cell r="G11090" t="str">
            <v>TOLL:MONCH/VEN</v>
          </cell>
          <cell r="H11090">
            <v>36831</v>
          </cell>
          <cell r="I11090">
            <v>0</v>
          </cell>
          <cell r="J11090">
            <v>0</v>
          </cell>
        </row>
        <row r="11091">
          <cell r="A11091">
            <v>36641</v>
          </cell>
          <cell r="B11091" t="str">
            <v>FT-CANADA</v>
          </cell>
          <cell r="C11091" t="str">
            <v>NG-NYMEX</v>
          </cell>
          <cell r="D11091" t="str">
            <v>FT-CAND-EGSC-PRC</v>
          </cell>
          <cell r="E11091" t="str">
            <v>P</v>
          </cell>
          <cell r="G11091" t="str">
            <v>TOLL:MONCH/VEN</v>
          </cell>
          <cell r="H11091">
            <v>36861</v>
          </cell>
          <cell r="I11091">
            <v>0</v>
          </cell>
          <cell r="J11091">
            <v>0</v>
          </cell>
        </row>
        <row r="11092">
          <cell r="A11092">
            <v>36641</v>
          </cell>
          <cell r="B11092" t="str">
            <v>FT-CANADA</v>
          </cell>
          <cell r="C11092" t="str">
            <v>NG-NYMEX</v>
          </cell>
          <cell r="D11092" t="str">
            <v>FT-CAND-EGSC-PRC</v>
          </cell>
          <cell r="E11092" t="str">
            <v>P</v>
          </cell>
          <cell r="G11092" t="str">
            <v>TOLL:MONCH/VEN</v>
          </cell>
          <cell r="H11092">
            <v>36892</v>
          </cell>
          <cell r="I11092">
            <v>0</v>
          </cell>
          <cell r="J11092">
            <v>0</v>
          </cell>
        </row>
        <row r="11093">
          <cell r="A11093">
            <v>36641</v>
          </cell>
          <cell r="B11093" t="str">
            <v>FT-CANADA</v>
          </cell>
          <cell r="C11093" t="str">
            <v>NG-NYMEX</v>
          </cell>
          <cell r="D11093" t="str">
            <v>FT-CAND-EGSC-PRC</v>
          </cell>
          <cell r="E11093" t="str">
            <v>P</v>
          </cell>
          <cell r="G11093" t="str">
            <v>TOLL:MONCH/VEN</v>
          </cell>
          <cell r="H11093">
            <v>36923</v>
          </cell>
          <cell r="I11093">
            <v>0</v>
          </cell>
          <cell r="J11093">
            <v>0</v>
          </cell>
        </row>
        <row r="11094">
          <cell r="A11094">
            <v>36641</v>
          </cell>
          <cell r="B11094" t="str">
            <v>FT-CANADA</v>
          </cell>
          <cell r="C11094" t="str">
            <v>NG-NYMEX</v>
          </cell>
          <cell r="D11094" t="str">
            <v>FT-CAND-EGSC-PRC</v>
          </cell>
          <cell r="E11094" t="str">
            <v>P</v>
          </cell>
          <cell r="G11094" t="str">
            <v>TOLL:MONCH/VEN</v>
          </cell>
          <cell r="H11094">
            <v>36951</v>
          </cell>
          <cell r="I11094">
            <v>0</v>
          </cell>
          <cell r="J11094">
            <v>0</v>
          </cell>
        </row>
        <row r="11095">
          <cell r="A11095">
            <v>36641</v>
          </cell>
          <cell r="B11095" t="str">
            <v>FT-CANADA</v>
          </cell>
          <cell r="C11095" t="str">
            <v>NG-NYMEX</v>
          </cell>
          <cell r="D11095" t="str">
            <v>FT-CAND-EGSC-PRC</v>
          </cell>
          <cell r="E11095" t="str">
            <v>P</v>
          </cell>
          <cell r="G11095" t="str">
            <v>TOLL:MONCH/VEN</v>
          </cell>
          <cell r="H11095">
            <v>36982</v>
          </cell>
          <cell r="I11095">
            <v>0</v>
          </cell>
          <cell r="J11095">
            <v>0</v>
          </cell>
        </row>
        <row r="11096">
          <cell r="A11096">
            <v>36641</v>
          </cell>
          <cell r="B11096" t="str">
            <v>FT-CANADA</v>
          </cell>
          <cell r="C11096" t="str">
            <v>NG-NYMEX</v>
          </cell>
          <cell r="D11096" t="str">
            <v>FT-CAND-EGSC-PRC</v>
          </cell>
          <cell r="E11096" t="str">
            <v>P</v>
          </cell>
          <cell r="G11096" t="str">
            <v>TOLL:MONCH/VEN</v>
          </cell>
          <cell r="H11096">
            <v>37012</v>
          </cell>
          <cell r="I11096">
            <v>0</v>
          </cell>
          <cell r="J11096">
            <v>0</v>
          </cell>
        </row>
        <row r="11097">
          <cell r="A11097">
            <v>36641</v>
          </cell>
          <cell r="B11097" t="str">
            <v>FT-CANADA</v>
          </cell>
          <cell r="C11097" t="str">
            <v>NG-NYMEX</v>
          </cell>
          <cell r="D11097" t="str">
            <v>FT-CAND-EGSC-PRC</v>
          </cell>
          <cell r="E11097" t="str">
            <v>P</v>
          </cell>
          <cell r="G11097" t="str">
            <v>TOLL:MONCH/VEN</v>
          </cell>
          <cell r="H11097">
            <v>37043</v>
          </cell>
          <cell r="I11097">
            <v>0</v>
          </cell>
          <cell r="J11097">
            <v>0</v>
          </cell>
        </row>
        <row r="11098">
          <cell r="A11098">
            <v>36641</v>
          </cell>
          <cell r="B11098" t="str">
            <v>FT-CANADA</v>
          </cell>
          <cell r="C11098" t="str">
            <v>NG-NYMEX</v>
          </cell>
          <cell r="D11098" t="str">
            <v>FT-CAND-EGSC-PRC</v>
          </cell>
          <cell r="E11098" t="str">
            <v>P</v>
          </cell>
          <cell r="G11098" t="str">
            <v>TOLL:MONCH/VEN</v>
          </cell>
          <cell r="H11098">
            <v>37073</v>
          </cell>
          <cell r="I11098">
            <v>0</v>
          </cell>
          <cell r="J11098">
            <v>0</v>
          </cell>
        </row>
        <row r="11099">
          <cell r="A11099">
            <v>36641</v>
          </cell>
          <cell r="B11099" t="str">
            <v>FT-CANADA</v>
          </cell>
          <cell r="C11099" t="str">
            <v>NG-NYMEX</v>
          </cell>
          <cell r="D11099" t="str">
            <v>FT-CAND-EGSC-PRC</v>
          </cell>
          <cell r="E11099" t="str">
            <v>P</v>
          </cell>
          <cell r="G11099" t="str">
            <v>TOLL:MONCH/VEN</v>
          </cell>
          <cell r="H11099">
            <v>37104</v>
          </cell>
          <cell r="I11099">
            <v>0</v>
          </cell>
          <cell r="J11099">
            <v>0</v>
          </cell>
        </row>
        <row r="11100">
          <cell r="A11100">
            <v>36641</v>
          </cell>
          <cell r="B11100" t="str">
            <v>FT-CANADA</v>
          </cell>
          <cell r="C11100" t="str">
            <v>NG-NYMEX</v>
          </cell>
          <cell r="D11100" t="str">
            <v>FT-CAND-EGSC-PRC</v>
          </cell>
          <cell r="E11100" t="str">
            <v>P</v>
          </cell>
          <cell r="G11100" t="str">
            <v>TOLL:MONCH/VEN</v>
          </cell>
          <cell r="H11100">
            <v>37135</v>
          </cell>
          <cell r="I11100">
            <v>0</v>
          </cell>
          <cell r="J11100">
            <v>0</v>
          </cell>
        </row>
        <row r="11101">
          <cell r="A11101">
            <v>36641</v>
          </cell>
          <cell r="B11101" t="str">
            <v>FT-CANADA</v>
          </cell>
          <cell r="C11101" t="str">
            <v>NG-NYMEX</v>
          </cell>
          <cell r="D11101" t="str">
            <v>FT-CAND-EGSC-PRC</v>
          </cell>
          <cell r="E11101" t="str">
            <v>P</v>
          </cell>
          <cell r="G11101" t="str">
            <v>TOLL:MONCH/VEN</v>
          </cell>
          <cell r="H11101">
            <v>37165</v>
          </cell>
          <cell r="I11101">
            <v>0</v>
          </cell>
          <cell r="J11101">
            <v>0</v>
          </cell>
        </row>
        <row r="11102">
          <cell r="A11102">
            <v>36641</v>
          </cell>
          <cell r="B11102" t="str">
            <v>FT-CANADA</v>
          </cell>
          <cell r="C11102" t="str">
            <v>NG-NYMEX</v>
          </cell>
          <cell r="D11102" t="str">
            <v>FT-CAND-EGSC-PRC</v>
          </cell>
          <cell r="E11102" t="str">
            <v>P</v>
          </cell>
          <cell r="G11102" t="str">
            <v>TOLL:MONCH/VEN</v>
          </cell>
          <cell r="H11102">
            <v>37196</v>
          </cell>
          <cell r="I11102">
            <v>0</v>
          </cell>
          <cell r="J11102">
            <v>0</v>
          </cell>
        </row>
        <row r="11103">
          <cell r="A11103">
            <v>36641</v>
          </cell>
          <cell r="B11103" t="str">
            <v>FT-CANADA</v>
          </cell>
          <cell r="C11103" t="str">
            <v>NG-NYMEX</v>
          </cell>
          <cell r="D11103" t="str">
            <v>FT-CAND-EGSC-PRC</v>
          </cell>
          <cell r="E11103" t="str">
            <v>P</v>
          </cell>
          <cell r="G11103" t="str">
            <v>TOLL:MONCH/VEN</v>
          </cell>
          <cell r="H11103">
            <v>37226</v>
          </cell>
          <cell r="I11103">
            <v>0</v>
          </cell>
          <cell r="J11103">
            <v>0</v>
          </cell>
        </row>
        <row r="11104">
          <cell r="A11104">
            <v>36641</v>
          </cell>
          <cell r="B11104" t="str">
            <v>FT-CANADA</v>
          </cell>
          <cell r="C11104" t="str">
            <v>NG-NYMEX</v>
          </cell>
          <cell r="D11104" t="str">
            <v>FT-CAND-EGSC-PRC</v>
          </cell>
          <cell r="E11104" t="str">
            <v>P</v>
          </cell>
          <cell r="G11104" t="str">
            <v>TOLL:MONCH/VEN</v>
          </cell>
          <cell r="H11104">
            <v>37257</v>
          </cell>
          <cell r="I11104">
            <v>0</v>
          </cell>
          <cell r="J11104">
            <v>0</v>
          </cell>
        </row>
        <row r="11105">
          <cell r="A11105">
            <v>36641</v>
          </cell>
          <cell r="B11105" t="str">
            <v>FT-CANADA</v>
          </cell>
          <cell r="C11105" t="str">
            <v>NG-NYMEX</v>
          </cell>
          <cell r="D11105" t="str">
            <v>FT-CAND-EGSC-PRC</v>
          </cell>
          <cell r="E11105" t="str">
            <v>P</v>
          </cell>
          <cell r="G11105" t="str">
            <v>TOLL:MONCH/VEN</v>
          </cell>
          <cell r="H11105">
            <v>37288</v>
          </cell>
          <cell r="I11105">
            <v>0</v>
          </cell>
          <cell r="J11105">
            <v>0</v>
          </cell>
        </row>
        <row r="11106">
          <cell r="A11106">
            <v>36641</v>
          </cell>
          <cell r="B11106" t="str">
            <v>FT-CANADA</v>
          </cell>
          <cell r="C11106" t="str">
            <v>NG-NYMEX</v>
          </cell>
          <cell r="D11106" t="str">
            <v>FT-CAND-EGSC-PRC</v>
          </cell>
          <cell r="E11106" t="str">
            <v>P</v>
          </cell>
          <cell r="G11106" t="str">
            <v>TOLL:MONCH/VEN</v>
          </cell>
          <cell r="H11106">
            <v>37316</v>
          </cell>
          <cell r="I11106">
            <v>0</v>
          </cell>
          <cell r="J11106">
            <v>0</v>
          </cell>
        </row>
        <row r="11107">
          <cell r="A11107">
            <v>36641</v>
          </cell>
          <cell r="B11107" t="str">
            <v>FT-CANADA</v>
          </cell>
          <cell r="C11107" t="str">
            <v>NG-NYMEX</v>
          </cell>
          <cell r="D11107" t="str">
            <v>FT-CAND-EGSC-PRC</v>
          </cell>
          <cell r="E11107" t="str">
            <v>P</v>
          </cell>
          <cell r="G11107" t="str">
            <v>TOLL:MONCH/VEN</v>
          </cell>
          <cell r="H11107">
            <v>37347</v>
          </cell>
          <cell r="I11107">
            <v>0</v>
          </cell>
          <cell r="J11107">
            <v>0</v>
          </cell>
        </row>
        <row r="11108">
          <cell r="A11108">
            <v>36641</v>
          </cell>
          <cell r="B11108" t="str">
            <v>FT-CANADA</v>
          </cell>
          <cell r="C11108" t="str">
            <v>NG-NYMEX</v>
          </cell>
          <cell r="D11108" t="str">
            <v>FT-CAND-EGSC-PRC</v>
          </cell>
          <cell r="E11108" t="str">
            <v>P</v>
          </cell>
          <cell r="G11108" t="str">
            <v>TOLL:MONCH/VEN</v>
          </cell>
          <cell r="H11108">
            <v>37377</v>
          </cell>
          <cell r="I11108">
            <v>0</v>
          </cell>
          <cell r="J11108">
            <v>0</v>
          </cell>
        </row>
        <row r="11109">
          <cell r="A11109">
            <v>36641</v>
          </cell>
          <cell r="B11109" t="str">
            <v>FT-CANADA</v>
          </cell>
          <cell r="C11109" t="str">
            <v>NG-NYMEX</v>
          </cell>
          <cell r="D11109" t="str">
            <v>FT-CAND-EGSC-PRC</v>
          </cell>
          <cell r="E11109" t="str">
            <v>P</v>
          </cell>
          <cell r="G11109" t="str">
            <v>TOLL:MONCH/VEN</v>
          </cell>
          <cell r="H11109">
            <v>37408</v>
          </cell>
          <cell r="I11109">
            <v>0</v>
          </cell>
          <cell r="J11109">
            <v>0</v>
          </cell>
        </row>
        <row r="11110">
          <cell r="A11110">
            <v>36641</v>
          </cell>
          <cell r="B11110" t="str">
            <v>FT-CANADA</v>
          </cell>
          <cell r="C11110" t="str">
            <v>NG-NYMEX</v>
          </cell>
          <cell r="D11110" t="str">
            <v>FT-CAND-EGSC-PRC</v>
          </cell>
          <cell r="E11110" t="str">
            <v>P</v>
          </cell>
          <cell r="G11110" t="str">
            <v>TOLL:MONCH/VEN</v>
          </cell>
          <cell r="H11110">
            <v>37438</v>
          </cell>
          <cell r="I11110">
            <v>0</v>
          </cell>
          <cell r="J11110">
            <v>0</v>
          </cell>
        </row>
        <row r="11111">
          <cell r="A11111">
            <v>36641</v>
          </cell>
          <cell r="B11111" t="str">
            <v>FT-CANADA</v>
          </cell>
          <cell r="C11111" t="str">
            <v>NG-NYMEX</v>
          </cell>
          <cell r="D11111" t="str">
            <v>FT-CAND-EGSC-PRC</v>
          </cell>
          <cell r="E11111" t="str">
            <v>P</v>
          </cell>
          <cell r="G11111" t="str">
            <v>TOLL:MONCH/VEN</v>
          </cell>
          <cell r="H11111">
            <v>37469</v>
          </cell>
          <cell r="I11111">
            <v>0</v>
          </cell>
          <cell r="J11111">
            <v>0</v>
          </cell>
        </row>
        <row r="11112">
          <cell r="A11112">
            <v>36641</v>
          </cell>
          <cell r="B11112" t="str">
            <v>FT-CANADA</v>
          </cell>
          <cell r="C11112" t="str">
            <v>NG-NYMEX</v>
          </cell>
          <cell r="D11112" t="str">
            <v>FT-CAND-EGSC-PRC</v>
          </cell>
          <cell r="E11112" t="str">
            <v>P</v>
          </cell>
          <cell r="G11112" t="str">
            <v>TOLL:MONCH/VEN</v>
          </cell>
          <cell r="H11112">
            <v>37500</v>
          </cell>
          <cell r="I11112">
            <v>0</v>
          </cell>
          <cell r="J11112">
            <v>0</v>
          </cell>
        </row>
        <row r="11113">
          <cell r="A11113">
            <v>36641</v>
          </cell>
          <cell r="B11113" t="str">
            <v>FT-CANADA</v>
          </cell>
          <cell r="C11113" t="str">
            <v>NG-NYMEX</v>
          </cell>
          <cell r="D11113" t="str">
            <v>FT-CAND-EGSC-PRC</v>
          </cell>
          <cell r="E11113" t="str">
            <v>P</v>
          </cell>
          <cell r="G11113" t="str">
            <v>TOLL:MONCH/VEN</v>
          </cell>
          <cell r="H11113">
            <v>37530</v>
          </cell>
          <cell r="I11113">
            <v>0</v>
          </cell>
          <cell r="J11113">
            <v>0</v>
          </cell>
        </row>
        <row r="11114">
          <cell r="A11114">
            <v>36641</v>
          </cell>
          <cell r="B11114" t="str">
            <v>FT-CANADA</v>
          </cell>
          <cell r="C11114" t="str">
            <v>NG-NYMEX</v>
          </cell>
          <cell r="D11114" t="str">
            <v>FT-CAND-EGSC-PRC</v>
          </cell>
          <cell r="E11114" t="str">
            <v>P</v>
          </cell>
          <cell r="G11114" t="str">
            <v>TOLL:MONCH/VEN</v>
          </cell>
          <cell r="H11114">
            <v>37561</v>
          </cell>
          <cell r="I11114">
            <v>0</v>
          </cell>
          <cell r="J11114">
            <v>0</v>
          </cell>
        </row>
        <row r="11115">
          <cell r="A11115">
            <v>36641</v>
          </cell>
          <cell r="B11115" t="str">
            <v>FT-CANADA</v>
          </cell>
          <cell r="C11115" t="str">
            <v>NG-NYMEX</v>
          </cell>
          <cell r="D11115" t="str">
            <v>FT-CAND-EGSC-PRC</v>
          </cell>
          <cell r="E11115" t="str">
            <v>P</v>
          </cell>
          <cell r="G11115" t="str">
            <v>TOLL:MONCH/VEN</v>
          </cell>
          <cell r="H11115">
            <v>37591</v>
          </cell>
          <cell r="I11115">
            <v>0</v>
          </cell>
          <cell r="J11115">
            <v>0</v>
          </cell>
        </row>
        <row r="11116">
          <cell r="A11116">
            <v>36641</v>
          </cell>
          <cell r="B11116" t="str">
            <v>FT-CANADA</v>
          </cell>
          <cell r="C11116" t="str">
            <v>NG-NYMEX</v>
          </cell>
          <cell r="D11116" t="str">
            <v>FT-CAND-EGSC-PRC</v>
          </cell>
          <cell r="E11116" t="str">
            <v>P</v>
          </cell>
          <cell r="G11116" t="str">
            <v>TOLL:MONCH/VEN</v>
          </cell>
          <cell r="H11116">
            <v>37622</v>
          </cell>
          <cell r="I11116">
            <v>0</v>
          </cell>
          <cell r="J11116">
            <v>0</v>
          </cell>
        </row>
        <row r="11117">
          <cell r="A11117">
            <v>36641</v>
          </cell>
          <cell r="B11117" t="str">
            <v>FT-CANADA</v>
          </cell>
          <cell r="C11117" t="str">
            <v>NG-NYMEX</v>
          </cell>
          <cell r="D11117" t="str">
            <v>FT-CAND-EGSC-PRC</v>
          </cell>
          <cell r="E11117" t="str">
            <v>P</v>
          </cell>
          <cell r="G11117" t="str">
            <v>TOLL:MONCH/VEN</v>
          </cell>
          <cell r="H11117">
            <v>37653</v>
          </cell>
          <cell r="I11117">
            <v>0</v>
          </cell>
          <cell r="J11117">
            <v>0</v>
          </cell>
        </row>
        <row r="11118">
          <cell r="A11118">
            <v>36641</v>
          </cell>
          <cell r="B11118" t="str">
            <v>FT-CANADA</v>
          </cell>
          <cell r="C11118" t="str">
            <v>NG-NYMEX</v>
          </cell>
          <cell r="D11118" t="str">
            <v>FT-CAND-EGSC-PRC</v>
          </cell>
          <cell r="E11118" t="str">
            <v>P</v>
          </cell>
          <cell r="G11118" t="str">
            <v>TOLL:MONCH/VEN</v>
          </cell>
          <cell r="H11118">
            <v>37681</v>
          </cell>
          <cell r="I11118">
            <v>0</v>
          </cell>
          <cell r="J11118">
            <v>0</v>
          </cell>
        </row>
        <row r="11119">
          <cell r="A11119">
            <v>36641</v>
          </cell>
          <cell r="B11119" t="str">
            <v>FT-CANADA</v>
          </cell>
          <cell r="C11119" t="str">
            <v>NG-NYMEX</v>
          </cell>
          <cell r="D11119" t="str">
            <v>FT-CAND-EGSC-PRC</v>
          </cell>
          <cell r="E11119" t="str">
            <v>P</v>
          </cell>
          <cell r="G11119" t="str">
            <v>TOLL:MONCH/VEN</v>
          </cell>
          <cell r="H11119">
            <v>37712</v>
          </cell>
          <cell r="I11119">
            <v>0</v>
          </cell>
          <cell r="J11119">
            <v>0</v>
          </cell>
        </row>
        <row r="11120">
          <cell r="A11120">
            <v>36641</v>
          </cell>
          <cell r="B11120" t="str">
            <v>FT-CANADA</v>
          </cell>
          <cell r="C11120" t="str">
            <v>NG-NYMEX</v>
          </cell>
          <cell r="D11120" t="str">
            <v>FT-CAND-EGSC-PRC</v>
          </cell>
          <cell r="E11120" t="str">
            <v>P</v>
          </cell>
          <cell r="G11120" t="str">
            <v>TOLL:MONCH/VEN</v>
          </cell>
          <cell r="H11120">
            <v>37742</v>
          </cell>
          <cell r="I11120">
            <v>0</v>
          </cell>
          <cell r="J11120">
            <v>0</v>
          </cell>
        </row>
        <row r="11121">
          <cell r="A11121">
            <v>36641</v>
          </cell>
          <cell r="B11121" t="str">
            <v>FT-CANADA</v>
          </cell>
          <cell r="C11121" t="str">
            <v>NG-NYMEX</v>
          </cell>
          <cell r="D11121" t="str">
            <v>FT-CAND-EGSC-PRC</v>
          </cell>
          <cell r="E11121" t="str">
            <v>P</v>
          </cell>
          <cell r="G11121" t="str">
            <v>TOLL:MONCH/VEN</v>
          </cell>
          <cell r="H11121">
            <v>37773</v>
          </cell>
          <cell r="I11121">
            <v>0</v>
          </cell>
          <cell r="J11121">
            <v>0</v>
          </cell>
        </row>
        <row r="11122">
          <cell r="A11122">
            <v>36641</v>
          </cell>
          <cell r="B11122" t="str">
            <v>FT-CANADA</v>
          </cell>
          <cell r="C11122" t="str">
            <v>NG-NYMEX</v>
          </cell>
          <cell r="D11122" t="str">
            <v>FT-CAND-EGSC-PRC</v>
          </cell>
          <cell r="E11122" t="str">
            <v>P</v>
          </cell>
          <cell r="G11122" t="str">
            <v>TOLL:MONCH/VEN</v>
          </cell>
          <cell r="H11122">
            <v>37803</v>
          </cell>
          <cell r="I11122">
            <v>0</v>
          </cell>
          <cell r="J11122">
            <v>0</v>
          </cell>
        </row>
        <row r="11123">
          <cell r="A11123">
            <v>36641</v>
          </cell>
          <cell r="B11123" t="str">
            <v>FT-CANADA</v>
          </cell>
          <cell r="C11123" t="str">
            <v>NG-NYMEX</v>
          </cell>
          <cell r="D11123" t="str">
            <v>FT-CAND-EGSC-PRC</v>
          </cell>
          <cell r="E11123" t="str">
            <v>P</v>
          </cell>
          <cell r="G11123" t="str">
            <v>TOLL:MONCH/VEN</v>
          </cell>
          <cell r="H11123">
            <v>37834</v>
          </cell>
          <cell r="I11123">
            <v>0</v>
          </cell>
          <cell r="J11123">
            <v>0</v>
          </cell>
        </row>
        <row r="11124">
          <cell r="A11124">
            <v>36641</v>
          </cell>
          <cell r="B11124" t="str">
            <v>FT-CANADA</v>
          </cell>
          <cell r="C11124" t="str">
            <v>NG-NYMEX</v>
          </cell>
          <cell r="D11124" t="str">
            <v>FT-CAND-EGSC-PRC</v>
          </cell>
          <cell r="E11124" t="str">
            <v>P</v>
          </cell>
          <cell r="G11124" t="str">
            <v>TOLL:MONCH/VEN</v>
          </cell>
          <cell r="H11124">
            <v>37865</v>
          </cell>
          <cell r="I11124">
            <v>0</v>
          </cell>
          <cell r="J11124">
            <v>0</v>
          </cell>
        </row>
        <row r="11125">
          <cell r="A11125">
            <v>36641</v>
          </cell>
          <cell r="B11125" t="str">
            <v>FT-CANADA</v>
          </cell>
          <cell r="C11125" t="str">
            <v>NG-NYMEX</v>
          </cell>
          <cell r="D11125" t="str">
            <v>FT-CAND-EGSC-PRC</v>
          </cell>
          <cell r="E11125" t="str">
            <v>P</v>
          </cell>
          <cell r="G11125" t="str">
            <v>TOLL:MONCH/VEN</v>
          </cell>
          <cell r="H11125">
            <v>37895</v>
          </cell>
          <cell r="I11125">
            <v>0</v>
          </cell>
          <cell r="J11125">
            <v>0</v>
          </cell>
        </row>
        <row r="11126">
          <cell r="A11126">
            <v>36641</v>
          </cell>
          <cell r="B11126" t="str">
            <v>FT-CANADA</v>
          </cell>
          <cell r="C11126" t="str">
            <v>NG-NYMEX</v>
          </cell>
          <cell r="D11126" t="str">
            <v>FT-CAND-EGSC-PRC</v>
          </cell>
          <cell r="E11126" t="str">
            <v>P</v>
          </cell>
          <cell r="G11126" t="str">
            <v>TOLL:MONCH/VEN</v>
          </cell>
          <cell r="H11126">
            <v>37926</v>
          </cell>
          <cell r="I11126">
            <v>0</v>
          </cell>
          <cell r="J11126">
            <v>0</v>
          </cell>
        </row>
        <row r="11127">
          <cell r="A11127">
            <v>36641</v>
          </cell>
          <cell r="B11127" t="str">
            <v>FT-CANADA</v>
          </cell>
          <cell r="C11127" t="str">
            <v>NG-NYMEX</v>
          </cell>
          <cell r="D11127" t="str">
            <v>FT-CAND-EGSC-PRC</v>
          </cell>
          <cell r="E11127" t="str">
            <v>P</v>
          </cell>
          <cell r="G11127" t="str">
            <v>TOLL:MONCH/VEN</v>
          </cell>
          <cell r="H11127">
            <v>37956</v>
          </cell>
          <cell r="I11127">
            <v>0</v>
          </cell>
          <cell r="J11127">
            <v>0</v>
          </cell>
        </row>
        <row r="11128">
          <cell r="A11128">
            <v>36641</v>
          </cell>
          <cell r="B11128" t="str">
            <v>FT-CANADA</v>
          </cell>
          <cell r="C11128" t="str">
            <v>NG-NYMEX</v>
          </cell>
          <cell r="D11128" t="str">
            <v>FT-CAND-EGSC-PRC</v>
          </cell>
          <cell r="E11128" t="str">
            <v>P</v>
          </cell>
          <cell r="G11128" t="str">
            <v>TOLL:MONCH/VEN</v>
          </cell>
          <cell r="H11128">
            <v>37987</v>
          </cell>
          <cell r="I11128">
            <v>0</v>
          </cell>
          <cell r="J11128">
            <v>0</v>
          </cell>
        </row>
        <row r="11129">
          <cell r="A11129">
            <v>36641</v>
          </cell>
          <cell r="B11129" t="str">
            <v>FT-CANADA</v>
          </cell>
          <cell r="C11129" t="str">
            <v>NG-NYMEX</v>
          </cell>
          <cell r="D11129" t="str">
            <v>FT-CAND-EGSC-PRC</v>
          </cell>
          <cell r="E11129" t="str">
            <v>P</v>
          </cell>
          <cell r="G11129" t="str">
            <v>TOLL:MONCH/VEN</v>
          </cell>
          <cell r="H11129">
            <v>38018</v>
          </cell>
          <cell r="I11129">
            <v>0</v>
          </cell>
          <cell r="J11129">
            <v>0</v>
          </cell>
        </row>
        <row r="11130">
          <cell r="A11130">
            <v>36641</v>
          </cell>
          <cell r="B11130" t="str">
            <v>FT-CANADA</v>
          </cell>
          <cell r="C11130" t="str">
            <v>NG-NYMEX</v>
          </cell>
          <cell r="D11130" t="str">
            <v>FT-CAND-EGSC-PRC</v>
          </cell>
          <cell r="E11130" t="str">
            <v>P</v>
          </cell>
          <cell r="G11130" t="str">
            <v>TOLL:MONCH/VEN</v>
          </cell>
          <cell r="H11130">
            <v>38047</v>
          </cell>
          <cell r="I11130">
            <v>0</v>
          </cell>
          <cell r="J11130">
            <v>0</v>
          </cell>
        </row>
        <row r="11131">
          <cell r="A11131">
            <v>36641</v>
          </cell>
          <cell r="B11131" t="str">
            <v>FT-CANADA</v>
          </cell>
          <cell r="C11131" t="str">
            <v>NG-NYMEX</v>
          </cell>
          <cell r="D11131" t="str">
            <v>FT-CAND-EGSC-PRC</v>
          </cell>
          <cell r="E11131" t="str">
            <v>P</v>
          </cell>
          <cell r="G11131" t="str">
            <v>TOLL:MONCH/VEN</v>
          </cell>
          <cell r="H11131">
            <v>38078</v>
          </cell>
          <cell r="I11131">
            <v>0</v>
          </cell>
          <cell r="J11131">
            <v>0</v>
          </cell>
        </row>
        <row r="11132">
          <cell r="A11132">
            <v>36641</v>
          </cell>
          <cell r="B11132" t="str">
            <v>FT-CANADA</v>
          </cell>
          <cell r="C11132" t="str">
            <v>NG-NYMEX</v>
          </cell>
          <cell r="D11132" t="str">
            <v>FT-CAND-EGSC-PRC</v>
          </cell>
          <cell r="E11132" t="str">
            <v>P</v>
          </cell>
          <cell r="G11132" t="str">
            <v>TOLL:MONCH/VEN</v>
          </cell>
          <cell r="H11132">
            <v>38108</v>
          </cell>
          <cell r="I11132">
            <v>0</v>
          </cell>
          <cell r="J11132">
            <v>0</v>
          </cell>
        </row>
        <row r="11133">
          <cell r="A11133">
            <v>36641</v>
          </cell>
          <cell r="B11133" t="str">
            <v>FT-CANADA</v>
          </cell>
          <cell r="C11133" t="str">
            <v>NG-NYMEX</v>
          </cell>
          <cell r="D11133" t="str">
            <v>FT-CAND-EGSC-PRC</v>
          </cell>
          <cell r="E11133" t="str">
            <v>P</v>
          </cell>
          <cell r="G11133" t="str">
            <v>TOLL:MONCH/VEN</v>
          </cell>
          <cell r="H11133">
            <v>38139</v>
          </cell>
          <cell r="I11133">
            <v>0</v>
          </cell>
          <cell r="J11133">
            <v>0</v>
          </cell>
        </row>
        <row r="11134">
          <cell r="A11134">
            <v>36641</v>
          </cell>
          <cell r="B11134" t="str">
            <v>FT-CANADA</v>
          </cell>
          <cell r="C11134" t="str">
            <v>NG-NYMEX</v>
          </cell>
          <cell r="D11134" t="str">
            <v>FT-CAND-EGSC-PRC</v>
          </cell>
          <cell r="E11134" t="str">
            <v>P</v>
          </cell>
          <cell r="G11134" t="str">
            <v>TOLL:MONCH/VEN</v>
          </cell>
          <cell r="H11134">
            <v>38169</v>
          </cell>
          <cell r="I11134">
            <v>0</v>
          </cell>
          <cell r="J11134">
            <v>0</v>
          </cell>
        </row>
        <row r="11135">
          <cell r="A11135">
            <v>36641</v>
          </cell>
          <cell r="B11135" t="str">
            <v>FT-CANADA</v>
          </cell>
          <cell r="C11135" t="str">
            <v>NG-NYMEX</v>
          </cell>
          <cell r="D11135" t="str">
            <v>FT-CAND-EGSC-PRC</v>
          </cell>
          <cell r="E11135" t="str">
            <v>P</v>
          </cell>
          <cell r="G11135" t="str">
            <v>TOLL:MONCH/VEN</v>
          </cell>
          <cell r="H11135">
            <v>38200</v>
          </cell>
          <cell r="I11135">
            <v>0</v>
          </cell>
          <cell r="J11135">
            <v>0</v>
          </cell>
        </row>
        <row r="11136">
          <cell r="A11136">
            <v>36641</v>
          </cell>
          <cell r="B11136" t="str">
            <v>FT-CANADA</v>
          </cell>
          <cell r="C11136" t="str">
            <v>NG-NYMEX</v>
          </cell>
          <cell r="D11136" t="str">
            <v>FT-CAND-EGSC-PRC</v>
          </cell>
          <cell r="E11136" t="str">
            <v>P</v>
          </cell>
          <cell r="G11136" t="str">
            <v>TOLL:MONCH/VEN</v>
          </cell>
          <cell r="H11136">
            <v>38231</v>
          </cell>
          <cell r="I11136">
            <v>0</v>
          </cell>
          <cell r="J11136">
            <v>0</v>
          </cell>
        </row>
        <row r="11137">
          <cell r="A11137">
            <v>36641</v>
          </cell>
          <cell r="B11137" t="str">
            <v>FT-CANADA</v>
          </cell>
          <cell r="C11137" t="str">
            <v>NG-NYMEX</v>
          </cell>
          <cell r="D11137" t="str">
            <v>FT-CAND-EGSC-PRC</v>
          </cell>
          <cell r="E11137" t="str">
            <v>P</v>
          </cell>
          <cell r="G11137" t="str">
            <v>TOLL:MONCH/VEN</v>
          </cell>
          <cell r="H11137">
            <v>38261</v>
          </cell>
          <cell r="I11137">
            <v>0</v>
          </cell>
          <cell r="J11137">
            <v>0</v>
          </cell>
        </row>
        <row r="11138">
          <cell r="A11138">
            <v>36641</v>
          </cell>
          <cell r="B11138" t="str">
            <v>FT-CANADA</v>
          </cell>
          <cell r="C11138" t="str">
            <v>NG-NYMEX</v>
          </cell>
          <cell r="D11138" t="str">
            <v>FT-CAND-EGSC-PRC</v>
          </cell>
          <cell r="E11138" t="str">
            <v>P</v>
          </cell>
          <cell r="G11138" t="str">
            <v>TOLL:SUMAS/STN2</v>
          </cell>
          <cell r="H11138">
            <v>36647</v>
          </cell>
          <cell r="I11138">
            <v>247750</v>
          </cell>
          <cell r="J11138">
            <v>0</v>
          </cell>
        </row>
        <row r="11139">
          <cell r="A11139">
            <v>36641</v>
          </cell>
          <cell r="B11139" t="str">
            <v>FT-CANADA</v>
          </cell>
          <cell r="C11139" t="str">
            <v>NG-NYMEX</v>
          </cell>
          <cell r="D11139" t="str">
            <v>FT-CAND-EGSC-PRC</v>
          </cell>
          <cell r="E11139" t="str">
            <v>P</v>
          </cell>
          <cell r="G11139" t="str">
            <v>TOLL:SUMAS/STN2</v>
          </cell>
          <cell r="H11139">
            <v>36678</v>
          </cell>
          <cell r="I11139">
            <v>238490</v>
          </cell>
          <cell r="J11139">
            <v>0</v>
          </cell>
        </row>
        <row r="11140">
          <cell r="A11140">
            <v>36641</v>
          </cell>
          <cell r="B11140" t="str">
            <v>FT-CANADA</v>
          </cell>
          <cell r="C11140" t="str">
            <v>NG-NYMEX</v>
          </cell>
          <cell r="D11140" t="str">
            <v>FT-CAND-EGSC-PRC</v>
          </cell>
          <cell r="E11140" t="str">
            <v>P</v>
          </cell>
          <cell r="G11140" t="str">
            <v>TOLL:SUMAS/STN2</v>
          </cell>
          <cell r="H11140">
            <v>36708</v>
          </cell>
          <cell r="I11140">
            <v>245159</v>
          </cell>
          <cell r="J11140">
            <v>0</v>
          </cell>
        </row>
        <row r="11141">
          <cell r="A11141">
            <v>36641</v>
          </cell>
          <cell r="B11141" t="str">
            <v>FT-CANADA</v>
          </cell>
          <cell r="C11141" t="str">
            <v>NG-NYMEX</v>
          </cell>
          <cell r="D11141" t="str">
            <v>FT-CAND-EGSC-PRC</v>
          </cell>
          <cell r="E11141" t="str">
            <v>P</v>
          </cell>
          <cell r="G11141" t="str">
            <v>TOLL:SUMAS/STN2</v>
          </cell>
          <cell r="H11141">
            <v>36739</v>
          </cell>
          <cell r="I11141">
            <v>243803</v>
          </cell>
          <cell r="J11141">
            <v>0</v>
          </cell>
        </row>
        <row r="11142">
          <cell r="A11142">
            <v>36641</v>
          </cell>
          <cell r="B11142" t="str">
            <v>FT-CANADA</v>
          </cell>
          <cell r="C11142" t="str">
            <v>NG-NYMEX</v>
          </cell>
          <cell r="D11142" t="str">
            <v>FT-CAND-EGSC-PRC</v>
          </cell>
          <cell r="E11142" t="str">
            <v>P</v>
          </cell>
          <cell r="G11142" t="str">
            <v>TOLL:SUMAS/STN2</v>
          </cell>
          <cell r="H11142">
            <v>36770</v>
          </cell>
          <cell r="I11142">
            <v>234587</v>
          </cell>
          <cell r="J11142">
            <v>0</v>
          </cell>
        </row>
        <row r="11143">
          <cell r="A11143">
            <v>36641</v>
          </cell>
          <cell r="B11143" t="str">
            <v>FT-CANADA</v>
          </cell>
          <cell r="C11143" t="str">
            <v>NG-NYMEX</v>
          </cell>
          <cell r="D11143" t="str">
            <v>FT-CAND-EGSC-PRC</v>
          </cell>
          <cell r="E11143" t="str">
            <v>P</v>
          </cell>
          <cell r="G11143" t="str">
            <v>TOLL:SUMAS/STN2</v>
          </cell>
          <cell r="H11143">
            <v>36800</v>
          </cell>
          <cell r="I11143">
            <v>241040</v>
          </cell>
          <cell r="J11143">
            <v>0</v>
          </cell>
        </row>
        <row r="11144">
          <cell r="A11144">
            <v>36641</v>
          </cell>
          <cell r="B11144" t="str">
            <v>FT-CANADA</v>
          </cell>
          <cell r="C11144" t="str">
            <v>NG-NYMEX</v>
          </cell>
          <cell r="D11144" t="str">
            <v>FT-CAND-EGSC-PRC</v>
          </cell>
          <cell r="E11144" t="str">
            <v>P</v>
          </cell>
          <cell r="G11144" t="str">
            <v>TOLL:WADD/BOS</v>
          </cell>
          <cell r="H11144">
            <v>36647</v>
          </cell>
          <cell r="I11144">
            <v>0</v>
          </cell>
          <cell r="J11144">
            <v>0</v>
          </cell>
        </row>
        <row r="11145">
          <cell r="A11145">
            <v>36641</v>
          </cell>
          <cell r="B11145" t="str">
            <v>FT-CANADA</v>
          </cell>
          <cell r="C11145" t="str">
            <v>NG-NYMEX</v>
          </cell>
          <cell r="D11145" t="str">
            <v>FT-CAND-EGSC-PRC</v>
          </cell>
          <cell r="E11145" t="str">
            <v>P</v>
          </cell>
          <cell r="G11145" t="str">
            <v>TOLL:WADD/BOS</v>
          </cell>
          <cell r="H11145">
            <v>36678</v>
          </cell>
          <cell r="I11145">
            <v>0</v>
          </cell>
          <cell r="J11145">
            <v>0</v>
          </cell>
        </row>
        <row r="11146">
          <cell r="A11146">
            <v>36641</v>
          </cell>
          <cell r="B11146" t="str">
            <v>FT-CANADA</v>
          </cell>
          <cell r="C11146" t="str">
            <v>NG-NYMEX</v>
          </cell>
          <cell r="D11146" t="str">
            <v>FT-CAND-EGSC-PRC</v>
          </cell>
          <cell r="E11146" t="str">
            <v>P</v>
          </cell>
          <cell r="G11146" t="str">
            <v>TOLL:WADD/BOS</v>
          </cell>
          <cell r="H11146">
            <v>36708</v>
          </cell>
          <cell r="I11146">
            <v>0</v>
          </cell>
          <cell r="J11146">
            <v>0</v>
          </cell>
        </row>
        <row r="11147">
          <cell r="A11147">
            <v>36641</v>
          </cell>
          <cell r="B11147" t="str">
            <v>FT-CANADA</v>
          </cell>
          <cell r="C11147" t="str">
            <v>NG-NYMEX</v>
          </cell>
          <cell r="D11147" t="str">
            <v>FT-CAND-EGSC-PRC</v>
          </cell>
          <cell r="E11147" t="str">
            <v>P</v>
          </cell>
          <cell r="G11147" t="str">
            <v>TOLL:WADD/BOS</v>
          </cell>
          <cell r="H11147">
            <v>36739</v>
          </cell>
          <cell r="I11147">
            <v>0</v>
          </cell>
          <cell r="J11147">
            <v>0</v>
          </cell>
        </row>
        <row r="11148">
          <cell r="A11148">
            <v>36641</v>
          </cell>
          <cell r="B11148" t="str">
            <v>FT-CANADA</v>
          </cell>
          <cell r="C11148" t="str">
            <v>NG-NYMEX</v>
          </cell>
          <cell r="D11148" t="str">
            <v>FT-CAND-EGSC-PRC</v>
          </cell>
          <cell r="E11148" t="str">
            <v>P</v>
          </cell>
          <cell r="G11148" t="str">
            <v>TOLL:WADD/BOS</v>
          </cell>
          <cell r="H11148">
            <v>36770</v>
          </cell>
          <cell r="I11148">
            <v>0</v>
          </cell>
          <cell r="J11148">
            <v>0</v>
          </cell>
        </row>
        <row r="11149">
          <cell r="A11149">
            <v>36641</v>
          </cell>
          <cell r="B11149" t="str">
            <v>FT-CANADA</v>
          </cell>
          <cell r="C11149" t="str">
            <v>NG-NYMEX</v>
          </cell>
          <cell r="D11149" t="str">
            <v>FT-CAND-EGSC-PRC</v>
          </cell>
          <cell r="E11149" t="str">
            <v>P</v>
          </cell>
          <cell r="G11149" t="str">
            <v>TOLL:WADD/BOS</v>
          </cell>
          <cell r="H11149">
            <v>36800</v>
          </cell>
          <cell r="I11149">
            <v>0</v>
          </cell>
          <cell r="J11149">
            <v>0</v>
          </cell>
        </row>
        <row r="11150">
          <cell r="A11150">
            <v>36641</v>
          </cell>
          <cell r="B11150" t="str">
            <v>FT-CANADA</v>
          </cell>
          <cell r="C11150" t="str">
            <v>NG-NYMEX</v>
          </cell>
          <cell r="D11150" t="str">
            <v>FT-CAND-EGSC-PRC</v>
          </cell>
          <cell r="E11150" t="str">
            <v>P</v>
          </cell>
          <cell r="G11150" t="str">
            <v>TOLL:WADD/BOS</v>
          </cell>
          <cell r="H11150">
            <v>36831</v>
          </cell>
          <cell r="I11150">
            <v>0</v>
          </cell>
          <cell r="J11150">
            <v>0</v>
          </cell>
        </row>
        <row r="11151">
          <cell r="A11151">
            <v>36641</v>
          </cell>
          <cell r="B11151" t="str">
            <v>FT-CANADA</v>
          </cell>
          <cell r="C11151" t="str">
            <v>NG-NYMEX</v>
          </cell>
          <cell r="D11151" t="str">
            <v>FT-CAND-EGSC-PRC</v>
          </cell>
          <cell r="E11151" t="str">
            <v>P</v>
          </cell>
          <cell r="G11151" t="str">
            <v>TOLL:WADD/BOS</v>
          </cell>
          <cell r="H11151">
            <v>36861</v>
          </cell>
          <cell r="I11151">
            <v>0</v>
          </cell>
          <cell r="J11151">
            <v>0</v>
          </cell>
        </row>
        <row r="11152">
          <cell r="A11152">
            <v>36641</v>
          </cell>
          <cell r="B11152" t="str">
            <v>FT-CANADA</v>
          </cell>
          <cell r="C11152" t="str">
            <v>NG-NYMEX</v>
          </cell>
          <cell r="D11152" t="str">
            <v>FT-CAND-EGSC-PRC</v>
          </cell>
          <cell r="E11152" t="str">
            <v>P</v>
          </cell>
          <cell r="G11152" t="str">
            <v>TOLL:WADD/BOS</v>
          </cell>
          <cell r="H11152">
            <v>36892</v>
          </cell>
          <cell r="I11152">
            <v>0</v>
          </cell>
          <cell r="J11152">
            <v>0</v>
          </cell>
        </row>
        <row r="11153">
          <cell r="A11153">
            <v>36641</v>
          </cell>
          <cell r="B11153" t="str">
            <v>FT-CANADA</v>
          </cell>
          <cell r="C11153" t="str">
            <v>NG-NYMEX</v>
          </cell>
          <cell r="D11153" t="str">
            <v>FT-CAND-EGSC-PRC</v>
          </cell>
          <cell r="E11153" t="str">
            <v>P</v>
          </cell>
          <cell r="G11153" t="str">
            <v>TOLL:WADD/BOS</v>
          </cell>
          <cell r="H11153">
            <v>36923</v>
          </cell>
          <cell r="I11153">
            <v>0</v>
          </cell>
          <cell r="J11153">
            <v>0</v>
          </cell>
        </row>
        <row r="11154">
          <cell r="A11154">
            <v>36641</v>
          </cell>
          <cell r="B11154" t="str">
            <v>FT-CANADA</v>
          </cell>
          <cell r="C11154" t="str">
            <v>NG-NYMEX</v>
          </cell>
          <cell r="D11154" t="str">
            <v>FT-CAND-EGSC-PRC</v>
          </cell>
          <cell r="E11154" t="str">
            <v>P</v>
          </cell>
          <cell r="G11154" t="str">
            <v>TOLL:WADD/BOS</v>
          </cell>
          <cell r="H11154">
            <v>36951</v>
          </cell>
          <cell r="I11154">
            <v>0</v>
          </cell>
          <cell r="J11154">
            <v>0</v>
          </cell>
        </row>
        <row r="11155">
          <cell r="A11155">
            <v>36641</v>
          </cell>
          <cell r="B11155" t="str">
            <v>FT-CANADA</v>
          </cell>
          <cell r="C11155" t="str">
            <v>NG-NYMEX</v>
          </cell>
          <cell r="D11155" t="str">
            <v>FT-CAND-EGSC-PRC</v>
          </cell>
          <cell r="E11155" t="str">
            <v>P</v>
          </cell>
          <cell r="G11155" t="str">
            <v>TOLL:WADD/BOS</v>
          </cell>
          <cell r="H11155">
            <v>36982</v>
          </cell>
          <cell r="I11155">
            <v>0</v>
          </cell>
          <cell r="J11155">
            <v>0</v>
          </cell>
        </row>
        <row r="11156">
          <cell r="A11156">
            <v>36641</v>
          </cell>
          <cell r="B11156" t="str">
            <v>FT-CANADA</v>
          </cell>
          <cell r="C11156" t="str">
            <v>NG-NYMEX</v>
          </cell>
          <cell r="D11156" t="str">
            <v>FT-CAND-EGSC-PRC</v>
          </cell>
          <cell r="E11156" t="str">
            <v>P</v>
          </cell>
          <cell r="G11156" t="str">
            <v>TOLL:WADD/BOS</v>
          </cell>
          <cell r="H11156">
            <v>37012</v>
          </cell>
          <cell r="I11156">
            <v>0</v>
          </cell>
          <cell r="J11156">
            <v>0</v>
          </cell>
        </row>
        <row r="11157">
          <cell r="A11157">
            <v>36641</v>
          </cell>
          <cell r="B11157" t="str">
            <v>FT-CANADA</v>
          </cell>
          <cell r="C11157" t="str">
            <v>NG-NYMEX</v>
          </cell>
          <cell r="D11157" t="str">
            <v>FT-CAND-EGSC-PRC</v>
          </cell>
          <cell r="E11157" t="str">
            <v>P</v>
          </cell>
          <cell r="G11157" t="str">
            <v>TOLL:WADD/BOS</v>
          </cell>
          <cell r="H11157">
            <v>37043</v>
          </cell>
          <cell r="I11157">
            <v>0</v>
          </cell>
          <cell r="J11157">
            <v>0</v>
          </cell>
        </row>
        <row r="11158">
          <cell r="A11158">
            <v>36641</v>
          </cell>
          <cell r="B11158" t="str">
            <v>FT-CANADA</v>
          </cell>
          <cell r="C11158" t="str">
            <v>NG-NYMEX</v>
          </cell>
          <cell r="D11158" t="str">
            <v>FT-CAND-EGSC-PRC</v>
          </cell>
          <cell r="E11158" t="str">
            <v>P</v>
          </cell>
          <cell r="G11158" t="str">
            <v>TOLL:WADD/BOS</v>
          </cell>
          <cell r="H11158">
            <v>37073</v>
          </cell>
          <cell r="I11158">
            <v>0</v>
          </cell>
          <cell r="J11158">
            <v>0</v>
          </cell>
        </row>
        <row r="11159">
          <cell r="A11159">
            <v>36641</v>
          </cell>
          <cell r="B11159" t="str">
            <v>FT-CANADA</v>
          </cell>
          <cell r="C11159" t="str">
            <v>NG-NYMEX</v>
          </cell>
          <cell r="D11159" t="str">
            <v>FT-CAND-EGSC-PRC</v>
          </cell>
          <cell r="E11159" t="str">
            <v>P</v>
          </cell>
          <cell r="G11159" t="str">
            <v>TOLL:WADD/BOS</v>
          </cell>
          <cell r="H11159">
            <v>37104</v>
          </cell>
          <cell r="I11159">
            <v>0</v>
          </cell>
          <cell r="J11159">
            <v>0</v>
          </cell>
        </row>
        <row r="11160">
          <cell r="A11160">
            <v>36641</v>
          </cell>
          <cell r="B11160" t="str">
            <v>FT-CANADA</v>
          </cell>
          <cell r="C11160" t="str">
            <v>NG-NYMEX</v>
          </cell>
          <cell r="D11160" t="str">
            <v>FT-CAND-EGSC-PRC</v>
          </cell>
          <cell r="E11160" t="str">
            <v>P</v>
          </cell>
          <cell r="G11160" t="str">
            <v>TOLL:WADD/BOS</v>
          </cell>
          <cell r="H11160">
            <v>37135</v>
          </cell>
          <cell r="I11160">
            <v>0</v>
          </cell>
          <cell r="J11160">
            <v>0</v>
          </cell>
        </row>
        <row r="11161">
          <cell r="A11161">
            <v>36641</v>
          </cell>
          <cell r="B11161" t="str">
            <v>FT-CANADA</v>
          </cell>
          <cell r="C11161" t="str">
            <v>NG-NYMEX</v>
          </cell>
          <cell r="D11161" t="str">
            <v>FT-CAND-EGSC-PRC</v>
          </cell>
          <cell r="E11161" t="str">
            <v>P</v>
          </cell>
          <cell r="G11161" t="str">
            <v>TOLL:WADD/BOS</v>
          </cell>
          <cell r="H11161">
            <v>37165</v>
          </cell>
          <cell r="I11161">
            <v>0</v>
          </cell>
          <cell r="J11161">
            <v>0</v>
          </cell>
        </row>
        <row r="11162">
          <cell r="A11162">
            <v>36641</v>
          </cell>
          <cell r="B11162" t="str">
            <v>FT-CANADA</v>
          </cell>
          <cell r="C11162" t="str">
            <v>NG-NYMEX</v>
          </cell>
          <cell r="D11162" t="str">
            <v>FT-CAND-EGSC-PRC</v>
          </cell>
          <cell r="E11162" t="str">
            <v>P</v>
          </cell>
          <cell r="G11162" t="str">
            <v>TOLL:WADD/BOS</v>
          </cell>
          <cell r="H11162">
            <v>37196</v>
          </cell>
          <cell r="I11162">
            <v>0</v>
          </cell>
          <cell r="J11162">
            <v>0</v>
          </cell>
        </row>
        <row r="11163">
          <cell r="A11163">
            <v>36641</v>
          </cell>
          <cell r="B11163" t="str">
            <v>FT-CANADA</v>
          </cell>
          <cell r="C11163" t="str">
            <v>NG-NYMEX</v>
          </cell>
          <cell r="D11163" t="str">
            <v>FT-CAND-EGSC-PRC</v>
          </cell>
          <cell r="E11163" t="str">
            <v>P</v>
          </cell>
          <cell r="G11163" t="str">
            <v>TOLL:WADD/BOS</v>
          </cell>
          <cell r="H11163">
            <v>37226</v>
          </cell>
          <cell r="I11163">
            <v>0</v>
          </cell>
          <cell r="J11163">
            <v>0</v>
          </cell>
        </row>
        <row r="11164">
          <cell r="A11164">
            <v>36641</v>
          </cell>
          <cell r="B11164" t="str">
            <v>FT-CANADA</v>
          </cell>
          <cell r="C11164" t="str">
            <v>NG-NYMEX</v>
          </cell>
          <cell r="D11164" t="str">
            <v>FT-CAND-EGSC-PRC</v>
          </cell>
          <cell r="E11164" t="str">
            <v>P</v>
          </cell>
          <cell r="G11164" t="str">
            <v>TOLL:WADD/BOS</v>
          </cell>
          <cell r="H11164">
            <v>37257</v>
          </cell>
          <cell r="I11164">
            <v>0</v>
          </cell>
          <cell r="J11164">
            <v>0</v>
          </cell>
        </row>
        <row r="11165">
          <cell r="A11165">
            <v>36641</v>
          </cell>
          <cell r="B11165" t="str">
            <v>FT-CANADA</v>
          </cell>
          <cell r="C11165" t="str">
            <v>NG-NYMEX</v>
          </cell>
          <cell r="D11165" t="str">
            <v>FT-CAND-EGSC-PRC</v>
          </cell>
          <cell r="E11165" t="str">
            <v>P</v>
          </cell>
          <cell r="G11165" t="str">
            <v>TOLL:WADD/BOS</v>
          </cell>
          <cell r="H11165">
            <v>37288</v>
          </cell>
          <cell r="I11165">
            <v>0</v>
          </cell>
          <cell r="J11165">
            <v>0</v>
          </cell>
        </row>
        <row r="11166">
          <cell r="A11166">
            <v>36641</v>
          </cell>
          <cell r="B11166" t="str">
            <v>FT-CANADA</v>
          </cell>
          <cell r="C11166" t="str">
            <v>NG-NYMEX</v>
          </cell>
          <cell r="D11166" t="str">
            <v>FT-CAND-EGSC-PRC</v>
          </cell>
          <cell r="E11166" t="str">
            <v>P</v>
          </cell>
          <cell r="G11166" t="str">
            <v>TOLL:WADD/BOS</v>
          </cell>
          <cell r="H11166">
            <v>37316</v>
          </cell>
          <cell r="I11166">
            <v>0</v>
          </cell>
          <cell r="J11166">
            <v>0</v>
          </cell>
        </row>
        <row r="11167">
          <cell r="A11167">
            <v>36641</v>
          </cell>
          <cell r="B11167" t="str">
            <v>FT-CANADA</v>
          </cell>
          <cell r="C11167" t="str">
            <v>NG-NYMEX</v>
          </cell>
          <cell r="D11167" t="str">
            <v>FT-CAND-EGSC-PRC</v>
          </cell>
          <cell r="E11167" t="str">
            <v>P</v>
          </cell>
          <cell r="G11167" t="str">
            <v>TOLL:WADD/BOS</v>
          </cell>
          <cell r="H11167">
            <v>37347</v>
          </cell>
          <cell r="I11167">
            <v>0</v>
          </cell>
          <cell r="J11167">
            <v>0</v>
          </cell>
        </row>
        <row r="11168">
          <cell r="A11168">
            <v>36641</v>
          </cell>
          <cell r="B11168" t="str">
            <v>FT-CANADA</v>
          </cell>
          <cell r="C11168" t="str">
            <v>NG-NYMEX</v>
          </cell>
          <cell r="D11168" t="str">
            <v>FT-CAND-EGSC-PRC</v>
          </cell>
          <cell r="E11168" t="str">
            <v>P</v>
          </cell>
          <cell r="G11168" t="str">
            <v>TOLL:WADD/BOS</v>
          </cell>
          <cell r="H11168">
            <v>37377</v>
          </cell>
          <cell r="I11168">
            <v>0</v>
          </cell>
          <cell r="J11168">
            <v>0</v>
          </cell>
        </row>
        <row r="11169">
          <cell r="A11169">
            <v>36641</v>
          </cell>
          <cell r="B11169" t="str">
            <v>FT-CANADA</v>
          </cell>
          <cell r="C11169" t="str">
            <v>NG-NYMEX</v>
          </cell>
          <cell r="D11169" t="str">
            <v>FT-CAND-EGSC-PRC</v>
          </cell>
          <cell r="E11169" t="str">
            <v>P</v>
          </cell>
          <cell r="G11169" t="str">
            <v>TOLL:WADD/BOS</v>
          </cell>
          <cell r="H11169">
            <v>37408</v>
          </cell>
          <cell r="I11169">
            <v>0</v>
          </cell>
          <cell r="J11169">
            <v>0</v>
          </cell>
        </row>
        <row r="11170">
          <cell r="A11170">
            <v>36641</v>
          </cell>
          <cell r="B11170" t="str">
            <v>FT-CANADA</v>
          </cell>
          <cell r="C11170" t="str">
            <v>NG-NYMEX</v>
          </cell>
          <cell r="D11170" t="str">
            <v>FT-CAND-EGSC-PRC</v>
          </cell>
          <cell r="E11170" t="str">
            <v>P</v>
          </cell>
          <cell r="G11170" t="str">
            <v>TOLL:WADD/BOS</v>
          </cell>
          <cell r="H11170">
            <v>37438</v>
          </cell>
          <cell r="I11170">
            <v>0</v>
          </cell>
          <cell r="J11170">
            <v>0</v>
          </cell>
        </row>
        <row r="11171">
          <cell r="A11171">
            <v>36641</v>
          </cell>
          <cell r="B11171" t="str">
            <v>FT-CANADA</v>
          </cell>
          <cell r="C11171" t="str">
            <v>NG-NYMEX</v>
          </cell>
          <cell r="D11171" t="str">
            <v>FT-CAND-EGSC-PRC</v>
          </cell>
          <cell r="E11171" t="str">
            <v>P</v>
          </cell>
          <cell r="G11171" t="str">
            <v>TOLL:WADD/BOS</v>
          </cell>
          <cell r="H11171">
            <v>37469</v>
          </cell>
          <cell r="I11171">
            <v>0</v>
          </cell>
          <cell r="J11171">
            <v>0</v>
          </cell>
        </row>
        <row r="11172">
          <cell r="A11172">
            <v>36641</v>
          </cell>
          <cell r="B11172" t="str">
            <v>FT-CANADA</v>
          </cell>
          <cell r="C11172" t="str">
            <v>NG-NYMEX</v>
          </cell>
          <cell r="D11172" t="str">
            <v>FT-CAND-EGSC-PRC</v>
          </cell>
          <cell r="E11172" t="str">
            <v>P</v>
          </cell>
          <cell r="G11172" t="str">
            <v>TOLL:WADD/BOS</v>
          </cell>
          <cell r="H11172">
            <v>37500</v>
          </cell>
          <cell r="I11172">
            <v>0</v>
          </cell>
          <cell r="J11172">
            <v>0</v>
          </cell>
        </row>
        <row r="11173">
          <cell r="A11173">
            <v>36641</v>
          </cell>
          <cell r="B11173" t="str">
            <v>FT-CANADA</v>
          </cell>
          <cell r="C11173" t="str">
            <v>NG-NYMEX</v>
          </cell>
          <cell r="D11173" t="str">
            <v>FT-CAND-EGSC-PRC</v>
          </cell>
          <cell r="E11173" t="str">
            <v>P</v>
          </cell>
          <cell r="G11173" t="str">
            <v>TOLL:WADD/BOS</v>
          </cell>
          <cell r="H11173">
            <v>37530</v>
          </cell>
          <cell r="I11173">
            <v>0</v>
          </cell>
          <cell r="J11173">
            <v>0</v>
          </cell>
        </row>
        <row r="11174">
          <cell r="A11174">
            <v>36641</v>
          </cell>
          <cell r="B11174" t="str">
            <v>FT-CANADA</v>
          </cell>
          <cell r="C11174" t="str">
            <v>NG-NYMEX</v>
          </cell>
          <cell r="D11174" t="str">
            <v>FT-CAND-EGSC-PRC</v>
          </cell>
          <cell r="E11174" t="str">
            <v>P</v>
          </cell>
          <cell r="G11174" t="str">
            <v>TOLL:WADD/BOS</v>
          </cell>
          <cell r="H11174">
            <v>37561</v>
          </cell>
          <cell r="I11174">
            <v>0</v>
          </cell>
          <cell r="J11174">
            <v>0</v>
          </cell>
        </row>
        <row r="11175">
          <cell r="A11175">
            <v>36641</v>
          </cell>
          <cell r="B11175" t="str">
            <v>FT-CANADA</v>
          </cell>
          <cell r="C11175" t="str">
            <v>NG-NYMEX</v>
          </cell>
          <cell r="D11175" t="str">
            <v>FT-CAND-EGSC-PRC</v>
          </cell>
          <cell r="E11175" t="str">
            <v>P</v>
          </cell>
          <cell r="G11175" t="str">
            <v>TOLL:WADD/BOS</v>
          </cell>
          <cell r="H11175">
            <v>37591</v>
          </cell>
          <cell r="I11175">
            <v>0</v>
          </cell>
          <cell r="J11175">
            <v>0</v>
          </cell>
        </row>
        <row r="11176">
          <cell r="A11176">
            <v>36641</v>
          </cell>
          <cell r="B11176" t="str">
            <v>FT-CANADA</v>
          </cell>
          <cell r="C11176" t="str">
            <v>NG-NYMEX</v>
          </cell>
          <cell r="D11176" t="str">
            <v>FT-CAND-EGSC-PRC</v>
          </cell>
          <cell r="E11176" t="str">
            <v>P</v>
          </cell>
          <cell r="G11176" t="str">
            <v>TOLL:WADD/BOS</v>
          </cell>
          <cell r="H11176">
            <v>37622</v>
          </cell>
          <cell r="I11176">
            <v>0</v>
          </cell>
          <cell r="J11176">
            <v>0</v>
          </cell>
        </row>
        <row r="11177">
          <cell r="A11177">
            <v>36641</v>
          </cell>
          <cell r="B11177" t="str">
            <v>FT-CANADA</v>
          </cell>
          <cell r="C11177" t="str">
            <v>NG-NYMEX</v>
          </cell>
          <cell r="D11177" t="str">
            <v>FT-CAND-EGSC-PRC</v>
          </cell>
          <cell r="E11177" t="str">
            <v>P</v>
          </cell>
          <cell r="G11177" t="str">
            <v>TOLL:WADD/BOS</v>
          </cell>
          <cell r="H11177">
            <v>37653</v>
          </cell>
          <cell r="I11177">
            <v>0</v>
          </cell>
          <cell r="J11177">
            <v>0</v>
          </cell>
        </row>
        <row r="11178">
          <cell r="A11178">
            <v>36641</v>
          </cell>
          <cell r="B11178" t="str">
            <v>FT-CANADA</v>
          </cell>
          <cell r="C11178" t="str">
            <v>NG-NYMEX</v>
          </cell>
          <cell r="D11178" t="str">
            <v>FT-CAND-EGSC-PRC</v>
          </cell>
          <cell r="E11178" t="str">
            <v>P</v>
          </cell>
          <cell r="G11178" t="str">
            <v>TOLL:WADD/BOS</v>
          </cell>
          <cell r="H11178">
            <v>37681</v>
          </cell>
          <cell r="I11178">
            <v>0</v>
          </cell>
          <cell r="J11178">
            <v>0</v>
          </cell>
        </row>
        <row r="11179">
          <cell r="A11179">
            <v>36641</v>
          </cell>
          <cell r="B11179" t="str">
            <v>FT-CANADA</v>
          </cell>
          <cell r="C11179" t="str">
            <v>NG-NYMEX</v>
          </cell>
          <cell r="D11179" t="str">
            <v>FT-CAND-EGSC-PRC</v>
          </cell>
          <cell r="E11179" t="str">
            <v>P</v>
          </cell>
          <cell r="G11179" t="str">
            <v>TOLL:WADD/BOS</v>
          </cell>
          <cell r="H11179">
            <v>37712</v>
          </cell>
          <cell r="I11179">
            <v>0</v>
          </cell>
          <cell r="J11179">
            <v>0</v>
          </cell>
        </row>
        <row r="11180">
          <cell r="A11180">
            <v>36641</v>
          </cell>
          <cell r="B11180" t="str">
            <v>FT-CANADA</v>
          </cell>
          <cell r="C11180" t="str">
            <v>NG-NYMEX</v>
          </cell>
          <cell r="D11180" t="str">
            <v>FT-CAND-EGSC-PRC</v>
          </cell>
          <cell r="E11180" t="str">
            <v>P</v>
          </cell>
          <cell r="G11180" t="str">
            <v>TOLL:WADD/BOS</v>
          </cell>
          <cell r="H11180">
            <v>37742</v>
          </cell>
          <cell r="I11180">
            <v>0</v>
          </cell>
          <cell r="J11180">
            <v>0</v>
          </cell>
        </row>
        <row r="11181">
          <cell r="A11181">
            <v>36641</v>
          </cell>
          <cell r="B11181" t="str">
            <v>FT-CANADA</v>
          </cell>
          <cell r="C11181" t="str">
            <v>NG-NYMEX</v>
          </cell>
          <cell r="D11181" t="str">
            <v>FT-CAND-EGSC-PRC</v>
          </cell>
          <cell r="E11181" t="str">
            <v>P</v>
          </cell>
          <cell r="G11181" t="str">
            <v>TOLL:WADD/BOS</v>
          </cell>
          <cell r="H11181">
            <v>37773</v>
          </cell>
          <cell r="I11181">
            <v>0</v>
          </cell>
          <cell r="J11181">
            <v>0</v>
          </cell>
        </row>
        <row r="11182">
          <cell r="A11182">
            <v>36641</v>
          </cell>
          <cell r="B11182" t="str">
            <v>FT-CANADA</v>
          </cell>
          <cell r="C11182" t="str">
            <v>NG-NYMEX</v>
          </cell>
          <cell r="D11182" t="str">
            <v>FT-CAND-EGSC-PRC</v>
          </cell>
          <cell r="E11182" t="str">
            <v>P</v>
          </cell>
          <cell r="G11182" t="str">
            <v>TOLL:WADD/BOS</v>
          </cell>
          <cell r="H11182">
            <v>37803</v>
          </cell>
          <cell r="I11182">
            <v>0</v>
          </cell>
          <cell r="J11182">
            <v>0</v>
          </cell>
        </row>
        <row r="11183">
          <cell r="A11183">
            <v>36641</v>
          </cell>
          <cell r="B11183" t="str">
            <v>FT-CANADA</v>
          </cell>
          <cell r="C11183" t="str">
            <v>NG-NYMEX</v>
          </cell>
          <cell r="D11183" t="str">
            <v>FT-CAND-EGSC-PRC</v>
          </cell>
          <cell r="E11183" t="str">
            <v>P</v>
          </cell>
          <cell r="G11183" t="str">
            <v>TOLL:WADD/BOS</v>
          </cell>
          <cell r="H11183">
            <v>37834</v>
          </cell>
          <cell r="I11183">
            <v>0</v>
          </cell>
          <cell r="J11183">
            <v>0</v>
          </cell>
        </row>
        <row r="11184">
          <cell r="A11184">
            <v>36641</v>
          </cell>
          <cell r="B11184" t="str">
            <v>FT-CANADA</v>
          </cell>
          <cell r="C11184" t="str">
            <v>NG-NYMEX</v>
          </cell>
          <cell r="D11184" t="str">
            <v>FT-CAND-EGSC-PRC</v>
          </cell>
          <cell r="E11184" t="str">
            <v>P</v>
          </cell>
          <cell r="G11184" t="str">
            <v>TOLL:WADD/BOS</v>
          </cell>
          <cell r="H11184">
            <v>37865</v>
          </cell>
          <cell r="I11184">
            <v>0</v>
          </cell>
          <cell r="J11184">
            <v>0</v>
          </cell>
        </row>
        <row r="11185">
          <cell r="A11185">
            <v>36641</v>
          </cell>
          <cell r="B11185" t="str">
            <v>FT-CANADA</v>
          </cell>
          <cell r="C11185" t="str">
            <v>NG-NYMEX</v>
          </cell>
          <cell r="D11185" t="str">
            <v>FT-CAND-EGSC-PRC</v>
          </cell>
          <cell r="E11185" t="str">
            <v>P</v>
          </cell>
          <cell r="G11185" t="str">
            <v>TOLL:WADD/BOS</v>
          </cell>
          <cell r="H11185">
            <v>37895</v>
          </cell>
          <cell r="I11185">
            <v>0</v>
          </cell>
          <cell r="J11185">
            <v>0</v>
          </cell>
        </row>
        <row r="11186">
          <cell r="A11186">
            <v>36641</v>
          </cell>
          <cell r="B11186" t="str">
            <v>FT-CANADA</v>
          </cell>
          <cell r="C11186" t="str">
            <v>NG-NYMEX</v>
          </cell>
          <cell r="D11186" t="str">
            <v>FT-CAND-EGSC-PRC</v>
          </cell>
          <cell r="E11186" t="str">
            <v>P</v>
          </cell>
          <cell r="G11186" t="str">
            <v>TOLL:WADD/BOS</v>
          </cell>
          <cell r="H11186">
            <v>37926</v>
          </cell>
          <cell r="I11186">
            <v>0</v>
          </cell>
          <cell r="J11186">
            <v>0</v>
          </cell>
        </row>
        <row r="11187">
          <cell r="A11187">
            <v>36641</v>
          </cell>
          <cell r="B11187" t="str">
            <v>FT-CANADA</v>
          </cell>
          <cell r="C11187" t="str">
            <v>NG-NYMEX</v>
          </cell>
          <cell r="D11187" t="str">
            <v>FT-CAND-EGSC-PRC</v>
          </cell>
          <cell r="E11187" t="str">
            <v>P</v>
          </cell>
          <cell r="G11187" t="str">
            <v>TOLL:WADD/BOS</v>
          </cell>
          <cell r="H11187">
            <v>37956</v>
          </cell>
          <cell r="I11187">
            <v>0</v>
          </cell>
          <cell r="J11187">
            <v>0</v>
          </cell>
        </row>
        <row r="11188">
          <cell r="A11188">
            <v>36641</v>
          </cell>
          <cell r="B11188" t="str">
            <v>FT-CANADA</v>
          </cell>
          <cell r="C11188" t="str">
            <v>NG-NYMEX</v>
          </cell>
          <cell r="D11188" t="str">
            <v>FT-CAND-EGSC-PRC</v>
          </cell>
          <cell r="E11188" t="str">
            <v>P</v>
          </cell>
          <cell r="G11188" t="str">
            <v>TOLL:WADD/BOS</v>
          </cell>
          <cell r="H11188">
            <v>37987</v>
          </cell>
          <cell r="I11188">
            <v>0</v>
          </cell>
          <cell r="J11188">
            <v>0</v>
          </cell>
        </row>
        <row r="11189">
          <cell r="A11189">
            <v>36641</v>
          </cell>
          <cell r="B11189" t="str">
            <v>FT-CANADA</v>
          </cell>
          <cell r="C11189" t="str">
            <v>NG-NYMEX</v>
          </cell>
          <cell r="D11189" t="str">
            <v>FT-CAND-EGSC-PRC</v>
          </cell>
          <cell r="E11189" t="str">
            <v>P</v>
          </cell>
          <cell r="G11189" t="str">
            <v>TOLL:WADD/BOS</v>
          </cell>
          <cell r="H11189">
            <v>38018</v>
          </cell>
          <cell r="I11189">
            <v>0</v>
          </cell>
          <cell r="J11189">
            <v>0</v>
          </cell>
        </row>
        <row r="11190">
          <cell r="A11190">
            <v>36641</v>
          </cell>
          <cell r="B11190" t="str">
            <v>FT-CANADA</v>
          </cell>
          <cell r="C11190" t="str">
            <v>NG-NYMEX</v>
          </cell>
          <cell r="D11190" t="str">
            <v>FT-CAND-EGSC-PRC</v>
          </cell>
          <cell r="E11190" t="str">
            <v>P</v>
          </cell>
          <cell r="G11190" t="str">
            <v>TOLL:WADD/BOS</v>
          </cell>
          <cell r="H11190">
            <v>38047</v>
          </cell>
          <cell r="I11190">
            <v>0</v>
          </cell>
          <cell r="J11190">
            <v>0</v>
          </cell>
        </row>
        <row r="11191">
          <cell r="A11191">
            <v>36641</v>
          </cell>
          <cell r="B11191" t="str">
            <v>FT-CANADA</v>
          </cell>
          <cell r="C11191" t="str">
            <v>NG-NYMEX</v>
          </cell>
          <cell r="D11191" t="str">
            <v>FT-CAND-EGSC-PRC</v>
          </cell>
          <cell r="E11191" t="str">
            <v>P</v>
          </cell>
          <cell r="G11191" t="str">
            <v>TOLL:WADD/BOS</v>
          </cell>
          <cell r="H11191">
            <v>38078</v>
          </cell>
          <cell r="I11191">
            <v>0</v>
          </cell>
          <cell r="J11191">
            <v>0</v>
          </cell>
        </row>
        <row r="11192">
          <cell r="A11192">
            <v>36641</v>
          </cell>
          <cell r="B11192" t="str">
            <v>FT-CANADA</v>
          </cell>
          <cell r="C11192" t="str">
            <v>NG-NYMEX</v>
          </cell>
          <cell r="D11192" t="str">
            <v>FT-CAND-EGSC-PRC</v>
          </cell>
          <cell r="E11192" t="str">
            <v>P</v>
          </cell>
          <cell r="G11192" t="str">
            <v>TOLL:WADD/BOS</v>
          </cell>
          <cell r="H11192">
            <v>38108</v>
          </cell>
          <cell r="I11192">
            <v>0</v>
          </cell>
          <cell r="J11192">
            <v>0</v>
          </cell>
        </row>
        <row r="11193">
          <cell r="A11193">
            <v>36641</v>
          </cell>
          <cell r="B11193" t="str">
            <v>FT-CANADA</v>
          </cell>
          <cell r="C11193" t="str">
            <v>NG-NYMEX</v>
          </cell>
          <cell r="D11193" t="str">
            <v>FT-CAND-EGSC-PRC</v>
          </cell>
          <cell r="E11193" t="str">
            <v>P</v>
          </cell>
          <cell r="G11193" t="str">
            <v>TOLL:WADD/BOS</v>
          </cell>
          <cell r="H11193">
            <v>38139</v>
          </cell>
          <cell r="I11193">
            <v>0</v>
          </cell>
          <cell r="J11193">
            <v>0</v>
          </cell>
        </row>
        <row r="11194">
          <cell r="A11194">
            <v>36641</v>
          </cell>
          <cell r="B11194" t="str">
            <v>FT-CANADA</v>
          </cell>
          <cell r="C11194" t="str">
            <v>NG-NYMEX</v>
          </cell>
          <cell r="D11194" t="str">
            <v>FT-CAND-EGSC-PRC</v>
          </cell>
          <cell r="E11194" t="str">
            <v>P</v>
          </cell>
          <cell r="G11194" t="str">
            <v>TOLL:WADD/BOS</v>
          </cell>
          <cell r="H11194">
            <v>38169</v>
          </cell>
          <cell r="I11194">
            <v>0</v>
          </cell>
          <cell r="J11194">
            <v>0</v>
          </cell>
        </row>
        <row r="11195">
          <cell r="A11195">
            <v>36641</v>
          </cell>
          <cell r="B11195" t="str">
            <v>FT-CANADA</v>
          </cell>
          <cell r="C11195" t="str">
            <v>NG-NYMEX</v>
          </cell>
          <cell r="D11195" t="str">
            <v>FT-CAND-EGSC-PRC</v>
          </cell>
          <cell r="E11195" t="str">
            <v>P</v>
          </cell>
          <cell r="G11195" t="str">
            <v>TOLL:WADD/BOS</v>
          </cell>
          <cell r="H11195">
            <v>38200</v>
          </cell>
          <cell r="I11195">
            <v>0</v>
          </cell>
          <cell r="J11195">
            <v>0</v>
          </cell>
        </row>
        <row r="11196">
          <cell r="A11196">
            <v>36641</v>
          </cell>
          <cell r="B11196" t="str">
            <v>FT-CANADA</v>
          </cell>
          <cell r="C11196" t="str">
            <v>NG-NYMEX</v>
          </cell>
          <cell r="D11196" t="str">
            <v>FT-CAND-EGSC-PRC</v>
          </cell>
          <cell r="E11196" t="str">
            <v>P</v>
          </cell>
          <cell r="G11196" t="str">
            <v>TOLL:WADD/BOS</v>
          </cell>
          <cell r="H11196">
            <v>38231</v>
          </cell>
          <cell r="I11196">
            <v>0</v>
          </cell>
          <cell r="J11196">
            <v>0</v>
          </cell>
        </row>
        <row r="11197">
          <cell r="A11197">
            <v>36641</v>
          </cell>
          <cell r="B11197" t="str">
            <v>FT-CANADA</v>
          </cell>
          <cell r="C11197" t="str">
            <v>NG-NYMEX</v>
          </cell>
          <cell r="D11197" t="str">
            <v>FT-CAND-EGSC-PRC</v>
          </cell>
          <cell r="E11197" t="str">
            <v>P</v>
          </cell>
          <cell r="G11197" t="str">
            <v>TOLL:WADD/BOS</v>
          </cell>
          <cell r="H11197">
            <v>38261</v>
          </cell>
          <cell r="I11197">
            <v>0</v>
          </cell>
          <cell r="J11197">
            <v>0</v>
          </cell>
        </row>
        <row r="11198">
          <cell r="A11198">
            <v>36641</v>
          </cell>
          <cell r="B11198" t="str">
            <v>FT-CANADA</v>
          </cell>
          <cell r="C11198" t="str">
            <v>NG-NYMEX</v>
          </cell>
          <cell r="D11198" t="str">
            <v>FT-CAND-EGSC-PRC</v>
          </cell>
          <cell r="E11198" t="str">
            <v>P</v>
          </cell>
          <cell r="G11198" t="str">
            <v>TOLL:WADD/BOS</v>
          </cell>
          <cell r="H11198">
            <v>38292</v>
          </cell>
          <cell r="I11198">
            <v>0</v>
          </cell>
          <cell r="J11198">
            <v>0</v>
          </cell>
        </row>
        <row r="11199">
          <cell r="A11199">
            <v>36641</v>
          </cell>
          <cell r="B11199" t="str">
            <v>FT-CANADA</v>
          </cell>
          <cell r="C11199" t="str">
            <v>NG-NYMEX</v>
          </cell>
          <cell r="D11199" t="str">
            <v>FT-CAND-EGSC-PRC</v>
          </cell>
          <cell r="E11199" t="str">
            <v>P</v>
          </cell>
          <cell r="G11199" t="str">
            <v>TOLL:WADD/BOS</v>
          </cell>
          <cell r="H11199">
            <v>38322</v>
          </cell>
          <cell r="I11199">
            <v>0</v>
          </cell>
          <cell r="J11199">
            <v>0</v>
          </cell>
        </row>
        <row r="11200">
          <cell r="A11200">
            <v>36641</v>
          </cell>
          <cell r="B11200" t="str">
            <v>FT-CANADA</v>
          </cell>
          <cell r="C11200" t="str">
            <v>NG-NYMEX</v>
          </cell>
          <cell r="D11200" t="str">
            <v>FT-CAND-EGSC-PRC</v>
          </cell>
          <cell r="E11200" t="str">
            <v>P</v>
          </cell>
          <cell r="G11200" t="str">
            <v>TOLL:WADD/BOS</v>
          </cell>
          <cell r="H11200">
            <v>38353</v>
          </cell>
          <cell r="I11200">
            <v>0</v>
          </cell>
          <cell r="J11200">
            <v>0</v>
          </cell>
        </row>
        <row r="11201">
          <cell r="A11201">
            <v>36641</v>
          </cell>
          <cell r="B11201" t="str">
            <v>FT-CANADA</v>
          </cell>
          <cell r="C11201" t="str">
            <v>NG-NYMEX</v>
          </cell>
          <cell r="D11201" t="str">
            <v>FT-CAND-EGSC-PRC</v>
          </cell>
          <cell r="E11201" t="str">
            <v>P</v>
          </cell>
          <cell r="G11201" t="str">
            <v>TOLL:WADD/BOS</v>
          </cell>
          <cell r="H11201">
            <v>38384</v>
          </cell>
          <cell r="I11201">
            <v>0</v>
          </cell>
          <cell r="J11201">
            <v>0</v>
          </cell>
        </row>
        <row r="11202">
          <cell r="A11202">
            <v>36641</v>
          </cell>
          <cell r="B11202" t="str">
            <v>FT-CANADA</v>
          </cell>
          <cell r="C11202" t="str">
            <v>NG-NYMEX</v>
          </cell>
          <cell r="D11202" t="str">
            <v>FT-CAND-EGSC-PRC</v>
          </cell>
          <cell r="E11202" t="str">
            <v>P</v>
          </cell>
          <cell r="G11202" t="str">
            <v>TOLL:WADD/BOS</v>
          </cell>
          <cell r="H11202">
            <v>38412</v>
          </cell>
          <cell r="I11202">
            <v>0</v>
          </cell>
          <cell r="J11202">
            <v>0</v>
          </cell>
        </row>
        <row r="11203">
          <cell r="A11203">
            <v>36641</v>
          </cell>
          <cell r="B11203" t="str">
            <v>FT-CANADA</v>
          </cell>
          <cell r="C11203" t="str">
            <v>NG-NYMEX</v>
          </cell>
          <cell r="D11203" t="str">
            <v>FT-CAND-EGSC-PRC</v>
          </cell>
          <cell r="E11203" t="str">
            <v>P</v>
          </cell>
          <cell r="G11203" t="str">
            <v>TOLL:WADD/BOS</v>
          </cell>
          <cell r="H11203">
            <v>38443</v>
          </cell>
          <cell r="I11203">
            <v>0</v>
          </cell>
          <cell r="J11203">
            <v>0</v>
          </cell>
        </row>
        <row r="11204">
          <cell r="A11204">
            <v>36641</v>
          </cell>
          <cell r="B11204" t="str">
            <v>FT-CANADA</v>
          </cell>
          <cell r="C11204" t="str">
            <v>NG-NYMEX</v>
          </cell>
          <cell r="D11204" t="str">
            <v>FT-CAND-EGSC-PRC</v>
          </cell>
          <cell r="E11204" t="str">
            <v>P</v>
          </cell>
          <cell r="G11204" t="str">
            <v>TOLL:WADD/BOS</v>
          </cell>
          <cell r="H11204">
            <v>38473</v>
          </cell>
          <cell r="I11204">
            <v>0</v>
          </cell>
          <cell r="J11204">
            <v>0</v>
          </cell>
        </row>
        <row r="11205">
          <cell r="A11205">
            <v>36641</v>
          </cell>
          <cell r="B11205" t="str">
            <v>FT-CANADA</v>
          </cell>
          <cell r="C11205" t="str">
            <v>NG-NYMEX</v>
          </cell>
          <cell r="D11205" t="str">
            <v>FT-CAND-EGSC-PRC</v>
          </cell>
          <cell r="E11205" t="str">
            <v>P</v>
          </cell>
          <cell r="G11205" t="str">
            <v>TOLL:WADD/BOS</v>
          </cell>
          <cell r="H11205">
            <v>38504</v>
          </cell>
          <cell r="I11205">
            <v>0</v>
          </cell>
          <cell r="J11205">
            <v>0</v>
          </cell>
        </row>
        <row r="11206">
          <cell r="A11206">
            <v>36641</v>
          </cell>
          <cell r="B11206" t="str">
            <v>FT-CANADA</v>
          </cell>
          <cell r="C11206" t="str">
            <v>NG-NYMEX</v>
          </cell>
          <cell r="D11206" t="str">
            <v>FT-CAND-EGSC-PRC</v>
          </cell>
          <cell r="E11206" t="str">
            <v>P</v>
          </cell>
          <cell r="G11206" t="str">
            <v>TOLL:WADD/BOS</v>
          </cell>
          <cell r="H11206">
            <v>38534</v>
          </cell>
          <cell r="I11206">
            <v>0</v>
          </cell>
          <cell r="J11206">
            <v>0</v>
          </cell>
        </row>
        <row r="11207">
          <cell r="A11207">
            <v>36641</v>
          </cell>
          <cell r="B11207" t="str">
            <v>FT-CANADA</v>
          </cell>
          <cell r="C11207" t="str">
            <v>NG-NYMEX</v>
          </cell>
          <cell r="D11207" t="str">
            <v>FT-CAND-EGSC-PRC</v>
          </cell>
          <cell r="E11207" t="str">
            <v>P</v>
          </cell>
          <cell r="G11207" t="str">
            <v>TOLL:WADD/BOS</v>
          </cell>
          <cell r="H11207">
            <v>38565</v>
          </cell>
          <cell r="I11207">
            <v>0</v>
          </cell>
          <cell r="J11207">
            <v>0</v>
          </cell>
        </row>
        <row r="11208">
          <cell r="A11208">
            <v>36641</v>
          </cell>
          <cell r="B11208" t="str">
            <v>FT-CANADA</v>
          </cell>
          <cell r="C11208" t="str">
            <v>NG-NYMEX</v>
          </cell>
          <cell r="D11208" t="str">
            <v>FT-CAND-EGSC-PRC</v>
          </cell>
          <cell r="E11208" t="str">
            <v>P</v>
          </cell>
          <cell r="G11208" t="str">
            <v>TOLL:WADD/BOS</v>
          </cell>
          <cell r="H11208">
            <v>38596</v>
          </cell>
          <cell r="I11208">
            <v>0</v>
          </cell>
          <cell r="J11208">
            <v>0</v>
          </cell>
        </row>
        <row r="11209">
          <cell r="A11209">
            <v>36641</v>
          </cell>
          <cell r="B11209" t="str">
            <v>FT-CANADA</v>
          </cell>
          <cell r="C11209" t="str">
            <v>NG-NYMEX</v>
          </cell>
          <cell r="D11209" t="str">
            <v>FT-CAND-EGSC-PRC</v>
          </cell>
          <cell r="E11209" t="str">
            <v>P</v>
          </cell>
          <cell r="G11209" t="str">
            <v>TOLL:WADD/BOS</v>
          </cell>
          <cell r="H11209">
            <v>38626</v>
          </cell>
          <cell r="I11209">
            <v>0</v>
          </cell>
          <cell r="J11209">
            <v>0</v>
          </cell>
        </row>
        <row r="11210">
          <cell r="A11210">
            <v>36641</v>
          </cell>
          <cell r="B11210" t="str">
            <v>FT-CANADA</v>
          </cell>
          <cell r="C11210" t="str">
            <v>NG-NYMEX</v>
          </cell>
          <cell r="D11210" t="str">
            <v>FT-CAND-EGSC-PRC</v>
          </cell>
          <cell r="E11210" t="str">
            <v>P</v>
          </cell>
          <cell r="G11210" t="str">
            <v>TOLL:WADD/BOS</v>
          </cell>
          <cell r="H11210">
            <v>38657</v>
          </cell>
          <cell r="I11210">
            <v>0</v>
          </cell>
          <cell r="J11210">
            <v>0</v>
          </cell>
        </row>
        <row r="11211">
          <cell r="A11211">
            <v>36641</v>
          </cell>
          <cell r="B11211" t="str">
            <v>FT-CANADA</v>
          </cell>
          <cell r="C11211" t="str">
            <v>NG-NYMEX</v>
          </cell>
          <cell r="D11211" t="str">
            <v>FT-CAND-EGSC-PRC</v>
          </cell>
          <cell r="E11211" t="str">
            <v>P</v>
          </cell>
          <cell r="G11211" t="str">
            <v>TOLL:WADD/BOS</v>
          </cell>
          <cell r="H11211">
            <v>38687</v>
          </cell>
          <cell r="I11211">
            <v>0</v>
          </cell>
          <cell r="J11211">
            <v>0</v>
          </cell>
        </row>
        <row r="11212">
          <cell r="A11212">
            <v>36641</v>
          </cell>
          <cell r="B11212" t="str">
            <v>FT-CANADA</v>
          </cell>
          <cell r="C11212" t="str">
            <v>NG-NYMEX</v>
          </cell>
          <cell r="D11212" t="str">
            <v>FT-CAND-EGSC-PRC</v>
          </cell>
          <cell r="E11212" t="str">
            <v>P</v>
          </cell>
          <cell r="G11212" t="str">
            <v>TOLL:WADD/BOS</v>
          </cell>
          <cell r="H11212">
            <v>38718</v>
          </cell>
          <cell r="I11212">
            <v>0</v>
          </cell>
          <cell r="J11212">
            <v>0</v>
          </cell>
        </row>
        <row r="11213">
          <cell r="A11213">
            <v>36641</v>
          </cell>
          <cell r="B11213" t="str">
            <v>FT-CANADA</v>
          </cell>
          <cell r="C11213" t="str">
            <v>NG-NYMEX</v>
          </cell>
          <cell r="D11213" t="str">
            <v>FT-CAND-EGSC-PRC</v>
          </cell>
          <cell r="E11213" t="str">
            <v>P</v>
          </cell>
          <cell r="G11213" t="str">
            <v>TOLL:WADD/BOS</v>
          </cell>
          <cell r="H11213">
            <v>38749</v>
          </cell>
          <cell r="I11213">
            <v>0</v>
          </cell>
          <cell r="J11213">
            <v>0</v>
          </cell>
        </row>
        <row r="11214">
          <cell r="A11214">
            <v>36641</v>
          </cell>
          <cell r="B11214" t="str">
            <v>FT-CANADA</v>
          </cell>
          <cell r="C11214" t="str">
            <v>NG-NYMEX</v>
          </cell>
          <cell r="D11214" t="str">
            <v>FT-CAND-EGSC-PRC</v>
          </cell>
          <cell r="E11214" t="str">
            <v>P</v>
          </cell>
          <cell r="G11214" t="str">
            <v>TOLL:WADD/BOS</v>
          </cell>
          <cell r="H11214">
            <v>38777</v>
          </cell>
          <cell r="I11214">
            <v>0</v>
          </cell>
          <cell r="J11214">
            <v>0</v>
          </cell>
        </row>
        <row r="11215">
          <cell r="A11215">
            <v>36641</v>
          </cell>
          <cell r="B11215" t="str">
            <v>FT-CANADA</v>
          </cell>
          <cell r="C11215" t="str">
            <v>NG-NYMEX</v>
          </cell>
          <cell r="D11215" t="str">
            <v>FT-CAND-EGSC-PRC</v>
          </cell>
          <cell r="E11215" t="str">
            <v>P</v>
          </cell>
          <cell r="G11215" t="str">
            <v>TOLL:WADD/BOS</v>
          </cell>
          <cell r="H11215">
            <v>38808</v>
          </cell>
          <cell r="I11215">
            <v>0</v>
          </cell>
          <cell r="J11215">
            <v>0</v>
          </cell>
        </row>
        <row r="11216">
          <cell r="A11216">
            <v>36641</v>
          </cell>
          <cell r="B11216" t="str">
            <v>FT-CANADA</v>
          </cell>
          <cell r="C11216" t="str">
            <v>NG-NYMEX</v>
          </cell>
          <cell r="D11216" t="str">
            <v>FT-CAND-EGSC-PRC</v>
          </cell>
          <cell r="E11216" t="str">
            <v>P</v>
          </cell>
          <cell r="G11216" t="str">
            <v>TOLL:WADD/BOS</v>
          </cell>
          <cell r="H11216">
            <v>38838</v>
          </cell>
          <cell r="I11216">
            <v>0</v>
          </cell>
          <cell r="J11216">
            <v>0</v>
          </cell>
        </row>
        <row r="11217">
          <cell r="A11217">
            <v>36641</v>
          </cell>
          <cell r="B11217" t="str">
            <v>FT-CANADA</v>
          </cell>
          <cell r="C11217" t="str">
            <v>NG-NYMEX</v>
          </cell>
          <cell r="D11217" t="str">
            <v>FT-CAND-EGSC-PRC</v>
          </cell>
          <cell r="E11217" t="str">
            <v>P</v>
          </cell>
          <cell r="G11217" t="str">
            <v>TOLL:WADD/BOS</v>
          </cell>
          <cell r="H11217">
            <v>38869</v>
          </cell>
          <cell r="I11217">
            <v>0</v>
          </cell>
          <cell r="J11217">
            <v>0</v>
          </cell>
        </row>
        <row r="11218">
          <cell r="A11218">
            <v>36641</v>
          </cell>
          <cell r="B11218" t="str">
            <v>FT-CANADA</v>
          </cell>
          <cell r="C11218" t="str">
            <v>NG-NYMEX</v>
          </cell>
          <cell r="D11218" t="str">
            <v>FT-CAND-EGSC-PRC</v>
          </cell>
          <cell r="E11218" t="str">
            <v>P</v>
          </cell>
          <cell r="G11218" t="str">
            <v>TOLL:WADD/BOS</v>
          </cell>
          <cell r="H11218">
            <v>38899</v>
          </cell>
          <cell r="I11218">
            <v>0</v>
          </cell>
          <cell r="J11218">
            <v>0</v>
          </cell>
        </row>
        <row r="11219">
          <cell r="A11219">
            <v>36641</v>
          </cell>
          <cell r="B11219" t="str">
            <v>FT-CANADA</v>
          </cell>
          <cell r="C11219" t="str">
            <v>NG-NYMEX</v>
          </cell>
          <cell r="D11219" t="str">
            <v>FT-CAND-EGSC-PRC</v>
          </cell>
          <cell r="E11219" t="str">
            <v>P</v>
          </cell>
          <cell r="G11219" t="str">
            <v>TOLL:WADD/BOS</v>
          </cell>
          <cell r="H11219">
            <v>38930</v>
          </cell>
          <cell r="I11219">
            <v>0</v>
          </cell>
          <cell r="J11219">
            <v>0</v>
          </cell>
        </row>
        <row r="11220">
          <cell r="A11220">
            <v>36641</v>
          </cell>
          <cell r="B11220" t="str">
            <v>FT-CANADA</v>
          </cell>
          <cell r="C11220" t="str">
            <v>NG-NYMEX</v>
          </cell>
          <cell r="D11220" t="str">
            <v>FT-CAND-EGSC-PRC</v>
          </cell>
          <cell r="E11220" t="str">
            <v>P</v>
          </cell>
          <cell r="G11220" t="str">
            <v>TOLL:WADD/BOS</v>
          </cell>
          <cell r="H11220">
            <v>38961</v>
          </cell>
          <cell r="I11220">
            <v>0</v>
          </cell>
          <cell r="J11220">
            <v>0</v>
          </cell>
        </row>
        <row r="11221">
          <cell r="A11221">
            <v>36641</v>
          </cell>
          <cell r="B11221" t="str">
            <v>FT-CANADA</v>
          </cell>
          <cell r="C11221" t="str">
            <v>NG-NYMEX</v>
          </cell>
          <cell r="D11221" t="str">
            <v>FT-CAND-EGSC-PRC</v>
          </cell>
          <cell r="E11221" t="str">
            <v>P</v>
          </cell>
          <cell r="G11221" t="str">
            <v>TOLL:WADD/BOS</v>
          </cell>
          <cell r="H11221">
            <v>38991</v>
          </cell>
          <cell r="I11221">
            <v>0</v>
          </cell>
          <cell r="J11221">
            <v>0</v>
          </cell>
        </row>
        <row r="11222">
          <cell r="A11222">
            <v>36641</v>
          </cell>
          <cell r="B11222" t="str">
            <v>FT-CANADA</v>
          </cell>
          <cell r="C11222" t="str">
            <v>NG-NYMEX</v>
          </cell>
          <cell r="D11222" t="str">
            <v>FT-CAND-EGSC-PRC</v>
          </cell>
          <cell r="E11222" t="str">
            <v>P</v>
          </cell>
          <cell r="G11222" t="str">
            <v>TOLL:WADD/BOS</v>
          </cell>
          <cell r="H11222">
            <v>39022</v>
          </cell>
          <cell r="I11222">
            <v>0</v>
          </cell>
          <cell r="J11222">
            <v>0</v>
          </cell>
        </row>
        <row r="11223">
          <cell r="A11223">
            <v>36641</v>
          </cell>
          <cell r="B11223" t="str">
            <v>FT-CANADA</v>
          </cell>
          <cell r="C11223" t="str">
            <v>NG-NYMEX</v>
          </cell>
          <cell r="D11223" t="str">
            <v>FT-CAND-EGSC-PRC</v>
          </cell>
          <cell r="E11223" t="str">
            <v>P</v>
          </cell>
          <cell r="G11223" t="str">
            <v>TOLL:WADD/BOS</v>
          </cell>
          <cell r="H11223">
            <v>39052</v>
          </cell>
          <cell r="I11223">
            <v>0</v>
          </cell>
          <cell r="J11223">
            <v>0</v>
          </cell>
        </row>
        <row r="11224">
          <cell r="A11224">
            <v>36641</v>
          </cell>
          <cell r="B11224" t="str">
            <v>FT-CANADA</v>
          </cell>
          <cell r="C11224" t="str">
            <v>NG-NYMEX</v>
          </cell>
          <cell r="D11224" t="str">
            <v>FT-CAND-EGSC-PRC</v>
          </cell>
          <cell r="E11224" t="str">
            <v>P</v>
          </cell>
          <cell r="G11224" t="str">
            <v>TOLL:WADD/BOS</v>
          </cell>
          <cell r="H11224">
            <v>39083</v>
          </cell>
          <cell r="I11224">
            <v>0</v>
          </cell>
          <cell r="J11224">
            <v>0</v>
          </cell>
        </row>
        <row r="11225">
          <cell r="A11225">
            <v>36641</v>
          </cell>
          <cell r="B11225" t="str">
            <v>FT-CANADA</v>
          </cell>
          <cell r="C11225" t="str">
            <v>NG-NYMEX</v>
          </cell>
          <cell r="D11225" t="str">
            <v>FT-CAND-EGSC-PRC</v>
          </cell>
          <cell r="E11225" t="str">
            <v>P</v>
          </cell>
          <cell r="G11225" t="str">
            <v>TOLL:WADD/BOS</v>
          </cell>
          <cell r="H11225">
            <v>39114</v>
          </cell>
          <cell r="I11225">
            <v>0</v>
          </cell>
          <cell r="J11225">
            <v>0</v>
          </cell>
        </row>
        <row r="11226">
          <cell r="A11226">
            <v>36641</v>
          </cell>
          <cell r="B11226" t="str">
            <v>FT-CANADA</v>
          </cell>
          <cell r="C11226" t="str">
            <v>NG-NYMEX</v>
          </cell>
          <cell r="D11226" t="str">
            <v>FT-CAND-EGSC-PRC</v>
          </cell>
          <cell r="E11226" t="str">
            <v>P</v>
          </cell>
          <cell r="G11226" t="str">
            <v>TOLL:WADD/BOS</v>
          </cell>
          <cell r="H11226">
            <v>39142</v>
          </cell>
          <cell r="I11226">
            <v>0</v>
          </cell>
          <cell r="J11226">
            <v>0</v>
          </cell>
        </row>
        <row r="11227">
          <cell r="A11227">
            <v>36641</v>
          </cell>
          <cell r="B11227" t="str">
            <v>FT-CANADA</v>
          </cell>
          <cell r="C11227" t="str">
            <v>NG-NYMEX</v>
          </cell>
          <cell r="D11227" t="str">
            <v>FT-CAND-EGSC-PRC</v>
          </cell>
          <cell r="E11227" t="str">
            <v>P</v>
          </cell>
          <cell r="G11227" t="str">
            <v>TRANS:AECO/EMP</v>
          </cell>
          <cell r="H11227">
            <v>36647</v>
          </cell>
          <cell r="I11227">
            <v>150195</v>
          </cell>
          <cell r="J11227">
            <v>0</v>
          </cell>
        </row>
        <row r="11228">
          <cell r="A11228">
            <v>36641</v>
          </cell>
          <cell r="B11228" t="str">
            <v>FT-CANADA</v>
          </cell>
          <cell r="C11228" t="str">
            <v>NG-NYMEX</v>
          </cell>
          <cell r="D11228" t="str">
            <v>FT-CAND-EGSC-PRC</v>
          </cell>
          <cell r="E11228" t="str">
            <v>P</v>
          </cell>
          <cell r="G11228" t="str">
            <v>TRANS:AECO/EMP</v>
          </cell>
          <cell r="H11228">
            <v>36678</v>
          </cell>
          <cell r="I11228">
            <v>144582</v>
          </cell>
          <cell r="J11228">
            <v>0</v>
          </cell>
        </row>
        <row r="11229">
          <cell r="A11229">
            <v>36641</v>
          </cell>
          <cell r="B11229" t="str">
            <v>FT-CANADA</v>
          </cell>
          <cell r="C11229" t="str">
            <v>NG-NYMEX</v>
          </cell>
          <cell r="D11229" t="str">
            <v>FT-CAND-EGSC-PRC</v>
          </cell>
          <cell r="E11229" t="str">
            <v>P</v>
          </cell>
          <cell r="G11229" t="str">
            <v>TRANS:AECO/EMP</v>
          </cell>
          <cell r="H11229">
            <v>36708</v>
          </cell>
          <cell r="I11229">
            <v>148624</v>
          </cell>
          <cell r="J11229">
            <v>0</v>
          </cell>
        </row>
        <row r="11230">
          <cell r="A11230">
            <v>36641</v>
          </cell>
          <cell r="B11230" t="str">
            <v>FT-CANADA</v>
          </cell>
          <cell r="C11230" t="str">
            <v>NG-NYMEX</v>
          </cell>
          <cell r="D11230" t="str">
            <v>FT-CAND-EGSC-PRC</v>
          </cell>
          <cell r="E11230" t="str">
            <v>P</v>
          </cell>
          <cell r="G11230" t="str">
            <v>TRANS:AECO/EMP</v>
          </cell>
          <cell r="H11230">
            <v>36739</v>
          </cell>
          <cell r="I11230">
            <v>147802</v>
          </cell>
          <cell r="J11230">
            <v>0</v>
          </cell>
        </row>
        <row r="11231">
          <cell r="A11231">
            <v>36641</v>
          </cell>
          <cell r="B11231" t="str">
            <v>FT-CANADA</v>
          </cell>
          <cell r="C11231" t="str">
            <v>NG-NYMEX</v>
          </cell>
          <cell r="D11231" t="str">
            <v>FT-CAND-EGSC-PRC</v>
          </cell>
          <cell r="E11231" t="str">
            <v>P</v>
          </cell>
          <cell r="G11231" t="str">
            <v>TRANS:AECO/EMP</v>
          </cell>
          <cell r="H11231">
            <v>36770</v>
          </cell>
          <cell r="I11231">
            <v>145329</v>
          </cell>
          <cell r="J11231">
            <v>0</v>
          </cell>
        </row>
        <row r="11232">
          <cell r="A11232">
            <v>36641</v>
          </cell>
          <cell r="B11232" t="str">
            <v>FT-CANADA</v>
          </cell>
          <cell r="C11232" t="str">
            <v>NG-NYMEX</v>
          </cell>
          <cell r="D11232" t="str">
            <v>FT-CAND-EGSC-PRC</v>
          </cell>
          <cell r="E11232" t="str">
            <v>P</v>
          </cell>
          <cell r="G11232" t="str">
            <v>TRANS:AECO/EMP</v>
          </cell>
          <cell r="H11232">
            <v>36800</v>
          </cell>
          <cell r="I11232">
            <v>149327</v>
          </cell>
          <cell r="J11232">
            <v>0</v>
          </cell>
        </row>
        <row r="11233">
          <cell r="A11233">
            <v>36641</v>
          </cell>
          <cell r="B11233" t="str">
            <v>FT-CANADA</v>
          </cell>
          <cell r="C11233" t="str">
            <v>NG-NYMEX</v>
          </cell>
          <cell r="D11233" t="str">
            <v>FT-CAND-EGSC-PRC</v>
          </cell>
          <cell r="E11233" t="str">
            <v>P</v>
          </cell>
          <cell r="G11233" t="str">
            <v>TRANS:AECO/EMP</v>
          </cell>
          <cell r="H11233">
            <v>36831</v>
          </cell>
          <cell r="I11233">
            <v>195928</v>
          </cell>
          <cell r="J11233">
            <v>0</v>
          </cell>
        </row>
        <row r="11234">
          <cell r="A11234">
            <v>36641</v>
          </cell>
          <cell r="B11234" t="str">
            <v>FT-CANADA</v>
          </cell>
          <cell r="C11234" t="str">
            <v>NG-NYMEX</v>
          </cell>
          <cell r="D11234" t="str">
            <v>FT-CAND-EGSC-PRC</v>
          </cell>
          <cell r="E11234" t="str">
            <v>P</v>
          </cell>
          <cell r="G11234" t="str">
            <v>TRANS:AECO/EMP</v>
          </cell>
          <cell r="H11234">
            <v>36861</v>
          </cell>
          <cell r="I11234">
            <v>241550</v>
          </cell>
          <cell r="J11234">
            <v>0</v>
          </cell>
        </row>
        <row r="11235">
          <cell r="A11235">
            <v>36641</v>
          </cell>
          <cell r="B11235" t="str">
            <v>FT-CANADA</v>
          </cell>
          <cell r="C11235" t="str">
            <v>NG-NYMEX</v>
          </cell>
          <cell r="D11235" t="str">
            <v>FT-CAND-EGSC-PRC</v>
          </cell>
          <cell r="E11235" t="str">
            <v>P</v>
          </cell>
          <cell r="G11235" t="str">
            <v>TRANS:AECO/EMP</v>
          </cell>
          <cell r="H11235">
            <v>36892</v>
          </cell>
          <cell r="I11235">
            <v>240114</v>
          </cell>
          <cell r="J11235">
            <v>0</v>
          </cell>
        </row>
        <row r="11236">
          <cell r="A11236">
            <v>36641</v>
          </cell>
          <cell r="B11236" t="str">
            <v>FT-CANADA</v>
          </cell>
          <cell r="C11236" t="str">
            <v>NG-NYMEX</v>
          </cell>
          <cell r="D11236" t="str">
            <v>FT-CAND-EGSC-PRC</v>
          </cell>
          <cell r="E11236" t="str">
            <v>P</v>
          </cell>
          <cell r="G11236" t="str">
            <v>TRANS:AECO/EMP</v>
          </cell>
          <cell r="H11236">
            <v>36923</v>
          </cell>
          <cell r="I11236">
            <v>215582</v>
          </cell>
          <cell r="J11236">
            <v>0</v>
          </cell>
        </row>
        <row r="11237">
          <cell r="A11237">
            <v>36641</v>
          </cell>
          <cell r="B11237" t="str">
            <v>FT-CANADA</v>
          </cell>
          <cell r="C11237" t="str">
            <v>NG-NYMEX</v>
          </cell>
          <cell r="D11237" t="str">
            <v>FT-CAND-EGSC-PRC</v>
          </cell>
          <cell r="E11237" t="str">
            <v>P</v>
          </cell>
          <cell r="G11237" t="str">
            <v>TRANS:AECO/EMP</v>
          </cell>
          <cell r="H11237">
            <v>36951</v>
          </cell>
          <cell r="I11237">
            <v>792461</v>
          </cell>
          <cell r="J11237">
            <v>0</v>
          </cell>
        </row>
        <row r="11238">
          <cell r="A11238">
            <v>36641</v>
          </cell>
          <cell r="B11238" t="str">
            <v>FT-CANADA</v>
          </cell>
          <cell r="C11238" t="str">
            <v>NG-NYMEX</v>
          </cell>
          <cell r="D11238" t="str">
            <v>FT-CAND-EGSC-PRC</v>
          </cell>
          <cell r="E11238" t="str">
            <v>P</v>
          </cell>
          <cell r="G11238" t="str">
            <v>TRANS:AECO/EMP</v>
          </cell>
          <cell r="H11238">
            <v>36982</v>
          </cell>
          <cell r="I11238">
            <v>-38634</v>
          </cell>
          <cell r="J11238">
            <v>0</v>
          </cell>
        </row>
        <row r="11239">
          <cell r="A11239">
            <v>36641</v>
          </cell>
          <cell r="B11239" t="str">
            <v>FT-CANADA</v>
          </cell>
          <cell r="C11239" t="str">
            <v>NG-NYMEX</v>
          </cell>
          <cell r="D11239" t="str">
            <v>FT-CAND-EGSC-PRC</v>
          </cell>
          <cell r="E11239" t="str">
            <v>P</v>
          </cell>
          <cell r="G11239" t="str">
            <v>TRANS:AECO/EMP</v>
          </cell>
          <cell r="H11239">
            <v>37012</v>
          </cell>
          <cell r="I11239">
            <v>-39689</v>
          </cell>
          <cell r="J11239">
            <v>0</v>
          </cell>
        </row>
        <row r="11240">
          <cell r="A11240">
            <v>36641</v>
          </cell>
          <cell r="B11240" t="str">
            <v>FT-CANADA</v>
          </cell>
          <cell r="C11240" t="str">
            <v>NG-NYMEX</v>
          </cell>
          <cell r="D11240" t="str">
            <v>FT-CAND-EGSC-PRC</v>
          </cell>
          <cell r="E11240" t="str">
            <v>P</v>
          </cell>
          <cell r="G11240" t="str">
            <v>TRANS:AECO/EMP</v>
          </cell>
          <cell r="H11240">
            <v>37043</v>
          </cell>
          <cell r="I11240">
            <v>-38176</v>
          </cell>
          <cell r="J11240">
            <v>0</v>
          </cell>
        </row>
        <row r="11241">
          <cell r="A11241">
            <v>36641</v>
          </cell>
          <cell r="B11241" t="str">
            <v>FT-CANADA</v>
          </cell>
          <cell r="C11241" t="str">
            <v>NG-NYMEX</v>
          </cell>
          <cell r="D11241" t="str">
            <v>FT-CAND-EGSC-PRC</v>
          </cell>
          <cell r="E11241" t="str">
            <v>P</v>
          </cell>
          <cell r="G11241" t="str">
            <v>TRANS:AECO/EMP</v>
          </cell>
          <cell r="H11241">
            <v>37073</v>
          </cell>
          <cell r="I11241">
            <v>-39217</v>
          </cell>
          <cell r="J11241">
            <v>0</v>
          </cell>
        </row>
        <row r="11242">
          <cell r="A11242">
            <v>36641</v>
          </cell>
          <cell r="B11242" t="str">
            <v>FT-CANADA</v>
          </cell>
          <cell r="C11242" t="str">
            <v>NG-NYMEX</v>
          </cell>
          <cell r="D11242" t="str">
            <v>FT-CAND-EGSC-PRC</v>
          </cell>
          <cell r="E11242" t="str">
            <v>P</v>
          </cell>
          <cell r="G11242" t="str">
            <v>TRANS:AECO/EMP</v>
          </cell>
          <cell r="H11242">
            <v>37104</v>
          </cell>
          <cell r="I11242">
            <v>-38979</v>
          </cell>
          <cell r="J11242">
            <v>0</v>
          </cell>
        </row>
        <row r="11243">
          <cell r="A11243">
            <v>36641</v>
          </cell>
          <cell r="B11243" t="str">
            <v>FT-CANADA</v>
          </cell>
          <cell r="C11243" t="str">
            <v>NG-NYMEX</v>
          </cell>
          <cell r="D11243" t="str">
            <v>FT-CAND-EGSC-PRC</v>
          </cell>
          <cell r="E11243" t="str">
            <v>P</v>
          </cell>
          <cell r="G11243" t="str">
            <v>TRANS:AECO/EMP</v>
          </cell>
          <cell r="H11243">
            <v>37135</v>
          </cell>
          <cell r="I11243">
            <v>-37492</v>
          </cell>
          <cell r="J11243">
            <v>0</v>
          </cell>
        </row>
        <row r="11244">
          <cell r="A11244">
            <v>36641</v>
          </cell>
          <cell r="B11244" t="str">
            <v>FT-CANADA</v>
          </cell>
          <cell r="C11244" t="str">
            <v>NG-NYMEX</v>
          </cell>
          <cell r="D11244" t="str">
            <v>FT-CAND-EGSC-PRC</v>
          </cell>
          <cell r="E11244" t="str">
            <v>P</v>
          </cell>
          <cell r="G11244" t="str">
            <v>TRANS:AECO/EMP</v>
          </cell>
          <cell r="H11244">
            <v>37165</v>
          </cell>
          <cell r="I11244">
            <v>-38513</v>
          </cell>
          <cell r="J11244">
            <v>0</v>
          </cell>
        </row>
        <row r="11245">
          <cell r="A11245">
            <v>36641</v>
          </cell>
          <cell r="B11245" t="str">
            <v>FT-CANADA</v>
          </cell>
          <cell r="C11245" t="str">
            <v>NG-NYMEX</v>
          </cell>
          <cell r="D11245" t="str">
            <v>FT-CAND-EGSC-PRC</v>
          </cell>
          <cell r="E11245" t="str">
            <v>P</v>
          </cell>
          <cell r="G11245" t="str">
            <v>TRANS:AECO/EMP</v>
          </cell>
          <cell r="H11245">
            <v>37196</v>
          </cell>
          <cell r="I11245">
            <v>476850</v>
          </cell>
          <cell r="J11245">
            <v>0</v>
          </cell>
        </row>
        <row r="11246">
          <cell r="A11246">
            <v>36641</v>
          </cell>
          <cell r="B11246" t="str">
            <v>FT-CANADA</v>
          </cell>
          <cell r="C11246" t="str">
            <v>NG-NYMEX</v>
          </cell>
          <cell r="D11246" t="str">
            <v>FT-CAND-EGSC-PRC</v>
          </cell>
          <cell r="E11246" t="str">
            <v>P</v>
          </cell>
          <cell r="G11246" t="str">
            <v>TRANS:AECO/EMP</v>
          </cell>
          <cell r="H11246">
            <v>37226</v>
          </cell>
          <cell r="I11246">
            <v>489830</v>
          </cell>
          <cell r="J11246">
            <v>0</v>
          </cell>
        </row>
        <row r="11247">
          <cell r="A11247">
            <v>36641</v>
          </cell>
          <cell r="B11247" t="str">
            <v>FT-CANADA</v>
          </cell>
          <cell r="C11247" t="str">
            <v>NG-NYMEX</v>
          </cell>
          <cell r="D11247" t="str">
            <v>FT-CAND-EGSC-PRC</v>
          </cell>
          <cell r="E11247" t="str">
            <v>P</v>
          </cell>
          <cell r="G11247" t="str">
            <v>TRANS:AECO/EMP</v>
          </cell>
          <cell r="H11247">
            <v>37257</v>
          </cell>
          <cell r="I11247">
            <v>486829</v>
          </cell>
          <cell r="J11247">
            <v>0</v>
          </cell>
        </row>
        <row r="11248">
          <cell r="A11248">
            <v>36641</v>
          </cell>
          <cell r="B11248" t="str">
            <v>FT-CANADA</v>
          </cell>
          <cell r="C11248" t="str">
            <v>NG-NYMEX</v>
          </cell>
          <cell r="D11248" t="str">
            <v>FT-CAND-EGSC-PRC</v>
          </cell>
          <cell r="E11248" t="str">
            <v>P</v>
          </cell>
          <cell r="G11248" t="str">
            <v>TRANS:AECO/EMP</v>
          </cell>
          <cell r="H11248">
            <v>37288</v>
          </cell>
          <cell r="I11248">
            <v>437019</v>
          </cell>
          <cell r="J11248">
            <v>0</v>
          </cell>
        </row>
        <row r="11249">
          <cell r="A11249">
            <v>36641</v>
          </cell>
          <cell r="B11249" t="str">
            <v>FT-CANADA</v>
          </cell>
          <cell r="C11249" t="str">
            <v>NG-NYMEX</v>
          </cell>
          <cell r="D11249" t="str">
            <v>FT-CAND-EGSC-PRC</v>
          </cell>
          <cell r="E11249" t="str">
            <v>P</v>
          </cell>
          <cell r="G11249" t="str">
            <v>TRANS:AECO/EMP</v>
          </cell>
          <cell r="H11249">
            <v>37316</v>
          </cell>
          <cell r="I11249">
            <v>481151</v>
          </cell>
          <cell r="J11249">
            <v>0</v>
          </cell>
        </row>
        <row r="11250">
          <cell r="A11250">
            <v>36641</v>
          </cell>
          <cell r="B11250" t="str">
            <v>FT-CANADA</v>
          </cell>
          <cell r="C11250" t="str">
            <v>NG-NYMEX</v>
          </cell>
          <cell r="D11250" t="str">
            <v>FT-CAND-EGSC-PRC</v>
          </cell>
          <cell r="E11250" t="str">
            <v>P</v>
          </cell>
          <cell r="G11250" t="str">
            <v>TRANS:AECO/EMP</v>
          </cell>
          <cell r="H11250">
            <v>37347</v>
          </cell>
          <cell r="I11250">
            <v>462777</v>
          </cell>
          <cell r="J11250">
            <v>0</v>
          </cell>
        </row>
        <row r="11251">
          <cell r="A11251">
            <v>36641</v>
          </cell>
          <cell r="B11251" t="str">
            <v>FT-CANADA</v>
          </cell>
          <cell r="C11251" t="str">
            <v>NG-NYMEX</v>
          </cell>
          <cell r="D11251" t="str">
            <v>FT-CAND-EGSC-PRC</v>
          </cell>
          <cell r="E11251" t="str">
            <v>P</v>
          </cell>
          <cell r="G11251" t="str">
            <v>TRANS:AECO/EMP</v>
          </cell>
          <cell r="H11251">
            <v>37377</v>
          </cell>
          <cell r="I11251">
            <v>475394</v>
          </cell>
          <cell r="J11251">
            <v>0</v>
          </cell>
        </row>
        <row r="11252">
          <cell r="A11252">
            <v>36641</v>
          </cell>
          <cell r="B11252" t="str">
            <v>FT-CANADA</v>
          </cell>
          <cell r="C11252" t="str">
            <v>NG-NYMEX</v>
          </cell>
          <cell r="D11252" t="str">
            <v>FT-CAND-EGSC-PRC</v>
          </cell>
          <cell r="E11252" t="str">
            <v>P</v>
          </cell>
          <cell r="G11252" t="str">
            <v>TRANS:AECO/EMP</v>
          </cell>
          <cell r="H11252">
            <v>37408</v>
          </cell>
          <cell r="I11252">
            <v>457262</v>
          </cell>
          <cell r="J11252">
            <v>0</v>
          </cell>
        </row>
        <row r="11253">
          <cell r="A11253">
            <v>36641</v>
          </cell>
          <cell r="B11253" t="str">
            <v>FT-CANADA</v>
          </cell>
          <cell r="C11253" t="str">
            <v>NG-NYMEX</v>
          </cell>
          <cell r="D11253" t="str">
            <v>FT-CAND-EGSC-PRC</v>
          </cell>
          <cell r="E11253" t="str">
            <v>P</v>
          </cell>
          <cell r="G11253" t="str">
            <v>TRANS:AECO/EMP</v>
          </cell>
          <cell r="H11253">
            <v>37438</v>
          </cell>
          <cell r="I11253">
            <v>469726</v>
          </cell>
          <cell r="J11253">
            <v>0</v>
          </cell>
        </row>
        <row r="11254">
          <cell r="A11254">
            <v>36641</v>
          </cell>
          <cell r="B11254" t="str">
            <v>FT-CANADA</v>
          </cell>
          <cell r="C11254" t="str">
            <v>NG-NYMEX</v>
          </cell>
          <cell r="D11254" t="str">
            <v>FT-CAND-EGSC-PRC</v>
          </cell>
          <cell r="E11254" t="str">
            <v>P</v>
          </cell>
          <cell r="G11254" t="str">
            <v>TRANS:AECO/EMP</v>
          </cell>
          <cell r="H11254">
            <v>37469</v>
          </cell>
          <cell r="I11254">
            <v>466882</v>
          </cell>
          <cell r="J11254">
            <v>0</v>
          </cell>
        </row>
        <row r="11255">
          <cell r="A11255">
            <v>36641</v>
          </cell>
          <cell r="B11255" t="str">
            <v>FT-CANADA</v>
          </cell>
          <cell r="C11255" t="str">
            <v>NG-NYMEX</v>
          </cell>
          <cell r="D11255" t="str">
            <v>FT-CAND-EGSC-PRC</v>
          </cell>
          <cell r="E11255" t="str">
            <v>P</v>
          </cell>
          <cell r="G11255" t="str">
            <v>TRANS:AECO/EMP</v>
          </cell>
          <cell r="H11255">
            <v>37500</v>
          </cell>
          <cell r="I11255">
            <v>449083</v>
          </cell>
          <cell r="J11255">
            <v>0</v>
          </cell>
        </row>
        <row r="11256">
          <cell r="A11256">
            <v>36641</v>
          </cell>
          <cell r="B11256" t="str">
            <v>FT-CANADA</v>
          </cell>
          <cell r="C11256" t="str">
            <v>NG-NYMEX</v>
          </cell>
          <cell r="D11256" t="str">
            <v>FT-CAND-EGSC-PRC</v>
          </cell>
          <cell r="E11256" t="str">
            <v>P</v>
          </cell>
          <cell r="G11256" t="str">
            <v>TRANS:AECO/EMP</v>
          </cell>
          <cell r="H11256">
            <v>37530</v>
          </cell>
          <cell r="I11256">
            <v>461332</v>
          </cell>
          <cell r="J11256">
            <v>0</v>
          </cell>
        </row>
        <row r="11257">
          <cell r="A11257">
            <v>36641</v>
          </cell>
          <cell r="B11257" t="str">
            <v>FT-CANADA</v>
          </cell>
          <cell r="C11257" t="str">
            <v>NG-NYMEX</v>
          </cell>
          <cell r="D11257" t="str">
            <v>FT-CAND-EGSC-PRC</v>
          </cell>
          <cell r="E11257" t="str">
            <v>P</v>
          </cell>
          <cell r="G11257" t="str">
            <v>TRANS:AECO/EMP</v>
          </cell>
          <cell r="H11257">
            <v>37561</v>
          </cell>
          <cell r="I11257">
            <v>384195</v>
          </cell>
          <cell r="J11257">
            <v>0</v>
          </cell>
        </row>
        <row r="11258">
          <cell r="A11258">
            <v>36641</v>
          </cell>
          <cell r="B11258" t="str">
            <v>FT-CANADA</v>
          </cell>
          <cell r="C11258" t="str">
            <v>NG-NYMEX</v>
          </cell>
          <cell r="D11258" t="str">
            <v>FT-CAND-EGSC-PRC</v>
          </cell>
          <cell r="E11258" t="str">
            <v>P</v>
          </cell>
          <cell r="G11258" t="str">
            <v>TRANS:AECO/EMP</v>
          </cell>
          <cell r="H11258">
            <v>37591</v>
          </cell>
          <cell r="I11258">
            <v>394677</v>
          </cell>
          <cell r="J11258">
            <v>0</v>
          </cell>
        </row>
        <row r="11259">
          <cell r="A11259">
            <v>36641</v>
          </cell>
          <cell r="B11259" t="str">
            <v>FT-CANADA</v>
          </cell>
          <cell r="C11259" t="str">
            <v>NG-NYMEX</v>
          </cell>
          <cell r="D11259" t="str">
            <v>FT-CAND-EGSC-PRC</v>
          </cell>
          <cell r="E11259" t="str">
            <v>P</v>
          </cell>
          <cell r="G11259" t="str">
            <v>TRANS:AECO/EMP</v>
          </cell>
          <cell r="H11259">
            <v>37622</v>
          </cell>
          <cell r="I11259">
            <v>392285</v>
          </cell>
          <cell r="J11259">
            <v>0</v>
          </cell>
        </row>
        <row r="11260">
          <cell r="A11260">
            <v>36641</v>
          </cell>
          <cell r="B11260" t="str">
            <v>FT-CANADA</v>
          </cell>
          <cell r="C11260" t="str">
            <v>NG-NYMEX</v>
          </cell>
          <cell r="D11260" t="str">
            <v>FT-CAND-EGSC-PRC</v>
          </cell>
          <cell r="E11260" t="str">
            <v>P</v>
          </cell>
          <cell r="G11260" t="str">
            <v>TRANS:AECO/EMP</v>
          </cell>
          <cell r="H11260">
            <v>37653</v>
          </cell>
          <cell r="I11260">
            <v>352170</v>
          </cell>
          <cell r="J11260">
            <v>0</v>
          </cell>
        </row>
        <row r="11261">
          <cell r="A11261">
            <v>36641</v>
          </cell>
          <cell r="B11261" t="str">
            <v>FT-CANADA</v>
          </cell>
          <cell r="C11261" t="str">
            <v>NG-NYMEX</v>
          </cell>
          <cell r="D11261" t="str">
            <v>FT-CAND-EGSC-PRC</v>
          </cell>
          <cell r="E11261" t="str">
            <v>P</v>
          </cell>
          <cell r="G11261" t="str">
            <v>TRANS:AECO/EMP</v>
          </cell>
          <cell r="H11261">
            <v>37681</v>
          </cell>
          <cell r="I11261">
            <v>387761</v>
          </cell>
          <cell r="J11261">
            <v>0</v>
          </cell>
        </row>
        <row r="11262">
          <cell r="A11262">
            <v>36641</v>
          </cell>
          <cell r="B11262" t="str">
            <v>FT-CANADA</v>
          </cell>
          <cell r="C11262" t="str">
            <v>NG-NYMEX</v>
          </cell>
          <cell r="D11262" t="str">
            <v>FT-CAND-EGSC-PRC</v>
          </cell>
          <cell r="E11262" t="str">
            <v>P</v>
          </cell>
          <cell r="G11262" t="str">
            <v>TRANS:AECO/EMP</v>
          </cell>
          <cell r="H11262">
            <v>37712</v>
          </cell>
          <cell r="I11262">
            <v>372979</v>
          </cell>
          <cell r="J11262">
            <v>0</v>
          </cell>
        </row>
        <row r="11263">
          <cell r="A11263">
            <v>36641</v>
          </cell>
          <cell r="B11263" t="str">
            <v>FT-CANADA</v>
          </cell>
          <cell r="C11263" t="str">
            <v>NG-NYMEX</v>
          </cell>
          <cell r="D11263" t="str">
            <v>FT-CAND-EGSC-PRC</v>
          </cell>
          <cell r="E11263" t="str">
            <v>P</v>
          </cell>
          <cell r="G11263" t="str">
            <v>TRANS:AECO/EMP</v>
          </cell>
          <cell r="H11263">
            <v>37742</v>
          </cell>
          <cell r="I11263">
            <v>383165</v>
          </cell>
          <cell r="J11263">
            <v>0</v>
          </cell>
        </row>
        <row r="11264">
          <cell r="A11264">
            <v>36641</v>
          </cell>
          <cell r="B11264" t="str">
            <v>FT-CANADA</v>
          </cell>
          <cell r="C11264" t="str">
            <v>NG-NYMEX</v>
          </cell>
          <cell r="D11264" t="str">
            <v>FT-CAND-EGSC-PRC</v>
          </cell>
          <cell r="E11264" t="str">
            <v>P</v>
          </cell>
          <cell r="G11264" t="str">
            <v>TRANS:AECO/EMP</v>
          </cell>
          <cell r="H11264">
            <v>37773</v>
          </cell>
          <cell r="I11264">
            <v>368570</v>
          </cell>
          <cell r="J11264">
            <v>0</v>
          </cell>
        </row>
        <row r="11265">
          <cell r="A11265">
            <v>36641</v>
          </cell>
          <cell r="B11265" t="str">
            <v>FT-CANADA</v>
          </cell>
          <cell r="C11265" t="str">
            <v>NG-NYMEX</v>
          </cell>
          <cell r="D11265" t="str">
            <v>FT-CAND-EGSC-PRC</v>
          </cell>
          <cell r="E11265" t="str">
            <v>P</v>
          </cell>
          <cell r="G11265" t="str">
            <v>TRANS:AECO/EMP</v>
          </cell>
          <cell r="H11265">
            <v>37803</v>
          </cell>
          <cell r="I11265">
            <v>378634</v>
          </cell>
          <cell r="J11265">
            <v>0</v>
          </cell>
        </row>
        <row r="11266">
          <cell r="A11266">
            <v>36641</v>
          </cell>
          <cell r="B11266" t="str">
            <v>FT-CANADA</v>
          </cell>
          <cell r="C11266" t="str">
            <v>NG-NYMEX</v>
          </cell>
          <cell r="D11266" t="str">
            <v>FT-CAND-EGSC-PRC</v>
          </cell>
          <cell r="E11266" t="str">
            <v>P</v>
          </cell>
          <cell r="G11266" t="str">
            <v>TRANS:AECO/EMP</v>
          </cell>
          <cell r="H11266">
            <v>37834</v>
          </cell>
          <cell r="I11266">
            <v>376349</v>
          </cell>
          <cell r="J11266">
            <v>0</v>
          </cell>
        </row>
        <row r="11267">
          <cell r="A11267">
            <v>36641</v>
          </cell>
          <cell r="B11267" t="str">
            <v>FT-CANADA</v>
          </cell>
          <cell r="C11267" t="str">
            <v>NG-NYMEX</v>
          </cell>
          <cell r="D11267" t="str">
            <v>FT-CAND-EGSC-PRC</v>
          </cell>
          <cell r="E11267" t="str">
            <v>P</v>
          </cell>
          <cell r="G11267" t="str">
            <v>TRANS:AECO/EMP</v>
          </cell>
          <cell r="H11267">
            <v>37865</v>
          </cell>
          <cell r="I11267">
            <v>362011</v>
          </cell>
          <cell r="J11267">
            <v>0</v>
          </cell>
        </row>
        <row r="11268">
          <cell r="A11268">
            <v>36641</v>
          </cell>
          <cell r="B11268" t="str">
            <v>FT-CANADA</v>
          </cell>
          <cell r="C11268" t="str">
            <v>NG-NYMEX</v>
          </cell>
          <cell r="D11268" t="str">
            <v>FT-CAND-EGSC-PRC</v>
          </cell>
          <cell r="E11268" t="str">
            <v>P</v>
          </cell>
          <cell r="G11268" t="str">
            <v>TRANS:AECO/EMP</v>
          </cell>
          <cell r="H11268">
            <v>37895</v>
          </cell>
          <cell r="I11268">
            <v>371893</v>
          </cell>
          <cell r="J11268">
            <v>0</v>
          </cell>
        </row>
        <row r="11269">
          <cell r="A11269">
            <v>36641</v>
          </cell>
          <cell r="B11269" t="str">
            <v>FT-CANADA</v>
          </cell>
          <cell r="C11269" t="str">
            <v>NG-NYMEX</v>
          </cell>
          <cell r="D11269" t="str">
            <v>FT-CAND-EGSC-PRC</v>
          </cell>
          <cell r="E11269" t="str">
            <v>P</v>
          </cell>
          <cell r="G11269" t="str">
            <v>TRANS:AECO/EMP</v>
          </cell>
          <cell r="H11269">
            <v>37926</v>
          </cell>
          <cell r="I11269">
            <v>-128650</v>
          </cell>
          <cell r="J11269">
            <v>0</v>
          </cell>
        </row>
        <row r="11270">
          <cell r="A11270">
            <v>36641</v>
          </cell>
          <cell r="B11270" t="str">
            <v>FT-CANADA</v>
          </cell>
          <cell r="C11270" t="str">
            <v>NG-NYMEX</v>
          </cell>
          <cell r="D11270" t="str">
            <v>FT-CAND-EGSC-PRC</v>
          </cell>
          <cell r="E11270" t="str">
            <v>P</v>
          </cell>
          <cell r="G11270" t="str">
            <v>TRANS:AECO/EMP</v>
          </cell>
          <cell r="H11270">
            <v>37956</v>
          </cell>
          <cell r="I11270">
            <v>-132162</v>
          </cell>
          <cell r="J11270">
            <v>0</v>
          </cell>
        </row>
        <row r="11271">
          <cell r="A11271">
            <v>36641</v>
          </cell>
          <cell r="B11271" t="str">
            <v>FT-CANADA</v>
          </cell>
          <cell r="C11271" t="str">
            <v>NG-NYMEX</v>
          </cell>
          <cell r="D11271" t="str">
            <v>FT-CAND-EGSC-PRC</v>
          </cell>
          <cell r="E11271" t="str">
            <v>P</v>
          </cell>
          <cell r="G11271" t="str">
            <v>TRANS:AECO/EMP</v>
          </cell>
          <cell r="H11271">
            <v>37987</v>
          </cell>
          <cell r="I11271">
            <v>-131362</v>
          </cell>
          <cell r="J11271">
            <v>0</v>
          </cell>
        </row>
        <row r="11272">
          <cell r="A11272">
            <v>36641</v>
          </cell>
          <cell r="B11272" t="str">
            <v>FT-CANADA</v>
          </cell>
          <cell r="C11272" t="str">
            <v>NG-NYMEX</v>
          </cell>
          <cell r="D11272" t="str">
            <v>FT-CAND-EGSC-PRC</v>
          </cell>
          <cell r="E11272" t="str">
            <v>P</v>
          </cell>
          <cell r="G11272" t="str">
            <v>TRANS:AECO/EMP</v>
          </cell>
          <cell r="H11272">
            <v>38018</v>
          </cell>
          <cell r="I11272">
            <v>-122141</v>
          </cell>
          <cell r="J11272">
            <v>0</v>
          </cell>
        </row>
        <row r="11273">
          <cell r="A11273">
            <v>36641</v>
          </cell>
          <cell r="B11273" t="str">
            <v>FT-CANADA</v>
          </cell>
          <cell r="C11273" t="str">
            <v>NG-NYMEX</v>
          </cell>
          <cell r="D11273" t="str">
            <v>FT-CAND-EGSC-PRC</v>
          </cell>
          <cell r="E11273" t="str">
            <v>P</v>
          </cell>
          <cell r="G11273" t="str">
            <v>TRANS:AECO/EMP</v>
          </cell>
          <cell r="H11273">
            <v>38047</v>
          </cell>
          <cell r="I11273">
            <v>-129822</v>
          </cell>
          <cell r="J11273">
            <v>0</v>
          </cell>
        </row>
        <row r="11274">
          <cell r="A11274">
            <v>36641</v>
          </cell>
          <cell r="B11274" t="str">
            <v>FT-CANADA</v>
          </cell>
          <cell r="C11274" t="str">
            <v>NG-NYMEX</v>
          </cell>
          <cell r="D11274" t="str">
            <v>FT-CAND-EGSC-PRC</v>
          </cell>
          <cell r="E11274" t="str">
            <v>P</v>
          </cell>
          <cell r="G11274" t="str">
            <v>TRANS:AECO/EMP</v>
          </cell>
          <cell r="H11274">
            <v>38078</v>
          </cell>
          <cell r="I11274">
            <v>-124871</v>
          </cell>
          <cell r="J11274">
            <v>0</v>
          </cell>
        </row>
        <row r="11275">
          <cell r="A11275">
            <v>36641</v>
          </cell>
          <cell r="B11275" t="str">
            <v>FT-CANADA</v>
          </cell>
          <cell r="C11275" t="str">
            <v>NG-NYMEX</v>
          </cell>
          <cell r="D11275" t="str">
            <v>FT-CAND-EGSC-PRC</v>
          </cell>
          <cell r="E11275" t="str">
            <v>P</v>
          </cell>
          <cell r="G11275" t="str">
            <v>TRANS:AECO/EMP</v>
          </cell>
          <cell r="H11275">
            <v>38108</v>
          </cell>
          <cell r="I11275">
            <v>-128274</v>
          </cell>
          <cell r="J11275">
            <v>0</v>
          </cell>
        </row>
        <row r="11276">
          <cell r="A11276">
            <v>36641</v>
          </cell>
          <cell r="B11276" t="str">
            <v>FT-CANADA</v>
          </cell>
          <cell r="C11276" t="str">
            <v>NG-NYMEX</v>
          </cell>
          <cell r="D11276" t="str">
            <v>FT-CAND-EGSC-PRC</v>
          </cell>
          <cell r="E11276" t="str">
            <v>P</v>
          </cell>
          <cell r="G11276" t="str">
            <v>TRANS:AECO/EMP</v>
          </cell>
          <cell r="H11276">
            <v>38139</v>
          </cell>
          <cell r="I11276">
            <v>-123381</v>
          </cell>
          <cell r="J11276">
            <v>0</v>
          </cell>
        </row>
        <row r="11277">
          <cell r="A11277">
            <v>36641</v>
          </cell>
          <cell r="B11277" t="str">
            <v>FT-CANADA</v>
          </cell>
          <cell r="C11277" t="str">
            <v>NG-NYMEX</v>
          </cell>
          <cell r="D11277" t="str">
            <v>FT-CAND-EGSC-PRC</v>
          </cell>
          <cell r="E11277" t="str">
            <v>P</v>
          </cell>
          <cell r="G11277" t="str">
            <v>TRANS:AECO/EMP</v>
          </cell>
          <cell r="H11277">
            <v>38169</v>
          </cell>
          <cell r="I11277">
            <v>-126743</v>
          </cell>
          <cell r="J11277">
            <v>0</v>
          </cell>
        </row>
        <row r="11278">
          <cell r="A11278">
            <v>36641</v>
          </cell>
          <cell r="B11278" t="str">
            <v>FT-CANADA</v>
          </cell>
          <cell r="C11278" t="str">
            <v>NG-NYMEX</v>
          </cell>
          <cell r="D11278" t="str">
            <v>FT-CAND-EGSC-PRC</v>
          </cell>
          <cell r="E11278" t="str">
            <v>P</v>
          </cell>
          <cell r="G11278" t="str">
            <v>TRANS:AECO/EMP</v>
          </cell>
          <cell r="H11278">
            <v>38200</v>
          </cell>
          <cell r="I11278">
            <v>-125971</v>
          </cell>
          <cell r="J11278">
            <v>0</v>
          </cell>
        </row>
        <row r="11279">
          <cell r="A11279">
            <v>36641</v>
          </cell>
          <cell r="B11279" t="str">
            <v>FT-CANADA</v>
          </cell>
          <cell r="C11279" t="str">
            <v>NG-NYMEX</v>
          </cell>
          <cell r="D11279" t="str">
            <v>FT-CAND-EGSC-PRC</v>
          </cell>
          <cell r="E11279" t="str">
            <v>P</v>
          </cell>
          <cell r="G11279" t="str">
            <v>TRANS:AECO/EMP</v>
          </cell>
          <cell r="H11279">
            <v>38231</v>
          </cell>
          <cell r="I11279">
            <v>-121165</v>
          </cell>
          <cell r="J11279">
            <v>0</v>
          </cell>
        </row>
        <row r="11280">
          <cell r="A11280">
            <v>36641</v>
          </cell>
          <cell r="B11280" t="str">
            <v>FT-CANADA</v>
          </cell>
          <cell r="C11280" t="str">
            <v>NG-NYMEX</v>
          </cell>
          <cell r="D11280" t="str">
            <v>FT-CAND-EGSC-PRC</v>
          </cell>
          <cell r="E11280" t="str">
            <v>P</v>
          </cell>
          <cell r="G11280" t="str">
            <v>TRANS:AECO/EMP</v>
          </cell>
          <cell r="H11280">
            <v>38261</v>
          </cell>
          <cell r="I11280">
            <v>-124465</v>
          </cell>
          <cell r="J11280">
            <v>0</v>
          </cell>
        </row>
        <row r="11281">
          <cell r="A11281">
            <v>36641</v>
          </cell>
          <cell r="B11281" t="str">
            <v>FT-CANADA</v>
          </cell>
          <cell r="C11281" t="str">
            <v>NG-NYMEX</v>
          </cell>
          <cell r="D11281" t="str">
            <v>FT-CAND-EGSC-PRC</v>
          </cell>
          <cell r="E11281" t="str">
            <v>P</v>
          </cell>
          <cell r="G11281" t="str">
            <v>TRANS:AECO/EMP</v>
          </cell>
          <cell r="H11281">
            <v>38292</v>
          </cell>
          <cell r="I11281">
            <v>-585516</v>
          </cell>
          <cell r="J11281">
            <v>0</v>
          </cell>
        </row>
        <row r="11282">
          <cell r="A11282">
            <v>36641</v>
          </cell>
          <cell r="B11282" t="str">
            <v>FT-CANADA</v>
          </cell>
          <cell r="C11282" t="str">
            <v>NG-NYMEX</v>
          </cell>
          <cell r="D11282" t="str">
            <v>FT-CAND-EGSC-PRC</v>
          </cell>
          <cell r="E11282" t="str">
            <v>P</v>
          </cell>
          <cell r="G11282" t="str">
            <v>TRANS:AECO/EMP</v>
          </cell>
          <cell r="H11282">
            <v>38322</v>
          </cell>
          <cell r="I11282">
            <v>-601459</v>
          </cell>
          <cell r="J11282">
            <v>0</v>
          </cell>
        </row>
        <row r="11283">
          <cell r="A11283">
            <v>36641</v>
          </cell>
          <cell r="B11283" t="str">
            <v>FT-CANADA</v>
          </cell>
          <cell r="C11283" t="str">
            <v>NG-NYMEX</v>
          </cell>
          <cell r="D11283" t="str">
            <v>FT-CAND-EGSC-PRC</v>
          </cell>
          <cell r="E11283" t="str">
            <v>P</v>
          </cell>
          <cell r="G11283" t="str">
            <v>TRANS:AECO/EMP</v>
          </cell>
          <cell r="H11283">
            <v>38353</v>
          </cell>
          <cell r="I11283">
            <v>-597786</v>
          </cell>
          <cell r="J11283">
            <v>0</v>
          </cell>
        </row>
        <row r="11284">
          <cell r="A11284">
            <v>36641</v>
          </cell>
          <cell r="B11284" t="str">
            <v>FT-CANADA</v>
          </cell>
          <cell r="C11284" t="str">
            <v>NG-NYMEX</v>
          </cell>
          <cell r="D11284" t="str">
            <v>FT-CAND-EGSC-PRC</v>
          </cell>
          <cell r="E11284" t="str">
            <v>P</v>
          </cell>
          <cell r="G11284" t="str">
            <v>TRANS:AECO/EMP</v>
          </cell>
          <cell r="H11284">
            <v>38384</v>
          </cell>
          <cell r="I11284">
            <v>-536637</v>
          </cell>
          <cell r="J11284">
            <v>0</v>
          </cell>
        </row>
        <row r="11285">
          <cell r="A11285">
            <v>36641</v>
          </cell>
          <cell r="B11285" t="str">
            <v>FT-CANADA</v>
          </cell>
          <cell r="C11285" t="str">
            <v>NG-NYMEX</v>
          </cell>
          <cell r="D11285" t="str">
            <v>FT-CAND-EGSC-PRC</v>
          </cell>
          <cell r="E11285" t="str">
            <v>P</v>
          </cell>
          <cell r="G11285" t="str">
            <v>TRANS:AECO/EMP</v>
          </cell>
          <cell r="H11285">
            <v>38412</v>
          </cell>
          <cell r="I11285">
            <v>-590852</v>
          </cell>
          <cell r="J11285">
            <v>0</v>
          </cell>
        </row>
        <row r="11286">
          <cell r="A11286">
            <v>36641</v>
          </cell>
          <cell r="B11286" t="str">
            <v>FT-CANADA</v>
          </cell>
          <cell r="C11286" t="str">
            <v>NG-NYMEX</v>
          </cell>
          <cell r="D11286" t="str">
            <v>FT-CAND-EGSC-PRC</v>
          </cell>
          <cell r="E11286" t="str">
            <v>P</v>
          </cell>
          <cell r="G11286" t="str">
            <v>TRANS:AECO/EMP</v>
          </cell>
          <cell r="H11286">
            <v>38443</v>
          </cell>
          <cell r="I11286">
            <v>-568294</v>
          </cell>
          <cell r="J11286">
            <v>0</v>
          </cell>
        </row>
        <row r="11287">
          <cell r="A11287">
            <v>36641</v>
          </cell>
          <cell r="B11287" t="str">
            <v>FT-CANADA</v>
          </cell>
          <cell r="C11287" t="str">
            <v>NG-NYMEX</v>
          </cell>
          <cell r="D11287" t="str">
            <v>FT-CAND-EGSC-PRC</v>
          </cell>
          <cell r="E11287" t="str">
            <v>P</v>
          </cell>
          <cell r="G11287" t="str">
            <v>TRANS:AECO/EMP</v>
          </cell>
          <cell r="H11287">
            <v>38473</v>
          </cell>
          <cell r="I11287">
            <v>-583759</v>
          </cell>
          <cell r="J11287">
            <v>0</v>
          </cell>
        </row>
        <row r="11288">
          <cell r="A11288">
            <v>36641</v>
          </cell>
          <cell r="B11288" t="str">
            <v>FT-CANADA</v>
          </cell>
          <cell r="C11288" t="str">
            <v>NG-NYMEX</v>
          </cell>
          <cell r="D11288" t="str">
            <v>FT-CAND-EGSC-PRC</v>
          </cell>
          <cell r="E11288" t="str">
            <v>P</v>
          </cell>
          <cell r="G11288" t="str">
            <v>TRANS:AECO/EMP</v>
          </cell>
          <cell r="H11288">
            <v>38504</v>
          </cell>
          <cell r="I11288">
            <v>-561471</v>
          </cell>
          <cell r="J11288">
            <v>0</v>
          </cell>
        </row>
        <row r="11289">
          <cell r="A11289">
            <v>36641</v>
          </cell>
          <cell r="B11289" t="str">
            <v>FT-CANADA</v>
          </cell>
          <cell r="C11289" t="str">
            <v>NG-NYMEX</v>
          </cell>
          <cell r="D11289" t="str">
            <v>FT-CAND-EGSC-PRC</v>
          </cell>
          <cell r="E11289" t="str">
            <v>P</v>
          </cell>
          <cell r="G11289" t="str">
            <v>TRANS:AECO/EMP</v>
          </cell>
          <cell r="H11289">
            <v>38534</v>
          </cell>
          <cell r="I11289">
            <v>-576748</v>
          </cell>
          <cell r="J11289">
            <v>0</v>
          </cell>
        </row>
        <row r="11290">
          <cell r="A11290">
            <v>36641</v>
          </cell>
          <cell r="B11290" t="str">
            <v>FT-CANADA</v>
          </cell>
          <cell r="C11290" t="str">
            <v>NG-NYMEX</v>
          </cell>
          <cell r="D11290" t="str">
            <v>FT-CAND-EGSC-PRC</v>
          </cell>
          <cell r="E11290" t="str">
            <v>P</v>
          </cell>
          <cell r="G11290" t="str">
            <v>TRANS:AECO/EMP</v>
          </cell>
          <cell r="H11290">
            <v>38565</v>
          </cell>
          <cell r="I11290">
            <v>-573214</v>
          </cell>
          <cell r="J11290">
            <v>0</v>
          </cell>
        </row>
        <row r="11291">
          <cell r="A11291">
            <v>36641</v>
          </cell>
          <cell r="B11291" t="str">
            <v>FT-CANADA</v>
          </cell>
          <cell r="C11291" t="str">
            <v>NG-NYMEX</v>
          </cell>
          <cell r="D11291" t="str">
            <v>FT-CAND-EGSC-PRC</v>
          </cell>
          <cell r="E11291" t="str">
            <v>P</v>
          </cell>
          <cell r="G11291" t="str">
            <v>TRANS:AECO/EMP</v>
          </cell>
          <cell r="H11291">
            <v>38596</v>
          </cell>
          <cell r="I11291">
            <v>-551322</v>
          </cell>
          <cell r="J11291">
            <v>0</v>
          </cell>
        </row>
        <row r="11292">
          <cell r="A11292">
            <v>36641</v>
          </cell>
          <cell r="B11292" t="str">
            <v>FT-CANADA</v>
          </cell>
          <cell r="C11292" t="str">
            <v>NG-NYMEX</v>
          </cell>
          <cell r="D11292" t="str">
            <v>FT-CAND-EGSC-PRC</v>
          </cell>
          <cell r="E11292" t="str">
            <v>P</v>
          </cell>
          <cell r="G11292" t="str">
            <v>TRANS:AECO/EMP</v>
          </cell>
          <cell r="H11292">
            <v>38626</v>
          </cell>
          <cell r="I11292">
            <v>-566317</v>
          </cell>
          <cell r="J11292">
            <v>0</v>
          </cell>
        </row>
        <row r="11293">
          <cell r="A11293">
            <v>36641</v>
          </cell>
          <cell r="B11293" t="str">
            <v>FT-CANADA</v>
          </cell>
          <cell r="C11293" t="str">
            <v>NG-NYMEX</v>
          </cell>
          <cell r="D11293" t="str">
            <v>FT-CAND-EGSC-PRC</v>
          </cell>
          <cell r="E11293" t="str">
            <v>P</v>
          </cell>
          <cell r="G11293" t="str">
            <v>TRANS:AECO/EMP</v>
          </cell>
          <cell r="H11293">
            <v>38657</v>
          </cell>
          <cell r="I11293">
            <v>-544686</v>
          </cell>
          <cell r="J11293">
            <v>0</v>
          </cell>
        </row>
        <row r="11294">
          <cell r="A11294">
            <v>36641</v>
          </cell>
          <cell r="B11294" t="str">
            <v>FT-CANADA</v>
          </cell>
          <cell r="C11294" t="str">
            <v>NG-NYMEX</v>
          </cell>
          <cell r="D11294" t="str">
            <v>FT-CAND-EGSC-PRC</v>
          </cell>
          <cell r="E11294" t="str">
            <v>P</v>
          </cell>
          <cell r="G11294" t="str">
            <v>TRANS:AECO/EMP</v>
          </cell>
          <cell r="H11294">
            <v>38687</v>
          </cell>
          <cell r="I11294">
            <v>-559497</v>
          </cell>
          <cell r="J11294">
            <v>0</v>
          </cell>
        </row>
        <row r="11295">
          <cell r="A11295">
            <v>36641</v>
          </cell>
          <cell r="B11295" t="str">
            <v>FT-CANADA</v>
          </cell>
          <cell r="C11295" t="str">
            <v>NG-NYMEX</v>
          </cell>
          <cell r="D11295" t="str">
            <v>FT-CAND-EGSC-PRC</v>
          </cell>
          <cell r="E11295" t="str">
            <v>P</v>
          </cell>
          <cell r="G11295" t="str">
            <v>TRANS:AECO/EMP</v>
          </cell>
          <cell r="H11295">
            <v>38718</v>
          </cell>
          <cell r="I11295">
            <v>-556059</v>
          </cell>
          <cell r="J11295">
            <v>0</v>
          </cell>
        </row>
        <row r="11296">
          <cell r="A11296">
            <v>36641</v>
          </cell>
          <cell r="B11296" t="str">
            <v>FT-CANADA</v>
          </cell>
          <cell r="C11296" t="str">
            <v>NG-NYMEX</v>
          </cell>
          <cell r="D11296" t="str">
            <v>FT-CAND-EGSC-PRC</v>
          </cell>
          <cell r="E11296" t="str">
            <v>P</v>
          </cell>
          <cell r="G11296" t="str">
            <v>TRANS:AECO/EMP</v>
          </cell>
          <cell r="H11296">
            <v>38749</v>
          </cell>
          <cell r="I11296">
            <v>-499159</v>
          </cell>
          <cell r="J11296">
            <v>0</v>
          </cell>
        </row>
        <row r="11297">
          <cell r="A11297">
            <v>36641</v>
          </cell>
          <cell r="B11297" t="str">
            <v>FT-CANADA</v>
          </cell>
          <cell r="C11297" t="str">
            <v>NG-NYMEX</v>
          </cell>
          <cell r="D11297" t="str">
            <v>FT-CAND-EGSC-PRC</v>
          </cell>
          <cell r="E11297" t="str">
            <v>P</v>
          </cell>
          <cell r="G11297" t="str">
            <v>TRANS:AECO/EMP</v>
          </cell>
          <cell r="H11297">
            <v>38777</v>
          </cell>
          <cell r="I11297">
            <v>-549569</v>
          </cell>
          <cell r="J11297">
            <v>0</v>
          </cell>
        </row>
        <row r="11298">
          <cell r="A11298">
            <v>36641</v>
          </cell>
          <cell r="B11298" t="str">
            <v>FT-CANADA</v>
          </cell>
          <cell r="C11298" t="str">
            <v>NG-NYMEX</v>
          </cell>
          <cell r="D11298" t="str">
            <v>FT-CAND-EGSC-PRC</v>
          </cell>
          <cell r="E11298" t="str">
            <v>P</v>
          </cell>
          <cell r="G11298" t="str">
            <v>TRANS:AECO/EMP</v>
          </cell>
          <cell r="H11298">
            <v>38808</v>
          </cell>
          <cell r="I11298">
            <v>-528568</v>
          </cell>
          <cell r="J11298">
            <v>0</v>
          </cell>
        </row>
        <row r="11299">
          <cell r="A11299">
            <v>36641</v>
          </cell>
          <cell r="B11299" t="str">
            <v>FT-CANADA</v>
          </cell>
          <cell r="C11299" t="str">
            <v>NG-NYMEX</v>
          </cell>
          <cell r="D11299" t="str">
            <v>FT-CAND-EGSC-PRC</v>
          </cell>
          <cell r="E11299" t="str">
            <v>P</v>
          </cell>
          <cell r="G11299" t="str">
            <v>TRANS:AECO/EMP</v>
          </cell>
          <cell r="H11299">
            <v>38838</v>
          </cell>
          <cell r="I11299">
            <v>-542932</v>
          </cell>
          <cell r="J11299">
            <v>0</v>
          </cell>
        </row>
        <row r="11300">
          <cell r="A11300">
            <v>36641</v>
          </cell>
          <cell r="B11300" t="str">
            <v>FT-CANADA</v>
          </cell>
          <cell r="C11300" t="str">
            <v>NG-NYMEX</v>
          </cell>
          <cell r="D11300" t="str">
            <v>FT-CAND-EGSC-PRC</v>
          </cell>
          <cell r="E11300" t="str">
            <v>P</v>
          </cell>
          <cell r="G11300" t="str">
            <v>TRANS:AECO/EMP</v>
          </cell>
          <cell r="H11300">
            <v>38869</v>
          </cell>
          <cell r="I11300">
            <v>-522181</v>
          </cell>
          <cell r="J11300">
            <v>0</v>
          </cell>
        </row>
        <row r="11301">
          <cell r="A11301">
            <v>36641</v>
          </cell>
          <cell r="B11301" t="str">
            <v>FT-CANADA</v>
          </cell>
          <cell r="C11301" t="str">
            <v>NG-NYMEX</v>
          </cell>
          <cell r="D11301" t="str">
            <v>FT-CAND-EGSC-PRC</v>
          </cell>
          <cell r="E11301" t="str">
            <v>P</v>
          </cell>
          <cell r="G11301" t="str">
            <v>TRANS:AECO/EMP</v>
          </cell>
          <cell r="H11301">
            <v>38899</v>
          </cell>
          <cell r="I11301">
            <v>-536368</v>
          </cell>
          <cell r="J11301">
            <v>0</v>
          </cell>
        </row>
        <row r="11302">
          <cell r="A11302">
            <v>36641</v>
          </cell>
          <cell r="B11302" t="str">
            <v>FT-CANADA</v>
          </cell>
          <cell r="C11302" t="str">
            <v>NG-NYMEX</v>
          </cell>
          <cell r="D11302" t="str">
            <v>FT-CAND-EGSC-PRC</v>
          </cell>
          <cell r="E11302" t="str">
            <v>P</v>
          </cell>
          <cell r="G11302" t="str">
            <v>TRANS:AECO/EMP</v>
          </cell>
          <cell r="H11302">
            <v>38930</v>
          </cell>
          <cell r="I11302">
            <v>-533059</v>
          </cell>
          <cell r="J11302">
            <v>0</v>
          </cell>
        </row>
        <row r="11303">
          <cell r="A11303">
            <v>36641</v>
          </cell>
          <cell r="B11303" t="str">
            <v>FT-CANADA</v>
          </cell>
          <cell r="C11303" t="str">
            <v>NG-NYMEX</v>
          </cell>
          <cell r="D11303" t="str">
            <v>FT-CAND-EGSC-PRC</v>
          </cell>
          <cell r="E11303" t="str">
            <v>P</v>
          </cell>
          <cell r="G11303" t="str">
            <v>TRANS:AECO/EMP</v>
          </cell>
          <cell r="H11303">
            <v>38961</v>
          </cell>
          <cell r="I11303">
            <v>-512680</v>
          </cell>
          <cell r="J11303">
            <v>0</v>
          </cell>
        </row>
        <row r="11304">
          <cell r="A11304">
            <v>36641</v>
          </cell>
          <cell r="B11304" t="str">
            <v>FT-CANADA</v>
          </cell>
          <cell r="C11304" t="str">
            <v>NG-NYMEX</v>
          </cell>
          <cell r="D11304" t="str">
            <v>FT-CAND-EGSC-PRC</v>
          </cell>
          <cell r="E11304" t="str">
            <v>P</v>
          </cell>
          <cell r="G11304" t="str">
            <v>TRANS:AECO/EMP</v>
          </cell>
          <cell r="H11304">
            <v>38991</v>
          </cell>
          <cell r="I11304">
            <v>-526604</v>
          </cell>
          <cell r="J11304">
            <v>0</v>
          </cell>
        </row>
        <row r="11305">
          <cell r="A11305">
            <v>36641</v>
          </cell>
          <cell r="B11305" t="str">
            <v>FT-CANADA</v>
          </cell>
          <cell r="C11305" t="str">
            <v>NG-NYMEX</v>
          </cell>
          <cell r="D11305" t="str">
            <v>FT-CAND-EGSC-PRC</v>
          </cell>
          <cell r="E11305" t="str">
            <v>P</v>
          </cell>
          <cell r="G11305" t="str">
            <v>TRANS:AECO/EMP</v>
          </cell>
          <cell r="H11305">
            <v>39022</v>
          </cell>
          <cell r="I11305">
            <v>-402915</v>
          </cell>
          <cell r="J11305">
            <v>0</v>
          </cell>
        </row>
        <row r="11306">
          <cell r="A11306">
            <v>36641</v>
          </cell>
          <cell r="B11306" t="str">
            <v>FT-CANADA</v>
          </cell>
          <cell r="C11306" t="str">
            <v>NG-NYMEX</v>
          </cell>
          <cell r="D11306" t="str">
            <v>FT-CAND-EGSC-PRC</v>
          </cell>
          <cell r="E11306" t="str">
            <v>P</v>
          </cell>
          <cell r="G11306" t="str">
            <v>TRANS:AECO/EMP</v>
          </cell>
          <cell r="H11306">
            <v>39052</v>
          </cell>
          <cell r="I11306">
            <v>-413855</v>
          </cell>
          <cell r="J11306">
            <v>0</v>
          </cell>
        </row>
        <row r="11307">
          <cell r="A11307">
            <v>36641</v>
          </cell>
          <cell r="B11307" t="str">
            <v>FT-CANADA</v>
          </cell>
          <cell r="C11307" t="str">
            <v>NG-NYMEX</v>
          </cell>
          <cell r="D11307" t="str">
            <v>FT-CAND-EGSC-PRC</v>
          </cell>
          <cell r="E11307" t="str">
            <v>P</v>
          </cell>
          <cell r="G11307" t="str">
            <v>TRANS:AECO/EMP</v>
          </cell>
          <cell r="H11307">
            <v>39083</v>
          </cell>
          <cell r="I11307">
            <v>-411295</v>
          </cell>
          <cell r="J11307">
            <v>0</v>
          </cell>
        </row>
        <row r="11308">
          <cell r="A11308">
            <v>36641</v>
          </cell>
          <cell r="B11308" t="str">
            <v>FT-CANADA</v>
          </cell>
          <cell r="C11308" t="str">
            <v>NG-NYMEX</v>
          </cell>
          <cell r="D11308" t="str">
            <v>FT-CAND-EGSC-PRC</v>
          </cell>
          <cell r="E11308" t="str">
            <v>P</v>
          </cell>
          <cell r="G11308" t="str">
            <v>TRANS:AECO/EMP</v>
          </cell>
          <cell r="H11308">
            <v>39114</v>
          </cell>
          <cell r="I11308">
            <v>-369193</v>
          </cell>
          <cell r="J11308">
            <v>0</v>
          </cell>
        </row>
        <row r="11309">
          <cell r="A11309">
            <v>36641</v>
          </cell>
          <cell r="B11309" t="str">
            <v>FT-CANADA</v>
          </cell>
          <cell r="C11309" t="str">
            <v>NG-NYMEX</v>
          </cell>
          <cell r="D11309" t="str">
            <v>FT-CAND-EGSC-PRC</v>
          </cell>
          <cell r="E11309" t="str">
            <v>P</v>
          </cell>
          <cell r="G11309" t="str">
            <v>TRANS:AECO/EMP</v>
          </cell>
          <cell r="H11309">
            <v>39142</v>
          </cell>
          <cell r="I11309">
            <v>-406463</v>
          </cell>
          <cell r="J11309">
            <v>0</v>
          </cell>
        </row>
        <row r="11310">
          <cell r="A11310">
            <v>36641</v>
          </cell>
          <cell r="B11310" t="str">
            <v>FT-CANADA</v>
          </cell>
          <cell r="C11310" t="str">
            <v>NG-NYMEX</v>
          </cell>
          <cell r="D11310" t="str">
            <v>FT-CAND-EGSC-PRC</v>
          </cell>
          <cell r="E11310" t="str">
            <v>P</v>
          </cell>
          <cell r="G11310" t="str">
            <v>TRANS:AECO/EMP</v>
          </cell>
          <cell r="H11310">
            <v>39173</v>
          </cell>
          <cell r="I11310">
            <v>-390915</v>
          </cell>
          <cell r="J11310">
            <v>0</v>
          </cell>
        </row>
        <row r="11311">
          <cell r="A11311">
            <v>36641</v>
          </cell>
          <cell r="B11311" t="str">
            <v>FT-CANADA</v>
          </cell>
          <cell r="C11311" t="str">
            <v>NG-NYMEX</v>
          </cell>
          <cell r="D11311" t="str">
            <v>FT-CAND-EGSC-PRC</v>
          </cell>
          <cell r="E11311" t="str">
            <v>P</v>
          </cell>
          <cell r="G11311" t="str">
            <v>TRANS:AECO/EMP</v>
          </cell>
          <cell r="H11311">
            <v>39203</v>
          </cell>
          <cell r="I11311">
            <v>-401526</v>
          </cell>
          <cell r="J11311">
            <v>0</v>
          </cell>
        </row>
        <row r="11312">
          <cell r="A11312">
            <v>36641</v>
          </cell>
          <cell r="B11312" t="str">
            <v>FT-CANADA</v>
          </cell>
          <cell r="C11312" t="str">
            <v>NG-NYMEX</v>
          </cell>
          <cell r="D11312" t="str">
            <v>FT-CAND-EGSC-PRC</v>
          </cell>
          <cell r="E11312" t="str">
            <v>P</v>
          </cell>
          <cell r="G11312" t="str">
            <v>TRANS:AECO/EMP</v>
          </cell>
          <cell r="H11312">
            <v>39234</v>
          </cell>
          <cell r="I11312">
            <v>-386190</v>
          </cell>
          <cell r="J11312">
            <v>0</v>
          </cell>
        </row>
        <row r="11313">
          <cell r="A11313">
            <v>36641</v>
          </cell>
          <cell r="B11313" t="str">
            <v>FT-CANADA</v>
          </cell>
          <cell r="C11313" t="str">
            <v>NG-NYMEX</v>
          </cell>
          <cell r="D11313" t="str">
            <v>FT-CAND-EGSC-PRC</v>
          </cell>
          <cell r="E11313" t="str">
            <v>P</v>
          </cell>
          <cell r="G11313" t="str">
            <v>TRANS:AECO/EMP</v>
          </cell>
          <cell r="H11313">
            <v>39264</v>
          </cell>
          <cell r="I11313">
            <v>-396694</v>
          </cell>
          <cell r="J11313">
            <v>0</v>
          </cell>
        </row>
        <row r="11314">
          <cell r="A11314">
            <v>36641</v>
          </cell>
          <cell r="B11314" t="str">
            <v>FT-CANADA</v>
          </cell>
          <cell r="C11314" t="str">
            <v>NG-NYMEX</v>
          </cell>
          <cell r="D11314" t="str">
            <v>FT-CAND-EGSC-PRC</v>
          </cell>
          <cell r="E11314" t="str">
            <v>P</v>
          </cell>
          <cell r="G11314" t="str">
            <v>TRANS:AECO/EMP</v>
          </cell>
          <cell r="H11314">
            <v>39295</v>
          </cell>
          <cell r="I11314">
            <v>-394261</v>
          </cell>
          <cell r="J11314">
            <v>0</v>
          </cell>
        </row>
        <row r="11315">
          <cell r="A11315">
            <v>36641</v>
          </cell>
          <cell r="B11315" t="str">
            <v>FT-CANADA</v>
          </cell>
          <cell r="C11315" t="str">
            <v>NG-NYMEX</v>
          </cell>
          <cell r="D11315" t="str">
            <v>FT-CAND-EGSC-PRC</v>
          </cell>
          <cell r="E11315" t="str">
            <v>P</v>
          </cell>
          <cell r="G11315" t="str">
            <v>TRANS:AECO/EMP</v>
          </cell>
          <cell r="H11315">
            <v>39326</v>
          </cell>
          <cell r="I11315">
            <v>-379201</v>
          </cell>
    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6" t="str">
            <v>NG-NYMEX</v>
          </cell>
          <cell r="D11316" t="str">
            <v>FT-CAND-EGSC-PRC</v>
          </cell>
          <cell r="E11316" t="str">
            <v>P</v>
          </cell>
          <cell r="G11316" t="str">
            <v>TRANS:AECO/EMP</v>
          </cell>
          <cell r="H11316">
            <v>39356</v>
          </cell>
          <cell r="I11316">
            <v>-389513</v>
          </cell>
          <cell r="J11316">
            <v>0</v>
          </cell>
        </row>
        <row r="11317">
          <cell r="A11317">
            <v>36641</v>
          </cell>
          <cell r="B11317" t="str">
            <v>FT-CANADA</v>
          </cell>
          <cell r="C11317" t="str">
            <v>NG-NYMEX</v>
          </cell>
          <cell r="D11317" t="str">
            <v>FT-CAND-EGSC-PRC</v>
          </cell>
          <cell r="E11317" t="str">
            <v>P</v>
          </cell>
          <cell r="G11317" t="str">
            <v>TRANS:AECO/EMP</v>
          </cell>
          <cell r="H11317">
            <v>39387</v>
          </cell>
          <cell r="I11317">
            <v>-374633</v>
          </cell>
          <cell r="J11317">
            <v>0</v>
          </cell>
        </row>
        <row r="11318">
          <cell r="A11318">
            <v>36641</v>
          </cell>
          <cell r="B11318" t="str">
            <v>FT-CANADA</v>
          </cell>
          <cell r="C11318" t="str">
            <v>NG-NYMEX</v>
          </cell>
          <cell r="D11318" t="str">
            <v>FT-CAND-EGSC-PRC</v>
          </cell>
          <cell r="E11318" t="str">
            <v>P</v>
          </cell>
          <cell r="G11318" t="str">
            <v>TRANS:AECO/EMP</v>
          </cell>
          <cell r="H11318">
            <v>39417</v>
          </cell>
          <cell r="I11318">
            <v>-384819</v>
          </cell>
          <cell r="J11318">
            <v>0</v>
          </cell>
        </row>
        <row r="11319">
          <cell r="A11319">
            <v>36641</v>
          </cell>
          <cell r="B11319" t="str">
            <v>FT-CANADA</v>
          </cell>
          <cell r="C11319" t="str">
            <v>NG-NYMEX</v>
          </cell>
          <cell r="D11319" t="str">
            <v>FT-CAND-EGSC-PRC</v>
          </cell>
          <cell r="E11319" t="str">
            <v>P</v>
          </cell>
          <cell r="G11319" t="str">
            <v>TRANS:AECO/EMP</v>
          </cell>
          <cell r="H11319">
            <v>39448</v>
          </cell>
          <cell r="I11319">
            <v>-382455</v>
          </cell>
          <cell r="J11319">
            <v>0</v>
          </cell>
        </row>
        <row r="11320">
          <cell r="A11320">
            <v>36641</v>
          </cell>
          <cell r="B11320" t="str">
            <v>FT-CANADA</v>
          </cell>
          <cell r="C11320" t="str">
            <v>NG-NYMEX</v>
          </cell>
          <cell r="D11320" t="str">
            <v>FT-CAND-EGSC-PRC</v>
          </cell>
          <cell r="E11320" t="str">
            <v>P</v>
          </cell>
          <cell r="G11320" t="str">
            <v>TRANS:AECO/EMP</v>
          </cell>
          <cell r="H11320">
            <v>39479</v>
          </cell>
          <cell r="I11320">
            <v>-355581</v>
          </cell>
          <cell r="J11320">
            <v>0</v>
          </cell>
        </row>
        <row r="11321">
          <cell r="A11321">
            <v>36641</v>
          </cell>
          <cell r="B11321" t="str">
            <v>FT-CANADA</v>
          </cell>
          <cell r="C11321" t="str">
            <v>NG-NYMEX</v>
          </cell>
          <cell r="D11321" t="str">
            <v>FT-CAND-EGSC-PRC</v>
          </cell>
          <cell r="E11321" t="str">
            <v>P</v>
          </cell>
          <cell r="G11321" t="str">
            <v>TRANS:AECO/EMP</v>
          </cell>
          <cell r="H11321">
            <v>39508</v>
          </cell>
          <cell r="I11321">
            <v>-377918</v>
          </cell>
          <cell r="J11321">
            <v>0</v>
          </cell>
        </row>
        <row r="11322">
          <cell r="A11322">
            <v>36641</v>
          </cell>
          <cell r="B11322" t="str">
            <v>FT-CANADA</v>
          </cell>
          <cell r="C11322" t="str">
            <v>NG-NYMEX</v>
          </cell>
          <cell r="D11322" t="str">
            <v>FT-CAND-EGSC-PRC</v>
          </cell>
          <cell r="E11322" t="str">
            <v>P</v>
          </cell>
          <cell r="G11322" t="str">
            <v>TRANS:AECO/EMP</v>
          </cell>
          <cell r="H11322">
            <v>39539</v>
          </cell>
          <cell r="I11322">
            <v>-363478</v>
          </cell>
          <cell r="J11322">
            <v>0</v>
          </cell>
        </row>
        <row r="11323">
          <cell r="A11323">
            <v>36641</v>
          </cell>
          <cell r="B11323" t="str">
            <v>FT-CANADA</v>
          </cell>
          <cell r="C11323" t="str">
            <v>NG-NYMEX</v>
          </cell>
          <cell r="D11323" t="str">
            <v>FT-CAND-EGSC-PRC</v>
          </cell>
          <cell r="E11323" t="str">
            <v>P</v>
          </cell>
          <cell r="G11323" t="str">
            <v>TRANS:AECO/EMP</v>
          </cell>
          <cell r="H11323">
            <v>39569</v>
          </cell>
          <cell r="I11323">
            <v>-373358</v>
          </cell>
          <cell r="J11323">
            <v>0</v>
          </cell>
        </row>
        <row r="11324">
          <cell r="A11324">
            <v>36641</v>
          </cell>
          <cell r="B11324" t="str">
            <v>FT-CANADA</v>
          </cell>
          <cell r="C11324" t="str">
            <v>NG-NYMEX</v>
          </cell>
          <cell r="D11324" t="str">
            <v>FT-CAND-EGSC-PRC</v>
          </cell>
          <cell r="E11324" t="str">
            <v>P</v>
          </cell>
          <cell r="G11324" t="str">
            <v>TRANS:AECO/EMP</v>
          </cell>
          <cell r="H11324">
            <v>39600</v>
          </cell>
          <cell r="I11324">
            <v>-359091</v>
          </cell>
          <cell r="J11324">
            <v>0</v>
          </cell>
        </row>
        <row r="11325">
          <cell r="A11325">
            <v>36641</v>
          </cell>
          <cell r="B11325" t="str">
            <v>FT-CANADA</v>
          </cell>
          <cell r="C11325" t="str">
            <v>NG-NYMEX</v>
          </cell>
          <cell r="D11325" t="str">
            <v>FT-CAND-EGSC-PRC</v>
          </cell>
          <cell r="E11325" t="str">
            <v>P</v>
          </cell>
          <cell r="G11325" t="str">
            <v>TRANS:AECO/EMP</v>
          </cell>
          <cell r="H11325">
            <v>39630</v>
          </cell>
          <cell r="I11325">
            <v>-368850</v>
          </cell>
          <cell r="J11325">
            <v>0</v>
          </cell>
        </row>
        <row r="11326">
          <cell r="A11326">
            <v>36641</v>
          </cell>
          <cell r="B11326" t="str">
            <v>FT-CANADA</v>
          </cell>
          <cell r="C11326" t="str">
            <v>NG-NYMEX</v>
          </cell>
          <cell r="D11326" t="str">
            <v>FT-CAND-EGSC-PRC</v>
          </cell>
          <cell r="E11326" t="str">
            <v>P</v>
          </cell>
          <cell r="G11326" t="str">
            <v>TRANS:AECO/EMP</v>
          </cell>
          <cell r="H11326">
            <v>39661</v>
          </cell>
          <cell r="I11326">
            <v>-366579</v>
          </cell>
          <cell r="J11326">
            <v>0</v>
          </cell>
        </row>
        <row r="11327">
          <cell r="A11327">
            <v>36641</v>
          </cell>
          <cell r="B11327" t="str">
            <v>FT-CANADA</v>
          </cell>
          <cell r="C11327" t="str">
            <v>NG-NYMEX</v>
          </cell>
          <cell r="D11327" t="str">
            <v>FT-CAND-EGSC-PRC</v>
          </cell>
          <cell r="E11327" t="str">
            <v>P</v>
          </cell>
          <cell r="G11327" t="str">
            <v>TRANS:AECO/EMP</v>
          </cell>
          <cell r="H11327">
            <v>39692</v>
          </cell>
          <cell r="I11327">
            <v>-352569</v>
          </cell>
          <cell r="J11327">
            <v>0</v>
          </cell>
        </row>
        <row r="11328">
          <cell r="A11328">
            <v>36641</v>
          </cell>
          <cell r="B11328" t="str">
            <v>FT-CANADA</v>
          </cell>
          <cell r="C11328" t="str">
            <v>NG-NYMEX</v>
          </cell>
          <cell r="D11328" t="str">
            <v>FT-CAND-EGSC-PRC</v>
          </cell>
          <cell r="E11328" t="str">
            <v>P</v>
          </cell>
          <cell r="G11328" t="str">
            <v>TRANS:AECO/EMP</v>
          </cell>
          <cell r="H11328">
            <v>39722</v>
          </cell>
          <cell r="I11328">
            <v>-362149</v>
          </cell>
          <cell r="J11328">
            <v>0</v>
          </cell>
        </row>
        <row r="11329">
          <cell r="A11329">
            <v>36641</v>
          </cell>
          <cell r="B11329" t="str">
            <v>FT-CANADA</v>
          </cell>
          <cell r="C11329" t="str">
            <v>NG-NYMEX</v>
          </cell>
          <cell r="D11329" t="str">
            <v>FT-CAND-EGSC-PRC</v>
          </cell>
          <cell r="E11329" t="str">
            <v>P</v>
          </cell>
          <cell r="G11329" t="str">
            <v>TRANS:AECO/EMP</v>
          </cell>
          <cell r="H11329">
            <v>39753</v>
          </cell>
          <cell r="I11329">
            <v>-348308</v>
          </cell>
          <cell r="J11329">
            <v>0</v>
          </cell>
        </row>
        <row r="11330">
          <cell r="A11330">
            <v>36641</v>
          </cell>
          <cell r="B11330" t="str">
            <v>FT-CANADA</v>
          </cell>
          <cell r="C11330" t="str">
            <v>NG-NYMEX</v>
          </cell>
          <cell r="D11330" t="str">
            <v>FT-CAND-EGSC-PRC</v>
          </cell>
          <cell r="E11330" t="str">
            <v>P</v>
          </cell>
          <cell r="G11330" t="str">
            <v>TRANS:AECO/EMP</v>
          </cell>
          <cell r="H11330">
            <v>39783</v>
          </cell>
          <cell r="I11330">
            <v>-357771</v>
          </cell>
          <cell r="J11330">
            <v>0</v>
          </cell>
        </row>
        <row r="11331">
          <cell r="A11331">
            <v>36641</v>
          </cell>
          <cell r="B11331" t="str">
            <v>FT-CANADA</v>
          </cell>
          <cell r="C11331" t="str">
            <v>NG-NYMEX</v>
          </cell>
          <cell r="D11331" t="str">
            <v>FT-CAND-EGSC-PRC</v>
          </cell>
          <cell r="E11331" t="str">
            <v>P</v>
          </cell>
          <cell r="G11331" t="str">
            <v>TRANS:AECO/EMP</v>
          </cell>
          <cell r="H11331">
            <v>39814</v>
          </cell>
          <cell r="I11331">
            <v>-355565</v>
          </cell>
          <cell r="J11331">
            <v>0</v>
          </cell>
        </row>
        <row r="11332">
          <cell r="A11332">
            <v>36641</v>
          </cell>
          <cell r="B11332" t="str">
            <v>FT-CANADA</v>
          </cell>
          <cell r="C11332" t="str">
            <v>NG-NYMEX</v>
          </cell>
          <cell r="D11332" t="str">
            <v>FT-CAND-EGSC-PRC</v>
          </cell>
          <cell r="E11332" t="str">
            <v>P</v>
          </cell>
          <cell r="G11332" t="str">
            <v>TRANS:AECO/EMP</v>
          </cell>
          <cell r="H11332">
            <v>39845</v>
          </cell>
          <cell r="I11332">
            <v>-319175</v>
          </cell>
          <cell r="J11332">
            <v>0</v>
          </cell>
        </row>
        <row r="11333">
          <cell r="A11333">
            <v>36641</v>
          </cell>
          <cell r="B11333" t="str">
            <v>FT-CANADA</v>
          </cell>
          <cell r="C11333" t="str">
            <v>NG-NYMEX</v>
          </cell>
          <cell r="D11333" t="str">
            <v>FT-CAND-EGSC-PRC</v>
          </cell>
          <cell r="E11333" t="str">
            <v>P</v>
          </cell>
          <cell r="G11333" t="str">
            <v>TRANS:AECO/EMP</v>
          </cell>
          <cell r="H11333">
            <v>39873</v>
          </cell>
          <cell r="I11333">
            <v>-351402</v>
          </cell>
          <cell r="J11333">
            <v>0</v>
          </cell>
        </row>
        <row r="11334">
          <cell r="A11334">
            <v>36641</v>
          </cell>
          <cell r="B11334" t="str">
            <v>FT-CANADA</v>
          </cell>
          <cell r="C11334" t="str">
            <v>NG-NYMEX</v>
          </cell>
          <cell r="D11334" t="str">
            <v>FT-CAND-EGSC-PRC</v>
          </cell>
          <cell r="E11334" t="str">
            <v>P</v>
          </cell>
          <cell r="G11334" t="str">
            <v>TRANS:AECO/EMP</v>
          </cell>
          <cell r="H11334">
            <v>39904</v>
          </cell>
          <cell r="I11334">
            <v>-337968</v>
          </cell>
          <cell r="J11334">
            <v>0</v>
          </cell>
        </row>
        <row r="11335">
          <cell r="A11335">
            <v>36641</v>
          </cell>
          <cell r="B11335" t="str">
            <v>FT-CANADA</v>
          </cell>
          <cell r="C11335" t="str">
            <v>NG-NYMEX</v>
          </cell>
          <cell r="D11335" t="str">
            <v>FT-CAND-EGSC-PRC</v>
          </cell>
          <cell r="E11335" t="str">
            <v>P</v>
          </cell>
          <cell r="G11335" t="str">
            <v>TRANS:AECO/EMP</v>
          </cell>
          <cell r="H11335">
            <v>39934</v>
          </cell>
          <cell r="I11335">
            <v>-347148</v>
          </cell>
          <cell r="J11335">
            <v>0</v>
          </cell>
        </row>
        <row r="11336">
          <cell r="A11336">
            <v>36641</v>
          </cell>
          <cell r="B11336" t="str">
            <v>FT-CANADA</v>
          </cell>
          <cell r="C11336" t="str">
            <v>NG-NYMEX</v>
          </cell>
          <cell r="D11336" t="str">
            <v>FT-CAND-EGSC-PRC</v>
          </cell>
          <cell r="E11336" t="str">
            <v>P</v>
          </cell>
          <cell r="G11336" t="str">
            <v>TRANS:AECO/EMP</v>
          </cell>
          <cell r="H11336">
            <v>39965</v>
          </cell>
          <cell r="I11336">
            <v>-333875</v>
          </cell>
          <cell r="J11336">
            <v>0</v>
          </cell>
        </row>
        <row r="11337">
          <cell r="A11337">
            <v>36641</v>
          </cell>
          <cell r="B11337" t="str">
            <v>FT-CANADA</v>
          </cell>
          <cell r="C11337" t="str">
            <v>NG-NYMEX</v>
          </cell>
          <cell r="D11337" t="str">
            <v>FT-CAND-EGSC-PRC</v>
          </cell>
          <cell r="E11337" t="str">
            <v>P</v>
          </cell>
          <cell r="G11337" t="str">
            <v>TRANS:AECO/EMP</v>
          </cell>
          <cell r="H11337">
            <v>39995</v>
          </cell>
          <cell r="I11337">
            <v>-342942</v>
          </cell>
          <cell r="J11337">
            <v>0</v>
          </cell>
        </row>
        <row r="11338">
          <cell r="A11338">
            <v>36641</v>
          </cell>
          <cell r="B11338" t="str">
            <v>FT-CANADA</v>
          </cell>
          <cell r="C11338" t="str">
            <v>NG-NYMEX</v>
          </cell>
          <cell r="D11338" t="str">
            <v>FT-CAND-EGSC-PRC</v>
          </cell>
          <cell r="E11338" t="str">
            <v>P</v>
          </cell>
          <cell r="G11338" t="str">
            <v>TRANS:AECO/EMP</v>
          </cell>
          <cell r="H11338">
            <v>40026</v>
          </cell>
          <cell r="I11338">
            <v>-340824</v>
          </cell>
          <cell r="J11338">
            <v>0</v>
          </cell>
        </row>
        <row r="11339">
          <cell r="A11339">
            <v>36641</v>
          </cell>
          <cell r="B11339" t="str">
            <v>FT-CANADA</v>
          </cell>
          <cell r="C11339" t="str">
            <v>NG-NYMEX</v>
          </cell>
          <cell r="D11339" t="str">
            <v>FT-CAND-EGSC-PRC</v>
          </cell>
          <cell r="E11339" t="str">
            <v>P</v>
          </cell>
          <cell r="G11339" t="str">
            <v>TRANS:AECO/EMP</v>
          </cell>
          <cell r="H11339">
            <v>40057</v>
          </cell>
          <cell r="I11339">
            <v>-327791</v>
          </cell>
          <cell r="J11339">
            <v>0</v>
          </cell>
        </row>
        <row r="11340">
          <cell r="A11340">
            <v>36641</v>
          </cell>
          <cell r="B11340" t="str">
            <v>FT-CANADA</v>
          </cell>
          <cell r="C11340" t="str">
            <v>NG-NYMEX</v>
          </cell>
          <cell r="D11340" t="str">
            <v>FT-CAND-EGSC-PRC</v>
          </cell>
          <cell r="E11340" t="str">
            <v>P</v>
          </cell>
          <cell r="G11340" t="str">
            <v>TRANS:AECO/EMP</v>
          </cell>
          <cell r="H11340">
            <v>40087</v>
          </cell>
          <cell r="I11340">
            <v>-336691</v>
          </cell>
          <cell r="J11340">
            <v>0</v>
          </cell>
        </row>
        <row r="11341">
          <cell r="A11341">
            <v>36641</v>
          </cell>
          <cell r="B11341" t="str">
            <v>FT-CANADA</v>
          </cell>
          <cell r="C11341" t="str">
            <v>NG-NYMEX</v>
          </cell>
          <cell r="D11341" t="str">
            <v>FT-CAND-EGSC-PRC</v>
          </cell>
          <cell r="E11341" t="str">
            <v>P</v>
          </cell>
          <cell r="G11341" t="str">
            <v>TRANS:AECO/EMP</v>
          </cell>
          <cell r="H11341">
            <v>40118</v>
          </cell>
          <cell r="I11341">
            <v>-469078</v>
          </cell>
          <cell r="J11341">
            <v>0</v>
          </cell>
        </row>
        <row r="11342">
          <cell r="A11342">
            <v>36641</v>
          </cell>
          <cell r="B11342" t="str">
            <v>FT-CANADA</v>
          </cell>
          <cell r="C11342" t="str">
            <v>NG-NYMEX</v>
          </cell>
          <cell r="D11342" t="str">
            <v>FT-CAND-EGSC-PRC</v>
          </cell>
          <cell r="E11342" t="str">
            <v>P</v>
          </cell>
          <cell r="G11342" t="str">
            <v>TRANS:AECO/EMP</v>
          </cell>
          <cell r="H11342">
            <v>40148</v>
          </cell>
          <cell r="I11342">
            <v>-481813</v>
          </cell>
          <cell r="J11342">
            <v>0</v>
          </cell>
        </row>
        <row r="11343">
          <cell r="A11343">
            <v>36641</v>
          </cell>
          <cell r="B11343" t="str">
            <v>FT-CANADA</v>
          </cell>
          <cell r="C11343" t="str">
            <v>NG-NYMEX</v>
          </cell>
          <cell r="D11343" t="str">
            <v>FT-CAND-EGSC-PRC</v>
          </cell>
          <cell r="E11343" t="str">
            <v>P</v>
          </cell>
          <cell r="G11343" t="str">
            <v>TRANS:AECO/EMP</v>
          </cell>
          <cell r="H11343">
            <v>40179</v>
          </cell>
          <cell r="I11343">
            <v>-478832</v>
          </cell>
          <cell r="J11343">
            <v>0</v>
          </cell>
        </row>
        <row r="11344">
          <cell r="A11344">
            <v>36641</v>
          </cell>
          <cell r="B11344" t="str">
            <v>FT-CANADA</v>
          </cell>
          <cell r="C11344" t="str">
            <v>NG-NYMEX</v>
          </cell>
          <cell r="D11344" t="str">
            <v>FT-CAND-EGSC-PRC</v>
          </cell>
          <cell r="E11344" t="str">
            <v>P</v>
          </cell>
          <cell r="G11344" t="str">
            <v>TRANS:AECO/EMP</v>
          </cell>
          <cell r="H11344">
            <v>40210</v>
          </cell>
          <cell r="I11344">
            <v>-429817</v>
          </cell>
          <cell r="J11344">
            <v>0</v>
          </cell>
        </row>
        <row r="11345">
          <cell r="A11345">
            <v>36641</v>
          </cell>
          <cell r="B11345" t="str">
            <v>FT-CANADA</v>
          </cell>
          <cell r="C11345" t="str">
            <v>NG-NYMEX</v>
          </cell>
          <cell r="D11345" t="str">
            <v>FT-CAND-EGSC-PRC</v>
          </cell>
          <cell r="E11345" t="str">
            <v>P</v>
          </cell>
          <cell r="G11345" t="str">
            <v>TRANS:AECO/EMP</v>
          </cell>
          <cell r="H11345">
            <v>40238</v>
          </cell>
          <cell r="I11345">
            <v>-473208</v>
          </cell>
          <cell r="J11345">
            <v>0</v>
          </cell>
        </row>
        <row r="11346">
          <cell r="A11346">
            <v>36641</v>
          </cell>
          <cell r="B11346" t="str">
            <v>FT-CANADA</v>
          </cell>
          <cell r="C11346" t="str">
            <v>NG-NYMEX</v>
          </cell>
          <cell r="D11346" t="str">
            <v>FT-CAND-EGSC-PRC</v>
          </cell>
          <cell r="E11346" t="str">
            <v>P</v>
          </cell>
          <cell r="G11346" t="str">
            <v>TRANS:AECO/EMP</v>
          </cell>
          <cell r="H11346">
            <v>40269</v>
          </cell>
          <cell r="I11346">
            <v>-455107</v>
          </cell>
          <cell r="J11346">
            <v>0</v>
          </cell>
        </row>
        <row r="11347">
          <cell r="A11347">
            <v>36641</v>
          </cell>
          <cell r="B11347" t="str">
            <v>FT-CANADA</v>
          </cell>
          <cell r="C11347" t="str">
            <v>NG-NYMEX</v>
          </cell>
          <cell r="D11347" t="str">
            <v>FT-CAND-EGSC-PRC</v>
          </cell>
          <cell r="E11347" t="str">
            <v>P</v>
          </cell>
          <cell r="G11347" t="str">
            <v>TRANS:AECO/EMP</v>
          </cell>
          <cell r="H11347">
            <v>40299</v>
          </cell>
          <cell r="I11347">
            <v>-467465</v>
          </cell>
          <cell r="J11347">
            <v>0</v>
          </cell>
        </row>
        <row r="11348">
          <cell r="A11348">
            <v>36641</v>
          </cell>
          <cell r="B11348" t="str">
            <v>FT-CANADA</v>
          </cell>
          <cell r="C11348" t="str">
            <v>NG-NYMEX</v>
          </cell>
          <cell r="D11348" t="str">
            <v>FT-CAND-EGSC-PRC</v>
          </cell>
          <cell r="E11348" t="str">
            <v>P</v>
          </cell>
          <cell r="G11348" t="str">
            <v>TRANS:AECO/EMP</v>
          </cell>
          <cell r="H11348">
            <v>40330</v>
          </cell>
          <cell r="I11348">
            <v>-449635</v>
          </cell>
          <cell r="J11348">
            <v>0</v>
          </cell>
        </row>
        <row r="11349">
          <cell r="A11349">
            <v>36641</v>
          </cell>
          <cell r="B11349" t="str">
            <v>FT-CANADA</v>
          </cell>
          <cell r="C11349" t="str">
            <v>NG-NYMEX</v>
          </cell>
          <cell r="D11349" t="str">
            <v>FT-CAND-EGSC-PRC</v>
          </cell>
          <cell r="E11349" t="str">
            <v>P</v>
          </cell>
          <cell r="G11349" t="str">
            <v>TRANS:AECO/EMP</v>
          </cell>
          <cell r="H11349">
            <v>40360</v>
          </cell>
          <cell r="I11349">
            <v>-461888</v>
          </cell>
          <cell r="J11349">
            <v>0</v>
          </cell>
        </row>
        <row r="11350">
          <cell r="A11350">
            <v>36641</v>
          </cell>
          <cell r="B11350" t="str">
            <v>FT-CANADA</v>
          </cell>
          <cell r="C11350" t="str">
            <v>NG-NYMEX</v>
          </cell>
          <cell r="D11350" t="str">
            <v>FT-CAND-EGSC-PRC</v>
          </cell>
          <cell r="E11350" t="str">
            <v>P</v>
          </cell>
          <cell r="G11350" t="str">
            <v>TRANS:AECO/EMP</v>
          </cell>
          <cell r="H11350">
            <v>40391</v>
          </cell>
          <cell r="I11350">
            <v>-459080</v>
          </cell>
          <cell r="J11350">
            <v>0</v>
          </cell>
        </row>
        <row r="11351">
          <cell r="A11351">
            <v>36641</v>
          </cell>
          <cell r="B11351" t="str">
            <v>FT-CANADA</v>
          </cell>
          <cell r="C11351" t="str">
            <v>NG-NYMEX</v>
          </cell>
          <cell r="D11351" t="str">
            <v>FT-CAND-EGSC-PRC</v>
          </cell>
          <cell r="E11351" t="str">
            <v>P</v>
          </cell>
          <cell r="G11351" t="str">
            <v>TRANS:AECO/EMP</v>
          </cell>
          <cell r="H11351">
            <v>40422</v>
          </cell>
          <cell r="I11351">
            <v>-441569</v>
          </cell>
          <cell r="J11351">
            <v>0</v>
          </cell>
        </row>
        <row r="11352">
          <cell r="A11352">
            <v>36641</v>
          </cell>
          <cell r="B11352" t="str">
            <v>FT-CANADA</v>
          </cell>
          <cell r="C11352" t="str">
            <v>NG-NYMEX</v>
          </cell>
          <cell r="D11352" t="str">
            <v>FT-CAND-EGSC-PRC</v>
          </cell>
          <cell r="E11352" t="str">
            <v>P</v>
          </cell>
          <cell r="G11352" t="str">
            <v>TRANS:AECO/EMP</v>
          </cell>
          <cell r="H11352">
            <v>40452</v>
          </cell>
          <cell r="I11352">
            <v>-453603</v>
          </cell>
          <cell r="J11352">
            <v>0</v>
          </cell>
        </row>
        <row r="11353">
          <cell r="A11353">
            <v>36641</v>
          </cell>
          <cell r="B11353" t="str">
            <v>FT-CANADA</v>
          </cell>
          <cell r="C11353" t="str">
            <v>NG-NYMEX</v>
          </cell>
          <cell r="D11353" t="str">
            <v>FT-CAND-EGSC-PRC</v>
          </cell>
          <cell r="E11353" t="str">
            <v>P</v>
          </cell>
          <cell r="G11353" t="str">
            <v>TRANS:AECO/EMP</v>
          </cell>
          <cell r="H11353">
            <v>40483</v>
          </cell>
          <cell r="I11353">
            <v>-436301</v>
          </cell>
          <cell r="J11353">
            <v>0</v>
          </cell>
        </row>
        <row r="11354">
          <cell r="A11354">
            <v>36641</v>
          </cell>
          <cell r="B11354" t="str">
            <v>FT-CANADA</v>
          </cell>
          <cell r="C11354" t="str">
            <v>NG-NYMEX</v>
          </cell>
          <cell r="D11354" t="str">
            <v>FT-CAND-EGSC-PRC</v>
          </cell>
          <cell r="E11354" t="str">
            <v>P</v>
          </cell>
          <cell r="G11354" t="str">
            <v>TRANS:AECO/EMP</v>
          </cell>
          <cell r="H11354">
            <v>40513</v>
          </cell>
          <cell r="I11354">
            <v>-448192</v>
          </cell>
          <cell r="J11354">
            <v>0</v>
          </cell>
        </row>
        <row r="11355">
          <cell r="A11355">
            <v>36641</v>
          </cell>
          <cell r="B11355" t="str">
            <v>FT-CANADA</v>
          </cell>
          <cell r="C11355" t="str">
            <v>NG-NYMEX</v>
          </cell>
          <cell r="D11355" t="str">
            <v>FT-CAND-EGSC-PRC</v>
          </cell>
          <cell r="E11355" t="str">
            <v>P</v>
          </cell>
          <cell r="G11355" t="str">
            <v>TRANS:AECO/EMP</v>
          </cell>
          <cell r="H11355">
            <v>40544</v>
          </cell>
          <cell r="I11355">
            <v>-445466</v>
          </cell>
          <cell r="J11355">
            <v>0</v>
          </cell>
        </row>
        <row r="11356">
          <cell r="A11356">
            <v>36641</v>
          </cell>
          <cell r="B11356" t="str">
            <v>FT-CANADA</v>
          </cell>
          <cell r="C11356" t="str">
            <v>NG-NYMEX</v>
          </cell>
          <cell r="D11356" t="str">
            <v>FT-CAND-EGSC-PRC</v>
          </cell>
          <cell r="E11356" t="str">
            <v>P</v>
          </cell>
          <cell r="G11356" t="str">
            <v>TRANS:AECO/EMP</v>
          </cell>
          <cell r="H11356">
            <v>40575</v>
          </cell>
          <cell r="I11356">
            <v>-399910</v>
          </cell>
          <cell r="J11356">
            <v>0</v>
          </cell>
        </row>
        <row r="11357">
          <cell r="A11357">
            <v>36641</v>
          </cell>
          <cell r="B11357" t="str">
            <v>FT-CANADA</v>
          </cell>
          <cell r="C11357" t="str">
            <v>NG-NYMEX</v>
          </cell>
          <cell r="D11357" t="str">
            <v>FT-CAND-EGSC-PRC</v>
          </cell>
          <cell r="E11357" t="str">
            <v>P</v>
          </cell>
          <cell r="G11357" t="str">
            <v>TRANS:AECO/EMP</v>
          </cell>
          <cell r="H11357">
            <v>40603</v>
          </cell>
          <cell r="I11357">
            <v>-440326</v>
          </cell>
          <cell r="J11357">
            <v>0</v>
          </cell>
        </row>
        <row r="11358">
          <cell r="A11358">
            <v>36641</v>
          </cell>
          <cell r="B11358" t="str">
            <v>FT-CANADA</v>
          </cell>
          <cell r="C11358" t="str">
            <v>NG-NYMEX</v>
          </cell>
          <cell r="D11358" t="str">
            <v>FT-CAND-EGSC-PRC</v>
          </cell>
          <cell r="E11358" t="str">
            <v>P</v>
          </cell>
          <cell r="G11358" t="str">
            <v>TRANS:AECO/EMP</v>
          </cell>
          <cell r="H11358">
            <v>40634</v>
          </cell>
          <cell r="I11358">
            <v>-423531</v>
          </cell>
          <cell r="J11358">
            <v>0</v>
          </cell>
        </row>
        <row r="11359">
          <cell r="A11359">
            <v>36641</v>
          </cell>
          <cell r="B11359" t="str">
            <v>FT-CANADA</v>
          </cell>
          <cell r="C11359" t="str">
            <v>NG-NYMEX</v>
          </cell>
          <cell r="D11359" t="str">
            <v>FT-CAND-EGSC-PRC</v>
          </cell>
          <cell r="E11359" t="str">
            <v>P</v>
          </cell>
          <cell r="G11359" t="str">
            <v>TRANS:AECO/EMP</v>
          </cell>
          <cell r="H11359">
            <v>40664</v>
          </cell>
          <cell r="I11359">
            <v>-435073</v>
          </cell>
          <cell r="J11359">
            <v>0</v>
          </cell>
        </row>
        <row r="11360">
          <cell r="A11360">
            <v>36641</v>
          </cell>
          <cell r="B11360" t="str">
            <v>FT-CANADA</v>
          </cell>
          <cell r="C11360" t="str">
            <v>NG-NYMEX</v>
          </cell>
          <cell r="D11360" t="str">
            <v>FT-CAND-EGSC-PRC</v>
          </cell>
          <cell r="E11360" t="str">
            <v>P</v>
          </cell>
          <cell r="G11360" t="str">
            <v>TRANS:AECO/EMP</v>
          </cell>
          <cell r="H11360">
            <v>40695</v>
          </cell>
          <cell r="I11360">
            <v>-418479</v>
          </cell>
          <cell r="J11360">
            <v>0</v>
          </cell>
        </row>
        <row r="11361">
          <cell r="A11361">
            <v>36641</v>
          </cell>
          <cell r="B11361" t="str">
            <v>FT-CANADA</v>
          </cell>
          <cell r="C11361" t="str">
            <v>NG-NYMEX</v>
          </cell>
          <cell r="D11361" t="str">
            <v>FT-CAND-EGSC-PRC</v>
          </cell>
          <cell r="E11361" t="str">
            <v>P</v>
          </cell>
          <cell r="G11361" t="str">
            <v>TRANS:AECO/EMP</v>
          </cell>
          <cell r="H11361">
            <v>40725</v>
          </cell>
          <cell r="I11361">
            <v>-429884</v>
          </cell>
          <cell r="J11361">
            <v>0</v>
          </cell>
        </row>
        <row r="11362">
          <cell r="A11362">
            <v>36641</v>
          </cell>
          <cell r="B11362" t="str">
            <v>FT-CANADA</v>
          </cell>
          <cell r="C11362" t="str">
            <v>NG-NYMEX</v>
          </cell>
          <cell r="D11362" t="str">
            <v>FT-CAND-EGSC-PRC</v>
          </cell>
          <cell r="E11362" t="str">
            <v>P</v>
          </cell>
          <cell r="G11362" t="str">
            <v>TRANS:AECO/EMP</v>
          </cell>
          <cell r="H11362">
            <v>40756</v>
          </cell>
          <cell r="I11362">
            <v>-427271</v>
          </cell>
          <cell r="J11362">
            <v>0</v>
          </cell>
        </row>
        <row r="11363">
          <cell r="A11363">
            <v>36641</v>
          </cell>
          <cell r="B11363" t="str">
            <v>FT-CANADA</v>
          </cell>
          <cell r="C11363" t="str">
            <v>NG-NYMEX</v>
          </cell>
          <cell r="D11363" t="str">
            <v>FT-CAND-EGSC-PRC</v>
          </cell>
          <cell r="E11363" t="str">
            <v>P</v>
          </cell>
          <cell r="G11363" t="str">
            <v>TRANS:AECO/EMP</v>
          </cell>
          <cell r="H11363">
            <v>40787</v>
          </cell>
          <cell r="I11363">
            <v>-410974</v>
          </cell>
          <cell r="J11363">
            <v>0</v>
          </cell>
        </row>
        <row r="11364">
          <cell r="A11364">
            <v>36641</v>
          </cell>
          <cell r="B11364" t="str">
            <v>FT-CANADA</v>
          </cell>
          <cell r="C11364" t="str">
            <v>NG-NYMEX</v>
          </cell>
          <cell r="D11364" t="str">
            <v>FT-CAND-EGSC-PRC</v>
          </cell>
          <cell r="E11364" t="str">
            <v>P</v>
          </cell>
          <cell r="G11364" t="str">
            <v>TRANS:AECO/EMP</v>
          </cell>
          <cell r="H11364">
            <v>40817</v>
          </cell>
          <cell r="I11364">
            <v>-422174</v>
          </cell>
          <cell r="J11364">
            <v>0</v>
          </cell>
        </row>
        <row r="11365">
          <cell r="A11365">
            <v>36641</v>
          </cell>
          <cell r="B11365" t="str">
            <v>FT-CANADA</v>
          </cell>
          <cell r="C11365" t="str">
            <v>NG-NYMEX</v>
          </cell>
          <cell r="D11365" t="str">
            <v>FT-CAND-EGSC-PRC</v>
          </cell>
          <cell r="E11365" t="str">
            <v>P</v>
          </cell>
          <cell r="G11365" t="str">
            <v>TRANS:AECO/EMP</v>
          </cell>
          <cell r="H11365">
            <v>40848</v>
          </cell>
          <cell r="I11365">
            <v>-406072</v>
          </cell>
          <cell r="J11365">
            <v>0</v>
          </cell>
        </row>
        <row r="11366">
          <cell r="A11366">
            <v>36641</v>
          </cell>
          <cell r="B11366" t="str">
            <v>FT-CANADA</v>
          </cell>
          <cell r="C11366" t="str">
            <v>NG-NYMEX</v>
          </cell>
          <cell r="D11366" t="str">
            <v>FT-CAND-EGSC-PRC</v>
          </cell>
          <cell r="E11366" t="str">
            <v>P</v>
          </cell>
          <cell r="G11366" t="str">
            <v>TRANS:AECO/EMP</v>
          </cell>
          <cell r="H11366">
            <v>40878</v>
          </cell>
          <cell r="I11366">
            <v>-417139</v>
          </cell>
          <cell r="J11366">
            <v>0</v>
          </cell>
        </row>
        <row r="11367">
          <cell r="A11367">
            <v>36641</v>
          </cell>
          <cell r="B11367" t="str">
            <v>FT-CANADA</v>
          </cell>
          <cell r="C11367" t="str">
            <v>NG-NYMEX</v>
          </cell>
          <cell r="D11367" t="str">
            <v>FT-CAND-EGSC-PRC</v>
          </cell>
          <cell r="E11367" t="str">
            <v>P</v>
          </cell>
          <cell r="G11367" t="str">
            <v>TRANS:AECO/EMP</v>
          </cell>
          <cell r="H11367">
            <v>40909</v>
          </cell>
          <cell r="I11367">
            <v>-414604</v>
          </cell>
          <cell r="J11367">
            <v>0</v>
          </cell>
        </row>
        <row r="11368">
          <cell r="A11368">
            <v>36641</v>
          </cell>
          <cell r="B11368" t="str">
            <v>FT-CANADA</v>
          </cell>
          <cell r="C11368" t="str">
            <v>NG-NYMEX</v>
          </cell>
          <cell r="D11368" t="str">
            <v>FT-CAND-EGSC-PRC</v>
          </cell>
          <cell r="E11368" t="str">
            <v>P</v>
          </cell>
          <cell r="G11368" t="str">
            <v>TRANS:AECO/EMP</v>
          </cell>
          <cell r="H11368">
            <v>40940</v>
          </cell>
          <cell r="I11368">
            <v>-385497</v>
          </cell>
          <cell r="J11368">
            <v>0</v>
          </cell>
        </row>
        <row r="11369">
          <cell r="A11369">
            <v>36641</v>
          </cell>
          <cell r="B11369" t="str">
            <v>FT-CANADA</v>
          </cell>
          <cell r="C11369" t="str">
            <v>NG-NYMEX</v>
          </cell>
          <cell r="D11369" t="str">
            <v>FT-CAND-EGSC-PRC</v>
          </cell>
          <cell r="E11369" t="str">
            <v>P</v>
          </cell>
          <cell r="G11369" t="str">
            <v>TRANS:AECO/EMP</v>
          </cell>
          <cell r="H11369">
            <v>40969</v>
          </cell>
          <cell r="I11369">
            <v>-409740</v>
          </cell>
          <cell r="J11369">
            <v>0</v>
          </cell>
        </row>
        <row r="11370">
          <cell r="A11370">
            <v>36641</v>
          </cell>
          <cell r="B11370" t="str">
            <v>FT-CANADA</v>
          </cell>
          <cell r="C11370" t="str">
            <v>NG-NYMEX</v>
          </cell>
          <cell r="D11370" t="str">
            <v>FT-CAND-EGSC-PRC</v>
          </cell>
          <cell r="E11370" t="str">
            <v>P</v>
          </cell>
          <cell r="G11370" t="str">
            <v>TRANS:AECO/EMP</v>
          </cell>
          <cell r="H11370">
            <v>41000</v>
          </cell>
          <cell r="I11370">
            <v>-394112</v>
          </cell>
          <cell r="J11370">
            <v>0</v>
          </cell>
        </row>
        <row r="11371">
          <cell r="A11371">
            <v>36641</v>
          </cell>
          <cell r="B11371" t="str">
            <v>FT-CANADA</v>
          </cell>
          <cell r="C11371" t="str">
            <v>NG-NYMEX</v>
          </cell>
          <cell r="D11371" t="str">
            <v>FT-CAND-EGSC-PRC</v>
          </cell>
          <cell r="E11371" t="str">
            <v>P</v>
          </cell>
          <cell r="G11371" t="str">
            <v>TRANS:AECO/EMP</v>
          </cell>
          <cell r="H11371">
            <v>41030</v>
          </cell>
          <cell r="I11371">
            <v>-404853</v>
          </cell>
          <cell r="J11371">
            <v>0</v>
          </cell>
        </row>
        <row r="11372">
          <cell r="A11372">
            <v>36641</v>
          </cell>
          <cell r="B11372" t="str">
            <v>FT-CANADA</v>
          </cell>
          <cell r="C11372" t="str">
            <v>NG-NYMEX</v>
          </cell>
          <cell r="D11372" t="str">
            <v>FT-CAND-EGSC-PRC</v>
          </cell>
          <cell r="E11372" t="str">
            <v>P</v>
          </cell>
          <cell r="G11372" t="str">
            <v>TRANS:AECO/EMP</v>
          </cell>
          <cell r="H11372">
            <v>41061</v>
          </cell>
          <cell r="I11372">
            <v>-389412</v>
          </cell>
          <cell r="J11372">
            <v>0</v>
          </cell>
        </row>
        <row r="11373">
          <cell r="A11373">
            <v>36641</v>
          </cell>
          <cell r="B11373" t="str">
            <v>FT-CANADA</v>
          </cell>
          <cell r="C11373" t="str">
            <v>NG-NYMEX</v>
          </cell>
          <cell r="D11373" t="str">
            <v>FT-CAND-EGSC-PRC</v>
          </cell>
          <cell r="E11373" t="str">
            <v>P</v>
          </cell>
          <cell r="G11373" t="str">
            <v>TRANS:AECO/EMP</v>
          </cell>
          <cell r="H11373">
            <v>41091</v>
          </cell>
          <cell r="I11373">
            <v>-400026</v>
          </cell>
          <cell r="J11373">
            <v>0</v>
          </cell>
        </row>
        <row r="11374">
          <cell r="A11374">
            <v>36641</v>
          </cell>
          <cell r="B11374" t="str">
            <v>FT-CANADA</v>
          </cell>
          <cell r="C11374" t="str">
            <v>NG-NYMEX</v>
          </cell>
          <cell r="D11374" t="str">
            <v>FT-CAND-EGSC-PRC</v>
          </cell>
          <cell r="E11374" t="str">
            <v>P</v>
          </cell>
          <cell r="G11374" t="str">
            <v>TRANS:AECO/EMP</v>
          </cell>
          <cell r="H11374">
            <v>41122</v>
          </cell>
          <cell r="I11374">
            <v>-397594</v>
          </cell>
          <cell r="J11374">
            <v>0</v>
          </cell>
        </row>
        <row r="11375">
          <cell r="A11375">
            <v>36641</v>
          </cell>
          <cell r="B11375" t="str">
            <v>FT-CANADA</v>
          </cell>
          <cell r="C11375" t="str">
            <v>NG-NYMEX</v>
          </cell>
          <cell r="D11375" t="str">
            <v>FT-CAND-EGSC-PRC</v>
          </cell>
          <cell r="E11375" t="str">
            <v>P</v>
          </cell>
          <cell r="G11375" t="str">
            <v>TRANS:AECO/EMP</v>
          </cell>
          <cell r="H11375">
            <v>41153</v>
          </cell>
          <cell r="I11375">
            <v>-382430</v>
          </cell>
          <cell r="J11375">
            <v>0</v>
          </cell>
        </row>
        <row r="11376">
          <cell r="A11376">
            <v>36641</v>
          </cell>
          <cell r="B11376" t="str">
            <v>FT-CANADA</v>
          </cell>
          <cell r="C11376" t="str">
            <v>NG-NYMEX</v>
          </cell>
          <cell r="D11376" t="str">
            <v>FT-CAND-EGSC-PRC</v>
          </cell>
          <cell r="E11376" t="str">
            <v>P</v>
          </cell>
          <cell r="G11376" t="str">
            <v>TRANS:AECO/EMP</v>
          </cell>
          <cell r="H11376">
            <v>41183</v>
          </cell>
          <cell r="I11376">
            <v>-392853</v>
          </cell>
          <cell r="J11376">
            <v>0</v>
          </cell>
        </row>
        <row r="11377">
          <cell r="A11377">
            <v>36641</v>
          </cell>
          <cell r="B11377" t="str">
            <v>FT-CANADA</v>
          </cell>
          <cell r="C11377" t="str">
            <v>NG-NYMEX</v>
          </cell>
          <cell r="D11377" t="str">
            <v>FT-CAND-EGSC-PRC</v>
          </cell>
          <cell r="E11377" t="str">
            <v>P</v>
          </cell>
          <cell r="G11377" t="str">
            <v>TRANS:AECO/EMP</v>
          </cell>
          <cell r="H11377">
            <v>41214</v>
          </cell>
          <cell r="I11377">
            <v>-377870</v>
          </cell>
          <cell r="J11377">
            <v>0</v>
          </cell>
        </row>
        <row r="11378">
          <cell r="A11378">
            <v>36641</v>
          </cell>
          <cell r="B11378" t="str">
            <v>FT-CANADA</v>
          </cell>
          <cell r="C11378" t="str">
            <v>NG-NYMEX</v>
          </cell>
          <cell r="D11378" t="str">
            <v>FT-CAND-EGSC-PRC</v>
          </cell>
          <cell r="E11378" t="str">
            <v>P</v>
          </cell>
          <cell r="G11378" t="str">
            <v>TRANS:AECO/EMP</v>
          </cell>
          <cell r="H11378">
            <v>41244</v>
          </cell>
          <cell r="I11378">
            <v>-388169</v>
          </cell>
          <cell r="J11378">
            <v>0</v>
          </cell>
        </row>
        <row r="11379">
          <cell r="A11379">
            <v>36641</v>
          </cell>
          <cell r="B11379" t="str">
            <v>FT-CANADA</v>
          </cell>
          <cell r="C11379" t="str">
            <v>NG-NYMEX</v>
          </cell>
          <cell r="D11379" t="str">
            <v>FT-CAND-EGSC-PRC</v>
          </cell>
          <cell r="E11379" t="str">
            <v>P</v>
          </cell>
          <cell r="G11379" t="str">
            <v>TRANS:AECO/EMP</v>
          </cell>
          <cell r="H11379">
            <v>41275</v>
          </cell>
          <cell r="I11379">
            <v>-385810</v>
          </cell>
          <cell r="J11379">
            <v>0</v>
          </cell>
        </row>
        <row r="11380">
          <cell r="A11380">
            <v>36641</v>
          </cell>
          <cell r="B11380" t="str">
            <v>FT-CANADA</v>
          </cell>
          <cell r="C11380" t="str">
            <v>NG-NYMEX</v>
          </cell>
          <cell r="D11380" t="str">
            <v>FT-CAND-EGSC-PRC</v>
          </cell>
          <cell r="E11380" t="str">
            <v>P</v>
          </cell>
          <cell r="G11380" t="str">
            <v>TRANS:AECO/EMP</v>
          </cell>
          <cell r="H11380">
            <v>41306</v>
          </cell>
          <cell r="I11380">
            <v>-346356</v>
          </cell>
          <cell r="J11380">
            <v>0</v>
          </cell>
        </row>
        <row r="11381">
          <cell r="A11381">
            <v>36641</v>
          </cell>
          <cell r="B11381" t="str">
            <v>FT-CANADA</v>
          </cell>
          <cell r="C11381" t="str">
            <v>NG-NYMEX</v>
          </cell>
          <cell r="D11381" t="str">
            <v>FT-CAND-EGSC-PRC</v>
          </cell>
          <cell r="E11381" t="str">
            <v>P</v>
          </cell>
          <cell r="G11381" t="str">
            <v>TRANS:AECO/EMP</v>
          </cell>
          <cell r="H11381">
            <v>41334</v>
          </cell>
          <cell r="I11381">
            <v>-381360</v>
          </cell>
          <cell r="J11381">
            <v>0</v>
          </cell>
        </row>
        <row r="11382">
          <cell r="A11382">
            <v>36641</v>
          </cell>
          <cell r="B11382" t="str">
            <v>FT-CANADA</v>
          </cell>
          <cell r="C11382" t="str">
            <v>NG-NYMEX</v>
          </cell>
          <cell r="D11382" t="str">
            <v>FT-CAND-EGSC-PRC</v>
          </cell>
          <cell r="E11382" t="str">
            <v>P</v>
          </cell>
          <cell r="G11382" t="str">
            <v>TRANS:AECO/EMP</v>
          </cell>
          <cell r="H11382">
            <v>41365</v>
          </cell>
          <cell r="I11382">
            <v>-366815</v>
          </cell>
          <cell r="J11382">
            <v>0</v>
          </cell>
        </row>
        <row r="11383">
          <cell r="A11383">
            <v>36641</v>
          </cell>
          <cell r="B11383" t="str">
            <v>FT-CANADA</v>
          </cell>
          <cell r="C11383" t="str">
            <v>NG-NYMEX</v>
          </cell>
          <cell r="D11383" t="str">
            <v>FT-CAND-EGSC-PRC</v>
          </cell>
          <cell r="E11383" t="str">
            <v>P</v>
          </cell>
          <cell r="G11383" t="str">
            <v>TRANS:AECO/EMP</v>
          </cell>
          <cell r="H11383">
            <v>41395</v>
          </cell>
          <cell r="I11383">
            <v>-376813</v>
          </cell>
          <cell r="J11383">
            <v>0</v>
          </cell>
        </row>
        <row r="11384">
          <cell r="A11384">
            <v>36641</v>
          </cell>
          <cell r="B11384" t="str">
            <v>FT-CANADA</v>
          </cell>
          <cell r="C11384" t="str">
            <v>NG-NYMEX</v>
          </cell>
          <cell r="D11384" t="str">
            <v>FT-CAND-EGSC-PRC</v>
          </cell>
          <cell r="E11384" t="str">
            <v>P</v>
          </cell>
          <cell r="G11384" t="str">
            <v>TRANS:AECO/EMP</v>
          </cell>
          <cell r="H11384">
            <v>41426</v>
          </cell>
          <cell r="I11384">
            <v>-362442</v>
          </cell>
          <cell r="J11384">
            <v>0</v>
          </cell>
        </row>
        <row r="11385">
          <cell r="A11385">
            <v>36641</v>
          </cell>
          <cell r="B11385" t="str">
            <v>FT-CANADA</v>
          </cell>
          <cell r="C11385" t="str">
            <v>NG-NYMEX</v>
          </cell>
          <cell r="D11385" t="str">
            <v>FT-CAND-EGSC-PRC</v>
          </cell>
          <cell r="E11385" t="str">
            <v>P</v>
          </cell>
          <cell r="G11385" t="str">
            <v>TRANS:AECO/EMP</v>
          </cell>
          <cell r="H11385">
            <v>41456</v>
          </cell>
          <cell r="I11385">
            <v>-372321</v>
          </cell>
          <cell r="J11385">
            <v>0</v>
          </cell>
        </row>
        <row r="11386">
          <cell r="A11386">
            <v>36641</v>
          </cell>
          <cell r="B11386" t="str">
            <v>FT-CANADA</v>
          </cell>
          <cell r="C11386" t="str">
            <v>NG-NYMEX</v>
          </cell>
          <cell r="D11386" t="str">
            <v>FT-CAND-EGSC-PRC</v>
          </cell>
          <cell r="E11386" t="str">
            <v>P</v>
          </cell>
          <cell r="G11386" t="str">
            <v>TRANS:AECO/EMP</v>
          </cell>
          <cell r="H11386">
            <v>41487</v>
          </cell>
          <cell r="I11386">
            <v>-370058</v>
          </cell>
          <cell r="J11386">
            <v>0</v>
          </cell>
        </row>
        <row r="11387">
          <cell r="A11387">
            <v>36641</v>
          </cell>
          <cell r="B11387" t="str">
            <v>FT-CANADA</v>
          </cell>
          <cell r="C11387" t="str">
            <v>NG-NYMEX</v>
          </cell>
          <cell r="D11387" t="str">
            <v>FT-CAND-EGSC-PRC</v>
          </cell>
          <cell r="E11387" t="str">
            <v>P</v>
          </cell>
          <cell r="G11387" t="str">
            <v>TRANS:AECO/EMP</v>
          </cell>
          <cell r="H11387">
            <v>41518</v>
          </cell>
          <cell r="I11387">
            <v>-355945</v>
          </cell>
          <cell r="J11387">
            <v>0</v>
          </cell>
        </row>
        <row r="11388">
          <cell r="A11388">
            <v>36641</v>
          </cell>
          <cell r="B11388" t="str">
            <v>FT-CANADA</v>
          </cell>
          <cell r="C11388" t="str">
            <v>NG-NYMEX</v>
          </cell>
          <cell r="D11388" t="str">
            <v>FT-CAND-EGSC-PRC</v>
          </cell>
          <cell r="E11388" t="str">
            <v>P</v>
          </cell>
          <cell r="G11388" t="str">
            <v>TRANS:AECO/EMP</v>
          </cell>
          <cell r="H11388">
            <v>41548</v>
          </cell>
          <cell r="I11388">
            <v>-365647</v>
          </cell>
          <cell r="J11388">
            <v>0</v>
          </cell>
        </row>
        <row r="11389">
          <cell r="A11389">
            <v>36641</v>
          </cell>
          <cell r="B11389" t="str">
            <v>FT-CANADA</v>
          </cell>
          <cell r="C11389" t="str">
            <v>NG-NYMEX</v>
          </cell>
          <cell r="D11389" t="str">
            <v>FT-CAND-EGSC-PRC</v>
          </cell>
          <cell r="E11389" t="str">
            <v>P</v>
          </cell>
          <cell r="G11389" t="str">
            <v>TRANS:AECO/EMP</v>
          </cell>
          <cell r="H11389">
            <v>41579</v>
          </cell>
          <cell r="I11389">
            <v>-351702</v>
          </cell>
          <cell r="J11389">
            <v>0</v>
          </cell>
        </row>
        <row r="11390">
          <cell r="A11390">
            <v>36641</v>
          </cell>
          <cell r="B11390" t="str">
            <v>FT-CANADA</v>
          </cell>
          <cell r="C11390" t="str">
            <v>NG-NYMEX</v>
          </cell>
          <cell r="D11390" t="str">
            <v>FT-CAND-EGSC-PRC</v>
          </cell>
          <cell r="E11390" t="str">
            <v>P</v>
          </cell>
          <cell r="G11390" t="str">
            <v>TRANS:AECO/EMP</v>
          </cell>
          <cell r="H11390">
            <v>41609</v>
          </cell>
          <cell r="I11390">
            <v>-361288</v>
          </cell>
          <cell r="J11390">
            <v>0</v>
          </cell>
        </row>
        <row r="11391">
          <cell r="A11391">
            <v>36641</v>
          </cell>
          <cell r="B11391" t="str">
            <v>FT-CANADA</v>
          </cell>
          <cell r="C11391" t="str">
            <v>NG-NYMEX</v>
          </cell>
          <cell r="D11391" t="str">
            <v>FT-CAND-EGSC-PRC</v>
          </cell>
          <cell r="E11391" t="str">
            <v>P</v>
          </cell>
          <cell r="G11391" t="str">
            <v>TRANS:AECO/EMP</v>
          </cell>
          <cell r="H11391">
            <v>41640</v>
          </cell>
          <cell r="I11391">
            <v>-359093</v>
          </cell>
          <cell r="J11391">
            <v>0</v>
          </cell>
        </row>
        <row r="11392">
          <cell r="A11392">
            <v>36641</v>
          </cell>
          <cell r="B11392" t="str">
            <v>FT-CANADA</v>
          </cell>
          <cell r="C11392" t="str">
            <v>NG-NYMEX</v>
          </cell>
          <cell r="D11392" t="str">
            <v>FT-CAND-EGSC-PRC</v>
          </cell>
          <cell r="E11392" t="str">
            <v>P</v>
          </cell>
          <cell r="G11392" t="str">
            <v>TRANS:AECO/EMP</v>
          </cell>
          <cell r="H11392">
            <v>41671</v>
          </cell>
          <cell r="I11392">
            <v>-322371</v>
          </cell>
          <cell r="J11392">
            <v>0</v>
          </cell>
        </row>
        <row r="11393">
          <cell r="A11393">
            <v>36641</v>
          </cell>
          <cell r="B11393" t="str">
            <v>FT-CANADA</v>
          </cell>
          <cell r="C11393" t="str">
            <v>NG-NYMEX</v>
          </cell>
          <cell r="D11393" t="str">
            <v>FT-CAND-EGSC-PRC</v>
          </cell>
          <cell r="E11393" t="str">
            <v>P</v>
          </cell>
          <cell r="G11393" t="str">
            <v>TRANS:AECO/EMP</v>
          </cell>
          <cell r="H11393">
            <v>41699</v>
          </cell>
          <cell r="I11393">
            <v>-354952</v>
          </cell>
          <cell r="J11393">
            <v>0</v>
          </cell>
        </row>
        <row r="11394">
          <cell r="A11394">
            <v>36641</v>
          </cell>
          <cell r="B11394" t="str">
            <v>FT-CANADA</v>
          </cell>
          <cell r="C11394" t="str">
            <v>NG-NYMEX</v>
          </cell>
          <cell r="D11394" t="str">
            <v>FT-CAND-EGSC-PRC</v>
          </cell>
          <cell r="E11394" t="str">
            <v>P</v>
          </cell>
          <cell r="G11394" t="str">
            <v>TRANS:AECO/EMP</v>
          </cell>
          <cell r="H11394">
            <v>41730</v>
          </cell>
          <cell r="I11394">
            <v>-341415</v>
          </cell>
          <cell r="J11394">
            <v>0</v>
          </cell>
        </row>
        <row r="11395">
          <cell r="A11395">
            <v>36641</v>
          </cell>
          <cell r="B11395" t="str">
            <v>FT-CANADA</v>
          </cell>
          <cell r="C11395" t="str">
            <v>NG-NYMEX</v>
          </cell>
          <cell r="D11395" t="str">
            <v>FT-CAND-EGSC-PRC</v>
          </cell>
          <cell r="E11395" t="str">
            <v>P</v>
          </cell>
          <cell r="G11395" t="str">
            <v>TRANS:AECO/EMP</v>
          </cell>
          <cell r="H11395">
            <v>41760</v>
          </cell>
          <cell r="I11395">
            <v>-350721</v>
          </cell>
          <cell r="J11395">
            <v>0</v>
          </cell>
        </row>
        <row r="11396">
          <cell r="A11396">
            <v>36641</v>
          </cell>
          <cell r="B11396" t="str">
            <v>FT-CANADA</v>
          </cell>
          <cell r="C11396" t="str">
            <v>NG-NYMEX</v>
          </cell>
          <cell r="D11396" t="str">
            <v>FT-CAND-EGSC-PRC</v>
          </cell>
          <cell r="E11396" t="str">
            <v>P</v>
          </cell>
          <cell r="G11396" t="str">
            <v>TRANS:AECO/EMP</v>
          </cell>
          <cell r="H11396">
            <v>41791</v>
          </cell>
          <cell r="I11396">
            <v>-337346</v>
          </cell>
          <cell r="J11396">
            <v>0</v>
          </cell>
        </row>
        <row r="11397">
          <cell r="A11397">
            <v>36641</v>
          </cell>
          <cell r="B11397" t="str">
            <v>FT-CANADA</v>
          </cell>
          <cell r="C11397" t="str">
            <v>NG-NYMEX</v>
          </cell>
          <cell r="D11397" t="str">
            <v>FT-CAND-EGSC-PRC</v>
          </cell>
          <cell r="E11397" t="str">
            <v>P</v>
          </cell>
          <cell r="G11397" t="str">
            <v>TRANS:AECO/EMP</v>
          </cell>
          <cell r="H11397">
            <v>41821</v>
          </cell>
          <cell r="I11397">
            <v>-346541</v>
          </cell>
          <cell r="J11397">
            <v>0</v>
          </cell>
        </row>
        <row r="11398">
          <cell r="A11398">
            <v>36641</v>
          </cell>
          <cell r="B11398" t="str">
            <v>FT-CANADA</v>
          </cell>
          <cell r="C11398" t="str">
            <v>NG-NYMEX</v>
          </cell>
          <cell r="D11398" t="str">
            <v>FT-CAND-EGSC-PRC</v>
          </cell>
          <cell r="E11398" t="str">
            <v>P</v>
          </cell>
          <cell r="G11398" t="str">
            <v>TRANS:AECO/EMP</v>
          </cell>
          <cell r="H11398">
            <v>41852</v>
          </cell>
          <cell r="I11398">
            <v>-344436</v>
          </cell>
          <cell r="J11398">
            <v>0</v>
          </cell>
        </row>
        <row r="11399">
          <cell r="A11399">
            <v>36641</v>
          </cell>
          <cell r="B11399" t="str">
            <v>FT-CANADA</v>
          </cell>
          <cell r="C11399" t="str">
            <v>NG-NYMEX</v>
          </cell>
          <cell r="D11399" t="str">
            <v>FT-CAND-EGSC-PRC</v>
          </cell>
          <cell r="E11399" t="str">
            <v>P</v>
          </cell>
          <cell r="G11399" t="str">
            <v>TRANS:AECO/EMP</v>
          </cell>
          <cell r="H11399">
            <v>41883</v>
          </cell>
          <cell r="I11399">
            <v>-331300</v>
          </cell>
          <cell r="J11399">
            <v>0</v>
          </cell>
        </row>
        <row r="11400">
          <cell r="A11400">
            <v>36641</v>
          </cell>
          <cell r="B11400" t="str">
            <v>FT-CANADA</v>
          </cell>
          <cell r="C11400" t="str">
            <v>NG-NYMEX</v>
          </cell>
          <cell r="D11400" t="str">
            <v>FT-CAND-EGSC-PRC</v>
          </cell>
          <cell r="E11400" t="str">
            <v>P</v>
          </cell>
          <cell r="G11400" t="str">
            <v>TRANS:AECO/EMP</v>
          </cell>
          <cell r="H11400">
            <v>41913</v>
          </cell>
          <cell r="I11400">
            <v>-340331</v>
          </cell>
          <cell r="J11400">
            <v>0</v>
          </cell>
        </row>
        <row r="11401">
          <cell r="A11401">
            <v>36641</v>
          </cell>
          <cell r="B11401" t="str">
            <v>FT-CANADA</v>
          </cell>
          <cell r="C11401" t="str">
            <v>NG-NYMEX</v>
          </cell>
          <cell r="D11401" t="str">
            <v>FT-CAND-EGSC-PRC</v>
          </cell>
          <cell r="E11401" t="str">
            <v>P</v>
          </cell>
          <cell r="G11401" t="str">
            <v>TRANS:AECO/EMP</v>
          </cell>
          <cell r="H11401">
            <v>41944</v>
          </cell>
          <cell r="I11401">
            <v>-327352</v>
          </cell>
          <cell r="J11401">
            <v>0</v>
          </cell>
        </row>
        <row r="11402">
          <cell r="A11402">
            <v>36641</v>
          </cell>
          <cell r="B11402" t="str">
            <v>FT-CANADA</v>
          </cell>
          <cell r="C11402" t="str">
            <v>NG-NYMEX</v>
          </cell>
          <cell r="D11402" t="str">
            <v>FT-CAND-EGSC-PRC</v>
          </cell>
          <cell r="E11402" t="str">
            <v>P</v>
          </cell>
          <cell r="G11402" t="str">
            <v>TRANS:AECO/EMP</v>
          </cell>
          <cell r="H11402">
            <v>41974</v>
          </cell>
          <cell r="I11402">
            <v>-336275</v>
          </cell>
          <cell r="J11402">
            <v>0</v>
          </cell>
        </row>
        <row r="11403">
          <cell r="A11403">
            <v>36641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CGPR-AECO/BASIS</v>
          </cell>
          <cell r="H11403">
            <v>36647</v>
          </cell>
          <cell r="I11403">
            <v>0</v>
          </cell>
          <cell r="J11403">
            <v>0</v>
          </cell>
        </row>
        <row r="11404">
          <cell r="A11404">
            <v>36641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CGPR-AECO/BASIS</v>
          </cell>
          <cell r="H11404">
            <v>36678</v>
          </cell>
          <cell r="I11404">
            <v>0</v>
          </cell>
          <cell r="J11404">
            <v>0</v>
          </cell>
        </row>
        <row r="11405">
          <cell r="A11405">
            <v>36641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CGPR-AECO/BASIS</v>
          </cell>
          <cell r="H11405">
            <v>36708</v>
          </cell>
          <cell r="I11405">
            <v>0</v>
          </cell>
          <cell r="J11405">
            <v>0</v>
          </cell>
        </row>
        <row r="11406">
          <cell r="A11406">
            <v>36641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CGPR-AECO/BASIS</v>
          </cell>
          <cell r="H11406">
            <v>36739</v>
          </cell>
          <cell r="I11406">
            <v>0</v>
          </cell>
          <cell r="J11406">
            <v>0</v>
          </cell>
        </row>
        <row r="11407">
          <cell r="A11407">
            <v>36641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CGPR-AECO/BASIS</v>
          </cell>
          <cell r="H11407">
            <v>36770</v>
          </cell>
          <cell r="I11407">
            <v>0</v>
          </cell>
          <cell r="J11407">
            <v>0</v>
          </cell>
        </row>
        <row r="11408">
          <cell r="A11408">
            <v>36641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CGPR-AECO/BASIS</v>
          </cell>
          <cell r="H11408">
            <v>36800</v>
          </cell>
          <cell r="I11408">
            <v>0</v>
          </cell>
          <cell r="J11408">
            <v>0</v>
          </cell>
        </row>
        <row r="11409">
          <cell r="A11409">
            <v>36641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CGPR-AECO/BASIS</v>
          </cell>
          <cell r="H11409">
            <v>36831</v>
          </cell>
          <cell r="I11409">
            <v>0</v>
          </cell>
          <cell r="J11409">
            <v>0</v>
          </cell>
        </row>
        <row r="11410">
          <cell r="A11410">
            <v>36641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CGPR-AECO/BASIS</v>
          </cell>
          <cell r="H11410">
            <v>36861</v>
          </cell>
          <cell r="I11410">
            <v>0</v>
          </cell>
          <cell r="J11410">
            <v>0</v>
          </cell>
        </row>
        <row r="11411">
          <cell r="A11411">
            <v>36641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CGPR-AECO/BASIS</v>
          </cell>
          <cell r="H11411">
            <v>36892</v>
          </cell>
          <cell r="I11411">
            <v>0</v>
          </cell>
          <cell r="J11411">
            <v>0</v>
          </cell>
        </row>
        <row r="11412">
          <cell r="A11412">
            <v>36641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CGPR-AECO/BASIS</v>
          </cell>
          <cell r="H11412">
            <v>36923</v>
          </cell>
          <cell r="I11412">
            <v>0</v>
          </cell>
          <cell r="J11412">
            <v>0</v>
          </cell>
        </row>
        <row r="11413">
          <cell r="A11413">
            <v>36641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CGPR-AECO/BASIS</v>
          </cell>
          <cell r="H11413">
            <v>36951</v>
          </cell>
          <cell r="I11413">
            <v>0</v>
          </cell>
          <cell r="J11413">
            <v>0</v>
          </cell>
        </row>
        <row r="11414">
          <cell r="A11414">
            <v>36641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CGPR-AECO/BASIS</v>
          </cell>
          <cell r="H11414">
            <v>36982</v>
          </cell>
          <cell r="I11414">
            <v>0</v>
          </cell>
          <cell r="J11414">
            <v>0</v>
          </cell>
        </row>
        <row r="11415">
          <cell r="A11415">
            <v>36641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CGPR-AECO/BASIS</v>
          </cell>
          <cell r="H11415">
            <v>37012</v>
          </cell>
          <cell r="I11415">
            <v>0</v>
          </cell>
          <cell r="J11415">
            <v>0</v>
          </cell>
        </row>
        <row r="11416">
          <cell r="A11416">
            <v>36641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CGPR-AECO/BASIS</v>
          </cell>
          <cell r="H11416">
            <v>37043</v>
          </cell>
          <cell r="I11416">
            <v>0</v>
          </cell>
          <cell r="J11416">
            <v>0</v>
          </cell>
        </row>
        <row r="11417">
          <cell r="A11417">
            <v>36641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CGPR-AECO/BASIS</v>
          </cell>
          <cell r="H11417">
            <v>37073</v>
          </cell>
          <cell r="I11417">
            <v>0</v>
          </cell>
          <cell r="J11417">
            <v>0</v>
          </cell>
        </row>
        <row r="11418">
          <cell r="A11418">
            <v>36641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CGPR-AECO/BASIS</v>
          </cell>
          <cell r="H11418">
            <v>37104</v>
          </cell>
          <cell r="I11418">
            <v>0</v>
          </cell>
          <cell r="J11418">
            <v>0</v>
          </cell>
        </row>
        <row r="11419">
          <cell r="A11419">
            <v>36641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CGPR-AECO/BASIS</v>
          </cell>
          <cell r="H11419">
            <v>37135</v>
          </cell>
          <cell r="I11419">
            <v>0</v>
          </cell>
          <cell r="J11419">
            <v>0</v>
          </cell>
        </row>
        <row r="11420">
          <cell r="A11420">
            <v>36641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CGPR-AECO/BASIS</v>
          </cell>
          <cell r="H11420">
            <v>37165</v>
          </cell>
          <cell r="I11420">
            <v>0</v>
          </cell>
          <cell r="J11420">
            <v>0</v>
          </cell>
        </row>
        <row r="11421">
          <cell r="A11421">
            <v>36641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CGPR-AECO/BASIS</v>
          </cell>
          <cell r="H11421">
            <v>37196</v>
          </cell>
          <cell r="I11421">
            <v>0</v>
          </cell>
          <cell r="J11421">
            <v>0</v>
          </cell>
        </row>
        <row r="11422">
          <cell r="A11422">
            <v>36641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CGPR-AECO/BASIS</v>
          </cell>
          <cell r="H11422">
            <v>37226</v>
          </cell>
          <cell r="I11422">
            <v>0</v>
          </cell>
          <cell r="J11422">
            <v>0</v>
          </cell>
        </row>
        <row r="11423">
          <cell r="A11423">
            <v>36641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CGPR-AECO/BASIS</v>
          </cell>
          <cell r="H11423">
            <v>37257</v>
          </cell>
          <cell r="I11423">
            <v>0</v>
          </cell>
          <cell r="J11423">
            <v>0</v>
          </cell>
        </row>
        <row r="11424">
          <cell r="A11424">
            <v>36641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CGPR-AECO/BASIS</v>
          </cell>
          <cell r="H11424">
            <v>37288</v>
          </cell>
          <cell r="I11424">
            <v>0</v>
          </cell>
          <cell r="J11424">
            <v>0</v>
          </cell>
        </row>
        <row r="11425">
          <cell r="A11425">
            <v>36641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CGPR-AECO/BASIS</v>
          </cell>
          <cell r="H11425">
            <v>37316</v>
          </cell>
          <cell r="I11425">
            <v>0</v>
          </cell>
          <cell r="J11425">
            <v>0</v>
          </cell>
        </row>
        <row r="11426">
          <cell r="A11426">
            <v>36641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CGPR-AECO/BASIS</v>
          </cell>
          <cell r="H11426">
            <v>37347</v>
          </cell>
          <cell r="I11426">
            <v>0</v>
          </cell>
          <cell r="J11426">
            <v>0</v>
          </cell>
        </row>
        <row r="11427">
          <cell r="A11427">
            <v>36641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CGPR-AECO/BASIS</v>
          </cell>
          <cell r="H11427">
            <v>37377</v>
          </cell>
          <cell r="I11427">
            <v>0</v>
          </cell>
          <cell r="J11427">
            <v>0</v>
          </cell>
        </row>
        <row r="11428">
          <cell r="A11428">
            <v>36641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CGPR-AECO/BASIS</v>
          </cell>
          <cell r="H11428">
            <v>37408</v>
          </cell>
          <cell r="I11428">
            <v>0</v>
          </cell>
          <cell r="J11428">
            <v>0</v>
          </cell>
        </row>
        <row r="11429">
          <cell r="A11429">
            <v>36641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CGPR-AECO/BASIS</v>
          </cell>
          <cell r="H11429">
            <v>37438</v>
          </cell>
          <cell r="I11429">
            <v>0</v>
          </cell>
          <cell r="J11429">
            <v>0</v>
          </cell>
        </row>
        <row r="11430">
          <cell r="A11430">
            <v>36641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CGPR-AECO/BASIS</v>
          </cell>
          <cell r="H11430">
            <v>37469</v>
          </cell>
          <cell r="I11430">
            <v>0</v>
          </cell>
          <cell r="J11430">
            <v>0</v>
          </cell>
        </row>
        <row r="11431">
          <cell r="A11431">
            <v>36641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CGPR-AECO/BASIS</v>
          </cell>
          <cell r="H11431">
            <v>37500</v>
          </cell>
          <cell r="I11431">
            <v>0</v>
          </cell>
          <cell r="J11431">
            <v>0</v>
          </cell>
        </row>
        <row r="11432">
          <cell r="A11432">
            <v>36641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CGPR-AECO/BASIS</v>
          </cell>
          <cell r="H11432">
            <v>37530</v>
          </cell>
          <cell r="I11432">
            <v>0</v>
          </cell>
          <cell r="J11432">
            <v>0</v>
          </cell>
        </row>
        <row r="11433">
          <cell r="A11433">
            <v>36641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CGPR-AECO/BASIS</v>
          </cell>
          <cell r="H11433">
            <v>37561</v>
          </cell>
          <cell r="I11433">
            <v>0</v>
          </cell>
          <cell r="J11433">
            <v>0</v>
          </cell>
        </row>
        <row r="11434">
          <cell r="A11434">
            <v>36641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CGPR-AECO/BASIS</v>
          </cell>
          <cell r="H11434">
            <v>37591</v>
          </cell>
          <cell r="I11434">
            <v>0</v>
          </cell>
          <cell r="J11434">
            <v>0</v>
          </cell>
        </row>
        <row r="11435">
          <cell r="A11435">
            <v>36641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CGPR-AECO/BASIS</v>
          </cell>
          <cell r="H11435">
            <v>37622</v>
          </cell>
          <cell r="I11435">
            <v>0</v>
          </cell>
          <cell r="J11435">
            <v>0</v>
          </cell>
        </row>
        <row r="11436">
          <cell r="A11436">
            <v>36641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CGPR-AECO/BASIS</v>
          </cell>
          <cell r="H11436">
            <v>37653</v>
          </cell>
          <cell r="I11436">
            <v>0</v>
          </cell>
          <cell r="J11436">
            <v>0</v>
          </cell>
        </row>
        <row r="11437">
          <cell r="A11437">
            <v>36641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CGPR-AECO/BASIS</v>
          </cell>
          <cell r="H11437">
            <v>37681</v>
          </cell>
          <cell r="I11437">
            <v>0</v>
          </cell>
          <cell r="J11437">
            <v>0</v>
          </cell>
        </row>
        <row r="11438">
          <cell r="A11438">
            <v>36641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CGPR-AECO/BASIS</v>
          </cell>
          <cell r="H11438">
            <v>37712</v>
          </cell>
          <cell r="I11438">
            <v>0</v>
          </cell>
          <cell r="J11438">
            <v>0</v>
          </cell>
        </row>
        <row r="11439">
          <cell r="A11439">
            <v>36641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CGPR-AECO/BASIS</v>
          </cell>
          <cell r="H11439">
            <v>37742</v>
          </cell>
          <cell r="I11439">
            <v>0</v>
          </cell>
          <cell r="J11439">
            <v>0</v>
          </cell>
        </row>
        <row r="11440">
          <cell r="A11440">
            <v>36641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CGPR-AECO/BASIS</v>
          </cell>
          <cell r="H11440">
            <v>37773</v>
          </cell>
          <cell r="I11440">
            <v>0</v>
          </cell>
          <cell r="J11440">
            <v>0</v>
          </cell>
        </row>
        <row r="11441">
          <cell r="A11441">
            <v>36641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CGPR-AECO/BASIS</v>
          </cell>
          <cell r="H11441">
            <v>37803</v>
          </cell>
          <cell r="I11441">
            <v>0</v>
          </cell>
          <cell r="J11441">
            <v>0</v>
          </cell>
        </row>
        <row r="11442">
          <cell r="A11442">
            <v>36641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CGPR-AECO/BASIS</v>
          </cell>
          <cell r="H11442">
            <v>37834</v>
          </cell>
          <cell r="I11442">
            <v>0</v>
          </cell>
          <cell r="J11442">
            <v>0</v>
          </cell>
        </row>
        <row r="11443">
          <cell r="A11443">
            <v>36641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CGPR-AECO/BASIS</v>
          </cell>
          <cell r="H11443">
            <v>37865</v>
          </cell>
          <cell r="I11443">
            <v>0</v>
          </cell>
          <cell r="J11443">
            <v>0</v>
          </cell>
        </row>
        <row r="11444">
          <cell r="A11444">
            <v>36641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CGPR-AECO/BASIS</v>
          </cell>
          <cell r="H11444">
            <v>37895</v>
          </cell>
          <cell r="I11444">
            <v>0</v>
          </cell>
          <cell r="J11444">
            <v>0</v>
          </cell>
        </row>
        <row r="11445">
          <cell r="A11445">
            <v>36641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CGPR-AECO/BASIS</v>
          </cell>
          <cell r="H11445">
            <v>37926</v>
          </cell>
          <cell r="I11445">
            <v>0</v>
          </cell>
          <cell r="J11445">
            <v>0</v>
          </cell>
        </row>
        <row r="11446">
          <cell r="A11446">
            <v>36641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CGPR-AECO/BASIS</v>
          </cell>
          <cell r="H11446">
            <v>37956</v>
          </cell>
          <cell r="I11446">
            <v>0</v>
          </cell>
          <cell r="J11446">
            <v>0</v>
          </cell>
        </row>
        <row r="11447">
          <cell r="A11447">
            <v>36641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CGPR-AECO/BASIS</v>
          </cell>
          <cell r="H11447">
            <v>37987</v>
          </cell>
          <cell r="I11447">
            <v>0</v>
          </cell>
          <cell r="J11447">
            <v>0</v>
          </cell>
        </row>
        <row r="11448">
          <cell r="A11448">
            <v>36641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CGPR-AECO/BASIS</v>
          </cell>
          <cell r="H11448">
            <v>38018</v>
          </cell>
          <cell r="I11448">
            <v>0</v>
          </cell>
          <cell r="J11448">
            <v>0</v>
          </cell>
        </row>
        <row r="11449">
          <cell r="A11449">
            <v>36641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CGPR-AECO/BASIS</v>
          </cell>
          <cell r="H11449">
            <v>38047</v>
          </cell>
          <cell r="I11449">
            <v>0</v>
          </cell>
          <cell r="J11449">
            <v>0</v>
          </cell>
        </row>
        <row r="11450">
          <cell r="A11450">
            <v>36641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CGPR-AECO/BASIS</v>
          </cell>
          <cell r="H11450">
            <v>38078</v>
          </cell>
          <cell r="I11450">
            <v>0</v>
          </cell>
          <cell r="J11450">
            <v>0</v>
          </cell>
        </row>
        <row r="11451">
          <cell r="A11451">
            <v>36641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CGPR-AECO/BASIS</v>
          </cell>
          <cell r="H11451">
            <v>38108</v>
          </cell>
          <cell r="I11451">
            <v>0</v>
          </cell>
          <cell r="J11451">
            <v>0</v>
          </cell>
        </row>
        <row r="11452">
          <cell r="A11452">
            <v>36641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CGPR-AECO/BASIS</v>
          </cell>
          <cell r="H11452">
            <v>38139</v>
          </cell>
          <cell r="I11452">
            <v>0</v>
          </cell>
          <cell r="J11452">
            <v>0</v>
          </cell>
        </row>
        <row r="11453">
          <cell r="A11453">
            <v>36641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CGPR-AECO/BASIS</v>
          </cell>
          <cell r="H11453">
            <v>38169</v>
          </cell>
          <cell r="I11453">
            <v>0</v>
          </cell>
          <cell r="J11453">
            <v>0</v>
          </cell>
        </row>
        <row r="11454">
          <cell r="A11454">
            <v>36641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CGPR-AECO/BASIS</v>
          </cell>
          <cell r="H11454">
            <v>38200</v>
          </cell>
          <cell r="I11454">
            <v>0</v>
          </cell>
          <cell r="J11454">
            <v>0</v>
          </cell>
        </row>
        <row r="11455">
          <cell r="A11455">
            <v>36641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CGPR-AECO/BASIS</v>
          </cell>
          <cell r="H11455">
            <v>38231</v>
          </cell>
          <cell r="I11455">
            <v>0</v>
          </cell>
          <cell r="J11455">
            <v>0</v>
          </cell>
        </row>
        <row r="11456">
          <cell r="A11456">
            <v>36641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CGPR-AECO/BASIS</v>
          </cell>
          <cell r="H11456">
            <v>38261</v>
          </cell>
          <cell r="I11456">
            <v>0</v>
          </cell>
          <cell r="J11456">
            <v>0</v>
          </cell>
        </row>
        <row r="11457">
          <cell r="A11457">
            <v>36641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CGPR-AECO/BASIS</v>
          </cell>
          <cell r="H11457">
            <v>38292</v>
          </cell>
          <cell r="I11457">
            <v>0</v>
          </cell>
          <cell r="J11457">
            <v>0</v>
          </cell>
        </row>
        <row r="11458">
          <cell r="A11458">
            <v>36641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CGPR-AECO/BASIS</v>
          </cell>
          <cell r="H11458">
            <v>38322</v>
          </cell>
          <cell r="I11458">
            <v>0</v>
          </cell>
          <cell r="J11458">
            <v>0</v>
          </cell>
        </row>
        <row r="11459">
          <cell r="A11459">
            <v>36641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CGPR-AECO/BASIS</v>
          </cell>
          <cell r="H11459">
            <v>38353</v>
          </cell>
          <cell r="I11459">
            <v>0</v>
          </cell>
          <cell r="J11459">
            <v>0</v>
          </cell>
        </row>
        <row r="11460">
          <cell r="A11460">
            <v>36641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CGPR-AECO/BASIS</v>
          </cell>
          <cell r="H11460">
            <v>38384</v>
          </cell>
          <cell r="I11460">
            <v>0</v>
          </cell>
          <cell r="J11460">
            <v>0</v>
          </cell>
        </row>
        <row r="11461">
          <cell r="A11461">
            <v>36641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CGPR-AECO/BASIS</v>
          </cell>
          <cell r="H11461">
            <v>38412</v>
          </cell>
          <cell r="I11461">
            <v>0</v>
          </cell>
          <cell r="J11461">
            <v>0</v>
          </cell>
        </row>
        <row r="11462">
          <cell r="A11462">
            <v>36641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CGPR-AECO/BASIS</v>
          </cell>
          <cell r="H11462">
            <v>38443</v>
          </cell>
          <cell r="I11462">
            <v>0</v>
          </cell>
          <cell r="J11462">
            <v>0</v>
          </cell>
        </row>
        <row r="11463">
          <cell r="A11463">
            <v>36641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CGPR-AECO/BASIS</v>
          </cell>
          <cell r="H11463">
            <v>38473</v>
          </cell>
          <cell r="I11463">
            <v>0</v>
          </cell>
          <cell r="J11463">
            <v>0</v>
          </cell>
        </row>
        <row r="11464">
          <cell r="A11464">
            <v>36641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CGPR-AECO/BASIS</v>
          </cell>
          <cell r="H11464">
            <v>38504</v>
          </cell>
          <cell r="I11464">
            <v>0</v>
          </cell>
          <cell r="J11464">
            <v>0</v>
          </cell>
        </row>
        <row r="11465">
          <cell r="A11465">
            <v>36641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CGPR-AECO/BASIS</v>
          </cell>
          <cell r="H11465">
            <v>38534</v>
          </cell>
          <cell r="I11465">
            <v>0</v>
          </cell>
          <cell r="J11465">
            <v>0</v>
          </cell>
        </row>
        <row r="11466">
          <cell r="A11466">
            <v>36641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CGPR-AECO/BASIS</v>
          </cell>
          <cell r="H11466">
            <v>38565</v>
          </cell>
          <cell r="I11466">
            <v>0</v>
          </cell>
          <cell r="J11466">
            <v>0</v>
          </cell>
        </row>
        <row r="11467">
          <cell r="A11467">
            <v>36641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CGPR-AECO/BASIS</v>
          </cell>
          <cell r="H11467">
            <v>38596</v>
          </cell>
          <cell r="I11467">
            <v>0</v>
          </cell>
          <cell r="J11467">
            <v>0</v>
          </cell>
        </row>
        <row r="11468">
          <cell r="A11468">
            <v>36641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CGPR-AECO/BASIS</v>
          </cell>
          <cell r="H11468">
            <v>38626</v>
          </cell>
          <cell r="I11468">
            <v>0</v>
          </cell>
          <cell r="J11468">
            <v>0</v>
          </cell>
        </row>
        <row r="11469">
          <cell r="A11469">
            <v>36641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CGPR-AECO/BASIS</v>
          </cell>
          <cell r="H11469">
            <v>38657</v>
          </cell>
          <cell r="I11469">
            <v>0</v>
          </cell>
          <cell r="J11469">
            <v>0</v>
          </cell>
        </row>
        <row r="11470">
          <cell r="A11470">
            <v>36641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CGPR-AECO/BASIS</v>
          </cell>
          <cell r="H11470">
            <v>38687</v>
          </cell>
          <cell r="I11470">
            <v>0</v>
          </cell>
          <cell r="J11470">
            <v>0</v>
          </cell>
        </row>
        <row r="11471">
          <cell r="A11471">
            <v>36641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CGPR-AECO/BASIS</v>
          </cell>
          <cell r="H11471">
            <v>38718</v>
          </cell>
          <cell r="I11471">
            <v>0</v>
          </cell>
          <cell r="J11471">
            <v>0</v>
          </cell>
        </row>
        <row r="11472">
          <cell r="A11472">
            <v>36641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CGPR-AECO/BASIS</v>
          </cell>
          <cell r="H11472">
            <v>38749</v>
          </cell>
          <cell r="I11472">
            <v>0</v>
          </cell>
          <cell r="J11472">
            <v>0</v>
          </cell>
        </row>
        <row r="11473">
          <cell r="A11473">
            <v>36641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CGPR-AECO/BASIS</v>
          </cell>
          <cell r="H11473">
            <v>38777</v>
          </cell>
          <cell r="I11473">
            <v>0</v>
          </cell>
          <cell r="J11473">
            <v>0</v>
          </cell>
        </row>
        <row r="11474">
          <cell r="A11474">
            <v>36641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CGPR-AECO/BASIS</v>
          </cell>
          <cell r="H11474">
            <v>38808</v>
          </cell>
          <cell r="I11474">
            <v>0</v>
          </cell>
          <cell r="J11474">
            <v>0</v>
          </cell>
        </row>
        <row r="11475">
          <cell r="A11475">
            <v>36641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CGPR-AECO/BASIS</v>
          </cell>
          <cell r="H11475">
            <v>38838</v>
          </cell>
          <cell r="I11475">
            <v>0</v>
          </cell>
          <cell r="J11475">
            <v>0</v>
          </cell>
        </row>
        <row r="11476">
          <cell r="A11476">
            <v>36641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CGPR-AECO/BASIS</v>
          </cell>
          <cell r="H11476">
            <v>38869</v>
          </cell>
          <cell r="I11476">
            <v>0</v>
          </cell>
          <cell r="J11476">
            <v>0</v>
          </cell>
        </row>
        <row r="11477">
          <cell r="A11477">
            <v>36641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CGPR-AECO/BASIS</v>
          </cell>
          <cell r="H11477">
            <v>38899</v>
          </cell>
          <cell r="I11477">
            <v>0</v>
          </cell>
          <cell r="J11477">
            <v>0</v>
          </cell>
        </row>
        <row r="11478">
          <cell r="A11478">
            <v>36641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CGPR-AECO/BASIS</v>
          </cell>
          <cell r="H11478">
            <v>38930</v>
          </cell>
          <cell r="I11478">
            <v>0</v>
          </cell>
          <cell r="J11478">
            <v>0</v>
          </cell>
        </row>
        <row r="11479">
          <cell r="A11479">
            <v>36641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CGPR-AECO/BASIS</v>
          </cell>
          <cell r="H11479">
            <v>38961</v>
          </cell>
          <cell r="I11479">
            <v>0</v>
          </cell>
          <cell r="J11479">
            <v>0</v>
          </cell>
        </row>
        <row r="11480">
          <cell r="A11480">
            <v>36641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CGPR-AECO/BASIS</v>
          </cell>
          <cell r="H11480">
            <v>38991</v>
          </cell>
          <cell r="I11480">
            <v>0</v>
          </cell>
          <cell r="J11480">
            <v>0</v>
          </cell>
        </row>
        <row r="11481">
          <cell r="A11481">
            <v>36641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CGPR-AECO/BASIS</v>
          </cell>
          <cell r="H11481">
            <v>39022</v>
          </cell>
          <cell r="I11481">
            <v>0</v>
          </cell>
          <cell r="J11481">
            <v>0</v>
          </cell>
        </row>
        <row r="11482">
          <cell r="A11482">
            <v>36641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CGPR-AECO/BASIS</v>
          </cell>
          <cell r="H11482">
            <v>39052</v>
          </cell>
          <cell r="I11482">
            <v>0</v>
          </cell>
          <cell r="J11482">
            <v>0</v>
          </cell>
        </row>
        <row r="11483">
          <cell r="A11483">
            <v>36641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CGPR-AECO/BASIS</v>
          </cell>
          <cell r="H11483">
            <v>39083</v>
          </cell>
          <cell r="I11483">
            <v>0</v>
          </cell>
          <cell r="J11483">
            <v>0</v>
          </cell>
        </row>
        <row r="11484">
          <cell r="A11484">
            <v>36641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CGPR-AECO/BASIS</v>
          </cell>
          <cell r="H11484">
            <v>39114</v>
          </cell>
          <cell r="I11484">
            <v>0</v>
          </cell>
          <cell r="J11484">
            <v>0</v>
          </cell>
        </row>
        <row r="11485">
          <cell r="A11485">
            <v>36641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CGPR-AECO/BASIS</v>
          </cell>
          <cell r="H11485">
            <v>39142</v>
          </cell>
          <cell r="I11485">
            <v>0</v>
          </cell>
          <cell r="J11485">
            <v>0</v>
          </cell>
        </row>
        <row r="11486">
          <cell r="A11486">
            <v>36641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CGPR-AECO/BASIS</v>
          </cell>
          <cell r="H11486">
            <v>39173</v>
          </cell>
          <cell r="I11486">
            <v>0</v>
          </cell>
          <cell r="J11486">
            <v>0</v>
          </cell>
        </row>
        <row r="11487">
          <cell r="A11487">
            <v>36641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CGPR-AECO/BASIS</v>
          </cell>
          <cell r="H11487">
            <v>39203</v>
          </cell>
          <cell r="I11487">
            <v>0</v>
          </cell>
          <cell r="J11487">
            <v>0</v>
          </cell>
        </row>
        <row r="11488">
          <cell r="A11488">
            <v>36641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CGPR-AECO/BASIS</v>
          </cell>
          <cell r="H11488">
            <v>39234</v>
          </cell>
          <cell r="I11488">
            <v>0</v>
          </cell>
          <cell r="J11488">
            <v>0</v>
          </cell>
        </row>
        <row r="11489">
          <cell r="A11489">
            <v>36641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CGPR-AECO/BASIS</v>
          </cell>
          <cell r="H11489">
            <v>39264</v>
          </cell>
          <cell r="I11489">
            <v>0</v>
          </cell>
          <cell r="J11489">
            <v>0</v>
          </cell>
        </row>
        <row r="11490">
          <cell r="A11490">
            <v>36641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CGPR-AECO/BASIS</v>
          </cell>
          <cell r="H11490">
            <v>39295</v>
          </cell>
          <cell r="I11490">
            <v>0</v>
          </cell>
          <cell r="J11490">
            <v>0</v>
          </cell>
        </row>
        <row r="11491">
          <cell r="A11491">
            <v>36641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CGPR-AECO/BASIS</v>
          </cell>
          <cell r="H11491">
            <v>39326</v>
          </cell>
          <cell r="I11491">
            <v>0</v>
          </cell>
          <cell r="J11491">
            <v>0</v>
          </cell>
        </row>
        <row r="11492">
          <cell r="A11492">
            <v>36641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CGPR-AECO/BASIS</v>
          </cell>
          <cell r="H11492">
            <v>39356</v>
          </cell>
          <cell r="I11492">
            <v>0</v>
          </cell>
          <cell r="J11492">
            <v>0</v>
          </cell>
        </row>
        <row r="11493">
          <cell r="A11493">
            <v>36641</v>
          </cell>
          <cell r="B11493" t="str">
            <v>FT-CANADA</v>
          </cell>
          <cell r="C11493" t="str">
            <v>NG-NYMEX</v>
          </cell>
          <cell r="D11493" t="str">
            <v>FT-CAND-ERMS-BAS</v>
          </cell>
          <cell r="E11493" t="str">
            <v>D</v>
          </cell>
          <cell r="G11493" t="str">
            <v>CGPR-AECO/BASIS</v>
          </cell>
          <cell r="H11493">
            <v>39387</v>
          </cell>
          <cell r="I11493">
            <v>0</v>
          </cell>
          <cell r="J11493">
            <v>0</v>
          </cell>
        </row>
        <row r="11494">
          <cell r="A11494">
            <v>36641</v>
          </cell>
          <cell r="B11494" t="str">
            <v>FT-CANADA</v>
          </cell>
          <cell r="C11494" t="str">
            <v>NG-NYMEX</v>
          </cell>
          <cell r="D11494" t="str">
            <v>FT-CAND-ERMS-BAS</v>
          </cell>
          <cell r="E11494" t="str">
            <v>D</v>
          </cell>
          <cell r="G11494" t="str">
            <v>CGPR-AECO/BASIS</v>
          </cell>
          <cell r="H11494">
            <v>39417</v>
          </cell>
          <cell r="I11494">
            <v>0</v>
          </cell>
          <cell r="J11494">
            <v>0</v>
          </cell>
        </row>
        <row r="11495">
          <cell r="A11495">
            <v>36641</v>
          </cell>
          <cell r="B11495" t="str">
            <v>FT-CANADA</v>
          </cell>
          <cell r="C11495" t="str">
            <v>NG-NYMEX</v>
          </cell>
          <cell r="D11495" t="str">
            <v>FT-CAND-ERMS-BAS</v>
          </cell>
          <cell r="E11495" t="str">
            <v>D</v>
          </cell>
          <cell r="G11495" t="str">
            <v>CGPR-AECO/BASIS</v>
          </cell>
          <cell r="H11495">
            <v>39448</v>
          </cell>
          <cell r="I11495">
            <v>0</v>
          </cell>
          <cell r="J11495">
            <v>0</v>
          </cell>
        </row>
        <row r="11496">
          <cell r="A11496">
            <v>36641</v>
          </cell>
          <cell r="B11496" t="str">
            <v>FT-CANADA</v>
          </cell>
          <cell r="C11496" t="str">
            <v>NG-NYMEX</v>
          </cell>
          <cell r="D11496" t="str">
            <v>FT-CAND-ERMS-BAS</v>
          </cell>
          <cell r="E11496" t="str">
            <v>D</v>
          </cell>
          <cell r="G11496" t="str">
            <v>CGPR-AECO/BASIS</v>
          </cell>
          <cell r="H11496">
            <v>39479</v>
          </cell>
          <cell r="I11496">
            <v>0</v>
          </cell>
          <cell r="J11496">
            <v>0</v>
          </cell>
        </row>
        <row r="11497">
          <cell r="A11497">
            <v>36641</v>
          </cell>
          <cell r="B11497" t="str">
            <v>FT-CANADA</v>
          </cell>
          <cell r="C11497" t="str">
            <v>NG-NYMEX</v>
          </cell>
          <cell r="D11497" t="str">
            <v>FT-CAND-ERMS-BAS</v>
          </cell>
          <cell r="E11497" t="str">
            <v>D</v>
          </cell>
          <cell r="G11497" t="str">
            <v>CGPR-AECO/BASIS</v>
          </cell>
          <cell r="H11497">
            <v>39508</v>
          </cell>
          <cell r="I11497">
            <v>0</v>
          </cell>
          <cell r="J11497">
            <v>0</v>
          </cell>
        </row>
        <row r="11498">
          <cell r="A11498">
            <v>36641</v>
          </cell>
          <cell r="B11498" t="str">
            <v>FT-CANADA</v>
          </cell>
          <cell r="C11498" t="str">
            <v>NG-NYMEX</v>
          </cell>
          <cell r="D11498" t="str">
            <v>FT-CAND-ERMS-BAS</v>
          </cell>
          <cell r="E11498" t="str">
            <v>D</v>
          </cell>
          <cell r="G11498" t="str">
            <v>CGPR-AECO/BASIS</v>
          </cell>
          <cell r="H11498">
            <v>39539</v>
          </cell>
          <cell r="I11498">
            <v>0</v>
          </cell>
          <cell r="J11498">
            <v>0</v>
          </cell>
        </row>
        <row r="11499">
          <cell r="A11499">
            <v>36641</v>
          </cell>
          <cell r="B11499" t="str">
            <v>FT-CANADA</v>
          </cell>
          <cell r="C11499" t="str">
            <v>NG-NYMEX</v>
          </cell>
          <cell r="D11499" t="str">
            <v>FT-CAND-ERMS-BAS</v>
          </cell>
          <cell r="E11499" t="str">
            <v>D</v>
          </cell>
          <cell r="G11499" t="str">
            <v>CGPR-AECO/BASIS</v>
          </cell>
          <cell r="H11499">
            <v>39569</v>
          </cell>
          <cell r="I11499">
            <v>0</v>
          </cell>
          <cell r="J11499">
            <v>0</v>
          </cell>
        </row>
        <row r="11500">
          <cell r="A11500">
            <v>36641</v>
          </cell>
          <cell r="B11500" t="str">
            <v>FT-CANADA</v>
          </cell>
          <cell r="C11500" t="str">
            <v>NG-NYMEX</v>
          </cell>
          <cell r="D11500" t="str">
            <v>FT-CAND-ERMS-BAS</v>
          </cell>
          <cell r="E11500" t="str">
            <v>D</v>
          </cell>
          <cell r="G11500" t="str">
            <v>CGPR-AECO/BASIS</v>
          </cell>
          <cell r="H11500">
            <v>39600</v>
          </cell>
          <cell r="I11500">
            <v>0</v>
          </cell>
          <cell r="J11500">
            <v>0</v>
          </cell>
        </row>
        <row r="11501">
          <cell r="A11501">
            <v>36641</v>
          </cell>
          <cell r="B11501" t="str">
            <v>FT-CANADA</v>
          </cell>
          <cell r="C11501" t="str">
            <v>NG-NYMEX</v>
          </cell>
          <cell r="D11501" t="str">
            <v>FT-CAND-ERMS-BAS</v>
          </cell>
          <cell r="E11501" t="str">
            <v>D</v>
          </cell>
          <cell r="G11501" t="str">
            <v>CGPR-AECO/BASIS</v>
          </cell>
          <cell r="H11501">
            <v>39630</v>
          </cell>
          <cell r="I11501">
            <v>0</v>
          </cell>
          <cell r="J11501">
            <v>0</v>
          </cell>
        </row>
        <row r="11502">
          <cell r="A11502">
            <v>36641</v>
          </cell>
          <cell r="B11502" t="str">
            <v>FT-CANADA</v>
          </cell>
          <cell r="C11502" t="str">
            <v>NG-NYMEX</v>
          </cell>
          <cell r="D11502" t="str">
            <v>FT-CAND-ERMS-BAS</v>
          </cell>
          <cell r="E11502" t="str">
            <v>D</v>
          </cell>
          <cell r="G11502" t="str">
            <v>CGPR-AECO/BASIS</v>
          </cell>
          <cell r="H11502">
            <v>39661</v>
          </cell>
          <cell r="I11502">
            <v>0</v>
          </cell>
          <cell r="J11502">
            <v>0</v>
          </cell>
        </row>
        <row r="11503">
          <cell r="A11503">
            <v>36641</v>
          </cell>
          <cell r="B11503" t="str">
            <v>FT-CANADA</v>
          </cell>
          <cell r="C11503" t="str">
            <v>NG-NYMEX</v>
          </cell>
          <cell r="D11503" t="str">
            <v>FT-CAND-ERMS-BAS</v>
          </cell>
          <cell r="E11503" t="str">
            <v>D</v>
          </cell>
          <cell r="G11503" t="str">
            <v>CGPR-AECO/BASIS</v>
          </cell>
          <cell r="H11503">
            <v>39692</v>
          </cell>
          <cell r="I11503">
            <v>0</v>
          </cell>
          <cell r="J11503">
            <v>0</v>
          </cell>
        </row>
        <row r="11504">
          <cell r="A11504">
            <v>36641</v>
          </cell>
          <cell r="B11504" t="str">
            <v>FT-CANADA</v>
          </cell>
          <cell r="C11504" t="str">
            <v>NG-NYMEX</v>
          </cell>
          <cell r="D11504" t="str">
            <v>FT-CAND-ERMS-BAS</v>
          </cell>
          <cell r="E11504" t="str">
            <v>D</v>
          </cell>
          <cell r="G11504" t="str">
            <v>CGPR-AECO/BASIS</v>
          </cell>
          <cell r="H11504">
            <v>39722</v>
          </cell>
          <cell r="I11504">
            <v>0</v>
          </cell>
          <cell r="J11504">
            <v>0</v>
          </cell>
        </row>
        <row r="11505">
          <cell r="A11505">
            <v>36641</v>
          </cell>
          <cell r="B11505" t="str">
            <v>FT-CANADA</v>
          </cell>
          <cell r="C11505" t="str">
            <v>NG-NYMEX</v>
          </cell>
          <cell r="D11505" t="str">
            <v>FT-CAND-ERMS-BAS</v>
          </cell>
          <cell r="E11505" t="str">
            <v>D</v>
          </cell>
          <cell r="G11505" t="str">
            <v>CGPR-AECO/BASIS</v>
          </cell>
          <cell r="H11505">
            <v>39753</v>
          </cell>
          <cell r="I11505">
            <v>0</v>
          </cell>
          <cell r="J11505">
            <v>0</v>
          </cell>
        </row>
        <row r="11506">
          <cell r="A11506">
            <v>36641</v>
          </cell>
          <cell r="B11506" t="str">
            <v>FT-CANADA</v>
          </cell>
          <cell r="C11506" t="str">
            <v>NG-NYMEX</v>
          </cell>
          <cell r="D11506" t="str">
            <v>FT-CAND-ERMS-BAS</v>
          </cell>
          <cell r="E11506" t="str">
            <v>D</v>
          </cell>
          <cell r="G11506" t="str">
            <v>CGPR-AECO/BASIS</v>
          </cell>
          <cell r="H11506">
            <v>39783</v>
          </cell>
          <cell r="I11506">
            <v>0</v>
          </cell>
          <cell r="J11506">
            <v>0</v>
          </cell>
        </row>
        <row r="11507">
          <cell r="A11507">
            <v>36641</v>
          </cell>
          <cell r="B11507" t="str">
            <v>FT-CANADA</v>
          </cell>
          <cell r="C11507" t="str">
            <v>NG-NYMEX</v>
          </cell>
          <cell r="D11507" t="str">
            <v>FT-CAND-ERMS-BAS</v>
          </cell>
          <cell r="E11507" t="str">
            <v>D</v>
          </cell>
          <cell r="G11507" t="str">
            <v>CGPR-AECO/BASIS</v>
          </cell>
          <cell r="H11507">
            <v>39814</v>
          </cell>
          <cell r="I11507">
            <v>0</v>
          </cell>
          <cell r="J11507">
            <v>0</v>
          </cell>
        </row>
        <row r="11508">
          <cell r="A11508">
            <v>36641</v>
          </cell>
          <cell r="B11508" t="str">
            <v>FT-CANADA</v>
          </cell>
          <cell r="C11508" t="str">
            <v>NG-NYMEX</v>
          </cell>
          <cell r="D11508" t="str">
            <v>FT-CAND-ERMS-BAS</v>
          </cell>
          <cell r="E11508" t="str">
            <v>D</v>
          </cell>
          <cell r="G11508" t="str">
            <v>CGPR-AECO/BASIS</v>
          </cell>
          <cell r="H11508">
            <v>39845</v>
          </cell>
          <cell r="I11508">
            <v>0</v>
          </cell>
          <cell r="J11508">
            <v>0</v>
          </cell>
        </row>
        <row r="11509">
          <cell r="A11509">
            <v>36641</v>
          </cell>
          <cell r="B11509" t="str">
            <v>FT-CANADA</v>
          </cell>
          <cell r="C11509" t="str">
            <v>NG-NYMEX</v>
          </cell>
          <cell r="D11509" t="str">
            <v>FT-CAND-ERMS-BAS</v>
          </cell>
          <cell r="E11509" t="str">
            <v>D</v>
          </cell>
          <cell r="G11509" t="str">
            <v>CGPR-AECO/BASIS</v>
          </cell>
          <cell r="H11509">
            <v>39873</v>
          </cell>
          <cell r="I11509">
            <v>0</v>
          </cell>
          <cell r="J11509">
            <v>0</v>
          </cell>
        </row>
        <row r="11510">
          <cell r="A11510">
            <v>36641</v>
          </cell>
          <cell r="B11510" t="str">
            <v>FT-CANADA</v>
          </cell>
          <cell r="C11510" t="str">
            <v>NG-NYMEX</v>
          </cell>
          <cell r="D11510" t="str">
            <v>FT-CAND-ERMS-BAS</v>
          </cell>
          <cell r="E11510" t="str">
            <v>D</v>
          </cell>
          <cell r="G11510" t="str">
            <v>CGPR-AECO/BASIS</v>
          </cell>
          <cell r="H11510">
            <v>39904</v>
          </cell>
          <cell r="I11510">
            <v>0</v>
          </cell>
          <cell r="J11510">
            <v>0</v>
          </cell>
        </row>
        <row r="11511">
          <cell r="A11511">
            <v>36641</v>
          </cell>
          <cell r="B11511" t="str">
            <v>FT-CANADA</v>
          </cell>
          <cell r="C11511" t="str">
            <v>NG-NYMEX</v>
          </cell>
          <cell r="D11511" t="str">
            <v>FT-CAND-ERMS-BAS</v>
          </cell>
          <cell r="E11511" t="str">
            <v>D</v>
          </cell>
          <cell r="G11511" t="str">
            <v>CGPR-AECO/BASIS</v>
          </cell>
          <cell r="H11511">
            <v>39934</v>
          </cell>
          <cell r="I11511">
            <v>0</v>
          </cell>
          <cell r="J11511">
            <v>0</v>
          </cell>
        </row>
        <row r="11512">
          <cell r="A11512">
            <v>36641</v>
          </cell>
          <cell r="B11512" t="str">
            <v>FT-CANADA</v>
          </cell>
          <cell r="C11512" t="str">
            <v>NG-NYMEX</v>
          </cell>
          <cell r="D11512" t="str">
            <v>FT-CAND-ERMS-BAS</v>
          </cell>
          <cell r="E11512" t="str">
            <v>D</v>
          </cell>
          <cell r="G11512" t="str">
            <v>CGPR-AECO/BASIS</v>
          </cell>
          <cell r="H11512">
            <v>39965</v>
          </cell>
          <cell r="I11512">
            <v>0</v>
          </cell>
          <cell r="J11512">
            <v>0</v>
          </cell>
        </row>
        <row r="11513">
          <cell r="A11513">
            <v>36641</v>
          </cell>
          <cell r="B11513" t="str">
            <v>FT-CANADA</v>
          </cell>
          <cell r="C11513" t="str">
            <v>NG-NYMEX</v>
          </cell>
          <cell r="D11513" t="str">
            <v>FT-CAND-ERMS-BAS</v>
          </cell>
          <cell r="E11513" t="str">
            <v>D</v>
          </cell>
          <cell r="G11513" t="str">
            <v>CGPR-AECO/BASIS</v>
          </cell>
          <cell r="H11513">
            <v>39995</v>
          </cell>
          <cell r="I11513">
            <v>0</v>
          </cell>
          <cell r="J11513">
            <v>0</v>
          </cell>
        </row>
        <row r="11514">
          <cell r="A11514">
            <v>36641</v>
          </cell>
          <cell r="B11514" t="str">
            <v>FT-CANADA</v>
          </cell>
          <cell r="C11514" t="str">
            <v>NG-NYMEX</v>
          </cell>
          <cell r="D11514" t="str">
            <v>FT-CAND-ERMS-BAS</v>
          </cell>
          <cell r="E11514" t="str">
            <v>D</v>
          </cell>
          <cell r="G11514" t="str">
            <v>CGPR-AECO/BASIS</v>
          </cell>
          <cell r="H11514">
            <v>40026</v>
          </cell>
          <cell r="I11514">
            <v>0</v>
          </cell>
          <cell r="J11514">
            <v>0</v>
          </cell>
        </row>
        <row r="11515">
          <cell r="A11515">
            <v>36641</v>
          </cell>
          <cell r="B11515" t="str">
            <v>FT-CANADA</v>
          </cell>
          <cell r="C11515" t="str">
            <v>NG-NYMEX</v>
          </cell>
          <cell r="D11515" t="str">
            <v>FT-CAND-ERMS-BAS</v>
          </cell>
          <cell r="E11515" t="str">
            <v>D</v>
          </cell>
          <cell r="G11515" t="str">
            <v>CGPR-AECO/BASIS</v>
          </cell>
          <cell r="H11515">
            <v>40057</v>
          </cell>
          <cell r="I11515">
            <v>0</v>
          </cell>
          <cell r="J11515">
            <v>0</v>
          </cell>
        </row>
        <row r="11516">
          <cell r="A11516">
            <v>36641</v>
          </cell>
          <cell r="B11516" t="str">
            <v>FT-CANADA</v>
          </cell>
          <cell r="C11516" t="str">
            <v>NG-NYMEX</v>
          </cell>
          <cell r="D11516" t="str">
            <v>FT-CAND-ERMS-BAS</v>
          </cell>
          <cell r="E11516" t="str">
            <v>D</v>
          </cell>
          <cell r="G11516" t="str">
            <v>CGPR-AECO/BASIS</v>
          </cell>
          <cell r="H11516">
            <v>40087</v>
          </cell>
          <cell r="I11516">
            <v>0</v>
          </cell>
          <cell r="J11516">
            <v>0</v>
          </cell>
        </row>
        <row r="11517">
          <cell r="A11517">
            <v>36641</v>
          </cell>
          <cell r="B11517" t="str">
            <v>FT-CANADA</v>
          </cell>
          <cell r="C11517" t="str">
            <v>NG-NYMEX</v>
          </cell>
          <cell r="D11517" t="str">
            <v>FT-CAND-ERMS-BAS</v>
          </cell>
          <cell r="E11517" t="str">
            <v>D</v>
          </cell>
          <cell r="G11517" t="str">
            <v>CGPR-AECO/BASIS</v>
          </cell>
          <cell r="H11517">
            <v>40118</v>
          </cell>
          <cell r="I11517">
            <v>0</v>
          </cell>
          <cell r="J11517">
            <v>0</v>
          </cell>
        </row>
        <row r="11518">
          <cell r="A11518">
            <v>36641</v>
          </cell>
          <cell r="B11518" t="str">
            <v>FT-CANADA</v>
          </cell>
          <cell r="C11518" t="str">
            <v>NG-NYMEX</v>
          </cell>
          <cell r="D11518" t="str">
            <v>FT-CAND-ERMS-BAS</v>
          </cell>
          <cell r="E11518" t="str">
            <v>D</v>
          </cell>
          <cell r="G11518" t="str">
            <v>CGPR-AECO/BASIS</v>
          </cell>
          <cell r="H11518">
            <v>40148</v>
          </cell>
          <cell r="I11518">
            <v>0</v>
          </cell>
          <cell r="J11518">
            <v>0</v>
          </cell>
        </row>
        <row r="11519">
          <cell r="A11519">
            <v>36641</v>
          </cell>
          <cell r="B11519" t="str">
            <v>FT-CANADA</v>
          </cell>
          <cell r="C11519" t="str">
            <v>NG-NYMEX</v>
          </cell>
          <cell r="D11519" t="str">
            <v>FT-CAND-ERMS-BAS</v>
          </cell>
          <cell r="E11519" t="str">
            <v>D</v>
          </cell>
          <cell r="G11519" t="str">
            <v>CGPR-AECO/BASIS</v>
          </cell>
          <cell r="H11519">
            <v>40179</v>
          </cell>
          <cell r="I11519">
            <v>0</v>
          </cell>
          <cell r="J11519">
            <v>0</v>
          </cell>
        </row>
        <row r="11520">
          <cell r="A11520">
            <v>36641</v>
          </cell>
          <cell r="B11520" t="str">
            <v>FT-CANADA</v>
          </cell>
          <cell r="C11520" t="str">
            <v>NG-NYMEX</v>
          </cell>
          <cell r="D11520" t="str">
            <v>FT-CAND-ERMS-BAS</v>
          </cell>
          <cell r="E11520" t="str">
            <v>D</v>
          </cell>
          <cell r="G11520" t="str">
            <v>CGPR-AECO/BASIS</v>
          </cell>
          <cell r="H11520">
            <v>40210</v>
          </cell>
          <cell r="I11520">
            <v>0</v>
          </cell>
          <cell r="J11520">
            <v>0</v>
          </cell>
        </row>
        <row r="11521">
          <cell r="A11521">
            <v>36641</v>
          </cell>
          <cell r="B11521" t="str">
            <v>FT-CANADA</v>
          </cell>
          <cell r="C11521" t="str">
            <v>NG-NYMEX</v>
          </cell>
          <cell r="D11521" t="str">
            <v>FT-CAND-ERMS-BAS</v>
          </cell>
          <cell r="E11521" t="str">
            <v>D</v>
          </cell>
          <cell r="G11521" t="str">
            <v>CGPR-AECO/BASIS</v>
          </cell>
          <cell r="H11521">
            <v>40238</v>
          </cell>
          <cell r="I11521">
            <v>0</v>
          </cell>
          <cell r="J11521">
            <v>0</v>
          </cell>
        </row>
        <row r="11522">
          <cell r="A11522">
            <v>36641</v>
          </cell>
          <cell r="B11522" t="str">
            <v>FT-CANADA</v>
          </cell>
          <cell r="C11522" t="str">
            <v>NG-NYMEX</v>
          </cell>
          <cell r="D11522" t="str">
            <v>FT-CAND-ERMS-BAS</v>
          </cell>
          <cell r="E11522" t="str">
            <v>D</v>
          </cell>
          <cell r="G11522" t="str">
            <v>CGPR-AECO/BASIS</v>
          </cell>
          <cell r="H11522">
            <v>40269</v>
          </cell>
          <cell r="I11522">
            <v>0</v>
          </cell>
          <cell r="J11522">
            <v>0</v>
          </cell>
        </row>
        <row r="11523">
          <cell r="A11523">
            <v>36641</v>
          </cell>
          <cell r="B11523" t="str">
            <v>FT-CANADA</v>
          </cell>
          <cell r="C11523" t="str">
            <v>NG-NYMEX</v>
          </cell>
          <cell r="D11523" t="str">
            <v>FT-CAND-ERMS-BAS</v>
          </cell>
          <cell r="E11523" t="str">
            <v>D</v>
          </cell>
          <cell r="G11523" t="str">
            <v>CGPR-AECO/BASIS</v>
          </cell>
          <cell r="H11523">
            <v>40299</v>
          </cell>
          <cell r="I11523">
            <v>0</v>
          </cell>
          <cell r="J11523">
            <v>0</v>
          </cell>
        </row>
        <row r="11524">
          <cell r="A11524">
            <v>36641</v>
          </cell>
          <cell r="B11524" t="str">
            <v>FT-CANADA</v>
          </cell>
          <cell r="C11524" t="str">
            <v>NG-NYMEX</v>
          </cell>
          <cell r="D11524" t="str">
            <v>FT-CAND-ERMS-BAS</v>
          </cell>
          <cell r="E11524" t="str">
            <v>D</v>
          </cell>
          <cell r="G11524" t="str">
            <v>CGPR-AECO/BASIS</v>
          </cell>
          <cell r="H11524">
            <v>40330</v>
          </cell>
          <cell r="I11524">
            <v>0</v>
          </cell>
          <cell r="J11524">
            <v>0</v>
          </cell>
        </row>
        <row r="11525">
          <cell r="A11525">
            <v>36641</v>
          </cell>
          <cell r="B11525" t="str">
            <v>FT-CANADA</v>
          </cell>
          <cell r="C11525" t="str">
            <v>NG-NYMEX</v>
          </cell>
          <cell r="D11525" t="str">
            <v>FT-CAND-ERMS-BAS</v>
          </cell>
          <cell r="E11525" t="str">
            <v>D</v>
          </cell>
          <cell r="G11525" t="str">
            <v>CGPR-AECO/BASIS</v>
          </cell>
          <cell r="H11525">
            <v>40360</v>
          </cell>
          <cell r="I11525">
            <v>0</v>
          </cell>
          <cell r="J11525">
            <v>0</v>
          </cell>
        </row>
        <row r="11526">
          <cell r="A11526">
            <v>36641</v>
          </cell>
          <cell r="B11526" t="str">
            <v>FT-CANADA</v>
          </cell>
          <cell r="C11526" t="str">
            <v>NG-NYMEX</v>
          </cell>
          <cell r="D11526" t="str">
            <v>FT-CAND-ERMS-BAS</v>
          </cell>
          <cell r="E11526" t="str">
            <v>D</v>
          </cell>
          <cell r="G11526" t="str">
            <v>CGPR-AECO/BASIS</v>
          </cell>
          <cell r="H11526">
            <v>40391</v>
          </cell>
          <cell r="I11526">
            <v>0</v>
          </cell>
          <cell r="J11526">
            <v>0</v>
          </cell>
        </row>
        <row r="11527">
          <cell r="A11527">
            <v>36641</v>
          </cell>
          <cell r="B11527" t="str">
            <v>FT-CANADA</v>
          </cell>
          <cell r="C11527" t="str">
            <v>NG-NYMEX</v>
          </cell>
          <cell r="D11527" t="str">
            <v>FT-CAND-ERMS-BAS</v>
          </cell>
          <cell r="E11527" t="str">
            <v>D</v>
          </cell>
          <cell r="G11527" t="str">
            <v>CGPR-AECO/BASIS</v>
          </cell>
          <cell r="H11527">
            <v>40422</v>
          </cell>
          <cell r="I11527">
            <v>0</v>
          </cell>
          <cell r="J11527">
            <v>0</v>
          </cell>
        </row>
        <row r="11528">
          <cell r="A11528">
            <v>36641</v>
          </cell>
          <cell r="B11528" t="str">
            <v>FT-CANADA</v>
          </cell>
          <cell r="C11528" t="str">
            <v>NG-NYMEX</v>
          </cell>
          <cell r="D11528" t="str">
            <v>FT-CAND-ERMS-BAS</v>
          </cell>
          <cell r="E11528" t="str">
            <v>D</v>
          </cell>
          <cell r="G11528" t="str">
            <v>CGPR-AECO/BASIS</v>
          </cell>
          <cell r="H11528">
            <v>40452</v>
          </cell>
          <cell r="I11528">
            <v>0</v>
          </cell>
          <cell r="J11528">
            <v>0</v>
          </cell>
        </row>
        <row r="11529">
          <cell r="A11529">
            <v>36641</v>
          </cell>
          <cell r="B11529" t="str">
            <v>FT-CANADA</v>
          </cell>
          <cell r="C11529" t="str">
            <v>NG-NYMEX</v>
          </cell>
          <cell r="D11529" t="str">
            <v>FT-CAND-ERMS-BAS</v>
          </cell>
          <cell r="E11529" t="str">
            <v>D</v>
          </cell>
          <cell r="G11529" t="str">
            <v>CGPR-AECO/BASIS</v>
          </cell>
          <cell r="H11529">
            <v>40483</v>
          </cell>
          <cell r="I11529">
            <v>0</v>
          </cell>
          <cell r="J11529">
            <v>0</v>
          </cell>
        </row>
        <row r="11530">
          <cell r="A11530">
            <v>36641</v>
          </cell>
          <cell r="B11530" t="str">
            <v>FT-CANADA</v>
          </cell>
          <cell r="C11530" t="str">
            <v>NG-NYMEX</v>
          </cell>
          <cell r="D11530" t="str">
            <v>FT-CAND-ERMS-BAS</v>
          </cell>
          <cell r="E11530" t="str">
            <v>D</v>
          </cell>
          <cell r="G11530" t="str">
            <v>CGPR-AECO/BASIS</v>
          </cell>
          <cell r="H11530">
            <v>40513</v>
          </cell>
          <cell r="I11530">
            <v>0</v>
          </cell>
          <cell r="J11530">
            <v>0</v>
          </cell>
        </row>
        <row r="11531">
          <cell r="A11531">
            <v>36641</v>
          </cell>
          <cell r="B11531" t="str">
            <v>FT-CANADA</v>
          </cell>
          <cell r="C11531" t="str">
            <v>NG-NYMEX</v>
          </cell>
          <cell r="D11531" t="str">
            <v>FT-CAND-ERMS-BAS</v>
          </cell>
          <cell r="E11531" t="str">
            <v>D</v>
          </cell>
          <cell r="G11531" t="str">
            <v>CGPR-AECO/BASIS</v>
          </cell>
          <cell r="H11531">
            <v>40544</v>
          </cell>
          <cell r="I11531">
            <v>0</v>
          </cell>
          <cell r="J11531">
            <v>0</v>
          </cell>
        </row>
        <row r="11532">
          <cell r="A11532">
            <v>36641</v>
          </cell>
          <cell r="B11532" t="str">
            <v>FT-CANADA</v>
          </cell>
          <cell r="C11532" t="str">
            <v>NG-NYMEX</v>
          </cell>
          <cell r="D11532" t="str">
            <v>FT-CAND-ERMS-BAS</v>
          </cell>
          <cell r="E11532" t="str">
            <v>D</v>
          </cell>
          <cell r="G11532" t="str">
            <v>CGPR-AECO/BASIS</v>
          </cell>
          <cell r="H11532">
            <v>40575</v>
          </cell>
          <cell r="I11532">
            <v>0</v>
          </cell>
          <cell r="J11532">
            <v>0</v>
          </cell>
        </row>
        <row r="11533">
          <cell r="A11533">
            <v>36641</v>
          </cell>
          <cell r="B11533" t="str">
            <v>FT-CANADA</v>
          </cell>
          <cell r="C11533" t="str">
            <v>NG-NYMEX</v>
          </cell>
          <cell r="D11533" t="str">
            <v>FT-CAND-ERMS-BAS</v>
          </cell>
          <cell r="E11533" t="str">
            <v>D</v>
          </cell>
          <cell r="G11533" t="str">
            <v>CGPR-AECO/BASIS</v>
          </cell>
          <cell r="H11533">
            <v>40603</v>
          </cell>
          <cell r="I11533">
            <v>0</v>
          </cell>
          <cell r="J11533">
            <v>0</v>
          </cell>
        </row>
        <row r="11534">
          <cell r="A11534">
            <v>36641</v>
          </cell>
          <cell r="B11534" t="str">
            <v>FT-CANADA</v>
          </cell>
          <cell r="C11534" t="str">
            <v>NG-NYMEX</v>
          </cell>
          <cell r="D11534" t="str">
            <v>FT-CAND-ERMS-BAS</v>
          </cell>
          <cell r="E11534" t="str">
            <v>D</v>
          </cell>
          <cell r="G11534" t="str">
            <v>CGPR-AECO/BASIS</v>
          </cell>
          <cell r="H11534">
            <v>40634</v>
          </cell>
          <cell r="I11534">
            <v>0</v>
          </cell>
          <cell r="J11534">
            <v>0</v>
          </cell>
        </row>
        <row r="11535">
          <cell r="A11535">
            <v>36641</v>
          </cell>
          <cell r="B11535" t="str">
            <v>FT-CANADA</v>
          </cell>
          <cell r="C11535" t="str">
            <v>NG-NYMEX</v>
          </cell>
          <cell r="D11535" t="str">
            <v>FT-CAND-ERMS-BAS</v>
          </cell>
          <cell r="E11535" t="str">
            <v>D</v>
          </cell>
          <cell r="G11535" t="str">
            <v>CGPR-AECO/BASIS</v>
          </cell>
          <cell r="H11535">
            <v>40664</v>
          </cell>
          <cell r="I11535">
            <v>0</v>
          </cell>
          <cell r="J11535">
            <v>0</v>
          </cell>
        </row>
        <row r="11536">
          <cell r="A11536">
            <v>36641</v>
          </cell>
          <cell r="B11536" t="str">
            <v>FT-CANADA</v>
          </cell>
          <cell r="C11536" t="str">
            <v>NG-NYMEX</v>
          </cell>
          <cell r="D11536" t="str">
            <v>FT-CAND-ERMS-BAS</v>
          </cell>
          <cell r="E11536" t="str">
            <v>D</v>
          </cell>
          <cell r="G11536" t="str">
            <v>CGPR-AECO/BASIS</v>
          </cell>
          <cell r="H11536">
            <v>40695</v>
          </cell>
          <cell r="I11536">
            <v>0</v>
          </cell>
          <cell r="J11536">
            <v>0</v>
          </cell>
        </row>
        <row r="11537">
          <cell r="A11537">
            <v>36641</v>
          </cell>
          <cell r="B11537" t="str">
            <v>FT-CANADA</v>
          </cell>
          <cell r="C11537" t="str">
            <v>NG-NYMEX</v>
          </cell>
          <cell r="D11537" t="str">
            <v>FT-CAND-ERMS-BAS</v>
          </cell>
          <cell r="E11537" t="str">
            <v>D</v>
          </cell>
          <cell r="G11537" t="str">
            <v>CGPR-AECO/BASIS</v>
          </cell>
          <cell r="H11537">
            <v>40725</v>
          </cell>
          <cell r="I11537">
            <v>0</v>
          </cell>
          <cell r="J11537">
            <v>0</v>
          </cell>
        </row>
        <row r="11538">
          <cell r="A11538">
            <v>36641</v>
          </cell>
          <cell r="B11538" t="str">
            <v>FT-CANADA</v>
          </cell>
          <cell r="C11538" t="str">
            <v>NG-NYMEX</v>
          </cell>
          <cell r="D11538" t="str">
            <v>FT-CAND-ERMS-BAS</v>
          </cell>
          <cell r="E11538" t="str">
            <v>D</v>
          </cell>
          <cell r="G11538" t="str">
            <v>CGPR-AECO/BASIS</v>
          </cell>
          <cell r="H11538">
            <v>40756</v>
          </cell>
          <cell r="I11538">
            <v>0</v>
          </cell>
          <cell r="J11538">
            <v>0</v>
          </cell>
        </row>
        <row r="11539">
          <cell r="A11539">
            <v>36641</v>
          </cell>
          <cell r="B11539" t="str">
            <v>FT-CANADA</v>
          </cell>
          <cell r="C11539" t="str">
            <v>NG-NYMEX</v>
          </cell>
          <cell r="D11539" t="str">
            <v>FT-CAND-ERMS-BAS</v>
          </cell>
          <cell r="E11539" t="str">
            <v>D</v>
          </cell>
          <cell r="G11539" t="str">
            <v>CGPR-AECO/BASIS</v>
          </cell>
          <cell r="H11539">
            <v>40787</v>
          </cell>
          <cell r="I11539">
            <v>0</v>
          </cell>
          <cell r="J11539">
            <v>0</v>
          </cell>
        </row>
        <row r="11540">
          <cell r="A11540">
            <v>36641</v>
          </cell>
          <cell r="B11540" t="str">
            <v>FT-CANADA</v>
          </cell>
          <cell r="C11540" t="str">
            <v>NG-NYMEX</v>
          </cell>
          <cell r="D11540" t="str">
            <v>FT-CAND-ERMS-BAS</v>
          </cell>
          <cell r="E11540" t="str">
            <v>D</v>
          </cell>
          <cell r="G11540" t="str">
            <v>CGPR-AECO/BASIS</v>
          </cell>
          <cell r="H11540">
            <v>40817</v>
          </cell>
          <cell r="I11540">
            <v>0</v>
          </cell>
          <cell r="J11540">
            <v>0</v>
          </cell>
        </row>
        <row r="11541">
          <cell r="A11541">
            <v>36641</v>
          </cell>
          <cell r="B11541" t="str">
            <v>FT-CANADA</v>
          </cell>
          <cell r="C11541" t="str">
            <v>NG-NYMEX</v>
          </cell>
          <cell r="D11541" t="str">
            <v>FT-CAND-ERMS-BAS</v>
          </cell>
          <cell r="E11541" t="str">
            <v>D</v>
          </cell>
          <cell r="G11541" t="str">
            <v>CGPR-AECO/BASIS</v>
          </cell>
          <cell r="H11541">
            <v>40848</v>
          </cell>
          <cell r="I11541">
            <v>0</v>
          </cell>
          <cell r="J11541">
            <v>0</v>
          </cell>
        </row>
        <row r="11542">
          <cell r="A11542">
            <v>36641</v>
          </cell>
          <cell r="B11542" t="str">
            <v>FT-CANADA</v>
          </cell>
          <cell r="C11542" t="str">
            <v>NG-NYMEX</v>
          </cell>
          <cell r="D11542" t="str">
            <v>FT-CAND-ERMS-BAS</v>
          </cell>
          <cell r="E11542" t="str">
            <v>D</v>
          </cell>
          <cell r="G11542" t="str">
            <v>CGPR-AECO/BASIS</v>
          </cell>
          <cell r="H11542">
            <v>40878</v>
          </cell>
          <cell r="I11542">
            <v>0</v>
          </cell>
          <cell r="J11542">
            <v>0</v>
          </cell>
        </row>
        <row r="11543">
          <cell r="A11543">
            <v>36641</v>
          </cell>
          <cell r="B11543" t="str">
            <v>FT-CANADA</v>
          </cell>
          <cell r="C11543" t="str">
            <v>NG-NYMEX</v>
          </cell>
          <cell r="D11543" t="str">
            <v>FT-CAND-ERMS-BAS</v>
          </cell>
          <cell r="E11543" t="str">
            <v>D</v>
          </cell>
          <cell r="G11543" t="str">
            <v>CGPR-AECO/BASIS</v>
          </cell>
          <cell r="H11543">
            <v>40909</v>
          </cell>
          <cell r="I11543">
            <v>0</v>
          </cell>
          <cell r="J11543">
            <v>0</v>
          </cell>
        </row>
        <row r="11544">
          <cell r="A11544">
            <v>36641</v>
          </cell>
          <cell r="B11544" t="str">
            <v>FT-CANADA</v>
          </cell>
          <cell r="C11544" t="str">
            <v>NG-NYMEX</v>
          </cell>
          <cell r="D11544" t="str">
            <v>FT-CAND-ERMS-BAS</v>
          </cell>
          <cell r="E11544" t="str">
            <v>D</v>
          </cell>
          <cell r="G11544" t="str">
            <v>CGPR-AECO/BASIS</v>
          </cell>
          <cell r="H11544">
            <v>40940</v>
          </cell>
          <cell r="I11544">
            <v>0</v>
          </cell>
          <cell r="J11544">
            <v>0</v>
          </cell>
        </row>
        <row r="11545">
          <cell r="A11545">
            <v>36641</v>
          </cell>
          <cell r="B11545" t="str">
            <v>FT-CANADA</v>
          </cell>
          <cell r="C11545" t="str">
            <v>NG-NYMEX</v>
          </cell>
          <cell r="D11545" t="str">
            <v>FT-CAND-ERMS-BAS</v>
          </cell>
          <cell r="E11545" t="str">
            <v>D</v>
          </cell>
          <cell r="G11545" t="str">
            <v>CGPR-AECO/BASIS</v>
          </cell>
          <cell r="H11545">
            <v>40969</v>
          </cell>
          <cell r="I11545">
            <v>0</v>
          </cell>
          <cell r="J11545">
            <v>0</v>
          </cell>
        </row>
        <row r="11546">
          <cell r="A11546">
            <v>36641</v>
          </cell>
          <cell r="B11546" t="str">
            <v>FT-CANADA</v>
          </cell>
          <cell r="C11546" t="str">
            <v>NG-NYMEX</v>
          </cell>
          <cell r="D11546" t="str">
            <v>FT-CAND-ERMS-BAS</v>
          </cell>
          <cell r="E11546" t="str">
            <v>D</v>
          </cell>
          <cell r="G11546" t="str">
            <v>CGPR-AECO/BASIS</v>
          </cell>
          <cell r="H11546">
            <v>41000</v>
          </cell>
          <cell r="I11546">
            <v>0</v>
          </cell>
          <cell r="J11546">
            <v>0</v>
          </cell>
        </row>
        <row r="11547">
          <cell r="A11547">
            <v>36641</v>
          </cell>
          <cell r="B11547" t="str">
            <v>FT-CANADA</v>
          </cell>
          <cell r="C11547" t="str">
            <v>NG-NYMEX</v>
          </cell>
          <cell r="D11547" t="str">
            <v>FT-CAND-ERMS-BAS</v>
          </cell>
          <cell r="E11547" t="str">
            <v>D</v>
          </cell>
          <cell r="G11547" t="str">
            <v>CGPR-AECO/BASIS</v>
          </cell>
          <cell r="H11547">
            <v>41030</v>
          </cell>
          <cell r="I11547">
            <v>0</v>
          </cell>
          <cell r="J11547">
            <v>0</v>
          </cell>
        </row>
        <row r="11548">
          <cell r="A11548">
            <v>36641</v>
          </cell>
          <cell r="B11548" t="str">
            <v>FT-CANADA</v>
          </cell>
          <cell r="C11548" t="str">
            <v>NG-NYMEX</v>
          </cell>
          <cell r="D11548" t="str">
            <v>FT-CAND-ERMS-BAS</v>
          </cell>
          <cell r="E11548" t="str">
            <v>D</v>
          </cell>
          <cell r="G11548" t="str">
            <v>CGPR-AECO/BASIS</v>
          </cell>
          <cell r="H11548">
            <v>41061</v>
          </cell>
          <cell r="I11548">
            <v>0</v>
          </cell>
          <cell r="J11548">
            <v>0</v>
          </cell>
        </row>
        <row r="11549">
          <cell r="A11549">
            <v>36641</v>
          </cell>
          <cell r="B11549" t="str">
            <v>FT-CANADA</v>
          </cell>
          <cell r="C11549" t="str">
            <v>NG-NYMEX</v>
          </cell>
          <cell r="D11549" t="str">
            <v>FT-CAND-ERMS-BAS</v>
          </cell>
          <cell r="E11549" t="str">
            <v>D</v>
          </cell>
          <cell r="G11549" t="str">
            <v>CGPR-AECO/BASIS</v>
          </cell>
          <cell r="H11549">
            <v>41091</v>
          </cell>
          <cell r="I11549">
            <v>0</v>
          </cell>
          <cell r="J11549">
            <v>0</v>
          </cell>
        </row>
        <row r="11550">
          <cell r="A11550">
            <v>36641</v>
          </cell>
          <cell r="B11550" t="str">
            <v>FT-CANADA</v>
          </cell>
          <cell r="C11550" t="str">
            <v>NG-NYMEX</v>
          </cell>
          <cell r="D11550" t="str">
            <v>FT-CAND-ERMS-BAS</v>
          </cell>
          <cell r="E11550" t="str">
            <v>D</v>
          </cell>
          <cell r="G11550" t="str">
            <v>CGPR-AECO/BASIS</v>
          </cell>
          <cell r="H11550">
            <v>41122</v>
          </cell>
          <cell r="I11550">
            <v>0</v>
          </cell>
          <cell r="J11550">
            <v>0</v>
          </cell>
        </row>
        <row r="11551">
          <cell r="A11551">
            <v>36641</v>
          </cell>
          <cell r="B11551" t="str">
            <v>FT-CANADA</v>
          </cell>
          <cell r="C11551" t="str">
            <v>NG-NYMEX</v>
          </cell>
          <cell r="D11551" t="str">
            <v>FT-CAND-ERMS-BAS</v>
          </cell>
          <cell r="E11551" t="str">
            <v>D</v>
          </cell>
          <cell r="G11551" t="str">
            <v>CGPR-AECO/BASIS</v>
          </cell>
          <cell r="H11551">
            <v>41153</v>
          </cell>
          <cell r="I11551">
            <v>0</v>
          </cell>
          <cell r="J11551">
            <v>0</v>
          </cell>
        </row>
        <row r="11552">
          <cell r="A11552">
            <v>36641</v>
          </cell>
          <cell r="B11552" t="str">
            <v>FT-CANADA</v>
          </cell>
          <cell r="C11552" t="str">
            <v>NG-NYMEX</v>
          </cell>
          <cell r="D11552" t="str">
            <v>FT-CAND-ERMS-BAS</v>
          </cell>
          <cell r="E11552" t="str">
            <v>D</v>
          </cell>
          <cell r="G11552" t="str">
            <v>CGPR-AECO/BASIS</v>
          </cell>
          <cell r="H11552">
            <v>41183</v>
          </cell>
          <cell r="I11552">
            <v>0</v>
          </cell>
          <cell r="J11552">
            <v>0</v>
          </cell>
        </row>
        <row r="11553">
          <cell r="A11553">
            <v>36641</v>
          </cell>
          <cell r="B11553" t="str">
            <v>FT-CANADA</v>
          </cell>
          <cell r="C11553" t="str">
            <v>NG-NYMEX</v>
          </cell>
          <cell r="D11553" t="str">
            <v>FT-CAND-ERMS-BAS</v>
          </cell>
          <cell r="E11553" t="str">
            <v>D</v>
          </cell>
          <cell r="G11553" t="str">
            <v>CGPR-AECO/BASIS</v>
          </cell>
          <cell r="H11553">
            <v>41214</v>
          </cell>
          <cell r="I11553">
            <v>0</v>
          </cell>
          <cell r="J11553">
            <v>0</v>
          </cell>
        </row>
        <row r="11554">
          <cell r="A11554">
            <v>36641</v>
          </cell>
          <cell r="B11554" t="str">
            <v>FT-CANADA</v>
          </cell>
          <cell r="C11554" t="str">
            <v>NG-NYMEX</v>
          </cell>
          <cell r="D11554" t="str">
            <v>FT-CAND-ERMS-BAS</v>
          </cell>
          <cell r="E11554" t="str">
            <v>D</v>
          </cell>
          <cell r="G11554" t="str">
            <v>CGPR-AECO/BASIS</v>
          </cell>
          <cell r="H11554">
            <v>41244</v>
          </cell>
          <cell r="I11554">
            <v>0</v>
          </cell>
          <cell r="J11554">
            <v>0</v>
          </cell>
        </row>
        <row r="11555">
          <cell r="A11555">
            <v>36641</v>
          </cell>
          <cell r="B11555" t="str">
            <v>FT-CANADA</v>
          </cell>
          <cell r="C11555" t="str">
            <v>NG-NYMEX</v>
          </cell>
          <cell r="D11555" t="str">
            <v>FT-CAND-ERMS-BAS</v>
          </cell>
          <cell r="E11555" t="str">
            <v>D</v>
          </cell>
          <cell r="G11555" t="str">
            <v>CGPR-AECO/BASIS</v>
          </cell>
          <cell r="H11555">
            <v>41275</v>
          </cell>
          <cell r="I11555">
            <v>0</v>
          </cell>
          <cell r="J11555">
            <v>0</v>
          </cell>
        </row>
        <row r="11556">
          <cell r="A11556">
            <v>36641</v>
          </cell>
          <cell r="B11556" t="str">
            <v>FT-CANADA</v>
          </cell>
          <cell r="C11556" t="str">
            <v>NG-NYMEX</v>
          </cell>
          <cell r="D11556" t="str">
            <v>FT-CAND-ERMS-BAS</v>
          </cell>
          <cell r="E11556" t="str">
            <v>D</v>
          </cell>
          <cell r="G11556" t="str">
            <v>CGPR-AECO/BASIS</v>
          </cell>
          <cell r="H11556">
            <v>41306</v>
          </cell>
          <cell r="I11556">
            <v>0</v>
          </cell>
          <cell r="J11556">
            <v>0</v>
          </cell>
        </row>
        <row r="11557">
          <cell r="A11557">
            <v>36641</v>
          </cell>
          <cell r="B11557" t="str">
            <v>FT-CANADA</v>
          </cell>
          <cell r="C11557" t="str">
            <v>NG-NYMEX</v>
          </cell>
          <cell r="D11557" t="str">
            <v>FT-CAND-ERMS-BAS</v>
          </cell>
          <cell r="E11557" t="str">
            <v>D</v>
          </cell>
          <cell r="G11557" t="str">
            <v>CGPR-AECO/BASIS</v>
          </cell>
          <cell r="H11557">
            <v>41334</v>
          </cell>
          <cell r="I11557">
            <v>0</v>
          </cell>
          <cell r="J11557">
            <v>0</v>
          </cell>
        </row>
        <row r="11558">
          <cell r="A11558">
            <v>36641</v>
          </cell>
          <cell r="B11558" t="str">
            <v>FT-CANADA</v>
          </cell>
          <cell r="C11558" t="str">
            <v>NG-NYMEX</v>
          </cell>
          <cell r="D11558" t="str">
            <v>FT-CAND-ERMS-BAS</v>
          </cell>
          <cell r="E11558" t="str">
            <v>D</v>
          </cell>
          <cell r="G11558" t="str">
            <v>CGPR-AECO/BASIS</v>
          </cell>
          <cell r="H11558">
            <v>41365</v>
          </cell>
          <cell r="I11558">
            <v>0</v>
          </cell>
          <cell r="J11558">
            <v>0</v>
          </cell>
        </row>
        <row r="11559">
          <cell r="A11559">
            <v>36641</v>
          </cell>
          <cell r="B11559" t="str">
            <v>FT-CANADA</v>
          </cell>
          <cell r="C11559" t="str">
            <v>NG-NYMEX</v>
          </cell>
          <cell r="D11559" t="str">
            <v>FT-CAND-ERMS-BAS</v>
          </cell>
          <cell r="E11559" t="str">
            <v>D</v>
          </cell>
          <cell r="G11559" t="str">
            <v>CGPR-AECO/BASIS</v>
          </cell>
          <cell r="H11559">
            <v>41395</v>
          </cell>
          <cell r="I11559">
            <v>0</v>
          </cell>
          <cell r="J11559">
            <v>0</v>
          </cell>
        </row>
        <row r="11560">
          <cell r="A11560">
            <v>36641</v>
          </cell>
          <cell r="B11560" t="str">
            <v>FT-CANADA</v>
          </cell>
          <cell r="C11560" t="str">
            <v>NG-NYMEX</v>
          </cell>
          <cell r="D11560" t="str">
            <v>FT-CAND-ERMS-BAS</v>
          </cell>
          <cell r="E11560" t="str">
            <v>D</v>
          </cell>
          <cell r="G11560" t="str">
            <v>CGPR-AECO/BASIS</v>
          </cell>
          <cell r="H11560">
            <v>41426</v>
          </cell>
          <cell r="I11560">
            <v>0</v>
          </cell>
          <cell r="J11560">
            <v>0</v>
          </cell>
        </row>
        <row r="11561">
          <cell r="A11561">
            <v>36641</v>
          </cell>
          <cell r="B11561" t="str">
            <v>FT-CANADA</v>
          </cell>
          <cell r="C11561" t="str">
            <v>NG-NYMEX</v>
          </cell>
          <cell r="D11561" t="str">
            <v>FT-CAND-ERMS-BAS</v>
          </cell>
          <cell r="E11561" t="str">
            <v>D</v>
          </cell>
          <cell r="G11561" t="str">
            <v>CGPR-AECO/BASIS</v>
          </cell>
          <cell r="H11561">
            <v>41456</v>
          </cell>
          <cell r="I11561">
            <v>0</v>
          </cell>
          <cell r="J11561">
            <v>0</v>
          </cell>
        </row>
        <row r="11562">
          <cell r="A11562">
            <v>36641</v>
          </cell>
          <cell r="B11562" t="str">
            <v>FT-CANADA</v>
          </cell>
          <cell r="C11562" t="str">
            <v>NG-NYMEX</v>
          </cell>
          <cell r="D11562" t="str">
            <v>FT-CAND-ERMS-BAS</v>
          </cell>
          <cell r="E11562" t="str">
            <v>D</v>
          </cell>
          <cell r="G11562" t="str">
            <v>CGPR-AECO/BASIS</v>
          </cell>
          <cell r="H11562">
            <v>41487</v>
          </cell>
          <cell r="I11562">
            <v>0</v>
          </cell>
          <cell r="J11562">
            <v>0</v>
          </cell>
        </row>
        <row r="11563">
          <cell r="A11563">
            <v>36641</v>
          </cell>
          <cell r="B11563" t="str">
            <v>FT-CANADA</v>
          </cell>
          <cell r="C11563" t="str">
            <v>NG-NYMEX</v>
          </cell>
          <cell r="D11563" t="str">
            <v>FT-CAND-ERMS-BAS</v>
          </cell>
          <cell r="E11563" t="str">
            <v>D</v>
          </cell>
          <cell r="G11563" t="str">
            <v>CGPR-AECO/BASIS</v>
          </cell>
          <cell r="H11563">
            <v>41518</v>
          </cell>
          <cell r="I11563">
            <v>0</v>
          </cell>
          <cell r="J11563">
            <v>0</v>
          </cell>
        </row>
        <row r="11564">
          <cell r="A11564">
            <v>36641</v>
          </cell>
          <cell r="B11564" t="str">
            <v>FT-CANADA</v>
          </cell>
          <cell r="C11564" t="str">
            <v>NG-NYMEX</v>
          </cell>
          <cell r="D11564" t="str">
            <v>FT-CAND-ERMS-BAS</v>
          </cell>
          <cell r="E11564" t="str">
            <v>D</v>
          </cell>
          <cell r="G11564" t="str">
            <v>CGPR-AECO/BASIS</v>
          </cell>
          <cell r="H11564">
            <v>41548</v>
          </cell>
          <cell r="I11564">
            <v>0</v>
          </cell>
          <cell r="J11564">
            <v>0</v>
          </cell>
        </row>
        <row r="11565">
          <cell r="A11565">
            <v>36641</v>
          </cell>
          <cell r="B11565" t="str">
            <v>FT-CANADA</v>
          </cell>
          <cell r="C11565" t="str">
            <v>NG-NYMEX</v>
          </cell>
          <cell r="D11565" t="str">
            <v>FT-CAND-ERMS-BAS</v>
          </cell>
          <cell r="E11565" t="str">
            <v>D</v>
          </cell>
          <cell r="G11565" t="str">
            <v>CGPR-AECO/BASIS</v>
          </cell>
          <cell r="H11565">
            <v>41579</v>
          </cell>
          <cell r="I11565">
            <v>0</v>
          </cell>
          <cell r="J11565">
            <v>0</v>
          </cell>
        </row>
        <row r="11566">
          <cell r="A11566">
            <v>36641</v>
          </cell>
          <cell r="B11566" t="str">
            <v>FT-CANADA</v>
          </cell>
          <cell r="C11566" t="str">
            <v>NG-NYMEX</v>
          </cell>
          <cell r="D11566" t="str">
            <v>FT-CAND-ERMS-BAS</v>
          </cell>
          <cell r="E11566" t="str">
            <v>D</v>
          </cell>
          <cell r="G11566" t="str">
            <v>CGPR-AECO/BASIS</v>
          </cell>
          <cell r="H11566">
            <v>41609</v>
          </cell>
          <cell r="I11566">
            <v>0</v>
          </cell>
          <cell r="J11566">
            <v>0</v>
          </cell>
        </row>
        <row r="11567">
          <cell r="A11567">
            <v>36641</v>
          </cell>
          <cell r="B11567" t="str">
            <v>FT-CANADA</v>
          </cell>
          <cell r="C11567" t="str">
            <v>NG-NYMEX</v>
          </cell>
          <cell r="D11567" t="str">
            <v>FT-CAND-ERMS-BAS</v>
          </cell>
          <cell r="E11567" t="str">
            <v>D</v>
          </cell>
          <cell r="G11567" t="str">
            <v>CGPR-AECO/BASIS</v>
          </cell>
          <cell r="H11567">
            <v>41640</v>
          </cell>
          <cell r="I11567">
            <v>0</v>
          </cell>
          <cell r="J11567">
            <v>0</v>
          </cell>
        </row>
        <row r="11568">
          <cell r="A11568">
            <v>36641</v>
          </cell>
          <cell r="B11568" t="str">
            <v>FT-CANADA</v>
          </cell>
          <cell r="C11568" t="str">
            <v>NG-NYMEX</v>
          </cell>
          <cell r="D11568" t="str">
            <v>FT-CAND-ERMS-BAS</v>
          </cell>
          <cell r="E11568" t="str">
            <v>D</v>
          </cell>
          <cell r="G11568" t="str">
            <v>CGPR-AECO/BASIS</v>
          </cell>
          <cell r="H11568">
            <v>41671</v>
          </cell>
          <cell r="I11568">
            <v>0</v>
          </cell>
          <cell r="J11568">
            <v>0</v>
          </cell>
        </row>
        <row r="11569">
          <cell r="A11569">
            <v>36641</v>
          </cell>
          <cell r="B11569" t="str">
            <v>FT-CANADA</v>
          </cell>
          <cell r="C11569" t="str">
            <v>NG-NYMEX</v>
          </cell>
          <cell r="D11569" t="str">
            <v>FT-CAND-ERMS-BAS</v>
          </cell>
          <cell r="E11569" t="str">
            <v>D</v>
          </cell>
          <cell r="G11569" t="str">
            <v>CGPR-AECO/BASIS</v>
          </cell>
          <cell r="H11569">
            <v>41699</v>
          </cell>
          <cell r="I11569">
            <v>0</v>
          </cell>
          <cell r="J11569">
            <v>0</v>
          </cell>
        </row>
        <row r="11570">
          <cell r="A11570">
            <v>36641</v>
          </cell>
          <cell r="B11570" t="str">
            <v>FT-CANADA</v>
          </cell>
          <cell r="C11570" t="str">
            <v>NG-NYMEX</v>
          </cell>
          <cell r="D11570" t="str">
            <v>FT-CAND-ERMS-BAS</v>
          </cell>
          <cell r="E11570" t="str">
            <v>D</v>
          </cell>
          <cell r="G11570" t="str">
            <v>CGPR-AECO/BASIS</v>
          </cell>
          <cell r="H11570">
            <v>41730</v>
          </cell>
          <cell r="I11570">
            <v>0</v>
          </cell>
          <cell r="J11570">
            <v>0</v>
          </cell>
        </row>
        <row r="11571">
          <cell r="A11571">
            <v>36641</v>
          </cell>
          <cell r="B11571" t="str">
            <v>FT-CANADA</v>
          </cell>
          <cell r="C11571" t="str">
            <v>NG-NYMEX</v>
          </cell>
          <cell r="D11571" t="str">
            <v>FT-CAND-ERMS-BAS</v>
          </cell>
          <cell r="E11571" t="str">
            <v>D</v>
          </cell>
          <cell r="G11571" t="str">
            <v>CGPR-AECO/BASIS</v>
          </cell>
          <cell r="H11571">
            <v>41760</v>
          </cell>
          <cell r="I11571">
            <v>0</v>
          </cell>
          <cell r="J11571">
            <v>0</v>
          </cell>
        </row>
        <row r="11572">
          <cell r="A11572">
            <v>36641</v>
          </cell>
          <cell r="B11572" t="str">
            <v>FT-CANADA</v>
          </cell>
          <cell r="C11572" t="str">
            <v>NG-NYMEX</v>
          </cell>
          <cell r="D11572" t="str">
            <v>FT-CAND-ERMS-BAS</v>
          </cell>
          <cell r="E11572" t="str">
            <v>D</v>
          </cell>
          <cell r="G11572" t="str">
            <v>CGPR-AECO/BASIS</v>
          </cell>
          <cell r="H11572">
            <v>41791</v>
          </cell>
          <cell r="I11572">
            <v>0</v>
          </cell>
          <cell r="J11572">
            <v>0</v>
          </cell>
        </row>
        <row r="11573">
          <cell r="A11573">
            <v>36641</v>
          </cell>
          <cell r="B11573" t="str">
            <v>FT-CANADA</v>
          </cell>
          <cell r="C11573" t="str">
            <v>NG-NYMEX</v>
          </cell>
          <cell r="D11573" t="str">
            <v>FT-CAND-ERMS-BAS</v>
          </cell>
          <cell r="E11573" t="str">
            <v>D</v>
          </cell>
          <cell r="G11573" t="str">
            <v>CGPR-AECO/BASIS</v>
          </cell>
          <cell r="H11573">
            <v>41821</v>
          </cell>
          <cell r="I11573">
            <v>0</v>
          </cell>
          <cell r="J11573">
            <v>0</v>
          </cell>
        </row>
        <row r="11574">
          <cell r="A11574">
            <v>36641</v>
          </cell>
          <cell r="B11574" t="str">
            <v>FT-CANADA</v>
          </cell>
          <cell r="C11574" t="str">
            <v>NG-NYMEX</v>
          </cell>
          <cell r="D11574" t="str">
            <v>FT-CAND-ERMS-BAS</v>
          </cell>
          <cell r="E11574" t="str">
            <v>D</v>
          </cell>
          <cell r="G11574" t="str">
            <v>CGPR-AECO/BASIS</v>
          </cell>
          <cell r="H11574">
            <v>41852</v>
          </cell>
          <cell r="I11574">
            <v>0</v>
          </cell>
          <cell r="J11574">
            <v>0</v>
          </cell>
        </row>
        <row r="11575">
          <cell r="A11575">
            <v>36641</v>
          </cell>
          <cell r="B11575" t="str">
            <v>FT-CANADA</v>
          </cell>
          <cell r="C11575" t="str">
            <v>NG-NYMEX</v>
          </cell>
          <cell r="D11575" t="str">
            <v>FT-CAND-ERMS-BAS</v>
          </cell>
          <cell r="E11575" t="str">
            <v>D</v>
          </cell>
          <cell r="G11575" t="str">
            <v>CGPR-AECO/BASIS</v>
          </cell>
          <cell r="H11575">
            <v>41883</v>
          </cell>
          <cell r="I11575">
            <v>0</v>
          </cell>
          <cell r="J11575">
            <v>0</v>
          </cell>
        </row>
        <row r="11576">
          <cell r="A11576">
            <v>36641</v>
          </cell>
          <cell r="B11576" t="str">
            <v>FT-CANADA</v>
          </cell>
          <cell r="C11576" t="str">
            <v>NG-NYMEX</v>
          </cell>
          <cell r="D11576" t="str">
            <v>FT-CAND-ERMS-BAS</v>
          </cell>
          <cell r="E11576" t="str">
            <v>D</v>
          </cell>
          <cell r="G11576" t="str">
            <v>CGPR-AECO/BASIS</v>
          </cell>
          <cell r="H11576">
            <v>41913</v>
          </cell>
          <cell r="I11576">
            <v>0</v>
          </cell>
          <cell r="J11576">
            <v>0</v>
          </cell>
        </row>
        <row r="11577">
          <cell r="A11577">
            <v>36641</v>
          </cell>
          <cell r="B11577" t="str">
            <v>FT-CANADA</v>
          </cell>
          <cell r="C11577" t="str">
            <v>NG-NYMEX</v>
          </cell>
          <cell r="D11577" t="str">
            <v>FT-CAND-ERMS-BAS</v>
          </cell>
          <cell r="E11577" t="str">
            <v>D</v>
          </cell>
          <cell r="G11577" t="str">
            <v>CGPR-AECO/BASIS</v>
          </cell>
          <cell r="H11577">
            <v>41944</v>
          </cell>
          <cell r="I11577">
            <v>0</v>
          </cell>
          <cell r="J11577">
            <v>0</v>
          </cell>
        </row>
        <row r="11578">
          <cell r="A11578">
            <v>36641</v>
          </cell>
          <cell r="B11578" t="str">
            <v>FT-CANADA</v>
          </cell>
          <cell r="C11578" t="str">
            <v>NG-NYMEX</v>
          </cell>
          <cell r="D11578" t="str">
            <v>FT-CAND-ERMS-BAS</v>
          </cell>
          <cell r="E11578" t="str">
            <v>D</v>
          </cell>
          <cell r="G11578" t="str">
            <v>CGPR-AECO/BASIS</v>
          </cell>
          <cell r="H11578">
            <v>41974</v>
          </cell>
          <cell r="I11578">
            <v>0</v>
          </cell>
          <cell r="J11578">
            <v>0</v>
          </cell>
        </row>
        <row r="11579">
          <cell r="A11579">
            <v>36641</v>
          </cell>
          <cell r="B11579" t="str">
            <v>FT-CANADA</v>
          </cell>
          <cell r="C11579" t="str">
            <v>NG-NYMEX</v>
          </cell>
          <cell r="D11579" t="str">
            <v>FT-CAND-ERMS-BAS</v>
          </cell>
          <cell r="E11579" t="str">
            <v>D</v>
          </cell>
          <cell r="G11579" t="str">
            <v>IF-ELPO/SJ</v>
          </cell>
          <cell r="H11579">
            <v>36647</v>
          </cell>
          <cell r="I11579">
            <v>0</v>
          </cell>
          <cell r="J11579">
            <v>0</v>
          </cell>
        </row>
        <row r="11580">
          <cell r="A11580">
            <v>36641</v>
          </cell>
          <cell r="B11580" t="str">
            <v>FT-CANADA</v>
          </cell>
          <cell r="C11580" t="str">
            <v>NG-NYMEX</v>
          </cell>
          <cell r="D11580" t="str">
            <v>FT-CAND-ERMS-BAS</v>
          </cell>
          <cell r="E11580" t="str">
            <v>D</v>
          </cell>
          <cell r="G11580" t="str">
            <v>IF-ELPO/SJ</v>
          </cell>
          <cell r="H11580">
            <v>36678</v>
          </cell>
          <cell r="I11580">
            <v>0</v>
          </cell>
          <cell r="J11580">
            <v>0</v>
          </cell>
        </row>
        <row r="11581">
          <cell r="A11581">
            <v>36641</v>
          </cell>
          <cell r="B11581" t="str">
            <v>FT-CANADA</v>
          </cell>
          <cell r="C11581" t="str">
            <v>NG-NYMEX</v>
          </cell>
          <cell r="D11581" t="str">
            <v>FT-CAND-ERMS-BAS</v>
          </cell>
          <cell r="E11581" t="str">
            <v>D</v>
          </cell>
          <cell r="G11581" t="str">
            <v>IF-ELPO/SJ</v>
          </cell>
          <cell r="H11581">
            <v>36708</v>
          </cell>
          <cell r="I11581">
            <v>0</v>
          </cell>
          <cell r="J11581">
            <v>0</v>
          </cell>
        </row>
        <row r="11582">
          <cell r="A11582">
            <v>36641</v>
          </cell>
          <cell r="B11582" t="str">
            <v>FT-CANADA</v>
          </cell>
          <cell r="C11582" t="str">
            <v>NG-NYMEX</v>
          </cell>
          <cell r="D11582" t="str">
            <v>FT-CAND-ERMS-BAS</v>
          </cell>
          <cell r="E11582" t="str">
            <v>D</v>
          </cell>
          <cell r="G11582" t="str">
            <v>IF-ELPO/SJ</v>
          </cell>
          <cell r="H11582">
            <v>36739</v>
          </cell>
          <cell r="I11582">
            <v>0</v>
          </cell>
          <cell r="J11582">
            <v>0</v>
          </cell>
        </row>
        <row r="11583">
          <cell r="A11583">
            <v>36641</v>
          </cell>
          <cell r="B11583" t="str">
            <v>FT-CANADA</v>
          </cell>
          <cell r="C11583" t="str">
            <v>NG-NYMEX</v>
          </cell>
          <cell r="D11583" t="str">
            <v>FT-CAND-ERMS-BAS</v>
          </cell>
          <cell r="E11583" t="str">
            <v>D</v>
          </cell>
          <cell r="G11583" t="str">
            <v>IF-ELPO/SJ</v>
          </cell>
          <cell r="H11583">
            <v>36770</v>
          </cell>
          <cell r="I11583">
            <v>0</v>
          </cell>
          <cell r="J11583">
            <v>0</v>
          </cell>
        </row>
        <row r="11584">
          <cell r="A11584">
            <v>36641</v>
          </cell>
          <cell r="B11584" t="str">
            <v>FT-CANADA</v>
          </cell>
          <cell r="C11584" t="str">
            <v>NG-NYMEX</v>
          </cell>
          <cell r="D11584" t="str">
            <v>FT-CAND-ERMS-BAS</v>
          </cell>
          <cell r="E11584" t="str">
            <v>D</v>
          </cell>
          <cell r="G11584" t="str">
            <v>IF-ELPO/SJ</v>
          </cell>
          <cell r="H11584">
            <v>36800</v>
          </cell>
          <cell r="I11584">
            <v>0</v>
          </cell>
          <cell r="J11584">
            <v>0</v>
          </cell>
        </row>
        <row r="11585">
          <cell r="A11585">
            <v>36641</v>
          </cell>
          <cell r="B11585" t="str">
            <v>FT-CANADA</v>
          </cell>
          <cell r="C11585" t="str">
            <v>NG-NYMEX</v>
          </cell>
          <cell r="D11585" t="str">
            <v>FT-CAND-ERMS-BAS</v>
          </cell>
          <cell r="E11585" t="str">
            <v>D</v>
          </cell>
          <cell r="G11585" t="str">
            <v>IF-NNG/VENT</v>
          </cell>
          <cell r="H11585">
            <v>36647</v>
          </cell>
          <cell r="I11585">
            <v>0</v>
          </cell>
          <cell r="J11585">
            <v>0</v>
          </cell>
        </row>
        <row r="11586">
          <cell r="A11586">
            <v>36641</v>
          </cell>
          <cell r="B11586" t="str">
            <v>FT-CANADA</v>
          </cell>
          <cell r="C11586" t="str">
            <v>NG-NYMEX</v>
          </cell>
          <cell r="D11586" t="str">
            <v>FT-CAND-ERMS-BAS</v>
          </cell>
          <cell r="E11586" t="str">
            <v>D</v>
          </cell>
          <cell r="G11586" t="str">
            <v>IF-NNG/VENT</v>
          </cell>
          <cell r="H11586">
            <v>36678</v>
          </cell>
          <cell r="I11586">
            <v>0</v>
          </cell>
          <cell r="J11586">
            <v>0</v>
          </cell>
        </row>
        <row r="11587">
          <cell r="A11587">
            <v>36641</v>
          </cell>
          <cell r="B11587" t="str">
            <v>FT-CANADA</v>
          </cell>
          <cell r="C11587" t="str">
            <v>NG-NYMEX</v>
          </cell>
          <cell r="D11587" t="str">
            <v>FT-CAND-ERMS-BAS</v>
          </cell>
          <cell r="E11587" t="str">
            <v>D</v>
          </cell>
          <cell r="G11587" t="str">
            <v>IF-NNG/VENT</v>
          </cell>
          <cell r="H11587">
            <v>36708</v>
          </cell>
          <cell r="I11587">
            <v>0</v>
          </cell>
          <cell r="J11587">
            <v>0</v>
          </cell>
        </row>
        <row r="11588">
          <cell r="A11588">
            <v>36641</v>
          </cell>
          <cell r="B11588" t="str">
            <v>FT-CANADA</v>
          </cell>
          <cell r="C11588" t="str">
            <v>NG-NYMEX</v>
          </cell>
          <cell r="D11588" t="str">
            <v>FT-CAND-ERMS-BAS</v>
          </cell>
          <cell r="E11588" t="str">
            <v>D</v>
          </cell>
          <cell r="G11588" t="str">
            <v>IF-NNG/VENT</v>
          </cell>
          <cell r="H11588">
            <v>36739</v>
          </cell>
          <cell r="I11588">
            <v>0</v>
          </cell>
          <cell r="J11588">
            <v>0</v>
          </cell>
        </row>
        <row r="11589">
          <cell r="A11589">
            <v>36641</v>
          </cell>
          <cell r="B11589" t="str">
            <v>FT-CANADA</v>
          </cell>
          <cell r="C11589" t="str">
            <v>NG-NYMEX</v>
          </cell>
          <cell r="D11589" t="str">
            <v>FT-CAND-ERMS-BAS</v>
          </cell>
          <cell r="E11589" t="str">
            <v>D</v>
          </cell>
          <cell r="G11589" t="str">
            <v>IF-NNG/VENT</v>
          </cell>
          <cell r="H11589">
            <v>36770</v>
          </cell>
          <cell r="I11589">
            <v>0</v>
          </cell>
          <cell r="J11589">
            <v>0</v>
          </cell>
        </row>
        <row r="11590">
          <cell r="A11590">
            <v>36641</v>
          </cell>
          <cell r="B11590" t="str">
            <v>FT-CANADA</v>
          </cell>
          <cell r="C11590" t="str">
            <v>NG-NYMEX</v>
          </cell>
          <cell r="D11590" t="str">
            <v>FT-CAND-ERMS-BAS</v>
          </cell>
          <cell r="E11590" t="str">
            <v>D</v>
          </cell>
          <cell r="G11590" t="str">
            <v>IF-NNG/VENT</v>
          </cell>
          <cell r="H11590">
            <v>36800</v>
          </cell>
          <cell r="I11590">
            <v>0</v>
          </cell>
          <cell r="J11590">
            <v>0</v>
          </cell>
        </row>
        <row r="11591">
          <cell r="A11591">
            <v>36641</v>
          </cell>
          <cell r="B11591" t="str">
            <v>FT-CANADA</v>
          </cell>
          <cell r="C11591" t="str">
            <v>NG-NYMEX</v>
          </cell>
          <cell r="D11591" t="str">
            <v>FT-CAND-ERMS-BAS</v>
          </cell>
          <cell r="E11591" t="str">
            <v>D</v>
          </cell>
          <cell r="G11591" t="str">
            <v>IF-NTHWST/CANBR</v>
          </cell>
          <cell r="H11591">
            <v>36647</v>
          </cell>
          <cell r="I11591">
            <v>0</v>
          </cell>
          <cell r="J11591">
            <v>0</v>
          </cell>
        </row>
        <row r="11592">
          <cell r="A11592">
            <v>36641</v>
          </cell>
          <cell r="B11592" t="str">
            <v>FT-CANADA</v>
          </cell>
          <cell r="C11592" t="str">
            <v>NG-NYMEX</v>
          </cell>
          <cell r="D11592" t="str">
            <v>FT-CAND-ERMS-BAS</v>
          </cell>
          <cell r="E11592" t="str">
            <v>D</v>
          </cell>
          <cell r="G11592" t="str">
            <v>IF-NTHWST/CANBR</v>
          </cell>
          <cell r="H11592">
            <v>36678</v>
          </cell>
          <cell r="I11592">
            <v>0</v>
          </cell>
          <cell r="J11592">
            <v>0</v>
          </cell>
        </row>
        <row r="11593">
          <cell r="A11593">
            <v>36641</v>
          </cell>
          <cell r="B11593" t="str">
            <v>FT-CANADA</v>
          </cell>
          <cell r="C11593" t="str">
            <v>NG-NYMEX</v>
          </cell>
          <cell r="D11593" t="str">
            <v>FT-CAND-ERMS-BAS</v>
          </cell>
          <cell r="E11593" t="str">
            <v>D</v>
          </cell>
          <cell r="G11593" t="str">
            <v>IF-NTHWST/CANBR</v>
          </cell>
          <cell r="H11593">
            <v>36708</v>
          </cell>
          <cell r="I11593">
            <v>0</v>
          </cell>
          <cell r="J11593">
            <v>0</v>
          </cell>
        </row>
        <row r="11594">
          <cell r="A11594">
            <v>36641</v>
          </cell>
          <cell r="B11594" t="str">
            <v>FT-CANADA</v>
          </cell>
          <cell r="C11594" t="str">
            <v>NG-NYMEX</v>
          </cell>
          <cell r="D11594" t="str">
            <v>FT-CAND-ERMS-BAS</v>
          </cell>
          <cell r="E11594" t="str">
            <v>D</v>
          </cell>
          <cell r="G11594" t="str">
            <v>IF-NTHWST/CANBR</v>
          </cell>
          <cell r="H11594">
            <v>36739</v>
          </cell>
          <cell r="I11594">
            <v>0</v>
          </cell>
          <cell r="J11594">
            <v>0</v>
          </cell>
        </row>
        <row r="11595">
          <cell r="A11595">
            <v>36641</v>
          </cell>
          <cell r="B11595" t="str">
            <v>FT-CANADA</v>
          </cell>
          <cell r="C11595" t="str">
            <v>NG-NYMEX</v>
          </cell>
          <cell r="D11595" t="str">
            <v>FT-CAND-ERMS-BAS</v>
          </cell>
          <cell r="E11595" t="str">
            <v>D</v>
          </cell>
          <cell r="G11595" t="str">
            <v>IF-NTHWST/CANBR</v>
          </cell>
          <cell r="H11595">
            <v>36770</v>
          </cell>
          <cell r="I11595">
            <v>0</v>
          </cell>
          <cell r="J11595">
            <v>0</v>
          </cell>
        </row>
        <row r="11596">
          <cell r="A11596">
            <v>36641</v>
          </cell>
          <cell r="B11596" t="str">
            <v>FT-CANADA</v>
          </cell>
          <cell r="C11596" t="str">
            <v>NG-NYMEX</v>
          </cell>
          <cell r="D11596" t="str">
            <v>FT-CAND-ERMS-BAS</v>
          </cell>
          <cell r="E11596" t="str">
            <v>D</v>
          </cell>
          <cell r="G11596" t="str">
            <v>IF-NTHWST/CANBR</v>
          </cell>
          <cell r="H11596">
            <v>36800</v>
          </cell>
          <cell r="I11596">
            <v>0</v>
          </cell>
          <cell r="J11596">
            <v>0</v>
          </cell>
        </row>
        <row r="11597">
          <cell r="A11597">
            <v>36641</v>
          </cell>
          <cell r="B11597" t="str">
            <v>FT-CANADA</v>
          </cell>
          <cell r="C11597" t="str">
            <v>NG-NYMEX</v>
          </cell>
          <cell r="D11597" t="str">
            <v>FT-CAND-ERMS-BAS</v>
          </cell>
          <cell r="E11597" t="str">
            <v>D</v>
          </cell>
          <cell r="G11597" t="str">
            <v>IF-NTHWST/CANBR</v>
          </cell>
          <cell r="H11597">
            <v>36831</v>
          </cell>
          <cell r="I11597">
            <v>0</v>
          </cell>
          <cell r="J11597">
            <v>0</v>
          </cell>
        </row>
        <row r="11598">
          <cell r="A11598">
            <v>36641</v>
          </cell>
          <cell r="B11598" t="str">
            <v>FT-CANADA</v>
          </cell>
          <cell r="C11598" t="str">
            <v>NG-NYMEX</v>
          </cell>
          <cell r="D11598" t="str">
            <v>FT-CAND-ERMS-BAS</v>
          </cell>
          <cell r="E11598" t="str">
            <v>D</v>
          </cell>
          <cell r="G11598" t="str">
            <v>IF-NTHWST/CANBR</v>
          </cell>
          <cell r="H11598">
            <v>36861</v>
          </cell>
          <cell r="I11598">
            <v>0</v>
          </cell>
          <cell r="J11598">
            <v>0</v>
          </cell>
        </row>
        <row r="11599">
          <cell r="A11599">
            <v>36641</v>
          </cell>
          <cell r="B11599" t="str">
            <v>FT-CANADA</v>
          </cell>
          <cell r="C11599" t="str">
            <v>NG-NYMEX</v>
          </cell>
          <cell r="D11599" t="str">
            <v>FT-CAND-ERMS-BAS</v>
          </cell>
          <cell r="E11599" t="str">
            <v>D</v>
          </cell>
          <cell r="G11599" t="str">
            <v>IF-NTHWST/CANBR</v>
          </cell>
          <cell r="H11599">
            <v>36892</v>
          </cell>
          <cell r="I11599">
            <v>0</v>
          </cell>
          <cell r="J11599">
            <v>0</v>
          </cell>
        </row>
        <row r="11600">
          <cell r="A11600">
            <v>36641</v>
          </cell>
          <cell r="B11600" t="str">
            <v>FT-CANADA</v>
          </cell>
          <cell r="C11600" t="str">
            <v>NG-NYMEX</v>
          </cell>
          <cell r="D11600" t="str">
            <v>FT-CAND-ERMS-BAS</v>
          </cell>
          <cell r="E11600" t="str">
            <v>D</v>
          </cell>
          <cell r="G11600" t="str">
            <v>IF-NTHWST/CANBR</v>
          </cell>
          <cell r="H11600">
            <v>36923</v>
          </cell>
          <cell r="I11600">
            <v>0</v>
          </cell>
          <cell r="J11600">
            <v>0</v>
          </cell>
        </row>
        <row r="11601">
          <cell r="A11601">
            <v>36641</v>
          </cell>
          <cell r="B11601" t="str">
            <v>FT-CANADA</v>
          </cell>
          <cell r="C11601" t="str">
            <v>NG-NYMEX</v>
          </cell>
          <cell r="D11601" t="str">
            <v>FT-CAND-ERMS-BAS</v>
          </cell>
          <cell r="E11601" t="str">
            <v>D</v>
          </cell>
          <cell r="G11601" t="str">
            <v>IF-NTHWST/CANBR</v>
          </cell>
          <cell r="H11601">
            <v>36951</v>
          </cell>
          <cell r="I11601">
            <v>0</v>
          </cell>
          <cell r="J11601">
            <v>0</v>
          </cell>
        </row>
        <row r="11602">
          <cell r="A11602">
            <v>36641</v>
          </cell>
          <cell r="B11602" t="str">
            <v>FT-CANADA</v>
          </cell>
          <cell r="C11602" t="str">
            <v>NG-NYMEX</v>
          </cell>
          <cell r="D11602" t="str">
            <v>FT-CAND-ERMS-BAS</v>
          </cell>
          <cell r="E11602" t="str">
            <v>D</v>
          </cell>
          <cell r="G11602" t="str">
            <v>IF-NTHWST/CANBR</v>
          </cell>
          <cell r="H11602">
            <v>36982</v>
          </cell>
          <cell r="I11602">
            <v>0</v>
          </cell>
          <cell r="J11602">
            <v>0</v>
          </cell>
        </row>
        <row r="11603">
          <cell r="A11603">
            <v>36641</v>
          </cell>
          <cell r="B11603" t="str">
            <v>FT-CANADA</v>
          </cell>
          <cell r="C11603" t="str">
            <v>NG-NYMEX</v>
          </cell>
          <cell r="D11603" t="str">
            <v>FT-CAND-ERMS-BAS</v>
          </cell>
          <cell r="E11603" t="str">
            <v>D</v>
          </cell>
          <cell r="G11603" t="str">
            <v>IF-NTHWST/CANBR</v>
          </cell>
          <cell r="H11603">
            <v>37012</v>
          </cell>
          <cell r="I11603">
            <v>0</v>
          </cell>
          <cell r="J11603">
            <v>0</v>
          </cell>
        </row>
        <row r="11604">
          <cell r="A11604">
            <v>36641</v>
          </cell>
          <cell r="B11604" t="str">
            <v>FT-CANADA</v>
          </cell>
          <cell r="C11604" t="str">
            <v>NG-NYMEX</v>
          </cell>
          <cell r="D11604" t="str">
            <v>FT-CAND-ERMS-BAS</v>
          </cell>
          <cell r="E11604" t="str">
            <v>D</v>
          </cell>
          <cell r="G11604" t="str">
            <v>IF-NTHWST/CANBR</v>
          </cell>
          <cell r="H11604">
            <v>37043</v>
          </cell>
          <cell r="I11604">
            <v>0</v>
          </cell>
          <cell r="J11604">
            <v>0</v>
          </cell>
        </row>
        <row r="11605">
          <cell r="A11605">
            <v>36641</v>
          </cell>
          <cell r="B11605" t="str">
            <v>FT-CANADA</v>
          </cell>
          <cell r="C11605" t="str">
            <v>NG-NYMEX</v>
          </cell>
          <cell r="D11605" t="str">
            <v>FT-CAND-ERMS-BAS</v>
          </cell>
          <cell r="E11605" t="str">
            <v>D</v>
          </cell>
          <cell r="G11605" t="str">
            <v>IF-NTHWST/CANBR</v>
          </cell>
          <cell r="H11605">
            <v>37073</v>
          </cell>
          <cell r="I11605">
            <v>0</v>
          </cell>
          <cell r="J11605">
            <v>0</v>
          </cell>
        </row>
        <row r="11606">
          <cell r="A11606">
            <v>36641</v>
          </cell>
          <cell r="B11606" t="str">
            <v>FT-CANADA</v>
          </cell>
          <cell r="C11606" t="str">
            <v>NG-NYMEX</v>
          </cell>
          <cell r="D11606" t="str">
            <v>FT-CAND-ERMS-BAS</v>
          </cell>
          <cell r="E11606" t="str">
            <v>D</v>
          </cell>
          <cell r="G11606" t="str">
            <v>IF-NTHWST/CANBR</v>
          </cell>
          <cell r="H11606">
            <v>37104</v>
          </cell>
          <cell r="I11606">
            <v>0</v>
          </cell>
          <cell r="J11606">
            <v>0</v>
          </cell>
        </row>
        <row r="11607">
          <cell r="A11607">
            <v>36641</v>
          </cell>
          <cell r="B11607" t="str">
            <v>FT-CANADA</v>
          </cell>
          <cell r="C11607" t="str">
            <v>NG-NYMEX</v>
          </cell>
          <cell r="D11607" t="str">
            <v>FT-CAND-ERMS-BAS</v>
          </cell>
          <cell r="E11607" t="str">
            <v>D</v>
          </cell>
          <cell r="G11607" t="str">
            <v>IF-NTHWST/CANBR</v>
          </cell>
          <cell r="H11607">
            <v>37135</v>
          </cell>
          <cell r="I11607">
            <v>0</v>
          </cell>
          <cell r="J11607">
            <v>0</v>
          </cell>
        </row>
        <row r="11608">
          <cell r="A11608">
            <v>36641</v>
          </cell>
          <cell r="B11608" t="str">
            <v>FT-CANADA</v>
          </cell>
          <cell r="C11608" t="str">
            <v>NG-NYMEX</v>
          </cell>
          <cell r="D11608" t="str">
            <v>FT-CAND-ERMS-BAS</v>
          </cell>
          <cell r="E11608" t="str">
            <v>D</v>
          </cell>
          <cell r="G11608" t="str">
            <v>IF-NTHWST/CANBR</v>
          </cell>
          <cell r="H11608">
            <v>37165</v>
          </cell>
          <cell r="I11608">
            <v>0</v>
          </cell>
          <cell r="J11608">
            <v>0</v>
          </cell>
        </row>
        <row r="11609">
          <cell r="A11609">
            <v>36641</v>
          </cell>
          <cell r="B11609" t="str">
            <v>FT-CANADA</v>
          </cell>
          <cell r="C11609" t="str">
            <v>NG-NYMEX</v>
          </cell>
          <cell r="D11609" t="str">
            <v>FT-CAND-ERMS-BAS</v>
          </cell>
          <cell r="E11609" t="str">
            <v>D</v>
          </cell>
          <cell r="G11609" t="str">
            <v>IF-NTHWST/CANBR</v>
          </cell>
          <cell r="H11609">
            <v>37196</v>
          </cell>
          <cell r="I11609">
            <v>0</v>
          </cell>
          <cell r="J11609">
            <v>0</v>
          </cell>
        </row>
        <row r="11610">
          <cell r="A11610">
            <v>36641</v>
          </cell>
          <cell r="B11610" t="str">
            <v>FT-CANADA</v>
          </cell>
          <cell r="C11610" t="str">
            <v>NG-NYMEX</v>
          </cell>
          <cell r="D11610" t="str">
            <v>FT-CAND-ERMS-BAS</v>
          </cell>
          <cell r="E11610" t="str">
            <v>D</v>
          </cell>
          <cell r="G11610" t="str">
            <v>IF-NTHWST/CANBR</v>
          </cell>
          <cell r="H11610">
            <v>37226</v>
          </cell>
          <cell r="I11610">
            <v>0</v>
          </cell>
          <cell r="J11610">
            <v>0</v>
          </cell>
        </row>
        <row r="11611">
          <cell r="A11611">
            <v>36641</v>
          </cell>
          <cell r="B11611" t="str">
            <v>FT-CANADA</v>
          </cell>
          <cell r="C11611" t="str">
            <v>NG-NYMEX</v>
          </cell>
          <cell r="D11611" t="str">
            <v>FT-CAND-ERMS-BAS</v>
          </cell>
          <cell r="E11611" t="str">
            <v>D</v>
          </cell>
          <cell r="G11611" t="str">
            <v>IF-NTHWST/CANBR</v>
          </cell>
          <cell r="H11611">
            <v>37257</v>
          </cell>
          <cell r="I11611">
            <v>0</v>
          </cell>
          <cell r="J11611">
            <v>0</v>
          </cell>
        </row>
        <row r="11612">
          <cell r="A11612">
            <v>36641</v>
          </cell>
          <cell r="B11612" t="str">
            <v>FT-CANADA</v>
          </cell>
          <cell r="C11612" t="str">
            <v>NG-NYMEX</v>
          </cell>
          <cell r="D11612" t="str">
            <v>FT-CAND-ERMS-BAS</v>
          </cell>
          <cell r="E11612" t="str">
            <v>D</v>
          </cell>
          <cell r="G11612" t="str">
            <v>IF-NTHWST/CANBR</v>
          </cell>
          <cell r="H11612">
            <v>37288</v>
          </cell>
          <cell r="I11612">
            <v>0</v>
          </cell>
          <cell r="J11612">
            <v>0</v>
          </cell>
        </row>
        <row r="11613">
          <cell r="A11613">
            <v>36641</v>
          </cell>
          <cell r="B11613" t="str">
            <v>FT-CANADA</v>
          </cell>
          <cell r="C11613" t="str">
            <v>NG-NYMEX</v>
          </cell>
          <cell r="D11613" t="str">
            <v>FT-CAND-ERMS-BAS</v>
          </cell>
          <cell r="E11613" t="str">
            <v>D</v>
          </cell>
          <cell r="G11613" t="str">
            <v>IF-NTHWST/CANBR</v>
          </cell>
          <cell r="H11613">
            <v>37316</v>
          </cell>
          <cell r="I11613">
            <v>0</v>
          </cell>
          <cell r="J11613">
            <v>0</v>
          </cell>
        </row>
        <row r="11614">
          <cell r="A11614">
            <v>36641</v>
          </cell>
          <cell r="B11614" t="str">
            <v>FT-CANADA</v>
          </cell>
          <cell r="C11614" t="str">
            <v>NG-NYMEX</v>
          </cell>
          <cell r="D11614" t="str">
            <v>FT-CAND-ERMS-BAS</v>
          </cell>
          <cell r="E11614" t="str">
            <v>D</v>
          </cell>
          <cell r="G11614" t="str">
            <v>IF-NTHWST/CANBR</v>
          </cell>
          <cell r="H11614">
            <v>37347</v>
          </cell>
          <cell r="I11614">
            <v>0</v>
          </cell>
          <cell r="J11614">
            <v>0</v>
          </cell>
        </row>
        <row r="11615">
          <cell r="A11615">
            <v>36641</v>
          </cell>
          <cell r="B11615" t="str">
            <v>FT-CANADA</v>
          </cell>
          <cell r="C11615" t="str">
            <v>NG-NYMEX</v>
          </cell>
          <cell r="D11615" t="str">
            <v>FT-CAND-ERMS-BAS</v>
          </cell>
          <cell r="E11615" t="str">
            <v>D</v>
          </cell>
          <cell r="G11615" t="str">
            <v>IF-NTHWST/CANBR</v>
          </cell>
          <cell r="H11615">
            <v>37377</v>
          </cell>
          <cell r="I11615">
            <v>0</v>
          </cell>
          <cell r="J11615">
            <v>0</v>
          </cell>
        </row>
        <row r="11616">
          <cell r="A11616">
            <v>36641</v>
          </cell>
          <cell r="B11616" t="str">
            <v>FT-CANADA</v>
          </cell>
          <cell r="C11616" t="str">
            <v>NG-NYMEX</v>
          </cell>
          <cell r="D11616" t="str">
            <v>FT-CAND-ERMS-BAS</v>
          </cell>
          <cell r="E11616" t="str">
            <v>D</v>
          </cell>
          <cell r="G11616" t="str">
            <v>IF-NTHWST/CANBR</v>
          </cell>
          <cell r="H11616">
            <v>37408</v>
          </cell>
          <cell r="I11616">
            <v>0</v>
          </cell>
          <cell r="J11616">
            <v>0</v>
          </cell>
        </row>
        <row r="11617">
          <cell r="A11617">
            <v>36641</v>
          </cell>
          <cell r="B11617" t="str">
            <v>FT-CANADA</v>
          </cell>
          <cell r="C11617" t="str">
            <v>NG-NYMEX</v>
          </cell>
          <cell r="D11617" t="str">
            <v>FT-CAND-ERMS-BAS</v>
          </cell>
          <cell r="E11617" t="str">
            <v>D</v>
          </cell>
          <cell r="G11617" t="str">
            <v>IF-NTHWST/CANBR</v>
          </cell>
          <cell r="H11617">
            <v>37438</v>
          </cell>
          <cell r="I11617">
            <v>0</v>
          </cell>
          <cell r="J11617">
            <v>0</v>
          </cell>
        </row>
        <row r="11618">
          <cell r="A11618">
            <v>36641</v>
          </cell>
          <cell r="B11618" t="str">
            <v>FT-CANADA</v>
          </cell>
          <cell r="C11618" t="str">
            <v>NG-NYMEX</v>
          </cell>
          <cell r="D11618" t="str">
            <v>FT-CAND-ERMS-BAS</v>
          </cell>
          <cell r="E11618" t="str">
            <v>D</v>
          </cell>
          <cell r="G11618" t="str">
            <v>IF-NTHWST/CANBR</v>
          </cell>
          <cell r="H11618">
            <v>37469</v>
          </cell>
          <cell r="I11618">
            <v>0</v>
          </cell>
          <cell r="J11618">
            <v>0</v>
          </cell>
        </row>
        <row r="11619">
          <cell r="A11619">
            <v>36641</v>
          </cell>
          <cell r="B11619" t="str">
            <v>FT-CANADA</v>
          </cell>
          <cell r="C11619" t="str">
            <v>NG-NYMEX</v>
          </cell>
          <cell r="D11619" t="str">
            <v>FT-CAND-ERMS-BAS</v>
          </cell>
          <cell r="E11619" t="str">
            <v>D</v>
          </cell>
          <cell r="G11619" t="str">
            <v>IF-NTHWST/CANBR</v>
          </cell>
          <cell r="H11619">
            <v>37500</v>
          </cell>
          <cell r="I11619">
            <v>0</v>
          </cell>
          <cell r="J11619">
            <v>0</v>
          </cell>
        </row>
        <row r="11620">
          <cell r="A11620">
            <v>36641</v>
          </cell>
          <cell r="B11620" t="str">
            <v>FT-CANADA</v>
          </cell>
          <cell r="C11620" t="str">
            <v>NG-NYMEX</v>
          </cell>
          <cell r="D11620" t="str">
            <v>FT-CAND-ERMS-BAS</v>
          </cell>
          <cell r="E11620" t="str">
            <v>D</v>
          </cell>
          <cell r="G11620" t="str">
            <v>IF-NTHWST/CANBR</v>
          </cell>
          <cell r="H11620">
            <v>37530</v>
          </cell>
          <cell r="I11620">
            <v>0</v>
          </cell>
          <cell r="J11620">
            <v>0</v>
          </cell>
        </row>
        <row r="11621">
          <cell r="A11621">
            <v>36641</v>
          </cell>
          <cell r="B11621" t="str">
            <v>FT-CANADA</v>
          </cell>
          <cell r="C11621" t="str">
            <v>NG-NYMEX</v>
          </cell>
          <cell r="D11621" t="str">
            <v>FT-CAND-ERMS-BAS</v>
          </cell>
          <cell r="E11621" t="str">
            <v>D</v>
          </cell>
          <cell r="G11621" t="str">
            <v>IF-NTHWST/CANBR</v>
          </cell>
          <cell r="H11621">
            <v>37561</v>
          </cell>
          <cell r="I11621">
            <v>0</v>
          </cell>
          <cell r="J11621">
            <v>0</v>
          </cell>
        </row>
        <row r="11622">
          <cell r="A11622">
            <v>36641</v>
          </cell>
          <cell r="B11622" t="str">
            <v>FT-CANADA</v>
          </cell>
          <cell r="C11622" t="str">
            <v>NG-NYMEX</v>
          </cell>
          <cell r="D11622" t="str">
            <v>FT-CAND-ERMS-BAS</v>
          </cell>
          <cell r="E11622" t="str">
            <v>D</v>
          </cell>
          <cell r="G11622" t="str">
            <v>IF-NTHWST/CANBR</v>
          </cell>
          <cell r="H11622">
            <v>37591</v>
          </cell>
          <cell r="I11622">
            <v>0</v>
          </cell>
          <cell r="J11622">
            <v>0</v>
          </cell>
        </row>
        <row r="11623">
          <cell r="A11623">
            <v>36641</v>
          </cell>
          <cell r="B11623" t="str">
            <v>FT-CANADA</v>
          </cell>
          <cell r="C11623" t="str">
            <v>NG-NYMEX</v>
          </cell>
          <cell r="D11623" t="str">
            <v>FT-CAND-ERMS-BAS</v>
          </cell>
          <cell r="E11623" t="str">
            <v>D</v>
          </cell>
          <cell r="G11623" t="str">
            <v>IF-NTHWST/CANBR</v>
          </cell>
          <cell r="H11623">
            <v>37622</v>
          </cell>
          <cell r="I11623">
            <v>0</v>
          </cell>
          <cell r="J11623">
            <v>0</v>
          </cell>
        </row>
        <row r="11624">
          <cell r="A11624">
            <v>36641</v>
          </cell>
          <cell r="B11624" t="str">
            <v>FT-CANADA</v>
          </cell>
          <cell r="C11624" t="str">
            <v>NG-NYMEX</v>
          </cell>
          <cell r="D11624" t="str">
            <v>FT-CAND-ERMS-BAS</v>
          </cell>
          <cell r="E11624" t="str">
            <v>D</v>
          </cell>
          <cell r="G11624" t="str">
            <v>IF-NTHWST/CANBR</v>
          </cell>
          <cell r="H11624">
            <v>37653</v>
          </cell>
          <cell r="I11624">
            <v>0</v>
          </cell>
          <cell r="J11624">
            <v>0</v>
          </cell>
        </row>
        <row r="11625">
          <cell r="A11625">
            <v>36641</v>
          </cell>
          <cell r="B11625" t="str">
            <v>FT-CANADA</v>
          </cell>
          <cell r="C11625" t="str">
            <v>NG-NYMEX</v>
          </cell>
          <cell r="D11625" t="str">
            <v>FT-CAND-ERMS-BAS</v>
          </cell>
          <cell r="E11625" t="str">
            <v>D</v>
          </cell>
          <cell r="G11625" t="str">
            <v>IF-NTHWST/CANBR</v>
          </cell>
          <cell r="H11625">
            <v>37681</v>
          </cell>
          <cell r="I11625">
            <v>0</v>
          </cell>
          <cell r="J11625">
            <v>0</v>
          </cell>
        </row>
        <row r="11626">
          <cell r="A11626">
            <v>36641</v>
          </cell>
          <cell r="B11626" t="str">
            <v>FT-CANADA</v>
          </cell>
          <cell r="C11626" t="str">
            <v>NG-NYMEX</v>
          </cell>
          <cell r="D11626" t="str">
            <v>FT-CAND-ERMS-BAS</v>
          </cell>
          <cell r="E11626" t="str">
            <v>D</v>
          </cell>
          <cell r="G11626" t="str">
            <v>IF-NTHWST/CANBR</v>
          </cell>
          <cell r="H11626">
            <v>37712</v>
          </cell>
          <cell r="I11626">
            <v>0</v>
          </cell>
          <cell r="J11626">
            <v>0</v>
          </cell>
        </row>
        <row r="11627">
          <cell r="A11627">
            <v>36641</v>
          </cell>
          <cell r="B11627" t="str">
            <v>FT-CANADA</v>
          </cell>
          <cell r="C11627" t="str">
            <v>NG-NYMEX</v>
          </cell>
          <cell r="D11627" t="str">
            <v>FT-CAND-ERMS-BAS</v>
          </cell>
          <cell r="E11627" t="str">
            <v>D</v>
          </cell>
          <cell r="G11627" t="str">
            <v>IF-NTHWST/CANBR</v>
          </cell>
          <cell r="H11627">
            <v>37742</v>
          </cell>
          <cell r="I11627">
            <v>0</v>
          </cell>
          <cell r="J11627">
            <v>0</v>
          </cell>
        </row>
        <row r="11628">
          <cell r="A11628">
            <v>36641</v>
          </cell>
          <cell r="B11628" t="str">
            <v>FT-CANADA</v>
          </cell>
          <cell r="C11628" t="str">
            <v>NG-NYMEX</v>
          </cell>
          <cell r="D11628" t="str">
            <v>FT-CAND-ERMS-BAS</v>
          </cell>
          <cell r="E11628" t="str">
            <v>D</v>
          </cell>
          <cell r="G11628" t="str">
            <v>IF-NTHWST/CANBR</v>
          </cell>
          <cell r="H11628">
            <v>37773</v>
          </cell>
          <cell r="I11628">
            <v>0</v>
          </cell>
          <cell r="J11628">
            <v>0</v>
          </cell>
        </row>
        <row r="11629">
          <cell r="A11629">
            <v>36641</v>
          </cell>
          <cell r="B11629" t="str">
            <v>FT-CANADA</v>
          </cell>
          <cell r="C11629" t="str">
            <v>NG-NYMEX</v>
          </cell>
          <cell r="D11629" t="str">
            <v>FT-CAND-ERMS-BAS</v>
          </cell>
          <cell r="E11629" t="str">
            <v>D</v>
          </cell>
          <cell r="G11629" t="str">
            <v>IF-NTHWST/CANBR</v>
          </cell>
          <cell r="H11629">
            <v>37803</v>
          </cell>
          <cell r="I11629">
            <v>0</v>
          </cell>
          <cell r="J11629">
            <v>0</v>
          </cell>
        </row>
        <row r="11630">
          <cell r="A11630">
            <v>36641</v>
          </cell>
          <cell r="B11630" t="str">
            <v>FT-CANADA</v>
          </cell>
          <cell r="C11630" t="str">
            <v>NG-NYMEX</v>
          </cell>
          <cell r="D11630" t="str">
            <v>FT-CAND-ERMS-BAS</v>
          </cell>
          <cell r="E11630" t="str">
            <v>D</v>
          </cell>
          <cell r="G11630" t="str">
            <v>IF-NTHWST/CANBR</v>
          </cell>
          <cell r="H11630">
            <v>37834</v>
          </cell>
          <cell r="I11630">
            <v>0</v>
          </cell>
          <cell r="J11630">
            <v>0</v>
          </cell>
        </row>
        <row r="11631">
          <cell r="A11631">
            <v>36641</v>
          </cell>
          <cell r="B11631" t="str">
            <v>FT-CANADA</v>
          </cell>
          <cell r="C11631" t="str">
            <v>NG-NYMEX</v>
          </cell>
          <cell r="D11631" t="str">
            <v>FT-CAND-ERMS-BAS</v>
          </cell>
          <cell r="E11631" t="str">
            <v>D</v>
          </cell>
          <cell r="G11631" t="str">
            <v>IF-NTHWST/CANBR</v>
          </cell>
          <cell r="H11631">
            <v>37865</v>
          </cell>
          <cell r="I11631">
            <v>0</v>
          </cell>
          <cell r="J11631">
            <v>0</v>
          </cell>
        </row>
        <row r="11632">
          <cell r="A11632">
            <v>36641</v>
          </cell>
          <cell r="B11632" t="str">
            <v>FT-CANADA</v>
          </cell>
          <cell r="C11632" t="str">
            <v>NG-NYMEX</v>
          </cell>
          <cell r="D11632" t="str">
            <v>FT-CAND-ERMS-BAS</v>
          </cell>
          <cell r="E11632" t="str">
            <v>D</v>
          </cell>
          <cell r="G11632" t="str">
            <v>IF-NTHWST/CANBR</v>
          </cell>
          <cell r="H11632">
            <v>37895</v>
          </cell>
          <cell r="I11632">
            <v>0</v>
          </cell>
          <cell r="J11632">
            <v>0</v>
          </cell>
        </row>
        <row r="11633">
          <cell r="A11633">
            <v>36641</v>
          </cell>
          <cell r="B11633" t="str">
            <v>FT-CANADA</v>
          </cell>
          <cell r="C11633" t="str">
            <v>NG-NYMEX</v>
          </cell>
          <cell r="D11633" t="str">
            <v>FT-CAND-ERMS-BAS</v>
          </cell>
          <cell r="E11633" t="str">
            <v>D</v>
          </cell>
          <cell r="G11633" t="str">
            <v>IF-NTHWST/CANBR</v>
          </cell>
          <cell r="H11633">
            <v>37926</v>
          </cell>
          <cell r="I11633">
            <v>0</v>
          </cell>
          <cell r="J11633">
            <v>0</v>
          </cell>
        </row>
        <row r="11634">
          <cell r="A11634">
            <v>36641</v>
          </cell>
          <cell r="B11634" t="str">
            <v>FT-CANADA</v>
          </cell>
          <cell r="C11634" t="str">
            <v>NG-NYMEX</v>
          </cell>
          <cell r="D11634" t="str">
            <v>FT-CAND-ERMS-BAS</v>
          </cell>
          <cell r="E11634" t="str">
            <v>D</v>
          </cell>
          <cell r="G11634" t="str">
            <v>IF-NTHWST/CANBR</v>
          </cell>
          <cell r="H11634">
            <v>37956</v>
          </cell>
          <cell r="I11634">
            <v>0</v>
          </cell>
          <cell r="J11634">
            <v>0</v>
          </cell>
        </row>
        <row r="11635">
          <cell r="A11635">
            <v>36641</v>
          </cell>
          <cell r="B11635" t="str">
            <v>FT-CANADA</v>
          </cell>
          <cell r="C11635" t="str">
            <v>NG-NYMEX</v>
          </cell>
          <cell r="D11635" t="str">
            <v>FT-CAND-ERMS-BAS</v>
          </cell>
          <cell r="E11635" t="str">
            <v>D</v>
          </cell>
          <cell r="G11635" t="str">
            <v>IF-NTHWST/CANBR</v>
          </cell>
          <cell r="H11635">
            <v>37987</v>
          </cell>
          <cell r="I11635">
            <v>0</v>
          </cell>
          <cell r="J11635">
            <v>0</v>
          </cell>
        </row>
        <row r="11636">
          <cell r="A11636">
            <v>36641</v>
          </cell>
          <cell r="B11636" t="str">
            <v>FT-CANADA</v>
          </cell>
          <cell r="C11636" t="str">
            <v>NG-NYMEX</v>
          </cell>
          <cell r="D11636" t="str">
            <v>FT-CAND-ERMS-BAS</v>
          </cell>
          <cell r="E11636" t="str">
            <v>D</v>
          </cell>
          <cell r="G11636" t="str">
            <v>IF-NTHWST/CANBR</v>
          </cell>
          <cell r="H11636">
            <v>38018</v>
          </cell>
          <cell r="I11636">
            <v>0</v>
          </cell>
          <cell r="J11636">
            <v>0</v>
          </cell>
        </row>
        <row r="11637">
          <cell r="A11637">
            <v>36641</v>
          </cell>
          <cell r="B11637" t="str">
            <v>FT-CANADA</v>
          </cell>
          <cell r="C11637" t="str">
            <v>NG-NYMEX</v>
          </cell>
          <cell r="D11637" t="str">
            <v>FT-CAND-ERMS-BAS</v>
          </cell>
          <cell r="E11637" t="str">
            <v>D</v>
          </cell>
          <cell r="G11637" t="str">
            <v>IF-NTHWST/CANBR</v>
          </cell>
          <cell r="H11637">
            <v>38047</v>
          </cell>
          <cell r="I11637">
            <v>0</v>
          </cell>
          <cell r="J11637">
            <v>0</v>
          </cell>
        </row>
        <row r="11638">
          <cell r="A11638">
            <v>36641</v>
          </cell>
          <cell r="B11638" t="str">
            <v>FT-CANADA</v>
          </cell>
          <cell r="C11638" t="str">
            <v>NG-NYMEX</v>
          </cell>
          <cell r="D11638" t="str">
            <v>FT-CAND-ERMS-BAS</v>
          </cell>
          <cell r="E11638" t="str">
            <v>D</v>
          </cell>
          <cell r="G11638" t="str">
            <v>IF-NTHWST/CANBR</v>
          </cell>
          <cell r="H11638">
            <v>38078</v>
          </cell>
          <cell r="I11638">
            <v>0</v>
          </cell>
          <cell r="J11638">
            <v>0</v>
          </cell>
        </row>
        <row r="11639">
          <cell r="A11639">
            <v>36641</v>
          </cell>
          <cell r="B11639" t="str">
            <v>FT-CANADA</v>
          </cell>
          <cell r="C11639" t="str">
            <v>NG-NYMEX</v>
          </cell>
          <cell r="D11639" t="str">
            <v>FT-CAND-ERMS-BAS</v>
          </cell>
          <cell r="E11639" t="str">
            <v>D</v>
          </cell>
          <cell r="G11639" t="str">
            <v>IF-NTHWST/CANBR</v>
          </cell>
          <cell r="H11639">
            <v>38108</v>
          </cell>
          <cell r="I11639">
            <v>0</v>
          </cell>
          <cell r="J11639">
            <v>0</v>
          </cell>
        </row>
        <row r="11640">
          <cell r="A11640">
            <v>36641</v>
          </cell>
          <cell r="B11640" t="str">
            <v>FT-CANADA</v>
          </cell>
          <cell r="C11640" t="str">
            <v>NG-NYMEX</v>
          </cell>
          <cell r="D11640" t="str">
            <v>FT-CAND-ERMS-BAS</v>
          </cell>
          <cell r="E11640" t="str">
            <v>D</v>
          </cell>
          <cell r="G11640" t="str">
            <v>IF-NTHWST/CANBR</v>
          </cell>
          <cell r="H11640">
            <v>38139</v>
          </cell>
          <cell r="I11640">
            <v>0</v>
          </cell>
          <cell r="J11640">
            <v>0</v>
          </cell>
        </row>
        <row r="11641">
          <cell r="A11641">
            <v>36641</v>
          </cell>
          <cell r="B11641" t="str">
            <v>FT-CANADA</v>
          </cell>
          <cell r="C11641" t="str">
            <v>NG-NYMEX</v>
          </cell>
          <cell r="D11641" t="str">
            <v>FT-CAND-ERMS-BAS</v>
          </cell>
          <cell r="E11641" t="str">
            <v>D</v>
          </cell>
          <cell r="G11641" t="str">
            <v>IF-NTHWST/CANBR</v>
          </cell>
          <cell r="H11641">
            <v>38169</v>
          </cell>
          <cell r="I11641">
            <v>0</v>
          </cell>
          <cell r="J11641">
            <v>0</v>
          </cell>
        </row>
        <row r="11642">
          <cell r="A11642">
            <v>36641</v>
          </cell>
          <cell r="B11642" t="str">
            <v>FT-CANADA</v>
          </cell>
          <cell r="C11642" t="str">
            <v>NG-NYMEX</v>
          </cell>
          <cell r="D11642" t="str">
            <v>FT-CAND-ERMS-BAS</v>
          </cell>
          <cell r="E11642" t="str">
            <v>D</v>
          </cell>
          <cell r="G11642" t="str">
            <v>IF-NTHWST/CANBR</v>
          </cell>
          <cell r="H11642">
            <v>38200</v>
          </cell>
          <cell r="I11642">
            <v>0</v>
          </cell>
          <cell r="J11642">
            <v>0</v>
          </cell>
        </row>
        <row r="11643">
          <cell r="A11643">
            <v>36641</v>
          </cell>
          <cell r="B11643" t="str">
            <v>FT-CANADA</v>
          </cell>
          <cell r="C11643" t="str">
            <v>NG-NYMEX</v>
          </cell>
          <cell r="D11643" t="str">
            <v>FT-CAND-ERMS-BAS</v>
          </cell>
          <cell r="E11643" t="str">
            <v>D</v>
          </cell>
          <cell r="G11643" t="str">
            <v>IF-NTHWST/CANBR</v>
          </cell>
          <cell r="H11643">
            <v>38231</v>
          </cell>
          <cell r="I11643">
            <v>0</v>
          </cell>
          <cell r="J11643">
            <v>0</v>
          </cell>
        </row>
        <row r="11644">
          <cell r="A11644">
            <v>36641</v>
          </cell>
          <cell r="B11644" t="str">
            <v>FT-CANADA</v>
          </cell>
          <cell r="C11644" t="str">
            <v>NG-NYMEX</v>
          </cell>
          <cell r="D11644" t="str">
            <v>FT-CAND-ERMS-BAS</v>
          </cell>
          <cell r="E11644" t="str">
            <v>D</v>
          </cell>
          <cell r="G11644" t="str">
            <v>IF-NTHWST/CANBR</v>
          </cell>
          <cell r="H11644">
            <v>38261</v>
          </cell>
          <cell r="I11644">
            <v>0</v>
          </cell>
          <cell r="J11644">
            <v>0</v>
          </cell>
        </row>
        <row r="11645">
          <cell r="A11645">
            <v>36641</v>
          </cell>
          <cell r="B11645" t="str">
            <v>FT-CANADA</v>
          </cell>
          <cell r="C11645" t="str">
            <v>NG-NYMEX</v>
          </cell>
          <cell r="D11645" t="str">
            <v>FT-CAND-ERMS-BAS</v>
          </cell>
          <cell r="E11645" t="str">
            <v>D</v>
          </cell>
          <cell r="G11645" t="str">
            <v>IF-NTHWST/CANBR</v>
          </cell>
          <cell r="H11645">
            <v>38292</v>
          </cell>
          <cell r="I11645">
            <v>0</v>
          </cell>
          <cell r="J11645">
            <v>0</v>
          </cell>
        </row>
        <row r="11646">
          <cell r="A11646">
            <v>36641</v>
          </cell>
          <cell r="B11646" t="str">
            <v>FT-CANADA</v>
          </cell>
          <cell r="C11646" t="str">
            <v>NG-NYMEX</v>
          </cell>
          <cell r="D11646" t="str">
            <v>FT-CAND-ERMS-BAS</v>
          </cell>
          <cell r="E11646" t="str">
            <v>D</v>
          </cell>
          <cell r="G11646" t="str">
            <v>IF-NTHWST/CANBR</v>
          </cell>
          <cell r="H11646">
            <v>38322</v>
          </cell>
          <cell r="I11646">
            <v>0</v>
          </cell>
          <cell r="J11646">
            <v>0</v>
          </cell>
        </row>
        <row r="11647">
          <cell r="A11647">
            <v>36641</v>
          </cell>
          <cell r="B11647" t="str">
            <v>FT-CANADA</v>
          </cell>
          <cell r="C11647" t="str">
            <v>NG-NYMEX</v>
          </cell>
          <cell r="D11647" t="str">
            <v>FT-CAND-ERMS-BAS</v>
          </cell>
          <cell r="E11647" t="str">
            <v>D</v>
          </cell>
          <cell r="G11647" t="str">
            <v>IF-NTHWST/CANBR</v>
          </cell>
          <cell r="H11647">
            <v>38353</v>
          </cell>
          <cell r="I11647">
            <v>0</v>
          </cell>
          <cell r="J11647">
            <v>0</v>
          </cell>
        </row>
        <row r="11648">
          <cell r="A11648">
            <v>36641</v>
          </cell>
          <cell r="B11648" t="str">
            <v>FT-CANADA</v>
          </cell>
          <cell r="C11648" t="str">
            <v>NG-NYMEX</v>
          </cell>
          <cell r="D11648" t="str">
            <v>FT-CAND-ERMS-BAS</v>
          </cell>
          <cell r="E11648" t="str">
            <v>D</v>
          </cell>
          <cell r="G11648" t="str">
            <v>IF-NTHWST/CANBR</v>
          </cell>
          <cell r="H11648">
            <v>38384</v>
          </cell>
          <cell r="I11648">
            <v>0</v>
          </cell>
          <cell r="J11648">
            <v>0</v>
          </cell>
        </row>
        <row r="11649">
          <cell r="A11649">
            <v>36641</v>
          </cell>
          <cell r="B11649" t="str">
            <v>FT-CANADA</v>
          </cell>
          <cell r="C11649" t="str">
            <v>NG-NYMEX</v>
          </cell>
          <cell r="D11649" t="str">
            <v>FT-CAND-ERMS-BAS</v>
          </cell>
          <cell r="E11649" t="str">
            <v>D</v>
          </cell>
          <cell r="G11649" t="str">
            <v>IF-NTHWST/CANBR</v>
          </cell>
          <cell r="H11649">
            <v>38412</v>
          </cell>
          <cell r="I11649">
            <v>0</v>
          </cell>
          <cell r="J11649">
            <v>0</v>
          </cell>
        </row>
        <row r="11650">
          <cell r="A11650">
            <v>36641</v>
          </cell>
          <cell r="B11650" t="str">
            <v>FT-CANADA</v>
          </cell>
          <cell r="C11650" t="str">
            <v>NG-NYMEX</v>
          </cell>
          <cell r="D11650" t="str">
            <v>FT-CAND-ERMS-BAS</v>
          </cell>
          <cell r="E11650" t="str">
            <v>D</v>
          </cell>
          <cell r="G11650" t="str">
            <v>IF-NTHWST/CANBR</v>
          </cell>
          <cell r="H11650">
            <v>38534</v>
          </cell>
          <cell r="I11650">
            <v>0</v>
          </cell>
          <cell r="J11650">
            <v>0</v>
          </cell>
        </row>
        <row r="11651">
          <cell r="A11651">
            <v>36641</v>
          </cell>
          <cell r="B11651" t="str">
            <v>FT-CANADA</v>
          </cell>
          <cell r="C11651" t="str">
            <v>NG-NYMEX</v>
          </cell>
          <cell r="D11651" t="str">
            <v>FT-CAND-ERMS-BAS</v>
          </cell>
          <cell r="E11651" t="str">
            <v>D</v>
          </cell>
          <cell r="G11651" t="str">
            <v>IF-NTHWST/CANBR</v>
          </cell>
          <cell r="H11651">
            <v>38565</v>
          </cell>
          <cell r="I11651">
            <v>0</v>
          </cell>
          <cell r="J11651">
            <v>0</v>
          </cell>
        </row>
        <row r="11652">
          <cell r="A11652">
            <v>36641</v>
          </cell>
          <cell r="B11652" t="str">
            <v>FT-CANADA</v>
          </cell>
          <cell r="C11652" t="str">
            <v>NG-NYMEX</v>
          </cell>
          <cell r="D11652" t="str">
            <v>FT-CAND-ERMS-BAS</v>
          </cell>
          <cell r="E11652" t="str">
            <v>D</v>
          </cell>
          <cell r="G11652" t="str">
            <v>IF-NTHWST/CANBR</v>
          </cell>
          <cell r="H11652">
            <v>38596</v>
          </cell>
          <cell r="I11652">
            <v>0</v>
          </cell>
          <cell r="J11652">
            <v>0</v>
          </cell>
        </row>
        <row r="11653">
          <cell r="A11653">
            <v>36641</v>
          </cell>
          <cell r="B11653" t="str">
            <v>FT-CANADA</v>
          </cell>
          <cell r="C11653" t="str">
            <v>NG-NYMEX</v>
          </cell>
          <cell r="D11653" t="str">
            <v>FT-CAND-ERMS-BAS</v>
          </cell>
          <cell r="E11653" t="str">
            <v>D</v>
          </cell>
          <cell r="G11653" t="str">
            <v>IF-NTHWST/CANBR</v>
          </cell>
          <cell r="H11653">
            <v>38626</v>
          </cell>
          <cell r="I11653">
            <v>0</v>
          </cell>
          <cell r="J11653">
            <v>0</v>
          </cell>
        </row>
        <row r="11654">
          <cell r="A11654">
            <v>36641</v>
          </cell>
          <cell r="B11654" t="str">
            <v>FT-CANADA</v>
          </cell>
          <cell r="C11654" t="str">
            <v>NG-NYMEX</v>
          </cell>
          <cell r="D11654" t="str">
            <v>FT-CAND-ERMS-BAS</v>
          </cell>
          <cell r="E11654" t="str">
            <v>D</v>
          </cell>
          <cell r="G11654" t="str">
            <v>IF-NTHWST/CANBR</v>
          </cell>
          <cell r="H11654">
            <v>38657</v>
          </cell>
          <cell r="I11654">
            <v>0</v>
          </cell>
          <cell r="J11654">
            <v>0</v>
          </cell>
        </row>
        <row r="11655">
          <cell r="A11655">
            <v>36641</v>
          </cell>
          <cell r="B11655" t="str">
            <v>FT-CANADA</v>
          </cell>
          <cell r="C11655" t="str">
            <v>NG-NYMEX</v>
          </cell>
          <cell r="D11655" t="str">
            <v>FT-CAND-ERMS-BAS</v>
          </cell>
          <cell r="E11655" t="str">
            <v>D</v>
          </cell>
          <cell r="G11655" t="str">
            <v>IF-NTHWST/CANBR</v>
          </cell>
          <cell r="H11655">
            <v>38687</v>
          </cell>
          <cell r="I11655">
            <v>0</v>
          </cell>
          <cell r="J11655">
            <v>0</v>
          </cell>
        </row>
        <row r="11656">
          <cell r="A11656">
            <v>36641</v>
          </cell>
          <cell r="B11656" t="str">
            <v>FT-CANADA</v>
          </cell>
          <cell r="C11656" t="str">
            <v>NG-NYMEX</v>
          </cell>
          <cell r="D11656" t="str">
            <v>FT-CAND-ERMS-BAS</v>
          </cell>
          <cell r="E11656" t="str">
            <v>D</v>
          </cell>
          <cell r="G11656" t="str">
            <v>IF-NTHWST/CANBR</v>
          </cell>
          <cell r="H11656">
            <v>38718</v>
          </cell>
          <cell r="I11656">
            <v>0</v>
          </cell>
          <cell r="J11656">
            <v>0</v>
          </cell>
        </row>
        <row r="11657">
          <cell r="A11657">
            <v>36641</v>
          </cell>
          <cell r="B11657" t="str">
            <v>FT-CANADA</v>
          </cell>
          <cell r="C11657" t="str">
            <v>NG-NYMEX</v>
          </cell>
          <cell r="D11657" t="str">
            <v>FT-CAND-ERMS-BAS</v>
          </cell>
          <cell r="E11657" t="str">
            <v>D</v>
          </cell>
          <cell r="G11657" t="str">
            <v>IF-NTHWST/CANBR</v>
          </cell>
          <cell r="H11657">
            <v>38749</v>
          </cell>
          <cell r="I11657">
            <v>0</v>
          </cell>
          <cell r="J11657">
            <v>0</v>
          </cell>
        </row>
        <row r="11658">
          <cell r="A11658">
            <v>36641</v>
          </cell>
          <cell r="B11658" t="str">
            <v>FT-CANADA</v>
          </cell>
          <cell r="C11658" t="str">
            <v>NG-NYMEX</v>
          </cell>
          <cell r="D11658" t="str">
            <v>FT-CAND-ERMS-BAS</v>
          </cell>
          <cell r="E11658" t="str">
            <v>D</v>
          </cell>
          <cell r="G11658" t="str">
            <v>IF-NTHWST/CANBR</v>
          </cell>
          <cell r="H11658">
            <v>38777</v>
          </cell>
          <cell r="I11658">
            <v>0</v>
          </cell>
          <cell r="J11658">
            <v>0</v>
          </cell>
        </row>
        <row r="11659">
          <cell r="A11659">
            <v>36641</v>
          </cell>
          <cell r="B11659" t="str">
            <v>FT-CANADA</v>
          </cell>
          <cell r="C11659" t="str">
            <v>NG-NYMEX</v>
          </cell>
          <cell r="D11659" t="str">
            <v>FT-CAND-ERMS-BAS</v>
          </cell>
          <cell r="E11659" t="str">
            <v>D</v>
          </cell>
          <cell r="G11659" t="str">
            <v>IF-NTHWST/CANBR</v>
          </cell>
          <cell r="H11659">
            <v>38899</v>
          </cell>
          <cell r="I11659">
            <v>0</v>
          </cell>
          <cell r="J11659">
            <v>0</v>
          </cell>
        </row>
        <row r="11660">
          <cell r="A11660">
            <v>36641</v>
          </cell>
          <cell r="B11660" t="str">
            <v>FT-CANADA</v>
          </cell>
          <cell r="C11660" t="str">
            <v>NG-NYMEX</v>
          </cell>
          <cell r="D11660" t="str">
            <v>FT-CAND-ERMS-BAS</v>
          </cell>
          <cell r="E11660" t="str">
            <v>D</v>
          </cell>
          <cell r="G11660" t="str">
            <v>IF-NTHWST/CANBR</v>
          </cell>
          <cell r="H11660">
            <v>38930</v>
          </cell>
          <cell r="I11660">
            <v>0</v>
          </cell>
          <cell r="J11660">
            <v>0</v>
          </cell>
        </row>
        <row r="11661">
          <cell r="A11661">
            <v>36641</v>
          </cell>
          <cell r="B11661" t="str">
            <v>FT-CANADA</v>
          </cell>
          <cell r="C11661" t="str">
            <v>NG-NYMEX</v>
          </cell>
          <cell r="D11661" t="str">
            <v>FT-CAND-ERMS-BAS</v>
          </cell>
          <cell r="E11661" t="str">
            <v>D</v>
          </cell>
          <cell r="G11661" t="str">
            <v>IF-NTHWST/CANBR</v>
          </cell>
          <cell r="H11661">
            <v>38961</v>
          </cell>
          <cell r="I11661">
            <v>0</v>
          </cell>
          <cell r="J11661">
            <v>0</v>
          </cell>
        </row>
        <row r="11662">
          <cell r="A11662">
            <v>36641</v>
          </cell>
          <cell r="B11662" t="str">
            <v>FT-CANADA</v>
          </cell>
          <cell r="C11662" t="str">
            <v>NG-NYMEX</v>
          </cell>
          <cell r="D11662" t="str">
            <v>FT-CAND-ERMS-BAS</v>
          </cell>
          <cell r="E11662" t="str">
            <v>D</v>
          </cell>
          <cell r="G11662" t="str">
            <v>IF-NTHWST/CANBR</v>
          </cell>
          <cell r="H11662">
            <v>38991</v>
          </cell>
          <cell r="I11662">
            <v>0</v>
          </cell>
          <cell r="J11662">
            <v>0</v>
          </cell>
        </row>
        <row r="11663">
          <cell r="A11663">
            <v>36641</v>
          </cell>
          <cell r="B11663" t="str">
            <v>FT-CANADA</v>
          </cell>
          <cell r="C11663" t="str">
            <v>NG-NYMEX</v>
          </cell>
          <cell r="D11663" t="str">
            <v>FT-CAND-ERMS-BAS</v>
          </cell>
          <cell r="E11663" t="str">
            <v>D</v>
          </cell>
          <cell r="G11663" t="str">
            <v>IF-NTHWST/CANBR</v>
          </cell>
          <cell r="H11663">
            <v>39022</v>
          </cell>
          <cell r="I11663">
            <v>0</v>
          </cell>
          <cell r="J11663">
            <v>0</v>
          </cell>
        </row>
        <row r="11664">
          <cell r="A11664">
            <v>36641</v>
          </cell>
          <cell r="B11664" t="str">
            <v>FT-CANADA</v>
          </cell>
          <cell r="C11664" t="str">
            <v>NG-NYMEX</v>
          </cell>
          <cell r="D11664" t="str">
            <v>FT-CAND-ERMS-BAS</v>
          </cell>
          <cell r="E11664" t="str">
            <v>D</v>
          </cell>
          <cell r="G11664" t="str">
            <v>IF-NTHWST/CANBR</v>
          </cell>
          <cell r="H11664">
            <v>39052</v>
          </cell>
          <cell r="I11664">
            <v>0</v>
          </cell>
          <cell r="J11664">
            <v>0</v>
          </cell>
        </row>
        <row r="11665">
          <cell r="A11665">
            <v>36641</v>
          </cell>
          <cell r="B11665" t="str">
            <v>FT-CANADA</v>
          </cell>
          <cell r="C11665" t="str">
            <v>NG-NYMEX</v>
          </cell>
          <cell r="D11665" t="str">
            <v>FT-CAND-ERMS-BAS</v>
          </cell>
          <cell r="E11665" t="str">
            <v>D</v>
          </cell>
          <cell r="G11665" t="str">
            <v>IF-NTHWST/CANBR</v>
          </cell>
          <cell r="H11665">
            <v>39083</v>
          </cell>
          <cell r="I11665">
            <v>0</v>
          </cell>
          <cell r="J11665">
            <v>0</v>
          </cell>
        </row>
        <row r="11666">
          <cell r="A11666">
            <v>36641</v>
          </cell>
          <cell r="B11666" t="str">
            <v>FT-CANADA</v>
          </cell>
          <cell r="C11666" t="str">
            <v>NG-NYMEX</v>
          </cell>
          <cell r="D11666" t="str">
            <v>FT-CAND-ERMS-BAS</v>
          </cell>
          <cell r="E11666" t="str">
            <v>D</v>
          </cell>
          <cell r="G11666" t="str">
            <v>IF-NTHWST/CANBR</v>
          </cell>
          <cell r="H11666">
            <v>39114</v>
          </cell>
          <cell r="I11666">
            <v>0</v>
          </cell>
          <cell r="J11666">
            <v>0</v>
          </cell>
        </row>
        <row r="11667">
          <cell r="A11667">
            <v>36641</v>
          </cell>
          <cell r="B11667" t="str">
            <v>FT-CANADA</v>
          </cell>
          <cell r="C11667" t="str">
            <v>NG-NYMEX</v>
          </cell>
          <cell r="D11667" t="str">
            <v>FT-CAND-ERMS-BAS</v>
          </cell>
          <cell r="E11667" t="str">
            <v>D</v>
          </cell>
          <cell r="G11667" t="str">
            <v>IF-NTHWST/CANBR</v>
          </cell>
          <cell r="H11667">
            <v>39142</v>
          </cell>
          <cell r="I11667">
            <v>0</v>
          </cell>
          <cell r="J11667">
            <v>0</v>
          </cell>
        </row>
        <row r="11668">
          <cell r="A11668">
            <v>36641</v>
          </cell>
          <cell r="B11668" t="str">
            <v>FT-CANADA</v>
          </cell>
          <cell r="C11668" t="str">
            <v>NG-NYMEX</v>
          </cell>
          <cell r="D11668" t="str">
            <v>FT-CAND-ERMS-BAS</v>
          </cell>
          <cell r="E11668" t="str">
            <v>D</v>
          </cell>
          <cell r="G11668" t="str">
            <v>IF-NTHWST/CANBR</v>
          </cell>
          <cell r="H11668">
            <v>39264</v>
          </cell>
          <cell r="I11668">
            <v>0</v>
          </cell>
          <cell r="J11668">
            <v>0</v>
          </cell>
        </row>
        <row r="11669">
          <cell r="A11669">
            <v>36641</v>
          </cell>
          <cell r="B11669" t="str">
            <v>FT-CANADA</v>
          </cell>
          <cell r="C11669" t="str">
            <v>NG-NYMEX</v>
          </cell>
          <cell r="D11669" t="str">
            <v>FT-CAND-ERMS-BAS</v>
          </cell>
          <cell r="E11669" t="str">
            <v>D</v>
          </cell>
          <cell r="G11669" t="str">
            <v>IF-NTHWST/CANBR</v>
          </cell>
          <cell r="H11669">
            <v>39295</v>
          </cell>
          <cell r="I11669">
            <v>0</v>
          </cell>
          <cell r="J11669">
            <v>0</v>
          </cell>
        </row>
        <row r="11670">
          <cell r="A11670">
            <v>36641</v>
          </cell>
          <cell r="B11670" t="str">
            <v>FT-CANADA</v>
          </cell>
          <cell r="C11670" t="str">
            <v>NG-NYMEX</v>
          </cell>
          <cell r="D11670" t="str">
            <v>FT-CAND-ERMS-BAS</v>
          </cell>
          <cell r="E11670" t="str">
            <v>D</v>
          </cell>
          <cell r="G11670" t="str">
            <v>IF-NTHWST/CANBR</v>
          </cell>
          <cell r="H11670">
            <v>39326</v>
          </cell>
          <cell r="I11670">
            <v>0</v>
          </cell>
          <cell r="J11670">
            <v>0</v>
          </cell>
        </row>
        <row r="11671">
          <cell r="A11671">
            <v>36641</v>
          </cell>
          <cell r="B11671" t="str">
            <v>FT-CANADA</v>
          </cell>
          <cell r="C11671" t="str">
            <v>NG-NYMEX</v>
          </cell>
          <cell r="D11671" t="str">
            <v>FT-CAND-ERMS-BAS</v>
          </cell>
          <cell r="E11671" t="str">
            <v>D</v>
          </cell>
          <cell r="G11671" t="str">
            <v>IF-NTHWST/CANBR</v>
          </cell>
          <cell r="H11671">
            <v>39356</v>
          </cell>
          <cell r="I11671">
            <v>0</v>
          </cell>
          <cell r="J11671">
            <v>0</v>
          </cell>
        </row>
        <row r="11672">
          <cell r="A11672">
            <v>36641</v>
          </cell>
          <cell r="B11672" t="str">
            <v>FT-CANADA</v>
          </cell>
          <cell r="C11672" t="str">
            <v>NG-NYMEX</v>
          </cell>
          <cell r="D11672" t="str">
            <v>FT-CAND-ERMS-BAS</v>
          </cell>
          <cell r="E11672" t="str">
            <v>D</v>
          </cell>
          <cell r="G11672" t="str">
            <v>IF-NTHWST/CANBR</v>
          </cell>
          <cell r="H11672">
            <v>39387</v>
          </cell>
          <cell r="I11672">
            <v>0</v>
          </cell>
          <cell r="J11672">
            <v>0</v>
          </cell>
        </row>
        <row r="11673">
          <cell r="A11673">
            <v>36641</v>
          </cell>
          <cell r="B11673" t="str">
            <v>FT-CANADA</v>
          </cell>
          <cell r="C11673" t="str">
            <v>NG-NYMEX</v>
          </cell>
          <cell r="D11673" t="str">
            <v>FT-CAND-ERMS-BAS</v>
          </cell>
          <cell r="E11673" t="str">
            <v>D</v>
          </cell>
          <cell r="G11673" t="str">
            <v>IF-NTHWST/CANBR</v>
          </cell>
          <cell r="H11673">
            <v>39417</v>
          </cell>
          <cell r="I11673">
            <v>0</v>
          </cell>
          <cell r="J11673">
            <v>0</v>
          </cell>
        </row>
        <row r="11674">
          <cell r="A11674">
            <v>36641</v>
          </cell>
          <cell r="B11674" t="str">
            <v>FT-CANADA</v>
          </cell>
          <cell r="C11674" t="str">
            <v>NG-NYMEX</v>
          </cell>
          <cell r="D11674" t="str">
            <v>FT-CAND-ERMS-BAS</v>
          </cell>
          <cell r="E11674" t="str">
            <v>D</v>
          </cell>
          <cell r="G11674" t="str">
            <v>IF-NTHWST/CANBR</v>
          </cell>
          <cell r="H11674">
            <v>39448</v>
          </cell>
          <cell r="I11674">
            <v>0</v>
          </cell>
          <cell r="J11674">
            <v>0</v>
          </cell>
        </row>
        <row r="11675">
          <cell r="A11675">
            <v>36641</v>
          </cell>
          <cell r="B11675" t="str">
            <v>FT-CANADA</v>
          </cell>
          <cell r="C11675" t="str">
            <v>NG-NYMEX</v>
          </cell>
          <cell r="D11675" t="str">
            <v>FT-CAND-ERMS-BAS</v>
          </cell>
          <cell r="E11675" t="str">
            <v>D</v>
          </cell>
          <cell r="G11675" t="str">
            <v>IF-NTHWST/CANBR</v>
          </cell>
          <cell r="H11675">
            <v>39479</v>
          </cell>
          <cell r="I11675">
            <v>0</v>
          </cell>
          <cell r="J11675">
            <v>0</v>
          </cell>
        </row>
        <row r="11676">
          <cell r="A11676">
            <v>36641</v>
          </cell>
          <cell r="B11676" t="str">
            <v>FT-CANADA</v>
          </cell>
          <cell r="C11676" t="str">
            <v>NG-NYMEX</v>
          </cell>
          <cell r="D11676" t="str">
            <v>FT-CAND-ERMS-BAS</v>
          </cell>
          <cell r="E11676" t="str">
            <v>D</v>
          </cell>
          <cell r="G11676" t="str">
            <v>IF-NTHWST/CANBR</v>
          </cell>
          <cell r="H11676">
            <v>39508</v>
          </cell>
          <cell r="I11676">
            <v>0</v>
          </cell>
          <cell r="J11676">
            <v>0</v>
          </cell>
        </row>
        <row r="11677">
          <cell r="A11677">
            <v>36641</v>
          </cell>
          <cell r="B11677" t="str">
            <v>FT-CANADA</v>
          </cell>
          <cell r="C11677" t="str">
            <v>NG-NYMEX</v>
          </cell>
          <cell r="D11677" t="str">
            <v>FT-CAND-ERMS-BAS</v>
          </cell>
          <cell r="E11677" t="str">
            <v>D</v>
          </cell>
          <cell r="G11677" t="str">
            <v>IF-NTHWST/CANBR</v>
          </cell>
          <cell r="H11677">
            <v>39630</v>
          </cell>
          <cell r="I11677">
            <v>0</v>
          </cell>
          <cell r="J11677">
            <v>0</v>
          </cell>
        </row>
        <row r="11678">
          <cell r="A11678">
            <v>36641</v>
          </cell>
          <cell r="B11678" t="str">
            <v>FT-CANADA</v>
          </cell>
          <cell r="C11678" t="str">
            <v>NG-NYMEX</v>
          </cell>
          <cell r="D11678" t="str">
            <v>FT-CAND-ERMS-BAS</v>
          </cell>
          <cell r="E11678" t="str">
            <v>D</v>
          </cell>
          <cell r="G11678" t="str">
            <v>IF-NTHWST/CANBR</v>
          </cell>
          <cell r="H11678">
            <v>39661</v>
          </cell>
          <cell r="I11678">
            <v>0</v>
          </cell>
          <cell r="J11678">
            <v>0</v>
          </cell>
        </row>
        <row r="11679">
          <cell r="A11679">
            <v>36641</v>
          </cell>
          <cell r="B11679" t="str">
            <v>FT-CANADA</v>
          </cell>
          <cell r="C11679" t="str">
            <v>NG-NYMEX</v>
          </cell>
          <cell r="D11679" t="str">
            <v>FT-CAND-ERMS-BAS</v>
          </cell>
          <cell r="E11679" t="str">
            <v>D</v>
          </cell>
          <cell r="G11679" t="str">
            <v>IF-NTHWST/CANBR</v>
          </cell>
          <cell r="H11679">
            <v>39692</v>
          </cell>
          <cell r="I11679">
            <v>0</v>
          </cell>
          <cell r="J11679">
            <v>0</v>
          </cell>
        </row>
        <row r="11680">
          <cell r="A11680">
            <v>36641</v>
          </cell>
          <cell r="B11680" t="str">
            <v>FT-CANADA</v>
          </cell>
          <cell r="C11680" t="str">
            <v>NG-NYMEX</v>
          </cell>
          <cell r="D11680" t="str">
            <v>FT-CAND-ERMS-BAS</v>
          </cell>
          <cell r="E11680" t="str">
            <v>D</v>
          </cell>
          <cell r="G11680" t="str">
            <v>IF-NTHWST/CANBR</v>
          </cell>
          <cell r="H11680">
            <v>39722</v>
          </cell>
          <cell r="I11680">
            <v>0</v>
          </cell>
          <cell r="J11680">
            <v>0</v>
          </cell>
        </row>
        <row r="11681">
          <cell r="A11681">
            <v>36641</v>
          </cell>
          <cell r="B11681" t="str">
            <v>FT-CANADA</v>
          </cell>
          <cell r="C11681" t="str">
            <v>NG-NYMEX</v>
          </cell>
          <cell r="D11681" t="str">
            <v>FT-CAND-ERMS-BAS</v>
          </cell>
          <cell r="E11681" t="str">
            <v>D</v>
          </cell>
          <cell r="G11681" t="str">
            <v>IF-NTHWST/CANBR</v>
          </cell>
          <cell r="H11681">
            <v>39753</v>
          </cell>
          <cell r="I11681">
            <v>0</v>
          </cell>
          <cell r="J11681">
            <v>0</v>
          </cell>
        </row>
        <row r="11682">
          <cell r="A11682">
            <v>36641</v>
          </cell>
          <cell r="B11682" t="str">
            <v>FT-CANADA</v>
          </cell>
          <cell r="C11682" t="str">
            <v>NG-NYMEX</v>
          </cell>
          <cell r="D11682" t="str">
            <v>FT-CAND-ERMS-BAS</v>
          </cell>
          <cell r="E11682" t="str">
            <v>D</v>
          </cell>
          <cell r="G11682" t="str">
            <v>IF-NTHWST/CANBR</v>
          </cell>
          <cell r="H11682">
            <v>39783</v>
          </cell>
          <cell r="I11682">
            <v>0</v>
          </cell>
          <cell r="J11682">
            <v>0</v>
          </cell>
        </row>
        <row r="11683">
          <cell r="A11683">
            <v>36641</v>
          </cell>
          <cell r="B11683" t="str">
            <v>FT-CANADA</v>
          </cell>
          <cell r="C11683" t="str">
            <v>NG-NYMEX</v>
          </cell>
          <cell r="D11683" t="str">
            <v>FT-CAND-ERMS-BAS</v>
          </cell>
          <cell r="E11683" t="str">
            <v>D</v>
          </cell>
          <cell r="G11683" t="str">
            <v>IF-NTHWST/CANBR</v>
          </cell>
          <cell r="H11683">
            <v>39814</v>
          </cell>
          <cell r="I11683">
            <v>0</v>
          </cell>
          <cell r="J11683">
            <v>0</v>
          </cell>
        </row>
        <row r="11684">
          <cell r="A11684">
            <v>36641</v>
          </cell>
          <cell r="B11684" t="str">
            <v>FT-CANADA</v>
          </cell>
          <cell r="C11684" t="str">
            <v>NG-NYMEX</v>
          </cell>
          <cell r="D11684" t="str">
            <v>FT-CAND-ERMS-BAS</v>
          </cell>
          <cell r="E11684" t="str">
            <v>D</v>
          </cell>
          <cell r="G11684" t="str">
            <v>IF-NTHWST/CANBR</v>
          </cell>
          <cell r="H11684">
            <v>39845</v>
          </cell>
          <cell r="I11684">
            <v>0</v>
          </cell>
          <cell r="J11684">
            <v>0</v>
          </cell>
        </row>
        <row r="11685">
          <cell r="A11685">
            <v>36641</v>
          </cell>
          <cell r="B11685" t="str">
            <v>FT-CANADA</v>
          </cell>
          <cell r="C11685" t="str">
            <v>NG-NYMEX</v>
          </cell>
          <cell r="D11685" t="str">
            <v>FT-CAND-ERMS-BAS</v>
          </cell>
          <cell r="E11685" t="str">
            <v>D</v>
          </cell>
          <cell r="G11685" t="str">
            <v>IF-NTHWST/CANBR</v>
          </cell>
          <cell r="H11685">
            <v>39873</v>
          </cell>
          <cell r="I11685">
            <v>0</v>
          </cell>
          <cell r="J11685">
            <v>0</v>
          </cell>
        </row>
        <row r="11686">
          <cell r="A11686">
            <v>36641</v>
          </cell>
          <cell r="B11686" t="str">
            <v>FT-CANADA</v>
          </cell>
          <cell r="C11686" t="str">
            <v>NG-NYMEX</v>
          </cell>
          <cell r="D11686" t="str">
            <v>FT-CAND-ERMS-BAS</v>
          </cell>
          <cell r="E11686" t="str">
            <v>D</v>
          </cell>
          <cell r="G11686" t="str">
            <v>IF-NTHWST/CANBR</v>
          </cell>
          <cell r="H11686">
            <v>39995</v>
          </cell>
          <cell r="I11686">
            <v>0</v>
          </cell>
          <cell r="J11686">
            <v>0</v>
          </cell>
        </row>
        <row r="11687">
          <cell r="A11687">
            <v>36641</v>
          </cell>
          <cell r="B11687" t="str">
            <v>FT-CANADA</v>
          </cell>
          <cell r="C11687" t="str">
            <v>NG-NYMEX</v>
          </cell>
          <cell r="D11687" t="str">
            <v>FT-CAND-ERMS-BAS</v>
          </cell>
          <cell r="E11687" t="str">
            <v>D</v>
          </cell>
          <cell r="G11687" t="str">
            <v>IF-NTHWST/CANBR</v>
          </cell>
          <cell r="H11687">
            <v>40026</v>
          </cell>
          <cell r="I11687">
            <v>0</v>
          </cell>
          <cell r="J11687">
            <v>0</v>
          </cell>
        </row>
        <row r="11688">
          <cell r="A11688">
            <v>36641</v>
          </cell>
          <cell r="B11688" t="str">
            <v>FT-CANADA</v>
          </cell>
          <cell r="C11688" t="str">
            <v>NG-NYMEX</v>
          </cell>
          <cell r="D11688" t="str">
            <v>FT-CAND-ERMS-BAS</v>
          </cell>
          <cell r="E11688" t="str">
            <v>D</v>
          </cell>
          <cell r="G11688" t="str">
            <v>IF-NTHWST/CANBR</v>
          </cell>
          <cell r="H11688">
            <v>40057</v>
          </cell>
          <cell r="I11688">
            <v>0</v>
          </cell>
          <cell r="J11688">
            <v>0</v>
          </cell>
        </row>
        <row r="11689">
          <cell r="A11689">
            <v>36641</v>
          </cell>
          <cell r="B11689" t="str">
            <v>FT-CANADA</v>
          </cell>
          <cell r="C11689" t="str">
            <v>NG-NYMEX</v>
          </cell>
          <cell r="D11689" t="str">
            <v>FT-CAND-ERMS-BAS</v>
          </cell>
          <cell r="E11689" t="str">
            <v>D</v>
          </cell>
          <cell r="G11689" t="str">
            <v>IF-NTHWST/CANBR</v>
          </cell>
          <cell r="H11689">
            <v>40087</v>
          </cell>
          <cell r="I11689">
            <v>0</v>
          </cell>
          <cell r="J11689">
            <v>0</v>
          </cell>
        </row>
        <row r="11690">
          <cell r="A11690">
            <v>36641</v>
          </cell>
          <cell r="B11690" t="str">
            <v>FT-CANADA</v>
          </cell>
          <cell r="C11690" t="str">
            <v>NG-NYMEX</v>
          </cell>
          <cell r="D11690" t="str">
            <v>FT-CAND-ERMS-BAS</v>
          </cell>
          <cell r="E11690" t="str">
            <v>D</v>
          </cell>
          <cell r="G11690" t="str">
            <v>IF-NTHWST/CANBR</v>
          </cell>
          <cell r="H11690">
            <v>40118</v>
          </cell>
          <cell r="I11690">
            <v>0</v>
          </cell>
          <cell r="J11690">
            <v>0</v>
          </cell>
        </row>
        <row r="11691">
          <cell r="A11691">
            <v>36641</v>
          </cell>
          <cell r="B11691" t="str">
            <v>FT-CANADA</v>
          </cell>
          <cell r="C11691" t="str">
            <v>NG-NYMEX</v>
          </cell>
          <cell r="D11691" t="str">
            <v>FT-CAND-ERMS-BAS</v>
          </cell>
          <cell r="E11691" t="str">
            <v>D</v>
          </cell>
          <cell r="G11691" t="str">
            <v>IF-NTHWST/CANBR</v>
          </cell>
          <cell r="H11691">
            <v>40148</v>
          </cell>
          <cell r="I11691">
            <v>0</v>
          </cell>
          <cell r="J11691">
            <v>0</v>
          </cell>
        </row>
        <row r="11692">
          <cell r="A11692">
            <v>36641</v>
          </cell>
          <cell r="B11692" t="str">
            <v>FT-CANADA</v>
          </cell>
          <cell r="C11692" t="str">
            <v>NG-NYMEX</v>
          </cell>
          <cell r="D11692" t="str">
            <v>FT-CAND-ERMS-BAS</v>
          </cell>
          <cell r="E11692" t="str">
            <v>D</v>
          </cell>
          <cell r="G11692" t="str">
            <v>IF-NTHWST/CANBR</v>
          </cell>
          <cell r="H11692">
            <v>40179</v>
          </cell>
          <cell r="I11692">
            <v>0</v>
          </cell>
          <cell r="J11692">
            <v>0</v>
          </cell>
        </row>
        <row r="11693">
          <cell r="A11693">
            <v>36641</v>
          </cell>
          <cell r="B11693" t="str">
            <v>FT-CANADA</v>
          </cell>
          <cell r="C11693" t="str">
            <v>NG-NYMEX</v>
          </cell>
          <cell r="D11693" t="str">
            <v>FT-CAND-ERMS-BAS</v>
          </cell>
          <cell r="E11693" t="str">
            <v>D</v>
          </cell>
          <cell r="G11693" t="str">
            <v>IF-NTHWST/CANBR</v>
          </cell>
          <cell r="H11693">
            <v>40210</v>
          </cell>
          <cell r="I11693">
            <v>0</v>
          </cell>
          <cell r="J11693">
            <v>0</v>
          </cell>
        </row>
        <row r="11694">
          <cell r="A11694">
            <v>36641</v>
          </cell>
          <cell r="B11694" t="str">
            <v>FT-CANADA</v>
          </cell>
          <cell r="C11694" t="str">
            <v>NG-NYMEX</v>
          </cell>
          <cell r="D11694" t="str">
            <v>FT-CAND-ERMS-BAS</v>
          </cell>
          <cell r="E11694" t="str">
            <v>D</v>
          </cell>
          <cell r="G11694" t="str">
            <v>IF-NTHWST/CANBR</v>
          </cell>
          <cell r="H11694">
            <v>40238</v>
          </cell>
          <cell r="I11694">
            <v>0</v>
          </cell>
          <cell r="J11694">
            <v>0</v>
          </cell>
        </row>
        <row r="11695">
          <cell r="A11695">
            <v>36641</v>
          </cell>
          <cell r="B11695" t="str">
            <v>FT-CANADA</v>
          </cell>
          <cell r="C11695" t="str">
            <v>NG-NYMEX</v>
          </cell>
          <cell r="D11695" t="str">
            <v>FT-CAND-ERMS-BAS</v>
          </cell>
          <cell r="E11695" t="str">
            <v>D</v>
          </cell>
          <cell r="G11695" t="str">
            <v>IF-NTHWST/CANBR</v>
          </cell>
          <cell r="H11695">
            <v>40360</v>
          </cell>
          <cell r="I11695">
            <v>0</v>
          </cell>
          <cell r="J11695">
            <v>0</v>
          </cell>
        </row>
        <row r="11696">
          <cell r="A11696">
            <v>36641</v>
          </cell>
          <cell r="B11696" t="str">
            <v>FT-CANADA</v>
          </cell>
          <cell r="C11696" t="str">
            <v>NG-NYMEX</v>
          </cell>
          <cell r="D11696" t="str">
            <v>FT-CAND-ERMS-BAS</v>
          </cell>
          <cell r="E11696" t="str">
            <v>D</v>
          </cell>
          <cell r="G11696" t="str">
            <v>IF-NTHWST/CANBR</v>
          </cell>
          <cell r="H11696">
            <v>40391</v>
          </cell>
          <cell r="I11696">
            <v>0</v>
          </cell>
          <cell r="J11696">
            <v>0</v>
          </cell>
        </row>
        <row r="11697">
          <cell r="A11697">
            <v>36641</v>
          </cell>
          <cell r="B11697" t="str">
            <v>FT-CANADA</v>
          </cell>
          <cell r="C11697" t="str">
            <v>NG-NYMEX</v>
          </cell>
          <cell r="D11697" t="str">
            <v>FT-CAND-ERMS-BAS</v>
          </cell>
          <cell r="E11697" t="str">
            <v>D</v>
          </cell>
          <cell r="G11697" t="str">
            <v>IF-NTHWST/CANBR</v>
          </cell>
          <cell r="H11697">
            <v>40422</v>
          </cell>
          <cell r="I11697">
            <v>0</v>
          </cell>
          <cell r="J11697">
            <v>0</v>
          </cell>
        </row>
        <row r="11698">
          <cell r="A11698">
            <v>36641</v>
          </cell>
          <cell r="B11698" t="str">
            <v>FT-CANADA</v>
          </cell>
          <cell r="C11698" t="str">
            <v>NG-NYMEX</v>
          </cell>
          <cell r="D11698" t="str">
            <v>FT-CAND-ERMS-BAS</v>
          </cell>
          <cell r="E11698" t="str">
            <v>D</v>
          </cell>
          <cell r="G11698" t="str">
            <v>IF-NTHWST/CANBR</v>
          </cell>
          <cell r="H11698">
            <v>40452</v>
          </cell>
          <cell r="I11698">
            <v>0</v>
          </cell>
          <cell r="J11698">
            <v>0</v>
          </cell>
        </row>
        <row r="11699">
          <cell r="A11699">
            <v>36641</v>
          </cell>
          <cell r="B11699" t="str">
            <v>FT-CANADA</v>
          </cell>
          <cell r="C11699" t="str">
            <v>NG-NYMEX</v>
          </cell>
          <cell r="D11699" t="str">
            <v>FT-CAND-ERMS-BAS</v>
          </cell>
          <cell r="E11699" t="str">
            <v>D</v>
          </cell>
          <cell r="G11699" t="str">
            <v>IF-NTHWST/CANBR</v>
          </cell>
          <cell r="H11699">
            <v>40483</v>
          </cell>
          <cell r="I11699">
            <v>0</v>
          </cell>
          <cell r="J11699">
            <v>0</v>
          </cell>
        </row>
        <row r="11700">
          <cell r="A11700">
            <v>36641</v>
          </cell>
          <cell r="B11700" t="str">
            <v>FT-CANADA</v>
          </cell>
          <cell r="C11700" t="str">
            <v>NG-NYMEX</v>
          </cell>
          <cell r="D11700" t="str">
            <v>FT-CAND-ERMS-BAS</v>
          </cell>
          <cell r="E11700" t="str">
            <v>D</v>
          </cell>
          <cell r="G11700" t="str">
            <v>IF-NTHWST/CANBR</v>
          </cell>
          <cell r="H11700">
            <v>40513</v>
          </cell>
          <cell r="I11700">
            <v>0</v>
          </cell>
          <cell r="J11700">
            <v>0</v>
          </cell>
        </row>
        <row r="11701">
          <cell r="A11701">
            <v>36641</v>
          </cell>
          <cell r="B11701" t="str">
            <v>FT-CANADA</v>
          </cell>
          <cell r="C11701" t="str">
            <v>NG-NYMEX</v>
          </cell>
          <cell r="D11701" t="str">
            <v>FT-CAND-ERMS-BAS</v>
          </cell>
          <cell r="E11701" t="str">
            <v>D</v>
          </cell>
          <cell r="G11701" t="str">
            <v>IF-NTHWST/CANBR</v>
          </cell>
          <cell r="H11701">
            <v>40544</v>
          </cell>
          <cell r="I11701">
            <v>0</v>
          </cell>
          <cell r="J11701">
            <v>0</v>
          </cell>
        </row>
        <row r="11702">
          <cell r="A11702">
            <v>36641</v>
          </cell>
          <cell r="B11702" t="str">
            <v>FT-CANADA</v>
          </cell>
          <cell r="C11702" t="str">
            <v>NG-NYMEX</v>
          </cell>
          <cell r="D11702" t="str">
            <v>FT-CAND-ERMS-BAS</v>
          </cell>
          <cell r="E11702" t="str">
            <v>D</v>
          </cell>
          <cell r="G11702" t="str">
            <v>IF-NTHWST/CANBR</v>
          </cell>
          <cell r="H11702">
            <v>40575</v>
          </cell>
          <cell r="I11702">
            <v>0</v>
          </cell>
          <cell r="J11702">
            <v>0</v>
          </cell>
        </row>
        <row r="11703">
          <cell r="A11703">
            <v>36641</v>
          </cell>
          <cell r="B11703" t="str">
            <v>FT-CANADA</v>
          </cell>
          <cell r="C11703" t="str">
            <v>NG-NYMEX</v>
          </cell>
          <cell r="D11703" t="str">
            <v>FT-CAND-ERMS-BAS</v>
          </cell>
          <cell r="E11703" t="str">
            <v>D</v>
          </cell>
          <cell r="G11703" t="str">
            <v>IF-NTHWST/CANBR</v>
          </cell>
          <cell r="H11703">
            <v>40603</v>
          </cell>
          <cell r="I11703">
            <v>0</v>
          </cell>
          <cell r="J11703">
            <v>0</v>
          </cell>
        </row>
        <row r="11704">
          <cell r="A11704">
            <v>36641</v>
          </cell>
          <cell r="B11704" t="str">
            <v>FT-CANADA</v>
          </cell>
          <cell r="C11704" t="str">
            <v>NG-NYMEX</v>
          </cell>
          <cell r="D11704" t="str">
            <v>FT-CAND-ERMS-BAS</v>
          </cell>
          <cell r="E11704" t="str">
            <v>D</v>
          </cell>
          <cell r="G11704" t="str">
            <v>IF-NWPL_ROCKY_M</v>
          </cell>
          <cell r="H11704">
            <v>36647</v>
          </cell>
          <cell r="I11704">
            <v>0</v>
          </cell>
          <cell r="J11704">
            <v>0</v>
          </cell>
        </row>
        <row r="11705">
          <cell r="A11705">
            <v>36641</v>
          </cell>
          <cell r="B11705" t="str">
            <v>FT-CANADA</v>
          </cell>
          <cell r="C11705" t="str">
            <v>NG-NYMEX</v>
          </cell>
          <cell r="D11705" t="str">
            <v>FT-CAND-ERMS-BAS</v>
          </cell>
          <cell r="E11705" t="str">
            <v>D</v>
          </cell>
          <cell r="G11705" t="str">
            <v>IF-NWPL_ROCKY_M</v>
          </cell>
          <cell r="H11705">
            <v>36678</v>
          </cell>
          <cell r="I11705">
            <v>0</v>
          </cell>
          <cell r="J11705">
            <v>0</v>
          </cell>
        </row>
        <row r="11706">
          <cell r="A11706">
            <v>36641</v>
          </cell>
          <cell r="B11706" t="str">
            <v>FT-CANADA</v>
          </cell>
          <cell r="C11706" t="str">
            <v>NG-NYMEX</v>
          </cell>
          <cell r="D11706" t="str">
            <v>FT-CAND-ERMS-BAS</v>
          </cell>
          <cell r="E11706" t="str">
            <v>D</v>
          </cell>
          <cell r="G11706" t="str">
            <v>IF-NWPL_ROCKY_M</v>
          </cell>
          <cell r="H11706">
            <v>36708</v>
          </cell>
          <cell r="I11706">
            <v>0</v>
          </cell>
          <cell r="J11706">
            <v>0</v>
          </cell>
        </row>
        <row r="11707">
          <cell r="A11707">
            <v>36641</v>
          </cell>
          <cell r="B11707" t="str">
            <v>FT-CANADA</v>
          </cell>
          <cell r="C11707" t="str">
            <v>NG-NYMEX</v>
          </cell>
          <cell r="D11707" t="str">
            <v>FT-CAND-ERMS-BAS</v>
          </cell>
          <cell r="E11707" t="str">
            <v>D</v>
          </cell>
          <cell r="G11707" t="str">
            <v>IF-NWPL_ROCKY_M</v>
          </cell>
          <cell r="H11707">
            <v>36739</v>
          </cell>
          <cell r="I11707">
            <v>0</v>
          </cell>
          <cell r="J11707">
            <v>0</v>
          </cell>
        </row>
        <row r="11708">
          <cell r="A11708">
            <v>36641</v>
          </cell>
          <cell r="B11708" t="str">
            <v>FT-CANADA</v>
          </cell>
          <cell r="C11708" t="str">
            <v>NG-NYMEX</v>
          </cell>
          <cell r="D11708" t="str">
            <v>FT-CAND-ERMS-BAS</v>
          </cell>
          <cell r="E11708" t="str">
            <v>D</v>
          </cell>
          <cell r="G11708" t="str">
            <v>IF-NWPL_ROCKY_M</v>
          </cell>
          <cell r="H11708">
            <v>36770</v>
          </cell>
          <cell r="I11708">
            <v>0</v>
          </cell>
          <cell r="J11708">
            <v>0</v>
          </cell>
        </row>
        <row r="11709">
          <cell r="A11709">
            <v>36641</v>
          </cell>
          <cell r="B11709" t="str">
            <v>FT-CANADA</v>
          </cell>
          <cell r="C11709" t="str">
            <v>NG-NYMEX</v>
          </cell>
          <cell r="D11709" t="str">
            <v>FT-CAND-ERMS-BAS</v>
          </cell>
          <cell r="E11709" t="str">
            <v>D</v>
          </cell>
          <cell r="G11709" t="str">
            <v>IF-NWPL_ROCKY_M</v>
          </cell>
          <cell r="H11709">
            <v>36800</v>
          </cell>
          <cell r="I11709">
            <v>0</v>
          </cell>
          <cell r="J11709">
            <v>0</v>
          </cell>
        </row>
        <row r="11710">
          <cell r="A11710">
            <v>36641</v>
          </cell>
          <cell r="B11710" t="str">
            <v>FT-CANADA</v>
          </cell>
          <cell r="C11710" t="str">
            <v>NG-NYMEX</v>
          </cell>
          <cell r="D11710" t="str">
            <v>FT-CAND-ERMS-BAS</v>
          </cell>
          <cell r="E11710" t="str">
            <v>D</v>
          </cell>
          <cell r="G11710" t="str">
            <v>IF-NWPL_ROCKY_M</v>
          </cell>
          <cell r="H11710">
            <v>36831</v>
          </cell>
          <cell r="I11710">
            <v>0</v>
          </cell>
          <cell r="J11710">
            <v>0</v>
          </cell>
        </row>
        <row r="11711">
          <cell r="A11711">
            <v>36641</v>
          </cell>
          <cell r="B11711" t="str">
            <v>FT-CANADA</v>
          </cell>
          <cell r="C11711" t="str">
            <v>NG-NYMEX</v>
          </cell>
          <cell r="D11711" t="str">
            <v>FT-CAND-ERMS-BAS</v>
          </cell>
          <cell r="E11711" t="str">
            <v>D</v>
          </cell>
          <cell r="G11711" t="str">
            <v>IF-NWPL_ROCKY_M</v>
          </cell>
          <cell r="H11711">
            <v>36861</v>
          </cell>
          <cell r="I11711">
            <v>0</v>
          </cell>
          <cell r="J11711">
            <v>0</v>
          </cell>
        </row>
        <row r="11712">
          <cell r="A11712">
            <v>36641</v>
          </cell>
          <cell r="B11712" t="str">
            <v>FT-CANADA</v>
          </cell>
          <cell r="C11712" t="str">
            <v>NG-NYMEX</v>
          </cell>
          <cell r="D11712" t="str">
            <v>FT-CAND-ERMS-BAS</v>
          </cell>
          <cell r="E11712" t="str">
            <v>D</v>
          </cell>
          <cell r="G11712" t="str">
            <v>IF-NWPL_ROCKY_M</v>
          </cell>
          <cell r="H11712">
            <v>36892</v>
          </cell>
          <cell r="I11712">
            <v>0</v>
          </cell>
          <cell r="J11712">
            <v>0</v>
          </cell>
        </row>
        <row r="11713">
          <cell r="A11713">
            <v>36641</v>
          </cell>
          <cell r="B11713" t="str">
            <v>FT-CANADA</v>
          </cell>
          <cell r="C11713" t="str">
            <v>NG-NYMEX</v>
          </cell>
          <cell r="D11713" t="str">
            <v>FT-CAND-ERMS-BAS</v>
          </cell>
          <cell r="E11713" t="str">
            <v>D</v>
          </cell>
          <cell r="G11713" t="str">
            <v>IF-NWPL_ROCKY_M</v>
          </cell>
          <cell r="H11713">
            <v>36923</v>
          </cell>
          <cell r="I11713">
            <v>0</v>
          </cell>
          <cell r="J11713">
            <v>0</v>
          </cell>
        </row>
        <row r="11714">
          <cell r="A11714">
            <v>36641</v>
          </cell>
          <cell r="B11714" t="str">
            <v>FT-CANADA</v>
          </cell>
          <cell r="C11714" t="str">
            <v>NG-NYMEX</v>
          </cell>
          <cell r="D11714" t="str">
            <v>FT-CAND-ERMS-BAS</v>
          </cell>
          <cell r="E11714" t="str">
            <v>D</v>
          </cell>
          <cell r="G11714" t="str">
            <v>IF-NWPL_ROCKY_M</v>
          </cell>
          <cell r="H11714">
            <v>36951</v>
          </cell>
          <cell r="I11714">
            <v>0</v>
          </cell>
          <cell r="J11714">
            <v>0</v>
          </cell>
        </row>
        <row r="11715">
          <cell r="A11715">
            <v>36641</v>
          </cell>
          <cell r="B11715" t="str">
            <v>FT-CANADA</v>
          </cell>
          <cell r="C11715" t="str">
            <v>NG-NYMEX</v>
          </cell>
          <cell r="D11715" t="str">
            <v>FT-CAND-ERMS-BAS</v>
          </cell>
          <cell r="E11715" t="str">
            <v>D</v>
          </cell>
          <cell r="G11715" t="str">
            <v>IF-NWPL_ROCKY_M</v>
          </cell>
          <cell r="H11715">
            <v>36982</v>
          </cell>
          <cell r="I11715">
            <v>0</v>
          </cell>
          <cell r="J11715">
            <v>0</v>
          </cell>
        </row>
        <row r="11716">
          <cell r="A11716">
            <v>36641</v>
          </cell>
          <cell r="B11716" t="str">
            <v>FT-CANADA</v>
          </cell>
          <cell r="C11716" t="str">
            <v>NG-NYMEX</v>
          </cell>
          <cell r="D11716" t="str">
            <v>FT-CAND-ERMS-BAS</v>
          </cell>
          <cell r="E11716" t="str">
            <v>D</v>
          </cell>
          <cell r="G11716" t="str">
            <v>IF-NWPL_ROCKY_M</v>
          </cell>
          <cell r="H11716">
            <v>37012</v>
          </cell>
          <cell r="I11716">
            <v>0</v>
          </cell>
          <cell r="J11716">
            <v>0</v>
          </cell>
        </row>
        <row r="11717">
          <cell r="A11717">
            <v>36641</v>
          </cell>
          <cell r="B11717" t="str">
            <v>FT-CANADA</v>
          </cell>
          <cell r="C11717" t="str">
            <v>NG-NYMEX</v>
          </cell>
          <cell r="D11717" t="str">
            <v>FT-CAND-ERMS-BAS</v>
          </cell>
          <cell r="E11717" t="str">
            <v>D</v>
          </cell>
          <cell r="G11717" t="str">
            <v>IF-NWPL_ROCKY_M</v>
          </cell>
          <cell r="H11717">
            <v>37043</v>
          </cell>
          <cell r="I11717">
            <v>0</v>
          </cell>
          <cell r="J11717">
            <v>0</v>
          </cell>
        </row>
        <row r="11718">
          <cell r="A11718">
            <v>36641</v>
          </cell>
          <cell r="B11718" t="str">
            <v>FT-CANADA</v>
          </cell>
          <cell r="C11718" t="str">
            <v>NG-NYMEX</v>
          </cell>
          <cell r="D11718" t="str">
            <v>FT-CAND-ERMS-BAS</v>
          </cell>
          <cell r="E11718" t="str">
            <v>D</v>
          </cell>
          <cell r="G11718" t="str">
            <v>IF-NWPL_ROCKY_M</v>
          </cell>
          <cell r="H11718">
            <v>37073</v>
          </cell>
          <cell r="I11718">
            <v>0</v>
          </cell>
          <cell r="J11718">
            <v>0</v>
          </cell>
        </row>
        <row r="11719">
          <cell r="A11719">
            <v>36641</v>
          </cell>
          <cell r="B11719" t="str">
            <v>FT-CANADA</v>
          </cell>
          <cell r="C11719" t="str">
            <v>NG-NYMEX</v>
          </cell>
          <cell r="D11719" t="str">
            <v>FT-CAND-ERMS-BAS</v>
          </cell>
          <cell r="E11719" t="str">
            <v>D</v>
          </cell>
          <cell r="G11719" t="str">
            <v>IF-NWPL_ROCKY_M</v>
          </cell>
          <cell r="H11719">
            <v>37104</v>
          </cell>
          <cell r="I11719">
            <v>0</v>
          </cell>
          <cell r="J11719">
            <v>0</v>
          </cell>
        </row>
        <row r="11720">
          <cell r="A11720">
            <v>36641</v>
          </cell>
          <cell r="B11720" t="str">
            <v>FT-CANADA</v>
          </cell>
          <cell r="C11720" t="str">
            <v>NG-NYMEX</v>
          </cell>
          <cell r="D11720" t="str">
            <v>FT-CAND-ERMS-BAS</v>
          </cell>
          <cell r="E11720" t="str">
            <v>D</v>
          </cell>
          <cell r="G11720" t="str">
            <v>IF-NWPL_ROCKY_M</v>
          </cell>
          <cell r="H11720">
            <v>37135</v>
          </cell>
          <cell r="I11720">
            <v>0</v>
          </cell>
          <cell r="J11720">
            <v>0</v>
          </cell>
        </row>
        <row r="11721">
          <cell r="A11721">
            <v>36641</v>
          </cell>
          <cell r="B11721" t="str">
            <v>FT-CANADA</v>
          </cell>
          <cell r="C11721" t="str">
            <v>NG-NYMEX</v>
          </cell>
          <cell r="D11721" t="str">
            <v>FT-CAND-ERMS-BAS</v>
          </cell>
          <cell r="E11721" t="str">
            <v>D</v>
          </cell>
          <cell r="G11721" t="str">
            <v>IF-NWPL_ROCKY_M</v>
          </cell>
          <cell r="H11721">
            <v>37165</v>
          </cell>
          <cell r="I11721">
            <v>0</v>
          </cell>
          <cell r="J11721">
            <v>0</v>
          </cell>
        </row>
        <row r="11722">
          <cell r="A11722">
            <v>36641</v>
          </cell>
          <cell r="B11722" t="str">
            <v>FT-CANADA</v>
          </cell>
          <cell r="C11722" t="str">
            <v>NG-NYMEX</v>
          </cell>
          <cell r="D11722" t="str">
            <v>FT-CAND-ERMS-BAS</v>
          </cell>
          <cell r="E11722" t="str">
            <v>D</v>
          </cell>
          <cell r="G11722" t="str">
            <v>IF-NWPL_ROCKY_M</v>
          </cell>
          <cell r="H11722">
            <v>37196</v>
          </cell>
          <cell r="I11722">
            <v>0</v>
          </cell>
          <cell r="J11722">
            <v>0</v>
          </cell>
        </row>
        <row r="11723">
          <cell r="A11723">
            <v>36641</v>
          </cell>
          <cell r="B11723" t="str">
            <v>FT-CANADA</v>
          </cell>
          <cell r="C11723" t="str">
            <v>NG-NYMEX</v>
          </cell>
          <cell r="D11723" t="str">
            <v>FT-CAND-ERMS-BAS</v>
          </cell>
          <cell r="E11723" t="str">
            <v>D</v>
          </cell>
          <cell r="G11723" t="str">
            <v>IF-NWPL_ROCKY_M</v>
          </cell>
          <cell r="H11723">
            <v>37226</v>
          </cell>
          <cell r="I11723">
            <v>0</v>
          </cell>
          <cell r="J11723">
            <v>0</v>
          </cell>
        </row>
        <row r="11724">
          <cell r="A11724">
            <v>36641</v>
          </cell>
          <cell r="B11724" t="str">
            <v>FT-CANADA</v>
          </cell>
          <cell r="C11724" t="str">
            <v>NG-NYMEX</v>
          </cell>
          <cell r="D11724" t="str">
            <v>FT-CAND-ERMS-BAS</v>
          </cell>
          <cell r="E11724" t="str">
            <v>D</v>
          </cell>
          <cell r="G11724" t="str">
            <v>IF-NWPL_ROCKY_M</v>
          </cell>
          <cell r="H11724">
            <v>37257</v>
          </cell>
          <cell r="I11724">
            <v>0</v>
          </cell>
          <cell r="J11724">
            <v>0</v>
          </cell>
        </row>
        <row r="11725">
          <cell r="A11725">
            <v>36641</v>
          </cell>
          <cell r="B11725" t="str">
            <v>FT-CANADA</v>
          </cell>
          <cell r="C11725" t="str">
            <v>NG-NYMEX</v>
          </cell>
          <cell r="D11725" t="str">
            <v>FT-CAND-ERMS-BAS</v>
          </cell>
          <cell r="E11725" t="str">
            <v>D</v>
          </cell>
          <cell r="G11725" t="str">
            <v>IF-NWPL_ROCKY_M</v>
          </cell>
          <cell r="H11725">
            <v>37288</v>
          </cell>
          <cell r="I11725">
            <v>0</v>
          </cell>
          <cell r="J11725">
            <v>0</v>
          </cell>
        </row>
        <row r="11726">
          <cell r="A11726">
            <v>36641</v>
          </cell>
          <cell r="B11726" t="str">
            <v>FT-CANADA</v>
          </cell>
          <cell r="C11726" t="str">
            <v>NG-NYMEX</v>
          </cell>
          <cell r="D11726" t="str">
            <v>FT-CAND-ERMS-BAS</v>
          </cell>
          <cell r="E11726" t="str">
            <v>D</v>
          </cell>
          <cell r="G11726" t="str">
            <v>IF-NWPL_ROCKY_M</v>
          </cell>
          <cell r="H11726">
            <v>37316</v>
          </cell>
          <cell r="I11726">
            <v>0</v>
          </cell>
          <cell r="J11726">
            <v>0</v>
          </cell>
        </row>
        <row r="11727">
          <cell r="A11727">
            <v>36641</v>
          </cell>
          <cell r="B11727" t="str">
            <v>FT-CANADA</v>
          </cell>
          <cell r="C11727" t="str">
            <v>NG-NYMEX</v>
          </cell>
          <cell r="D11727" t="str">
            <v>FT-CAND-ERMS-BAS</v>
          </cell>
          <cell r="E11727" t="str">
            <v>D</v>
          </cell>
          <cell r="G11727" t="str">
            <v>IF-NWPL_ROCKY_M</v>
          </cell>
          <cell r="H11727">
            <v>37347</v>
          </cell>
          <cell r="I11727">
            <v>0</v>
          </cell>
          <cell r="J11727">
            <v>0</v>
          </cell>
        </row>
        <row r="11728">
          <cell r="A11728">
            <v>36641</v>
          </cell>
          <cell r="B11728" t="str">
            <v>FT-CANADA</v>
          </cell>
          <cell r="C11728" t="str">
            <v>NG-NYMEX</v>
          </cell>
          <cell r="D11728" t="str">
            <v>FT-CAND-ERMS-BAS</v>
          </cell>
          <cell r="E11728" t="str">
            <v>D</v>
          </cell>
          <cell r="G11728" t="str">
            <v>IF-NWPL_ROCKY_M</v>
          </cell>
          <cell r="H11728">
            <v>37377</v>
          </cell>
          <cell r="I11728">
            <v>0</v>
          </cell>
          <cell r="J11728">
            <v>0</v>
          </cell>
        </row>
        <row r="11729">
          <cell r="A11729">
            <v>36641</v>
          </cell>
          <cell r="B11729" t="str">
            <v>FT-CANADA</v>
          </cell>
          <cell r="C11729" t="str">
            <v>NG-NYMEX</v>
          </cell>
          <cell r="D11729" t="str">
            <v>FT-CAND-ERMS-BAS</v>
          </cell>
          <cell r="E11729" t="str">
            <v>D</v>
          </cell>
          <cell r="G11729" t="str">
            <v>IF-NWPL_ROCKY_M</v>
          </cell>
          <cell r="H11729">
            <v>37408</v>
          </cell>
          <cell r="I11729">
            <v>0</v>
          </cell>
          <cell r="J11729">
            <v>0</v>
          </cell>
        </row>
        <row r="11730">
          <cell r="A11730">
            <v>36641</v>
          </cell>
          <cell r="B11730" t="str">
            <v>FT-CANADA</v>
          </cell>
          <cell r="C11730" t="str">
            <v>NG-NYMEX</v>
          </cell>
          <cell r="D11730" t="str">
            <v>FT-CAND-ERMS-BAS</v>
          </cell>
          <cell r="E11730" t="str">
            <v>D</v>
          </cell>
          <cell r="G11730" t="str">
            <v>IF-NWPL_ROCKY_M</v>
          </cell>
          <cell r="H11730">
            <v>37438</v>
          </cell>
          <cell r="I11730">
            <v>0</v>
          </cell>
          <cell r="J11730">
            <v>0</v>
          </cell>
        </row>
        <row r="11731">
          <cell r="A11731">
            <v>36641</v>
          </cell>
          <cell r="B11731" t="str">
            <v>FT-CANADA</v>
          </cell>
          <cell r="C11731" t="str">
            <v>NG-NYMEX</v>
          </cell>
          <cell r="D11731" t="str">
            <v>FT-CAND-ERMS-BAS</v>
          </cell>
          <cell r="E11731" t="str">
            <v>D</v>
          </cell>
          <cell r="G11731" t="str">
            <v>IF-NWPL_ROCKY_M</v>
          </cell>
          <cell r="H11731">
            <v>37469</v>
          </cell>
          <cell r="I11731">
            <v>0</v>
          </cell>
          <cell r="J11731">
            <v>0</v>
          </cell>
        </row>
        <row r="11732">
          <cell r="A11732">
            <v>36641</v>
          </cell>
          <cell r="B11732" t="str">
            <v>FT-CANADA</v>
          </cell>
          <cell r="C11732" t="str">
            <v>NG-NYMEX</v>
          </cell>
          <cell r="D11732" t="str">
            <v>FT-CAND-ERMS-BAS</v>
          </cell>
          <cell r="E11732" t="str">
            <v>D</v>
          </cell>
          <cell r="G11732" t="str">
            <v>IF-NWPL_ROCKY_M</v>
          </cell>
          <cell r="H11732">
            <v>37500</v>
          </cell>
          <cell r="I11732">
            <v>0</v>
          </cell>
          <cell r="J11732">
            <v>0</v>
          </cell>
        </row>
        <row r="11733">
          <cell r="A11733">
            <v>36641</v>
          </cell>
          <cell r="B11733" t="str">
            <v>FT-CANADA</v>
          </cell>
          <cell r="C11733" t="str">
            <v>NG-NYMEX</v>
          </cell>
          <cell r="D11733" t="str">
            <v>FT-CAND-ERMS-BAS</v>
          </cell>
          <cell r="E11733" t="str">
            <v>D</v>
          </cell>
          <cell r="G11733" t="str">
            <v>IF-NWPL_ROCKY_M</v>
          </cell>
          <cell r="H11733">
            <v>37530</v>
          </cell>
          <cell r="I11733">
            <v>0</v>
          </cell>
          <cell r="J11733">
            <v>0</v>
          </cell>
        </row>
        <row r="11734">
          <cell r="A11734">
            <v>36641</v>
          </cell>
          <cell r="B11734" t="str">
            <v>FT-CANADA</v>
          </cell>
          <cell r="C11734" t="str">
            <v>NG-NYMEX</v>
          </cell>
          <cell r="D11734" t="str">
            <v>FT-CAND-ERMS-BAS</v>
          </cell>
          <cell r="E11734" t="str">
            <v>D</v>
          </cell>
          <cell r="G11734" t="str">
            <v>IF-NWPL_ROCKY_M</v>
          </cell>
          <cell r="H11734">
            <v>37561</v>
          </cell>
          <cell r="I11734">
            <v>0</v>
          </cell>
          <cell r="J11734">
            <v>0</v>
          </cell>
        </row>
        <row r="11735">
          <cell r="A11735">
            <v>36641</v>
          </cell>
          <cell r="B11735" t="str">
            <v>FT-CANADA</v>
          </cell>
          <cell r="C11735" t="str">
            <v>NG-NYMEX</v>
          </cell>
          <cell r="D11735" t="str">
            <v>FT-CAND-ERMS-BAS</v>
          </cell>
          <cell r="E11735" t="str">
            <v>D</v>
          </cell>
          <cell r="G11735" t="str">
            <v>IF-NWPL_ROCKY_M</v>
          </cell>
          <cell r="H11735">
            <v>37591</v>
          </cell>
          <cell r="I11735">
            <v>0</v>
          </cell>
          <cell r="J11735">
            <v>0</v>
          </cell>
        </row>
        <row r="11736">
          <cell r="A11736">
            <v>36641</v>
          </cell>
          <cell r="B11736" t="str">
            <v>FT-CANADA</v>
          </cell>
          <cell r="C11736" t="str">
            <v>NG-NYMEX</v>
          </cell>
          <cell r="D11736" t="str">
            <v>FT-CAND-ERMS-BAS</v>
          </cell>
          <cell r="E11736" t="str">
            <v>D</v>
          </cell>
          <cell r="G11736" t="str">
            <v>IF-NWPL_ROCKY_M</v>
          </cell>
          <cell r="H11736">
            <v>37622</v>
          </cell>
          <cell r="I11736">
            <v>0</v>
          </cell>
          <cell r="J11736">
            <v>0</v>
          </cell>
        </row>
        <row r="11737">
          <cell r="A11737">
            <v>36641</v>
          </cell>
          <cell r="B11737" t="str">
            <v>FT-CANADA</v>
          </cell>
          <cell r="C11737" t="str">
            <v>NG-NYMEX</v>
          </cell>
          <cell r="D11737" t="str">
            <v>FT-CAND-ERMS-BAS</v>
          </cell>
          <cell r="E11737" t="str">
            <v>D</v>
          </cell>
          <cell r="G11737" t="str">
            <v>IF-NWPL_ROCKY_M</v>
          </cell>
          <cell r="H11737">
            <v>37653</v>
          </cell>
          <cell r="I11737">
            <v>0</v>
          </cell>
          <cell r="J11737">
            <v>0</v>
          </cell>
        </row>
        <row r="11738">
          <cell r="A11738">
            <v>36641</v>
          </cell>
          <cell r="B11738" t="str">
            <v>FT-CANADA</v>
          </cell>
          <cell r="C11738" t="str">
            <v>NG-NYMEX</v>
          </cell>
          <cell r="D11738" t="str">
            <v>FT-CAND-ERMS-BAS</v>
          </cell>
          <cell r="E11738" t="str">
            <v>D</v>
          </cell>
          <cell r="G11738" t="str">
            <v>IF-NWPL_ROCKY_M</v>
          </cell>
          <cell r="H11738">
            <v>37681</v>
          </cell>
          <cell r="I11738">
            <v>0</v>
          </cell>
          <cell r="J11738">
            <v>0</v>
          </cell>
        </row>
        <row r="11739">
          <cell r="A11739">
            <v>36641</v>
          </cell>
          <cell r="B11739" t="str">
            <v>FT-CANADA</v>
          </cell>
          <cell r="C11739" t="str">
            <v>NG-NYMEX</v>
          </cell>
          <cell r="D11739" t="str">
            <v>FT-CAND-ERMS-BAS</v>
          </cell>
          <cell r="E11739" t="str">
            <v>D</v>
          </cell>
          <cell r="G11739" t="str">
            <v>IF-NWPL_ROCKY_M</v>
          </cell>
          <cell r="H11739">
            <v>37712</v>
          </cell>
          <cell r="I11739">
            <v>0</v>
          </cell>
          <cell r="J11739">
            <v>0</v>
          </cell>
        </row>
        <row r="11740">
          <cell r="A11740">
            <v>36641</v>
          </cell>
          <cell r="B11740" t="str">
            <v>FT-CANADA</v>
          </cell>
          <cell r="C11740" t="str">
            <v>NG-NYMEX</v>
          </cell>
          <cell r="D11740" t="str">
            <v>FT-CAND-ERMS-BAS</v>
          </cell>
          <cell r="E11740" t="str">
            <v>D</v>
          </cell>
          <cell r="G11740" t="str">
            <v>IF-NWPL_ROCKY_M</v>
          </cell>
          <cell r="H11740">
            <v>37742</v>
          </cell>
          <cell r="I11740">
            <v>0</v>
          </cell>
          <cell r="J11740">
            <v>0</v>
          </cell>
        </row>
        <row r="11741">
          <cell r="A11741">
            <v>36641</v>
          </cell>
          <cell r="B11741" t="str">
            <v>FT-CANADA</v>
          </cell>
          <cell r="C11741" t="str">
            <v>NG-NYMEX</v>
          </cell>
          <cell r="D11741" t="str">
            <v>FT-CAND-ERMS-BAS</v>
          </cell>
          <cell r="E11741" t="str">
            <v>D</v>
          </cell>
          <cell r="G11741" t="str">
            <v>IF-NWPL_ROCKY_M</v>
          </cell>
          <cell r="H11741">
            <v>37773</v>
          </cell>
          <cell r="I11741">
            <v>0</v>
          </cell>
          <cell r="J11741">
            <v>0</v>
          </cell>
        </row>
        <row r="11742">
          <cell r="A11742">
            <v>36641</v>
          </cell>
          <cell r="B11742" t="str">
            <v>FT-CANADA</v>
          </cell>
          <cell r="C11742" t="str">
            <v>NG-NYMEX</v>
          </cell>
          <cell r="D11742" t="str">
            <v>FT-CAND-ERMS-BAS</v>
          </cell>
          <cell r="E11742" t="str">
            <v>D</v>
          </cell>
          <cell r="G11742" t="str">
            <v>IF-NWPL_ROCKY_M</v>
          </cell>
          <cell r="H11742">
            <v>37803</v>
          </cell>
          <cell r="I11742">
            <v>0</v>
          </cell>
          <cell r="J11742">
            <v>0</v>
          </cell>
        </row>
        <row r="11743">
          <cell r="A11743">
            <v>36641</v>
          </cell>
          <cell r="B11743" t="str">
            <v>FT-CANADA</v>
          </cell>
          <cell r="C11743" t="str">
            <v>NG-NYMEX</v>
          </cell>
          <cell r="D11743" t="str">
            <v>FT-CAND-ERMS-BAS</v>
          </cell>
          <cell r="E11743" t="str">
            <v>D</v>
          </cell>
          <cell r="G11743" t="str">
            <v>IF-NWPL_ROCKY_M</v>
          </cell>
          <cell r="H11743">
            <v>37834</v>
          </cell>
          <cell r="I11743">
            <v>0</v>
          </cell>
          <cell r="J11743">
            <v>0</v>
          </cell>
        </row>
        <row r="11744">
          <cell r="A11744">
            <v>36641</v>
          </cell>
          <cell r="B11744" t="str">
            <v>FT-CANADA</v>
          </cell>
          <cell r="C11744" t="str">
            <v>NG-NYMEX</v>
          </cell>
          <cell r="D11744" t="str">
            <v>FT-CAND-ERMS-BAS</v>
          </cell>
          <cell r="E11744" t="str">
            <v>D</v>
          </cell>
          <cell r="G11744" t="str">
            <v>IF-NWPL_ROCKY_M</v>
          </cell>
          <cell r="H11744">
            <v>37865</v>
          </cell>
          <cell r="I11744">
            <v>0</v>
          </cell>
          <cell r="J11744">
            <v>0</v>
          </cell>
        </row>
        <row r="11745">
          <cell r="A11745">
            <v>36641</v>
          </cell>
          <cell r="B11745" t="str">
            <v>FT-CANADA</v>
          </cell>
          <cell r="C11745" t="str">
            <v>NG-NYMEX</v>
          </cell>
          <cell r="D11745" t="str">
            <v>FT-CAND-ERMS-BAS</v>
          </cell>
          <cell r="E11745" t="str">
            <v>D</v>
          </cell>
          <cell r="G11745" t="str">
            <v>IF-NWPL_ROCKY_M</v>
          </cell>
          <cell r="H11745">
            <v>37895</v>
          </cell>
          <cell r="I11745">
            <v>0</v>
          </cell>
          <cell r="J11745">
            <v>0</v>
          </cell>
        </row>
        <row r="11746">
          <cell r="A11746">
            <v>36641</v>
          </cell>
          <cell r="B11746" t="str">
            <v>FT-CANADA</v>
          </cell>
          <cell r="C11746" t="str">
            <v>NG-NYMEX</v>
          </cell>
          <cell r="D11746" t="str">
            <v>FT-CAND-ERMS-BAS</v>
          </cell>
          <cell r="E11746" t="str">
            <v>D</v>
          </cell>
          <cell r="G11746" t="str">
            <v>IF-TRANSCO/Z3</v>
          </cell>
          <cell r="H11746">
            <v>36647</v>
          </cell>
          <cell r="I11746">
            <v>0</v>
          </cell>
          <cell r="J11746">
            <v>0</v>
          </cell>
        </row>
        <row r="11747">
          <cell r="A11747">
            <v>36641</v>
          </cell>
          <cell r="B11747" t="str">
            <v>FT-CANADA</v>
          </cell>
          <cell r="C11747" t="str">
            <v>NG-NYMEX</v>
          </cell>
          <cell r="D11747" t="str">
            <v>FT-CAND-ERMS-BAS</v>
          </cell>
          <cell r="E11747" t="str">
            <v>D</v>
          </cell>
          <cell r="G11747" t="str">
            <v>IF-TRANSCO/Z3</v>
          </cell>
          <cell r="H11747">
            <v>36678</v>
          </cell>
          <cell r="I11747">
            <v>0</v>
          </cell>
          <cell r="J11747">
            <v>0</v>
          </cell>
        </row>
        <row r="11748">
          <cell r="A11748">
            <v>36641</v>
          </cell>
          <cell r="B11748" t="str">
            <v>FT-CANADA</v>
          </cell>
          <cell r="C11748" t="str">
            <v>NG-NYMEX</v>
          </cell>
          <cell r="D11748" t="str">
            <v>FT-CAND-ERMS-BAS</v>
          </cell>
          <cell r="E11748" t="str">
            <v>D</v>
          </cell>
          <cell r="G11748" t="str">
            <v>IF-TRANSCO/Z3</v>
          </cell>
          <cell r="H11748">
            <v>36708</v>
          </cell>
          <cell r="I11748">
            <v>0</v>
          </cell>
          <cell r="J11748">
            <v>0</v>
          </cell>
        </row>
        <row r="11749">
          <cell r="A11749">
            <v>36641</v>
          </cell>
          <cell r="B11749" t="str">
            <v>FT-CANADA</v>
          </cell>
          <cell r="C11749" t="str">
            <v>NG-NYMEX</v>
          </cell>
          <cell r="D11749" t="str">
            <v>FT-CAND-ERMS-BAS</v>
          </cell>
          <cell r="E11749" t="str">
            <v>D</v>
          </cell>
          <cell r="G11749" t="str">
            <v>IF-TRANSCO/Z3</v>
          </cell>
          <cell r="H11749">
            <v>36739</v>
          </cell>
          <cell r="I11749">
            <v>0</v>
          </cell>
          <cell r="J11749">
            <v>0</v>
          </cell>
        </row>
        <row r="11750">
          <cell r="A11750">
            <v>36641</v>
          </cell>
          <cell r="B11750" t="str">
            <v>FT-CANADA</v>
          </cell>
          <cell r="C11750" t="str">
            <v>NG-NYMEX</v>
          </cell>
          <cell r="D11750" t="str">
            <v>FT-CAND-ERMS-BAS</v>
          </cell>
          <cell r="E11750" t="str">
            <v>D</v>
          </cell>
          <cell r="G11750" t="str">
            <v>IF-TRANSCO/Z3</v>
          </cell>
          <cell r="H11750">
            <v>36770</v>
          </cell>
          <cell r="I11750">
            <v>0</v>
          </cell>
          <cell r="J11750">
            <v>0</v>
          </cell>
        </row>
        <row r="11751">
          <cell r="A11751">
            <v>36641</v>
          </cell>
          <cell r="B11751" t="str">
            <v>FT-CANADA</v>
          </cell>
          <cell r="C11751" t="str">
            <v>NG-NYMEX</v>
          </cell>
          <cell r="D11751" t="str">
            <v>FT-CAND-ERMS-BAS</v>
          </cell>
          <cell r="E11751" t="str">
            <v>D</v>
          </cell>
          <cell r="G11751" t="str">
            <v>IF-TRANSCO/Z3</v>
          </cell>
          <cell r="H11751">
            <v>36800</v>
          </cell>
          <cell r="I11751">
            <v>0</v>
          </cell>
          <cell r="J11751">
            <v>0</v>
          </cell>
        </row>
        <row r="11752">
          <cell r="A11752">
            <v>36641</v>
          </cell>
          <cell r="B11752" t="str">
            <v>FT-CANADA</v>
          </cell>
          <cell r="C11752" t="str">
            <v>NG-NYMEX</v>
          </cell>
          <cell r="D11752" t="str">
            <v>FT-CAND-ERMS-BAS</v>
          </cell>
          <cell r="E11752" t="str">
            <v>D</v>
          </cell>
          <cell r="G11752" t="str">
            <v>IF-TRANSCO/Z3</v>
          </cell>
          <cell r="H11752">
            <v>36831</v>
          </cell>
          <cell r="I11752">
            <v>0</v>
          </cell>
          <cell r="J11752">
            <v>0</v>
          </cell>
        </row>
        <row r="11753">
          <cell r="A11753">
            <v>36641</v>
          </cell>
          <cell r="B11753" t="str">
            <v>FT-CANADA</v>
          </cell>
          <cell r="C11753" t="str">
            <v>NG-NYMEX</v>
          </cell>
          <cell r="D11753" t="str">
            <v>FT-CAND-ERMS-BAS</v>
          </cell>
          <cell r="E11753" t="str">
            <v>D</v>
          </cell>
          <cell r="G11753" t="str">
            <v>IF-TRANSCO/Z3</v>
          </cell>
          <cell r="H11753">
            <v>36861</v>
          </cell>
          <cell r="I11753">
            <v>0</v>
          </cell>
          <cell r="J11753">
            <v>0</v>
          </cell>
        </row>
        <row r="11754">
          <cell r="A11754">
            <v>36641</v>
          </cell>
          <cell r="B11754" t="str">
            <v>FT-CANADA</v>
          </cell>
          <cell r="C11754" t="str">
            <v>NG-NYMEX</v>
          </cell>
          <cell r="D11754" t="str">
            <v>FT-CAND-ERMS-BAS</v>
          </cell>
          <cell r="E11754" t="str">
            <v>D</v>
          </cell>
          <cell r="G11754" t="str">
            <v>IF-TRANSCO/Z3</v>
          </cell>
          <cell r="H11754">
            <v>36892</v>
          </cell>
          <cell r="I11754">
            <v>0</v>
          </cell>
          <cell r="J11754">
            <v>0</v>
          </cell>
        </row>
        <row r="11755">
          <cell r="A11755">
            <v>36641</v>
          </cell>
          <cell r="B11755" t="str">
            <v>FT-CANADA</v>
          </cell>
          <cell r="C11755" t="str">
            <v>NG-NYMEX</v>
          </cell>
          <cell r="D11755" t="str">
            <v>FT-CAND-ERMS-BAS</v>
          </cell>
          <cell r="E11755" t="str">
            <v>D</v>
          </cell>
          <cell r="G11755" t="str">
            <v>IF-TRANSCO/Z3</v>
          </cell>
          <cell r="H11755">
            <v>36923</v>
          </cell>
          <cell r="I11755">
            <v>0</v>
          </cell>
          <cell r="J11755">
            <v>0</v>
          </cell>
        </row>
        <row r="11756">
          <cell r="A11756">
            <v>36641</v>
          </cell>
          <cell r="B11756" t="str">
            <v>FT-CANADA</v>
          </cell>
          <cell r="C11756" t="str">
            <v>NG-NYMEX</v>
          </cell>
          <cell r="D11756" t="str">
            <v>FT-CAND-ERMS-BAS</v>
          </cell>
          <cell r="E11756" t="str">
            <v>D</v>
          </cell>
          <cell r="G11756" t="str">
            <v>IF-TRANSCO/Z3</v>
          </cell>
          <cell r="H11756">
            <v>36951</v>
          </cell>
          <cell r="I11756">
            <v>0</v>
          </cell>
          <cell r="J11756">
            <v>0</v>
          </cell>
        </row>
        <row r="11757">
          <cell r="A11757">
            <v>36641</v>
          </cell>
          <cell r="B11757" t="str">
            <v>FT-CANADA</v>
          </cell>
          <cell r="C11757" t="str">
            <v>NG-NYMEX</v>
          </cell>
          <cell r="D11757" t="str">
            <v>FT-CAND-ERMS-BAS</v>
          </cell>
          <cell r="E11757" t="str">
            <v>D</v>
          </cell>
          <cell r="G11757" t="str">
            <v>IF-TRANSCO/Z3</v>
          </cell>
          <cell r="H11757">
            <v>36982</v>
          </cell>
          <cell r="I11757">
            <v>0</v>
          </cell>
          <cell r="J11757">
            <v>0</v>
          </cell>
        </row>
        <row r="11758">
          <cell r="A11758">
            <v>36641</v>
          </cell>
          <cell r="B11758" t="str">
            <v>FT-CANADA</v>
          </cell>
          <cell r="C11758" t="str">
            <v>NG-NYMEX</v>
          </cell>
          <cell r="D11758" t="str">
            <v>FT-CAND-ERMS-BAS</v>
          </cell>
          <cell r="E11758" t="str">
            <v>D</v>
          </cell>
          <cell r="G11758" t="str">
            <v>IF-TRANSCO/Z3</v>
          </cell>
          <cell r="H11758">
            <v>37012</v>
          </cell>
          <cell r="I11758">
            <v>0</v>
          </cell>
          <cell r="J11758">
            <v>0</v>
          </cell>
        </row>
        <row r="11759">
          <cell r="A11759">
            <v>36641</v>
          </cell>
          <cell r="B11759" t="str">
            <v>FT-CANADA</v>
          </cell>
          <cell r="C11759" t="str">
            <v>NG-NYMEX</v>
          </cell>
          <cell r="D11759" t="str">
            <v>FT-CAND-ERMS-BAS</v>
          </cell>
          <cell r="E11759" t="str">
            <v>D</v>
          </cell>
          <cell r="G11759" t="str">
            <v>IF-TRANSCO/Z3</v>
          </cell>
          <cell r="H11759">
            <v>37043</v>
          </cell>
          <cell r="I11759">
            <v>0</v>
          </cell>
          <cell r="J11759">
            <v>0</v>
          </cell>
        </row>
        <row r="11760">
          <cell r="A11760">
            <v>36641</v>
          </cell>
          <cell r="B11760" t="str">
            <v>FT-CANADA</v>
          </cell>
          <cell r="C11760" t="str">
            <v>NG-NYMEX</v>
          </cell>
          <cell r="D11760" t="str">
            <v>FT-CAND-ERMS-BAS</v>
          </cell>
          <cell r="E11760" t="str">
            <v>D</v>
          </cell>
          <cell r="G11760" t="str">
            <v>IF-TRANSCO/Z3</v>
          </cell>
          <cell r="H11760">
            <v>37073</v>
          </cell>
          <cell r="I11760">
            <v>0</v>
          </cell>
          <cell r="J11760">
            <v>0</v>
          </cell>
        </row>
        <row r="11761">
          <cell r="A11761">
            <v>36641</v>
          </cell>
          <cell r="B11761" t="str">
            <v>FT-CANADA</v>
          </cell>
          <cell r="C11761" t="str">
            <v>NG-NYMEX</v>
          </cell>
          <cell r="D11761" t="str">
            <v>FT-CAND-ERMS-BAS</v>
          </cell>
          <cell r="E11761" t="str">
            <v>D</v>
          </cell>
          <cell r="G11761" t="str">
            <v>IF-TRANSCO/Z3</v>
          </cell>
          <cell r="H11761">
            <v>37104</v>
          </cell>
          <cell r="I11761">
            <v>0</v>
          </cell>
          <cell r="J11761">
            <v>0</v>
          </cell>
        </row>
        <row r="11762">
          <cell r="A11762">
            <v>36641</v>
          </cell>
          <cell r="B11762" t="str">
            <v>FT-CANADA</v>
          </cell>
          <cell r="C11762" t="str">
            <v>NG-NYMEX</v>
          </cell>
          <cell r="D11762" t="str">
            <v>FT-CAND-ERMS-BAS</v>
          </cell>
          <cell r="E11762" t="str">
            <v>D</v>
          </cell>
          <cell r="G11762" t="str">
            <v>IF-TRANSCO/Z3</v>
          </cell>
          <cell r="H11762">
            <v>37135</v>
          </cell>
          <cell r="I11762">
            <v>0</v>
          </cell>
          <cell r="J11762">
            <v>0</v>
          </cell>
        </row>
        <row r="11763">
          <cell r="A11763">
            <v>36641</v>
          </cell>
          <cell r="B11763" t="str">
            <v>FT-CANADA</v>
          </cell>
          <cell r="C11763" t="str">
            <v>NG-NYMEX</v>
          </cell>
          <cell r="D11763" t="str">
            <v>FT-CAND-ERMS-BAS</v>
          </cell>
          <cell r="E11763" t="str">
            <v>D</v>
          </cell>
          <cell r="G11763" t="str">
            <v>IF-TRANSCO/Z3</v>
          </cell>
          <cell r="H11763">
            <v>37165</v>
          </cell>
          <cell r="I11763">
            <v>0</v>
          </cell>
          <cell r="J11763">
            <v>0</v>
          </cell>
        </row>
        <row r="11764">
          <cell r="A11764">
            <v>36641</v>
          </cell>
          <cell r="B11764" t="str">
            <v>FT-CANADA</v>
          </cell>
          <cell r="C11764" t="str">
            <v>NG-NYMEX</v>
          </cell>
          <cell r="D11764" t="str">
            <v>FT-CAND-ERMS-BAS</v>
          </cell>
          <cell r="E11764" t="str">
            <v>D</v>
          </cell>
          <cell r="G11764" t="str">
            <v>IF-TRANSCO/Z6</v>
          </cell>
          <cell r="H11764">
            <v>36647</v>
          </cell>
          <cell r="I11764">
            <v>0</v>
          </cell>
          <cell r="J11764">
            <v>0</v>
          </cell>
        </row>
        <row r="11765">
          <cell r="A11765">
            <v>36641</v>
          </cell>
          <cell r="B11765" t="str">
            <v>FT-CANADA</v>
          </cell>
          <cell r="C11765" t="str">
            <v>NG-NYMEX</v>
          </cell>
          <cell r="D11765" t="str">
            <v>FT-CAND-ERMS-BAS</v>
          </cell>
          <cell r="E11765" t="str">
            <v>D</v>
          </cell>
          <cell r="G11765" t="str">
            <v>IF-TRANSCO/Z6</v>
          </cell>
          <cell r="H11765">
            <v>36678</v>
          </cell>
          <cell r="I11765">
            <v>0</v>
          </cell>
          <cell r="J11765">
            <v>0</v>
          </cell>
        </row>
        <row r="11766">
          <cell r="A11766">
            <v>36641</v>
          </cell>
          <cell r="B11766" t="str">
            <v>FT-CANADA</v>
          </cell>
          <cell r="C11766" t="str">
            <v>NG-NYMEX</v>
          </cell>
          <cell r="D11766" t="str">
            <v>FT-CAND-ERMS-BAS</v>
          </cell>
          <cell r="E11766" t="str">
            <v>D</v>
          </cell>
          <cell r="G11766" t="str">
            <v>IF-TRANSCO/Z6</v>
          </cell>
          <cell r="H11766">
            <v>36708</v>
          </cell>
          <cell r="I11766">
            <v>0</v>
          </cell>
          <cell r="J11766">
            <v>0</v>
          </cell>
        </row>
        <row r="11767">
          <cell r="A11767">
            <v>36641</v>
          </cell>
          <cell r="B11767" t="str">
            <v>FT-CANADA</v>
          </cell>
          <cell r="C11767" t="str">
            <v>NG-NYMEX</v>
          </cell>
          <cell r="D11767" t="str">
            <v>FT-CAND-ERMS-BAS</v>
          </cell>
          <cell r="E11767" t="str">
            <v>D</v>
          </cell>
          <cell r="G11767" t="str">
            <v>IF-TRANSCO/Z6</v>
          </cell>
          <cell r="H11767">
            <v>36739</v>
          </cell>
          <cell r="I11767">
            <v>0</v>
          </cell>
          <cell r="J11767">
            <v>0</v>
          </cell>
        </row>
        <row r="11768">
          <cell r="A11768">
            <v>36641</v>
          </cell>
          <cell r="B11768" t="str">
            <v>FT-CANADA</v>
          </cell>
          <cell r="C11768" t="str">
            <v>NG-NYMEX</v>
          </cell>
          <cell r="D11768" t="str">
            <v>FT-CAND-ERMS-BAS</v>
          </cell>
          <cell r="E11768" t="str">
            <v>D</v>
          </cell>
          <cell r="G11768" t="str">
            <v>IF-TRANSCO/Z6</v>
          </cell>
          <cell r="H11768">
            <v>36770</v>
          </cell>
          <cell r="I11768">
            <v>0</v>
          </cell>
          <cell r="J11768">
            <v>0</v>
          </cell>
        </row>
        <row r="11769">
          <cell r="A11769">
            <v>36641</v>
          </cell>
          <cell r="B11769" t="str">
            <v>FT-CANADA</v>
          </cell>
          <cell r="C11769" t="str">
            <v>NG-NYMEX</v>
          </cell>
          <cell r="D11769" t="str">
            <v>FT-CAND-ERMS-BAS</v>
          </cell>
          <cell r="E11769" t="str">
            <v>D</v>
          </cell>
          <cell r="G11769" t="str">
            <v>IF-TRANSCO/Z6</v>
          </cell>
          <cell r="H11769">
            <v>36800</v>
          </cell>
          <cell r="I11769">
            <v>0</v>
          </cell>
          <cell r="J11769">
            <v>0</v>
          </cell>
        </row>
        <row r="11770">
          <cell r="A11770">
            <v>36641</v>
          </cell>
          <cell r="B11770" t="str">
            <v>FT-CANADA</v>
          </cell>
          <cell r="C11770" t="str">
            <v>NG-NYMEX</v>
          </cell>
          <cell r="D11770" t="str">
            <v>FT-CAND-ERMS-BAS</v>
          </cell>
          <cell r="E11770" t="str">
            <v>D</v>
          </cell>
          <cell r="G11770" t="str">
            <v>IF-TRANSCO/Z6</v>
          </cell>
          <cell r="H11770">
            <v>36831</v>
          </cell>
          <cell r="I11770">
            <v>0</v>
          </cell>
          <cell r="J11770">
            <v>0</v>
          </cell>
        </row>
        <row r="11771">
          <cell r="A11771">
            <v>36641</v>
          </cell>
          <cell r="B11771" t="str">
            <v>FT-CANADA</v>
          </cell>
          <cell r="C11771" t="str">
            <v>NG-NYMEX</v>
          </cell>
          <cell r="D11771" t="str">
            <v>FT-CAND-ERMS-BAS</v>
          </cell>
          <cell r="E11771" t="str">
            <v>D</v>
          </cell>
          <cell r="G11771" t="str">
            <v>IF-TRANSCO/Z6</v>
          </cell>
          <cell r="H11771">
            <v>36861</v>
          </cell>
          <cell r="I11771">
            <v>0</v>
          </cell>
          <cell r="J11771">
            <v>0</v>
          </cell>
        </row>
        <row r="11772">
          <cell r="A11772">
            <v>36641</v>
          </cell>
          <cell r="B11772" t="str">
            <v>FT-CANADA</v>
          </cell>
          <cell r="C11772" t="str">
            <v>NG-NYMEX</v>
          </cell>
          <cell r="D11772" t="str">
            <v>FT-CAND-ERMS-BAS</v>
          </cell>
          <cell r="E11772" t="str">
            <v>D</v>
          </cell>
          <cell r="G11772" t="str">
            <v>IF-TRANSCO/Z6</v>
          </cell>
          <cell r="H11772">
            <v>36892</v>
          </cell>
          <cell r="I11772">
            <v>0</v>
          </cell>
          <cell r="J11772">
            <v>0</v>
          </cell>
        </row>
        <row r="11773">
          <cell r="A11773">
            <v>36641</v>
          </cell>
          <cell r="B11773" t="str">
            <v>FT-CANADA</v>
          </cell>
          <cell r="C11773" t="str">
            <v>NG-NYMEX</v>
          </cell>
          <cell r="D11773" t="str">
            <v>FT-CAND-ERMS-BAS</v>
          </cell>
          <cell r="E11773" t="str">
            <v>D</v>
          </cell>
          <cell r="G11773" t="str">
            <v>IF-TRANSCO/Z6</v>
          </cell>
          <cell r="H11773">
            <v>36923</v>
          </cell>
          <cell r="I11773">
            <v>0</v>
          </cell>
          <cell r="J11773">
            <v>0</v>
          </cell>
        </row>
        <row r="11774">
          <cell r="A11774">
            <v>36641</v>
          </cell>
          <cell r="B11774" t="str">
            <v>FT-CANADA</v>
          </cell>
          <cell r="C11774" t="str">
            <v>NG-NYMEX</v>
          </cell>
          <cell r="D11774" t="str">
            <v>FT-CAND-ERMS-BAS</v>
          </cell>
          <cell r="E11774" t="str">
            <v>D</v>
          </cell>
          <cell r="G11774" t="str">
            <v>IF-TRANSCO/Z6</v>
          </cell>
          <cell r="H11774">
            <v>36951</v>
          </cell>
          <cell r="I11774">
            <v>0</v>
          </cell>
          <cell r="J11774">
            <v>0</v>
          </cell>
        </row>
        <row r="11775">
          <cell r="A11775">
            <v>36641</v>
          </cell>
          <cell r="B11775" t="str">
            <v>FT-CANADA</v>
          </cell>
          <cell r="C11775" t="str">
            <v>NG-NYMEX</v>
          </cell>
          <cell r="D11775" t="str">
            <v>FT-CAND-ERMS-BAS</v>
          </cell>
          <cell r="E11775" t="str">
            <v>D</v>
          </cell>
          <cell r="G11775" t="str">
            <v>IF-TRANSCO/Z6</v>
          </cell>
          <cell r="H11775">
            <v>36982</v>
          </cell>
          <cell r="I11775">
            <v>0</v>
          </cell>
          <cell r="J11775">
            <v>0</v>
          </cell>
        </row>
        <row r="11776">
          <cell r="A11776">
            <v>36641</v>
          </cell>
          <cell r="B11776" t="str">
            <v>FT-CANADA</v>
          </cell>
          <cell r="C11776" t="str">
            <v>NG-NYMEX</v>
          </cell>
          <cell r="D11776" t="str">
            <v>FT-CAND-ERMS-BAS</v>
          </cell>
          <cell r="E11776" t="str">
            <v>D</v>
          </cell>
          <cell r="G11776" t="str">
            <v>IF-TRANSCO/Z6</v>
          </cell>
          <cell r="H11776">
            <v>37012</v>
          </cell>
          <cell r="I11776">
            <v>0</v>
          </cell>
          <cell r="J11776">
            <v>0</v>
          </cell>
        </row>
        <row r="11777">
          <cell r="A11777">
            <v>36641</v>
          </cell>
          <cell r="B11777" t="str">
            <v>FT-CANADA</v>
          </cell>
          <cell r="C11777" t="str">
            <v>NG-NYMEX</v>
          </cell>
          <cell r="D11777" t="str">
            <v>FT-CAND-ERMS-BAS</v>
          </cell>
          <cell r="E11777" t="str">
            <v>D</v>
          </cell>
          <cell r="G11777" t="str">
            <v>IF-TRANSCO/Z6</v>
          </cell>
          <cell r="H11777">
            <v>37043</v>
          </cell>
          <cell r="I11777">
            <v>0</v>
          </cell>
          <cell r="J11777">
            <v>0</v>
          </cell>
        </row>
        <row r="11778">
          <cell r="A11778">
            <v>36641</v>
          </cell>
          <cell r="B11778" t="str">
            <v>FT-CANADA</v>
          </cell>
          <cell r="C11778" t="str">
            <v>NG-NYMEX</v>
          </cell>
          <cell r="D11778" t="str">
            <v>FT-CAND-ERMS-BAS</v>
          </cell>
          <cell r="E11778" t="str">
            <v>D</v>
          </cell>
          <cell r="G11778" t="str">
            <v>IF-TRANSCO/Z6</v>
          </cell>
          <cell r="H11778">
            <v>37073</v>
          </cell>
          <cell r="I11778">
            <v>0</v>
          </cell>
          <cell r="J11778">
            <v>0</v>
          </cell>
        </row>
        <row r="11779">
          <cell r="A11779">
            <v>36641</v>
          </cell>
          <cell r="B11779" t="str">
            <v>FT-CANADA</v>
          </cell>
          <cell r="C11779" t="str">
            <v>NG-NYMEX</v>
          </cell>
          <cell r="D11779" t="str">
            <v>FT-CAND-ERMS-BAS</v>
          </cell>
          <cell r="E11779" t="str">
            <v>D</v>
          </cell>
          <cell r="G11779" t="str">
            <v>IF-TRANSCO/Z6</v>
          </cell>
          <cell r="H11779">
            <v>37104</v>
          </cell>
          <cell r="I11779">
            <v>0</v>
          </cell>
          <cell r="J11779">
            <v>0</v>
          </cell>
        </row>
        <row r="11780">
          <cell r="A11780">
            <v>36641</v>
          </cell>
          <cell r="B11780" t="str">
            <v>FT-CANADA</v>
          </cell>
          <cell r="C11780" t="str">
            <v>NG-NYMEX</v>
          </cell>
          <cell r="D11780" t="str">
            <v>FT-CAND-ERMS-BAS</v>
          </cell>
          <cell r="E11780" t="str">
            <v>D</v>
          </cell>
          <cell r="G11780" t="str">
            <v>IF-TRANSCO/Z6</v>
          </cell>
          <cell r="H11780">
            <v>37135</v>
          </cell>
          <cell r="I11780">
            <v>0</v>
          </cell>
          <cell r="J11780">
            <v>0</v>
          </cell>
        </row>
        <row r="11781">
          <cell r="A11781">
            <v>36641</v>
          </cell>
          <cell r="B11781" t="str">
            <v>FT-CANADA</v>
          </cell>
          <cell r="C11781" t="str">
            <v>NG-NYMEX</v>
          </cell>
          <cell r="D11781" t="str">
            <v>FT-CAND-ERMS-BAS</v>
          </cell>
          <cell r="E11781" t="str">
            <v>D</v>
          </cell>
          <cell r="G11781" t="str">
            <v>IF-TRANSCO/Z6</v>
          </cell>
          <cell r="H11781">
            <v>37165</v>
          </cell>
          <cell r="I11781">
            <v>0</v>
          </cell>
          <cell r="J11781">
            <v>0</v>
          </cell>
        </row>
        <row r="11782">
          <cell r="A11782">
            <v>36641</v>
          </cell>
          <cell r="B11782" t="str">
            <v>FT-CANADA</v>
          </cell>
          <cell r="C11782" t="str">
            <v>NG-NYMEX</v>
          </cell>
          <cell r="D11782" t="str">
            <v>FT-CAND-ERMS-BAS</v>
          </cell>
          <cell r="E11782" t="str">
            <v>D</v>
          </cell>
          <cell r="G11782" t="str">
            <v>IF-TRANSCO/Z6</v>
          </cell>
          <cell r="H11782">
            <v>37196</v>
          </cell>
          <cell r="I11782">
            <v>0</v>
          </cell>
          <cell r="J11782">
            <v>0</v>
          </cell>
        </row>
        <row r="11783">
          <cell r="A11783">
            <v>36641</v>
          </cell>
          <cell r="B11783" t="str">
            <v>FT-CANADA</v>
          </cell>
          <cell r="C11783" t="str">
            <v>NG-NYMEX</v>
          </cell>
          <cell r="D11783" t="str">
            <v>FT-CAND-ERMS-BAS</v>
          </cell>
          <cell r="E11783" t="str">
            <v>D</v>
          </cell>
          <cell r="G11783" t="str">
            <v>IF-TRANSCO/Z6</v>
          </cell>
          <cell r="H11783">
            <v>37226</v>
          </cell>
          <cell r="I11783">
            <v>0</v>
          </cell>
          <cell r="J11783">
            <v>0</v>
          </cell>
        </row>
        <row r="11784">
          <cell r="A11784">
            <v>36641</v>
          </cell>
          <cell r="B11784" t="str">
            <v>FT-CANADA</v>
          </cell>
          <cell r="C11784" t="str">
            <v>NG-NYMEX</v>
          </cell>
          <cell r="D11784" t="str">
            <v>FT-CAND-ERMS-BAS</v>
          </cell>
          <cell r="E11784" t="str">
            <v>D</v>
          </cell>
          <cell r="G11784" t="str">
            <v>IF-TRANSCO/Z6</v>
          </cell>
          <cell r="H11784">
            <v>37257</v>
          </cell>
          <cell r="I11784">
            <v>0</v>
          </cell>
          <cell r="J11784">
            <v>0</v>
          </cell>
        </row>
        <row r="11785">
          <cell r="A11785">
            <v>36641</v>
          </cell>
          <cell r="B11785" t="str">
            <v>FT-CANADA</v>
          </cell>
          <cell r="C11785" t="str">
            <v>NG-NYMEX</v>
          </cell>
          <cell r="D11785" t="str">
            <v>FT-CAND-ERMS-BAS</v>
          </cell>
          <cell r="E11785" t="str">
            <v>D</v>
          </cell>
          <cell r="G11785" t="str">
            <v>IF-TRANSCO/Z6</v>
          </cell>
          <cell r="H11785">
            <v>37288</v>
          </cell>
          <cell r="I11785">
            <v>0</v>
          </cell>
          <cell r="J11785">
            <v>0</v>
          </cell>
        </row>
        <row r="11786">
          <cell r="A11786">
            <v>36641</v>
          </cell>
          <cell r="B11786" t="str">
            <v>FT-CANADA</v>
          </cell>
          <cell r="C11786" t="str">
            <v>NG-NYMEX</v>
          </cell>
          <cell r="D11786" t="str">
            <v>FT-CAND-ERMS-BAS</v>
          </cell>
          <cell r="E11786" t="str">
            <v>D</v>
          </cell>
          <cell r="G11786" t="str">
            <v>IF-TRANSCO/Z6</v>
          </cell>
          <cell r="H11786">
            <v>37316</v>
          </cell>
          <cell r="I11786">
            <v>0</v>
          </cell>
          <cell r="J11786">
            <v>0</v>
          </cell>
        </row>
        <row r="11787">
          <cell r="A11787">
            <v>36641</v>
          </cell>
          <cell r="B11787" t="str">
            <v>FT-CANADA</v>
          </cell>
          <cell r="C11787" t="str">
            <v>NG-NYMEX</v>
          </cell>
          <cell r="D11787" t="str">
            <v>FT-CAND-ERMS-BAS</v>
          </cell>
          <cell r="E11787" t="str">
            <v>D</v>
          </cell>
          <cell r="G11787" t="str">
            <v>IF-TRANSCO/Z6</v>
          </cell>
          <cell r="H11787">
            <v>37347</v>
          </cell>
          <cell r="I11787">
            <v>0</v>
          </cell>
          <cell r="J11787">
            <v>0</v>
          </cell>
        </row>
        <row r="11788">
          <cell r="A11788">
            <v>36641</v>
          </cell>
          <cell r="B11788" t="str">
            <v>FT-CANADA</v>
          </cell>
          <cell r="C11788" t="str">
            <v>NG-NYMEX</v>
          </cell>
          <cell r="D11788" t="str">
            <v>FT-CAND-ERMS-BAS</v>
          </cell>
          <cell r="E11788" t="str">
            <v>D</v>
          </cell>
          <cell r="G11788" t="str">
            <v>IF-TRANSCO/Z6</v>
          </cell>
          <cell r="H11788">
            <v>37377</v>
          </cell>
          <cell r="I11788">
            <v>0</v>
          </cell>
          <cell r="J11788">
            <v>0</v>
          </cell>
        </row>
        <row r="11789">
          <cell r="A11789">
            <v>36641</v>
          </cell>
          <cell r="B11789" t="str">
            <v>FT-CANADA</v>
          </cell>
          <cell r="C11789" t="str">
            <v>NG-NYMEX</v>
          </cell>
          <cell r="D11789" t="str">
            <v>FT-CAND-ERMS-BAS</v>
          </cell>
          <cell r="E11789" t="str">
            <v>D</v>
          </cell>
          <cell r="G11789" t="str">
            <v>IF-TRANSCO/Z6</v>
          </cell>
          <cell r="H11789">
            <v>37408</v>
          </cell>
          <cell r="I11789">
            <v>0</v>
          </cell>
          <cell r="J11789">
            <v>0</v>
          </cell>
        </row>
        <row r="11790">
          <cell r="A11790">
            <v>36641</v>
          </cell>
          <cell r="B11790" t="str">
            <v>FT-CANADA</v>
          </cell>
          <cell r="C11790" t="str">
            <v>NG-NYMEX</v>
          </cell>
          <cell r="D11790" t="str">
            <v>FT-CAND-ERMS-BAS</v>
          </cell>
          <cell r="E11790" t="str">
            <v>D</v>
          </cell>
          <cell r="G11790" t="str">
            <v>IF-TRANSCO/Z6</v>
          </cell>
          <cell r="H11790">
            <v>37438</v>
          </cell>
          <cell r="I11790">
            <v>0</v>
          </cell>
          <cell r="J11790">
            <v>0</v>
          </cell>
        </row>
        <row r="11791">
          <cell r="A11791">
            <v>36641</v>
          </cell>
          <cell r="B11791" t="str">
            <v>FT-CANADA</v>
          </cell>
          <cell r="C11791" t="str">
            <v>NG-NYMEX</v>
          </cell>
          <cell r="D11791" t="str">
            <v>FT-CAND-ERMS-BAS</v>
          </cell>
          <cell r="E11791" t="str">
            <v>D</v>
          </cell>
          <cell r="G11791" t="str">
            <v>IF-TRANSCO/Z6</v>
          </cell>
          <cell r="H11791">
            <v>37469</v>
          </cell>
          <cell r="I11791">
            <v>0</v>
          </cell>
          <cell r="J11791">
            <v>0</v>
          </cell>
        </row>
        <row r="11792">
          <cell r="A11792">
            <v>36641</v>
          </cell>
          <cell r="B11792" t="str">
            <v>FT-CANADA</v>
          </cell>
          <cell r="C11792" t="str">
            <v>NG-NYMEX</v>
          </cell>
          <cell r="D11792" t="str">
            <v>FT-CAND-ERMS-BAS</v>
          </cell>
          <cell r="E11792" t="str">
            <v>D</v>
          </cell>
          <cell r="G11792" t="str">
            <v>IF-TRANSCO/Z6</v>
          </cell>
          <cell r="H11792">
            <v>37500</v>
          </cell>
          <cell r="I11792">
            <v>0</v>
          </cell>
          <cell r="J11792">
            <v>0</v>
          </cell>
        </row>
        <row r="11793">
          <cell r="A11793">
            <v>36641</v>
          </cell>
          <cell r="B11793" t="str">
            <v>FT-CANADA</v>
          </cell>
          <cell r="C11793" t="str">
            <v>NG-NYMEX</v>
          </cell>
          <cell r="D11793" t="str">
            <v>FT-CAND-ERMS-BAS</v>
          </cell>
          <cell r="E11793" t="str">
            <v>D</v>
          </cell>
          <cell r="G11793" t="str">
            <v>IF-TRANSCO/Z6</v>
          </cell>
          <cell r="H11793">
            <v>37530</v>
          </cell>
          <cell r="I11793">
            <v>0</v>
          </cell>
          <cell r="J11793">
            <v>0</v>
          </cell>
        </row>
        <row r="11794">
          <cell r="A11794">
            <v>36641</v>
          </cell>
          <cell r="B11794" t="str">
            <v>FT-CANADA</v>
          </cell>
          <cell r="C11794" t="str">
            <v>NG-NYMEX</v>
          </cell>
          <cell r="D11794" t="str">
            <v>FT-CAND-ERMS-BAS</v>
          </cell>
          <cell r="E11794" t="str">
            <v>D</v>
          </cell>
          <cell r="G11794" t="str">
            <v>IF-TRANSCO/Z6</v>
          </cell>
          <cell r="H11794">
            <v>37561</v>
          </cell>
          <cell r="I11794">
            <v>0</v>
          </cell>
          <cell r="J11794">
            <v>0</v>
          </cell>
        </row>
        <row r="11795">
          <cell r="A11795">
            <v>36641</v>
          </cell>
          <cell r="B11795" t="str">
            <v>FT-CANADA</v>
          </cell>
          <cell r="C11795" t="str">
            <v>NG-NYMEX</v>
          </cell>
          <cell r="D11795" t="str">
            <v>FT-CAND-ERMS-BAS</v>
          </cell>
          <cell r="E11795" t="str">
            <v>D</v>
          </cell>
          <cell r="G11795" t="str">
            <v>IF-TRANSCO/Z6</v>
          </cell>
          <cell r="H11795">
            <v>37591</v>
          </cell>
          <cell r="I11795">
            <v>0</v>
          </cell>
          <cell r="J11795">
            <v>0</v>
          </cell>
        </row>
        <row r="11796">
          <cell r="A11796">
            <v>36641</v>
          </cell>
          <cell r="B11796" t="str">
            <v>FT-CANADA</v>
          </cell>
          <cell r="C11796" t="str">
            <v>NG-NYMEX</v>
          </cell>
          <cell r="D11796" t="str">
            <v>FT-CAND-ERMS-BAS</v>
          </cell>
          <cell r="E11796" t="str">
            <v>D</v>
          </cell>
          <cell r="G11796" t="str">
            <v>IF-TRANSCO/Z6</v>
          </cell>
          <cell r="H11796">
            <v>37622</v>
          </cell>
          <cell r="I11796">
            <v>0</v>
          </cell>
          <cell r="J11796">
            <v>0</v>
          </cell>
        </row>
        <row r="11797">
          <cell r="A11797">
            <v>36641</v>
          </cell>
          <cell r="B11797" t="str">
            <v>FT-CANADA</v>
          </cell>
          <cell r="C11797" t="str">
            <v>NG-NYMEX</v>
          </cell>
          <cell r="D11797" t="str">
            <v>FT-CAND-ERMS-BAS</v>
          </cell>
          <cell r="E11797" t="str">
            <v>D</v>
          </cell>
          <cell r="G11797" t="str">
            <v>IF-TRANSCO/Z6</v>
          </cell>
          <cell r="H11797">
            <v>37653</v>
          </cell>
          <cell r="I11797">
            <v>0</v>
          </cell>
          <cell r="J11797">
            <v>0</v>
          </cell>
        </row>
        <row r="11798">
          <cell r="A11798">
            <v>36641</v>
          </cell>
          <cell r="B11798" t="str">
            <v>FT-CANADA</v>
          </cell>
          <cell r="C11798" t="str">
            <v>NG-NYMEX</v>
          </cell>
          <cell r="D11798" t="str">
            <v>FT-CAND-ERMS-BAS</v>
          </cell>
          <cell r="E11798" t="str">
            <v>D</v>
          </cell>
          <cell r="G11798" t="str">
            <v>IF-TRANSCO/Z6</v>
          </cell>
          <cell r="H11798">
            <v>37681</v>
          </cell>
          <cell r="I11798">
            <v>0</v>
          </cell>
          <cell r="J11798">
            <v>0</v>
          </cell>
        </row>
        <row r="11799">
          <cell r="A11799">
            <v>36641</v>
          </cell>
          <cell r="B11799" t="str">
            <v>FT-CANADA</v>
          </cell>
          <cell r="C11799" t="str">
            <v>NG-NYMEX</v>
          </cell>
          <cell r="D11799" t="str">
            <v>FT-CAND-ERMS-BAS</v>
          </cell>
          <cell r="E11799" t="str">
            <v>D</v>
          </cell>
          <cell r="G11799" t="str">
            <v>IF-TRANSCO/Z6</v>
          </cell>
          <cell r="H11799">
            <v>37712</v>
          </cell>
          <cell r="I11799">
            <v>0</v>
          </cell>
          <cell r="J11799">
            <v>0</v>
          </cell>
        </row>
        <row r="11800">
          <cell r="A11800">
            <v>36641</v>
          </cell>
          <cell r="B11800" t="str">
            <v>FT-CANADA</v>
          </cell>
          <cell r="C11800" t="str">
            <v>NG-NYMEX</v>
          </cell>
          <cell r="D11800" t="str">
            <v>FT-CAND-ERMS-BAS</v>
          </cell>
          <cell r="E11800" t="str">
            <v>D</v>
          </cell>
          <cell r="G11800" t="str">
            <v>IF-TRANSCO/Z6</v>
          </cell>
          <cell r="H11800">
            <v>37742</v>
          </cell>
          <cell r="I11800">
            <v>0</v>
          </cell>
          <cell r="J11800">
            <v>0</v>
          </cell>
        </row>
        <row r="11801">
          <cell r="A11801">
            <v>36641</v>
          </cell>
          <cell r="B11801" t="str">
            <v>FT-CANADA</v>
          </cell>
          <cell r="C11801" t="str">
            <v>NG-NYMEX</v>
          </cell>
          <cell r="D11801" t="str">
            <v>FT-CAND-ERMS-BAS</v>
          </cell>
          <cell r="E11801" t="str">
            <v>D</v>
          </cell>
          <cell r="G11801" t="str">
            <v>IF-TRANSCO/Z6</v>
          </cell>
          <cell r="H11801">
            <v>37773</v>
          </cell>
          <cell r="I11801">
            <v>0</v>
          </cell>
          <cell r="J11801">
            <v>0</v>
          </cell>
        </row>
        <row r="11802">
          <cell r="A11802">
            <v>36641</v>
          </cell>
          <cell r="B11802" t="str">
            <v>FT-CANADA</v>
          </cell>
          <cell r="C11802" t="str">
            <v>NG-NYMEX</v>
          </cell>
          <cell r="D11802" t="str">
            <v>FT-CAND-ERMS-BAS</v>
          </cell>
          <cell r="E11802" t="str">
            <v>D</v>
          </cell>
          <cell r="G11802" t="str">
            <v>IF-TRANSCO/Z6</v>
          </cell>
          <cell r="H11802">
            <v>37803</v>
          </cell>
          <cell r="I11802">
            <v>0</v>
          </cell>
          <cell r="J11802">
            <v>0</v>
          </cell>
        </row>
        <row r="11803">
          <cell r="A11803">
            <v>36641</v>
          </cell>
          <cell r="B11803" t="str">
            <v>FT-CANADA</v>
          </cell>
          <cell r="C11803" t="str">
            <v>NG-NYMEX</v>
          </cell>
          <cell r="D11803" t="str">
            <v>FT-CAND-ERMS-BAS</v>
          </cell>
          <cell r="E11803" t="str">
            <v>D</v>
          </cell>
          <cell r="G11803" t="str">
            <v>IF-TRANSCO/Z6</v>
          </cell>
          <cell r="H11803">
            <v>37834</v>
          </cell>
          <cell r="I11803">
            <v>0</v>
          </cell>
          <cell r="J11803">
            <v>0</v>
          </cell>
        </row>
        <row r="11804">
          <cell r="A11804">
            <v>36641</v>
          </cell>
          <cell r="B11804" t="str">
            <v>FT-CANADA</v>
          </cell>
          <cell r="C11804" t="str">
            <v>NG-NYMEX</v>
          </cell>
          <cell r="D11804" t="str">
            <v>FT-CAND-ERMS-BAS</v>
          </cell>
          <cell r="E11804" t="str">
            <v>D</v>
          </cell>
          <cell r="G11804" t="str">
            <v>IF-TRANSCO/Z6</v>
          </cell>
          <cell r="H11804">
            <v>37865</v>
          </cell>
          <cell r="I11804">
            <v>0</v>
          </cell>
          <cell r="J11804">
            <v>0</v>
          </cell>
        </row>
        <row r="11805">
          <cell r="A11805">
            <v>36641</v>
          </cell>
          <cell r="B11805" t="str">
            <v>FT-CANADA</v>
          </cell>
          <cell r="C11805" t="str">
            <v>NG-NYMEX</v>
          </cell>
          <cell r="D11805" t="str">
            <v>FT-CAND-ERMS-BAS</v>
          </cell>
          <cell r="E11805" t="str">
            <v>D</v>
          </cell>
          <cell r="G11805" t="str">
            <v>IF-TRANSCO/Z6</v>
          </cell>
          <cell r="H11805">
            <v>37895</v>
          </cell>
          <cell r="I11805">
            <v>0</v>
          </cell>
          <cell r="J11805">
            <v>0</v>
          </cell>
        </row>
        <row r="11806">
          <cell r="A11806">
            <v>36641</v>
          </cell>
          <cell r="B11806" t="str">
            <v>FT-CANADA</v>
          </cell>
          <cell r="C11806" t="str">
            <v>NG-NYMEX</v>
          </cell>
          <cell r="D11806" t="str">
            <v>FT-CAND-ERMS-BAS</v>
          </cell>
          <cell r="E11806" t="str">
            <v>D</v>
          </cell>
          <cell r="G11806" t="str">
            <v>IF-TRANSCO/Z6</v>
          </cell>
          <cell r="H11806">
            <v>37926</v>
          </cell>
          <cell r="I11806">
            <v>0</v>
          </cell>
          <cell r="J11806">
            <v>0</v>
          </cell>
        </row>
        <row r="11807">
          <cell r="A11807">
            <v>36641</v>
          </cell>
          <cell r="B11807" t="str">
            <v>FT-CANADA</v>
          </cell>
          <cell r="C11807" t="str">
            <v>NG-NYMEX</v>
          </cell>
          <cell r="D11807" t="str">
            <v>FT-CAND-ERMS-BAS</v>
          </cell>
          <cell r="E11807" t="str">
            <v>D</v>
          </cell>
          <cell r="G11807" t="str">
            <v>IF-TRANSCO/Z6</v>
          </cell>
          <cell r="H11807">
            <v>37956</v>
          </cell>
          <cell r="I11807">
            <v>0</v>
          </cell>
          <cell r="J11807">
            <v>0</v>
          </cell>
        </row>
        <row r="11808">
          <cell r="A11808">
            <v>36641</v>
          </cell>
          <cell r="B11808" t="str">
            <v>FT-CANADA</v>
          </cell>
          <cell r="C11808" t="str">
            <v>NG-NYMEX</v>
          </cell>
          <cell r="D11808" t="str">
            <v>FT-CAND-ERMS-BAS</v>
          </cell>
          <cell r="E11808" t="str">
            <v>D</v>
          </cell>
          <cell r="G11808" t="str">
            <v>IF-TRANSCO/Z6</v>
          </cell>
          <cell r="H11808">
            <v>37987</v>
          </cell>
          <cell r="I11808">
            <v>0</v>
          </cell>
          <cell r="J11808">
            <v>0</v>
          </cell>
        </row>
        <row r="11809">
          <cell r="A11809">
            <v>36641</v>
          </cell>
          <cell r="B11809" t="str">
            <v>FT-CANADA</v>
          </cell>
          <cell r="C11809" t="str">
            <v>NG-NYMEX</v>
          </cell>
          <cell r="D11809" t="str">
            <v>FT-CAND-ERMS-BAS</v>
          </cell>
          <cell r="E11809" t="str">
            <v>D</v>
          </cell>
          <cell r="G11809" t="str">
            <v>IF-TRANSCO/Z6</v>
          </cell>
          <cell r="H11809">
            <v>38018</v>
          </cell>
          <cell r="I11809">
            <v>0</v>
          </cell>
          <cell r="J11809">
            <v>0</v>
          </cell>
        </row>
        <row r="11810">
          <cell r="A11810">
            <v>36641</v>
          </cell>
          <cell r="B11810" t="str">
            <v>FT-CANADA</v>
          </cell>
          <cell r="C11810" t="str">
            <v>NG-NYMEX</v>
          </cell>
          <cell r="D11810" t="str">
            <v>FT-CAND-ERMS-BAS</v>
          </cell>
          <cell r="E11810" t="str">
            <v>D</v>
          </cell>
          <cell r="G11810" t="str">
            <v>IF-TRANSCO/Z6</v>
          </cell>
          <cell r="H11810">
            <v>38047</v>
          </cell>
          <cell r="I11810">
            <v>0</v>
          </cell>
          <cell r="J11810">
            <v>0</v>
          </cell>
        </row>
        <row r="11811">
          <cell r="A11811">
            <v>36641</v>
          </cell>
          <cell r="B11811" t="str">
            <v>FT-CANADA</v>
          </cell>
          <cell r="C11811" t="str">
            <v>NG-NYMEX</v>
          </cell>
          <cell r="D11811" t="str">
            <v>FT-CAND-ERMS-BAS</v>
          </cell>
          <cell r="E11811" t="str">
            <v>D</v>
          </cell>
          <cell r="G11811" t="str">
            <v>IF-TRANSCO/Z6</v>
          </cell>
          <cell r="H11811">
            <v>38078</v>
          </cell>
          <cell r="I11811">
            <v>0</v>
          </cell>
          <cell r="J11811">
            <v>0</v>
          </cell>
        </row>
        <row r="11812">
          <cell r="A11812">
            <v>36641</v>
          </cell>
          <cell r="B11812" t="str">
            <v>FT-CANADA</v>
          </cell>
          <cell r="C11812" t="str">
            <v>NG-NYMEX</v>
          </cell>
          <cell r="D11812" t="str">
            <v>FT-CAND-ERMS-BAS</v>
          </cell>
          <cell r="E11812" t="str">
            <v>D</v>
          </cell>
          <cell r="G11812" t="str">
            <v>IF-TRANSCO/Z6</v>
          </cell>
          <cell r="H11812">
            <v>38108</v>
          </cell>
          <cell r="I11812">
            <v>0</v>
          </cell>
          <cell r="J11812">
            <v>0</v>
          </cell>
        </row>
        <row r="11813">
          <cell r="A11813">
            <v>36641</v>
          </cell>
          <cell r="B11813" t="str">
            <v>FT-CANADA</v>
          </cell>
          <cell r="C11813" t="str">
            <v>NG-NYMEX</v>
          </cell>
          <cell r="D11813" t="str">
            <v>FT-CAND-ERMS-BAS</v>
          </cell>
          <cell r="E11813" t="str">
            <v>D</v>
          </cell>
          <cell r="G11813" t="str">
            <v>IF-TRANSCO/Z6</v>
          </cell>
          <cell r="H11813">
            <v>38139</v>
          </cell>
          <cell r="I11813">
            <v>0</v>
          </cell>
          <cell r="J11813">
            <v>0</v>
          </cell>
        </row>
        <row r="11814">
          <cell r="A11814">
            <v>36641</v>
          </cell>
          <cell r="B11814" t="str">
            <v>FT-CANADA</v>
          </cell>
          <cell r="C11814" t="str">
            <v>NG-NYMEX</v>
          </cell>
          <cell r="D11814" t="str">
            <v>FT-CAND-ERMS-BAS</v>
          </cell>
          <cell r="E11814" t="str">
            <v>D</v>
          </cell>
          <cell r="G11814" t="str">
            <v>IF-TRANSCO/Z6</v>
          </cell>
          <cell r="H11814">
            <v>38169</v>
          </cell>
          <cell r="I11814">
            <v>0</v>
          </cell>
          <cell r="J11814">
            <v>0</v>
          </cell>
        </row>
        <row r="11815">
          <cell r="A11815">
            <v>36641</v>
          </cell>
          <cell r="B11815" t="str">
            <v>FT-CANADA</v>
          </cell>
          <cell r="C11815" t="str">
            <v>NG-NYMEX</v>
          </cell>
          <cell r="D11815" t="str">
            <v>FT-CAND-ERMS-BAS</v>
          </cell>
          <cell r="E11815" t="str">
            <v>D</v>
          </cell>
          <cell r="G11815" t="str">
            <v>IF-TRANSCO/Z6</v>
          </cell>
          <cell r="H11815">
            <v>38200</v>
          </cell>
          <cell r="I11815">
            <v>0</v>
          </cell>
          <cell r="J11815">
            <v>0</v>
          </cell>
        </row>
        <row r="11816">
          <cell r="A11816">
            <v>36641</v>
          </cell>
          <cell r="B11816" t="str">
            <v>FT-CANADA</v>
          </cell>
          <cell r="C11816" t="str">
            <v>NG-NYMEX</v>
          </cell>
          <cell r="D11816" t="str">
            <v>FT-CAND-ERMS-BAS</v>
          </cell>
          <cell r="E11816" t="str">
            <v>D</v>
          </cell>
          <cell r="G11816" t="str">
            <v>IF-TRANSCO/Z6</v>
          </cell>
          <cell r="H11816">
            <v>38231</v>
          </cell>
          <cell r="I11816">
            <v>0</v>
          </cell>
          <cell r="J11816">
            <v>0</v>
          </cell>
        </row>
        <row r="11817">
          <cell r="A11817">
            <v>36641</v>
          </cell>
          <cell r="B11817" t="str">
            <v>FT-CANADA</v>
          </cell>
          <cell r="C11817" t="str">
            <v>NG-NYMEX</v>
          </cell>
          <cell r="D11817" t="str">
            <v>FT-CAND-ERMS-BAS</v>
          </cell>
          <cell r="E11817" t="str">
            <v>D</v>
          </cell>
          <cell r="G11817" t="str">
            <v>IF-TRANSCO/Z6</v>
          </cell>
          <cell r="H11817">
            <v>38261</v>
          </cell>
          <cell r="I11817">
            <v>0</v>
          </cell>
          <cell r="J11817">
            <v>0</v>
          </cell>
        </row>
        <row r="11818">
          <cell r="A11818">
            <v>36641</v>
          </cell>
          <cell r="B11818" t="str">
            <v>FT-CANADA</v>
          </cell>
          <cell r="C11818" t="str">
            <v>NG-NYMEX</v>
          </cell>
          <cell r="D11818" t="str">
            <v>FT-CAND-ERMS-BAS</v>
          </cell>
          <cell r="E11818" t="str">
            <v>D</v>
          </cell>
          <cell r="G11818" t="str">
            <v>MICH_CG-GD</v>
          </cell>
          <cell r="H11818">
            <v>36647</v>
          </cell>
          <cell r="I11818">
            <v>0</v>
          </cell>
          <cell r="J11818">
            <v>0</v>
          </cell>
        </row>
        <row r="11819">
          <cell r="A11819">
            <v>36641</v>
          </cell>
          <cell r="B11819" t="str">
            <v>FT-CANADA</v>
          </cell>
          <cell r="C11819" t="str">
            <v>NG-NYMEX</v>
          </cell>
          <cell r="D11819" t="str">
            <v>FT-CAND-ERMS-BAS</v>
          </cell>
          <cell r="E11819" t="str">
            <v>D</v>
          </cell>
          <cell r="G11819" t="str">
            <v>MICH_CG-GD</v>
          </cell>
          <cell r="H11819">
            <v>36678</v>
          </cell>
          <cell r="I11819">
            <v>0</v>
          </cell>
          <cell r="J11819">
            <v>0</v>
          </cell>
        </row>
        <row r="11820">
          <cell r="A11820">
            <v>36641</v>
          </cell>
          <cell r="B11820" t="str">
            <v>FT-CANADA</v>
          </cell>
          <cell r="C11820" t="str">
            <v>NG-NYMEX</v>
          </cell>
          <cell r="D11820" t="str">
            <v>FT-CAND-ERMS-BAS</v>
          </cell>
          <cell r="E11820" t="str">
            <v>D</v>
          </cell>
          <cell r="G11820" t="str">
            <v>MICH_CG-GD</v>
          </cell>
          <cell r="H11820">
            <v>36708</v>
          </cell>
          <cell r="I11820">
            <v>0</v>
          </cell>
          <cell r="J11820">
            <v>0</v>
          </cell>
        </row>
        <row r="11821">
          <cell r="A11821">
            <v>36641</v>
          </cell>
          <cell r="B11821" t="str">
            <v>FT-CANADA</v>
          </cell>
          <cell r="C11821" t="str">
            <v>NG-NYMEX</v>
          </cell>
          <cell r="D11821" t="str">
            <v>FT-CAND-ERMS-BAS</v>
          </cell>
          <cell r="E11821" t="str">
            <v>D</v>
          </cell>
          <cell r="G11821" t="str">
            <v>MICH_CG-GD</v>
          </cell>
          <cell r="H11821">
            <v>36739</v>
          </cell>
          <cell r="I11821">
            <v>0</v>
          </cell>
          <cell r="J11821">
            <v>0</v>
          </cell>
        </row>
        <row r="11822">
          <cell r="A11822">
            <v>36641</v>
          </cell>
          <cell r="B11822" t="str">
            <v>FT-CANADA</v>
          </cell>
          <cell r="C11822" t="str">
            <v>NG-NYMEX</v>
          </cell>
          <cell r="D11822" t="str">
            <v>FT-CAND-ERMS-BAS</v>
          </cell>
          <cell r="E11822" t="str">
            <v>D</v>
          </cell>
          <cell r="G11822" t="str">
            <v>MICH_CG-GD</v>
          </cell>
          <cell r="H11822">
            <v>36770</v>
          </cell>
          <cell r="I11822">
            <v>0</v>
          </cell>
          <cell r="J11822">
            <v>0</v>
          </cell>
        </row>
        <row r="11823">
          <cell r="A11823">
            <v>36641</v>
          </cell>
          <cell r="B11823" t="str">
            <v>FT-CANADA</v>
          </cell>
          <cell r="C11823" t="str">
            <v>NG-NYMEX</v>
          </cell>
          <cell r="D11823" t="str">
            <v>FT-CAND-ERMS-BAS</v>
          </cell>
          <cell r="E11823" t="str">
            <v>D</v>
          </cell>
          <cell r="G11823" t="str">
            <v>MICH_CG-GD</v>
          </cell>
          <cell r="H11823">
            <v>36800</v>
          </cell>
          <cell r="I11823">
            <v>0</v>
          </cell>
          <cell r="J11823">
            <v>0</v>
          </cell>
        </row>
        <row r="11824">
          <cell r="A11824">
            <v>36641</v>
          </cell>
          <cell r="B11824" t="str">
            <v>FT-CANADA</v>
          </cell>
          <cell r="C11824" t="str">
            <v>NG-NYMEX</v>
          </cell>
          <cell r="D11824" t="str">
            <v>FT-CAND-ERMS-BAS</v>
          </cell>
          <cell r="E11824" t="str">
            <v>D</v>
          </cell>
          <cell r="G11824" t="str">
            <v>MICH_CG-GD</v>
          </cell>
          <cell r="H11824">
            <v>36831</v>
          </cell>
          <cell r="I11824">
            <v>0</v>
          </cell>
          <cell r="J11824">
            <v>0</v>
          </cell>
        </row>
        <row r="11825">
          <cell r="A11825">
            <v>36641</v>
          </cell>
          <cell r="B11825" t="str">
            <v>FT-CANADA</v>
          </cell>
          <cell r="C11825" t="str">
            <v>NG-NYMEX</v>
          </cell>
          <cell r="D11825" t="str">
            <v>FT-CAND-ERMS-BAS</v>
          </cell>
          <cell r="E11825" t="str">
            <v>D</v>
          </cell>
          <cell r="G11825" t="str">
            <v>MICH_CG-GD</v>
          </cell>
          <cell r="H11825">
            <v>36861</v>
          </cell>
          <cell r="I11825">
            <v>0</v>
          </cell>
          <cell r="J11825">
            <v>0</v>
          </cell>
        </row>
        <row r="11826">
          <cell r="A11826">
            <v>36641</v>
          </cell>
          <cell r="B11826" t="str">
            <v>FT-CANADA</v>
          </cell>
          <cell r="C11826" t="str">
            <v>NG-NYMEX</v>
          </cell>
          <cell r="D11826" t="str">
            <v>FT-CAND-ERMS-BAS</v>
          </cell>
          <cell r="E11826" t="str">
            <v>D</v>
          </cell>
          <cell r="G11826" t="str">
            <v>MICH_CG-GD</v>
          </cell>
          <cell r="H11826">
            <v>36892</v>
          </cell>
          <cell r="I11826">
            <v>0</v>
          </cell>
          <cell r="J11826">
            <v>0</v>
          </cell>
        </row>
        <row r="11827">
          <cell r="A11827">
            <v>36641</v>
          </cell>
          <cell r="B11827" t="str">
            <v>FT-CANADA</v>
          </cell>
          <cell r="C11827" t="str">
            <v>NG-NYMEX</v>
          </cell>
          <cell r="D11827" t="str">
            <v>FT-CAND-ERMS-BAS</v>
          </cell>
          <cell r="E11827" t="str">
            <v>D</v>
          </cell>
          <cell r="G11827" t="str">
            <v>MICH_CG-GD</v>
          </cell>
          <cell r="H11827">
            <v>36923</v>
          </cell>
          <cell r="I11827">
            <v>0</v>
          </cell>
          <cell r="J11827">
            <v>0</v>
          </cell>
        </row>
        <row r="11828">
          <cell r="A11828">
            <v>36641</v>
          </cell>
          <cell r="B11828" t="str">
            <v>FT-CANADA</v>
          </cell>
          <cell r="C11828" t="str">
            <v>NG-NYMEX</v>
          </cell>
          <cell r="D11828" t="str">
            <v>FT-CAND-ERMS-BAS</v>
          </cell>
          <cell r="E11828" t="str">
            <v>D</v>
          </cell>
          <cell r="G11828" t="str">
            <v>MICH_CG-GD</v>
          </cell>
          <cell r="H11828">
            <v>36951</v>
          </cell>
          <cell r="I11828">
            <v>0</v>
          </cell>
          <cell r="J11828">
            <v>0</v>
          </cell>
        </row>
        <row r="11829">
          <cell r="A11829">
            <v>36641</v>
          </cell>
          <cell r="B11829" t="str">
            <v>FT-CANADA</v>
          </cell>
          <cell r="C11829" t="str">
            <v>NG-NYMEX</v>
          </cell>
          <cell r="D11829" t="str">
            <v>FT-CAND-ERMS-BAS</v>
          </cell>
          <cell r="E11829" t="str">
            <v>D</v>
          </cell>
          <cell r="G11829" t="str">
            <v>MICH_CG-GD</v>
          </cell>
          <cell r="H11829">
            <v>36982</v>
          </cell>
          <cell r="I11829">
            <v>0</v>
          </cell>
          <cell r="J11829">
            <v>0</v>
          </cell>
        </row>
        <row r="11830">
          <cell r="A11830">
            <v>36641</v>
          </cell>
          <cell r="B11830" t="str">
            <v>FT-CANADA</v>
          </cell>
          <cell r="C11830" t="str">
            <v>NG-NYMEX</v>
          </cell>
          <cell r="D11830" t="str">
            <v>FT-CAND-ERMS-BAS</v>
          </cell>
          <cell r="E11830" t="str">
            <v>D</v>
          </cell>
          <cell r="G11830" t="str">
            <v>MICH_CG-GD</v>
          </cell>
          <cell r="H11830">
            <v>37012</v>
          </cell>
          <cell r="I11830">
            <v>0</v>
          </cell>
          <cell r="J11830">
            <v>0</v>
          </cell>
        </row>
        <row r="11831">
          <cell r="A11831">
            <v>36641</v>
          </cell>
          <cell r="B11831" t="str">
            <v>FT-CANADA</v>
          </cell>
          <cell r="C11831" t="str">
            <v>NG-NYMEX</v>
          </cell>
          <cell r="D11831" t="str">
            <v>FT-CAND-ERMS-BAS</v>
          </cell>
          <cell r="E11831" t="str">
            <v>D</v>
          </cell>
          <cell r="G11831" t="str">
            <v>MICH_CG-GD</v>
          </cell>
          <cell r="H11831">
            <v>37043</v>
          </cell>
          <cell r="I11831">
            <v>0</v>
          </cell>
          <cell r="J11831">
            <v>0</v>
          </cell>
        </row>
        <row r="11832">
          <cell r="A11832">
            <v>36641</v>
          </cell>
          <cell r="B11832" t="str">
            <v>FT-CANADA</v>
          </cell>
          <cell r="C11832" t="str">
            <v>NG-NYMEX</v>
          </cell>
          <cell r="D11832" t="str">
            <v>FT-CAND-ERMS-BAS</v>
          </cell>
          <cell r="E11832" t="str">
            <v>D</v>
          </cell>
          <cell r="G11832" t="str">
            <v>MICH_CG-GD</v>
          </cell>
          <cell r="H11832">
            <v>37073</v>
          </cell>
          <cell r="I11832">
            <v>0</v>
          </cell>
          <cell r="J11832">
            <v>0</v>
          </cell>
        </row>
        <row r="11833">
          <cell r="A11833">
            <v>36641</v>
          </cell>
          <cell r="B11833" t="str">
            <v>FT-CANADA</v>
          </cell>
          <cell r="C11833" t="str">
            <v>NG-NYMEX</v>
          </cell>
          <cell r="D11833" t="str">
            <v>FT-CAND-ERMS-BAS</v>
          </cell>
          <cell r="E11833" t="str">
            <v>D</v>
          </cell>
          <cell r="G11833" t="str">
            <v>MICH_CG-GD</v>
          </cell>
          <cell r="H11833">
            <v>37104</v>
          </cell>
          <cell r="I11833">
            <v>0</v>
          </cell>
          <cell r="J11833">
            <v>0</v>
          </cell>
        </row>
        <row r="11834">
          <cell r="A11834">
            <v>36641</v>
          </cell>
          <cell r="B11834" t="str">
            <v>FT-CANADA</v>
          </cell>
          <cell r="C11834" t="str">
            <v>NG-NYMEX</v>
          </cell>
          <cell r="D11834" t="str">
            <v>FT-CAND-ERMS-BAS</v>
          </cell>
          <cell r="E11834" t="str">
            <v>D</v>
          </cell>
          <cell r="G11834" t="str">
            <v>MICH_CG-GD</v>
          </cell>
          <cell r="H11834">
            <v>37135</v>
          </cell>
          <cell r="I11834">
            <v>0</v>
          </cell>
          <cell r="J11834">
            <v>0</v>
          </cell>
        </row>
        <row r="11835">
          <cell r="A11835">
            <v>36641</v>
          </cell>
          <cell r="B11835" t="str">
            <v>FT-CANADA</v>
          </cell>
          <cell r="C11835" t="str">
            <v>NG-NYMEX</v>
          </cell>
          <cell r="D11835" t="str">
            <v>FT-CAND-ERMS-BAS</v>
          </cell>
          <cell r="E11835" t="str">
            <v>D</v>
          </cell>
          <cell r="G11835" t="str">
            <v>MICH_CG-GD</v>
          </cell>
          <cell r="H11835">
            <v>37165</v>
          </cell>
          <cell r="I11835">
            <v>0</v>
          </cell>
          <cell r="J11835">
            <v>0</v>
          </cell>
        </row>
        <row r="11836">
          <cell r="A11836">
            <v>36641</v>
          </cell>
          <cell r="B11836" t="str">
            <v>FT-CANADA</v>
          </cell>
          <cell r="C11836" t="str">
            <v>NG-NYMEX</v>
          </cell>
          <cell r="D11836" t="str">
            <v>FT-CAND-ERMS-BAS</v>
          </cell>
          <cell r="E11836" t="str">
            <v>D</v>
          </cell>
          <cell r="G11836" t="str">
            <v>NGI-MALIN</v>
          </cell>
          <cell r="H11836">
            <v>36647</v>
          </cell>
          <cell r="I11836">
            <v>0</v>
          </cell>
          <cell r="J11836">
            <v>0</v>
          </cell>
        </row>
        <row r="11837">
          <cell r="A11837">
            <v>36641</v>
          </cell>
          <cell r="B11837" t="str">
            <v>FT-CANADA</v>
          </cell>
          <cell r="C11837" t="str">
            <v>NG-NYMEX</v>
          </cell>
          <cell r="D11837" t="str">
            <v>FT-CAND-ERMS-BAS</v>
          </cell>
          <cell r="E11837" t="str">
            <v>D</v>
          </cell>
          <cell r="G11837" t="str">
            <v>NGI-MALIN</v>
          </cell>
          <cell r="H11837">
            <v>36678</v>
          </cell>
          <cell r="I11837">
            <v>0</v>
          </cell>
          <cell r="J11837">
            <v>0</v>
          </cell>
        </row>
        <row r="11838">
          <cell r="A11838">
            <v>36641</v>
          </cell>
          <cell r="B11838" t="str">
            <v>FT-CANADA</v>
          </cell>
          <cell r="C11838" t="str">
            <v>NG-NYMEX</v>
          </cell>
          <cell r="D11838" t="str">
            <v>FT-CAND-ERMS-BAS</v>
          </cell>
          <cell r="E11838" t="str">
            <v>D</v>
          </cell>
          <cell r="G11838" t="str">
            <v>NGI-MALIN</v>
          </cell>
          <cell r="H11838">
            <v>36708</v>
          </cell>
          <cell r="I11838">
            <v>0</v>
          </cell>
          <cell r="J11838">
            <v>0</v>
          </cell>
        </row>
        <row r="11839">
          <cell r="A11839">
            <v>36641</v>
          </cell>
          <cell r="B11839" t="str">
            <v>FT-CANADA</v>
          </cell>
          <cell r="C11839" t="str">
            <v>NG-NYMEX</v>
          </cell>
          <cell r="D11839" t="str">
            <v>FT-CAND-ERMS-BAS</v>
          </cell>
          <cell r="E11839" t="str">
            <v>D</v>
          </cell>
          <cell r="G11839" t="str">
            <v>NGI-MALIN</v>
          </cell>
          <cell r="H11839">
            <v>36739</v>
          </cell>
          <cell r="I11839">
            <v>0</v>
          </cell>
          <cell r="J11839">
            <v>0</v>
          </cell>
        </row>
        <row r="11840">
          <cell r="A11840">
            <v>36641</v>
          </cell>
          <cell r="B11840" t="str">
            <v>FT-CANADA</v>
          </cell>
          <cell r="C11840" t="str">
            <v>NG-NYMEX</v>
          </cell>
          <cell r="D11840" t="str">
            <v>FT-CAND-ERMS-BAS</v>
          </cell>
          <cell r="E11840" t="str">
            <v>D</v>
          </cell>
          <cell r="G11840" t="str">
            <v>NGI-MALIN</v>
          </cell>
          <cell r="H11840">
            <v>36770</v>
          </cell>
          <cell r="I11840">
            <v>0</v>
          </cell>
          <cell r="J11840">
            <v>0</v>
          </cell>
        </row>
        <row r="11841">
          <cell r="A11841">
            <v>36641</v>
          </cell>
          <cell r="B11841" t="str">
            <v>FT-CANADA</v>
          </cell>
          <cell r="C11841" t="str">
            <v>NG-NYMEX</v>
          </cell>
          <cell r="D11841" t="str">
            <v>FT-CAND-ERMS-BAS</v>
          </cell>
          <cell r="E11841" t="str">
            <v>D</v>
          </cell>
          <cell r="G11841" t="str">
            <v>NGI-MALIN</v>
          </cell>
          <cell r="H11841">
            <v>36800</v>
          </cell>
          <cell r="I11841">
            <v>0</v>
          </cell>
          <cell r="J11841">
            <v>0</v>
          </cell>
        </row>
        <row r="11842">
          <cell r="A11842">
            <v>36641</v>
          </cell>
          <cell r="B11842" t="str">
            <v>FT-CANADA</v>
          </cell>
          <cell r="C11842" t="str">
            <v>NG-NYMEX</v>
          </cell>
          <cell r="D11842" t="str">
            <v>FT-CAND-ERMS-BAS</v>
          </cell>
          <cell r="E11842" t="str">
            <v>D</v>
          </cell>
          <cell r="G11842" t="str">
            <v>NGI-MALIN</v>
          </cell>
          <cell r="H11842">
            <v>36831</v>
          </cell>
          <cell r="I11842">
            <v>0</v>
          </cell>
          <cell r="J11842">
            <v>0</v>
          </cell>
        </row>
        <row r="11843">
          <cell r="A11843">
            <v>36641</v>
          </cell>
          <cell r="B11843" t="str">
            <v>FT-CANADA</v>
          </cell>
          <cell r="C11843" t="str">
            <v>NG-NYMEX</v>
          </cell>
          <cell r="D11843" t="str">
            <v>FT-CAND-ERMS-BAS</v>
          </cell>
          <cell r="E11843" t="str">
            <v>D</v>
          </cell>
          <cell r="G11843" t="str">
            <v>NGI-MALIN</v>
          </cell>
          <cell r="H11843">
            <v>36861</v>
          </cell>
          <cell r="I11843">
            <v>0</v>
          </cell>
          <cell r="J11843">
            <v>0</v>
          </cell>
        </row>
        <row r="11844">
          <cell r="A11844">
            <v>36641</v>
          </cell>
          <cell r="B11844" t="str">
            <v>FT-CANADA</v>
          </cell>
          <cell r="C11844" t="str">
            <v>NG-NYMEX</v>
          </cell>
          <cell r="D11844" t="str">
            <v>FT-CAND-ERMS-BAS</v>
          </cell>
          <cell r="E11844" t="str">
            <v>D</v>
          </cell>
          <cell r="G11844" t="str">
            <v>NGI-MALIN</v>
          </cell>
          <cell r="H11844">
            <v>36892</v>
          </cell>
          <cell r="I11844">
            <v>0</v>
          </cell>
          <cell r="J11844">
            <v>0</v>
          </cell>
        </row>
        <row r="11845">
          <cell r="A11845">
            <v>36641</v>
          </cell>
          <cell r="B11845" t="str">
            <v>FT-CANADA</v>
          </cell>
          <cell r="C11845" t="str">
            <v>NG-NYMEX</v>
          </cell>
          <cell r="D11845" t="str">
            <v>FT-CAND-ERMS-BAS</v>
          </cell>
          <cell r="E11845" t="str">
            <v>D</v>
          </cell>
          <cell r="G11845" t="str">
            <v>NGI-MALIN</v>
          </cell>
          <cell r="H11845">
            <v>36923</v>
          </cell>
          <cell r="I11845">
            <v>0</v>
          </cell>
          <cell r="J11845">
            <v>0</v>
          </cell>
        </row>
        <row r="11846">
          <cell r="A11846">
            <v>36641</v>
          </cell>
          <cell r="B11846" t="str">
            <v>FT-CANADA</v>
          </cell>
          <cell r="C11846" t="str">
            <v>NG-NYMEX</v>
          </cell>
          <cell r="D11846" t="str">
            <v>FT-CAND-ERMS-BAS</v>
          </cell>
          <cell r="E11846" t="str">
            <v>D</v>
          </cell>
          <cell r="G11846" t="str">
            <v>NGI-MALIN</v>
          </cell>
          <cell r="H11846">
            <v>36951</v>
          </cell>
          <cell r="I11846">
            <v>0</v>
          </cell>
          <cell r="J11846">
            <v>0</v>
          </cell>
        </row>
        <row r="11847">
          <cell r="A11847">
            <v>36641</v>
          </cell>
          <cell r="B11847" t="str">
            <v>FT-CANADA</v>
          </cell>
          <cell r="C11847" t="str">
            <v>NG-NYMEX</v>
          </cell>
          <cell r="D11847" t="str">
            <v>FT-CAND-ERMS-BAS</v>
          </cell>
          <cell r="E11847" t="str">
            <v>D</v>
          </cell>
          <cell r="G11847" t="str">
            <v>NGI-MALIN</v>
          </cell>
          <cell r="H11847">
            <v>36982</v>
          </cell>
          <cell r="I11847">
            <v>0</v>
          </cell>
          <cell r="J11847">
            <v>0</v>
          </cell>
        </row>
        <row r="11848">
          <cell r="A11848">
            <v>36641</v>
          </cell>
          <cell r="B11848" t="str">
            <v>FT-CANADA</v>
          </cell>
          <cell r="C11848" t="str">
            <v>NG-NYMEX</v>
          </cell>
          <cell r="D11848" t="str">
            <v>FT-CAND-ERMS-BAS</v>
          </cell>
          <cell r="E11848" t="str">
            <v>D</v>
          </cell>
          <cell r="G11848" t="str">
            <v>NGI-MALIN</v>
          </cell>
          <cell r="H11848">
            <v>37012</v>
          </cell>
          <cell r="I11848">
            <v>0</v>
          </cell>
          <cell r="J11848">
            <v>0</v>
          </cell>
        </row>
        <row r="11849">
          <cell r="A11849">
            <v>36641</v>
          </cell>
          <cell r="B11849" t="str">
            <v>FT-CANADA</v>
          </cell>
          <cell r="C11849" t="str">
            <v>NG-NYMEX</v>
          </cell>
          <cell r="D11849" t="str">
            <v>FT-CAND-ERMS-BAS</v>
          </cell>
          <cell r="E11849" t="str">
            <v>D</v>
          </cell>
          <cell r="G11849" t="str">
            <v>NGI-MALIN</v>
          </cell>
          <cell r="H11849">
            <v>37043</v>
          </cell>
          <cell r="I11849">
            <v>0</v>
          </cell>
          <cell r="J11849">
            <v>0</v>
          </cell>
        </row>
        <row r="11850">
          <cell r="A11850">
            <v>36641</v>
          </cell>
          <cell r="B11850" t="str">
            <v>FT-CANADA</v>
          </cell>
          <cell r="C11850" t="str">
            <v>NG-NYMEX</v>
          </cell>
          <cell r="D11850" t="str">
            <v>FT-CAND-ERMS-BAS</v>
          </cell>
          <cell r="E11850" t="str">
            <v>D</v>
          </cell>
          <cell r="G11850" t="str">
            <v>NGI-MALIN</v>
          </cell>
          <cell r="H11850">
            <v>37073</v>
          </cell>
          <cell r="I11850">
            <v>0</v>
          </cell>
          <cell r="J11850">
            <v>0</v>
          </cell>
        </row>
        <row r="11851">
          <cell r="A11851">
            <v>36641</v>
          </cell>
          <cell r="B11851" t="str">
            <v>FT-CANADA</v>
          </cell>
          <cell r="C11851" t="str">
            <v>NG-NYMEX</v>
          </cell>
          <cell r="D11851" t="str">
            <v>FT-CAND-ERMS-BAS</v>
          </cell>
          <cell r="E11851" t="str">
            <v>D</v>
          </cell>
          <cell r="G11851" t="str">
            <v>NGI-MALIN</v>
          </cell>
          <cell r="H11851">
            <v>37104</v>
          </cell>
          <cell r="I11851">
            <v>0</v>
          </cell>
          <cell r="J11851">
            <v>0</v>
          </cell>
        </row>
        <row r="11852">
          <cell r="A11852">
            <v>36641</v>
          </cell>
          <cell r="B11852" t="str">
            <v>FT-CANADA</v>
          </cell>
          <cell r="C11852" t="str">
            <v>NG-NYMEX</v>
          </cell>
          <cell r="D11852" t="str">
            <v>FT-CAND-ERMS-BAS</v>
          </cell>
          <cell r="E11852" t="str">
            <v>D</v>
          </cell>
          <cell r="G11852" t="str">
            <v>NGI-MALIN</v>
          </cell>
          <cell r="H11852">
            <v>37135</v>
          </cell>
          <cell r="I11852">
            <v>0</v>
          </cell>
          <cell r="J11852">
            <v>0</v>
          </cell>
        </row>
        <row r="11853">
          <cell r="A11853">
            <v>36641</v>
          </cell>
          <cell r="B11853" t="str">
            <v>FT-CANADA</v>
          </cell>
          <cell r="C11853" t="str">
            <v>NG-NYMEX</v>
          </cell>
          <cell r="D11853" t="str">
            <v>FT-CAND-ERMS-BAS</v>
          </cell>
          <cell r="E11853" t="str">
            <v>D</v>
          </cell>
          <cell r="G11853" t="str">
            <v>NGI-MALIN</v>
          </cell>
          <cell r="H11853">
            <v>37165</v>
          </cell>
          <cell r="I11853">
            <v>0</v>
          </cell>
          <cell r="J11853">
            <v>0</v>
          </cell>
        </row>
        <row r="11854">
          <cell r="A11854">
            <v>36641</v>
          </cell>
          <cell r="B11854" t="str">
            <v>FT-CANADA</v>
          </cell>
          <cell r="C11854" t="str">
            <v>NG-NYMEX</v>
          </cell>
          <cell r="D11854" t="str">
            <v>FT-CAND-ERMS-BAS</v>
          </cell>
          <cell r="E11854" t="str">
            <v>D</v>
          </cell>
          <cell r="G11854" t="str">
            <v>NGI-MALIN</v>
          </cell>
          <cell r="H11854">
            <v>37196</v>
          </cell>
          <cell r="I11854">
            <v>0</v>
          </cell>
          <cell r="J11854">
            <v>0</v>
          </cell>
        </row>
        <row r="11855">
          <cell r="A11855">
            <v>36641</v>
          </cell>
          <cell r="B11855" t="str">
            <v>FT-CANADA</v>
          </cell>
          <cell r="C11855" t="str">
            <v>NG-NYMEX</v>
          </cell>
          <cell r="D11855" t="str">
            <v>FT-CAND-ERMS-BAS</v>
          </cell>
          <cell r="E11855" t="str">
            <v>D</v>
          </cell>
          <cell r="G11855" t="str">
            <v>NGI-MALIN</v>
          </cell>
          <cell r="H11855">
            <v>37226</v>
          </cell>
          <cell r="I11855">
            <v>0</v>
          </cell>
          <cell r="J11855">
            <v>0</v>
          </cell>
        </row>
        <row r="11856">
          <cell r="A11856">
            <v>36641</v>
          </cell>
          <cell r="B11856" t="str">
            <v>FT-CANADA</v>
          </cell>
          <cell r="C11856" t="str">
            <v>NG-NYMEX</v>
          </cell>
          <cell r="D11856" t="str">
            <v>FT-CAND-ERMS-BAS</v>
          </cell>
          <cell r="E11856" t="str">
            <v>D</v>
          </cell>
          <cell r="G11856" t="str">
            <v>NGI-MALIN</v>
          </cell>
          <cell r="H11856">
            <v>37257</v>
          </cell>
          <cell r="I11856">
            <v>0</v>
          </cell>
          <cell r="J11856">
            <v>0</v>
          </cell>
        </row>
        <row r="11857">
          <cell r="A11857">
            <v>36641</v>
          </cell>
          <cell r="B11857" t="str">
            <v>FT-CANADA</v>
          </cell>
          <cell r="C11857" t="str">
            <v>NG-NYMEX</v>
          </cell>
          <cell r="D11857" t="str">
            <v>FT-CAND-ERMS-BAS</v>
          </cell>
          <cell r="E11857" t="str">
            <v>D</v>
          </cell>
          <cell r="G11857" t="str">
            <v>NGI-MALIN</v>
          </cell>
          <cell r="H11857">
            <v>37288</v>
          </cell>
          <cell r="I11857">
            <v>0</v>
          </cell>
          <cell r="J11857">
            <v>0</v>
          </cell>
        </row>
        <row r="11858">
          <cell r="A11858">
            <v>36641</v>
          </cell>
          <cell r="B11858" t="str">
            <v>FT-CANADA</v>
          </cell>
          <cell r="C11858" t="str">
            <v>NG-NYMEX</v>
          </cell>
          <cell r="D11858" t="str">
            <v>FT-CAND-ERMS-BAS</v>
          </cell>
          <cell r="E11858" t="str">
            <v>D</v>
          </cell>
          <cell r="G11858" t="str">
            <v>NGI-MALIN</v>
          </cell>
          <cell r="H11858">
            <v>37316</v>
          </cell>
          <cell r="I11858">
            <v>0</v>
          </cell>
          <cell r="J11858">
            <v>0</v>
          </cell>
        </row>
        <row r="11859">
          <cell r="A11859">
            <v>36641</v>
          </cell>
          <cell r="B11859" t="str">
            <v>FT-CANADA</v>
          </cell>
          <cell r="C11859" t="str">
            <v>NG-NYMEX</v>
          </cell>
          <cell r="D11859" t="str">
            <v>FT-CAND-ERMS-BAS</v>
          </cell>
          <cell r="E11859" t="str">
            <v>D</v>
          </cell>
          <cell r="G11859" t="str">
            <v>NGI-MALIN</v>
          </cell>
          <cell r="H11859">
            <v>37347</v>
          </cell>
          <cell r="I11859">
            <v>0</v>
          </cell>
          <cell r="J11859">
            <v>0</v>
          </cell>
        </row>
        <row r="11860">
          <cell r="A11860">
            <v>36641</v>
          </cell>
          <cell r="B11860" t="str">
            <v>FT-CANADA</v>
          </cell>
          <cell r="C11860" t="str">
            <v>NG-NYMEX</v>
          </cell>
          <cell r="D11860" t="str">
            <v>FT-CAND-ERMS-BAS</v>
          </cell>
          <cell r="E11860" t="str">
            <v>D</v>
          </cell>
          <cell r="G11860" t="str">
            <v>NGI-MALIN</v>
          </cell>
          <cell r="H11860">
            <v>37377</v>
          </cell>
          <cell r="I11860">
            <v>0</v>
          </cell>
          <cell r="J11860">
            <v>0</v>
          </cell>
        </row>
        <row r="11861">
          <cell r="A11861">
            <v>36641</v>
          </cell>
          <cell r="B11861" t="str">
            <v>FT-CANADA</v>
          </cell>
          <cell r="C11861" t="str">
            <v>NG-NYMEX</v>
          </cell>
          <cell r="D11861" t="str">
            <v>FT-CAND-ERMS-BAS</v>
          </cell>
          <cell r="E11861" t="str">
            <v>D</v>
          </cell>
          <cell r="G11861" t="str">
            <v>NGI-MALIN</v>
          </cell>
          <cell r="H11861">
            <v>37408</v>
          </cell>
          <cell r="I11861">
            <v>0</v>
          </cell>
          <cell r="J11861">
            <v>0</v>
          </cell>
        </row>
        <row r="11862">
          <cell r="A11862">
            <v>36641</v>
          </cell>
          <cell r="B11862" t="str">
            <v>FT-CANADA</v>
          </cell>
          <cell r="C11862" t="str">
            <v>NG-NYMEX</v>
          </cell>
          <cell r="D11862" t="str">
            <v>FT-CAND-ERMS-BAS</v>
          </cell>
          <cell r="E11862" t="str">
            <v>D</v>
          </cell>
          <cell r="G11862" t="str">
            <v>NGI-MALIN</v>
          </cell>
          <cell r="H11862">
            <v>37438</v>
          </cell>
          <cell r="I11862">
            <v>0</v>
          </cell>
          <cell r="J11862">
            <v>0</v>
          </cell>
        </row>
        <row r="11863">
          <cell r="A11863">
            <v>36641</v>
          </cell>
          <cell r="B11863" t="str">
            <v>FT-CANADA</v>
          </cell>
          <cell r="C11863" t="str">
            <v>NG-NYMEX</v>
          </cell>
          <cell r="D11863" t="str">
            <v>FT-CAND-ERMS-BAS</v>
          </cell>
          <cell r="E11863" t="str">
            <v>D</v>
          </cell>
          <cell r="G11863" t="str">
            <v>NGI-MALIN</v>
          </cell>
          <cell r="H11863">
            <v>37469</v>
          </cell>
          <cell r="I11863">
            <v>0</v>
          </cell>
          <cell r="J11863">
            <v>0</v>
          </cell>
        </row>
        <row r="11864">
          <cell r="A11864">
            <v>36641</v>
          </cell>
          <cell r="B11864" t="str">
            <v>FT-CANADA</v>
          </cell>
          <cell r="C11864" t="str">
            <v>NG-NYMEX</v>
          </cell>
          <cell r="D11864" t="str">
            <v>FT-CAND-ERMS-BAS</v>
          </cell>
          <cell r="E11864" t="str">
            <v>D</v>
          </cell>
          <cell r="G11864" t="str">
            <v>NGI-MALIN</v>
          </cell>
          <cell r="H11864">
            <v>37500</v>
          </cell>
          <cell r="I11864">
            <v>0</v>
          </cell>
          <cell r="J11864">
            <v>0</v>
          </cell>
        </row>
        <row r="11865">
          <cell r="A11865">
            <v>36641</v>
          </cell>
          <cell r="B11865" t="str">
            <v>FT-CANADA</v>
          </cell>
          <cell r="C11865" t="str">
            <v>NG-NYMEX</v>
          </cell>
          <cell r="D11865" t="str">
            <v>FT-CAND-ERMS-BAS</v>
          </cell>
          <cell r="E11865" t="str">
            <v>D</v>
          </cell>
          <cell r="G11865" t="str">
            <v>NGI-MALIN</v>
          </cell>
          <cell r="H11865">
            <v>37530</v>
          </cell>
          <cell r="I11865">
            <v>0</v>
          </cell>
          <cell r="J11865">
            <v>0</v>
          </cell>
        </row>
        <row r="11866">
          <cell r="A11866">
            <v>36641</v>
          </cell>
          <cell r="B11866" t="str">
            <v>FT-CANADA</v>
          </cell>
          <cell r="C11866" t="str">
            <v>NG-NYMEX</v>
          </cell>
          <cell r="D11866" t="str">
            <v>FT-CAND-ERMS-BAS</v>
          </cell>
          <cell r="E11866" t="str">
            <v>D</v>
          </cell>
          <cell r="G11866" t="str">
            <v>NGI-MALIN</v>
          </cell>
          <cell r="H11866">
            <v>37561</v>
          </cell>
          <cell r="I11866">
            <v>0</v>
          </cell>
          <cell r="J11866">
            <v>0</v>
          </cell>
        </row>
        <row r="11867">
          <cell r="A11867">
            <v>36641</v>
          </cell>
          <cell r="B11867" t="str">
            <v>FT-CANADA</v>
          </cell>
          <cell r="C11867" t="str">
            <v>NG-NYMEX</v>
          </cell>
          <cell r="D11867" t="str">
            <v>FT-CAND-ERMS-BAS</v>
          </cell>
          <cell r="E11867" t="str">
            <v>D</v>
          </cell>
          <cell r="G11867" t="str">
            <v>NGI-MALIN</v>
          </cell>
          <cell r="H11867">
            <v>37591</v>
          </cell>
          <cell r="I11867">
            <v>0</v>
          </cell>
          <cell r="J11867">
            <v>0</v>
          </cell>
        </row>
        <row r="11868">
          <cell r="A11868">
            <v>36641</v>
          </cell>
          <cell r="B11868" t="str">
            <v>FT-CANADA</v>
          </cell>
          <cell r="C11868" t="str">
            <v>NG-NYMEX</v>
          </cell>
          <cell r="D11868" t="str">
            <v>FT-CAND-ERMS-BAS</v>
          </cell>
          <cell r="E11868" t="str">
            <v>D</v>
          </cell>
          <cell r="G11868" t="str">
            <v>NGI-MALIN</v>
          </cell>
          <cell r="H11868">
            <v>37622</v>
          </cell>
          <cell r="I11868">
            <v>0</v>
          </cell>
          <cell r="J11868">
            <v>0</v>
          </cell>
        </row>
        <row r="11869">
          <cell r="A11869">
            <v>36641</v>
          </cell>
          <cell r="B11869" t="str">
            <v>FT-CANADA</v>
          </cell>
          <cell r="C11869" t="str">
            <v>NG-NYMEX</v>
          </cell>
          <cell r="D11869" t="str">
            <v>FT-CAND-ERMS-BAS</v>
          </cell>
          <cell r="E11869" t="str">
            <v>D</v>
          </cell>
          <cell r="G11869" t="str">
            <v>NGI-MALIN</v>
          </cell>
          <cell r="H11869">
            <v>37653</v>
          </cell>
          <cell r="I11869">
            <v>0</v>
          </cell>
          <cell r="J11869">
            <v>0</v>
          </cell>
        </row>
        <row r="11870">
          <cell r="A11870">
            <v>36641</v>
          </cell>
          <cell r="B11870" t="str">
            <v>FT-CANADA</v>
          </cell>
          <cell r="C11870" t="str">
            <v>NG-NYMEX</v>
          </cell>
          <cell r="D11870" t="str">
            <v>FT-CAND-ERMS-BAS</v>
          </cell>
          <cell r="E11870" t="str">
            <v>D</v>
          </cell>
          <cell r="G11870" t="str">
            <v>NGI-MALIN</v>
          </cell>
          <cell r="H11870">
            <v>37681</v>
          </cell>
          <cell r="I11870">
            <v>0</v>
          </cell>
          <cell r="J11870">
            <v>0</v>
          </cell>
        </row>
        <row r="11871">
          <cell r="A11871">
            <v>36641</v>
          </cell>
          <cell r="B11871" t="str">
            <v>FT-CANADA</v>
          </cell>
          <cell r="C11871" t="str">
            <v>NG-NYMEX</v>
          </cell>
          <cell r="D11871" t="str">
            <v>FT-CAND-ERMS-BAS</v>
          </cell>
          <cell r="E11871" t="str">
            <v>D</v>
          </cell>
          <cell r="G11871" t="str">
            <v>NGI-MALIN</v>
          </cell>
          <cell r="H11871">
            <v>37712</v>
          </cell>
          <cell r="I11871">
            <v>0</v>
          </cell>
          <cell r="J11871">
            <v>0</v>
          </cell>
        </row>
        <row r="11872">
          <cell r="A11872">
            <v>36641</v>
          </cell>
          <cell r="B11872" t="str">
            <v>FT-CANADA</v>
          </cell>
          <cell r="C11872" t="str">
            <v>NG-NYMEX</v>
          </cell>
          <cell r="D11872" t="str">
            <v>FT-CAND-ERMS-BAS</v>
          </cell>
          <cell r="E11872" t="str">
            <v>D</v>
          </cell>
          <cell r="G11872" t="str">
            <v>NGI-MALIN</v>
          </cell>
          <cell r="H11872">
            <v>37742</v>
          </cell>
          <cell r="I11872">
            <v>0</v>
          </cell>
          <cell r="J11872">
            <v>0</v>
          </cell>
        </row>
        <row r="11873">
          <cell r="A11873">
            <v>36641</v>
          </cell>
          <cell r="B11873" t="str">
            <v>FT-CANADA</v>
          </cell>
          <cell r="C11873" t="str">
            <v>NG-NYMEX</v>
          </cell>
          <cell r="D11873" t="str">
            <v>FT-CAND-ERMS-BAS</v>
          </cell>
          <cell r="E11873" t="str">
            <v>D</v>
          </cell>
          <cell r="G11873" t="str">
            <v>NGI-MALIN</v>
          </cell>
          <cell r="H11873">
            <v>37773</v>
          </cell>
          <cell r="I11873">
            <v>0</v>
          </cell>
          <cell r="J11873">
            <v>0</v>
          </cell>
        </row>
        <row r="11874">
          <cell r="A11874">
            <v>36641</v>
          </cell>
          <cell r="B11874" t="str">
            <v>FT-CANADA</v>
          </cell>
          <cell r="C11874" t="str">
            <v>NG-NYMEX</v>
          </cell>
          <cell r="D11874" t="str">
            <v>FT-CAND-ERMS-BAS</v>
          </cell>
          <cell r="E11874" t="str">
            <v>D</v>
          </cell>
          <cell r="G11874" t="str">
            <v>NGI-MALIN</v>
          </cell>
          <cell r="H11874">
            <v>37803</v>
          </cell>
          <cell r="I11874">
            <v>0</v>
          </cell>
          <cell r="J11874">
            <v>0</v>
          </cell>
        </row>
        <row r="11875">
          <cell r="A11875">
            <v>36641</v>
          </cell>
          <cell r="B11875" t="str">
            <v>FT-CANADA</v>
          </cell>
          <cell r="C11875" t="str">
            <v>NG-NYMEX</v>
          </cell>
          <cell r="D11875" t="str">
            <v>FT-CAND-ERMS-BAS</v>
          </cell>
          <cell r="E11875" t="str">
            <v>D</v>
          </cell>
          <cell r="G11875" t="str">
            <v>NGI-MALIN</v>
          </cell>
          <cell r="H11875">
            <v>37834</v>
          </cell>
          <cell r="I11875">
            <v>0</v>
          </cell>
          <cell r="J11875">
            <v>0</v>
          </cell>
        </row>
        <row r="11876">
          <cell r="A11876">
            <v>36641</v>
          </cell>
          <cell r="B11876" t="str">
            <v>FT-CANADA</v>
          </cell>
          <cell r="C11876" t="str">
            <v>NG-NYMEX</v>
          </cell>
          <cell r="D11876" t="str">
            <v>FT-CAND-ERMS-BAS</v>
          </cell>
          <cell r="E11876" t="str">
            <v>D</v>
          </cell>
          <cell r="G11876" t="str">
            <v>NGI-MALIN</v>
          </cell>
          <cell r="H11876">
            <v>37865</v>
          </cell>
          <cell r="I11876">
            <v>0</v>
          </cell>
          <cell r="J11876">
            <v>0</v>
          </cell>
        </row>
        <row r="11877">
          <cell r="A11877">
            <v>36641</v>
          </cell>
          <cell r="B11877" t="str">
            <v>FT-CANADA</v>
          </cell>
          <cell r="C11877" t="str">
            <v>NG-NYMEX</v>
          </cell>
          <cell r="D11877" t="str">
            <v>FT-CAND-ERMS-BAS</v>
          </cell>
          <cell r="E11877" t="str">
            <v>D</v>
          </cell>
          <cell r="G11877" t="str">
            <v>NGI-MALIN</v>
          </cell>
          <cell r="H11877">
            <v>37895</v>
          </cell>
          <cell r="I11877">
            <v>0</v>
          </cell>
          <cell r="J11877">
            <v>0</v>
          </cell>
        </row>
        <row r="11878">
          <cell r="A11878">
            <v>36641</v>
          </cell>
          <cell r="B11878" t="str">
            <v>FT-CANADA</v>
          </cell>
          <cell r="C11878" t="str">
            <v>NG-NYMEX</v>
          </cell>
          <cell r="D11878" t="str">
            <v>FT-CAND-ERMS-BAS</v>
          </cell>
          <cell r="E11878" t="str">
            <v>D</v>
          </cell>
          <cell r="G11878" t="str">
            <v>NGI-SOCAL</v>
          </cell>
          <cell r="H11878">
            <v>36831</v>
          </cell>
          <cell r="I11878">
            <v>0</v>
          </cell>
          <cell r="J11878">
            <v>0</v>
          </cell>
        </row>
        <row r="11879">
          <cell r="A11879">
            <v>36641</v>
          </cell>
          <cell r="B11879" t="str">
            <v>FT-CANADA</v>
          </cell>
          <cell r="C11879" t="str">
            <v>NG-NYMEX</v>
          </cell>
          <cell r="D11879" t="str">
            <v>FT-CAND-ERMS-BAS</v>
          </cell>
          <cell r="E11879" t="str">
            <v>D</v>
          </cell>
          <cell r="G11879" t="str">
            <v>NGI-SOCAL</v>
          </cell>
          <cell r="H11879">
            <v>36861</v>
          </cell>
          <cell r="I11879">
            <v>0</v>
          </cell>
          <cell r="J11879">
            <v>0</v>
          </cell>
        </row>
        <row r="11880">
          <cell r="A11880">
            <v>36641</v>
          </cell>
          <cell r="B11880" t="str">
            <v>FT-CANADA</v>
          </cell>
          <cell r="C11880" t="str">
            <v>NG-NYMEX</v>
          </cell>
          <cell r="D11880" t="str">
            <v>FT-CAND-ERMS-BAS</v>
          </cell>
          <cell r="E11880" t="str">
            <v>D</v>
          </cell>
          <cell r="G11880" t="str">
            <v>NGI-SOCAL</v>
          </cell>
          <cell r="H11880">
            <v>36892</v>
          </cell>
          <cell r="I11880">
            <v>0</v>
          </cell>
          <cell r="J11880">
            <v>0</v>
          </cell>
        </row>
        <row r="11881">
          <cell r="A11881">
            <v>36641</v>
          </cell>
          <cell r="B11881" t="str">
            <v>FT-CANADA</v>
          </cell>
          <cell r="C11881" t="str">
            <v>NG-NYMEX</v>
          </cell>
          <cell r="D11881" t="str">
            <v>FT-CAND-ERMS-BAS</v>
          </cell>
          <cell r="E11881" t="str">
            <v>D</v>
          </cell>
          <cell r="G11881" t="str">
            <v>NGI-SOCAL</v>
          </cell>
          <cell r="H11881">
            <v>36923</v>
          </cell>
          <cell r="I11881">
            <v>0</v>
          </cell>
          <cell r="J11881">
            <v>0</v>
          </cell>
        </row>
        <row r="11882">
          <cell r="A11882">
            <v>36641</v>
          </cell>
          <cell r="B11882" t="str">
            <v>FT-CANADA</v>
          </cell>
          <cell r="C11882" t="str">
            <v>NG-NYMEX</v>
          </cell>
          <cell r="D11882" t="str">
            <v>FT-CAND-ERMS-BAS</v>
          </cell>
          <cell r="E11882" t="str">
            <v>D</v>
          </cell>
          <cell r="G11882" t="str">
            <v>NGI-SOCAL</v>
          </cell>
          <cell r="H11882">
            <v>36951</v>
          </cell>
          <cell r="I11882">
            <v>0</v>
          </cell>
          <cell r="J11882">
            <v>0</v>
          </cell>
        </row>
        <row r="11883">
          <cell r="A11883">
            <v>36641</v>
          </cell>
          <cell r="B11883" t="str">
            <v>FT-CANADA</v>
          </cell>
          <cell r="C11883" t="str">
            <v>NG-NYMEX</v>
          </cell>
          <cell r="D11883" t="str">
            <v>FT-CAND-ERMS-BAS</v>
          </cell>
          <cell r="E11883" t="str">
            <v>D</v>
          </cell>
          <cell r="G11883" t="str">
            <v>NGI/CHI. GATE</v>
          </cell>
          <cell r="H11883">
            <v>36647</v>
          </cell>
          <cell r="I11883">
            <v>0</v>
          </cell>
          <cell r="J11883">
            <v>0</v>
          </cell>
        </row>
        <row r="11884">
          <cell r="A11884">
            <v>36641</v>
          </cell>
          <cell r="B11884" t="str">
            <v>FT-CANADA</v>
          </cell>
          <cell r="C11884" t="str">
            <v>NG-NYMEX</v>
          </cell>
          <cell r="D11884" t="str">
            <v>FT-CAND-ERMS-BAS</v>
          </cell>
          <cell r="E11884" t="str">
            <v>D</v>
          </cell>
          <cell r="G11884" t="str">
            <v>NGI/CHI. GATE</v>
          </cell>
          <cell r="H11884">
            <v>36678</v>
          </cell>
          <cell r="I11884">
            <v>0</v>
          </cell>
          <cell r="J11884">
            <v>0</v>
          </cell>
        </row>
        <row r="11885">
          <cell r="A11885">
            <v>36641</v>
          </cell>
          <cell r="B11885" t="str">
            <v>FT-CANADA</v>
          </cell>
          <cell r="C11885" t="str">
            <v>NG-NYMEX</v>
          </cell>
          <cell r="D11885" t="str">
            <v>FT-CAND-ERMS-BAS</v>
          </cell>
          <cell r="E11885" t="str">
            <v>D</v>
          </cell>
          <cell r="G11885" t="str">
            <v>NGI/CHI. GATE</v>
          </cell>
          <cell r="H11885">
            <v>36708</v>
          </cell>
          <cell r="I11885">
            <v>0</v>
          </cell>
          <cell r="J11885">
            <v>0</v>
          </cell>
        </row>
        <row r="11886">
          <cell r="A11886">
            <v>36641</v>
          </cell>
          <cell r="B11886" t="str">
            <v>FT-CANADA</v>
          </cell>
          <cell r="C11886" t="str">
            <v>NG-NYMEX</v>
          </cell>
          <cell r="D11886" t="str">
            <v>FT-CAND-ERMS-BAS</v>
          </cell>
          <cell r="E11886" t="str">
            <v>D</v>
          </cell>
          <cell r="G11886" t="str">
            <v>NGI/CHI. GATE</v>
          </cell>
          <cell r="H11886">
            <v>36739</v>
          </cell>
          <cell r="I11886">
            <v>0</v>
          </cell>
          <cell r="J11886">
            <v>0</v>
          </cell>
        </row>
        <row r="11887">
          <cell r="A11887">
            <v>36641</v>
          </cell>
          <cell r="B11887" t="str">
            <v>FT-CANADA</v>
          </cell>
          <cell r="C11887" t="str">
            <v>NG-NYMEX</v>
          </cell>
          <cell r="D11887" t="str">
            <v>FT-CAND-ERMS-BAS</v>
          </cell>
          <cell r="E11887" t="str">
            <v>D</v>
          </cell>
          <cell r="G11887" t="str">
            <v>NGI/CHI. GATE</v>
          </cell>
          <cell r="H11887">
            <v>36770</v>
          </cell>
          <cell r="I11887">
            <v>0</v>
          </cell>
          <cell r="J11887">
            <v>0</v>
          </cell>
        </row>
        <row r="11888">
          <cell r="A11888">
            <v>36641</v>
          </cell>
          <cell r="B11888" t="str">
            <v>FT-CANADA</v>
          </cell>
          <cell r="C11888" t="str">
            <v>NG-NYMEX</v>
          </cell>
          <cell r="D11888" t="str">
            <v>FT-CAND-ERMS-BAS</v>
          </cell>
          <cell r="E11888" t="str">
            <v>D</v>
          </cell>
          <cell r="G11888" t="str">
            <v>NGI/CHI. GATE</v>
          </cell>
          <cell r="H11888">
            <v>36800</v>
          </cell>
          <cell r="I11888">
            <v>0</v>
          </cell>
          <cell r="J11888">
            <v>0</v>
          </cell>
        </row>
        <row r="11889">
          <cell r="A11889">
            <v>36641</v>
          </cell>
          <cell r="B11889" t="str">
            <v>FT-CANADA</v>
          </cell>
          <cell r="C11889" t="str">
            <v>NG-NYMEX</v>
          </cell>
          <cell r="D11889" t="str">
            <v>FT-CAND-ERMS-PRC</v>
          </cell>
          <cell r="E11889" t="str">
            <v>P</v>
          </cell>
          <cell r="G11889" t="str">
            <v>IF-NTHWST/CANB</v>
          </cell>
          <cell r="H11889">
            <v>36617</v>
          </cell>
          <cell r="I11889">
            <v>0</v>
          </cell>
          <cell r="J11889">
            <v>0</v>
          </cell>
        </row>
        <row r="11890">
          <cell r="A11890">
            <v>36641</v>
          </cell>
          <cell r="B11890" t="str">
            <v>FT-CANADA</v>
          </cell>
          <cell r="C11890" t="str">
            <v>NG-NYMEX</v>
          </cell>
          <cell r="D11890" t="str">
            <v>FT-CAND-ERMS-PRC</v>
          </cell>
          <cell r="E11890" t="str">
            <v>P</v>
          </cell>
          <cell r="G11890" t="str">
            <v>IF-NTHWST/CANB</v>
          </cell>
          <cell r="H11890">
            <v>36647</v>
          </cell>
          <cell r="I11890">
            <v>0</v>
          </cell>
          <cell r="J11890">
            <v>0</v>
          </cell>
        </row>
        <row r="11891">
          <cell r="A11891">
            <v>36641</v>
          </cell>
          <cell r="B11891" t="str">
            <v>FT-CANADA</v>
          </cell>
          <cell r="C11891" t="str">
            <v>NG-NYMEX</v>
          </cell>
          <cell r="D11891" t="str">
            <v>FT-CAND-ERMS-PRC</v>
          </cell>
          <cell r="E11891" t="str">
            <v>P</v>
          </cell>
          <cell r="G11891" t="str">
            <v>IF-NTHWST/CANB</v>
          </cell>
          <cell r="H11891">
            <v>36678</v>
          </cell>
          <cell r="I11891">
            <v>0</v>
          </cell>
          <cell r="J11891">
            <v>0</v>
          </cell>
        </row>
        <row r="11892">
          <cell r="A11892">
            <v>36641</v>
          </cell>
          <cell r="B11892" t="str">
            <v>FT-CANADA</v>
          </cell>
          <cell r="C11892" t="str">
            <v>NG-NYMEX</v>
          </cell>
          <cell r="D11892" t="str">
            <v>FT-CAND-ERMS-PRC</v>
          </cell>
          <cell r="E11892" t="str">
            <v>P</v>
          </cell>
          <cell r="G11892" t="str">
            <v>IF-NTHWST/CANB</v>
          </cell>
          <cell r="H11892">
            <v>36708</v>
          </cell>
          <cell r="I11892">
            <v>0</v>
          </cell>
          <cell r="J11892">
            <v>0</v>
          </cell>
        </row>
        <row r="11893">
          <cell r="A11893">
            <v>36641</v>
          </cell>
          <cell r="B11893" t="str">
            <v>FT-CANADA</v>
          </cell>
          <cell r="C11893" t="str">
            <v>NG-NYMEX</v>
          </cell>
          <cell r="D11893" t="str">
            <v>FT-CAND-ERMS-PRC</v>
          </cell>
          <cell r="E11893" t="str">
            <v>P</v>
          </cell>
          <cell r="G11893" t="str">
            <v>IF-NTHWST/CANB</v>
          </cell>
          <cell r="H11893">
            <v>36739</v>
          </cell>
          <cell r="I11893">
            <v>0</v>
          </cell>
          <cell r="J11893">
            <v>0</v>
          </cell>
        </row>
        <row r="11894">
          <cell r="A11894">
            <v>36641</v>
          </cell>
          <cell r="B11894" t="str">
            <v>FT-CANADA</v>
          </cell>
          <cell r="C11894" t="str">
            <v>NG-NYMEX</v>
          </cell>
          <cell r="D11894" t="str">
            <v>FT-CAND-ERMS-PRC</v>
          </cell>
          <cell r="E11894" t="str">
            <v>P</v>
          </cell>
          <cell r="G11894" t="str">
            <v>IF-NTHWST/CANB</v>
          </cell>
          <cell r="H11894">
            <v>36770</v>
          </cell>
          <cell r="I11894">
            <v>0</v>
          </cell>
          <cell r="J11894">
            <v>0</v>
          </cell>
        </row>
        <row r="11895">
          <cell r="A11895">
            <v>36641</v>
          </cell>
          <cell r="B11895" t="str">
            <v>FT-CANADA</v>
          </cell>
          <cell r="C11895" t="str">
            <v>NG-NYMEX</v>
          </cell>
          <cell r="D11895" t="str">
            <v>FT-CAND-ERMS-PRC</v>
          </cell>
          <cell r="E11895" t="str">
            <v>P</v>
          </cell>
          <cell r="G11895" t="str">
            <v>IF-NTHWST/CANB</v>
          </cell>
          <cell r="H11895">
            <v>36800</v>
          </cell>
          <cell r="I11895">
            <v>0</v>
          </cell>
          <cell r="J11895">
            <v>0</v>
          </cell>
        </row>
        <row r="11896">
          <cell r="A11896">
            <v>36641</v>
          </cell>
          <cell r="B11896" t="str">
            <v>FT-CANADA</v>
          </cell>
          <cell r="C11896" t="str">
            <v>NG-NYMEX</v>
          </cell>
          <cell r="D11896" t="str">
            <v>FT-CAND-ERMS-PRC</v>
          </cell>
          <cell r="E11896" t="str">
            <v>P</v>
          </cell>
          <cell r="G11896" t="str">
            <v>IF-NTHWST/CANB</v>
          </cell>
          <cell r="H11896">
            <v>36831</v>
          </cell>
          <cell r="I11896">
            <v>0</v>
          </cell>
          <cell r="J11896">
            <v>0</v>
          </cell>
        </row>
        <row r="11897">
          <cell r="A11897">
            <v>36641</v>
          </cell>
          <cell r="B11897" t="str">
            <v>FT-CANADA</v>
          </cell>
          <cell r="C11897" t="str">
            <v>NG-NYMEX</v>
          </cell>
          <cell r="D11897" t="str">
            <v>FT-CAND-ERMS-PRC</v>
          </cell>
          <cell r="E11897" t="str">
            <v>P</v>
          </cell>
          <cell r="G11897" t="str">
            <v>IF-NTHWST/CANB</v>
          </cell>
          <cell r="H11897">
            <v>36861</v>
          </cell>
          <cell r="I11897">
            <v>0</v>
          </cell>
          <cell r="J11897">
            <v>0</v>
          </cell>
        </row>
        <row r="11898">
          <cell r="A11898">
            <v>36641</v>
          </cell>
          <cell r="B11898" t="str">
            <v>FT-CANADA</v>
          </cell>
          <cell r="C11898" t="str">
            <v>NG-NYMEX</v>
          </cell>
          <cell r="D11898" t="str">
            <v>FT-CAND-ERMS-PRC</v>
          </cell>
          <cell r="E11898" t="str">
            <v>P</v>
          </cell>
          <cell r="G11898" t="str">
            <v>IF-NTHWST/CANB</v>
          </cell>
          <cell r="H11898">
            <v>36892</v>
          </cell>
          <cell r="I11898">
            <v>0</v>
          </cell>
          <cell r="J11898">
            <v>0</v>
          </cell>
        </row>
        <row r="11899">
          <cell r="A11899">
            <v>36641</v>
          </cell>
          <cell r="B11899" t="str">
            <v>FT-CANADA</v>
          </cell>
          <cell r="C11899" t="str">
            <v>NG-NYMEX</v>
          </cell>
          <cell r="D11899" t="str">
            <v>FT-CAND-ERMS-PRC</v>
          </cell>
          <cell r="E11899" t="str">
            <v>P</v>
          </cell>
          <cell r="G11899" t="str">
            <v>IF-NTHWST/CANB</v>
          </cell>
          <cell r="H11899">
            <v>36923</v>
          </cell>
          <cell r="I11899">
            <v>0</v>
          </cell>
          <cell r="J11899">
            <v>0</v>
          </cell>
        </row>
        <row r="11900">
          <cell r="A11900">
            <v>36641</v>
          </cell>
          <cell r="B11900" t="str">
            <v>FT-CANADA</v>
          </cell>
          <cell r="C11900" t="str">
            <v>NG-NYMEX</v>
          </cell>
          <cell r="D11900" t="str">
            <v>FT-CAND-ERMS-PRC</v>
          </cell>
          <cell r="E11900" t="str">
            <v>P</v>
          </cell>
          <cell r="G11900" t="str">
            <v>IF-NTHWST/CANB</v>
          </cell>
          <cell r="H11900">
            <v>36951</v>
          </cell>
          <cell r="I11900">
            <v>0</v>
          </cell>
          <cell r="J11900">
            <v>0</v>
          </cell>
        </row>
        <row r="11901">
          <cell r="A11901">
            <v>36641</v>
          </cell>
          <cell r="B11901" t="str">
            <v>FT-CANADA</v>
          </cell>
          <cell r="C11901" t="str">
            <v>NG-NYMEX</v>
          </cell>
          <cell r="D11901" t="str">
            <v>FT-CAND-ERMS-PRC</v>
          </cell>
          <cell r="E11901" t="str">
            <v>P</v>
          </cell>
          <cell r="G11901" t="str">
            <v>NG</v>
          </cell>
          <cell r="H11901">
            <v>36617</v>
          </cell>
          <cell r="I11901">
            <v>0</v>
          </cell>
          <cell r="J11901">
            <v>0</v>
          </cell>
        </row>
        <row r="11902">
          <cell r="A11902">
            <v>36641</v>
          </cell>
          <cell r="B11902" t="str">
            <v>FT-CANADA</v>
          </cell>
          <cell r="C11902" t="str">
            <v>NG-NYMEX</v>
          </cell>
          <cell r="D11902" t="str">
            <v>FT-CAND-ERMS-PRC</v>
          </cell>
          <cell r="E11902" t="str">
            <v>P</v>
          </cell>
          <cell r="G11902" t="str">
            <v>NG</v>
          </cell>
          <cell r="H11902">
            <v>36647</v>
          </cell>
          <cell r="I11902">
            <v>0</v>
          </cell>
          <cell r="J11902">
            <v>0</v>
          </cell>
        </row>
        <row r="11903">
          <cell r="A11903">
            <v>36641</v>
          </cell>
          <cell r="B11903" t="str">
            <v>FT-CANADA</v>
          </cell>
          <cell r="C11903" t="str">
            <v>NG-NYMEX</v>
          </cell>
          <cell r="D11903" t="str">
            <v>FT-CAND-ERMS-PRC</v>
          </cell>
          <cell r="E11903" t="str">
            <v>P</v>
          </cell>
          <cell r="G11903" t="str">
            <v>NG</v>
          </cell>
          <cell r="H11903">
            <v>36678</v>
          </cell>
          <cell r="I11903">
            <v>0</v>
          </cell>
          <cell r="J11903">
            <v>0</v>
          </cell>
        </row>
        <row r="11904">
          <cell r="A11904">
            <v>36641</v>
          </cell>
          <cell r="B11904" t="str">
            <v>FT-CANADA</v>
          </cell>
          <cell r="C11904" t="str">
            <v>NG-NYMEX</v>
          </cell>
          <cell r="D11904" t="str">
            <v>FT-CAND-ERMS-PRC</v>
          </cell>
          <cell r="E11904" t="str">
            <v>P</v>
          </cell>
          <cell r="G11904" t="str">
            <v>NG</v>
          </cell>
          <cell r="H11904">
            <v>36708</v>
          </cell>
          <cell r="I11904">
            <v>0</v>
          </cell>
          <cell r="J11904">
            <v>0</v>
          </cell>
        </row>
        <row r="11905">
          <cell r="A11905">
            <v>36641</v>
          </cell>
          <cell r="B11905" t="str">
            <v>FT-CANADA</v>
          </cell>
          <cell r="C11905" t="str">
            <v>NG-NYMEX</v>
          </cell>
          <cell r="D11905" t="str">
            <v>FT-CAND-ERMS-PRC</v>
          </cell>
          <cell r="E11905" t="str">
            <v>P</v>
          </cell>
          <cell r="G11905" t="str">
            <v>NG</v>
          </cell>
          <cell r="H11905">
            <v>36739</v>
          </cell>
          <cell r="I11905">
            <v>0</v>
          </cell>
          <cell r="J11905">
            <v>0</v>
          </cell>
        </row>
        <row r="11906">
          <cell r="A11906">
            <v>36641</v>
          </cell>
          <cell r="B11906" t="str">
            <v>FT-CANADA</v>
          </cell>
          <cell r="C11906" t="str">
            <v>NG-NYMEX</v>
          </cell>
          <cell r="D11906" t="str">
            <v>FT-CAND-ERMS-PRC</v>
          </cell>
          <cell r="E11906" t="str">
            <v>P</v>
          </cell>
          <cell r="G11906" t="str">
            <v>NG</v>
          </cell>
          <cell r="H11906">
            <v>36770</v>
          </cell>
          <cell r="I11906">
            <v>0</v>
          </cell>
          <cell r="J11906">
            <v>0</v>
          </cell>
        </row>
        <row r="11907">
          <cell r="A11907">
            <v>36641</v>
          </cell>
          <cell r="B11907" t="str">
            <v>FT-CANADA</v>
          </cell>
          <cell r="C11907" t="str">
            <v>NG-NYMEX</v>
          </cell>
          <cell r="D11907" t="str">
            <v>FT-CAND-ERMS-PRC</v>
          </cell>
          <cell r="E11907" t="str">
            <v>P</v>
          </cell>
          <cell r="G11907" t="str">
            <v>NG</v>
          </cell>
          <cell r="H11907">
            <v>36800</v>
          </cell>
          <cell r="I11907">
            <v>0</v>
          </cell>
          <cell r="J11907">
            <v>0</v>
          </cell>
        </row>
        <row r="11908">
          <cell r="A11908">
            <v>36641</v>
          </cell>
          <cell r="B11908" t="str">
            <v>FT-CANADA</v>
          </cell>
          <cell r="C11908" t="str">
            <v>NG-NYMEX</v>
          </cell>
          <cell r="D11908" t="str">
            <v>FT-CAND-ERMS-PRC</v>
          </cell>
          <cell r="E11908" t="str">
            <v>P</v>
          </cell>
          <cell r="G11908" t="str">
            <v>NG</v>
          </cell>
          <cell r="H11908">
            <v>36831</v>
          </cell>
          <cell r="I11908">
            <v>0</v>
          </cell>
          <cell r="J11908">
            <v>0</v>
          </cell>
        </row>
        <row r="11909">
          <cell r="A11909">
            <v>36641</v>
          </cell>
          <cell r="B11909" t="str">
            <v>FT-CANADA</v>
          </cell>
          <cell r="C11909" t="str">
            <v>NG-NYMEX</v>
          </cell>
          <cell r="D11909" t="str">
            <v>FT-CAND-ERMS-PRC</v>
          </cell>
          <cell r="E11909" t="str">
            <v>P</v>
          </cell>
          <cell r="G11909" t="str">
            <v>NG</v>
          </cell>
          <cell r="H11909">
            <v>36861</v>
          </cell>
          <cell r="I11909">
            <v>0</v>
          </cell>
          <cell r="J11909">
            <v>0</v>
          </cell>
        </row>
        <row r="11910">
          <cell r="A11910">
            <v>36641</v>
          </cell>
          <cell r="B11910" t="str">
            <v>FT-CANADA</v>
          </cell>
          <cell r="C11910" t="str">
            <v>NG-NYMEX</v>
          </cell>
          <cell r="D11910" t="str">
            <v>FT-CAND-ERMS-PRC</v>
          </cell>
          <cell r="E11910" t="str">
            <v>P</v>
          </cell>
          <cell r="G11910" t="str">
            <v>NG</v>
          </cell>
          <cell r="H11910">
            <v>36892</v>
          </cell>
          <cell r="I11910">
            <v>0</v>
          </cell>
          <cell r="J11910">
            <v>0</v>
          </cell>
        </row>
        <row r="11911">
          <cell r="A11911">
            <v>36641</v>
          </cell>
          <cell r="B11911" t="str">
            <v>FT-CANADA</v>
          </cell>
          <cell r="C11911" t="str">
            <v>NG-NYMEX</v>
          </cell>
          <cell r="D11911" t="str">
            <v>FT-CAND-ERMS-PRC</v>
          </cell>
          <cell r="E11911" t="str">
            <v>P</v>
          </cell>
          <cell r="G11911" t="str">
            <v>NG</v>
          </cell>
          <cell r="H11911">
            <v>36923</v>
          </cell>
          <cell r="I11911">
            <v>0</v>
          </cell>
          <cell r="J11911">
            <v>0</v>
          </cell>
        </row>
        <row r="11912">
          <cell r="A11912">
            <v>36641</v>
          </cell>
          <cell r="B11912" t="str">
            <v>FT-CANADA</v>
          </cell>
          <cell r="C11912" t="str">
            <v>NG-NYMEX</v>
          </cell>
          <cell r="D11912" t="str">
            <v>FT-CAND-ERMS-PRC</v>
          </cell>
          <cell r="E11912" t="str">
            <v>P</v>
          </cell>
          <cell r="G11912" t="str">
            <v>NG</v>
          </cell>
          <cell r="H11912">
            <v>36951</v>
          </cell>
          <cell r="I11912">
            <v>0</v>
          </cell>
          <cell r="J11912">
            <v>0</v>
          </cell>
        </row>
        <row r="11913">
          <cell r="A11913">
            <v>36641</v>
          </cell>
          <cell r="B11913" t="str">
            <v>FT-CANADA</v>
          </cell>
          <cell r="C11913" t="str">
            <v>NG-NYMEX</v>
          </cell>
          <cell r="D11913" t="str">
            <v>FT-CAND-ERMS-PRC</v>
          </cell>
          <cell r="E11913" t="str">
            <v>P</v>
          </cell>
          <cell r="G11913" t="str">
            <v>NG</v>
          </cell>
          <cell r="H11913">
            <v>36982</v>
          </cell>
          <cell r="I11913">
            <v>0</v>
          </cell>
          <cell r="J11913">
            <v>0</v>
          </cell>
        </row>
        <row r="11914">
          <cell r="A11914">
            <v>36641</v>
          </cell>
          <cell r="B11914" t="str">
            <v>FT-CANADA</v>
          </cell>
          <cell r="C11914" t="str">
            <v>NG-NYMEX</v>
          </cell>
          <cell r="D11914" t="str">
            <v>FT-CAND-ERMS-PRC</v>
          </cell>
          <cell r="E11914" t="str">
            <v>P</v>
          </cell>
          <cell r="G11914" t="str">
            <v>NG</v>
          </cell>
          <cell r="H11914">
            <v>37012</v>
          </cell>
          <cell r="I11914">
            <v>0</v>
          </cell>
          <cell r="J11914">
            <v>0</v>
          </cell>
        </row>
        <row r="11915">
          <cell r="A11915">
            <v>36641</v>
          </cell>
          <cell r="B11915" t="str">
            <v>FT-CANADA</v>
          </cell>
          <cell r="C11915" t="str">
            <v>NG-NYMEX</v>
          </cell>
          <cell r="D11915" t="str">
            <v>FT-CAND-ERMS-PRC</v>
          </cell>
          <cell r="E11915" t="str">
            <v>P</v>
          </cell>
          <cell r="G11915" t="str">
            <v>NG</v>
          </cell>
          <cell r="H11915">
            <v>37043</v>
          </cell>
          <cell r="I11915">
            <v>0</v>
          </cell>
          <cell r="J11915">
            <v>0</v>
          </cell>
        </row>
        <row r="11916">
          <cell r="A11916">
            <v>36641</v>
          </cell>
          <cell r="B11916" t="str">
            <v>FT-CANADA</v>
          </cell>
          <cell r="C11916" t="str">
            <v>NG-NYMEX</v>
          </cell>
          <cell r="D11916" t="str">
            <v>FT-CAND-ERMS-PRC</v>
          </cell>
          <cell r="E11916" t="str">
            <v>P</v>
          </cell>
          <cell r="G11916" t="str">
            <v>NG</v>
          </cell>
          <cell r="H11916">
            <v>37073</v>
          </cell>
          <cell r="I11916">
            <v>0</v>
          </cell>
          <cell r="J11916">
            <v>0</v>
          </cell>
        </row>
        <row r="11917">
          <cell r="A11917">
            <v>36641</v>
          </cell>
          <cell r="B11917" t="str">
            <v>FT-CANADA</v>
          </cell>
          <cell r="C11917" t="str">
            <v>NG-NYMEX</v>
          </cell>
          <cell r="D11917" t="str">
            <v>FT-CAND-ERMS-PRC</v>
          </cell>
          <cell r="E11917" t="str">
            <v>P</v>
          </cell>
          <cell r="G11917" t="str">
            <v>NG</v>
          </cell>
          <cell r="H11917">
            <v>37104</v>
          </cell>
          <cell r="I11917">
            <v>0</v>
          </cell>
          <cell r="J11917">
            <v>0</v>
          </cell>
        </row>
        <row r="11918">
          <cell r="A11918">
            <v>36641</v>
          </cell>
          <cell r="B11918" t="str">
            <v>FT-CANADA</v>
          </cell>
          <cell r="C11918" t="str">
            <v>NG-NYMEX</v>
          </cell>
          <cell r="D11918" t="str">
            <v>FT-CAND-ERMS-PRC</v>
          </cell>
          <cell r="E11918" t="str">
            <v>P</v>
          </cell>
          <cell r="G11918" t="str">
            <v>NG</v>
          </cell>
          <cell r="H11918">
            <v>37135</v>
          </cell>
          <cell r="I11918">
            <v>0</v>
          </cell>
          <cell r="J11918">
            <v>0</v>
          </cell>
        </row>
        <row r="11919">
          <cell r="A11919">
            <v>36641</v>
          </cell>
          <cell r="B11919" t="str">
            <v>FT-CANADA</v>
          </cell>
          <cell r="C11919" t="str">
            <v>NG-NYMEX</v>
          </cell>
          <cell r="D11919" t="str">
            <v>FT-CAND-ERMS-PRC</v>
          </cell>
          <cell r="E11919" t="str">
            <v>P</v>
          </cell>
          <cell r="G11919" t="str">
            <v>NG</v>
          </cell>
          <cell r="H11919">
            <v>37165</v>
          </cell>
          <cell r="I11919">
            <v>0</v>
          </cell>
          <cell r="J11919">
            <v>0</v>
          </cell>
        </row>
        <row r="11920">
          <cell r="A11920">
            <v>36641</v>
          </cell>
          <cell r="B11920" t="str">
            <v>FT-CANADA</v>
          </cell>
          <cell r="C11920" t="str">
            <v>NG-NYMEX</v>
          </cell>
          <cell r="D11920" t="str">
            <v>FT-CAND-ERMS-PRC</v>
          </cell>
          <cell r="E11920" t="str">
            <v>P</v>
          </cell>
          <cell r="G11920" t="str">
            <v>NG</v>
          </cell>
          <cell r="H11920">
            <v>37196</v>
          </cell>
          <cell r="I11920">
            <v>0</v>
          </cell>
          <cell r="J11920">
            <v>0</v>
          </cell>
        </row>
        <row r="11921">
          <cell r="A11921">
            <v>36641</v>
          </cell>
          <cell r="B11921" t="str">
            <v>FT-CANADA</v>
          </cell>
          <cell r="C11921" t="str">
            <v>NG-NYMEX</v>
          </cell>
          <cell r="D11921" t="str">
            <v>FT-CAND-ERMS-PRC</v>
          </cell>
          <cell r="E11921" t="str">
            <v>P</v>
          </cell>
          <cell r="G11921" t="str">
            <v>NG</v>
          </cell>
          <cell r="H11921">
            <v>37226</v>
          </cell>
          <cell r="I11921">
            <v>0</v>
          </cell>
          <cell r="J11921">
            <v>0</v>
          </cell>
        </row>
        <row r="11922">
          <cell r="A11922">
            <v>36641</v>
          </cell>
          <cell r="B11922" t="str">
            <v>FT-CANADA</v>
          </cell>
          <cell r="C11922" t="str">
            <v>NG-NYMEX</v>
          </cell>
          <cell r="D11922" t="str">
            <v>FT-CAND-ERMS-PRC</v>
          </cell>
          <cell r="E11922" t="str">
            <v>P</v>
          </cell>
          <cell r="G11922" t="str">
            <v>NG</v>
          </cell>
          <cell r="H11922">
            <v>37257</v>
          </cell>
          <cell r="I11922">
            <v>0</v>
          </cell>
          <cell r="J11922">
            <v>0</v>
          </cell>
        </row>
        <row r="11923">
          <cell r="A11923">
            <v>36641</v>
          </cell>
          <cell r="B11923" t="str">
            <v>FT-CANADA</v>
          </cell>
          <cell r="C11923" t="str">
            <v>NG-NYMEX</v>
          </cell>
          <cell r="D11923" t="str">
            <v>FT-CAND-ERMS-PRC</v>
          </cell>
          <cell r="E11923" t="str">
            <v>P</v>
          </cell>
          <cell r="G11923" t="str">
            <v>NG</v>
          </cell>
          <cell r="H11923">
            <v>37288</v>
          </cell>
          <cell r="I11923">
            <v>0</v>
          </cell>
          <cell r="J11923">
            <v>0</v>
          </cell>
        </row>
        <row r="11924">
          <cell r="A11924">
            <v>36641</v>
          </cell>
          <cell r="B11924" t="str">
            <v>FT-CANADA</v>
          </cell>
          <cell r="C11924" t="str">
            <v>NG-NYMEX</v>
          </cell>
          <cell r="D11924" t="str">
            <v>FT-CAND-ERMS-PRC</v>
          </cell>
          <cell r="E11924" t="str">
            <v>P</v>
          </cell>
          <cell r="G11924" t="str">
            <v>NG</v>
          </cell>
          <cell r="H11924">
            <v>37316</v>
          </cell>
          <cell r="I11924">
            <v>0</v>
          </cell>
          <cell r="J11924">
            <v>0</v>
          </cell>
        </row>
        <row r="11925">
          <cell r="A11925">
            <v>36641</v>
          </cell>
          <cell r="B11925" t="str">
            <v>FT-CANADA</v>
          </cell>
          <cell r="C11925" t="str">
            <v>NG-NYMEX</v>
          </cell>
          <cell r="D11925" t="str">
            <v>FT-CAND-ERMS-PRC</v>
          </cell>
          <cell r="E11925" t="str">
            <v>P</v>
          </cell>
          <cell r="G11925" t="str">
            <v>NG</v>
          </cell>
          <cell r="H11925">
            <v>37347</v>
          </cell>
          <cell r="I11925">
            <v>0</v>
          </cell>
          <cell r="J11925">
            <v>0</v>
          </cell>
        </row>
        <row r="11926">
          <cell r="A11926">
            <v>36641</v>
          </cell>
          <cell r="B11926" t="str">
            <v>FT-CANADA</v>
          </cell>
          <cell r="C11926" t="str">
            <v>NG-NYMEX</v>
          </cell>
          <cell r="D11926" t="str">
            <v>FT-CAND-ERMS-PRC</v>
          </cell>
          <cell r="E11926" t="str">
            <v>P</v>
          </cell>
          <cell r="G11926" t="str">
            <v>NG</v>
          </cell>
          <cell r="H11926">
            <v>37377</v>
          </cell>
          <cell r="I11926">
            <v>0</v>
          </cell>
          <cell r="J11926">
            <v>0</v>
          </cell>
        </row>
        <row r="11927">
          <cell r="A11927">
            <v>36641</v>
          </cell>
          <cell r="B11927" t="str">
            <v>FT-CANADA</v>
          </cell>
          <cell r="C11927" t="str">
            <v>NG-NYMEX</v>
          </cell>
          <cell r="D11927" t="str">
            <v>FT-CAND-ERMS-PRC</v>
          </cell>
          <cell r="E11927" t="str">
            <v>P</v>
          </cell>
          <cell r="G11927" t="str">
            <v>NG</v>
          </cell>
          <cell r="H11927">
            <v>37408</v>
          </cell>
          <cell r="I11927">
            <v>0</v>
          </cell>
          <cell r="J11927">
            <v>0</v>
          </cell>
        </row>
        <row r="11928">
          <cell r="A11928">
            <v>36641</v>
          </cell>
          <cell r="B11928" t="str">
            <v>FT-CANADA</v>
          </cell>
          <cell r="C11928" t="str">
            <v>NG-NYMEX</v>
          </cell>
          <cell r="D11928" t="str">
            <v>FT-CAND-ERMS-PRC</v>
          </cell>
          <cell r="E11928" t="str">
            <v>P</v>
          </cell>
          <cell r="G11928" t="str">
            <v>NG</v>
          </cell>
          <cell r="H11928">
            <v>37438</v>
          </cell>
          <cell r="I11928">
            <v>0</v>
          </cell>
          <cell r="J11928">
            <v>0</v>
          </cell>
        </row>
        <row r="11929">
          <cell r="A11929">
            <v>36641</v>
          </cell>
          <cell r="B11929" t="str">
            <v>FT-CANADA</v>
          </cell>
          <cell r="C11929" t="str">
            <v>NG-NYMEX</v>
          </cell>
          <cell r="D11929" t="str">
            <v>FT-CAND-ERMS-PRC</v>
          </cell>
          <cell r="E11929" t="str">
            <v>P</v>
          </cell>
          <cell r="G11929" t="str">
            <v>NG</v>
          </cell>
          <cell r="H11929">
            <v>37469</v>
          </cell>
          <cell r="I11929">
            <v>0</v>
          </cell>
          <cell r="J11929">
            <v>0</v>
          </cell>
        </row>
        <row r="11930">
          <cell r="A11930">
            <v>36641</v>
          </cell>
          <cell r="B11930" t="str">
            <v>FT-CANADA</v>
          </cell>
          <cell r="C11930" t="str">
            <v>NG-NYMEX</v>
          </cell>
          <cell r="D11930" t="str">
            <v>FT-CAND-ERMS-PRC</v>
          </cell>
          <cell r="E11930" t="str">
            <v>P</v>
          </cell>
          <cell r="G11930" t="str">
            <v>NG</v>
          </cell>
          <cell r="H11930">
            <v>37500</v>
          </cell>
          <cell r="I11930">
            <v>0</v>
          </cell>
          <cell r="J11930">
            <v>0</v>
          </cell>
        </row>
        <row r="11931">
          <cell r="A11931">
            <v>36641</v>
          </cell>
          <cell r="B11931" t="str">
            <v>FT-CANADA</v>
          </cell>
          <cell r="C11931" t="str">
            <v>NG-NYMEX</v>
          </cell>
          <cell r="D11931" t="str">
            <v>FT-CAND-ERMS-PRC</v>
          </cell>
          <cell r="E11931" t="str">
            <v>P</v>
          </cell>
          <cell r="G11931" t="str">
            <v>NG</v>
          </cell>
          <cell r="H11931">
            <v>37530</v>
          </cell>
          <cell r="I11931">
            <v>0</v>
          </cell>
          <cell r="J11931">
            <v>0</v>
          </cell>
        </row>
        <row r="11932">
          <cell r="A11932">
            <v>36641</v>
          </cell>
          <cell r="B11932" t="str">
            <v>FT-CANADA</v>
          </cell>
          <cell r="C11932" t="str">
            <v>NG-NYMEX</v>
          </cell>
          <cell r="D11932" t="str">
            <v>FT-CAND-ERMS-PRC</v>
          </cell>
          <cell r="E11932" t="str">
            <v>P</v>
          </cell>
          <cell r="G11932" t="str">
            <v>NG</v>
          </cell>
          <cell r="H11932">
            <v>37561</v>
          </cell>
          <cell r="I11932">
            <v>0</v>
          </cell>
          <cell r="J11932">
            <v>0</v>
          </cell>
        </row>
        <row r="11933">
          <cell r="A11933">
            <v>36641</v>
          </cell>
          <cell r="B11933" t="str">
            <v>FT-CANADA</v>
          </cell>
          <cell r="C11933" t="str">
            <v>NG-NYMEX</v>
          </cell>
          <cell r="D11933" t="str">
            <v>FT-CAND-ERMS-PRC</v>
          </cell>
          <cell r="E11933" t="str">
            <v>P</v>
          </cell>
          <cell r="G11933" t="str">
            <v>NG</v>
          </cell>
          <cell r="H11933">
            <v>37591</v>
          </cell>
          <cell r="I11933">
            <v>0</v>
          </cell>
          <cell r="J11933">
            <v>0</v>
          </cell>
        </row>
        <row r="11934">
          <cell r="A11934">
            <v>36641</v>
          </cell>
          <cell r="B11934" t="str">
            <v>FT-CANADA</v>
          </cell>
          <cell r="C11934" t="str">
            <v>NG-NYMEX</v>
          </cell>
          <cell r="D11934" t="str">
            <v>FT-CAND-ERMS-PRC</v>
          </cell>
          <cell r="E11934" t="str">
            <v>P</v>
          </cell>
          <cell r="G11934" t="str">
            <v>NG</v>
          </cell>
          <cell r="H11934">
            <v>37622</v>
          </cell>
          <cell r="I11934">
            <v>0</v>
          </cell>
          <cell r="J11934">
            <v>0</v>
          </cell>
        </row>
        <row r="11935">
          <cell r="A11935">
            <v>36641</v>
          </cell>
          <cell r="B11935" t="str">
            <v>FT-CANADA</v>
          </cell>
          <cell r="C11935" t="str">
            <v>NG-NYMEX</v>
          </cell>
          <cell r="D11935" t="str">
            <v>FT-CAND-ERMS-PRC</v>
          </cell>
          <cell r="E11935" t="str">
            <v>P</v>
          </cell>
          <cell r="G11935" t="str">
            <v>NG</v>
          </cell>
          <cell r="H11935">
            <v>37653</v>
          </cell>
          <cell r="I11935">
            <v>0</v>
          </cell>
          <cell r="J11935">
            <v>0</v>
          </cell>
        </row>
        <row r="11936">
          <cell r="A11936">
            <v>36641</v>
          </cell>
          <cell r="B11936" t="str">
            <v>FT-CANADA</v>
          </cell>
          <cell r="C11936" t="str">
            <v>NG-NYMEX</v>
          </cell>
          <cell r="D11936" t="str">
            <v>FT-CAND-ERMS-PRC</v>
          </cell>
          <cell r="E11936" t="str">
            <v>P</v>
          </cell>
          <cell r="G11936" t="str">
            <v>NG</v>
          </cell>
          <cell r="H11936">
            <v>37681</v>
          </cell>
          <cell r="I11936">
            <v>0</v>
          </cell>
          <cell r="J11936">
            <v>0</v>
          </cell>
        </row>
        <row r="11937">
          <cell r="A11937">
            <v>36641</v>
          </cell>
          <cell r="B11937" t="str">
            <v>FT-CANADA</v>
          </cell>
          <cell r="C11937" t="str">
            <v>NG-NYMEX</v>
          </cell>
          <cell r="D11937" t="str">
            <v>FT-CAND-ERMS-PRC</v>
          </cell>
          <cell r="E11937" t="str">
            <v>P</v>
          </cell>
          <cell r="G11937" t="str">
            <v>NG</v>
          </cell>
          <cell r="H11937">
            <v>37712</v>
          </cell>
          <cell r="I11937">
            <v>0</v>
          </cell>
          <cell r="J11937">
            <v>0</v>
          </cell>
        </row>
        <row r="11938">
          <cell r="A11938">
            <v>36641</v>
          </cell>
          <cell r="B11938" t="str">
            <v>FT-CANADA</v>
          </cell>
          <cell r="C11938" t="str">
            <v>NG-NYMEX</v>
          </cell>
          <cell r="D11938" t="str">
            <v>FT-CAND-ERMS-PRC</v>
          </cell>
          <cell r="E11938" t="str">
            <v>P</v>
          </cell>
          <cell r="G11938" t="str">
            <v>NG</v>
          </cell>
          <cell r="H11938">
            <v>37742</v>
          </cell>
          <cell r="I11938">
            <v>0</v>
          </cell>
          <cell r="J11938">
            <v>0</v>
          </cell>
        </row>
        <row r="11939">
          <cell r="A11939">
            <v>36641</v>
          </cell>
          <cell r="B11939" t="str">
            <v>FT-CANADA</v>
          </cell>
          <cell r="C11939" t="str">
            <v>NG-NYMEX</v>
          </cell>
          <cell r="D11939" t="str">
            <v>FT-CAND-ERMS-PRC</v>
          </cell>
          <cell r="E11939" t="str">
            <v>P</v>
          </cell>
          <cell r="G11939" t="str">
            <v>NG</v>
          </cell>
          <cell r="H11939">
            <v>37773</v>
          </cell>
          <cell r="I11939">
            <v>0</v>
          </cell>
          <cell r="J11939">
            <v>0</v>
          </cell>
        </row>
        <row r="11940">
          <cell r="A11940">
            <v>36641</v>
          </cell>
          <cell r="B11940" t="str">
            <v>FT-CANADA</v>
          </cell>
          <cell r="C11940" t="str">
            <v>NG-NYMEX</v>
          </cell>
          <cell r="D11940" t="str">
            <v>FT-CAND-ERMS-PRC</v>
          </cell>
          <cell r="E11940" t="str">
            <v>P</v>
          </cell>
          <cell r="G11940" t="str">
            <v>NG</v>
          </cell>
          <cell r="H11940">
            <v>37803</v>
          </cell>
          <cell r="I11940">
            <v>0</v>
          </cell>
          <cell r="J11940">
            <v>0</v>
          </cell>
        </row>
        <row r="11941">
          <cell r="A11941">
            <v>36641</v>
          </cell>
          <cell r="B11941" t="str">
            <v>FT-CANADA</v>
          </cell>
          <cell r="C11941" t="str">
            <v>NG-NYMEX</v>
          </cell>
          <cell r="D11941" t="str">
            <v>FT-CAND-ERMS-PRC</v>
          </cell>
          <cell r="E11941" t="str">
            <v>P</v>
          </cell>
          <cell r="G11941" t="str">
            <v>NG</v>
          </cell>
          <cell r="H11941">
            <v>37834</v>
          </cell>
          <cell r="I11941">
            <v>0</v>
          </cell>
          <cell r="J11941">
            <v>0</v>
          </cell>
        </row>
        <row r="11942">
          <cell r="A11942">
            <v>36641</v>
          </cell>
          <cell r="B11942" t="str">
            <v>FT-CANADA</v>
          </cell>
          <cell r="C11942" t="str">
            <v>NG-NYMEX</v>
          </cell>
          <cell r="D11942" t="str">
            <v>FT-CAND-ERMS-PRC</v>
          </cell>
          <cell r="E11942" t="str">
            <v>P</v>
          </cell>
          <cell r="G11942" t="str">
            <v>NG</v>
          </cell>
          <cell r="H11942">
            <v>37865</v>
          </cell>
          <cell r="I11942">
            <v>0</v>
          </cell>
          <cell r="J11942">
            <v>0</v>
          </cell>
        </row>
        <row r="11943">
          <cell r="A11943">
            <v>36641</v>
          </cell>
          <cell r="B11943" t="str">
            <v>FT-CANADA</v>
          </cell>
          <cell r="C11943" t="str">
            <v>NG-NYMEX</v>
          </cell>
          <cell r="D11943" t="str">
            <v>FT-CAND-ERMS-PRC</v>
          </cell>
          <cell r="E11943" t="str">
            <v>P</v>
          </cell>
          <cell r="G11943" t="str">
            <v>NG</v>
          </cell>
          <cell r="H11943">
            <v>37895</v>
          </cell>
          <cell r="I11943">
            <v>0</v>
          </cell>
          <cell r="J11943">
            <v>0</v>
          </cell>
        </row>
        <row r="11944">
          <cell r="A11944">
            <v>36641</v>
          </cell>
          <cell r="B11944" t="str">
            <v>FT-CANADA</v>
          </cell>
          <cell r="C11944" t="str">
            <v>NG-NYMEX</v>
          </cell>
          <cell r="D11944" t="str">
            <v>FT-CAND-ERMS-PRC</v>
          </cell>
          <cell r="E11944" t="str">
            <v>P</v>
          </cell>
          <cell r="G11944" t="str">
            <v>NG</v>
          </cell>
          <cell r="H11944">
            <v>37926</v>
          </cell>
          <cell r="I11944">
            <v>0</v>
          </cell>
          <cell r="J11944">
            <v>0</v>
          </cell>
        </row>
        <row r="11945">
          <cell r="A11945">
            <v>36641</v>
          </cell>
          <cell r="B11945" t="str">
            <v>FT-CANADA</v>
          </cell>
          <cell r="C11945" t="str">
            <v>NG-NYMEX</v>
          </cell>
          <cell r="D11945" t="str">
            <v>FT-CAND-ERMS-PRC</v>
          </cell>
          <cell r="E11945" t="str">
            <v>P</v>
          </cell>
          <cell r="G11945" t="str">
            <v>NG</v>
          </cell>
          <cell r="H11945">
            <v>37956</v>
          </cell>
          <cell r="I11945">
            <v>0</v>
          </cell>
          <cell r="J11945">
            <v>0</v>
          </cell>
        </row>
        <row r="11946">
          <cell r="A11946">
            <v>36641</v>
          </cell>
          <cell r="B11946" t="str">
            <v>FT-CANADA</v>
          </cell>
          <cell r="C11946" t="str">
            <v>NG-NYMEX</v>
          </cell>
          <cell r="D11946" t="str">
            <v>FT-CAND-ERMS-PRC</v>
          </cell>
          <cell r="E11946" t="str">
            <v>P</v>
          </cell>
          <cell r="G11946" t="str">
            <v>NG</v>
          </cell>
          <cell r="H11946">
            <v>37987</v>
          </cell>
          <cell r="I11946">
            <v>0</v>
          </cell>
          <cell r="J11946">
            <v>0</v>
          </cell>
        </row>
        <row r="11947">
          <cell r="A11947">
            <v>36641</v>
          </cell>
          <cell r="B11947" t="str">
            <v>FT-CANADA</v>
          </cell>
          <cell r="C11947" t="str">
            <v>NG-NYMEX</v>
          </cell>
          <cell r="D11947" t="str">
            <v>FT-CAND-ERMS-PRC</v>
          </cell>
          <cell r="E11947" t="str">
            <v>P</v>
          </cell>
          <cell r="G11947" t="str">
            <v>NG</v>
          </cell>
          <cell r="H11947">
            <v>38018</v>
          </cell>
          <cell r="I11947">
            <v>0</v>
          </cell>
          <cell r="J11947">
            <v>0</v>
          </cell>
        </row>
        <row r="11948">
          <cell r="A11948">
            <v>36641</v>
          </cell>
          <cell r="B11948" t="str">
            <v>FT-CANADA</v>
          </cell>
          <cell r="C11948" t="str">
            <v>NG-NYMEX</v>
          </cell>
          <cell r="D11948" t="str">
            <v>FT-CAND-ERMS-PRC</v>
          </cell>
          <cell r="E11948" t="str">
            <v>P</v>
          </cell>
          <cell r="G11948" t="str">
            <v>NG</v>
          </cell>
          <cell r="H11948">
            <v>38047</v>
          </cell>
          <cell r="I11948">
            <v>0</v>
          </cell>
          <cell r="J11948">
            <v>0</v>
          </cell>
        </row>
        <row r="11949">
          <cell r="A11949">
            <v>36641</v>
          </cell>
          <cell r="B11949" t="str">
            <v>FT-CANADA</v>
          </cell>
          <cell r="C11949" t="str">
            <v>NG-NYMEX</v>
          </cell>
          <cell r="D11949" t="str">
            <v>FT-CAND-ERMS-PRC</v>
          </cell>
          <cell r="E11949" t="str">
            <v>P</v>
          </cell>
          <cell r="G11949" t="str">
            <v>NG</v>
          </cell>
          <cell r="H11949">
            <v>38078</v>
          </cell>
          <cell r="I11949">
            <v>0</v>
          </cell>
          <cell r="J11949">
            <v>0</v>
          </cell>
        </row>
        <row r="11950">
          <cell r="A11950">
            <v>36641</v>
          </cell>
          <cell r="B11950" t="str">
            <v>FT-CANADA</v>
          </cell>
          <cell r="C11950" t="str">
            <v>NG-NYMEX</v>
          </cell>
          <cell r="D11950" t="str">
            <v>FT-CAND-ERMS-PRC</v>
          </cell>
          <cell r="E11950" t="str">
            <v>P</v>
          </cell>
          <cell r="G11950" t="str">
            <v>NG</v>
          </cell>
          <cell r="H11950">
            <v>38108</v>
          </cell>
          <cell r="I11950">
            <v>0</v>
          </cell>
          <cell r="J11950">
            <v>0</v>
          </cell>
        </row>
        <row r="11951">
          <cell r="A11951">
            <v>36641</v>
          </cell>
          <cell r="B11951" t="str">
            <v>FT-CANADA</v>
          </cell>
          <cell r="C11951" t="str">
            <v>NG-NYMEX</v>
          </cell>
          <cell r="D11951" t="str">
            <v>FT-CAND-ERMS-PRC</v>
          </cell>
          <cell r="E11951" t="str">
            <v>P</v>
          </cell>
          <cell r="G11951" t="str">
            <v>NG</v>
          </cell>
          <cell r="H11951">
            <v>38139</v>
          </cell>
          <cell r="I11951">
            <v>0</v>
          </cell>
          <cell r="J11951">
            <v>0</v>
          </cell>
        </row>
        <row r="11952">
          <cell r="A11952">
            <v>36641</v>
          </cell>
          <cell r="B11952" t="str">
            <v>FT-CANADA</v>
          </cell>
          <cell r="C11952" t="str">
            <v>NG-NYMEX</v>
          </cell>
          <cell r="D11952" t="str">
            <v>FT-CAND-ERMS-PRC</v>
          </cell>
          <cell r="E11952" t="str">
            <v>P</v>
          </cell>
          <cell r="G11952" t="str">
            <v>NG</v>
          </cell>
          <cell r="H11952">
            <v>38169</v>
          </cell>
          <cell r="I11952">
            <v>0</v>
          </cell>
          <cell r="J11952">
            <v>0</v>
          </cell>
        </row>
        <row r="11953">
          <cell r="A11953">
            <v>36641</v>
          </cell>
          <cell r="B11953" t="str">
            <v>FT-CANADA</v>
          </cell>
          <cell r="C11953" t="str">
            <v>NG-NYMEX</v>
          </cell>
          <cell r="D11953" t="str">
            <v>FT-CAND-ERMS-PRC</v>
          </cell>
          <cell r="E11953" t="str">
            <v>P</v>
          </cell>
          <cell r="G11953" t="str">
            <v>NG</v>
          </cell>
          <cell r="H11953">
            <v>38200</v>
          </cell>
          <cell r="I11953">
            <v>0</v>
          </cell>
          <cell r="J11953">
            <v>0</v>
          </cell>
        </row>
        <row r="11954">
          <cell r="A11954">
            <v>36641</v>
          </cell>
          <cell r="B11954" t="str">
            <v>FT-CANADA</v>
          </cell>
          <cell r="C11954" t="str">
            <v>NG-NYMEX</v>
          </cell>
          <cell r="D11954" t="str">
            <v>FT-CAND-ERMS-PRC</v>
          </cell>
          <cell r="E11954" t="str">
            <v>P</v>
          </cell>
          <cell r="G11954" t="str">
            <v>NG</v>
          </cell>
          <cell r="H11954">
            <v>38231</v>
          </cell>
          <cell r="I11954">
            <v>0</v>
          </cell>
          <cell r="J11954">
            <v>0</v>
          </cell>
        </row>
        <row r="11955">
          <cell r="A11955">
            <v>36641</v>
          </cell>
          <cell r="B11955" t="str">
            <v>FT-CANADA</v>
          </cell>
          <cell r="C11955" t="str">
            <v>NG-NYMEX</v>
          </cell>
          <cell r="D11955" t="str">
            <v>FT-CAND-ERMS-PRC</v>
          </cell>
          <cell r="E11955" t="str">
            <v>P</v>
          </cell>
          <cell r="G11955" t="str">
            <v>NG</v>
          </cell>
          <cell r="H11955">
            <v>38261</v>
          </cell>
          <cell r="I11955">
            <v>0</v>
          </cell>
          <cell r="J11955">
            <v>0</v>
          </cell>
        </row>
        <row r="11956">
          <cell r="A11956">
            <v>36641</v>
          </cell>
          <cell r="B11956" t="str">
            <v>FT-CANADA</v>
          </cell>
          <cell r="C11956" t="str">
            <v>NG-NYMEX</v>
          </cell>
          <cell r="D11956" t="str">
            <v>FT-CAND-ERMS-PRC</v>
          </cell>
          <cell r="E11956" t="str">
            <v>P</v>
          </cell>
          <cell r="G11956" t="str">
            <v>NG</v>
          </cell>
          <cell r="H11956">
            <v>38292</v>
          </cell>
          <cell r="I11956">
            <v>0</v>
          </cell>
          <cell r="J11956">
            <v>0</v>
          </cell>
        </row>
        <row r="11957">
          <cell r="A11957">
            <v>36641</v>
          </cell>
          <cell r="B11957" t="str">
            <v>FT-CANADA</v>
          </cell>
          <cell r="C11957" t="str">
            <v>NG-NYMEX</v>
          </cell>
          <cell r="D11957" t="str">
            <v>FT-CAND-ERMS-PRC</v>
          </cell>
          <cell r="E11957" t="str">
            <v>P</v>
          </cell>
          <cell r="G11957" t="str">
            <v>NG</v>
          </cell>
          <cell r="H11957">
            <v>38322</v>
          </cell>
          <cell r="I11957">
            <v>0</v>
          </cell>
          <cell r="J11957">
            <v>0</v>
          </cell>
        </row>
        <row r="11958">
          <cell r="A11958">
            <v>36641</v>
          </cell>
          <cell r="B11958" t="str">
            <v>FT-CANADA</v>
          </cell>
          <cell r="C11958" t="str">
            <v>NG-NYMEX</v>
          </cell>
          <cell r="D11958" t="str">
            <v>FT-CAND-ERMS-PRC</v>
          </cell>
          <cell r="E11958" t="str">
            <v>P</v>
          </cell>
          <cell r="G11958" t="str">
            <v>NG</v>
          </cell>
          <cell r="H11958">
            <v>38353</v>
          </cell>
          <cell r="I11958">
            <v>0</v>
          </cell>
          <cell r="J11958">
            <v>0</v>
          </cell>
        </row>
        <row r="11959">
          <cell r="A11959">
            <v>36641</v>
          </cell>
          <cell r="B11959" t="str">
            <v>FT-CANADA</v>
          </cell>
          <cell r="C11959" t="str">
            <v>NG-NYMEX</v>
          </cell>
          <cell r="D11959" t="str">
            <v>FT-CAND-ERMS-PRC</v>
          </cell>
          <cell r="E11959" t="str">
            <v>P</v>
          </cell>
          <cell r="G11959" t="str">
            <v>NG</v>
          </cell>
          <cell r="H11959">
            <v>38384</v>
          </cell>
          <cell r="I11959">
            <v>0</v>
          </cell>
          <cell r="J11959">
            <v>0</v>
          </cell>
        </row>
        <row r="11960">
          <cell r="A11960">
            <v>36641</v>
          </cell>
          <cell r="B11960" t="str">
            <v>FT-CANADA</v>
          </cell>
          <cell r="C11960" t="str">
            <v>NG-NYMEX</v>
          </cell>
          <cell r="D11960" t="str">
            <v>FT-CAND-ERMS-PRC</v>
          </cell>
          <cell r="E11960" t="str">
            <v>P</v>
          </cell>
          <cell r="G11960" t="str">
            <v>NG</v>
          </cell>
          <cell r="H11960">
            <v>38412</v>
          </cell>
          <cell r="I11960">
            <v>0</v>
          </cell>
          <cell r="J11960">
            <v>0</v>
          </cell>
        </row>
        <row r="11961">
          <cell r="A11961">
            <v>36641</v>
          </cell>
          <cell r="B11961" t="str">
            <v>FT-CANADA</v>
          </cell>
          <cell r="C11961" t="str">
            <v>NG-NYMEX</v>
          </cell>
          <cell r="D11961" t="str">
            <v>FT-CAND-ERMS-PRC</v>
          </cell>
          <cell r="E11961" t="str">
            <v>P</v>
          </cell>
          <cell r="G11961" t="str">
            <v>NG</v>
          </cell>
          <cell r="H11961">
            <v>38443</v>
          </cell>
          <cell r="I11961">
            <v>0</v>
          </cell>
          <cell r="J11961">
            <v>0</v>
          </cell>
        </row>
        <row r="11962">
          <cell r="A11962">
            <v>36641</v>
          </cell>
          <cell r="B11962" t="str">
            <v>FT-CANADA</v>
          </cell>
          <cell r="C11962" t="str">
            <v>NG-NYMEX</v>
          </cell>
          <cell r="D11962" t="str">
            <v>FT-CAND-ERMS-PRC</v>
          </cell>
          <cell r="E11962" t="str">
            <v>P</v>
          </cell>
          <cell r="G11962" t="str">
            <v>NG</v>
          </cell>
          <cell r="H11962">
            <v>38473</v>
          </cell>
          <cell r="I11962">
            <v>0</v>
          </cell>
          <cell r="J11962">
            <v>0</v>
          </cell>
        </row>
        <row r="11963">
          <cell r="A11963">
            <v>36641</v>
          </cell>
          <cell r="B11963" t="str">
            <v>FT-CANADA</v>
          </cell>
          <cell r="C11963" t="str">
            <v>NG-NYMEX</v>
          </cell>
          <cell r="D11963" t="str">
            <v>FT-CAND-ERMS-PRC</v>
          </cell>
          <cell r="E11963" t="str">
            <v>P</v>
          </cell>
          <cell r="G11963" t="str">
            <v>NG</v>
          </cell>
          <cell r="H11963">
            <v>38504</v>
          </cell>
          <cell r="I11963">
            <v>0</v>
          </cell>
          <cell r="J11963">
            <v>0</v>
          </cell>
        </row>
        <row r="11964">
          <cell r="A11964">
            <v>36641</v>
          </cell>
          <cell r="B11964" t="str">
            <v>FT-CANADA</v>
          </cell>
          <cell r="C11964" t="str">
            <v>NG-NYMEX</v>
          </cell>
          <cell r="D11964" t="str">
            <v>FT-CAND-ERMS-PRC</v>
          </cell>
          <cell r="E11964" t="str">
            <v>P</v>
          </cell>
          <cell r="G11964" t="str">
            <v>NG</v>
          </cell>
          <cell r="H11964">
            <v>38534</v>
          </cell>
          <cell r="I11964">
            <v>0</v>
          </cell>
          <cell r="J11964">
            <v>0</v>
          </cell>
        </row>
        <row r="11965">
          <cell r="A11965">
            <v>36641</v>
          </cell>
          <cell r="B11965" t="str">
            <v>FT-CANADA</v>
          </cell>
          <cell r="C11965" t="str">
            <v>NG-NYMEX</v>
          </cell>
          <cell r="D11965" t="str">
            <v>FT-CAND-ERMS-PRC</v>
          </cell>
          <cell r="E11965" t="str">
            <v>P</v>
          </cell>
          <cell r="G11965" t="str">
            <v>NG</v>
          </cell>
          <cell r="H11965">
            <v>38565</v>
          </cell>
          <cell r="I11965">
            <v>0</v>
          </cell>
          <cell r="J11965">
            <v>0</v>
          </cell>
        </row>
        <row r="11966">
          <cell r="A11966">
            <v>36641</v>
          </cell>
          <cell r="B11966" t="str">
            <v>FT-CANADA</v>
          </cell>
          <cell r="C11966" t="str">
            <v>NG-NYMEX</v>
          </cell>
          <cell r="D11966" t="str">
            <v>FT-CAND-ERMS-PRC</v>
          </cell>
          <cell r="E11966" t="str">
            <v>P</v>
          </cell>
          <cell r="G11966" t="str">
            <v>NG</v>
          </cell>
          <cell r="H11966">
            <v>38596</v>
          </cell>
          <cell r="I11966">
            <v>0</v>
          </cell>
          <cell r="J11966">
            <v>0</v>
          </cell>
        </row>
        <row r="11967">
          <cell r="A11967">
            <v>36641</v>
          </cell>
          <cell r="B11967" t="str">
            <v>FT-CANADA</v>
          </cell>
          <cell r="C11967" t="str">
            <v>NG-NYMEX</v>
          </cell>
          <cell r="D11967" t="str">
            <v>FT-CAND-ERMS-PRC</v>
          </cell>
          <cell r="E11967" t="str">
            <v>P</v>
          </cell>
          <cell r="G11967" t="str">
            <v>NG</v>
          </cell>
          <cell r="H11967">
            <v>38626</v>
          </cell>
          <cell r="I11967">
            <v>0</v>
          </cell>
          <cell r="J11967">
            <v>0</v>
          </cell>
        </row>
        <row r="11968">
          <cell r="A11968">
            <v>36641</v>
          </cell>
          <cell r="B11968" t="str">
            <v>FT-CANADA</v>
          </cell>
          <cell r="C11968" t="str">
            <v>NG-NYMEX</v>
          </cell>
          <cell r="D11968" t="str">
            <v>FT-CAND-ERMS-PRC</v>
          </cell>
          <cell r="E11968" t="str">
            <v>P</v>
          </cell>
          <cell r="G11968" t="str">
            <v>NG</v>
          </cell>
          <cell r="H11968">
            <v>38657</v>
          </cell>
          <cell r="I11968">
            <v>0</v>
          </cell>
          <cell r="J11968">
            <v>0</v>
          </cell>
        </row>
        <row r="11969">
          <cell r="A11969">
            <v>36641</v>
          </cell>
          <cell r="B11969" t="str">
            <v>FT-CANADA</v>
          </cell>
          <cell r="C11969" t="str">
            <v>NG-NYMEX</v>
          </cell>
          <cell r="D11969" t="str">
            <v>FT-CAND-ERMS-PRC</v>
          </cell>
          <cell r="E11969" t="str">
            <v>P</v>
          </cell>
          <cell r="G11969" t="str">
            <v>NG</v>
          </cell>
          <cell r="H11969">
            <v>38687</v>
          </cell>
          <cell r="I11969">
            <v>0</v>
          </cell>
          <cell r="J11969">
            <v>0</v>
          </cell>
        </row>
        <row r="11970">
          <cell r="A11970">
            <v>36641</v>
          </cell>
          <cell r="B11970" t="str">
            <v>FT-CANADA</v>
          </cell>
          <cell r="C11970" t="str">
            <v>NG-NYMEX</v>
          </cell>
          <cell r="D11970" t="str">
            <v>FT-CAND-ERMS-PRC</v>
          </cell>
          <cell r="E11970" t="str">
            <v>P</v>
          </cell>
          <cell r="G11970" t="str">
            <v>NG</v>
          </cell>
          <cell r="H11970">
            <v>38718</v>
          </cell>
          <cell r="I11970">
            <v>0</v>
          </cell>
          <cell r="J11970">
            <v>0</v>
          </cell>
        </row>
        <row r="11971">
          <cell r="A11971">
            <v>36641</v>
          </cell>
          <cell r="B11971" t="str">
            <v>FT-CANADA</v>
          </cell>
          <cell r="C11971" t="str">
            <v>NG-NYMEX</v>
          </cell>
          <cell r="D11971" t="str">
            <v>FT-CAND-ERMS-PRC</v>
          </cell>
          <cell r="E11971" t="str">
            <v>P</v>
          </cell>
          <cell r="G11971" t="str">
            <v>NG</v>
          </cell>
          <cell r="H11971">
            <v>38749</v>
          </cell>
          <cell r="I11971">
            <v>0</v>
          </cell>
          <cell r="J11971">
            <v>0</v>
          </cell>
        </row>
        <row r="11972">
          <cell r="A11972">
            <v>36641</v>
          </cell>
          <cell r="B11972" t="str">
            <v>FT-CANADA</v>
          </cell>
          <cell r="C11972" t="str">
            <v>NG-NYMEX</v>
          </cell>
          <cell r="D11972" t="str">
            <v>FT-CAND-ERMS-PRC</v>
          </cell>
          <cell r="E11972" t="str">
            <v>P</v>
          </cell>
          <cell r="G11972" t="str">
            <v>NG</v>
          </cell>
          <cell r="H11972">
            <v>38777</v>
          </cell>
          <cell r="I11972">
            <v>0</v>
          </cell>
          <cell r="J11972">
            <v>0</v>
          </cell>
        </row>
        <row r="11973">
          <cell r="A11973">
            <v>36641</v>
          </cell>
          <cell r="B11973" t="str">
            <v>FT-CANADA</v>
          </cell>
          <cell r="C11973" t="str">
            <v>NG-NYMEX</v>
          </cell>
          <cell r="D11973" t="str">
            <v>FT-CAND-ERMS-PRC</v>
          </cell>
          <cell r="E11973" t="str">
            <v>P</v>
          </cell>
          <cell r="G11973" t="str">
            <v>NG</v>
          </cell>
          <cell r="H11973">
            <v>38808</v>
          </cell>
          <cell r="I11973">
            <v>0</v>
          </cell>
          <cell r="J11973">
            <v>0</v>
          </cell>
        </row>
        <row r="11974">
          <cell r="A11974">
            <v>36641</v>
          </cell>
          <cell r="B11974" t="str">
            <v>FT-CANADA</v>
          </cell>
          <cell r="C11974" t="str">
            <v>NG-NYMEX</v>
          </cell>
          <cell r="D11974" t="str">
            <v>FT-CAND-ERMS-PRC</v>
          </cell>
          <cell r="E11974" t="str">
            <v>P</v>
          </cell>
          <cell r="G11974" t="str">
            <v>NG</v>
          </cell>
          <cell r="H11974">
            <v>38838</v>
          </cell>
          <cell r="I11974">
            <v>0</v>
          </cell>
          <cell r="J11974">
            <v>0</v>
          </cell>
        </row>
        <row r="11975">
          <cell r="A11975">
            <v>36641</v>
          </cell>
          <cell r="B11975" t="str">
            <v>FT-CANADA</v>
          </cell>
          <cell r="C11975" t="str">
            <v>NG-NYMEX</v>
          </cell>
          <cell r="D11975" t="str">
            <v>FT-CAND-ERMS-PRC</v>
          </cell>
          <cell r="E11975" t="str">
            <v>P</v>
          </cell>
          <cell r="G11975" t="str">
            <v>NG</v>
          </cell>
          <cell r="H11975">
            <v>38869</v>
          </cell>
          <cell r="I11975">
            <v>0</v>
          </cell>
          <cell r="J11975">
            <v>0</v>
          </cell>
        </row>
        <row r="11976">
          <cell r="A11976">
            <v>36641</v>
          </cell>
          <cell r="B11976" t="str">
            <v>FT-CANADA</v>
          </cell>
          <cell r="C11976" t="str">
            <v>NG-NYMEX</v>
          </cell>
          <cell r="D11976" t="str">
            <v>FT-CAND-ERMS-PRC</v>
          </cell>
          <cell r="E11976" t="str">
            <v>P</v>
          </cell>
          <cell r="G11976" t="str">
            <v>NG</v>
          </cell>
          <cell r="H11976">
            <v>38899</v>
          </cell>
          <cell r="I11976">
            <v>0</v>
          </cell>
          <cell r="J11976">
            <v>0</v>
          </cell>
        </row>
        <row r="11977">
          <cell r="A11977">
            <v>36641</v>
          </cell>
          <cell r="B11977" t="str">
            <v>FT-CANADA</v>
          </cell>
          <cell r="C11977" t="str">
            <v>NG-NYMEX</v>
          </cell>
          <cell r="D11977" t="str">
            <v>FT-CAND-ERMS-PRC</v>
          </cell>
          <cell r="E11977" t="str">
            <v>P</v>
          </cell>
          <cell r="G11977" t="str">
            <v>NG</v>
          </cell>
          <cell r="H11977">
            <v>38930</v>
          </cell>
          <cell r="I11977">
            <v>0</v>
          </cell>
          <cell r="J11977">
            <v>0</v>
          </cell>
        </row>
        <row r="11978">
          <cell r="A11978">
            <v>36641</v>
          </cell>
          <cell r="B11978" t="str">
            <v>FT-CANADA</v>
          </cell>
          <cell r="C11978" t="str">
            <v>NG-NYMEX</v>
          </cell>
          <cell r="D11978" t="str">
            <v>FT-CAND-ERMS-PRC</v>
          </cell>
          <cell r="E11978" t="str">
            <v>P</v>
          </cell>
          <cell r="G11978" t="str">
            <v>NG</v>
          </cell>
          <cell r="H11978">
            <v>38961</v>
          </cell>
          <cell r="I11978">
            <v>0</v>
          </cell>
          <cell r="J11978">
            <v>0</v>
          </cell>
        </row>
        <row r="11979">
          <cell r="A11979">
            <v>36641</v>
          </cell>
          <cell r="B11979" t="str">
            <v>FT-CANADA</v>
          </cell>
          <cell r="C11979" t="str">
            <v>NG-NYMEX</v>
          </cell>
          <cell r="D11979" t="str">
            <v>FT-CAND-ERMS-PRC</v>
          </cell>
          <cell r="E11979" t="str">
            <v>P</v>
          </cell>
          <cell r="G11979" t="str">
            <v>NG</v>
          </cell>
          <cell r="H11979">
            <v>38991</v>
          </cell>
          <cell r="I11979">
            <v>0</v>
          </cell>
          <cell r="J11979">
            <v>0</v>
          </cell>
        </row>
        <row r="11980">
          <cell r="A11980">
            <v>36641</v>
          </cell>
          <cell r="B11980" t="str">
            <v>FT-CANADA</v>
          </cell>
          <cell r="C11980" t="str">
            <v>NG-NYMEX</v>
          </cell>
          <cell r="D11980" t="str">
            <v>FT-CAND-ERMS-PRC</v>
          </cell>
          <cell r="E11980" t="str">
            <v>P</v>
          </cell>
          <cell r="G11980" t="str">
            <v>NG</v>
          </cell>
          <cell r="H11980">
            <v>39022</v>
          </cell>
          <cell r="I11980">
            <v>0</v>
          </cell>
          <cell r="J11980">
            <v>0</v>
          </cell>
        </row>
        <row r="11981">
          <cell r="A11981">
            <v>36641</v>
          </cell>
          <cell r="B11981" t="str">
            <v>FT-CANADA</v>
          </cell>
          <cell r="C11981" t="str">
            <v>NG-NYMEX</v>
          </cell>
          <cell r="D11981" t="str">
            <v>FT-CAND-ERMS-PRC</v>
          </cell>
          <cell r="E11981" t="str">
            <v>P</v>
          </cell>
          <cell r="G11981" t="str">
            <v>NG</v>
          </cell>
          <cell r="H11981">
            <v>39052</v>
          </cell>
          <cell r="I11981">
            <v>0</v>
          </cell>
          <cell r="J11981">
            <v>0</v>
          </cell>
        </row>
        <row r="11982">
          <cell r="A11982">
            <v>36641</v>
          </cell>
          <cell r="B11982" t="str">
            <v>FT-CANADA</v>
          </cell>
          <cell r="C11982" t="str">
            <v>NG-NYMEX</v>
          </cell>
          <cell r="D11982" t="str">
            <v>FT-CAND-ERMS-PRC</v>
          </cell>
          <cell r="E11982" t="str">
            <v>P</v>
          </cell>
          <cell r="G11982" t="str">
            <v>NG</v>
          </cell>
          <cell r="H11982">
            <v>39083</v>
          </cell>
          <cell r="I11982">
            <v>0</v>
          </cell>
          <cell r="J11982">
            <v>0</v>
          </cell>
        </row>
        <row r="11983">
          <cell r="A11983">
            <v>36641</v>
          </cell>
          <cell r="B11983" t="str">
            <v>FT-CANADA</v>
          </cell>
          <cell r="C11983" t="str">
            <v>NG-NYMEX</v>
          </cell>
          <cell r="D11983" t="str">
            <v>FT-CAND-ERMS-PRC</v>
          </cell>
          <cell r="E11983" t="str">
            <v>P</v>
          </cell>
          <cell r="G11983" t="str">
            <v>NG</v>
          </cell>
          <cell r="H11983">
            <v>39114</v>
          </cell>
          <cell r="I11983">
            <v>0</v>
          </cell>
          <cell r="J11983">
            <v>0</v>
          </cell>
        </row>
        <row r="11984">
          <cell r="A11984">
            <v>36641</v>
          </cell>
          <cell r="B11984" t="str">
            <v>FT-CANADA</v>
          </cell>
          <cell r="C11984" t="str">
            <v>NG-NYMEX</v>
          </cell>
          <cell r="D11984" t="str">
            <v>FT-CAND-ERMS-PRC</v>
          </cell>
          <cell r="E11984" t="str">
            <v>P</v>
          </cell>
          <cell r="G11984" t="str">
            <v>NG</v>
          </cell>
          <cell r="H11984">
            <v>39142</v>
          </cell>
          <cell r="I11984">
            <v>0</v>
          </cell>
          <cell r="J11984">
            <v>0</v>
          </cell>
        </row>
        <row r="11985">
          <cell r="A11985">
            <v>36641</v>
          </cell>
          <cell r="B11985" t="str">
            <v>FT-CANADA</v>
          </cell>
          <cell r="C11985" t="str">
            <v>NG-NYMEX</v>
          </cell>
          <cell r="D11985" t="str">
            <v>FT-CAND-ERMS-PRC</v>
          </cell>
          <cell r="E11985" t="str">
            <v>P</v>
          </cell>
          <cell r="G11985" t="str">
            <v>NG</v>
          </cell>
          <cell r="H11985">
            <v>39173</v>
          </cell>
          <cell r="I11985">
            <v>0</v>
          </cell>
          <cell r="J11985">
            <v>0</v>
          </cell>
        </row>
        <row r="11986">
          <cell r="A11986">
            <v>36641</v>
          </cell>
          <cell r="B11986" t="str">
            <v>FT-CANADA</v>
          </cell>
          <cell r="C11986" t="str">
            <v>NG-NYMEX</v>
          </cell>
          <cell r="D11986" t="str">
            <v>FT-CAND-ERMS-PRC</v>
          </cell>
          <cell r="E11986" t="str">
            <v>P</v>
          </cell>
          <cell r="G11986" t="str">
            <v>NG</v>
          </cell>
          <cell r="H11986">
            <v>39203</v>
          </cell>
          <cell r="I11986">
            <v>0</v>
          </cell>
          <cell r="J11986">
            <v>0</v>
          </cell>
        </row>
        <row r="11987">
          <cell r="A11987">
            <v>36641</v>
          </cell>
          <cell r="B11987" t="str">
            <v>FT-CANADA</v>
          </cell>
          <cell r="C11987" t="str">
            <v>NG-NYMEX</v>
          </cell>
          <cell r="D11987" t="str">
            <v>FT-CAND-ERMS-PRC</v>
          </cell>
          <cell r="E11987" t="str">
            <v>P</v>
          </cell>
          <cell r="G11987" t="str">
            <v>NG</v>
          </cell>
          <cell r="H11987">
            <v>39234</v>
          </cell>
          <cell r="I11987">
            <v>0</v>
          </cell>
          <cell r="J11987">
            <v>0</v>
          </cell>
        </row>
        <row r="11988">
          <cell r="A11988">
            <v>36641</v>
          </cell>
          <cell r="B11988" t="str">
            <v>FT-CANADA</v>
          </cell>
          <cell r="C11988" t="str">
            <v>NG-NYMEX</v>
          </cell>
          <cell r="D11988" t="str">
            <v>FT-CAND-ERMS-PRC</v>
          </cell>
          <cell r="E11988" t="str">
            <v>P</v>
          </cell>
          <cell r="G11988" t="str">
            <v>NG</v>
          </cell>
          <cell r="H11988">
            <v>39264</v>
          </cell>
          <cell r="I11988">
            <v>0</v>
          </cell>
          <cell r="J11988">
            <v>0</v>
          </cell>
        </row>
        <row r="11989">
          <cell r="A11989">
            <v>36641</v>
          </cell>
          <cell r="B11989" t="str">
            <v>FT-CANADA</v>
          </cell>
          <cell r="C11989" t="str">
            <v>NG-NYMEX</v>
          </cell>
          <cell r="D11989" t="str">
            <v>FT-CAND-ERMS-PRC</v>
          </cell>
          <cell r="E11989" t="str">
            <v>P</v>
          </cell>
          <cell r="G11989" t="str">
            <v>NG</v>
          </cell>
          <cell r="H11989">
            <v>39295</v>
          </cell>
          <cell r="I11989">
            <v>0</v>
          </cell>
          <cell r="J11989">
            <v>0</v>
          </cell>
        </row>
        <row r="11990">
          <cell r="A11990">
            <v>36641</v>
          </cell>
          <cell r="B11990" t="str">
            <v>FT-CANADA</v>
          </cell>
          <cell r="C11990" t="str">
            <v>NG-NYMEX</v>
          </cell>
          <cell r="D11990" t="str">
            <v>FT-CAND-ERMS-PRC</v>
          </cell>
          <cell r="E11990" t="str">
            <v>P</v>
          </cell>
          <cell r="G11990" t="str">
            <v>NG</v>
          </cell>
          <cell r="H11990">
            <v>39326</v>
          </cell>
          <cell r="I11990">
            <v>0</v>
          </cell>
          <cell r="J11990">
            <v>0</v>
          </cell>
        </row>
        <row r="11991">
          <cell r="A11991">
            <v>36641</v>
          </cell>
          <cell r="B11991" t="str">
            <v>FT-CANADA</v>
          </cell>
          <cell r="C11991" t="str">
            <v>NG-NYMEX</v>
          </cell>
          <cell r="D11991" t="str">
            <v>FT-CAND-ERMS-PRC</v>
          </cell>
          <cell r="E11991" t="str">
            <v>P</v>
          </cell>
          <cell r="G11991" t="str">
            <v>NG</v>
          </cell>
          <cell r="H11991">
            <v>39356</v>
          </cell>
          <cell r="I11991">
            <v>0</v>
          </cell>
          <cell r="J11991">
            <v>0</v>
          </cell>
        </row>
        <row r="11992">
          <cell r="A11992">
            <v>36641</v>
          </cell>
          <cell r="B11992" t="str">
            <v>FT-CANADA</v>
          </cell>
          <cell r="C11992" t="str">
            <v>NG-NYMEX</v>
          </cell>
          <cell r="D11992" t="str">
            <v>FT-CAND-ERMS-PRC</v>
          </cell>
          <cell r="E11992" t="str">
            <v>P</v>
          </cell>
          <cell r="G11992" t="str">
            <v>NG</v>
          </cell>
          <cell r="H11992">
            <v>39387</v>
          </cell>
          <cell r="I11992">
            <v>0</v>
          </cell>
          <cell r="J11992">
            <v>0</v>
          </cell>
        </row>
        <row r="11993">
          <cell r="A11993">
            <v>36641</v>
          </cell>
          <cell r="B11993" t="str">
            <v>FT-CANADA</v>
          </cell>
          <cell r="C11993" t="str">
            <v>NG-NYMEX</v>
          </cell>
          <cell r="D11993" t="str">
            <v>FT-CAND-ERMS-PRC</v>
          </cell>
          <cell r="E11993" t="str">
            <v>P</v>
          </cell>
          <cell r="G11993" t="str">
            <v>NG</v>
          </cell>
          <cell r="H11993">
            <v>39417</v>
          </cell>
          <cell r="I11993">
            <v>0</v>
          </cell>
          <cell r="J11993">
            <v>0</v>
          </cell>
        </row>
        <row r="11994">
          <cell r="A11994">
            <v>36641</v>
          </cell>
          <cell r="B11994" t="str">
            <v>FT-CANADA</v>
          </cell>
          <cell r="C11994" t="str">
            <v>NG-NYMEX</v>
          </cell>
          <cell r="D11994" t="str">
            <v>FT-CAND-ERMS-PRC</v>
          </cell>
          <cell r="E11994" t="str">
            <v>P</v>
          </cell>
          <cell r="G11994" t="str">
            <v>NG</v>
          </cell>
          <cell r="H11994">
            <v>39448</v>
          </cell>
          <cell r="I11994">
            <v>0</v>
          </cell>
          <cell r="J11994">
            <v>0</v>
          </cell>
        </row>
        <row r="11995">
          <cell r="A11995">
            <v>36641</v>
          </cell>
          <cell r="B11995" t="str">
            <v>FT-CANADA</v>
          </cell>
          <cell r="C11995" t="str">
            <v>NG-NYMEX</v>
          </cell>
          <cell r="D11995" t="str">
            <v>FT-CAND-ERMS-PRC</v>
          </cell>
          <cell r="E11995" t="str">
            <v>P</v>
          </cell>
          <cell r="G11995" t="str">
            <v>NG</v>
          </cell>
          <cell r="H11995">
            <v>39479</v>
          </cell>
          <cell r="I11995">
            <v>0</v>
          </cell>
          <cell r="J11995">
            <v>0</v>
          </cell>
        </row>
        <row r="11996">
          <cell r="A11996">
            <v>36641</v>
          </cell>
          <cell r="B11996" t="str">
            <v>FT-CANADA</v>
          </cell>
          <cell r="C11996" t="str">
            <v>NG-NYMEX</v>
          </cell>
          <cell r="D11996" t="str">
            <v>FT-CAND-ERMS-PRC</v>
          </cell>
          <cell r="E11996" t="str">
            <v>P</v>
          </cell>
          <cell r="G11996" t="str">
            <v>NG</v>
          </cell>
          <cell r="H11996">
            <v>39508</v>
          </cell>
          <cell r="I11996">
            <v>0</v>
          </cell>
          <cell r="J11996">
            <v>0</v>
          </cell>
        </row>
        <row r="11997">
          <cell r="A11997">
            <v>36641</v>
          </cell>
          <cell r="B11997" t="str">
            <v>FT-CANADA</v>
          </cell>
          <cell r="C11997" t="str">
            <v>NG-NYMEX</v>
          </cell>
          <cell r="D11997" t="str">
            <v>FT-CAND-ERMS-PRC</v>
          </cell>
          <cell r="E11997" t="str">
            <v>P</v>
          </cell>
          <cell r="G11997" t="str">
            <v>NG</v>
          </cell>
          <cell r="H11997">
            <v>39539</v>
          </cell>
          <cell r="I11997">
            <v>0</v>
          </cell>
          <cell r="J11997">
            <v>0</v>
          </cell>
        </row>
        <row r="11998">
          <cell r="A11998">
            <v>36641</v>
          </cell>
          <cell r="B11998" t="str">
            <v>FT-CANADA</v>
          </cell>
          <cell r="C11998" t="str">
            <v>NG-NYMEX</v>
          </cell>
          <cell r="D11998" t="str">
            <v>FT-CAND-ERMS-PRC</v>
          </cell>
          <cell r="E11998" t="str">
            <v>P</v>
          </cell>
          <cell r="G11998" t="str">
            <v>NG</v>
          </cell>
          <cell r="H11998">
            <v>39569</v>
          </cell>
          <cell r="I11998">
            <v>0</v>
          </cell>
          <cell r="J11998">
            <v>0</v>
          </cell>
        </row>
        <row r="11999">
          <cell r="A11999">
            <v>36641</v>
          </cell>
          <cell r="B11999" t="str">
            <v>FT-CANADA</v>
          </cell>
          <cell r="C11999" t="str">
            <v>NG-NYMEX</v>
          </cell>
          <cell r="D11999" t="str">
            <v>FT-CAND-ERMS-PRC</v>
          </cell>
          <cell r="E11999" t="str">
            <v>P</v>
          </cell>
          <cell r="G11999" t="str">
            <v>NG</v>
          </cell>
          <cell r="H11999">
            <v>39600</v>
          </cell>
          <cell r="I11999">
            <v>0</v>
          </cell>
          <cell r="J11999">
            <v>0</v>
          </cell>
        </row>
        <row r="12000">
          <cell r="A12000">
            <v>36641</v>
          </cell>
          <cell r="B12000" t="str">
            <v>FT-CANADA</v>
          </cell>
          <cell r="C12000" t="str">
            <v>NG-NYMEX</v>
          </cell>
          <cell r="D12000" t="str">
            <v>FT-CAND-ERMS-PRC</v>
          </cell>
          <cell r="E12000" t="str">
            <v>P</v>
          </cell>
          <cell r="G12000" t="str">
            <v>NG</v>
          </cell>
          <cell r="H12000">
            <v>39630</v>
          </cell>
          <cell r="I12000">
            <v>0</v>
          </cell>
          <cell r="J12000">
            <v>0</v>
          </cell>
        </row>
        <row r="12001">
          <cell r="A12001">
            <v>36641</v>
          </cell>
          <cell r="B12001" t="str">
            <v>FT-CANADA</v>
          </cell>
          <cell r="C12001" t="str">
            <v>NG-NYMEX</v>
          </cell>
          <cell r="D12001" t="str">
            <v>FT-CAND-ERMS-PRC</v>
          </cell>
          <cell r="E12001" t="str">
            <v>P</v>
          </cell>
          <cell r="G12001" t="str">
            <v>NG</v>
          </cell>
          <cell r="H12001">
            <v>39661</v>
          </cell>
          <cell r="I12001">
            <v>0</v>
          </cell>
          <cell r="J12001">
            <v>0</v>
          </cell>
        </row>
        <row r="12002">
          <cell r="A12002">
            <v>36641</v>
          </cell>
          <cell r="B12002" t="str">
            <v>FT-CANADA</v>
          </cell>
          <cell r="C12002" t="str">
            <v>NG-NYMEX</v>
          </cell>
          <cell r="D12002" t="str">
            <v>FT-CAND-ERMS-PRC</v>
          </cell>
          <cell r="E12002" t="str">
            <v>P</v>
          </cell>
          <cell r="G12002" t="str">
            <v>NG</v>
          </cell>
          <cell r="H12002">
            <v>39692</v>
          </cell>
          <cell r="I12002">
            <v>0</v>
          </cell>
          <cell r="J12002">
            <v>0</v>
          </cell>
        </row>
        <row r="12003">
          <cell r="A12003">
            <v>36641</v>
          </cell>
          <cell r="B12003" t="str">
            <v>FT-CANADA</v>
          </cell>
          <cell r="C12003" t="str">
            <v>NG-NYMEX</v>
          </cell>
          <cell r="D12003" t="str">
            <v>FT-CAND-ERMS-PRC</v>
          </cell>
          <cell r="E12003" t="str">
            <v>P</v>
          </cell>
          <cell r="G12003" t="str">
            <v>NG</v>
          </cell>
          <cell r="H12003">
            <v>39722</v>
          </cell>
          <cell r="I12003">
            <v>0</v>
          </cell>
          <cell r="J12003">
            <v>0</v>
          </cell>
        </row>
        <row r="12004">
          <cell r="A12004">
            <v>36641</v>
          </cell>
          <cell r="B12004" t="str">
            <v>FT-CANADA</v>
          </cell>
          <cell r="C12004" t="str">
            <v>NG-NYMEX</v>
          </cell>
          <cell r="D12004" t="str">
            <v>FT-CAND-ERMS-PRC</v>
          </cell>
          <cell r="E12004" t="str">
            <v>P</v>
          </cell>
          <cell r="G12004" t="str">
            <v>NG</v>
          </cell>
          <cell r="H12004">
            <v>39753</v>
          </cell>
          <cell r="I12004">
            <v>0</v>
          </cell>
          <cell r="J12004">
            <v>0</v>
          </cell>
        </row>
        <row r="12005">
          <cell r="A12005">
            <v>36641</v>
          </cell>
          <cell r="B12005" t="str">
            <v>FT-CANADA</v>
          </cell>
          <cell r="C12005" t="str">
            <v>NG-NYMEX</v>
          </cell>
          <cell r="D12005" t="str">
            <v>FT-CAND-ERMS-PRC</v>
          </cell>
          <cell r="E12005" t="str">
            <v>P</v>
          </cell>
          <cell r="G12005" t="str">
            <v>NG</v>
          </cell>
          <cell r="H12005">
            <v>39783</v>
          </cell>
          <cell r="I12005">
            <v>0</v>
          </cell>
          <cell r="J12005">
            <v>0</v>
          </cell>
        </row>
        <row r="12006">
          <cell r="A12006">
            <v>36641</v>
          </cell>
          <cell r="B12006" t="str">
            <v>FT-CANADA</v>
          </cell>
          <cell r="C12006" t="str">
            <v>NG-NYMEX</v>
          </cell>
          <cell r="D12006" t="str">
            <v>FT-CAND-ERMS-PRC</v>
          </cell>
          <cell r="E12006" t="str">
            <v>P</v>
          </cell>
          <cell r="G12006" t="str">
            <v>NG</v>
          </cell>
          <cell r="H12006">
            <v>39814</v>
          </cell>
          <cell r="I12006">
            <v>0</v>
          </cell>
          <cell r="J12006">
            <v>0</v>
          </cell>
        </row>
        <row r="12007">
          <cell r="A12007">
            <v>36641</v>
          </cell>
          <cell r="B12007" t="str">
            <v>FT-CANADA</v>
          </cell>
          <cell r="C12007" t="str">
            <v>NG-NYMEX</v>
          </cell>
          <cell r="D12007" t="str">
            <v>FT-CAND-ERMS-PRC</v>
          </cell>
          <cell r="E12007" t="str">
            <v>P</v>
          </cell>
          <cell r="G12007" t="str">
            <v>NG</v>
          </cell>
          <cell r="H12007">
            <v>39845</v>
          </cell>
          <cell r="I12007">
            <v>0</v>
          </cell>
          <cell r="J12007">
            <v>0</v>
          </cell>
        </row>
        <row r="12008">
          <cell r="A12008">
            <v>36641</v>
          </cell>
          <cell r="B12008" t="str">
            <v>FT-CANADA</v>
          </cell>
          <cell r="C12008" t="str">
            <v>NG-NYMEX</v>
          </cell>
          <cell r="D12008" t="str">
            <v>FT-CAND-ERMS-PRC</v>
          </cell>
          <cell r="E12008" t="str">
            <v>P</v>
          </cell>
          <cell r="G12008" t="str">
            <v>NG</v>
          </cell>
          <cell r="H12008">
            <v>39873</v>
          </cell>
          <cell r="I12008">
            <v>0</v>
          </cell>
          <cell r="J12008">
            <v>0</v>
          </cell>
        </row>
        <row r="12009">
          <cell r="A12009">
            <v>36641</v>
          </cell>
          <cell r="B12009" t="str">
            <v>FT-CANADA</v>
          </cell>
          <cell r="C12009" t="str">
            <v>NG-NYMEX</v>
          </cell>
          <cell r="D12009" t="str">
            <v>FT-CAND-ERMS-PRC</v>
          </cell>
          <cell r="E12009" t="str">
            <v>P</v>
          </cell>
          <cell r="G12009" t="str">
            <v>NG</v>
          </cell>
          <cell r="H12009">
            <v>39904</v>
          </cell>
          <cell r="I12009">
            <v>0</v>
          </cell>
          <cell r="J12009">
            <v>0</v>
          </cell>
        </row>
        <row r="12010">
          <cell r="A12010">
            <v>36641</v>
          </cell>
          <cell r="B12010" t="str">
            <v>FT-CANADA</v>
          </cell>
          <cell r="C12010" t="str">
            <v>NG-NYMEX</v>
          </cell>
          <cell r="D12010" t="str">
            <v>FT-CAND-ERMS-PRC</v>
          </cell>
          <cell r="E12010" t="str">
            <v>P</v>
          </cell>
          <cell r="G12010" t="str">
            <v>NG</v>
          </cell>
          <cell r="H12010">
            <v>39934</v>
          </cell>
          <cell r="I12010">
            <v>0</v>
          </cell>
          <cell r="J12010">
            <v>0</v>
          </cell>
        </row>
        <row r="12011">
          <cell r="A12011">
            <v>36641</v>
          </cell>
          <cell r="B12011" t="str">
            <v>FT-CANADA</v>
          </cell>
          <cell r="C12011" t="str">
            <v>NG-NYMEX</v>
          </cell>
          <cell r="D12011" t="str">
            <v>FT-CAND-ERMS-PRC</v>
          </cell>
          <cell r="E12011" t="str">
            <v>P</v>
          </cell>
          <cell r="G12011" t="str">
            <v>NG</v>
          </cell>
          <cell r="H12011">
            <v>39965</v>
          </cell>
          <cell r="I12011">
            <v>0</v>
          </cell>
          <cell r="J12011">
            <v>0</v>
          </cell>
        </row>
        <row r="12012">
          <cell r="A12012">
            <v>36641</v>
          </cell>
          <cell r="B12012" t="str">
            <v>FT-CANADA</v>
          </cell>
          <cell r="C12012" t="str">
            <v>NG-NYMEX</v>
          </cell>
          <cell r="D12012" t="str">
            <v>FT-CAND-ERMS-PRC</v>
          </cell>
          <cell r="E12012" t="str">
            <v>P</v>
          </cell>
          <cell r="G12012" t="str">
            <v>NG</v>
          </cell>
          <cell r="H12012">
            <v>39995</v>
          </cell>
          <cell r="I12012">
            <v>0</v>
          </cell>
          <cell r="J12012">
            <v>0</v>
          </cell>
        </row>
        <row r="12013">
          <cell r="A12013">
            <v>36641</v>
          </cell>
          <cell r="B12013" t="str">
            <v>FT-CANADA</v>
          </cell>
          <cell r="C12013" t="str">
            <v>NG-NYMEX</v>
          </cell>
          <cell r="D12013" t="str">
            <v>FT-CAND-ERMS-PRC</v>
          </cell>
          <cell r="E12013" t="str">
            <v>P</v>
          </cell>
          <cell r="G12013" t="str">
            <v>NG</v>
          </cell>
          <cell r="H12013">
            <v>40026</v>
          </cell>
          <cell r="I12013">
            <v>0</v>
          </cell>
          <cell r="J12013">
            <v>0</v>
          </cell>
        </row>
        <row r="12014">
          <cell r="A12014">
            <v>36641</v>
          </cell>
          <cell r="B12014" t="str">
            <v>FT-CANADA</v>
          </cell>
          <cell r="C12014" t="str">
            <v>NG-NYMEX</v>
          </cell>
          <cell r="D12014" t="str">
            <v>FT-CAND-ERMS-PRC</v>
          </cell>
          <cell r="E12014" t="str">
            <v>P</v>
          </cell>
          <cell r="G12014" t="str">
            <v>NG</v>
          </cell>
          <cell r="H12014">
            <v>40057</v>
          </cell>
          <cell r="I12014">
            <v>0</v>
          </cell>
          <cell r="J12014">
            <v>0</v>
          </cell>
        </row>
        <row r="12015">
          <cell r="A12015">
            <v>36641</v>
          </cell>
          <cell r="B12015" t="str">
            <v>FT-CANADA</v>
          </cell>
          <cell r="C12015" t="str">
            <v>NG-NYMEX</v>
          </cell>
          <cell r="D12015" t="str">
            <v>FT-CAND-ERMS-PRC</v>
          </cell>
          <cell r="E12015" t="str">
            <v>P</v>
          </cell>
          <cell r="G12015" t="str">
            <v>NG</v>
          </cell>
          <cell r="H12015">
            <v>40087</v>
          </cell>
          <cell r="I12015">
            <v>0</v>
          </cell>
          <cell r="J12015">
            <v>0</v>
          </cell>
        </row>
        <row r="12016">
          <cell r="A12016">
            <v>36641</v>
          </cell>
          <cell r="B12016" t="str">
            <v>FT-CANADA</v>
          </cell>
          <cell r="C12016" t="str">
            <v>NG-NYMEX</v>
          </cell>
          <cell r="D12016" t="str">
            <v>FT-CAND-ERMS-PRC</v>
          </cell>
          <cell r="E12016" t="str">
            <v>P</v>
          </cell>
          <cell r="G12016" t="str">
            <v>NG</v>
          </cell>
          <cell r="H12016">
            <v>40118</v>
          </cell>
          <cell r="I12016">
            <v>0</v>
          </cell>
          <cell r="J12016">
            <v>0</v>
          </cell>
        </row>
        <row r="12017">
          <cell r="A12017">
            <v>36641</v>
          </cell>
          <cell r="B12017" t="str">
            <v>FT-CANADA</v>
          </cell>
          <cell r="C12017" t="str">
            <v>NG-NYMEX</v>
          </cell>
          <cell r="D12017" t="str">
            <v>FT-CAND-ERMS-PRC</v>
          </cell>
          <cell r="E12017" t="str">
            <v>P</v>
          </cell>
          <cell r="G12017" t="str">
            <v>NG</v>
          </cell>
          <cell r="H12017">
            <v>40148</v>
          </cell>
          <cell r="I12017">
            <v>0</v>
          </cell>
          <cell r="J12017">
            <v>0</v>
          </cell>
        </row>
        <row r="12018">
          <cell r="A12018">
            <v>36641</v>
          </cell>
          <cell r="B12018" t="str">
            <v>FT-CANADA</v>
          </cell>
          <cell r="C12018" t="str">
            <v>NG-NYMEX</v>
          </cell>
          <cell r="D12018" t="str">
            <v>FT-CAND-ERMS-PRC</v>
          </cell>
          <cell r="E12018" t="str">
            <v>P</v>
          </cell>
          <cell r="G12018" t="str">
            <v>NG</v>
          </cell>
          <cell r="H12018">
            <v>40179</v>
          </cell>
          <cell r="I12018">
            <v>0</v>
          </cell>
          <cell r="J12018">
            <v>0</v>
          </cell>
        </row>
        <row r="12019">
          <cell r="A12019">
            <v>36641</v>
          </cell>
          <cell r="B12019" t="str">
            <v>FT-CANADA</v>
          </cell>
          <cell r="C12019" t="str">
            <v>NG-NYMEX</v>
          </cell>
          <cell r="D12019" t="str">
            <v>FT-CAND-ERMS-PRC</v>
          </cell>
          <cell r="E12019" t="str">
            <v>P</v>
          </cell>
          <cell r="G12019" t="str">
            <v>NG</v>
          </cell>
          <cell r="H12019">
            <v>40210</v>
          </cell>
          <cell r="I12019">
            <v>0</v>
          </cell>
          <cell r="J12019">
            <v>0</v>
          </cell>
        </row>
        <row r="12020">
          <cell r="A12020">
            <v>36641</v>
          </cell>
          <cell r="B12020" t="str">
            <v>FT-CANADA</v>
          </cell>
          <cell r="C12020" t="str">
            <v>NG-NYMEX</v>
          </cell>
          <cell r="D12020" t="str">
            <v>FT-CAND-ERMS-PRC</v>
          </cell>
          <cell r="E12020" t="str">
            <v>P</v>
          </cell>
          <cell r="G12020" t="str">
            <v>NG</v>
          </cell>
          <cell r="H12020">
            <v>40238</v>
          </cell>
          <cell r="I12020">
            <v>0</v>
          </cell>
          <cell r="J12020">
            <v>0</v>
          </cell>
        </row>
        <row r="12021">
          <cell r="A12021">
            <v>36641</v>
          </cell>
          <cell r="B12021" t="str">
            <v>FT-CANADA</v>
          </cell>
          <cell r="C12021" t="str">
            <v>NG-NYMEX</v>
          </cell>
          <cell r="D12021" t="str">
            <v>FT-CAND-ERMS-PRC</v>
          </cell>
          <cell r="E12021" t="str">
            <v>P</v>
          </cell>
          <cell r="G12021" t="str">
            <v>NG</v>
          </cell>
          <cell r="H12021">
            <v>40269</v>
          </cell>
          <cell r="I12021">
            <v>0</v>
          </cell>
          <cell r="J12021">
            <v>0</v>
          </cell>
        </row>
        <row r="12022">
          <cell r="A12022">
            <v>36641</v>
          </cell>
          <cell r="B12022" t="str">
            <v>FT-CANADA</v>
          </cell>
          <cell r="C12022" t="str">
            <v>NG-NYMEX</v>
          </cell>
          <cell r="D12022" t="str">
            <v>FT-CAND-ERMS-PRC</v>
          </cell>
          <cell r="E12022" t="str">
            <v>P</v>
          </cell>
          <cell r="G12022" t="str">
            <v>NG</v>
          </cell>
          <cell r="H12022">
            <v>40299</v>
          </cell>
          <cell r="I12022">
            <v>0</v>
          </cell>
          <cell r="J12022">
            <v>0</v>
          </cell>
        </row>
        <row r="12023">
          <cell r="A12023">
            <v>36641</v>
          </cell>
          <cell r="B12023" t="str">
            <v>FT-CANADA</v>
          </cell>
          <cell r="C12023" t="str">
            <v>NG-NYMEX</v>
          </cell>
          <cell r="D12023" t="str">
            <v>FT-CAND-ERMS-PRC</v>
          </cell>
          <cell r="E12023" t="str">
            <v>P</v>
          </cell>
          <cell r="G12023" t="str">
            <v>NG</v>
          </cell>
          <cell r="H12023">
            <v>40330</v>
          </cell>
          <cell r="I12023">
            <v>0</v>
          </cell>
          <cell r="J12023">
            <v>0</v>
          </cell>
        </row>
        <row r="12024">
          <cell r="A12024">
            <v>36641</v>
          </cell>
          <cell r="B12024" t="str">
            <v>FT-CANADA</v>
          </cell>
          <cell r="C12024" t="str">
            <v>NG-NYMEX</v>
          </cell>
          <cell r="D12024" t="str">
            <v>FT-CAND-ERMS-PRC</v>
          </cell>
          <cell r="E12024" t="str">
            <v>P</v>
          </cell>
          <cell r="G12024" t="str">
            <v>NG</v>
          </cell>
          <cell r="H12024">
            <v>40360</v>
          </cell>
          <cell r="I12024">
            <v>0</v>
          </cell>
          <cell r="J12024">
            <v>0</v>
          </cell>
        </row>
        <row r="12025">
          <cell r="A12025">
            <v>36641</v>
          </cell>
          <cell r="B12025" t="str">
            <v>FT-CANADA</v>
          </cell>
          <cell r="C12025" t="str">
            <v>NG-NYMEX</v>
          </cell>
          <cell r="D12025" t="str">
            <v>FT-CAND-ERMS-PRC</v>
          </cell>
          <cell r="E12025" t="str">
            <v>P</v>
          </cell>
          <cell r="G12025" t="str">
            <v>NG</v>
          </cell>
          <cell r="H12025">
            <v>40391</v>
          </cell>
          <cell r="I12025">
            <v>0</v>
          </cell>
          <cell r="J12025">
            <v>0</v>
          </cell>
        </row>
        <row r="12026">
          <cell r="A12026">
            <v>36641</v>
          </cell>
          <cell r="B12026" t="str">
            <v>FT-CANADA</v>
          </cell>
          <cell r="C12026" t="str">
            <v>NG-NYMEX</v>
          </cell>
          <cell r="D12026" t="str">
            <v>FT-CAND-ERMS-PRC</v>
          </cell>
          <cell r="E12026" t="str">
            <v>P</v>
          </cell>
          <cell r="G12026" t="str">
            <v>NG</v>
          </cell>
          <cell r="H12026">
            <v>40422</v>
          </cell>
          <cell r="I12026">
            <v>0</v>
          </cell>
          <cell r="J12026">
            <v>0</v>
          </cell>
        </row>
        <row r="12027">
          <cell r="A12027">
            <v>36641</v>
          </cell>
          <cell r="B12027" t="str">
            <v>FT-CANADA</v>
          </cell>
          <cell r="C12027" t="str">
            <v>NG-NYMEX</v>
          </cell>
          <cell r="D12027" t="str">
            <v>FT-CAND-ERMS-PRC</v>
          </cell>
          <cell r="E12027" t="str">
            <v>P</v>
          </cell>
          <cell r="G12027" t="str">
            <v>NG</v>
          </cell>
          <cell r="H12027">
            <v>40452</v>
          </cell>
          <cell r="I12027">
            <v>0</v>
          </cell>
          <cell r="J12027">
            <v>0</v>
          </cell>
        </row>
        <row r="12028">
          <cell r="A12028">
            <v>36641</v>
          </cell>
          <cell r="B12028" t="str">
            <v>FT-CANADA</v>
          </cell>
          <cell r="C12028" t="str">
            <v>NG-NYMEX</v>
          </cell>
          <cell r="D12028" t="str">
            <v>FT-CAND-ERMS-PRC</v>
          </cell>
          <cell r="E12028" t="str">
            <v>P</v>
          </cell>
          <cell r="G12028" t="str">
            <v>NG</v>
          </cell>
          <cell r="H12028">
            <v>40483</v>
          </cell>
          <cell r="I12028">
            <v>0</v>
          </cell>
          <cell r="J12028">
            <v>0</v>
          </cell>
        </row>
        <row r="12029">
          <cell r="A12029">
            <v>36641</v>
          </cell>
          <cell r="B12029" t="str">
            <v>FT-CANADA</v>
          </cell>
          <cell r="C12029" t="str">
            <v>NG-NYMEX</v>
          </cell>
          <cell r="D12029" t="str">
            <v>FT-CAND-ERMS-PRC</v>
          </cell>
          <cell r="E12029" t="str">
            <v>P</v>
          </cell>
          <cell r="G12029" t="str">
            <v>NG</v>
          </cell>
          <cell r="H12029">
            <v>40513</v>
          </cell>
          <cell r="I12029">
            <v>0</v>
          </cell>
          <cell r="J12029">
            <v>0</v>
          </cell>
        </row>
        <row r="12030">
          <cell r="A12030">
            <v>36641</v>
          </cell>
          <cell r="B12030" t="str">
            <v>FT-CANADA</v>
          </cell>
          <cell r="C12030" t="str">
            <v>NG-NYMEX</v>
          </cell>
          <cell r="D12030" t="str">
            <v>FT-CAND-ERMS-PRC</v>
          </cell>
          <cell r="E12030" t="str">
            <v>P</v>
          </cell>
          <cell r="G12030" t="str">
            <v>NG</v>
          </cell>
          <cell r="H12030">
            <v>40544</v>
          </cell>
          <cell r="I12030">
            <v>0</v>
          </cell>
          <cell r="J12030">
            <v>0</v>
          </cell>
        </row>
        <row r="12031">
          <cell r="A12031">
            <v>36641</v>
          </cell>
          <cell r="B12031" t="str">
            <v>FT-CANADA</v>
          </cell>
          <cell r="C12031" t="str">
            <v>NG-NYMEX</v>
          </cell>
          <cell r="D12031" t="str">
            <v>FT-CAND-ERMS-PRC</v>
          </cell>
          <cell r="E12031" t="str">
            <v>P</v>
          </cell>
          <cell r="G12031" t="str">
            <v>NG</v>
          </cell>
          <cell r="H12031">
            <v>40575</v>
          </cell>
          <cell r="I12031">
            <v>0</v>
          </cell>
          <cell r="J12031">
            <v>0</v>
          </cell>
        </row>
        <row r="12032">
          <cell r="A12032">
            <v>36641</v>
          </cell>
          <cell r="B12032" t="str">
            <v>FT-CANADA</v>
          </cell>
          <cell r="C12032" t="str">
            <v>NG-NYMEX</v>
          </cell>
          <cell r="D12032" t="str">
            <v>FT-CAND-ERMS-PRC</v>
          </cell>
          <cell r="E12032" t="str">
            <v>P</v>
          </cell>
          <cell r="G12032" t="str">
            <v>NG</v>
          </cell>
          <cell r="H12032">
            <v>40603</v>
          </cell>
          <cell r="I12032">
            <v>0</v>
          </cell>
          <cell r="J12032">
            <v>0</v>
          </cell>
        </row>
        <row r="12033">
          <cell r="A12033">
            <v>36641</v>
          </cell>
          <cell r="B12033" t="str">
            <v>FT-CANADA</v>
          </cell>
          <cell r="C12033" t="str">
            <v>NG-NYMEX</v>
          </cell>
          <cell r="D12033" t="str">
            <v>FT-CAND-ERMS-PRC</v>
          </cell>
          <cell r="E12033" t="str">
            <v>P</v>
          </cell>
          <cell r="G12033" t="str">
            <v>NG</v>
          </cell>
          <cell r="H12033">
            <v>40634</v>
          </cell>
          <cell r="I12033">
            <v>0</v>
          </cell>
          <cell r="J12033">
            <v>0</v>
          </cell>
        </row>
        <row r="12034">
          <cell r="A12034">
            <v>36641</v>
          </cell>
          <cell r="B12034" t="str">
            <v>FT-CANADA</v>
          </cell>
          <cell r="C12034" t="str">
            <v>NG-NYMEX</v>
          </cell>
          <cell r="D12034" t="str">
            <v>FT-CAND-ERMS-PRC</v>
          </cell>
          <cell r="E12034" t="str">
            <v>P</v>
          </cell>
          <cell r="G12034" t="str">
            <v>NGMR-AECO/C</v>
          </cell>
          <cell r="H12034">
            <v>36617</v>
          </cell>
          <cell r="I12034">
            <v>0</v>
          </cell>
          <cell r="J12034">
            <v>0</v>
          </cell>
        </row>
        <row r="12035">
          <cell r="A12035">
            <v>36641</v>
          </cell>
          <cell r="B12035" t="str">
            <v>FT-CANADA</v>
          </cell>
          <cell r="C12035" t="str">
            <v>NG-NYMEX</v>
          </cell>
          <cell r="D12035" t="str">
            <v>FT-CAND-ERMS-PRC</v>
          </cell>
          <cell r="E12035" t="str">
            <v>P</v>
          </cell>
          <cell r="G12035" t="str">
            <v>NGMR-AECO/C</v>
          </cell>
          <cell r="H12035">
            <v>36647</v>
          </cell>
          <cell r="I12035">
            <v>0</v>
          </cell>
          <cell r="J12035">
            <v>0</v>
          </cell>
        </row>
        <row r="12036">
          <cell r="A12036">
            <v>36641</v>
          </cell>
          <cell r="B12036" t="str">
            <v>FT-CANADA</v>
          </cell>
          <cell r="C12036" t="str">
            <v>NG-NYMEX</v>
          </cell>
          <cell r="D12036" t="str">
            <v>FT-CAND-ERMS-PRC</v>
          </cell>
          <cell r="E12036" t="str">
            <v>P</v>
          </cell>
          <cell r="G12036" t="str">
            <v>NGMR-AECO/C</v>
          </cell>
          <cell r="H12036">
            <v>36678</v>
          </cell>
          <cell r="I12036">
            <v>0</v>
          </cell>
          <cell r="J12036">
            <v>0</v>
          </cell>
        </row>
        <row r="12037">
          <cell r="A12037">
            <v>36641</v>
          </cell>
          <cell r="B12037" t="str">
            <v>FT-CANADA</v>
          </cell>
          <cell r="C12037" t="str">
            <v>NG-NYMEX</v>
          </cell>
          <cell r="D12037" t="str">
            <v>FT-CAND-ERMS-PRC</v>
          </cell>
          <cell r="E12037" t="str">
            <v>P</v>
          </cell>
          <cell r="G12037" t="str">
            <v>NGMR-AECO/C</v>
          </cell>
          <cell r="H12037">
            <v>36708</v>
          </cell>
          <cell r="I12037">
            <v>0</v>
          </cell>
          <cell r="J12037">
            <v>0</v>
          </cell>
        </row>
        <row r="12038">
          <cell r="A12038">
            <v>36641</v>
          </cell>
          <cell r="B12038" t="str">
            <v>FT-CANADA</v>
          </cell>
          <cell r="C12038" t="str">
            <v>NG-NYMEX</v>
          </cell>
          <cell r="D12038" t="str">
            <v>FT-CAND-ERMS-PRC</v>
          </cell>
          <cell r="E12038" t="str">
            <v>P</v>
          </cell>
          <cell r="G12038" t="str">
            <v>NGMR-AECO/C</v>
          </cell>
          <cell r="H12038">
            <v>36739</v>
          </cell>
          <cell r="I12038">
            <v>0</v>
          </cell>
          <cell r="J12038">
            <v>0</v>
          </cell>
        </row>
        <row r="12039">
          <cell r="A12039">
            <v>36641</v>
          </cell>
          <cell r="B12039" t="str">
            <v>FT-CANADA</v>
          </cell>
          <cell r="C12039" t="str">
            <v>NG-NYMEX</v>
          </cell>
          <cell r="D12039" t="str">
            <v>FT-CAND-ERMS-PRC</v>
          </cell>
          <cell r="E12039" t="str">
            <v>P</v>
          </cell>
          <cell r="G12039" t="str">
            <v>NGMR-AECO/C</v>
          </cell>
          <cell r="H12039">
            <v>36770</v>
          </cell>
          <cell r="I12039">
            <v>0</v>
          </cell>
          <cell r="J12039">
            <v>0</v>
          </cell>
        </row>
        <row r="12040">
          <cell r="A12040">
            <v>36641</v>
          </cell>
          <cell r="B12040" t="str">
            <v>FT-CANADA</v>
          </cell>
          <cell r="C12040" t="str">
            <v>NG-NYMEX</v>
          </cell>
          <cell r="D12040" t="str">
            <v>FT-CAND-ERMS-PRC</v>
          </cell>
          <cell r="E12040" t="str">
            <v>P</v>
          </cell>
          <cell r="G12040" t="str">
            <v>NGMR-AECO/C</v>
          </cell>
          <cell r="H12040">
            <v>36800</v>
          </cell>
          <cell r="I12040">
            <v>0</v>
          </cell>
          <cell r="J12040">
            <v>0</v>
          </cell>
        </row>
        <row r="12041">
          <cell r="A12041">
            <v>36641</v>
          </cell>
          <cell r="B12041" t="str">
            <v>FT-CANADA</v>
          </cell>
          <cell r="C12041" t="str">
            <v>NG-NYMEX</v>
          </cell>
          <cell r="D12041" t="str">
            <v>FT-CAND-ERMS-PRC</v>
          </cell>
          <cell r="E12041" t="str">
            <v>P</v>
          </cell>
          <cell r="G12041" t="str">
            <v>NGMR-AECO/C</v>
          </cell>
          <cell r="H12041">
            <v>36831</v>
          </cell>
          <cell r="I12041">
            <v>0</v>
          </cell>
          <cell r="J12041">
            <v>0</v>
          </cell>
        </row>
        <row r="12042">
          <cell r="A12042">
            <v>36641</v>
          </cell>
          <cell r="B12042" t="str">
            <v>FT-CANADA</v>
          </cell>
          <cell r="C12042" t="str">
            <v>NG-NYMEX</v>
          </cell>
          <cell r="D12042" t="str">
            <v>FT-CAND-ERMS-PRC</v>
          </cell>
          <cell r="E12042" t="str">
            <v>P</v>
          </cell>
          <cell r="G12042" t="str">
            <v>NGMR-AECO/C</v>
          </cell>
          <cell r="H12042">
            <v>36861</v>
          </cell>
          <cell r="I12042">
            <v>0</v>
          </cell>
          <cell r="J12042">
            <v>0</v>
          </cell>
        </row>
        <row r="12043">
          <cell r="A12043">
            <v>36641</v>
          </cell>
          <cell r="B12043" t="str">
            <v>FT-CANADA</v>
          </cell>
          <cell r="C12043" t="str">
            <v>NG-NYMEX</v>
          </cell>
          <cell r="D12043" t="str">
            <v>FT-CAND-ERMS-PRC</v>
          </cell>
          <cell r="E12043" t="str">
            <v>P</v>
          </cell>
          <cell r="G12043" t="str">
            <v>NGMR-AECO/C</v>
          </cell>
          <cell r="H12043">
            <v>36892</v>
          </cell>
          <cell r="I12043">
            <v>0</v>
          </cell>
          <cell r="J12043">
            <v>0</v>
          </cell>
        </row>
        <row r="12044">
          <cell r="A12044">
            <v>36641</v>
          </cell>
          <cell r="B12044" t="str">
            <v>FT-CANADA</v>
          </cell>
          <cell r="C12044" t="str">
            <v>NG-NYMEX</v>
          </cell>
          <cell r="D12044" t="str">
            <v>FT-CAND-ERMS-PRC</v>
          </cell>
          <cell r="E12044" t="str">
            <v>P</v>
          </cell>
          <cell r="G12044" t="str">
            <v>NGMR-AECO/C</v>
          </cell>
          <cell r="H12044">
            <v>36923</v>
          </cell>
          <cell r="I12044">
            <v>0</v>
          </cell>
          <cell r="J12044">
            <v>0</v>
          </cell>
        </row>
        <row r="12045">
          <cell r="A12045">
            <v>36641</v>
          </cell>
          <cell r="B12045" t="str">
            <v>FT-CANADA</v>
          </cell>
          <cell r="C12045" t="str">
            <v>NG-NYMEX</v>
          </cell>
          <cell r="D12045" t="str">
            <v>FT-CAND-ERMS-PRC</v>
          </cell>
          <cell r="E12045" t="str">
            <v>P</v>
          </cell>
          <cell r="G12045" t="str">
            <v>NGMR-AECO/C</v>
          </cell>
          <cell r="H12045">
            <v>36951</v>
          </cell>
          <cell r="I12045">
            <v>0</v>
          </cell>
          <cell r="J12045">
            <v>0</v>
          </cell>
        </row>
        <row r="12046">
          <cell r="A12046">
            <v>36641</v>
          </cell>
          <cell r="B12046" t="str">
            <v>FT-CANADA</v>
          </cell>
          <cell r="C12046" t="str">
            <v>NG-NYMEX</v>
          </cell>
          <cell r="D12046" t="str">
            <v>FT-CAND-ERMS-PRC</v>
          </cell>
          <cell r="E12046" t="str">
            <v>P</v>
          </cell>
          <cell r="G12046" t="str">
            <v>NGMR-AECO/C</v>
          </cell>
          <cell r="H12046">
            <v>36982</v>
          </cell>
          <cell r="I12046">
            <v>0</v>
          </cell>
          <cell r="J12046">
            <v>0</v>
          </cell>
        </row>
        <row r="12047">
          <cell r="A12047">
            <v>36641</v>
          </cell>
          <cell r="B12047" t="str">
            <v>FT-CANADA</v>
          </cell>
          <cell r="C12047" t="str">
            <v>NG-NYMEX</v>
          </cell>
          <cell r="D12047" t="str">
            <v>FT-CAND-ERMS-PRC</v>
          </cell>
          <cell r="E12047" t="str">
            <v>P</v>
          </cell>
          <cell r="G12047" t="str">
            <v>NGMR-AECO/C</v>
          </cell>
          <cell r="H12047">
            <v>37012</v>
          </cell>
          <cell r="I12047">
            <v>0</v>
          </cell>
          <cell r="J12047">
            <v>0</v>
          </cell>
        </row>
        <row r="12048">
          <cell r="A12048">
            <v>36641</v>
          </cell>
          <cell r="B12048" t="str">
            <v>FT-CANADA</v>
          </cell>
          <cell r="C12048" t="str">
            <v>NG-NYMEX</v>
          </cell>
          <cell r="D12048" t="str">
            <v>FT-CAND-ERMS-PRC</v>
          </cell>
          <cell r="E12048" t="str">
            <v>P</v>
          </cell>
          <cell r="G12048" t="str">
            <v>NGMR-AECO/C</v>
          </cell>
          <cell r="H12048">
            <v>37043</v>
          </cell>
          <cell r="I12048">
            <v>0</v>
          </cell>
          <cell r="J12048">
            <v>0</v>
          </cell>
        </row>
        <row r="12049">
          <cell r="A12049">
            <v>36641</v>
          </cell>
          <cell r="B12049" t="str">
            <v>FT-CANADA</v>
          </cell>
          <cell r="C12049" t="str">
            <v>NG-NYMEX</v>
          </cell>
          <cell r="D12049" t="str">
            <v>FT-CAND-ERMS-PRC</v>
          </cell>
          <cell r="E12049" t="str">
            <v>P</v>
          </cell>
          <cell r="G12049" t="str">
            <v>NGMR-AECO/C</v>
          </cell>
          <cell r="H12049">
            <v>37073</v>
          </cell>
          <cell r="I12049">
            <v>0</v>
          </cell>
          <cell r="J12049">
            <v>0</v>
          </cell>
        </row>
        <row r="12050">
          <cell r="A12050">
            <v>36641</v>
          </cell>
          <cell r="B12050" t="str">
            <v>FT-CANADA</v>
          </cell>
          <cell r="C12050" t="str">
            <v>NG-NYMEX</v>
          </cell>
          <cell r="D12050" t="str">
            <v>FT-CAND-ERMS-PRC</v>
          </cell>
          <cell r="E12050" t="str">
            <v>P</v>
          </cell>
          <cell r="G12050" t="str">
            <v>NGMR-AECO/C</v>
          </cell>
          <cell r="H12050">
            <v>37104</v>
          </cell>
          <cell r="I12050">
            <v>0</v>
          </cell>
          <cell r="J12050">
            <v>0</v>
          </cell>
        </row>
        <row r="12051">
          <cell r="A12051">
            <v>36641</v>
          </cell>
          <cell r="B12051" t="str">
            <v>FT-CANADA</v>
          </cell>
          <cell r="C12051" t="str">
            <v>NG-NYMEX</v>
          </cell>
          <cell r="D12051" t="str">
            <v>FT-CAND-ERMS-PRC</v>
          </cell>
          <cell r="E12051" t="str">
            <v>P</v>
          </cell>
          <cell r="G12051" t="str">
            <v>NGMR-AECO/C</v>
          </cell>
          <cell r="H12051">
            <v>37135</v>
          </cell>
          <cell r="I12051">
            <v>0</v>
          </cell>
          <cell r="J12051">
            <v>0</v>
          </cell>
        </row>
        <row r="12052">
          <cell r="A12052">
            <v>36641</v>
          </cell>
          <cell r="B12052" t="str">
            <v>FT-CANADA</v>
          </cell>
          <cell r="C12052" t="str">
            <v>NG-NYMEX</v>
          </cell>
          <cell r="D12052" t="str">
            <v>FT-CAND-ERMS-PRC</v>
          </cell>
          <cell r="E12052" t="str">
            <v>P</v>
          </cell>
          <cell r="G12052" t="str">
            <v>NGMR-AECO/C</v>
          </cell>
          <cell r="H12052">
            <v>37165</v>
          </cell>
          <cell r="I12052">
            <v>0</v>
          </cell>
          <cell r="J12052">
            <v>0</v>
          </cell>
        </row>
        <row r="12053">
          <cell r="A12053">
            <v>36641</v>
          </cell>
          <cell r="B12053" t="str">
            <v>FT-CANADA</v>
          </cell>
          <cell r="C12053" t="str">
            <v>NG-NYMEX</v>
          </cell>
          <cell r="D12053" t="str">
            <v>FT-CAND-ERMS-PRC</v>
          </cell>
          <cell r="E12053" t="str">
            <v>P</v>
          </cell>
          <cell r="G12053" t="str">
            <v>TRANS:AECO/EMP</v>
          </cell>
          <cell r="H12053">
            <v>36647</v>
          </cell>
          <cell r="I12053">
            <v>0</v>
          </cell>
          <cell r="J12053">
            <v>0</v>
          </cell>
        </row>
        <row r="12054">
          <cell r="A12054">
            <v>36641</v>
          </cell>
          <cell r="B12054" t="str">
            <v>FT-CANADA</v>
          </cell>
          <cell r="C12054" t="str">
            <v>NG-NYMEX</v>
          </cell>
          <cell r="D12054" t="str">
            <v>FT-CAND-ERMS-PRC</v>
          </cell>
          <cell r="E12054" t="str">
            <v>P</v>
          </cell>
          <cell r="G12054" t="str">
            <v>TRANS:AECO/EMP</v>
          </cell>
          <cell r="H12054">
            <v>36678</v>
          </cell>
          <cell r="I12054">
            <v>0</v>
          </cell>
          <cell r="J12054">
            <v>0</v>
          </cell>
        </row>
        <row r="12055">
          <cell r="A12055">
            <v>36641</v>
          </cell>
          <cell r="B12055" t="str">
            <v>FT-CANADA</v>
          </cell>
          <cell r="C12055" t="str">
            <v>NG-NYMEX</v>
          </cell>
          <cell r="D12055" t="str">
            <v>FT-CAND-ERMS-PRC</v>
          </cell>
          <cell r="E12055" t="str">
            <v>P</v>
          </cell>
          <cell r="G12055" t="str">
            <v>TRANS:AECO/EMP</v>
          </cell>
          <cell r="H12055">
            <v>36708</v>
          </cell>
          <cell r="I12055">
            <v>0</v>
          </cell>
          <cell r="J12055">
            <v>0</v>
          </cell>
        </row>
        <row r="12056">
          <cell r="A12056">
            <v>36641</v>
          </cell>
          <cell r="B12056" t="str">
            <v>FT-CANADA</v>
          </cell>
          <cell r="C12056" t="str">
            <v>NG-NYMEX</v>
          </cell>
          <cell r="D12056" t="str">
            <v>FT-CAND-ERMS-PRC</v>
          </cell>
          <cell r="E12056" t="str">
            <v>P</v>
          </cell>
          <cell r="G12056" t="str">
            <v>TRANS:AECO/EMP</v>
          </cell>
          <cell r="H12056">
            <v>36739</v>
          </cell>
          <cell r="I12056">
            <v>0</v>
          </cell>
          <cell r="J12056">
            <v>0</v>
          </cell>
        </row>
        <row r="12057">
          <cell r="A12057">
            <v>36641</v>
          </cell>
          <cell r="B12057" t="str">
            <v>FT-CANADA</v>
          </cell>
          <cell r="C12057" t="str">
            <v>NG-NYMEX</v>
          </cell>
          <cell r="D12057" t="str">
            <v>FT-CAND-ERMS-PRC</v>
          </cell>
          <cell r="E12057" t="str">
            <v>P</v>
          </cell>
          <cell r="G12057" t="str">
            <v>TRANS:AECO/EMP</v>
          </cell>
          <cell r="H12057">
            <v>36770</v>
          </cell>
          <cell r="I12057">
            <v>0</v>
          </cell>
          <cell r="J12057">
            <v>0</v>
          </cell>
        </row>
        <row r="12058">
          <cell r="A12058">
            <v>36641</v>
          </cell>
          <cell r="B12058" t="str">
            <v>FT-CANADA</v>
          </cell>
          <cell r="C12058" t="str">
            <v>NG-NYMEX</v>
          </cell>
          <cell r="D12058" t="str">
            <v>FT-CAND-ERMS-PRC</v>
          </cell>
          <cell r="E12058" t="str">
            <v>P</v>
          </cell>
          <cell r="G12058" t="str">
            <v>TRANS:AECO/EMP</v>
          </cell>
          <cell r="H12058">
            <v>36800</v>
          </cell>
          <cell r="I12058">
            <v>0</v>
          </cell>
          <cell r="J12058">
            <v>0</v>
          </cell>
        </row>
        <row r="12059">
          <cell r="A12059">
            <v>36641</v>
          </cell>
          <cell r="B12059" t="str">
            <v>FT-CANADA</v>
          </cell>
          <cell r="C12059" t="str">
            <v>NG-NYMEX</v>
          </cell>
          <cell r="D12059" t="str">
            <v>FT-CAND-ERMS-PRC</v>
          </cell>
          <cell r="E12059" t="str">
            <v>P</v>
          </cell>
          <cell r="G12059" t="str">
            <v>TRANS:AECO/EMP</v>
          </cell>
          <cell r="H12059">
            <v>36831</v>
          </cell>
          <cell r="I12059">
            <v>0</v>
          </cell>
          <cell r="J12059">
            <v>0</v>
          </cell>
        </row>
        <row r="12060">
          <cell r="A12060">
            <v>36641</v>
          </cell>
          <cell r="B12060" t="str">
            <v>FT-CANADA</v>
          </cell>
          <cell r="C12060" t="str">
            <v>NG-NYMEX</v>
          </cell>
          <cell r="D12060" t="str">
            <v>FT-CAND-ERMS-PRC</v>
          </cell>
          <cell r="E12060" t="str">
            <v>P</v>
          </cell>
          <cell r="G12060" t="str">
            <v>TRANS:AECO/EMP</v>
          </cell>
          <cell r="H12060">
            <v>36861</v>
          </cell>
          <cell r="I12060">
            <v>0</v>
          </cell>
          <cell r="J12060">
            <v>0</v>
          </cell>
        </row>
        <row r="12061">
          <cell r="A12061">
            <v>36641</v>
          </cell>
          <cell r="B12061" t="str">
            <v>FT-CANADA</v>
          </cell>
          <cell r="C12061" t="str">
            <v>NG-NYMEX</v>
          </cell>
          <cell r="D12061" t="str">
            <v>FT-CAND-ERMS-PRC</v>
          </cell>
          <cell r="E12061" t="str">
            <v>P</v>
          </cell>
          <cell r="G12061" t="str">
            <v>TRANS:AECO/EMP</v>
          </cell>
          <cell r="H12061">
            <v>36892</v>
          </cell>
          <cell r="I12061">
            <v>0</v>
          </cell>
          <cell r="J12061">
            <v>0</v>
          </cell>
        </row>
        <row r="12062">
          <cell r="A12062">
            <v>36641</v>
          </cell>
          <cell r="B12062" t="str">
            <v>FT-CANADA</v>
          </cell>
          <cell r="C12062" t="str">
            <v>NG-NYMEX</v>
          </cell>
          <cell r="D12062" t="str">
            <v>FT-CAND-ERMS-PRC</v>
          </cell>
          <cell r="E12062" t="str">
            <v>P</v>
          </cell>
          <cell r="G12062" t="str">
            <v>TRANS:AECO/EMP</v>
          </cell>
          <cell r="H12062">
            <v>36923</v>
          </cell>
          <cell r="I12062">
            <v>0</v>
          </cell>
          <cell r="J12062">
            <v>0</v>
          </cell>
        </row>
        <row r="12063">
          <cell r="A12063">
            <v>36641</v>
          </cell>
          <cell r="B12063" t="str">
            <v>FT-CANADA</v>
          </cell>
          <cell r="C12063" t="str">
            <v>NG-NYMEX</v>
          </cell>
          <cell r="D12063" t="str">
            <v>FT-CAND-ERMS-PRC</v>
          </cell>
          <cell r="E12063" t="str">
            <v>P</v>
          </cell>
          <cell r="G12063" t="str">
            <v>TRANS:AECO/EMP</v>
          </cell>
          <cell r="H12063">
            <v>36951</v>
          </cell>
          <cell r="I12063">
            <v>0</v>
          </cell>
          <cell r="J12063">
            <v>0</v>
          </cell>
        </row>
        <row r="12064">
          <cell r="A12064">
            <v>36641</v>
          </cell>
          <cell r="B12064" t="str">
            <v>FT-CANADA</v>
          </cell>
          <cell r="C12064" t="str">
            <v>NG-NYMEX</v>
          </cell>
          <cell r="D12064" t="str">
            <v>FT-CAND-ERMS-PRC</v>
          </cell>
          <cell r="E12064" t="str">
            <v>P</v>
          </cell>
          <cell r="G12064" t="str">
            <v>TRANS:AECO/EMP</v>
          </cell>
          <cell r="H12064">
            <v>36982</v>
          </cell>
          <cell r="I12064">
            <v>0</v>
          </cell>
          <cell r="J12064">
            <v>0</v>
          </cell>
        </row>
        <row r="12065">
          <cell r="A12065">
            <v>36641</v>
          </cell>
          <cell r="B12065" t="str">
            <v>FT-CANADA</v>
          </cell>
          <cell r="C12065" t="str">
            <v>NG-NYMEX</v>
          </cell>
          <cell r="D12065" t="str">
            <v>FT-CAND-ERMS-PRC</v>
          </cell>
          <cell r="E12065" t="str">
            <v>P</v>
          </cell>
          <cell r="G12065" t="str">
            <v>TRANS:AECO/EMP</v>
          </cell>
          <cell r="H12065">
            <v>37012</v>
          </cell>
          <cell r="I12065">
            <v>0</v>
          </cell>
          <cell r="J12065">
            <v>0</v>
          </cell>
        </row>
        <row r="12066">
          <cell r="A12066">
            <v>36641</v>
          </cell>
          <cell r="B12066" t="str">
            <v>FT-CANADA</v>
          </cell>
          <cell r="C12066" t="str">
            <v>NG-NYMEX</v>
          </cell>
          <cell r="D12066" t="str">
            <v>FT-CAND-ERMS-PRC</v>
          </cell>
          <cell r="E12066" t="str">
            <v>P</v>
          </cell>
          <cell r="G12066" t="str">
            <v>TRANS:AECO/EMP</v>
          </cell>
          <cell r="H12066">
            <v>37043</v>
          </cell>
          <cell r="I12066">
            <v>0</v>
          </cell>
          <cell r="J12066">
            <v>0</v>
          </cell>
        </row>
        <row r="12067">
          <cell r="A12067">
            <v>36641</v>
          </cell>
          <cell r="B12067" t="str">
            <v>FT-CANADA</v>
          </cell>
          <cell r="C12067" t="str">
            <v>NG-NYMEX</v>
          </cell>
          <cell r="D12067" t="str">
            <v>FT-CAND-ERMS-PRC</v>
          </cell>
          <cell r="E12067" t="str">
            <v>P</v>
          </cell>
          <cell r="G12067" t="str">
            <v>TRANS:AECO/EMP</v>
          </cell>
          <cell r="H12067">
            <v>37073</v>
          </cell>
          <cell r="I12067">
            <v>0</v>
          </cell>
          <cell r="J12067">
            <v>0</v>
          </cell>
        </row>
        <row r="12068">
          <cell r="A12068">
            <v>36641</v>
          </cell>
          <cell r="B12068" t="str">
            <v>FT-CANADA</v>
          </cell>
          <cell r="C12068" t="str">
            <v>NG-NYMEX</v>
          </cell>
          <cell r="D12068" t="str">
            <v>FT-CAND-ERMS-PRC</v>
          </cell>
          <cell r="E12068" t="str">
            <v>P</v>
          </cell>
          <cell r="G12068" t="str">
            <v>TRANS:AECO/EMP</v>
          </cell>
          <cell r="H12068">
            <v>37104</v>
          </cell>
          <cell r="I12068">
            <v>0</v>
          </cell>
          <cell r="J12068">
            <v>0</v>
          </cell>
        </row>
        <row r="12069">
          <cell r="A12069">
            <v>36641</v>
          </cell>
          <cell r="B12069" t="str">
            <v>FT-CANADA</v>
          </cell>
          <cell r="C12069" t="str">
            <v>NG-NYMEX</v>
          </cell>
          <cell r="D12069" t="str">
            <v>FT-CAND-ERMS-PRC</v>
          </cell>
          <cell r="E12069" t="str">
            <v>P</v>
          </cell>
          <cell r="G12069" t="str">
            <v>TRANS:AECO/EMP</v>
          </cell>
          <cell r="H12069">
            <v>37135</v>
          </cell>
          <cell r="I12069">
            <v>0</v>
          </cell>
          <cell r="J12069">
            <v>0</v>
          </cell>
        </row>
        <row r="12070">
          <cell r="A12070">
            <v>36641</v>
          </cell>
          <cell r="B12070" t="str">
            <v>FT-CANADA</v>
          </cell>
          <cell r="C12070" t="str">
            <v>NG-NYMEX</v>
          </cell>
          <cell r="D12070" t="str">
            <v>FT-CAND-ERMS-PRC</v>
          </cell>
          <cell r="E12070" t="str">
            <v>P</v>
          </cell>
          <cell r="G12070" t="str">
            <v>TRANS:AECO/EMP</v>
          </cell>
          <cell r="H12070">
            <v>37165</v>
          </cell>
          <cell r="I12070">
            <v>0</v>
          </cell>
          <cell r="J12070">
            <v>0</v>
          </cell>
        </row>
        <row r="12071">
          <cell r="A12071">
            <v>36641</v>
          </cell>
          <cell r="B12071" t="str">
            <v>FT-CANADA</v>
          </cell>
          <cell r="C12071" t="str">
            <v>NG-NYMEX</v>
          </cell>
          <cell r="D12071" t="str">
            <v>FT-CAND-ERMS-PRC</v>
          </cell>
          <cell r="E12071" t="str">
            <v>P</v>
          </cell>
          <cell r="G12071" t="str">
            <v>TRANS:AECO/EMP</v>
          </cell>
          <cell r="H12071">
            <v>37196</v>
          </cell>
          <cell r="I12071">
            <v>0</v>
          </cell>
          <cell r="J12071">
            <v>0</v>
          </cell>
        </row>
        <row r="12072">
          <cell r="A12072">
            <v>36641</v>
          </cell>
          <cell r="B12072" t="str">
            <v>FT-CANADA</v>
          </cell>
          <cell r="C12072" t="str">
            <v>NG-NYMEX</v>
          </cell>
          <cell r="D12072" t="str">
            <v>FT-CAND-ERMS-PRC</v>
          </cell>
          <cell r="E12072" t="str">
            <v>P</v>
          </cell>
          <cell r="G12072" t="str">
            <v>TRANS:AECO/EMP</v>
          </cell>
          <cell r="H12072">
            <v>37226</v>
          </cell>
          <cell r="I12072">
            <v>0</v>
          </cell>
          <cell r="J12072">
            <v>0</v>
          </cell>
        </row>
        <row r="12073">
          <cell r="A12073">
            <v>36641</v>
          </cell>
          <cell r="B12073" t="str">
            <v>FT-CANADA</v>
          </cell>
          <cell r="C12073" t="str">
            <v>NG-NYMEX</v>
          </cell>
          <cell r="D12073" t="str">
            <v>FT-CAND-ERMS-PRC</v>
          </cell>
          <cell r="E12073" t="str">
            <v>P</v>
          </cell>
          <cell r="G12073" t="str">
            <v>TRANS:AECO/EMP</v>
          </cell>
          <cell r="H12073">
            <v>37257</v>
          </cell>
          <cell r="I12073">
            <v>0</v>
          </cell>
          <cell r="J12073">
            <v>0</v>
          </cell>
        </row>
        <row r="12074">
          <cell r="A12074">
            <v>36641</v>
          </cell>
          <cell r="B12074" t="str">
            <v>FT-CANADA</v>
          </cell>
          <cell r="C12074" t="str">
            <v>NG-NYMEX</v>
          </cell>
          <cell r="D12074" t="str">
            <v>FT-CAND-ERMS-PRC</v>
          </cell>
          <cell r="E12074" t="str">
            <v>P</v>
          </cell>
          <cell r="G12074" t="str">
            <v>TRANS:AECO/EMP</v>
          </cell>
          <cell r="H12074">
            <v>37288</v>
          </cell>
          <cell r="I12074">
            <v>0</v>
          </cell>
          <cell r="J12074">
            <v>0</v>
          </cell>
        </row>
        <row r="12075">
          <cell r="A12075">
            <v>36641</v>
          </cell>
          <cell r="B12075" t="str">
            <v>FT-CANADA</v>
          </cell>
          <cell r="C12075" t="str">
            <v>NG-NYMEX</v>
          </cell>
          <cell r="D12075" t="str">
            <v>FT-CAND-ERMS-PRC</v>
          </cell>
          <cell r="E12075" t="str">
            <v>P</v>
          </cell>
          <cell r="G12075" t="str">
            <v>TRANS:AECO/EMP</v>
          </cell>
          <cell r="H12075">
            <v>37316</v>
          </cell>
          <cell r="I12075">
            <v>0</v>
          </cell>
          <cell r="J12075">
            <v>0</v>
          </cell>
        </row>
        <row r="12076">
          <cell r="A12076">
            <v>36641</v>
          </cell>
          <cell r="B12076" t="str">
            <v>FT-CANADA</v>
          </cell>
          <cell r="C12076" t="str">
            <v>NG-NYMEX</v>
          </cell>
          <cell r="D12076" t="str">
            <v>FT-CAND-ERMS-PRC</v>
          </cell>
          <cell r="E12076" t="str">
            <v>P</v>
          </cell>
          <cell r="G12076" t="str">
            <v>TRANS:AECO/EMP</v>
          </cell>
          <cell r="H12076">
            <v>37347</v>
          </cell>
          <cell r="I12076">
            <v>0</v>
          </cell>
          <cell r="J12076">
            <v>0</v>
          </cell>
        </row>
        <row r="12077">
          <cell r="A12077">
            <v>36641</v>
          </cell>
          <cell r="B12077" t="str">
            <v>FT-CANADA</v>
          </cell>
          <cell r="C12077" t="str">
            <v>NG-NYMEX</v>
          </cell>
          <cell r="D12077" t="str">
            <v>FT-CAND-ERMS-PRC</v>
          </cell>
          <cell r="E12077" t="str">
            <v>P</v>
          </cell>
          <cell r="G12077" t="str">
            <v>TRANS:AECO/EMP</v>
          </cell>
          <cell r="H12077">
            <v>37377</v>
          </cell>
          <cell r="I12077">
            <v>0</v>
          </cell>
          <cell r="J12077">
            <v>0</v>
          </cell>
        </row>
        <row r="12078">
          <cell r="A12078">
            <v>36641</v>
          </cell>
          <cell r="B12078" t="str">
            <v>FT-CANADA</v>
          </cell>
          <cell r="C12078" t="str">
            <v>NG-NYMEX</v>
          </cell>
          <cell r="D12078" t="str">
            <v>FT-CAND-ERMS-PRC</v>
          </cell>
          <cell r="E12078" t="str">
            <v>P</v>
          </cell>
          <cell r="G12078" t="str">
            <v>TRANS:AECO/EMP</v>
          </cell>
          <cell r="H12078">
            <v>37408</v>
          </cell>
          <cell r="I12078">
            <v>0</v>
          </cell>
          <cell r="J12078">
            <v>0</v>
          </cell>
        </row>
        <row r="12079">
          <cell r="A12079">
            <v>36641</v>
          </cell>
          <cell r="B12079" t="str">
            <v>FT-CANADA</v>
          </cell>
          <cell r="C12079" t="str">
            <v>NG-NYMEX</v>
          </cell>
          <cell r="D12079" t="str">
            <v>FT-CAND-ERMS-PRC</v>
          </cell>
          <cell r="E12079" t="str">
            <v>P</v>
          </cell>
          <cell r="G12079" t="str">
            <v>TRANS:AECO/EMP</v>
          </cell>
          <cell r="H12079">
            <v>37438</v>
          </cell>
          <cell r="I12079">
            <v>0</v>
          </cell>
          <cell r="J12079">
            <v>0</v>
          </cell>
        </row>
        <row r="12080">
          <cell r="A12080">
            <v>36641</v>
          </cell>
          <cell r="B12080" t="str">
            <v>FT-CANADA</v>
          </cell>
          <cell r="C12080" t="str">
            <v>NG-NYMEX</v>
          </cell>
          <cell r="D12080" t="str">
            <v>FT-CAND-ERMS-PRC</v>
          </cell>
          <cell r="E12080" t="str">
            <v>P</v>
          </cell>
          <cell r="G12080" t="str">
            <v>TRANS:AECO/EMP</v>
          </cell>
          <cell r="H12080">
            <v>37469</v>
          </cell>
          <cell r="I12080">
            <v>0</v>
          </cell>
          <cell r="J12080">
            <v>0</v>
          </cell>
        </row>
        <row r="12081">
          <cell r="A12081">
            <v>36641</v>
          </cell>
          <cell r="B12081" t="str">
            <v>FT-CANADA</v>
          </cell>
          <cell r="C12081" t="str">
            <v>NG-NYMEX</v>
          </cell>
          <cell r="D12081" t="str">
            <v>FT-CAND-ERMS-PRC</v>
          </cell>
          <cell r="E12081" t="str">
            <v>P</v>
          </cell>
          <cell r="G12081" t="str">
            <v>TRANS:AECO/EMP</v>
          </cell>
          <cell r="H12081">
            <v>37500</v>
          </cell>
          <cell r="I12081">
            <v>0</v>
          </cell>
          <cell r="J12081">
            <v>0</v>
          </cell>
        </row>
        <row r="12082">
          <cell r="A12082">
            <v>36641</v>
          </cell>
          <cell r="B12082" t="str">
            <v>FT-CANADA</v>
          </cell>
          <cell r="C12082" t="str">
            <v>NG-NYMEX</v>
          </cell>
          <cell r="D12082" t="str">
            <v>FT-CAND-ERMS-PRC</v>
          </cell>
          <cell r="E12082" t="str">
            <v>P</v>
          </cell>
          <cell r="G12082" t="str">
            <v>TRANS:AECO/EMP</v>
          </cell>
          <cell r="H12082">
            <v>37530</v>
          </cell>
          <cell r="I12082">
            <v>0</v>
          </cell>
          <cell r="J12082">
            <v>0</v>
          </cell>
        </row>
        <row r="12083">
          <cell r="A12083">
            <v>36641</v>
          </cell>
          <cell r="B12083" t="str">
            <v>FT-CANADA</v>
          </cell>
          <cell r="C12083" t="str">
            <v>NG-NYMEX</v>
          </cell>
          <cell r="D12083" t="str">
            <v>FT-CAND-ERMS-PRC</v>
          </cell>
          <cell r="E12083" t="str">
            <v>P</v>
          </cell>
          <cell r="G12083" t="str">
            <v>TRANS:AECO/EMP</v>
          </cell>
          <cell r="H12083">
            <v>37561</v>
          </cell>
          <cell r="I12083">
            <v>0</v>
          </cell>
          <cell r="J12083">
            <v>0</v>
          </cell>
        </row>
        <row r="12084">
          <cell r="A12084">
            <v>36641</v>
          </cell>
          <cell r="B12084" t="str">
            <v>FT-CANADA</v>
          </cell>
          <cell r="C12084" t="str">
            <v>NG-NYMEX</v>
          </cell>
          <cell r="D12084" t="str">
            <v>FT-CAND-ERMS-PRC</v>
          </cell>
          <cell r="E12084" t="str">
            <v>P</v>
          </cell>
          <cell r="G12084" t="str">
            <v>TRANS:AECO/EMP</v>
          </cell>
          <cell r="H12084">
            <v>37591</v>
          </cell>
          <cell r="I12084">
            <v>0</v>
          </cell>
          <cell r="J12084">
            <v>0</v>
          </cell>
        </row>
        <row r="12085">
          <cell r="A12085">
            <v>36641</v>
          </cell>
          <cell r="B12085" t="str">
            <v>FT-CANADA</v>
          </cell>
          <cell r="C12085" t="str">
            <v>NG-NYMEX</v>
          </cell>
          <cell r="D12085" t="str">
            <v>FT-CAND-ERMS-PRC</v>
          </cell>
          <cell r="E12085" t="str">
            <v>P</v>
          </cell>
          <cell r="G12085" t="str">
            <v>TRANS:AECO/EMP</v>
          </cell>
          <cell r="H12085">
            <v>37622</v>
          </cell>
          <cell r="I12085">
            <v>0</v>
          </cell>
          <cell r="J12085">
            <v>0</v>
          </cell>
        </row>
        <row r="12086">
          <cell r="A12086">
            <v>36641</v>
          </cell>
          <cell r="B12086" t="str">
            <v>FT-CANADA</v>
          </cell>
          <cell r="C12086" t="str">
            <v>NG-NYMEX</v>
          </cell>
          <cell r="D12086" t="str">
            <v>FT-CAND-ERMS-PRC</v>
          </cell>
          <cell r="E12086" t="str">
            <v>P</v>
          </cell>
          <cell r="G12086" t="str">
            <v>TRANS:AECO/EMP</v>
          </cell>
          <cell r="H12086">
            <v>37653</v>
          </cell>
          <cell r="I12086">
            <v>0</v>
          </cell>
          <cell r="J12086">
            <v>0</v>
          </cell>
        </row>
        <row r="12087">
          <cell r="A12087">
            <v>36641</v>
          </cell>
          <cell r="B12087" t="str">
            <v>FT-CANADA</v>
          </cell>
          <cell r="C12087" t="str">
            <v>NG-NYMEX</v>
          </cell>
          <cell r="D12087" t="str">
            <v>FT-CAND-ERMS-PRC</v>
          </cell>
          <cell r="E12087" t="str">
            <v>P</v>
          </cell>
          <cell r="G12087" t="str">
            <v>TRANS:AECO/EMP</v>
          </cell>
          <cell r="H12087">
            <v>37681</v>
          </cell>
          <cell r="I12087">
            <v>0</v>
          </cell>
          <cell r="J12087">
            <v>0</v>
          </cell>
        </row>
        <row r="12088">
          <cell r="A12088">
            <v>36641</v>
          </cell>
          <cell r="B12088" t="str">
            <v>FT-CANADA</v>
          </cell>
          <cell r="C12088" t="str">
            <v>NG-NYMEX</v>
          </cell>
          <cell r="D12088" t="str">
            <v>FT-CAND-ERMS-PRC</v>
          </cell>
          <cell r="E12088" t="str">
            <v>P</v>
          </cell>
          <cell r="G12088" t="str">
            <v>TRANS:AECO/EMP</v>
          </cell>
          <cell r="H12088">
            <v>37712</v>
          </cell>
          <cell r="I12088">
            <v>0</v>
          </cell>
          <cell r="J12088">
            <v>0</v>
          </cell>
        </row>
        <row r="12089">
          <cell r="A12089">
            <v>36641</v>
          </cell>
          <cell r="B12089" t="str">
            <v>FT-CANADA</v>
          </cell>
          <cell r="C12089" t="str">
            <v>NG-NYMEX</v>
          </cell>
          <cell r="D12089" t="str">
            <v>FT-CAND-ERMS-PRC</v>
          </cell>
          <cell r="E12089" t="str">
            <v>P</v>
          </cell>
          <cell r="G12089" t="str">
            <v>TRANS:AECO/EMP</v>
          </cell>
          <cell r="H12089">
            <v>37742</v>
          </cell>
          <cell r="I12089">
            <v>0</v>
          </cell>
          <cell r="J12089">
            <v>0</v>
          </cell>
        </row>
        <row r="12090">
          <cell r="A12090">
            <v>36641</v>
          </cell>
          <cell r="B12090" t="str">
            <v>FT-CANADA</v>
          </cell>
          <cell r="C12090" t="str">
            <v>NG-NYMEX</v>
          </cell>
          <cell r="D12090" t="str">
            <v>FT-CAND-ERMS-PRC</v>
          </cell>
          <cell r="E12090" t="str">
            <v>P</v>
          </cell>
          <cell r="G12090" t="str">
            <v>TRANS:AECO/EMP</v>
          </cell>
          <cell r="H12090">
            <v>37773</v>
          </cell>
          <cell r="I12090">
            <v>0</v>
          </cell>
          <cell r="J12090">
            <v>0</v>
          </cell>
        </row>
        <row r="12091">
          <cell r="A12091">
            <v>36641</v>
          </cell>
          <cell r="B12091" t="str">
            <v>FT-CANADA</v>
          </cell>
          <cell r="C12091" t="str">
            <v>NG-NYMEX</v>
          </cell>
          <cell r="D12091" t="str">
            <v>FT-CAND-ERMS-PRC</v>
          </cell>
          <cell r="E12091" t="str">
            <v>P</v>
          </cell>
          <cell r="G12091" t="str">
            <v>TRANS:AECO/EMP</v>
          </cell>
          <cell r="H12091">
            <v>37803</v>
          </cell>
          <cell r="I12091">
            <v>0</v>
          </cell>
          <cell r="J12091">
            <v>0</v>
          </cell>
        </row>
        <row r="12092">
          <cell r="A12092">
            <v>36641</v>
          </cell>
          <cell r="B12092" t="str">
            <v>FT-CANADA</v>
          </cell>
          <cell r="C12092" t="str">
            <v>NG-NYMEX</v>
          </cell>
          <cell r="D12092" t="str">
            <v>FT-CAND-ERMS-PRC</v>
          </cell>
          <cell r="E12092" t="str">
            <v>P</v>
          </cell>
          <cell r="G12092" t="str">
            <v>TRANS:AECO/EMP</v>
          </cell>
          <cell r="H12092">
            <v>37834</v>
          </cell>
          <cell r="I12092">
            <v>0</v>
          </cell>
          <cell r="J12092">
            <v>0</v>
          </cell>
        </row>
        <row r="12093">
          <cell r="A12093">
            <v>36641</v>
          </cell>
          <cell r="B12093" t="str">
            <v>FT-CANADA</v>
          </cell>
          <cell r="C12093" t="str">
            <v>NG-NYMEX</v>
          </cell>
          <cell r="D12093" t="str">
            <v>FT-CAND-ERMS-PRC</v>
          </cell>
          <cell r="E12093" t="str">
            <v>P</v>
          </cell>
          <cell r="G12093" t="str">
            <v>TRANS:AECO/EMP</v>
          </cell>
          <cell r="H12093">
            <v>37865</v>
          </cell>
          <cell r="I12093">
            <v>0</v>
          </cell>
          <cell r="J12093">
            <v>0</v>
          </cell>
        </row>
        <row r="12094">
          <cell r="A12094">
            <v>36641</v>
          </cell>
          <cell r="B12094" t="str">
            <v>FT-CANADA</v>
          </cell>
          <cell r="C12094" t="str">
            <v>NG-NYMEX</v>
          </cell>
          <cell r="D12094" t="str">
            <v>FT-CAND-ERMS-PRC</v>
          </cell>
          <cell r="E12094" t="str">
            <v>P</v>
          </cell>
          <cell r="G12094" t="str">
            <v>TRANS:AECO/EMP</v>
          </cell>
          <cell r="H12094">
            <v>37895</v>
          </cell>
          <cell r="I12094">
            <v>0</v>
          </cell>
          <cell r="J12094">
            <v>0</v>
          </cell>
        </row>
        <row r="12095">
          <cell r="A12095">
            <v>36641</v>
          </cell>
          <cell r="B12095" t="str">
            <v>FT-CANADA</v>
          </cell>
          <cell r="C12095" t="str">
            <v>NG-NYMEX</v>
          </cell>
          <cell r="D12095" t="str">
            <v>FT-CAND-ERMS-PRC</v>
          </cell>
          <cell r="E12095" t="str">
            <v>P</v>
          </cell>
          <cell r="G12095" t="str">
            <v>TRANS:AECO/EMP</v>
          </cell>
          <cell r="H12095">
            <v>37926</v>
          </cell>
          <cell r="I12095">
            <v>0</v>
          </cell>
          <cell r="J12095">
            <v>0</v>
          </cell>
        </row>
        <row r="12096">
          <cell r="A12096">
            <v>36641</v>
          </cell>
          <cell r="B12096" t="str">
            <v>FT-CANADA</v>
          </cell>
          <cell r="C12096" t="str">
            <v>NG-NYMEX</v>
          </cell>
          <cell r="D12096" t="str">
            <v>FT-CAND-ERMS-PRC</v>
          </cell>
          <cell r="E12096" t="str">
            <v>P</v>
          </cell>
          <cell r="G12096" t="str">
            <v>TRANS:AECO/EMP</v>
          </cell>
          <cell r="H12096">
            <v>37956</v>
          </cell>
          <cell r="I12096">
            <v>0</v>
          </cell>
          <cell r="J12096">
            <v>0</v>
          </cell>
        </row>
        <row r="12097">
          <cell r="A12097">
            <v>36641</v>
          </cell>
          <cell r="B12097" t="str">
            <v>FT-CANADA</v>
          </cell>
          <cell r="C12097" t="str">
            <v>NG-NYMEX</v>
          </cell>
          <cell r="D12097" t="str">
            <v>FT-CAND-ERMS-PRC</v>
          </cell>
          <cell r="E12097" t="str">
            <v>P</v>
          </cell>
          <cell r="G12097" t="str">
            <v>TRANS:AECO/EMP</v>
          </cell>
          <cell r="H12097">
            <v>37987</v>
          </cell>
          <cell r="I12097">
            <v>0</v>
          </cell>
          <cell r="J12097">
            <v>0</v>
          </cell>
        </row>
        <row r="12098">
          <cell r="A12098">
            <v>36641</v>
          </cell>
          <cell r="B12098" t="str">
            <v>FT-CANADA</v>
          </cell>
          <cell r="C12098" t="str">
            <v>NG-NYMEX</v>
          </cell>
          <cell r="D12098" t="str">
            <v>FT-CAND-ERMS-PRC</v>
          </cell>
          <cell r="E12098" t="str">
            <v>P</v>
          </cell>
          <cell r="G12098" t="str">
            <v>TRANS:AECO/EMP</v>
          </cell>
          <cell r="H12098">
            <v>38018</v>
          </cell>
          <cell r="I12098">
            <v>0</v>
          </cell>
          <cell r="J12098">
            <v>0</v>
          </cell>
        </row>
        <row r="12099">
          <cell r="A12099">
            <v>36641</v>
          </cell>
          <cell r="B12099" t="str">
            <v>FT-CANADA</v>
          </cell>
          <cell r="C12099" t="str">
            <v>NG-NYMEX</v>
          </cell>
          <cell r="D12099" t="str">
            <v>FT-CAND-ERMS-PRC</v>
          </cell>
          <cell r="E12099" t="str">
            <v>P</v>
          </cell>
          <cell r="G12099" t="str">
            <v>TRANS:AECO/EMP</v>
          </cell>
          <cell r="H12099">
            <v>38047</v>
          </cell>
          <cell r="I12099">
            <v>0</v>
          </cell>
          <cell r="J12099">
            <v>0</v>
          </cell>
        </row>
        <row r="12100">
          <cell r="A12100">
            <v>36641</v>
          </cell>
          <cell r="B12100" t="str">
            <v>FT-CANADA</v>
          </cell>
          <cell r="C12100" t="str">
            <v>NG-NYMEX</v>
          </cell>
          <cell r="D12100" t="str">
            <v>FT-CAND-ERMS-PRC</v>
          </cell>
          <cell r="E12100" t="str">
            <v>P</v>
          </cell>
          <cell r="G12100" t="str">
            <v>TRANS:AECO/EMP</v>
          </cell>
          <cell r="H12100">
            <v>38078</v>
          </cell>
          <cell r="I12100">
            <v>0</v>
          </cell>
          <cell r="J12100">
            <v>0</v>
          </cell>
        </row>
        <row r="12101">
          <cell r="A12101">
            <v>36641</v>
          </cell>
          <cell r="B12101" t="str">
            <v>FT-CANADA</v>
          </cell>
          <cell r="C12101" t="str">
            <v>NG-NYMEX</v>
          </cell>
          <cell r="D12101" t="str">
            <v>FT-CAND-ERMS-PRC</v>
          </cell>
          <cell r="E12101" t="str">
            <v>P</v>
          </cell>
          <cell r="G12101" t="str">
            <v>TRANS:AECO/EMP</v>
          </cell>
          <cell r="H12101">
            <v>38108</v>
          </cell>
          <cell r="I12101">
            <v>0</v>
          </cell>
          <cell r="J12101">
            <v>0</v>
          </cell>
        </row>
        <row r="12102">
          <cell r="A12102">
            <v>36641</v>
          </cell>
          <cell r="B12102" t="str">
            <v>FT-CANADA</v>
          </cell>
          <cell r="C12102" t="str">
            <v>NG-NYMEX</v>
          </cell>
          <cell r="D12102" t="str">
            <v>FT-CAND-ERMS-PRC</v>
          </cell>
          <cell r="E12102" t="str">
            <v>P</v>
          </cell>
          <cell r="G12102" t="str">
            <v>TRANS:AECO/EMP</v>
          </cell>
          <cell r="H12102">
            <v>38139</v>
          </cell>
          <cell r="I12102">
            <v>0</v>
          </cell>
          <cell r="J12102">
            <v>0</v>
          </cell>
        </row>
        <row r="12103">
          <cell r="A12103">
            <v>36641</v>
          </cell>
          <cell r="B12103" t="str">
            <v>FT-CANADA</v>
          </cell>
          <cell r="C12103" t="str">
            <v>NG-NYMEX</v>
          </cell>
          <cell r="D12103" t="str">
            <v>FT-CAND-ERMS-PRC</v>
          </cell>
          <cell r="E12103" t="str">
            <v>P</v>
          </cell>
          <cell r="G12103" t="str">
            <v>TRANS:AECO/EMP</v>
          </cell>
          <cell r="H12103">
            <v>38169</v>
          </cell>
          <cell r="I12103">
            <v>0</v>
          </cell>
          <cell r="J12103">
            <v>0</v>
          </cell>
        </row>
        <row r="12104">
          <cell r="A12104">
            <v>36641</v>
          </cell>
          <cell r="B12104" t="str">
            <v>FT-CANADA</v>
          </cell>
          <cell r="C12104" t="str">
            <v>NG-NYMEX</v>
          </cell>
          <cell r="D12104" t="str">
            <v>FT-CAND-ERMS-PRC</v>
          </cell>
          <cell r="E12104" t="str">
            <v>P</v>
          </cell>
          <cell r="G12104" t="str">
            <v>TRANS:AECO/EMP</v>
          </cell>
          <cell r="H12104">
            <v>38200</v>
          </cell>
          <cell r="I12104">
            <v>0</v>
          </cell>
          <cell r="J12104">
            <v>0</v>
          </cell>
        </row>
        <row r="12105">
          <cell r="A12105">
            <v>36641</v>
          </cell>
          <cell r="B12105" t="str">
            <v>FT-CANADA</v>
          </cell>
          <cell r="C12105" t="str">
            <v>NG-NYMEX</v>
          </cell>
          <cell r="D12105" t="str">
            <v>FT-CAND-ERMS-PRC</v>
          </cell>
          <cell r="E12105" t="str">
            <v>P</v>
          </cell>
          <cell r="G12105" t="str">
            <v>TRANS:AECO/EMP</v>
          </cell>
          <cell r="H12105">
            <v>38231</v>
          </cell>
          <cell r="I12105">
            <v>0</v>
          </cell>
          <cell r="J12105">
            <v>0</v>
          </cell>
        </row>
        <row r="12106">
          <cell r="A12106">
            <v>36641</v>
          </cell>
          <cell r="B12106" t="str">
            <v>FT-CANADA</v>
          </cell>
          <cell r="C12106" t="str">
            <v>NG-NYMEX</v>
          </cell>
          <cell r="D12106" t="str">
            <v>FT-CAND-ERMS-PRC</v>
          </cell>
          <cell r="E12106" t="str">
            <v>P</v>
          </cell>
          <cell r="G12106" t="str">
            <v>TRANS:AECO/EMP</v>
          </cell>
          <cell r="H12106">
            <v>38261</v>
          </cell>
          <cell r="I12106">
            <v>0</v>
          </cell>
          <cell r="J12106">
            <v>0</v>
          </cell>
        </row>
        <row r="12107">
          <cell r="A12107">
            <v>36641</v>
          </cell>
          <cell r="B12107" t="str">
            <v>FT-CANADA</v>
          </cell>
          <cell r="C12107" t="str">
            <v>NG-NYMEX</v>
          </cell>
          <cell r="D12107" t="str">
            <v>FT-CAND-ERMS-PRC</v>
          </cell>
          <cell r="E12107" t="str">
            <v>P</v>
          </cell>
          <cell r="G12107" t="str">
            <v>TRANS:AECO/EMP</v>
          </cell>
          <cell r="H12107">
            <v>38292</v>
          </cell>
          <cell r="I12107">
            <v>0</v>
          </cell>
          <cell r="J12107">
            <v>0</v>
          </cell>
        </row>
        <row r="12108">
          <cell r="A12108">
            <v>36641</v>
          </cell>
          <cell r="B12108" t="str">
            <v>FT-CANADA</v>
          </cell>
          <cell r="C12108" t="str">
            <v>NG-NYMEX</v>
          </cell>
          <cell r="D12108" t="str">
            <v>FT-CAND-ERMS-PRC</v>
          </cell>
          <cell r="E12108" t="str">
            <v>P</v>
          </cell>
          <cell r="G12108" t="str">
            <v>TRANS:AECO/EMP</v>
          </cell>
          <cell r="H12108">
            <v>38322</v>
          </cell>
          <cell r="I12108">
            <v>0</v>
          </cell>
          <cell r="J12108">
            <v>0</v>
          </cell>
        </row>
        <row r="12109">
          <cell r="A12109">
            <v>36641</v>
          </cell>
          <cell r="B12109" t="str">
            <v>FT-CANADA</v>
          </cell>
          <cell r="C12109" t="str">
            <v>NG-NYMEX</v>
          </cell>
          <cell r="D12109" t="str">
            <v>FT-CAND-ERMS-PRC</v>
          </cell>
          <cell r="E12109" t="str">
            <v>P</v>
          </cell>
          <cell r="G12109" t="str">
            <v>TRANS:AECO/EMP</v>
          </cell>
          <cell r="H12109">
            <v>38353</v>
          </cell>
          <cell r="I12109">
            <v>0</v>
          </cell>
          <cell r="J12109">
            <v>0</v>
          </cell>
        </row>
        <row r="12110">
          <cell r="A12110">
            <v>36641</v>
          </cell>
          <cell r="B12110" t="str">
            <v>FT-CANADA</v>
          </cell>
          <cell r="C12110" t="str">
            <v>NG-NYMEX</v>
          </cell>
          <cell r="D12110" t="str">
            <v>FT-CAND-ERMS-PRC</v>
          </cell>
          <cell r="E12110" t="str">
            <v>P</v>
          </cell>
          <cell r="G12110" t="str">
            <v>TRANS:AECO/EMP</v>
          </cell>
          <cell r="H12110">
            <v>38384</v>
          </cell>
          <cell r="I12110">
            <v>0</v>
          </cell>
          <cell r="J12110">
            <v>0</v>
          </cell>
        </row>
        <row r="12111">
          <cell r="A12111">
            <v>36641</v>
          </cell>
          <cell r="B12111" t="str">
            <v>FT-CANADA</v>
          </cell>
          <cell r="C12111" t="str">
            <v>NG-NYMEX</v>
          </cell>
          <cell r="D12111" t="str">
            <v>FT-CAND-ERMS-PRC</v>
          </cell>
          <cell r="E12111" t="str">
            <v>P</v>
          </cell>
          <cell r="G12111" t="str">
            <v>TRANS:AECO/EMP</v>
          </cell>
          <cell r="H12111">
            <v>38412</v>
          </cell>
          <cell r="I12111">
            <v>0</v>
          </cell>
          <cell r="J12111">
            <v>0</v>
          </cell>
        </row>
        <row r="12112">
          <cell r="A12112">
            <v>36641</v>
          </cell>
          <cell r="B12112" t="str">
            <v>FT-CANADA</v>
          </cell>
          <cell r="C12112" t="str">
            <v>NG-NYMEX</v>
          </cell>
          <cell r="D12112" t="str">
            <v>FT-CAND-ERMS-PRC</v>
          </cell>
          <cell r="E12112" t="str">
            <v>P</v>
          </cell>
          <cell r="G12112" t="str">
            <v>TRANS:AECO/EMP</v>
          </cell>
          <cell r="H12112">
            <v>38443</v>
          </cell>
          <cell r="I12112">
            <v>0</v>
          </cell>
          <cell r="J12112">
            <v>0</v>
          </cell>
        </row>
        <row r="12113">
          <cell r="A12113">
            <v>36641</v>
          </cell>
          <cell r="B12113" t="str">
            <v>FT-CANADA</v>
          </cell>
          <cell r="C12113" t="str">
            <v>NG-NYMEX</v>
          </cell>
          <cell r="D12113" t="str">
            <v>FT-CAND-ERMS-PRC</v>
          </cell>
          <cell r="E12113" t="str">
            <v>P</v>
          </cell>
          <cell r="G12113" t="str">
            <v>TRANS:AECO/EMP</v>
          </cell>
          <cell r="H12113">
            <v>38473</v>
          </cell>
          <cell r="I12113">
            <v>0</v>
          </cell>
          <cell r="J12113">
            <v>0</v>
          </cell>
        </row>
        <row r="12114">
          <cell r="A12114">
            <v>36641</v>
          </cell>
          <cell r="B12114" t="str">
            <v>FT-CANADA</v>
          </cell>
          <cell r="C12114" t="str">
            <v>NG-NYMEX</v>
          </cell>
          <cell r="D12114" t="str">
            <v>FT-CAND-ERMS-PRC</v>
          </cell>
          <cell r="E12114" t="str">
            <v>P</v>
          </cell>
          <cell r="G12114" t="str">
            <v>TRANS:AECO/EMP</v>
          </cell>
          <cell r="H12114">
            <v>38504</v>
          </cell>
          <cell r="I12114">
            <v>0</v>
          </cell>
          <cell r="J12114">
            <v>0</v>
          </cell>
        </row>
        <row r="12115">
          <cell r="A12115">
            <v>36641</v>
          </cell>
          <cell r="B12115" t="str">
            <v>FT-CANADA</v>
          </cell>
          <cell r="C12115" t="str">
            <v>NG-NYMEX</v>
          </cell>
          <cell r="D12115" t="str">
            <v>FT-CAND-ERMS-PRC</v>
          </cell>
          <cell r="E12115" t="str">
            <v>P</v>
          </cell>
          <cell r="G12115" t="str">
            <v>TRANS:AECO/EMP</v>
          </cell>
          <cell r="H12115">
            <v>38534</v>
          </cell>
          <cell r="I12115">
            <v>0</v>
          </cell>
          <cell r="J12115">
            <v>0</v>
          </cell>
        </row>
        <row r="12116">
          <cell r="A12116">
            <v>36641</v>
          </cell>
          <cell r="B12116" t="str">
            <v>FT-CANADA</v>
          </cell>
          <cell r="C12116" t="str">
            <v>NG-NYMEX</v>
          </cell>
          <cell r="D12116" t="str">
            <v>FT-CAND-ERMS-PRC</v>
          </cell>
          <cell r="E12116" t="str">
            <v>P</v>
          </cell>
          <cell r="G12116" t="str">
            <v>TRANS:AECO/EMP</v>
          </cell>
          <cell r="H12116">
            <v>38565</v>
          </cell>
          <cell r="I12116">
            <v>0</v>
          </cell>
          <cell r="J12116">
            <v>0</v>
          </cell>
        </row>
        <row r="12117">
          <cell r="A12117">
            <v>36641</v>
          </cell>
          <cell r="B12117" t="str">
            <v>FT-CANADA</v>
          </cell>
          <cell r="C12117" t="str">
            <v>NG-NYMEX</v>
          </cell>
          <cell r="D12117" t="str">
            <v>FT-CAND-ERMS-PRC</v>
          </cell>
          <cell r="E12117" t="str">
            <v>P</v>
          </cell>
          <cell r="G12117" t="str">
            <v>TRANS:AECO/EMP</v>
          </cell>
          <cell r="H12117">
            <v>38596</v>
          </cell>
          <cell r="I12117">
            <v>0</v>
          </cell>
          <cell r="J12117">
            <v>0</v>
          </cell>
        </row>
        <row r="12118">
          <cell r="A12118">
            <v>36641</v>
          </cell>
          <cell r="B12118" t="str">
            <v>FT-CANADA</v>
          </cell>
          <cell r="C12118" t="str">
            <v>NG-NYMEX</v>
          </cell>
          <cell r="D12118" t="str">
            <v>FT-CAND-ERMS-PRC</v>
          </cell>
          <cell r="E12118" t="str">
            <v>P</v>
          </cell>
          <cell r="G12118" t="str">
            <v>TRANS:AECO/EMP</v>
          </cell>
          <cell r="H12118">
            <v>38626</v>
          </cell>
          <cell r="I12118">
            <v>0</v>
          </cell>
          <cell r="J12118">
            <v>0</v>
          </cell>
        </row>
        <row r="12119">
          <cell r="A12119">
            <v>36641</v>
          </cell>
          <cell r="B12119" t="str">
            <v>FT-CANADA</v>
          </cell>
          <cell r="C12119" t="str">
            <v>NG-NYMEX</v>
          </cell>
          <cell r="D12119" t="str">
            <v>FT-CAND-ERMS-PRC</v>
          </cell>
          <cell r="E12119" t="str">
            <v>P</v>
          </cell>
          <cell r="G12119" t="str">
            <v>TRANS:AECO/EMP</v>
          </cell>
          <cell r="H12119">
            <v>38657</v>
          </cell>
          <cell r="I12119">
            <v>0</v>
          </cell>
          <cell r="J12119">
            <v>0</v>
          </cell>
        </row>
        <row r="12120">
          <cell r="A12120">
            <v>36641</v>
          </cell>
          <cell r="B12120" t="str">
            <v>FT-CANADA</v>
          </cell>
          <cell r="C12120" t="str">
            <v>NG-NYMEX</v>
          </cell>
          <cell r="D12120" t="str">
            <v>FT-CAND-ERMS-PRC</v>
          </cell>
          <cell r="E12120" t="str">
            <v>P</v>
          </cell>
          <cell r="G12120" t="str">
            <v>TRANS:AECO/EMP</v>
          </cell>
          <cell r="H12120">
            <v>38687</v>
          </cell>
          <cell r="I12120">
            <v>0</v>
          </cell>
          <cell r="J12120">
            <v>0</v>
          </cell>
        </row>
        <row r="12121">
          <cell r="A12121">
            <v>36641</v>
          </cell>
          <cell r="B12121" t="str">
            <v>FT-CANADA</v>
          </cell>
          <cell r="C12121" t="str">
            <v>NG-NYMEX</v>
          </cell>
          <cell r="D12121" t="str">
            <v>FT-CAND-ERMS-PRC</v>
          </cell>
          <cell r="E12121" t="str">
            <v>P</v>
          </cell>
          <cell r="G12121" t="str">
            <v>TRANS:AECO/EMP</v>
          </cell>
          <cell r="H12121">
            <v>38718</v>
          </cell>
          <cell r="I12121">
            <v>0</v>
          </cell>
          <cell r="J12121">
            <v>0</v>
          </cell>
        </row>
        <row r="12122">
          <cell r="A12122">
            <v>36641</v>
          </cell>
          <cell r="B12122" t="str">
            <v>FT-CANADA</v>
          </cell>
          <cell r="C12122" t="str">
            <v>NG-NYMEX</v>
          </cell>
          <cell r="D12122" t="str">
            <v>FT-CAND-ERMS-PRC</v>
          </cell>
          <cell r="E12122" t="str">
            <v>P</v>
          </cell>
          <cell r="G12122" t="str">
            <v>TRANS:AECO/EMP</v>
          </cell>
          <cell r="H12122">
            <v>38749</v>
          </cell>
          <cell r="I12122">
            <v>0</v>
          </cell>
          <cell r="J12122">
            <v>0</v>
          </cell>
        </row>
        <row r="12123">
          <cell r="A12123">
            <v>36641</v>
          </cell>
          <cell r="B12123" t="str">
            <v>FT-CANADA</v>
          </cell>
          <cell r="C12123" t="str">
            <v>NG-NYMEX</v>
          </cell>
          <cell r="D12123" t="str">
            <v>FT-CAND-ERMS-PRC</v>
          </cell>
          <cell r="E12123" t="str">
            <v>P</v>
          </cell>
          <cell r="G12123" t="str">
            <v>TRANS:AECO/EMP</v>
          </cell>
          <cell r="H12123">
            <v>38777</v>
          </cell>
          <cell r="I12123">
            <v>0</v>
          </cell>
          <cell r="J12123">
            <v>0</v>
          </cell>
        </row>
        <row r="12124">
          <cell r="A12124">
            <v>36641</v>
          </cell>
          <cell r="B12124" t="str">
            <v>FT-CANADA</v>
          </cell>
          <cell r="C12124" t="str">
            <v>NG-NYMEX</v>
          </cell>
          <cell r="D12124" t="str">
            <v>FT-CAND-ERMS-PRC</v>
          </cell>
          <cell r="E12124" t="str">
            <v>P</v>
          </cell>
          <cell r="G12124" t="str">
            <v>TRANS:AECO/EMP</v>
          </cell>
          <cell r="H12124">
            <v>38808</v>
          </cell>
          <cell r="I12124">
            <v>0</v>
          </cell>
          <cell r="J12124">
            <v>0</v>
          </cell>
        </row>
        <row r="12125">
          <cell r="A12125">
            <v>36641</v>
          </cell>
          <cell r="B12125" t="str">
            <v>FT-CANADA</v>
          </cell>
          <cell r="C12125" t="str">
            <v>NG-NYMEX</v>
          </cell>
          <cell r="D12125" t="str">
            <v>FT-CAND-ERMS-PRC</v>
          </cell>
          <cell r="E12125" t="str">
            <v>P</v>
          </cell>
          <cell r="G12125" t="str">
            <v>TRANS:AECO/EMP</v>
          </cell>
          <cell r="H12125">
            <v>38838</v>
          </cell>
          <cell r="I12125">
            <v>0</v>
          </cell>
          <cell r="J12125">
            <v>0</v>
          </cell>
        </row>
        <row r="12126">
          <cell r="A12126">
            <v>36641</v>
          </cell>
          <cell r="B12126" t="str">
            <v>FT-CANADA</v>
          </cell>
          <cell r="C12126" t="str">
            <v>NG-NYMEX</v>
          </cell>
          <cell r="D12126" t="str">
            <v>FT-CAND-ERMS-PRC</v>
          </cell>
          <cell r="E12126" t="str">
            <v>P</v>
          </cell>
          <cell r="G12126" t="str">
            <v>TRANS:AECO/EMP</v>
          </cell>
          <cell r="H12126">
            <v>38869</v>
          </cell>
          <cell r="I12126">
            <v>0</v>
          </cell>
          <cell r="J12126">
            <v>0</v>
          </cell>
        </row>
        <row r="12127">
          <cell r="A12127">
            <v>36641</v>
          </cell>
          <cell r="B12127" t="str">
            <v>FT-CANADA</v>
          </cell>
          <cell r="C12127" t="str">
            <v>NG-NYMEX</v>
          </cell>
          <cell r="D12127" t="str">
            <v>FT-CAND-ERMS-PRC</v>
          </cell>
          <cell r="E12127" t="str">
            <v>P</v>
          </cell>
          <cell r="G12127" t="str">
            <v>TRANS:AECO/EMP</v>
          </cell>
          <cell r="H12127">
            <v>38899</v>
          </cell>
          <cell r="I12127">
            <v>0</v>
          </cell>
          <cell r="J12127">
            <v>0</v>
          </cell>
        </row>
        <row r="12128">
          <cell r="A12128">
            <v>36641</v>
          </cell>
          <cell r="B12128" t="str">
            <v>FT-CANADA</v>
          </cell>
          <cell r="C12128" t="str">
            <v>NG-NYMEX</v>
          </cell>
          <cell r="D12128" t="str">
            <v>FT-CAND-ERMS-PRC</v>
          </cell>
          <cell r="E12128" t="str">
            <v>P</v>
          </cell>
          <cell r="G12128" t="str">
            <v>TRANS:AECO/EMP</v>
          </cell>
          <cell r="H12128">
            <v>38930</v>
          </cell>
          <cell r="I12128">
            <v>0</v>
          </cell>
          <cell r="J12128">
            <v>0</v>
          </cell>
        </row>
        <row r="12129">
          <cell r="A12129">
            <v>36641</v>
          </cell>
          <cell r="B12129" t="str">
            <v>FT-CANADA</v>
          </cell>
          <cell r="C12129" t="str">
            <v>NG-NYMEX</v>
          </cell>
          <cell r="D12129" t="str">
            <v>FT-CAND-ERMS-PRC</v>
          </cell>
          <cell r="E12129" t="str">
            <v>P</v>
          </cell>
          <cell r="G12129" t="str">
            <v>TRANS:AECO/EMP</v>
          </cell>
          <cell r="H12129">
            <v>38961</v>
          </cell>
          <cell r="I12129">
            <v>0</v>
          </cell>
          <cell r="J12129">
            <v>0</v>
          </cell>
        </row>
        <row r="12130">
          <cell r="A12130">
            <v>36641</v>
          </cell>
          <cell r="B12130" t="str">
            <v>FT-CANADA</v>
          </cell>
          <cell r="C12130" t="str">
            <v>NG-NYMEX</v>
          </cell>
          <cell r="D12130" t="str">
            <v>FT-CAND-ERMS-PRC</v>
          </cell>
          <cell r="E12130" t="str">
            <v>P</v>
          </cell>
          <cell r="G12130" t="str">
            <v>TRANS:AECO/EMP</v>
          </cell>
          <cell r="H12130">
            <v>38991</v>
          </cell>
          <cell r="I12130">
            <v>0</v>
          </cell>
          <cell r="J12130">
            <v>0</v>
          </cell>
        </row>
        <row r="12131">
          <cell r="A12131">
            <v>36641</v>
          </cell>
          <cell r="B12131" t="str">
            <v>FT-CANADA</v>
          </cell>
          <cell r="C12131" t="str">
            <v>NG-NYMEX</v>
          </cell>
          <cell r="D12131" t="str">
            <v>FT-CAND-ERMS-PRC</v>
          </cell>
          <cell r="E12131" t="str">
            <v>P</v>
          </cell>
          <cell r="G12131" t="str">
            <v>TRANS:AECO/EMP</v>
          </cell>
          <cell r="H12131">
            <v>39022</v>
          </cell>
          <cell r="I12131">
            <v>0</v>
          </cell>
          <cell r="J12131">
            <v>0</v>
          </cell>
        </row>
        <row r="12132">
          <cell r="A12132">
            <v>36641</v>
          </cell>
          <cell r="B12132" t="str">
            <v>FT-CANADA</v>
          </cell>
          <cell r="C12132" t="str">
            <v>NG-NYMEX</v>
          </cell>
          <cell r="D12132" t="str">
            <v>FT-CAND-ERMS-PRC</v>
          </cell>
          <cell r="E12132" t="str">
            <v>P</v>
          </cell>
          <cell r="G12132" t="str">
            <v>TRANS:AECO/EMP</v>
          </cell>
          <cell r="H12132">
            <v>39052</v>
          </cell>
          <cell r="I12132">
            <v>0</v>
          </cell>
          <cell r="J12132">
            <v>0</v>
          </cell>
        </row>
        <row r="12133">
          <cell r="A12133">
            <v>36641</v>
          </cell>
          <cell r="B12133" t="str">
            <v>FT-CANADA</v>
          </cell>
          <cell r="C12133" t="str">
            <v>NG-NYMEX</v>
          </cell>
          <cell r="D12133" t="str">
            <v>FT-CAND-ERMS-PRC</v>
          </cell>
          <cell r="E12133" t="str">
            <v>P</v>
          </cell>
          <cell r="G12133" t="str">
            <v>TRANS:AECO/EMP</v>
          </cell>
          <cell r="H12133">
            <v>39083</v>
          </cell>
          <cell r="I12133">
            <v>0</v>
          </cell>
          <cell r="J12133">
            <v>0</v>
          </cell>
        </row>
        <row r="12134">
          <cell r="A12134">
            <v>36641</v>
          </cell>
          <cell r="B12134" t="str">
            <v>FT-CANADA</v>
          </cell>
          <cell r="C12134" t="str">
            <v>NG-NYMEX</v>
          </cell>
          <cell r="D12134" t="str">
            <v>FT-CAND-ERMS-PRC</v>
          </cell>
          <cell r="E12134" t="str">
            <v>P</v>
          </cell>
          <cell r="G12134" t="str">
            <v>TRANS:AECO/EMP</v>
          </cell>
          <cell r="H12134">
            <v>39114</v>
          </cell>
          <cell r="I12134">
            <v>0</v>
          </cell>
          <cell r="J12134">
            <v>0</v>
          </cell>
        </row>
        <row r="12135">
          <cell r="A12135">
            <v>36641</v>
          </cell>
          <cell r="B12135" t="str">
            <v>FT-CANADA</v>
          </cell>
          <cell r="C12135" t="str">
            <v>NG-NYMEX</v>
          </cell>
          <cell r="D12135" t="str">
            <v>FT-CAND-ERMS-PRC</v>
          </cell>
          <cell r="E12135" t="str">
            <v>P</v>
          </cell>
          <cell r="G12135" t="str">
            <v>TRANS:AECO/EMP</v>
          </cell>
          <cell r="H12135">
            <v>39142</v>
          </cell>
          <cell r="I12135">
            <v>0</v>
          </cell>
          <cell r="J12135">
            <v>0</v>
          </cell>
        </row>
        <row r="12136">
          <cell r="A12136">
            <v>36641</v>
          </cell>
          <cell r="B12136" t="str">
            <v>FT-CANADA</v>
          </cell>
          <cell r="C12136" t="str">
            <v>NG-NYMEX</v>
          </cell>
          <cell r="D12136" t="str">
            <v>FT-CAND-ERMS-PRC</v>
          </cell>
          <cell r="E12136" t="str">
            <v>P</v>
          </cell>
          <cell r="G12136" t="str">
            <v>TRANS:AECO/EMP</v>
          </cell>
          <cell r="H12136">
            <v>39173</v>
          </cell>
          <cell r="I12136">
            <v>0</v>
          </cell>
          <cell r="J12136">
            <v>0</v>
          </cell>
        </row>
        <row r="12137">
          <cell r="A12137">
            <v>36641</v>
          </cell>
          <cell r="B12137" t="str">
            <v>FT-CANADA</v>
          </cell>
          <cell r="C12137" t="str">
            <v>NG-NYMEX</v>
          </cell>
          <cell r="D12137" t="str">
            <v>FT-CAND-ERMS-PRC</v>
          </cell>
          <cell r="E12137" t="str">
            <v>P</v>
          </cell>
          <cell r="G12137" t="str">
            <v>TRANS:AECO/EMP</v>
          </cell>
          <cell r="H12137">
            <v>39203</v>
          </cell>
          <cell r="I12137">
            <v>0</v>
          </cell>
          <cell r="J12137">
            <v>0</v>
          </cell>
        </row>
        <row r="12138">
          <cell r="A12138">
            <v>36641</v>
          </cell>
          <cell r="B12138" t="str">
            <v>FT-CANADA</v>
          </cell>
          <cell r="C12138" t="str">
            <v>NG-NYMEX</v>
          </cell>
          <cell r="D12138" t="str">
            <v>FT-CAND-ERMS-PRC</v>
          </cell>
          <cell r="E12138" t="str">
            <v>P</v>
          </cell>
          <cell r="G12138" t="str">
            <v>TRANS:AECO/EMP</v>
          </cell>
          <cell r="H12138">
            <v>39234</v>
          </cell>
          <cell r="I12138">
            <v>0</v>
          </cell>
          <cell r="J12138">
            <v>0</v>
          </cell>
        </row>
        <row r="12139">
          <cell r="A12139">
            <v>36641</v>
          </cell>
          <cell r="B12139" t="str">
            <v>FT-CANADA</v>
          </cell>
          <cell r="C12139" t="str">
            <v>NG-NYMEX</v>
          </cell>
          <cell r="D12139" t="str">
            <v>FT-CAND-ERMS-PRC</v>
          </cell>
          <cell r="E12139" t="str">
            <v>P</v>
          </cell>
          <cell r="G12139" t="str">
            <v>TRANS:AECO/EMP</v>
          </cell>
          <cell r="H12139">
            <v>39264</v>
          </cell>
          <cell r="I12139">
            <v>0</v>
          </cell>
          <cell r="J12139">
            <v>0</v>
          </cell>
        </row>
        <row r="12140">
          <cell r="A12140">
            <v>36641</v>
          </cell>
          <cell r="B12140" t="str">
            <v>FT-CANADA</v>
          </cell>
          <cell r="C12140" t="str">
            <v>NG-NYMEX</v>
          </cell>
          <cell r="D12140" t="str">
            <v>FT-CAND-ERMS-PRC</v>
          </cell>
          <cell r="E12140" t="str">
            <v>P</v>
          </cell>
          <cell r="G12140" t="str">
            <v>TRANS:AECO/EMP</v>
          </cell>
          <cell r="H12140">
            <v>39295</v>
          </cell>
          <cell r="I12140">
            <v>0</v>
          </cell>
          <cell r="J12140">
            <v>0</v>
          </cell>
        </row>
        <row r="12141">
          <cell r="A12141">
            <v>36641</v>
          </cell>
          <cell r="B12141" t="str">
            <v>FT-CANADA</v>
          </cell>
          <cell r="C12141" t="str">
            <v>NG-NYMEX</v>
          </cell>
          <cell r="D12141" t="str">
            <v>FT-CAND-ERMS-PRC</v>
          </cell>
          <cell r="E12141" t="str">
            <v>P</v>
          </cell>
          <cell r="G12141" t="str">
            <v>TRANS:AECO/EMP</v>
          </cell>
          <cell r="H12141">
            <v>39326</v>
          </cell>
          <cell r="I12141">
            <v>0</v>
          </cell>
          <cell r="J12141">
            <v>0</v>
          </cell>
        </row>
        <row r="12142">
          <cell r="A12142">
            <v>36641</v>
          </cell>
          <cell r="B12142" t="str">
            <v>FT-CANADA</v>
          </cell>
          <cell r="C12142" t="str">
            <v>NG-NYMEX</v>
          </cell>
          <cell r="D12142" t="str">
            <v>FT-CAND-ERMS-PRC</v>
          </cell>
          <cell r="E12142" t="str">
            <v>P</v>
          </cell>
          <cell r="G12142" t="str">
            <v>TRANS:AECO/EMP</v>
          </cell>
          <cell r="H12142">
            <v>39356</v>
          </cell>
          <cell r="I12142">
            <v>0</v>
          </cell>
          <cell r="J12142">
            <v>0</v>
          </cell>
        </row>
        <row r="12143">
          <cell r="A12143">
            <v>36641</v>
          </cell>
          <cell r="B12143" t="str">
            <v>FT-CANADA</v>
          </cell>
          <cell r="C12143" t="str">
            <v>NG-NYMEX</v>
          </cell>
          <cell r="D12143" t="str">
            <v>FT-CAND-ERMS-PRC</v>
          </cell>
          <cell r="E12143" t="str">
            <v>P</v>
          </cell>
          <cell r="G12143" t="str">
            <v>TRANS:AECO/EMP</v>
          </cell>
          <cell r="H12143">
            <v>39387</v>
          </cell>
          <cell r="I12143">
            <v>0</v>
          </cell>
          <cell r="J12143">
            <v>0</v>
          </cell>
        </row>
        <row r="12144">
          <cell r="A12144">
            <v>36641</v>
          </cell>
          <cell r="B12144" t="str">
            <v>FT-CANADA</v>
          </cell>
          <cell r="C12144" t="str">
            <v>NG-NYMEX</v>
          </cell>
          <cell r="D12144" t="str">
            <v>FT-CAND-ERMS-PRC</v>
          </cell>
          <cell r="E12144" t="str">
            <v>P</v>
          </cell>
          <cell r="G12144" t="str">
            <v>TRANS:AECO/EMP</v>
          </cell>
          <cell r="H12144">
            <v>39417</v>
          </cell>
          <cell r="I12144">
            <v>0</v>
          </cell>
          <cell r="J12144">
            <v>0</v>
          </cell>
        </row>
        <row r="12145">
          <cell r="A12145">
            <v>36641</v>
          </cell>
          <cell r="B12145" t="str">
            <v>FT-CANADA</v>
          </cell>
          <cell r="C12145" t="str">
            <v>NG-NYMEX</v>
          </cell>
          <cell r="D12145" t="str">
            <v>FT-CAND-ERMS-PRC</v>
          </cell>
          <cell r="E12145" t="str">
            <v>P</v>
          </cell>
          <cell r="G12145" t="str">
            <v>TRANS:AECO/EMP</v>
          </cell>
          <cell r="H12145">
            <v>39448</v>
          </cell>
          <cell r="I12145">
            <v>0</v>
          </cell>
          <cell r="J12145">
            <v>0</v>
          </cell>
        </row>
        <row r="12146">
          <cell r="A12146">
            <v>36641</v>
          </cell>
          <cell r="B12146" t="str">
            <v>FT-CANADA</v>
          </cell>
          <cell r="C12146" t="str">
            <v>NG-NYMEX</v>
          </cell>
          <cell r="D12146" t="str">
            <v>FT-CAND-ERMS-PRC</v>
          </cell>
          <cell r="E12146" t="str">
            <v>P</v>
          </cell>
          <cell r="G12146" t="str">
            <v>TRANS:AECO/EMP</v>
          </cell>
          <cell r="H12146">
            <v>39479</v>
          </cell>
          <cell r="I12146">
            <v>0</v>
          </cell>
          <cell r="J12146">
            <v>0</v>
          </cell>
        </row>
        <row r="12147">
          <cell r="A12147">
            <v>36641</v>
          </cell>
          <cell r="B12147" t="str">
            <v>FT-CANADA</v>
          </cell>
          <cell r="C12147" t="str">
            <v>NG-NYMEX</v>
          </cell>
          <cell r="D12147" t="str">
            <v>FT-CAND-ERMS-PRC</v>
          </cell>
          <cell r="E12147" t="str">
            <v>P</v>
          </cell>
          <cell r="G12147" t="str">
            <v>TRANS:AECO/EMP</v>
          </cell>
          <cell r="H12147">
            <v>39508</v>
          </cell>
          <cell r="I12147">
            <v>0</v>
          </cell>
          <cell r="J12147">
            <v>0</v>
          </cell>
        </row>
        <row r="12148">
          <cell r="A12148">
            <v>36641</v>
          </cell>
          <cell r="B12148" t="str">
            <v>FT-CANADA</v>
          </cell>
          <cell r="C12148" t="str">
            <v>NG-NYMEX</v>
          </cell>
          <cell r="D12148" t="str">
            <v>FT-CAND-ERMS-PRC</v>
          </cell>
          <cell r="E12148" t="str">
            <v>P</v>
          </cell>
          <cell r="G12148" t="str">
            <v>TRANS:AECO/EMP</v>
          </cell>
          <cell r="H12148">
            <v>39539</v>
          </cell>
          <cell r="I12148">
            <v>0</v>
          </cell>
          <cell r="J12148">
            <v>0</v>
          </cell>
        </row>
        <row r="12149">
          <cell r="A12149">
            <v>36641</v>
          </cell>
          <cell r="B12149" t="str">
            <v>FT-CANADA</v>
          </cell>
          <cell r="C12149" t="str">
            <v>NG-NYMEX</v>
          </cell>
          <cell r="D12149" t="str">
            <v>FT-CAND-ERMS-PRC</v>
          </cell>
          <cell r="E12149" t="str">
            <v>P</v>
          </cell>
          <cell r="G12149" t="str">
            <v>TRANS:AECO/EMP</v>
          </cell>
          <cell r="H12149">
            <v>39569</v>
          </cell>
          <cell r="I12149">
            <v>0</v>
          </cell>
          <cell r="J12149">
            <v>0</v>
          </cell>
        </row>
        <row r="12150">
          <cell r="A12150">
            <v>36641</v>
          </cell>
          <cell r="B12150" t="str">
            <v>FT-CANADA</v>
          </cell>
          <cell r="C12150" t="str">
            <v>NG-NYMEX</v>
          </cell>
          <cell r="D12150" t="str">
            <v>FT-CAND-ERMS-PRC</v>
          </cell>
          <cell r="E12150" t="str">
            <v>P</v>
          </cell>
          <cell r="G12150" t="str">
            <v>TRANS:AECO/EMP</v>
          </cell>
          <cell r="H12150">
            <v>39600</v>
          </cell>
          <cell r="I12150">
            <v>0</v>
          </cell>
          <cell r="J12150">
            <v>0</v>
          </cell>
        </row>
        <row r="12151">
          <cell r="A12151">
            <v>36641</v>
          </cell>
          <cell r="B12151" t="str">
            <v>FT-CANADA</v>
          </cell>
          <cell r="C12151" t="str">
            <v>NG-NYMEX</v>
          </cell>
          <cell r="D12151" t="str">
            <v>FT-CAND-ERMS-PRC</v>
          </cell>
          <cell r="E12151" t="str">
            <v>P</v>
          </cell>
          <cell r="G12151" t="str">
            <v>TRANS:AECO/EMP</v>
          </cell>
          <cell r="H12151">
            <v>39630</v>
          </cell>
          <cell r="I12151">
            <v>0</v>
          </cell>
          <cell r="J12151">
            <v>0</v>
          </cell>
        </row>
        <row r="12152">
          <cell r="A12152">
            <v>36641</v>
          </cell>
          <cell r="B12152" t="str">
            <v>FT-CANADA</v>
          </cell>
          <cell r="C12152" t="str">
            <v>NG-NYMEX</v>
          </cell>
          <cell r="D12152" t="str">
            <v>FT-CAND-ERMS-PRC</v>
          </cell>
          <cell r="E12152" t="str">
            <v>P</v>
          </cell>
          <cell r="G12152" t="str">
            <v>TRANS:AECO/EMP</v>
          </cell>
          <cell r="H12152">
            <v>39661</v>
          </cell>
          <cell r="I12152">
            <v>0</v>
          </cell>
          <cell r="J12152">
            <v>0</v>
          </cell>
        </row>
        <row r="12153">
          <cell r="A12153">
            <v>36641</v>
          </cell>
          <cell r="B12153" t="str">
            <v>FT-CANADA</v>
          </cell>
          <cell r="C12153" t="str">
            <v>NG-NYMEX</v>
          </cell>
          <cell r="D12153" t="str">
            <v>FT-CAND-ERMS-PRC</v>
          </cell>
          <cell r="E12153" t="str">
            <v>P</v>
          </cell>
          <cell r="G12153" t="str">
            <v>TRANS:AECO/EMP</v>
          </cell>
          <cell r="H12153">
            <v>39692</v>
          </cell>
          <cell r="I12153">
            <v>0</v>
          </cell>
          <cell r="J12153">
            <v>0</v>
          </cell>
        </row>
        <row r="12154">
          <cell r="A12154">
            <v>36641</v>
          </cell>
          <cell r="B12154" t="str">
            <v>FT-CANADA</v>
          </cell>
          <cell r="C12154" t="str">
            <v>NG-NYMEX</v>
          </cell>
          <cell r="D12154" t="str">
            <v>FT-CAND-ERMS-PRC</v>
          </cell>
          <cell r="E12154" t="str">
            <v>P</v>
          </cell>
          <cell r="G12154" t="str">
            <v>TRANS:AECO/EMP</v>
          </cell>
          <cell r="H12154">
            <v>39722</v>
          </cell>
          <cell r="I12154">
            <v>0</v>
          </cell>
          <cell r="J12154">
            <v>0</v>
          </cell>
        </row>
        <row r="12155">
          <cell r="A12155">
            <v>36641</v>
          </cell>
          <cell r="B12155" t="str">
            <v>FT-CANADA</v>
          </cell>
          <cell r="C12155" t="str">
            <v>NG-NYMEX</v>
          </cell>
          <cell r="D12155" t="str">
            <v>FT-CAND-ERMS-PRC</v>
          </cell>
          <cell r="E12155" t="str">
            <v>P</v>
          </cell>
          <cell r="G12155" t="str">
            <v>TRANS:AECO/EMP</v>
          </cell>
          <cell r="H12155">
            <v>39753</v>
          </cell>
          <cell r="I12155">
            <v>0</v>
          </cell>
          <cell r="J12155">
            <v>0</v>
          </cell>
        </row>
        <row r="12156">
          <cell r="A12156">
            <v>36641</v>
          </cell>
          <cell r="B12156" t="str">
            <v>FT-CANADA</v>
          </cell>
          <cell r="C12156" t="str">
            <v>NG-NYMEX</v>
          </cell>
          <cell r="D12156" t="str">
            <v>FT-CAND-ERMS-PRC</v>
          </cell>
          <cell r="E12156" t="str">
            <v>P</v>
          </cell>
          <cell r="G12156" t="str">
            <v>TRANS:AECO/EMP</v>
          </cell>
          <cell r="H12156">
            <v>39783</v>
          </cell>
          <cell r="I12156">
            <v>0</v>
          </cell>
          <cell r="J12156">
            <v>0</v>
          </cell>
        </row>
        <row r="12157">
          <cell r="A12157">
            <v>36641</v>
          </cell>
          <cell r="B12157" t="str">
            <v>FT-CANADA</v>
          </cell>
          <cell r="C12157" t="str">
            <v>NG-NYMEX</v>
          </cell>
          <cell r="D12157" t="str">
            <v>FT-CAND-ERMS-PRC</v>
          </cell>
          <cell r="E12157" t="str">
            <v>P</v>
          </cell>
          <cell r="G12157" t="str">
            <v>TRANS:AECO/EMP</v>
          </cell>
          <cell r="H12157">
            <v>39814</v>
          </cell>
          <cell r="I12157">
            <v>0</v>
          </cell>
          <cell r="J12157">
            <v>0</v>
          </cell>
        </row>
        <row r="12158">
          <cell r="A12158">
            <v>36641</v>
          </cell>
          <cell r="B12158" t="str">
            <v>FT-CANADA</v>
          </cell>
          <cell r="C12158" t="str">
            <v>NG-NYMEX</v>
          </cell>
          <cell r="D12158" t="str">
            <v>FT-CAND-ERMS-PRC</v>
          </cell>
          <cell r="E12158" t="str">
            <v>P</v>
          </cell>
          <cell r="G12158" t="str">
            <v>TRANS:AECO/EMP</v>
          </cell>
          <cell r="H12158">
            <v>39845</v>
          </cell>
          <cell r="I12158">
            <v>0</v>
          </cell>
          <cell r="J12158">
            <v>0</v>
          </cell>
        </row>
        <row r="12159">
          <cell r="A12159">
            <v>36641</v>
          </cell>
          <cell r="B12159" t="str">
            <v>FT-CANADA</v>
          </cell>
          <cell r="C12159" t="str">
            <v>NG-NYMEX</v>
          </cell>
          <cell r="D12159" t="str">
            <v>FT-CAND-ERMS-PRC</v>
          </cell>
          <cell r="E12159" t="str">
            <v>P</v>
          </cell>
          <cell r="G12159" t="str">
            <v>TRANS:AECO/EMP</v>
          </cell>
          <cell r="H12159">
            <v>39873</v>
          </cell>
          <cell r="I12159">
            <v>0</v>
          </cell>
          <cell r="J12159">
            <v>0</v>
          </cell>
        </row>
        <row r="12160">
          <cell r="A12160">
            <v>36641</v>
          </cell>
          <cell r="B12160" t="str">
            <v>FT-CANADA</v>
          </cell>
          <cell r="C12160" t="str">
            <v>NG-NYMEX</v>
          </cell>
          <cell r="D12160" t="str">
            <v>FT-CAND-ERMS-PRC</v>
          </cell>
          <cell r="E12160" t="str">
            <v>P</v>
          </cell>
          <cell r="G12160" t="str">
            <v>TRANS:AECO/EMP</v>
          </cell>
          <cell r="H12160">
            <v>39904</v>
          </cell>
          <cell r="I12160">
            <v>0</v>
          </cell>
          <cell r="J12160">
            <v>0</v>
          </cell>
        </row>
        <row r="12161">
          <cell r="A12161">
            <v>36641</v>
          </cell>
          <cell r="B12161" t="str">
            <v>FT-CANADA</v>
          </cell>
          <cell r="C12161" t="str">
            <v>NG-NYMEX</v>
          </cell>
          <cell r="D12161" t="str">
            <v>FT-CAND-ERMS-PRC</v>
          </cell>
          <cell r="E12161" t="str">
            <v>P</v>
          </cell>
          <cell r="G12161" t="str">
            <v>TRANS:AECO/EMP</v>
          </cell>
          <cell r="H12161">
            <v>39934</v>
          </cell>
          <cell r="I12161">
            <v>0</v>
          </cell>
          <cell r="J12161">
            <v>0</v>
          </cell>
        </row>
        <row r="12162">
          <cell r="A12162">
            <v>36641</v>
          </cell>
          <cell r="B12162" t="str">
            <v>FT-CANADA</v>
          </cell>
          <cell r="C12162" t="str">
            <v>NG-NYMEX</v>
          </cell>
          <cell r="D12162" t="str">
            <v>FT-CAND-ERMS-PRC</v>
          </cell>
          <cell r="E12162" t="str">
            <v>P</v>
          </cell>
          <cell r="G12162" t="str">
            <v>TRANS:AECO/EMP</v>
          </cell>
          <cell r="H12162">
            <v>39965</v>
          </cell>
          <cell r="I12162">
            <v>0</v>
          </cell>
          <cell r="J12162">
            <v>0</v>
          </cell>
        </row>
        <row r="12163">
          <cell r="A12163">
            <v>36641</v>
          </cell>
          <cell r="B12163" t="str">
            <v>FT-CANADA</v>
          </cell>
          <cell r="C12163" t="str">
            <v>NG-NYMEX</v>
          </cell>
          <cell r="D12163" t="str">
            <v>FT-CAND-ERMS-PRC</v>
          </cell>
          <cell r="E12163" t="str">
            <v>P</v>
          </cell>
          <cell r="G12163" t="str">
            <v>TRANS:AECO/EMP</v>
          </cell>
          <cell r="H12163">
            <v>39995</v>
          </cell>
          <cell r="I12163">
            <v>0</v>
          </cell>
          <cell r="J12163">
            <v>0</v>
          </cell>
        </row>
        <row r="12164">
          <cell r="A12164">
            <v>36641</v>
          </cell>
          <cell r="B12164" t="str">
            <v>FT-CANADA</v>
          </cell>
          <cell r="C12164" t="str">
            <v>NG-NYMEX</v>
          </cell>
          <cell r="D12164" t="str">
            <v>FT-CAND-ERMS-PRC</v>
          </cell>
          <cell r="E12164" t="str">
            <v>P</v>
          </cell>
          <cell r="G12164" t="str">
            <v>TRANS:AECO/EMP</v>
          </cell>
          <cell r="H12164">
            <v>40026</v>
          </cell>
          <cell r="I12164">
            <v>0</v>
          </cell>
          <cell r="J12164">
            <v>0</v>
          </cell>
        </row>
        <row r="12165">
          <cell r="A12165">
            <v>36641</v>
          </cell>
          <cell r="B12165" t="str">
            <v>FT-CANADA</v>
          </cell>
          <cell r="C12165" t="str">
            <v>NG-NYMEX</v>
          </cell>
          <cell r="D12165" t="str">
            <v>FT-CAND-ERMS-PRC</v>
          </cell>
          <cell r="E12165" t="str">
            <v>P</v>
          </cell>
          <cell r="G12165" t="str">
            <v>TRANS:AECO/EMP</v>
          </cell>
          <cell r="H12165">
            <v>40057</v>
          </cell>
          <cell r="I12165">
            <v>0</v>
          </cell>
          <cell r="J12165">
            <v>0</v>
          </cell>
        </row>
        <row r="12166">
          <cell r="A12166">
            <v>36641</v>
          </cell>
          <cell r="B12166" t="str">
            <v>FT-CANADA</v>
          </cell>
          <cell r="C12166" t="str">
            <v>NG-NYMEX</v>
          </cell>
          <cell r="D12166" t="str">
            <v>FT-CAND-ERMS-PRC</v>
          </cell>
          <cell r="E12166" t="str">
            <v>P</v>
          </cell>
          <cell r="G12166" t="str">
            <v>TRANS:AECO/EMP</v>
          </cell>
          <cell r="H12166">
            <v>40087</v>
          </cell>
          <cell r="I12166">
            <v>0</v>
          </cell>
          <cell r="J12166">
            <v>0</v>
          </cell>
        </row>
        <row r="12167">
          <cell r="A12167">
            <v>36641</v>
          </cell>
          <cell r="B12167" t="str">
            <v>FT-CANADA</v>
          </cell>
          <cell r="C12167" t="str">
            <v>NG-NYMEX</v>
          </cell>
          <cell r="D12167" t="str">
            <v>FT-CAND-ERMS-PRC</v>
          </cell>
          <cell r="E12167" t="str">
            <v>P</v>
          </cell>
          <cell r="G12167" t="str">
            <v>TRANS:AECO/EMP</v>
          </cell>
          <cell r="H12167">
            <v>40118</v>
          </cell>
          <cell r="I12167">
            <v>0</v>
          </cell>
          <cell r="J12167">
            <v>0</v>
          </cell>
        </row>
        <row r="12168">
          <cell r="A12168">
            <v>36641</v>
          </cell>
          <cell r="B12168" t="str">
            <v>FT-CANADA</v>
          </cell>
          <cell r="C12168" t="str">
            <v>NG-NYMEX</v>
          </cell>
          <cell r="D12168" t="str">
            <v>FT-CAND-ERMS-PRC</v>
          </cell>
          <cell r="E12168" t="str">
            <v>P</v>
          </cell>
          <cell r="G12168" t="str">
            <v>TRANS:AECO/EMP</v>
          </cell>
          <cell r="H12168">
            <v>40148</v>
          </cell>
          <cell r="I12168">
            <v>0</v>
          </cell>
          <cell r="J12168">
            <v>0</v>
          </cell>
        </row>
        <row r="12169">
          <cell r="A12169">
            <v>36641</v>
          </cell>
          <cell r="B12169" t="str">
            <v>FT-CANADA</v>
          </cell>
          <cell r="C12169" t="str">
            <v>NG-NYMEX</v>
          </cell>
          <cell r="D12169" t="str">
            <v>FT-CAND-ERMS-PRC</v>
          </cell>
          <cell r="E12169" t="str">
            <v>P</v>
          </cell>
          <cell r="G12169" t="str">
            <v>TRANS:AECO/EMP</v>
          </cell>
          <cell r="H12169">
            <v>40179</v>
          </cell>
          <cell r="I12169">
            <v>0</v>
          </cell>
          <cell r="J12169">
            <v>0</v>
          </cell>
        </row>
        <row r="12170">
          <cell r="A12170">
            <v>36641</v>
          </cell>
          <cell r="B12170" t="str">
            <v>FT-CANADA</v>
          </cell>
          <cell r="C12170" t="str">
            <v>NG-NYMEX</v>
          </cell>
          <cell r="D12170" t="str">
            <v>FT-CAND-ERMS-PRC</v>
          </cell>
          <cell r="E12170" t="str">
            <v>P</v>
          </cell>
          <cell r="G12170" t="str">
            <v>TRANS:AECO/EMP</v>
          </cell>
          <cell r="H12170">
            <v>40210</v>
          </cell>
          <cell r="I12170">
            <v>0</v>
          </cell>
          <cell r="J12170">
            <v>0</v>
          </cell>
        </row>
        <row r="12171">
          <cell r="A12171">
            <v>36641</v>
          </cell>
          <cell r="B12171" t="str">
            <v>FT-CANADA</v>
          </cell>
          <cell r="C12171" t="str">
            <v>NG-NYMEX</v>
          </cell>
          <cell r="D12171" t="str">
            <v>FT-CAND-ERMS-PRC</v>
          </cell>
          <cell r="E12171" t="str">
            <v>P</v>
          </cell>
          <cell r="G12171" t="str">
            <v>TRANS:AECO/EMP</v>
          </cell>
          <cell r="H12171">
            <v>40238</v>
          </cell>
          <cell r="I12171">
            <v>0</v>
          </cell>
          <cell r="J12171">
            <v>0</v>
          </cell>
        </row>
        <row r="12172">
          <cell r="A12172">
            <v>36641</v>
          </cell>
          <cell r="B12172" t="str">
            <v>FT-CANADA</v>
          </cell>
          <cell r="C12172" t="str">
            <v>NG-NYMEX</v>
          </cell>
          <cell r="D12172" t="str">
            <v>FT-CAND-ERMS-PRC</v>
          </cell>
          <cell r="E12172" t="str">
            <v>P</v>
          </cell>
          <cell r="G12172" t="str">
            <v>TRANS:AECO/EMP</v>
          </cell>
          <cell r="H12172">
            <v>40269</v>
          </cell>
          <cell r="I12172">
            <v>0</v>
          </cell>
          <cell r="J12172">
            <v>0</v>
          </cell>
        </row>
        <row r="12173">
          <cell r="A12173">
            <v>36641</v>
          </cell>
          <cell r="B12173" t="str">
            <v>FT-CANADA</v>
          </cell>
          <cell r="C12173" t="str">
            <v>NG-NYMEX</v>
          </cell>
          <cell r="D12173" t="str">
            <v>FT-CAND-ERMS-PRC</v>
          </cell>
          <cell r="E12173" t="str">
            <v>P</v>
          </cell>
          <cell r="G12173" t="str">
            <v>TRANS:AECO/EMP</v>
          </cell>
          <cell r="H12173">
            <v>40299</v>
          </cell>
          <cell r="I12173">
            <v>0</v>
          </cell>
          <cell r="J12173">
            <v>0</v>
          </cell>
        </row>
        <row r="12174">
          <cell r="A12174">
            <v>36641</v>
          </cell>
          <cell r="B12174" t="str">
            <v>FT-CANADA</v>
          </cell>
          <cell r="C12174" t="str">
            <v>NG-NYMEX</v>
          </cell>
          <cell r="D12174" t="str">
            <v>FT-CAND-ERMS-PRC</v>
          </cell>
          <cell r="E12174" t="str">
            <v>P</v>
          </cell>
          <cell r="G12174" t="str">
            <v>TRANS:AECO/EMP</v>
          </cell>
          <cell r="H12174">
            <v>40330</v>
          </cell>
          <cell r="I12174">
            <v>0</v>
          </cell>
          <cell r="J12174">
            <v>0</v>
          </cell>
        </row>
        <row r="12175">
          <cell r="A12175">
            <v>36641</v>
          </cell>
          <cell r="B12175" t="str">
            <v>FT-CANADA</v>
          </cell>
          <cell r="C12175" t="str">
            <v>NG-NYMEX</v>
          </cell>
          <cell r="D12175" t="str">
            <v>FT-CAND-ERMS-PRC</v>
          </cell>
          <cell r="E12175" t="str">
            <v>P</v>
          </cell>
          <cell r="G12175" t="str">
            <v>TRANS:AECO/EMP</v>
          </cell>
          <cell r="H12175">
            <v>40360</v>
          </cell>
          <cell r="I12175">
            <v>0</v>
          </cell>
          <cell r="J12175">
            <v>0</v>
          </cell>
        </row>
        <row r="12176">
          <cell r="A12176">
            <v>36641</v>
          </cell>
          <cell r="B12176" t="str">
            <v>FT-CANADA</v>
          </cell>
          <cell r="C12176" t="str">
            <v>NG-NYMEX</v>
          </cell>
          <cell r="D12176" t="str">
            <v>FT-CAND-ERMS-PRC</v>
          </cell>
          <cell r="E12176" t="str">
            <v>P</v>
          </cell>
          <cell r="G12176" t="str">
            <v>TRANS:AECO/EMP</v>
          </cell>
          <cell r="H12176">
            <v>40391</v>
          </cell>
          <cell r="I12176">
            <v>0</v>
          </cell>
          <cell r="J12176">
            <v>0</v>
          </cell>
        </row>
        <row r="12177">
          <cell r="A12177">
            <v>36641</v>
          </cell>
          <cell r="B12177" t="str">
            <v>FT-CANADA</v>
          </cell>
          <cell r="C12177" t="str">
            <v>NG-NYMEX</v>
          </cell>
          <cell r="D12177" t="str">
            <v>FT-CAND-ERMS-PRC</v>
          </cell>
          <cell r="E12177" t="str">
            <v>P</v>
          </cell>
          <cell r="G12177" t="str">
            <v>TRANS:AECO/EMP</v>
          </cell>
          <cell r="H12177">
            <v>40422</v>
          </cell>
          <cell r="I12177">
            <v>0</v>
          </cell>
          <cell r="J12177">
            <v>0</v>
          </cell>
        </row>
        <row r="12178">
          <cell r="A12178">
            <v>36641</v>
          </cell>
          <cell r="B12178" t="str">
            <v>FT-CANADA</v>
          </cell>
          <cell r="C12178" t="str">
            <v>NG-NYMEX</v>
          </cell>
          <cell r="D12178" t="str">
            <v>FT-CAND-ERMS-PRC</v>
          </cell>
          <cell r="E12178" t="str">
            <v>P</v>
          </cell>
          <cell r="G12178" t="str">
            <v>TRANS:AECO/EMP</v>
          </cell>
          <cell r="H12178">
            <v>40452</v>
          </cell>
          <cell r="I12178">
            <v>0</v>
          </cell>
          <cell r="J12178">
            <v>0</v>
          </cell>
        </row>
        <row r="12179">
          <cell r="A12179">
            <v>36641</v>
          </cell>
          <cell r="B12179" t="str">
            <v>FT-CANADA</v>
          </cell>
          <cell r="C12179" t="str">
            <v>NG-NYMEX</v>
          </cell>
          <cell r="D12179" t="str">
            <v>FT-CAND-ERMS-PRC</v>
          </cell>
          <cell r="E12179" t="str">
            <v>P</v>
          </cell>
          <cell r="G12179" t="str">
            <v>TRANS:AECO/EMP</v>
          </cell>
          <cell r="H12179">
            <v>40483</v>
          </cell>
          <cell r="I12179">
            <v>0</v>
          </cell>
          <cell r="J12179">
            <v>0</v>
          </cell>
        </row>
        <row r="12180">
          <cell r="A12180">
            <v>36641</v>
          </cell>
          <cell r="B12180" t="str">
            <v>FT-CANADA</v>
          </cell>
          <cell r="C12180" t="str">
            <v>NG-NYMEX</v>
          </cell>
          <cell r="D12180" t="str">
            <v>FT-CAND-ERMS-PRC</v>
          </cell>
          <cell r="E12180" t="str">
            <v>P</v>
          </cell>
          <cell r="G12180" t="str">
            <v>TRANS:AECO/EMP</v>
          </cell>
          <cell r="H12180">
            <v>40513</v>
          </cell>
          <cell r="I12180">
            <v>0</v>
          </cell>
          <cell r="J12180">
            <v>0</v>
          </cell>
        </row>
        <row r="12181">
          <cell r="A12181">
            <v>36641</v>
          </cell>
          <cell r="B12181" t="str">
            <v>FT-CANADA</v>
          </cell>
          <cell r="C12181" t="str">
            <v>NG-NYMEX</v>
          </cell>
          <cell r="D12181" t="str">
            <v>FT-CAND-ERMS-PRC</v>
          </cell>
          <cell r="E12181" t="str">
            <v>P</v>
          </cell>
          <cell r="G12181" t="str">
            <v>TRANS:AECO/EMP</v>
          </cell>
          <cell r="H12181">
            <v>40544</v>
          </cell>
          <cell r="I12181">
            <v>0</v>
          </cell>
          <cell r="J12181">
            <v>0</v>
          </cell>
        </row>
        <row r="12182">
          <cell r="A12182">
            <v>36641</v>
          </cell>
          <cell r="B12182" t="str">
            <v>FT-CANADA</v>
          </cell>
          <cell r="C12182" t="str">
            <v>NG-NYMEX</v>
          </cell>
          <cell r="D12182" t="str">
            <v>FT-CAND-ERMS-PRC</v>
          </cell>
          <cell r="E12182" t="str">
            <v>P</v>
          </cell>
          <cell r="G12182" t="str">
            <v>TRANS:AECO/EMP</v>
          </cell>
          <cell r="H12182">
            <v>40575</v>
          </cell>
          <cell r="I12182">
            <v>0</v>
          </cell>
          <cell r="J12182">
            <v>0</v>
          </cell>
        </row>
        <row r="12183">
          <cell r="A12183">
            <v>36641</v>
          </cell>
          <cell r="B12183" t="str">
            <v>FT-CANADA</v>
          </cell>
          <cell r="C12183" t="str">
            <v>NG-NYMEX</v>
          </cell>
          <cell r="D12183" t="str">
            <v>FT-CAND-ERMS-PRC</v>
          </cell>
          <cell r="E12183" t="str">
            <v>P</v>
          </cell>
          <cell r="G12183" t="str">
            <v>TRANS:AECO/EMP</v>
          </cell>
          <cell r="H12183">
            <v>40603</v>
          </cell>
          <cell r="I12183">
            <v>0</v>
          </cell>
          <cell r="J12183">
            <v>0</v>
          </cell>
        </row>
        <row r="12184">
          <cell r="A12184">
            <v>36641</v>
          </cell>
          <cell r="B12184" t="str">
            <v>FT-CANADA</v>
          </cell>
          <cell r="C12184" t="str">
            <v>NG-NYMEX</v>
          </cell>
          <cell r="D12184" t="str">
            <v>FT-CAND-ERMS-PRC</v>
          </cell>
          <cell r="E12184" t="str">
            <v>P</v>
          </cell>
          <cell r="G12184" t="str">
            <v>TRANS:AECO/EMP</v>
          </cell>
          <cell r="H12184">
            <v>40634</v>
          </cell>
          <cell r="I12184">
            <v>0</v>
          </cell>
          <cell r="J12184">
            <v>0</v>
          </cell>
        </row>
        <row r="12185">
          <cell r="A12185">
            <v>36641</v>
          </cell>
          <cell r="B12185" t="str">
            <v>FT-CANADA</v>
          </cell>
          <cell r="C12185" t="str">
            <v>NG-NYMEX</v>
          </cell>
          <cell r="D12185" t="str">
            <v>FT-CAND-ERMS-PRC</v>
          </cell>
          <cell r="E12185" t="str">
            <v>P</v>
          </cell>
          <cell r="G12185" t="str">
            <v>TRANS:AECO/EMP</v>
          </cell>
          <cell r="H12185">
            <v>40664</v>
          </cell>
          <cell r="I12185">
            <v>0</v>
          </cell>
          <cell r="J12185">
            <v>0</v>
          </cell>
        </row>
        <row r="12186">
          <cell r="A12186">
            <v>36641</v>
          </cell>
          <cell r="B12186" t="str">
            <v>FT-CANADA</v>
          </cell>
          <cell r="C12186" t="str">
            <v>NG-NYMEX</v>
          </cell>
          <cell r="D12186" t="str">
            <v>FT-CAND-ERMS-PRC</v>
          </cell>
          <cell r="E12186" t="str">
            <v>P</v>
          </cell>
          <cell r="G12186" t="str">
            <v>TRANS:AECO/EMP</v>
          </cell>
          <cell r="H12186">
            <v>40695</v>
          </cell>
          <cell r="I12186">
            <v>0</v>
          </cell>
          <cell r="J12186">
            <v>0</v>
          </cell>
        </row>
        <row r="12187">
          <cell r="A12187">
            <v>36641</v>
          </cell>
          <cell r="B12187" t="str">
            <v>FT-CANADA</v>
          </cell>
          <cell r="C12187" t="str">
            <v>NG-NYMEX</v>
          </cell>
          <cell r="D12187" t="str">
            <v>FT-CAND-ERMS-PRC</v>
          </cell>
          <cell r="E12187" t="str">
            <v>P</v>
          </cell>
          <cell r="G12187" t="str">
            <v>TRANS:AECO/EMP</v>
          </cell>
          <cell r="H12187">
            <v>40725</v>
          </cell>
          <cell r="I12187">
            <v>0</v>
          </cell>
          <cell r="J12187">
            <v>0</v>
          </cell>
        </row>
        <row r="12188">
          <cell r="A12188">
            <v>36641</v>
          </cell>
          <cell r="B12188" t="str">
            <v>FT-CANADA</v>
          </cell>
          <cell r="C12188" t="str">
            <v>NG-NYMEX</v>
          </cell>
          <cell r="D12188" t="str">
            <v>FT-CAND-ERMS-PRC</v>
          </cell>
          <cell r="E12188" t="str">
            <v>P</v>
          </cell>
          <cell r="G12188" t="str">
            <v>TRANS:AECO/EMP</v>
          </cell>
          <cell r="H12188">
            <v>40756</v>
          </cell>
          <cell r="I12188">
            <v>0</v>
          </cell>
          <cell r="J12188">
            <v>0</v>
          </cell>
        </row>
        <row r="12189">
          <cell r="A12189">
            <v>36641</v>
          </cell>
          <cell r="B12189" t="str">
            <v>FT-CANADA</v>
          </cell>
          <cell r="C12189" t="str">
            <v>NG-NYMEX</v>
          </cell>
          <cell r="D12189" t="str">
            <v>FT-CAND-ERMS-PRC</v>
          </cell>
          <cell r="E12189" t="str">
            <v>P</v>
          </cell>
          <cell r="G12189" t="str">
            <v>TRANS:AECO/EMP</v>
          </cell>
          <cell r="H12189">
            <v>40787</v>
          </cell>
          <cell r="I12189">
            <v>0</v>
          </cell>
          <cell r="J12189">
            <v>0</v>
          </cell>
        </row>
        <row r="12190">
          <cell r="A12190">
            <v>36641</v>
          </cell>
          <cell r="B12190" t="str">
            <v>FT-CANADA</v>
          </cell>
          <cell r="C12190" t="str">
            <v>NG-NYMEX</v>
          </cell>
          <cell r="D12190" t="str">
            <v>FT-CAND-ERMS-PRC</v>
          </cell>
          <cell r="E12190" t="str">
            <v>P</v>
          </cell>
          <cell r="G12190" t="str">
            <v>TRANS:AECO/EMP</v>
          </cell>
          <cell r="H12190">
            <v>40817</v>
          </cell>
          <cell r="I12190">
            <v>0</v>
          </cell>
          <cell r="J12190">
            <v>0</v>
          </cell>
        </row>
        <row r="12191">
          <cell r="A12191">
            <v>36641</v>
          </cell>
          <cell r="B12191" t="str">
            <v>FT-CANADA</v>
          </cell>
          <cell r="C12191" t="str">
            <v>NG-NYMEX</v>
          </cell>
          <cell r="D12191" t="str">
            <v>FT-CAND-ERMS-PRC</v>
          </cell>
          <cell r="E12191" t="str">
            <v>P</v>
          </cell>
          <cell r="G12191" t="str">
            <v>TRANS:AECO/EMP</v>
          </cell>
          <cell r="H12191">
            <v>40848</v>
          </cell>
          <cell r="I12191">
            <v>0</v>
          </cell>
          <cell r="J12191">
            <v>0</v>
          </cell>
        </row>
        <row r="12192">
          <cell r="A12192">
            <v>36641</v>
          </cell>
          <cell r="B12192" t="str">
            <v>FT-CANADA</v>
          </cell>
          <cell r="C12192" t="str">
            <v>NG-NYMEX</v>
          </cell>
          <cell r="D12192" t="str">
            <v>FT-CAND-ERMS-PRC</v>
          </cell>
          <cell r="E12192" t="str">
            <v>P</v>
          </cell>
          <cell r="G12192" t="str">
            <v>TRANS:AECO/EMP</v>
          </cell>
          <cell r="H12192">
            <v>40878</v>
          </cell>
          <cell r="I12192">
            <v>0</v>
          </cell>
          <cell r="J12192">
            <v>0</v>
          </cell>
        </row>
        <row r="12193">
          <cell r="A12193">
            <v>36641</v>
          </cell>
          <cell r="B12193" t="str">
            <v>FT-CANADA</v>
          </cell>
          <cell r="C12193" t="str">
            <v>NG-NYMEX</v>
          </cell>
          <cell r="D12193" t="str">
            <v>FT-CAND-ERMS-PRC</v>
          </cell>
          <cell r="E12193" t="str">
            <v>P</v>
          </cell>
          <cell r="G12193" t="str">
            <v>TRANS:AECO/EMP</v>
          </cell>
          <cell r="H12193">
            <v>40909</v>
          </cell>
          <cell r="I12193">
            <v>0</v>
          </cell>
          <cell r="J12193">
            <v>0</v>
          </cell>
        </row>
        <row r="12194">
          <cell r="A12194">
            <v>36641</v>
          </cell>
          <cell r="B12194" t="str">
            <v>FT-CANADA</v>
          </cell>
          <cell r="C12194" t="str">
            <v>NG-NYMEX</v>
          </cell>
          <cell r="D12194" t="str">
            <v>FT-CAND-ERMS-PRC</v>
          </cell>
          <cell r="E12194" t="str">
            <v>P</v>
          </cell>
          <cell r="G12194" t="str">
            <v>TRANS:AECO/EMP</v>
          </cell>
          <cell r="H12194">
            <v>40940</v>
          </cell>
          <cell r="I12194">
            <v>0</v>
          </cell>
          <cell r="J12194">
            <v>0</v>
          </cell>
        </row>
        <row r="12195">
          <cell r="A12195">
            <v>36641</v>
          </cell>
          <cell r="B12195" t="str">
            <v>FT-CANADA</v>
          </cell>
          <cell r="C12195" t="str">
            <v>NG-NYMEX</v>
          </cell>
          <cell r="D12195" t="str">
            <v>FT-CAND-ERMS-PRC</v>
          </cell>
          <cell r="E12195" t="str">
            <v>P</v>
          </cell>
          <cell r="G12195" t="str">
            <v>TRANS:AECO/EMP</v>
          </cell>
          <cell r="H12195">
            <v>40969</v>
          </cell>
          <cell r="I12195">
            <v>0</v>
          </cell>
          <cell r="J12195">
            <v>0</v>
          </cell>
        </row>
        <row r="12196">
          <cell r="A12196">
            <v>36641</v>
          </cell>
          <cell r="B12196" t="str">
            <v>FT-CANADA</v>
          </cell>
          <cell r="C12196" t="str">
            <v>NG-NYMEX</v>
          </cell>
          <cell r="D12196" t="str">
            <v>FT-CAND-ERMS-PRC</v>
          </cell>
          <cell r="E12196" t="str">
            <v>P</v>
          </cell>
          <cell r="G12196" t="str">
            <v>TRANS:AECO/EMP</v>
          </cell>
          <cell r="H12196">
            <v>41000</v>
          </cell>
          <cell r="I12196">
            <v>0</v>
          </cell>
          <cell r="J12196">
            <v>0</v>
          </cell>
        </row>
        <row r="12197">
          <cell r="A12197">
            <v>36641</v>
          </cell>
          <cell r="B12197" t="str">
            <v>FT-CANADA</v>
          </cell>
          <cell r="C12197" t="str">
            <v>NG-NYMEX</v>
          </cell>
          <cell r="D12197" t="str">
            <v>FT-CAND-ERMS-PRC</v>
          </cell>
          <cell r="E12197" t="str">
            <v>P</v>
          </cell>
          <cell r="G12197" t="str">
            <v>TRANS:AECO/EMP</v>
          </cell>
          <cell r="H12197">
            <v>41030</v>
          </cell>
          <cell r="I12197">
            <v>0</v>
          </cell>
          <cell r="J12197">
            <v>0</v>
          </cell>
        </row>
        <row r="12198">
          <cell r="A12198">
            <v>36641</v>
          </cell>
          <cell r="B12198" t="str">
            <v>FT-CANADA</v>
          </cell>
          <cell r="C12198" t="str">
            <v>NG-NYMEX</v>
          </cell>
          <cell r="D12198" t="str">
            <v>FT-CAND-ERMS-PRC</v>
          </cell>
          <cell r="E12198" t="str">
            <v>P</v>
          </cell>
          <cell r="G12198" t="str">
            <v>TRANS:AECO/EMP</v>
          </cell>
          <cell r="H12198">
            <v>41061</v>
          </cell>
          <cell r="I12198">
            <v>0</v>
          </cell>
          <cell r="J12198">
            <v>0</v>
          </cell>
        </row>
        <row r="12199">
          <cell r="A12199">
            <v>36641</v>
          </cell>
          <cell r="B12199" t="str">
            <v>FT-CANADA</v>
          </cell>
          <cell r="C12199" t="str">
            <v>NG-NYMEX</v>
          </cell>
          <cell r="D12199" t="str">
            <v>FT-CAND-ERMS-PRC</v>
          </cell>
          <cell r="E12199" t="str">
            <v>P</v>
          </cell>
          <cell r="G12199" t="str">
            <v>TRANS:AECO/EMP</v>
          </cell>
          <cell r="H12199">
            <v>41091</v>
          </cell>
          <cell r="I12199">
            <v>0</v>
          </cell>
          <cell r="J12199">
            <v>0</v>
          </cell>
        </row>
        <row r="12200">
          <cell r="A12200">
            <v>36641</v>
          </cell>
          <cell r="B12200" t="str">
            <v>FT-CANADA</v>
          </cell>
          <cell r="C12200" t="str">
            <v>NG-NYMEX</v>
          </cell>
          <cell r="D12200" t="str">
            <v>FT-CAND-ERMS-PRC</v>
          </cell>
          <cell r="E12200" t="str">
            <v>P</v>
          </cell>
          <cell r="G12200" t="str">
            <v>TRANS:AECO/EMP</v>
          </cell>
          <cell r="H12200">
            <v>41122</v>
          </cell>
          <cell r="I12200">
            <v>0</v>
          </cell>
          <cell r="J12200">
            <v>0</v>
          </cell>
        </row>
        <row r="12201">
          <cell r="A12201">
            <v>36641</v>
          </cell>
          <cell r="B12201" t="str">
            <v>FT-CANADA</v>
          </cell>
          <cell r="C12201" t="str">
            <v>NG-NYMEX</v>
          </cell>
          <cell r="D12201" t="str">
            <v>FT-CAND-ERMS-PRC</v>
          </cell>
          <cell r="E12201" t="str">
            <v>P</v>
          </cell>
          <cell r="G12201" t="str">
            <v>TRANS:AECO/EMP</v>
          </cell>
          <cell r="H12201">
            <v>41153</v>
          </cell>
          <cell r="I12201">
            <v>0</v>
          </cell>
          <cell r="J12201">
            <v>0</v>
          </cell>
        </row>
        <row r="12202">
          <cell r="A12202">
            <v>36641</v>
          </cell>
          <cell r="B12202" t="str">
            <v>FT-CANADA</v>
          </cell>
          <cell r="C12202" t="str">
            <v>NG-NYMEX</v>
          </cell>
          <cell r="D12202" t="str">
            <v>FT-CAND-ERMS-PRC</v>
          </cell>
          <cell r="E12202" t="str">
            <v>P</v>
          </cell>
          <cell r="G12202" t="str">
            <v>TRANS:AECO/EMP</v>
          </cell>
          <cell r="H12202">
            <v>41183</v>
          </cell>
          <cell r="I12202">
            <v>0</v>
          </cell>
          <cell r="J12202">
            <v>0</v>
          </cell>
        </row>
        <row r="12203">
          <cell r="A12203">
            <v>36641</v>
          </cell>
          <cell r="B12203" t="str">
            <v>FT-CANADA</v>
          </cell>
          <cell r="C12203" t="str">
            <v>NG-NYMEX</v>
          </cell>
          <cell r="D12203" t="str">
            <v>FT-CAND-ERMS-PRC</v>
          </cell>
          <cell r="E12203" t="str">
            <v>P</v>
          </cell>
          <cell r="G12203" t="str">
            <v>TRANS:AECO/EMP</v>
          </cell>
          <cell r="H12203">
            <v>41214</v>
          </cell>
          <cell r="I12203">
            <v>0</v>
          </cell>
          <cell r="J12203">
            <v>0</v>
          </cell>
        </row>
        <row r="12204">
          <cell r="A12204">
            <v>36641</v>
          </cell>
          <cell r="B12204" t="str">
            <v>FT-CANADA</v>
          </cell>
          <cell r="C12204" t="str">
            <v>NG-NYMEX</v>
          </cell>
          <cell r="D12204" t="str">
            <v>FT-CAND-ERMS-PRC</v>
          </cell>
          <cell r="E12204" t="str">
            <v>P</v>
          </cell>
          <cell r="G12204" t="str">
            <v>TRANS:AECO/EMP</v>
          </cell>
          <cell r="H12204">
            <v>41244</v>
          </cell>
          <cell r="I12204">
            <v>0</v>
          </cell>
          <cell r="J12204">
            <v>0</v>
          </cell>
        </row>
        <row r="12205">
          <cell r="A12205">
            <v>36641</v>
          </cell>
          <cell r="B12205" t="str">
            <v>FT-CANADA</v>
          </cell>
          <cell r="C12205" t="str">
            <v>NG-NYMEX</v>
          </cell>
          <cell r="D12205" t="str">
            <v>FT-CAND-ERMS-PRC</v>
          </cell>
          <cell r="E12205" t="str">
            <v>P</v>
          </cell>
          <cell r="G12205" t="str">
            <v>TRANS:AECO/EMP</v>
          </cell>
          <cell r="H12205">
            <v>41275</v>
          </cell>
          <cell r="I12205">
            <v>0</v>
          </cell>
          <cell r="J12205">
            <v>0</v>
          </cell>
        </row>
        <row r="12206">
          <cell r="A12206">
            <v>36641</v>
          </cell>
          <cell r="B12206" t="str">
            <v>FT-CANADA</v>
          </cell>
          <cell r="C12206" t="str">
            <v>NG-NYMEX</v>
          </cell>
          <cell r="D12206" t="str">
            <v>FT-CAND-ERMS-PRC</v>
          </cell>
          <cell r="E12206" t="str">
            <v>P</v>
          </cell>
          <cell r="G12206" t="str">
            <v>TRANS:AECO/EMP</v>
          </cell>
          <cell r="H12206">
            <v>41306</v>
          </cell>
          <cell r="I12206">
            <v>0</v>
          </cell>
          <cell r="J12206">
            <v>0</v>
          </cell>
        </row>
        <row r="12207">
          <cell r="A12207">
            <v>36641</v>
          </cell>
          <cell r="B12207" t="str">
            <v>FT-CANADA</v>
          </cell>
          <cell r="C12207" t="str">
            <v>NG-NYMEX</v>
          </cell>
          <cell r="D12207" t="str">
            <v>FT-CAND-ERMS-PRC</v>
          </cell>
          <cell r="E12207" t="str">
            <v>P</v>
          </cell>
          <cell r="G12207" t="str">
            <v>TRANS:AECO/EMP</v>
          </cell>
          <cell r="H12207">
            <v>41334</v>
          </cell>
          <cell r="I12207">
            <v>0</v>
          </cell>
          <cell r="J12207">
            <v>0</v>
          </cell>
        </row>
        <row r="12208">
          <cell r="A12208">
            <v>36641</v>
          </cell>
          <cell r="B12208" t="str">
            <v>FT-CANADA</v>
          </cell>
          <cell r="C12208" t="str">
            <v>NG-NYMEX</v>
          </cell>
          <cell r="D12208" t="str">
            <v>FT-CAND-ERMS-PRC</v>
          </cell>
          <cell r="E12208" t="str">
            <v>P</v>
          </cell>
          <cell r="G12208" t="str">
            <v>TRANS:AECO/EMP</v>
          </cell>
          <cell r="H12208">
            <v>41365</v>
          </cell>
          <cell r="I12208">
            <v>0</v>
          </cell>
          <cell r="J12208">
            <v>0</v>
          </cell>
        </row>
        <row r="12209">
          <cell r="A12209">
            <v>36641</v>
          </cell>
          <cell r="B12209" t="str">
            <v>FT-CANADA</v>
          </cell>
          <cell r="C12209" t="str">
            <v>NG-NYMEX</v>
          </cell>
          <cell r="D12209" t="str">
            <v>FT-CAND-ERMS-PRC</v>
          </cell>
          <cell r="E12209" t="str">
            <v>P</v>
          </cell>
          <cell r="G12209" t="str">
            <v>TRANS:AECO/EMP</v>
          </cell>
          <cell r="H12209">
            <v>41395</v>
          </cell>
          <cell r="I12209">
            <v>0</v>
          </cell>
          <cell r="J12209">
            <v>0</v>
          </cell>
        </row>
        <row r="12210">
          <cell r="A12210">
            <v>36641</v>
          </cell>
          <cell r="B12210" t="str">
            <v>FT-CANADA</v>
          </cell>
          <cell r="C12210" t="str">
            <v>NG-NYMEX</v>
          </cell>
          <cell r="D12210" t="str">
            <v>FT-CAND-ERMS-PRC</v>
          </cell>
          <cell r="E12210" t="str">
            <v>P</v>
          </cell>
          <cell r="G12210" t="str">
            <v>TRANS:AECO/EMP</v>
          </cell>
          <cell r="H12210">
            <v>41426</v>
          </cell>
          <cell r="I12210">
            <v>0</v>
          </cell>
          <cell r="J12210">
            <v>0</v>
          </cell>
        </row>
        <row r="12211">
          <cell r="A12211">
            <v>36641</v>
          </cell>
          <cell r="B12211" t="str">
            <v>FT-CANADA</v>
          </cell>
          <cell r="C12211" t="str">
            <v>NG-NYMEX</v>
          </cell>
          <cell r="D12211" t="str">
            <v>FT-CAND-ERMS-PRC</v>
          </cell>
          <cell r="E12211" t="str">
            <v>P</v>
          </cell>
          <cell r="G12211" t="str">
            <v>TRANS:AECO/EMP</v>
          </cell>
          <cell r="H12211">
            <v>41456</v>
          </cell>
          <cell r="I12211">
            <v>0</v>
          </cell>
          <cell r="J12211">
            <v>0</v>
          </cell>
        </row>
        <row r="12212">
          <cell r="A12212">
            <v>36641</v>
          </cell>
          <cell r="B12212" t="str">
            <v>FT-CANADA</v>
          </cell>
          <cell r="C12212" t="str">
            <v>NG-NYMEX</v>
          </cell>
          <cell r="D12212" t="str">
            <v>FT-CAND-ERMS-PRC</v>
          </cell>
          <cell r="E12212" t="str">
            <v>P</v>
          </cell>
          <cell r="G12212" t="str">
            <v>TRANS:AECO/EMP</v>
          </cell>
          <cell r="H12212">
            <v>41487</v>
          </cell>
          <cell r="I12212">
            <v>0</v>
          </cell>
          <cell r="J12212">
            <v>0</v>
          </cell>
        </row>
        <row r="12213">
          <cell r="A12213">
            <v>36641</v>
          </cell>
          <cell r="B12213" t="str">
            <v>FT-CANADA</v>
          </cell>
          <cell r="C12213" t="str">
            <v>NG-NYMEX</v>
          </cell>
          <cell r="D12213" t="str">
            <v>FT-CAND-ERMS-PRC</v>
          </cell>
          <cell r="E12213" t="str">
            <v>P</v>
          </cell>
          <cell r="G12213" t="str">
            <v>TRANS:AECO/EMP</v>
          </cell>
          <cell r="H12213">
            <v>41518</v>
          </cell>
          <cell r="I12213">
            <v>0</v>
          </cell>
          <cell r="J12213">
            <v>0</v>
          </cell>
        </row>
        <row r="12214">
          <cell r="A12214">
            <v>36641</v>
          </cell>
          <cell r="B12214" t="str">
            <v>FT-CANADA</v>
          </cell>
          <cell r="C12214" t="str">
            <v>NG-NYMEX</v>
          </cell>
          <cell r="D12214" t="str">
            <v>FT-CAND-ERMS-PRC</v>
          </cell>
          <cell r="E12214" t="str">
            <v>P</v>
          </cell>
          <cell r="G12214" t="str">
            <v>TRANS:AECO/EMP</v>
          </cell>
          <cell r="H12214">
            <v>41548</v>
          </cell>
          <cell r="I12214">
            <v>0</v>
          </cell>
          <cell r="J12214">
            <v>0</v>
          </cell>
        </row>
        <row r="12215">
          <cell r="A12215">
            <v>36641</v>
          </cell>
          <cell r="B12215" t="str">
            <v>FT-CANADA</v>
          </cell>
          <cell r="C12215" t="str">
            <v>NG-NYMEX</v>
          </cell>
          <cell r="D12215" t="str">
            <v>FT-CAND-ERMS-PRC</v>
          </cell>
          <cell r="E12215" t="str">
            <v>P</v>
          </cell>
          <cell r="G12215" t="str">
            <v>TRANS:AECO/EMP</v>
          </cell>
          <cell r="H12215">
            <v>41579</v>
          </cell>
          <cell r="I12215">
            <v>0</v>
          </cell>
          <cell r="J12215">
            <v>0</v>
          </cell>
        </row>
        <row r="12216">
          <cell r="A12216">
            <v>36641</v>
          </cell>
          <cell r="B12216" t="str">
            <v>FT-CANADA</v>
          </cell>
          <cell r="C12216" t="str">
            <v>NG-NYMEX</v>
          </cell>
          <cell r="D12216" t="str">
            <v>FT-CAND-ERMS-PRC</v>
          </cell>
          <cell r="E12216" t="str">
            <v>P</v>
          </cell>
          <cell r="G12216" t="str">
            <v>TRANS:AECO/EMP</v>
          </cell>
          <cell r="H12216">
            <v>41609</v>
          </cell>
          <cell r="I12216">
            <v>0</v>
          </cell>
          <cell r="J12216">
            <v>0</v>
          </cell>
        </row>
        <row r="12217">
          <cell r="A12217">
            <v>36641</v>
          </cell>
          <cell r="B12217" t="str">
            <v>FT-CANADA</v>
          </cell>
          <cell r="C12217" t="str">
            <v>NG-NYMEX</v>
          </cell>
          <cell r="D12217" t="str">
            <v>FT-CAND-ERMS-PRC</v>
          </cell>
          <cell r="E12217" t="str">
            <v>P</v>
          </cell>
          <cell r="G12217" t="str">
            <v>TRANS:AECO/EMP</v>
          </cell>
          <cell r="H12217">
            <v>41640</v>
          </cell>
          <cell r="I12217">
            <v>0</v>
          </cell>
          <cell r="J12217">
            <v>0</v>
          </cell>
        </row>
        <row r="12218">
          <cell r="A12218">
            <v>36641</v>
          </cell>
          <cell r="B12218" t="str">
            <v>FT-CANADA</v>
          </cell>
          <cell r="C12218" t="str">
            <v>NG-NYMEX</v>
          </cell>
          <cell r="D12218" t="str">
            <v>FT-CAND-ERMS-PRC</v>
          </cell>
          <cell r="E12218" t="str">
            <v>P</v>
          </cell>
          <cell r="G12218" t="str">
            <v>TRANS:AECO/EMP</v>
          </cell>
          <cell r="H12218">
            <v>41671</v>
          </cell>
          <cell r="I12218">
            <v>0</v>
          </cell>
          <cell r="J12218">
            <v>0</v>
          </cell>
        </row>
        <row r="12219">
          <cell r="A12219">
            <v>36641</v>
          </cell>
          <cell r="B12219" t="str">
            <v>FT-CANADA</v>
          </cell>
          <cell r="C12219" t="str">
            <v>NG-NYMEX</v>
          </cell>
          <cell r="D12219" t="str">
            <v>FT-CAND-ERMS-PRC</v>
          </cell>
          <cell r="E12219" t="str">
            <v>P</v>
          </cell>
          <cell r="G12219" t="str">
            <v>TRANS:AECO/EMP</v>
          </cell>
          <cell r="H12219">
            <v>41699</v>
          </cell>
          <cell r="I12219">
            <v>0</v>
          </cell>
          <cell r="J12219">
            <v>0</v>
          </cell>
        </row>
        <row r="12220">
          <cell r="A12220">
            <v>36641</v>
          </cell>
          <cell r="B12220" t="str">
            <v>FT-CANADA</v>
          </cell>
          <cell r="C12220" t="str">
            <v>NG-NYMEX</v>
          </cell>
          <cell r="D12220" t="str">
            <v>FT-CAND-ERMS-PRC</v>
          </cell>
          <cell r="E12220" t="str">
            <v>P</v>
          </cell>
          <cell r="G12220" t="str">
            <v>TRANS:AECO/EMP</v>
          </cell>
          <cell r="H12220">
            <v>41730</v>
          </cell>
          <cell r="I12220">
            <v>0</v>
          </cell>
          <cell r="J12220">
            <v>0</v>
          </cell>
        </row>
        <row r="12221">
          <cell r="A12221">
            <v>36641</v>
          </cell>
          <cell r="B12221" t="str">
            <v>FT-CANADA</v>
          </cell>
          <cell r="C12221" t="str">
            <v>NG-NYMEX</v>
          </cell>
          <cell r="D12221" t="str">
            <v>FT-CAND-ERMS-PRC</v>
          </cell>
          <cell r="E12221" t="str">
            <v>P</v>
          </cell>
          <cell r="G12221" t="str">
            <v>TRANS:AECO/EMP</v>
          </cell>
          <cell r="H12221">
            <v>41760</v>
          </cell>
          <cell r="I12221">
            <v>0</v>
          </cell>
          <cell r="J12221">
            <v>0</v>
          </cell>
        </row>
        <row r="12222">
          <cell r="A12222">
            <v>36641</v>
          </cell>
          <cell r="B12222" t="str">
            <v>FT-CANADA</v>
          </cell>
          <cell r="C12222" t="str">
            <v>NG-NYMEX</v>
          </cell>
          <cell r="D12222" t="str">
            <v>FT-CAND-ERMS-PRC</v>
          </cell>
          <cell r="E12222" t="str">
            <v>P</v>
          </cell>
          <cell r="G12222" t="str">
            <v>TRANS:AECO/EMP</v>
          </cell>
          <cell r="H12222">
            <v>41791</v>
          </cell>
          <cell r="I12222">
            <v>0</v>
          </cell>
          <cell r="J12222">
            <v>0</v>
          </cell>
        </row>
        <row r="12223">
          <cell r="A12223">
            <v>36641</v>
          </cell>
          <cell r="B12223" t="str">
            <v>FT-CANADA</v>
          </cell>
          <cell r="C12223" t="str">
            <v>NG-NYMEX</v>
          </cell>
          <cell r="D12223" t="str">
            <v>FT-CAND-ERMS-PRC</v>
          </cell>
          <cell r="E12223" t="str">
            <v>P</v>
          </cell>
          <cell r="G12223" t="str">
            <v>TRANS:AECO/EMP</v>
          </cell>
          <cell r="H12223">
            <v>41821</v>
          </cell>
          <cell r="I12223">
            <v>0</v>
          </cell>
          <cell r="J12223">
            <v>0</v>
          </cell>
        </row>
        <row r="12224">
          <cell r="A12224">
            <v>36641</v>
          </cell>
          <cell r="B12224" t="str">
            <v>FT-CANADA</v>
          </cell>
          <cell r="C12224" t="str">
            <v>NG-NYMEX</v>
          </cell>
          <cell r="D12224" t="str">
            <v>FT-CAND-ERMS-PRC</v>
          </cell>
          <cell r="E12224" t="str">
            <v>P</v>
          </cell>
          <cell r="G12224" t="str">
            <v>TRANS:AECO/EMP</v>
          </cell>
          <cell r="H12224">
            <v>41852</v>
          </cell>
          <cell r="I12224">
            <v>0</v>
          </cell>
          <cell r="J12224">
            <v>0</v>
          </cell>
        </row>
        <row r="12225">
          <cell r="A12225">
            <v>36641</v>
          </cell>
          <cell r="B12225" t="str">
            <v>FT-CANADA</v>
          </cell>
          <cell r="C12225" t="str">
            <v>NG-NYMEX</v>
          </cell>
          <cell r="D12225" t="str">
            <v>FT-CAND-ERMS-PRC</v>
          </cell>
          <cell r="E12225" t="str">
            <v>P</v>
          </cell>
          <cell r="G12225" t="str">
            <v>TRANS:AECO/EMP</v>
          </cell>
          <cell r="H12225">
            <v>41883</v>
          </cell>
          <cell r="I12225">
            <v>0</v>
          </cell>
          <cell r="J12225">
            <v>0</v>
          </cell>
        </row>
        <row r="12226">
          <cell r="A12226">
            <v>36641</v>
          </cell>
          <cell r="B12226" t="str">
            <v>FT-CANADA</v>
          </cell>
          <cell r="C12226" t="str">
            <v>NG-NYMEX</v>
          </cell>
          <cell r="D12226" t="str">
            <v>FT-CAND-ERMS-PRC</v>
          </cell>
          <cell r="E12226" t="str">
            <v>P</v>
          </cell>
          <cell r="G12226" t="str">
            <v>TRANS:AECO/EMP</v>
          </cell>
          <cell r="H12226">
            <v>41913</v>
          </cell>
          <cell r="I12226">
            <v>0</v>
          </cell>
          <cell r="J12226">
            <v>0</v>
          </cell>
        </row>
        <row r="12227">
          <cell r="A12227">
            <v>36641</v>
          </cell>
          <cell r="B12227" t="str">
            <v>FT-CANADA</v>
          </cell>
          <cell r="C12227" t="str">
            <v>NG-NYMEX</v>
          </cell>
          <cell r="D12227" t="str">
            <v>FT-CAND-ERMS-PRC</v>
          </cell>
          <cell r="E12227" t="str">
            <v>P</v>
          </cell>
          <cell r="G12227" t="str">
            <v>TRANS:AECO/EMP</v>
          </cell>
          <cell r="H12227">
            <v>41944</v>
          </cell>
          <cell r="I12227">
            <v>0</v>
          </cell>
          <cell r="J12227">
            <v>0</v>
          </cell>
        </row>
        <row r="12228">
          <cell r="A12228">
            <v>36641</v>
          </cell>
          <cell r="B12228" t="str">
            <v>FT-CANADA</v>
          </cell>
          <cell r="C12228" t="str">
            <v>NG-NYMEX</v>
          </cell>
          <cell r="D12228" t="str">
            <v>FT-CAND-ERMS-PRC</v>
          </cell>
          <cell r="E12228" t="str">
            <v>P</v>
          </cell>
          <cell r="G12228" t="str">
            <v>TRANS:AECO/EMP</v>
          </cell>
          <cell r="H12228">
            <v>41974</v>
          </cell>
          <cell r="I12228">
            <v>0</v>
          </cell>
          <cell r="J12228">
            <v>0</v>
          </cell>
        </row>
        <row r="12631">
          <cell r="A12631" t="str">
            <v>EFF_DT</v>
          </cell>
          <cell r="B12631" t="str">
            <v>PORTFOLIO_ID</v>
          </cell>
          <cell r="C12631" t="str">
            <v>BENCHMARK_ID</v>
          </cell>
          <cell r="D12631" t="str">
            <v>BOOK_ID</v>
          </cell>
          <cell r="E12631" t="str">
            <v>BOOK_TYPE_CD</v>
          </cell>
          <cell r="F12631" t="str">
            <v>BOOK_FLAG</v>
          </cell>
          <cell r="G12631" t="str">
            <v>TO_DATE(TO_CHAR(REF_DT,'MM-YYYY'),'MM-YYYY')</v>
          </cell>
          <cell r="H12631" t="str">
            <v>ROUND(SUM(PV_POSITION),0)</v>
          </cell>
          <cell r="I12631" t="str">
            <v>ROUND(SUM(BENCHMARK_QTY),0)</v>
          </cell>
        </row>
        <row r="12632">
          <cell r="A12632">
            <v>36641</v>
          </cell>
          <cell r="B12632" t="str">
            <v>POS-GAS-TRD</v>
          </cell>
          <cell r="C12632" t="str">
            <v>NG-NYMEX</v>
          </cell>
          <cell r="D12632" t="str">
            <v>ARUBA-TP-GDL</v>
          </cell>
          <cell r="E12632" t="str">
            <v>M</v>
          </cell>
          <cell r="F12632" t="str">
            <v>G</v>
          </cell>
          <cell r="G12632">
            <v>36617</v>
          </cell>
          <cell r="H12632">
            <v>168579</v>
          </cell>
          <cell r="I12632">
            <v>0</v>
          </cell>
        </row>
        <row r="12633">
          <cell r="A12633">
            <v>36641</v>
          </cell>
          <cell r="B12633" t="str">
            <v>POS-GAS-TRD</v>
          </cell>
          <cell r="C12633" t="str">
            <v>NG-NYMEX</v>
          </cell>
          <cell r="D12633" t="str">
            <v>ARUBA-TP-GDL</v>
          </cell>
          <cell r="E12633" t="str">
            <v>M</v>
          </cell>
          <cell r="F12633" t="str">
            <v>G</v>
          </cell>
          <cell r="G12633">
            <v>36647</v>
          </cell>
          <cell r="H12633">
            <v>62857</v>
          </cell>
          <cell r="I12633">
            <v>0</v>
          </cell>
        </row>
        <row r="12634">
          <cell r="A12634">
            <v>36641</v>
          </cell>
          <cell r="B12634" t="str">
            <v>POS-GAS-TRD</v>
          </cell>
          <cell r="C12634" t="str">
            <v>NG-NYMEX</v>
          </cell>
          <cell r="D12634" t="str">
            <v>ARUBA-TP-GDL</v>
          </cell>
          <cell r="E12634" t="str">
            <v>M</v>
          </cell>
          <cell r="F12634" t="str">
            <v>G</v>
          </cell>
          <cell r="G12634">
            <v>36678</v>
          </cell>
          <cell r="H12634">
            <v>64102</v>
          </cell>
          <cell r="I12634">
            <v>0</v>
          </cell>
        </row>
        <row r="12635">
          <cell r="A12635">
            <v>36641</v>
          </cell>
          <cell r="B12635" t="str">
            <v>POS-GAS-TRD</v>
          </cell>
          <cell r="C12635" t="str">
            <v>NG-NYMEX</v>
          </cell>
          <cell r="D12635" t="str">
            <v>ARUBA-TP-GDL</v>
          </cell>
          <cell r="E12635" t="str">
            <v>M</v>
          </cell>
          <cell r="F12635" t="str">
            <v>G</v>
          </cell>
          <cell r="G12635">
            <v>36708</v>
          </cell>
          <cell r="H12635">
            <v>73481</v>
          </cell>
          <cell r="I12635">
            <v>0</v>
          </cell>
        </row>
        <row r="12636">
          <cell r="A12636">
            <v>36641</v>
          </cell>
          <cell r="B12636" t="str">
            <v>POS-GAS-TRD</v>
          </cell>
          <cell r="C12636" t="str">
            <v>NG-NYMEX</v>
          </cell>
          <cell r="D12636" t="str">
            <v>ARUBA-TP-GDL</v>
          </cell>
          <cell r="E12636" t="str">
            <v>M</v>
          </cell>
          <cell r="F12636" t="str">
            <v>G</v>
          </cell>
          <cell r="G12636">
            <v>36739</v>
          </cell>
          <cell r="H12636">
            <v>81086</v>
          </cell>
          <cell r="I12636">
            <v>0</v>
          </cell>
        </row>
        <row r="12637">
          <cell r="A12637">
            <v>36641</v>
          </cell>
          <cell r="B12637" t="str">
            <v>POS-GAS-TRD</v>
          </cell>
          <cell r="C12637" t="str">
            <v>NG-NYMEX</v>
          </cell>
          <cell r="D12637" t="str">
            <v>ARUBA-TP-GDL</v>
          </cell>
          <cell r="E12637" t="str">
            <v>M</v>
          </cell>
          <cell r="F12637" t="str">
            <v>G</v>
          </cell>
          <cell r="G12637">
            <v>36770</v>
          </cell>
          <cell r="H12637">
            <v>76685</v>
          </cell>
          <cell r="I12637">
            <v>0</v>
          </cell>
        </row>
        <row r="12638">
          <cell r="A12638">
            <v>36641</v>
          </cell>
          <cell r="B12638" t="str">
            <v>POS-GAS-TRD</v>
          </cell>
          <cell r="C12638" t="str">
            <v>NG-NYMEX</v>
          </cell>
          <cell r="D12638" t="str">
            <v>ARUBA-TP-GDL</v>
          </cell>
          <cell r="E12638" t="str">
            <v>M</v>
          </cell>
          <cell r="F12638" t="str">
            <v>G</v>
          </cell>
          <cell r="G12638">
            <v>36800</v>
          </cell>
          <cell r="H12638">
            <v>88070</v>
          </cell>
          <cell r="I12638">
            <v>0</v>
          </cell>
        </row>
        <row r="12639">
          <cell r="A12639">
            <v>36641</v>
          </cell>
          <cell r="B12639" t="str">
            <v>POS-GAS-TRD</v>
          </cell>
          <cell r="C12639" t="str">
            <v>NG-NYMEX</v>
          </cell>
          <cell r="D12639" t="str">
            <v>ARUBA-TP-GDL</v>
          </cell>
          <cell r="E12639" t="str">
            <v>M</v>
          </cell>
          <cell r="F12639" t="str">
            <v>G</v>
          </cell>
          <cell r="G12639">
            <v>36831</v>
          </cell>
          <cell r="H12639">
            <v>119970</v>
          </cell>
          <cell r="I12639">
            <v>0</v>
          </cell>
        </row>
        <row r="12640">
          <cell r="A12640">
            <v>36641</v>
          </cell>
          <cell r="B12640" t="str">
            <v>POS-GAS-TRD</v>
          </cell>
          <cell r="C12640" t="str">
            <v>NG-NYMEX</v>
          </cell>
          <cell r="D12640" t="str">
            <v>ARUBA-TP-GDL</v>
          </cell>
          <cell r="E12640" t="str">
            <v>M</v>
          </cell>
          <cell r="F12640" t="str">
            <v>G</v>
          </cell>
          <cell r="G12640">
            <v>36861</v>
          </cell>
          <cell r="H12640">
            <v>61494</v>
          </cell>
          <cell r="I12640">
            <v>0</v>
          </cell>
        </row>
        <row r="12641">
          <cell r="A12641">
            <v>36641</v>
          </cell>
          <cell r="B12641" t="str">
            <v>POS-GAS-TRD</v>
          </cell>
          <cell r="C12641" t="str">
            <v>NG-NYMEX</v>
          </cell>
          <cell r="D12641" t="str">
            <v>ARUBA-TP-GDL</v>
          </cell>
          <cell r="E12641" t="str">
            <v>M</v>
          </cell>
          <cell r="F12641" t="str">
            <v>G</v>
          </cell>
          <cell r="G12641">
            <v>36892</v>
          </cell>
          <cell r="H12641">
            <v>61120</v>
          </cell>
          <cell r="I12641">
            <v>0</v>
          </cell>
        </row>
        <row r="12642">
          <cell r="A12642">
            <v>36641</v>
          </cell>
          <cell r="B12642" t="str">
            <v>POS-GAS-TRD</v>
          </cell>
          <cell r="C12642" t="str">
            <v>NG-NYMEX</v>
          </cell>
          <cell r="D12642" t="str">
            <v>ARUBA-TP-GDL</v>
          </cell>
          <cell r="E12642" t="str">
            <v>M</v>
          </cell>
          <cell r="F12642" t="str">
            <v>G</v>
          </cell>
          <cell r="G12642">
            <v>36923</v>
          </cell>
          <cell r="H12642">
            <v>52033</v>
          </cell>
          <cell r="I12642">
            <v>0</v>
          </cell>
        </row>
        <row r="12643">
          <cell r="A12643">
            <v>36641</v>
          </cell>
          <cell r="B12643" t="str">
            <v>POS-GAS-TRD</v>
          </cell>
          <cell r="C12643" t="str">
            <v>NG-NYMEX</v>
          </cell>
          <cell r="D12643" t="str">
            <v>ARUBA-TP-GDL</v>
          </cell>
          <cell r="E12643" t="str">
            <v>M</v>
          </cell>
          <cell r="F12643" t="str">
            <v>G</v>
          </cell>
          <cell r="G12643">
            <v>36951</v>
          </cell>
          <cell r="H12643">
            <v>41243</v>
          </cell>
          <cell r="I12643">
            <v>0</v>
          </cell>
        </row>
        <row r="12644">
          <cell r="A12644">
            <v>36641</v>
          </cell>
          <cell r="B12644" t="str">
            <v>POS-GAS-TRD</v>
          </cell>
          <cell r="C12644" t="str">
            <v>NG-NYMEX</v>
          </cell>
          <cell r="D12644" t="str">
            <v>ARUBA-TP-GDL</v>
          </cell>
          <cell r="E12644" t="str">
            <v>M</v>
          </cell>
          <cell r="F12644" t="str">
            <v>G</v>
          </cell>
          <cell r="G12644">
            <v>36982</v>
          </cell>
          <cell r="H12644">
            <v>65557</v>
          </cell>
          <cell r="I12644">
            <v>0</v>
          </cell>
        </row>
        <row r="12645">
          <cell r="A12645">
            <v>36641</v>
          </cell>
          <cell r="B12645" t="str">
            <v>POS-GAS-TRD</v>
          </cell>
          <cell r="C12645" t="str">
            <v>NG-NYMEX</v>
          </cell>
          <cell r="D12645" t="str">
            <v>ARUBA-TP-GDL</v>
          </cell>
          <cell r="E12645" t="str">
            <v>M</v>
          </cell>
          <cell r="F12645" t="str">
            <v>G</v>
          </cell>
          <cell r="G12645">
            <v>37012</v>
          </cell>
          <cell r="H12645">
            <v>76108</v>
          </cell>
          <cell r="I12645">
            <v>0</v>
          </cell>
        </row>
        <row r="12646">
          <cell r="A12646">
            <v>36641</v>
          </cell>
          <cell r="B12646" t="str">
            <v>POS-GAS-TRD</v>
          </cell>
          <cell r="C12646" t="str">
            <v>NG-NYMEX</v>
          </cell>
          <cell r="D12646" t="str">
            <v>ARUBA-TP-GDL</v>
          </cell>
          <cell r="E12646" t="str">
            <v>M</v>
          </cell>
          <cell r="F12646" t="str">
            <v>G</v>
          </cell>
          <cell r="G12646">
            <v>37043</v>
          </cell>
          <cell r="H12646">
            <v>71955</v>
          </cell>
          <cell r="I12646">
            <v>0</v>
          </cell>
        </row>
        <row r="12647">
          <cell r="A12647">
            <v>36641</v>
          </cell>
          <cell r="B12647" t="str">
            <v>POS-GAS-TRD</v>
          </cell>
          <cell r="C12647" t="str">
            <v>NG-NYMEX</v>
          </cell>
          <cell r="D12647" t="str">
            <v>ARUBA-TP-GDL</v>
          </cell>
          <cell r="E12647" t="str">
            <v>M</v>
          </cell>
          <cell r="F12647" t="str">
            <v>G</v>
          </cell>
          <cell r="G12647">
            <v>37073</v>
          </cell>
          <cell r="H12647">
            <v>82694</v>
          </cell>
          <cell r="I12647">
            <v>0</v>
          </cell>
        </row>
        <row r="12648">
          <cell r="A12648">
            <v>36641</v>
          </cell>
          <cell r="B12648" t="str">
            <v>POS-GAS-TRD</v>
          </cell>
          <cell r="C12648" t="str">
            <v>NG-NYMEX</v>
          </cell>
          <cell r="D12648" t="str">
            <v>ARUBA-TP-GDL</v>
          </cell>
          <cell r="E12648" t="str">
            <v>M</v>
          </cell>
          <cell r="F12648" t="str">
            <v>G</v>
          </cell>
          <cell r="G12648">
            <v>37104</v>
          </cell>
          <cell r="H12648">
            <v>89642</v>
          </cell>
          <cell r="I12648">
            <v>0</v>
          </cell>
        </row>
        <row r="12649">
          <cell r="A12649">
            <v>36641</v>
          </cell>
          <cell r="B12649" t="str">
            <v>POS-GAS-TRD</v>
          </cell>
          <cell r="C12649" t="str">
            <v>NG-NYMEX</v>
          </cell>
          <cell r="D12649" t="str">
            <v>ARUBA-TP-GDL</v>
          </cell>
          <cell r="E12649" t="str">
            <v>M</v>
          </cell>
          <cell r="F12649" t="str">
            <v>G</v>
          </cell>
          <cell r="G12649">
            <v>37135</v>
          </cell>
          <cell r="H12649">
            <v>84748</v>
          </cell>
          <cell r="I12649">
            <v>0</v>
          </cell>
        </row>
        <row r="12650">
          <cell r="A12650">
            <v>36641</v>
          </cell>
          <cell r="B12650" t="str">
            <v>POS-GAS-TRD</v>
          </cell>
          <cell r="C12650" t="str">
            <v>NG-NYMEX</v>
          </cell>
          <cell r="D12650" t="str">
            <v>ARUBA-TP-GDL</v>
          </cell>
          <cell r="E12650" t="str">
            <v>M</v>
          </cell>
          <cell r="F12650" t="str">
            <v>G</v>
          </cell>
          <cell r="G12650">
            <v>37165</v>
          </cell>
          <cell r="H12650">
            <v>95915</v>
          </cell>
          <cell r="I12650">
            <v>0</v>
          </cell>
        </row>
        <row r="12651">
          <cell r="A12651">
            <v>36641</v>
          </cell>
          <cell r="B12651" t="str">
            <v>POS-GAS-TRD</v>
          </cell>
          <cell r="C12651" t="str">
            <v>NG-NYMEX</v>
          </cell>
          <cell r="D12651" t="str">
            <v>ARUBA-TP-GDL</v>
          </cell>
          <cell r="E12651" t="str">
            <v>M</v>
          </cell>
          <cell r="F12651" t="str">
            <v>G</v>
          </cell>
          <cell r="G12651">
            <v>37196</v>
          </cell>
          <cell r="H12651">
            <v>79683</v>
          </cell>
          <cell r="I12651">
            <v>0</v>
          </cell>
        </row>
        <row r="12652">
          <cell r="A12652">
            <v>36641</v>
          </cell>
          <cell r="B12652" t="str">
            <v>POS-GAS-TRD</v>
          </cell>
          <cell r="C12652" t="str">
            <v>NG-NYMEX</v>
          </cell>
          <cell r="D12652" t="str">
            <v>ARUBA-TP-GDL</v>
          </cell>
          <cell r="E12652" t="str">
            <v>M</v>
          </cell>
          <cell r="F12652" t="str">
            <v>G</v>
          </cell>
          <cell r="G12652">
            <v>37226</v>
          </cell>
          <cell r="H12652">
            <v>57169</v>
          </cell>
          <cell r="I12652">
            <v>0</v>
          </cell>
        </row>
        <row r="12653">
          <cell r="A12653">
            <v>36641</v>
          </cell>
          <cell r="B12653" t="str">
            <v>POS-GAS-TRD</v>
          </cell>
          <cell r="C12653" t="str">
            <v>NG-NYMEX</v>
          </cell>
          <cell r="D12653" t="str">
            <v>ARUBA-TP-GDL</v>
          </cell>
          <cell r="E12653" t="str">
            <v>M</v>
          </cell>
          <cell r="F12653" t="str">
            <v>G</v>
          </cell>
          <cell r="G12653">
            <v>37257</v>
          </cell>
          <cell r="H12653">
            <v>56812</v>
          </cell>
          <cell r="I12653">
            <v>0</v>
          </cell>
        </row>
        <row r="12654">
          <cell r="A12654">
            <v>36641</v>
          </cell>
          <cell r="B12654" t="str">
            <v>POS-GAS-TRD</v>
          </cell>
          <cell r="C12654" t="str">
            <v>NG-NYMEX</v>
          </cell>
          <cell r="D12654" t="str">
            <v>ARUBA-TP-GDL</v>
          </cell>
          <cell r="E12654" t="str">
            <v>M</v>
          </cell>
          <cell r="F12654" t="str">
            <v>G</v>
          </cell>
          <cell r="G12654">
            <v>37288</v>
          </cell>
          <cell r="H12654">
            <v>48358</v>
          </cell>
          <cell r="I12654">
            <v>0</v>
          </cell>
        </row>
        <row r="12655">
          <cell r="A12655">
            <v>36641</v>
          </cell>
          <cell r="B12655" t="str">
            <v>POS-GAS-TRD</v>
          </cell>
          <cell r="C12655" t="str">
            <v>NG-NYMEX</v>
          </cell>
          <cell r="D12655" t="str">
            <v>ARUBA-TP-GDL</v>
          </cell>
          <cell r="E12655" t="str">
            <v>M</v>
          </cell>
          <cell r="F12655" t="str">
            <v>G</v>
          </cell>
          <cell r="G12655">
            <v>37316</v>
          </cell>
          <cell r="H12655">
            <v>38327</v>
          </cell>
          <cell r="I12655">
            <v>0</v>
          </cell>
        </row>
        <row r="12656">
          <cell r="A12656">
            <v>36641</v>
          </cell>
          <cell r="B12656" t="str">
            <v>POS-GAS-TRD</v>
          </cell>
          <cell r="C12656" t="str">
            <v>NG-NYMEX</v>
          </cell>
          <cell r="D12656" t="str">
            <v>ARUBA-TP-GDL</v>
          </cell>
          <cell r="E12656" t="str">
            <v>M</v>
          </cell>
          <cell r="F12656" t="str">
            <v>G</v>
          </cell>
          <cell r="G12656">
            <v>37347</v>
          </cell>
          <cell r="H12656">
            <v>60917</v>
          </cell>
          <cell r="I12656">
            <v>0</v>
          </cell>
        </row>
        <row r="12657">
          <cell r="A12657">
            <v>36641</v>
          </cell>
          <cell r="B12657" t="str">
            <v>POS-GAS-TRD</v>
          </cell>
          <cell r="C12657" t="str">
            <v>NG-NYMEX</v>
          </cell>
          <cell r="D12657" t="str">
            <v>ARUBA-TP-GDL</v>
          </cell>
          <cell r="E12657" t="str">
            <v>M</v>
          </cell>
          <cell r="F12657" t="str">
            <v>G</v>
          </cell>
          <cell r="G12657">
            <v>37377</v>
          </cell>
          <cell r="H12657">
            <v>70717</v>
          </cell>
          <cell r="I12657">
            <v>0</v>
          </cell>
        </row>
        <row r="12658">
          <cell r="A12658">
            <v>36641</v>
          </cell>
          <cell r="B12658" t="str">
            <v>POS-GAS-TRD</v>
          </cell>
          <cell r="C12658" t="str">
            <v>NG-NYMEX</v>
          </cell>
          <cell r="D12658" t="str">
            <v>ARUBA-TP-GDL</v>
          </cell>
          <cell r="E12658" t="str">
            <v>M</v>
          </cell>
          <cell r="F12658" t="str">
            <v>G</v>
          </cell>
          <cell r="G12658">
            <v>37408</v>
          </cell>
          <cell r="H12658">
            <v>66858</v>
          </cell>
          <cell r="I12658">
            <v>0</v>
          </cell>
        </row>
        <row r="12659">
          <cell r="A12659">
            <v>36641</v>
          </cell>
          <cell r="B12659" t="str">
            <v>POS-GAS-TRD</v>
          </cell>
          <cell r="C12659" t="str">
            <v>NG-NYMEX</v>
          </cell>
          <cell r="D12659" t="str">
            <v>ARUBA-TP-GDL</v>
          </cell>
          <cell r="E12659" t="str">
            <v>M</v>
          </cell>
          <cell r="F12659" t="str">
            <v>G</v>
          </cell>
          <cell r="G12659">
            <v>37438</v>
          </cell>
          <cell r="H12659">
            <v>76836</v>
          </cell>
          <cell r="I12659">
            <v>0</v>
          </cell>
        </row>
        <row r="12660">
          <cell r="A12660">
            <v>36641</v>
          </cell>
          <cell r="B12660" t="str">
            <v>POS-GAS-TRD</v>
          </cell>
          <cell r="C12660" t="str">
            <v>NG-NYMEX</v>
          </cell>
          <cell r="D12660" t="str">
            <v>ARUBA-TP-GDL</v>
          </cell>
          <cell r="E12660" t="str">
            <v>M</v>
          </cell>
          <cell r="F12660" t="str">
            <v>G</v>
          </cell>
          <cell r="G12660">
            <v>37469</v>
          </cell>
          <cell r="H12660">
            <v>83294</v>
          </cell>
          <cell r="I12660">
            <v>0</v>
          </cell>
        </row>
        <row r="12661">
          <cell r="A12661">
            <v>36641</v>
          </cell>
          <cell r="B12661" t="str">
            <v>POS-GAS-TRD</v>
          </cell>
          <cell r="C12661" t="str">
            <v>NG-NYMEX</v>
          </cell>
          <cell r="D12661" t="str">
            <v>ARUBA-TP-GDL</v>
          </cell>
          <cell r="E12661" t="str">
            <v>M</v>
          </cell>
          <cell r="F12661" t="str">
            <v>G</v>
          </cell>
          <cell r="G12661">
            <v>37500</v>
          </cell>
          <cell r="H12661">
            <v>78750</v>
          </cell>
          <cell r="I12661">
            <v>0</v>
          </cell>
        </row>
        <row r="12662">
          <cell r="A12662">
            <v>36641</v>
          </cell>
          <cell r="B12662" t="str">
            <v>POS-GAS-TRD</v>
          </cell>
          <cell r="C12662" t="str">
            <v>NG-NYMEX</v>
          </cell>
          <cell r="D12662" t="str">
            <v>ARUBA-TP-GDL</v>
          </cell>
          <cell r="E12662" t="str">
            <v>M</v>
          </cell>
          <cell r="F12662" t="str">
            <v>G</v>
          </cell>
          <cell r="G12662">
            <v>37530</v>
          </cell>
          <cell r="H12662">
            <v>89131</v>
          </cell>
          <cell r="I12662">
            <v>0</v>
          </cell>
        </row>
        <row r="12663">
          <cell r="A12663">
            <v>36641</v>
          </cell>
          <cell r="B12663" t="str">
            <v>POS-GAS-TRD</v>
          </cell>
          <cell r="C12663" t="str">
            <v>NG-NYMEX</v>
          </cell>
          <cell r="D12663" t="str">
            <v>ARUBA-TP-GDL</v>
          </cell>
          <cell r="E12663" t="str">
            <v>M</v>
          </cell>
          <cell r="F12663" t="str">
            <v>G</v>
          </cell>
          <cell r="G12663">
            <v>37561</v>
          </cell>
          <cell r="H12663">
            <v>103673</v>
          </cell>
          <cell r="I12663">
            <v>0</v>
          </cell>
        </row>
        <row r="12664">
          <cell r="A12664">
            <v>36641</v>
          </cell>
          <cell r="B12664" t="str">
            <v>POS-GAS-TRD</v>
          </cell>
          <cell r="C12664" t="str">
            <v>NG-NYMEX</v>
          </cell>
          <cell r="D12664" t="str">
            <v>ARUBA-TP-GDL</v>
          </cell>
          <cell r="E12664" t="str">
            <v>M</v>
          </cell>
          <cell r="F12664" t="str">
            <v>G</v>
          </cell>
          <cell r="G12664">
            <v>37591</v>
          </cell>
          <cell r="H12664">
            <v>53132</v>
          </cell>
          <cell r="I12664">
            <v>0</v>
          </cell>
        </row>
        <row r="12665">
          <cell r="A12665">
            <v>36641</v>
          </cell>
          <cell r="B12665" t="str">
            <v>POS-GAS-TRD</v>
          </cell>
          <cell r="C12665" t="str">
            <v>NG-NYMEX</v>
          </cell>
          <cell r="D12665" t="str">
            <v>ARUBA-TP-GDL</v>
          </cell>
          <cell r="E12665" t="str">
            <v>M</v>
          </cell>
          <cell r="F12665" t="str">
            <v>G</v>
          </cell>
          <cell r="G12665">
            <v>37622</v>
          </cell>
          <cell r="H12665">
            <v>52804</v>
          </cell>
          <cell r="I12665">
            <v>0</v>
          </cell>
        </row>
        <row r="12666">
          <cell r="A12666">
            <v>36641</v>
          </cell>
          <cell r="B12666" t="str">
            <v>POS-GAS-TRD</v>
          </cell>
          <cell r="C12666" t="str">
            <v>NG-NYMEX</v>
          </cell>
          <cell r="D12666" t="str">
            <v>ARUBA-TP-GDL</v>
          </cell>
          <cell r="E12666" t="str">
            <v>M</v>
          </cell>
          <cell r="F12666" t="str">
            <v>G</v>
          </cell>
          <cell r="G12666">
            <v>37653</v>
          </cell>
          <cell r="H12666">
            <v>44950</v>
          </cell>
          <cell r="I12666">
            <v>0</v>
          </cell>
        </row>
        <row r="12667">
          <cell r="A12667">
            <v>36641</v>
          </cell>
          <cell r="B12667" t="str">
            <v>POS-GAS-TRD</v>
          </cell>
          <cell r="C12667" t="str">
            <v>NG-NYMEX</v>
          </cell>
          <cell r="D12667" t="str">
            <v>ARUBA-TP-GDL</v>
          </cell>
          <cell r="E12667" t="str">
            <v>M</v>
          </cell>
          <cell r="F12667" t="str">
            <v>G</v>
          </cell>
          <cell r="G12667">
            <v>37681</v>
          </cell>
          <cell r="H12667">
            <v>35628</v>
          </cell>
          <cell r="I12667">
            <v>0</v>
          </cell>
        </row>
        <row r="12668">
          <cell r="A12668">
            <v>36641</v>
          </cell>
          <cell r="B12668" t="str">
            <v>POS-GAS-TRD</v>
          </cell>
          <cell r="C12668" t="str">
            <v>NG-NYMEX</v>
          </cell>
          <cell r="D12668" t="str">
            <v>ARUBA-TP-GDL</v>
          </cell>
          <cell r="E12668" t="str">
            <v>M</v>
          </cell>
          <cell r="F12668" t="str">
            <v>G</v>
          </cell>
          <cell r="G12668">
            <v>37712</v>
          </cell>
          <cell r="H12668">
            <v>56633</v>
          </cell>
          <cell r="I12668">
            <v>0</v>
          </cell>
        </row>
        <row r="12669">
          <cell r="A12669">
            <v>36641</v>
          </cell>
          <cell r="B12669" t="str">
            <v>POS-GAS-TRD</v>
          </cell>
          <cell r="C12669" t="str">
            <v>NG-NYMEX</v>
          </cell>
          <cell r="D12669" t="str">
            <v>ARUBA-TP-GDL</v>
          </cell>
          <cell r="E12669" t="str">
            <v>M</v>
          </cell>
          <cell r="F12669" t="str">
            <v>G</v>
          </cell>
          <cell r="G12669">
            <v>37742</v>
          </cell>
          <cell r="H12669">
            <v>65746</v>
          </cell>
          <cell r="I12669">
            <v>0</v>
          </cell>
        </row>
        <row r="12670">
          <cell r="A12670">
            <v>36641</v>
          </cell>
          <cell r="B12670" t="str">
            <v>POS-GAS-TRD</v>
          </cell>
          <cell r="C12670" t="str">
            <v>NG-NYMEX</v>
          </cell>
          <cell r="D12670" t="str">
            <v>ARUBA-TP-GDL</v>
          </cell>
          <cell r="E12670" t="str">
            <v>M</v>
          </cell>
          <cell r="F12670" t="str">
            <v>G</v>
          </cell>
          <cell r="G12670">
            <v>37773</v>
          </cell>
          <cell r="H12670">
            <v>62162</v>
          </cell>
          <cell r="I12670">
            <v>0</v>
          </cell>
        </row>
        <row r="12671">
          <cell r="A12671">
            <v>36641</v>
          </cell>
          <cell r="B12671" t="str">
            <v>POS-GAS-TRD</v>
          </cell>
          <cell r="C12671" t="str">
            <v>NG-NYMEX</v>
          </cell>
          <cell r="D12671" t="str">
            <v>ARUBA-TP-GDL</v>
          </cell>
          <cell r="E12671" t="str">
            <v>M</v>
          </cell>
          <cell r="F12671" t="str">
            <v>G</v>
          </cell>
          <cell r="G12671">
            <v>37803</v>
          </cell>
          <cell r="H12671">
            <v>71442</v>
          </cell>
          <cell r="I12671">
            <v>0</v>
          </cell>
        </row>
        <row r="12672">
          <cell r="A12672">
            <v>36641</v>
          </cell>
          <cell r="B12672" t="str">
            <v>POS-GAS-TRD</v>
          </cell>
          <cell r="C12672" t="str">
            <v>NG-NYMEX</v>
          </cell>
          <cell r="D12672" t="str">
            <v>ARUBA-TP-GDL</v>
          </cell>
          <cell r="E12672" t="str">
            <v>M</v>
          </cell>
          <cell r="F12672" t="str">
            <v>G</v>
          </cell>
          <cell r="G12672">
            <v>37834</v>
          </cell>
          <cell r="H12672">
            <v>77449</v>
          </cell>
          <cell r="I12672">
            <v>0</v>
          </cell>
        </row>
        <row r="12673">
          <cell r="A12673">
            <v>36641</v>
          </cell>
          <cell r="B12673" t="str">
            <v>POS-GAS-TRD</v>
          </cell>
          <cell r="C12673" t="str">
            <v>NG-NYMEX</v>
          </cell>
          <cell r="D12673" t="str">
            <v>ARUBA-TP-GDL</v>
          </cell>
          <cell r="E12673" t="str">
            <v>M</v>
          </cell>
          <cell r="F12673" t="str">
            <v>G</v>
          </cell>
          <cell r="G12673">
            <v>37865</v>
          </cell>
          <cell r="H12673">
            <v>73226</v>
          </cell>
          <cell r="I12673">
            <v>0</v>
          </cell>
        </row>
        <row r="12674">
          <cell r="A12674">
            <v>36641</v>
          </cell>
          <cell r="B12674" t="str">
            <v>POS-GAS-TRD</v>
          </cell>
          <cell r="C12674" t="str">
            <v>NG-NYMEX</v>
          </cell>
          <cell r="D12674" t="str">
            <v>ARUBA-TP-GDL</v>
          </cell>
          <cell r="E12674" t="str">
            <v>M</v>
          </cell>
          <cell r="F12674" t="str">
            <v>G</v>
          </cell>
          <cell r="G12674">
            <v>37895</v>
          </cell>
          <cell r="H12674">
            <v>82881</v>
          </cell>
          <cell r="I12674">
            <v>0</v>
          </cell>
        </row>
        <row r="12675">
          <cell r="A12675">
            <v>36641</v>
          </cell>
          <cell r="B12675" t="str">
            <v>POS-GAS-TRD</v>
          </cell>
          <cell r="C12675" t="str">
            <v>NG-NYMEX</v>
          </cell>
          <cell r="D12675" t="str">
            <v>ARUBA-TP-GDL</v>
          </cell>
          <cell r="E12675" t="str">
            <v>M</v>
          </cell>
          <cell r="F12675" t="str">
            <v>G</v>
          </cell>
          <cell r="G12675">
            <v>37926</v>
          </cell>
          <cell r="H12675">
            <v>96404</v>
          </cell>
          <cell r="I12675">
            <v>0</v>
          </cell>
        </row>
        <row r="12676">
          <cell r="A12676">
            <v>36641</v>
          </cell>
          <cell r="B12676" t="str">
            <v>POS-GAS-TRD</v>
          </cell>
          <cell r="C12676" t="str">
            <v>NG-NYMEX</v>
          </cell>
          <cell r="D12676" t="str">
            <v>ARUBA-TP-GDL</v>
          </cell>
          <cell r="E12676" t="str">
            <v>M</v>
          </cell>
          <cell r="F12676" t="str">
            <v>G</v>
          </cell>
          <cell r="G12676">
            <v>37956</v>
          </cell>
          <cell r="H12676">
            <v>49408</v>
          </cell>
          <cell r="I12676">
            <v>0</v>
          </cell>
        </row>
        <row r="12677">
          <cell r="A12677">
            <v>36641</v>
          </cell>
          <cell r="B12677" t="str">
            <v>POS-GAS-TRD</v>
          </cell>
          <cell r="C12677" t="str">
            <v>NG-NYMEX</v>
          </cell>
          <cell r="D12677" t="str">
            <v>ARUBA-TP-GDL</v>
          </cell>
          <cell r="E12677" t="str">
            <v>M</v>
          </cell>
          <cell r="F12677" t="str">
            <v>G</v>
          </cell>
          <cell r="G12677">
            <v>37987</v>
          </cell>
          <cell r="H12677">
            <v>49103</v>
          </cell>
          <cell r="I12677">
            <v>0</v>
          </cell>
        </row>
        <row r="12678">
          <cell r="A12678">
            <v>36641</v>
          </cell>
          <cell r="B12678" t="str">
            <v>POS-GAS-TRD</v>
          </cell>
          <cell r="C12678" t="str">
            <v>NG-NYMEX</v>
          </cell>
          <cell r="D12678" t="str">
            <v>ARUBA-TP-GDL</v>
          </cell>
          <cell r="E12678" t="str">
            <v>M</v>
          </cell>
          <cell r="F12678" t="str">
            <v>G</v>
          </cell>
          <cell r="G12678">
            <v>38018</v>
          </cell>
          <cell r="H12678">
            <v>44094</v>
          </cell>
          <cell r="I12678">
            <v>0</v>
          </cell>
        </row>
        <row r="12679">
          <cell r="A12679">
            <v>36641</v>
          </cell>
          <cell r="B12679" t="str">
            <v>POS-GAS-TRD</v>
          </cell>
          <cell r="C12679" t="str">
            <v>NG-NYMEX</v>
          </cell>
          <cell r="D12679" t="str">
            <v>ARUBA-TP-GDL</v>
          </cell>
          <cell r="E12679" t="str">
            <v>M</v>
          </cell>
          <cell r="F12679" t="str">
            <v>G</v>
          </cell>
          <cell r="G12679">
            <v>38047</v>
          </cell>
          <cell r="H12679">
            <v>33125</v>
          </cell>
          <cell r="I12679">
            <v>0</v>
          </cell>
        </row>
        <row r="12680">
          <cell r="A12680">
            <v>36641</v>
          </cell>
          <cell r="B12680" t="str">
            <v>POS-GAS-TRD</v>
          </cell>
          <cell r="C12680" t="str">
            <v>NG-NYMEX</v>
          </cell>
          <cell r="D12680" t="str">
            <v>ARUBA-TP-GDL</v>
          </cell>
          <cell r="E12680" t="str">
            <v>M</v>
          </cell>
          <cell r="F12680" t="str">
            <v>G</v>
          </cell>
          <cell r="G12680">
            <v>38078</v>
          </cell>
          <cell r="H12680">
            <v>63935</v>
          </cell>
          <cell r="I12680">
            <v>0</v>
          </cell>
        </row>
        <row r="12681">
          <cell r="A12681">
            <v>36641</v>
          </cell>
          <cell r="B12681" t="str">
            <v>POS-GAS-TRD</v>
          </cell>
          <cell r="C12681" t="str">
            <v>NG-NYMEX</v>
          </cell>
          <cell r="D12681" t="str">
            <v>ARUBA-TP-GDL</v>
          </cell>
          <cell r="E12681" t="str">
            <v>M</v>
          </cell>
          <cell r="F12681" t="str">
            <v>G</v>
          </cell>
          <cell r="G12681">
            <v>38108</v>
          </cell>
          <cell r="H12681">
            <v>74220</v>
          </cell>
          <cell r="I12681">
            <v>0</v>
          </cell>
        </row>
        <row r="12682">
          <cell r="A12682">
            <v>36641</v>
          </cell>
          <cell r="B12682" t="str">
            <v>POS-GAS-TRD</v>
          </cell>
          <cell r="C12682" t="str">
            <v>NG-NYMEX</v>
          </cell>
          <cell r="D12682" t="str">
            <v>ARUBA-TP-GDL</v>
          </cell>
          <cell r="E12682" t="str">
            <v>M</v>
          </cell>
          <cell r="F12682" t="str">
            <v>G</v>
          </cell>
          <cell r="G12682">
            <v>38139</v>
          </cell>
          <cell r="H12682">
            <v>70169</v>
          </cell>
          <cell r="I12682">
            <v>0</v>
          </cell>
        </row>
        <row r="12683">
          <cell r="A12683">
            <v>36641</v>
          </cell>
          <cell r="B12683" t="str">
            <v>POS-GAS-TRD</v>
          </cell>
          <cell r="C12683" t="str">
            <v>NG-NYMEX</v>
          </cell>
          <cell r="D12683" t="str">
            <v>ARUBA-TP-GDL</v>
          </cell>
          <cell r="E12683" t="str">
            <v>M</v>
          </cell>
          <cell r="F12683" t="str">
            <v>G</v>
          </cell>
          <cell r="G12683">
            <v>38169</v>
          </cell>
          <cell r="H12683">
            <v>80640</v>
          </cell>
          <cell r="I12683">
            <v>0</v>
          </cell>
        </row>
        <row r="12684">
          <cell r="A12684">
            <v>36641</v>
          </cell>
          <cell r="B12684" t="str">
            <v>POS-GAS-TRD</v>
          </cell>
          <cell r="C12684" t="str">
            <v>NG-NYMEX</v>
          </cell>
          <cell r="D12684" t="str">
            <v>ARUBA-TP-GDL</v>
          </cell>
          <cell r="E12684" t="str">
            <v>M</v>
          </cell>
          <cell r="F12684" t="str">
            <v>G</v>
          </cell>
          <cell r="G12684">
            <v>38200</v>
          </cell>
          <cell r="H12684">
            <v>87415</v>
          </cell>
          <cell r="I12684">
            <v>0</v>
          </cell>
        </row>
        <row r="12685">
          <cell r="A12685">
            <v>36641</v>
          </cell>
          <cell r="B12685" t="str">
            <v>POS-GAS-TRD</v>
          </cell>
          <cell r="C12685" t="str">
            <v>NG-NYMEX</v>
          </cell>
          <cell r="D12685" t="str">
            <v>ARUBA-TP-GDL</v>
          </cell>
          <cell r="E12685" t="str">
            <v>M</v>
          </cell>
          <cell r="F12685" t="str">
            <v>G</v>
          </cell>
          <cell r="G12685">
            <v>38231</v>
          </cell>
          <cell r="H12685">
            <v>82644</v>
          </cell>
          <cell r="I12685">
            <v>0</v>
          </cell>
        </row>
        <row r="12686">
          <cell r="A12686">
            <v>36641</v>
          </cell>
          <cell r="B12686" t="str">
            <v>POS-GAS-TRD</v>
          </cell>
          <cell r="C12686" t="str">
            <v>NG-NYMEX</v>
          </cell>
          <cell r="D12686" t="str">
            <v>ARUBA-TP-GDL</v>
          </cell>
          <cell r="E12686" t="str">
            <v>M</v>
          </cell>
          <cell r="F12686" t="str">
            <v>G</v>
          </cell>
          <cell r="G12686">
            <v>38261</v>
          </cell>
          <cell r="H12686">
            <v>93535</v>
          </cell>
          <cell r="I12686">
            <v>0</v>
          </cell>
        </row>
        <row r="12687">
          <cell r="A12687">
            <v>36641</v>
          </cell>
          <cell r="B12687" t="str">
            <v>POS-GAS-TRD</v>
          </cell>
          <cell r="C12687" t="str">
            <v>NG-NYMEX</v>
          </cell>
          <cell r="D12687" t="str">
            <v>ARUBA-TP-PHY</v>
          </cell>
          <cell r="E12687" t="str">
            <v>M</v>
          </cell>
          <cell r="F12687" t="str">
            <v>P</v>
          </cell>
          <cell r="G12687">
            <v>36617</v>
          </cell>
          <cell r="H12687">
            <v>64470</v>
          </cell>
          <cell r="I12687">
            <v>0</v>
          </cell>
        </row>
        <row r="12688">
          <cell r="A12688">
            <v>36641</v>
          </cell>
          <cell r="B12688" t="str">
            <v>POS-GAS-TRD</v>
          </cell>
          <cell r="C12688" t="str">
            <v>NG-NYMEX</v>
          </cell>
          <cell r="D12688" t="str">
            <v>FT-CENTRAL-GD-GDL</v>
          </cell>
          <cell r="E12688" t="str">
            <v>M</v>
          </cell>
          <cell r="F12688" t="str">
            <v>G</v>
          </cell>
          <cell r="G12688">
            <v>36617</v>
          </cell>
          <cell r="H12688">
            <v>2599328</v>
          </cell>
          <cell r="I12688">
            <v>0</v>
          </cell>
        </row>
        <row r="12689">
          <cell r="A12689">
            <v>36641</v>
          </cell>
          <cell r="B12689" t="str">
            <v>POS-GAS-TRD</v>
          </cell>
          <cell r="C12689" t="str">
            <v>NG-NYMEX</v>
          </cell>
          <cell r="D12689" t="str">
            <v>FT-CENTRAL-GD-GDL</v>
          </cell>
          <cell r="E12689" t="str">
            <v>M</v>
          </cell>
          <cell r="F12689" t="str">
            <v>G</v>
          </cell>
          <cell r="G12689">
            <v>36647</v>
          </cell>
          <cell r="H12689">
            <v>734125</v>
          </cell>
          <cell r="I12689">
            <v>0</v>
          </cell>
        </row>
        <row r="12690">
          <cell r="A12690">
            <v>36641</v>
          </cell>
          <cell r="B12690" t="str">
            <v>POS-GAS-TRD</v>
          </cell>
          <cell r="C12690" t="str">
            <v>NG-NYMEX</v>
          </cell>
          <cell r="D12690" t="str">
            <v>FT-EAST-GD-GDL</v>
          </cell>
          <cell r="E12690" t="str">
            <v>M</v>
          </cell>
          <cell r="F12690" t="str">
            <v>G</v>
          </cell>
          <cell r="G12690">
            <v>36617</v>
          </cell>
          <cell r="H12690">
            <v>125000</v>
          </cell>
          <cell r="I12690">
            <v>0</v>
          </cell>
        </row>
        <row r="12691">
          <cell r="A12691">
            <v>36641</v>
          </cell>
          <cell r="B12691" t="str">
            <v>POS-GAS-TRD</v>
          </cell>
          <cell r="C12691" t="str">
            <v>NG-NYMEX</v>
          </cell>
          <cell r="D12691" t="str">
            <v>FT-NY-GD-GDL</v>
          </cell>
          <cell r="E12691" t="str">
            <v>M</v>
          </cell>
          <cell r="F12691" t="str">
            <v>G</v>
          </cell>
          <cell r="G12691">
            <v>36617</v>
          </cell>
          <cell r="H12691">
            <v>-250000</v>
          </cell>
          <cell r="I12691">
            <v>0</v>
          </cell>
        </row>
        <row r="12692">
          <cell r="A12692">
            <v>36641</v>
          </cell>
          <cell r="B12692" t="str">
            <v>POS-GAS-TRD</v>
          </cell>
          <cell r="C12692" t="str">
            <v>NG-NYMEX</v>
          </cell>
          <cell r="D12692" t="str">
            <v>FT-WEST-GD-GDL</v>
          </cell>
          <cell r="E12692" t="str">
            <v>M</v>
          </cell>
          <cell r="F12692" t="str">
            <v>G</v>
          </cell>
          <cell r="G12692">
            <v>36617</v>
          </cell>
          <cell r="H12692">
            <v>275000</v>
          </cell>
          <cell r="I12692">
            <v>0</v>
          </cell>
        </row>
        <row r="12693">
          <cell r="A12693">
            <v>36641</v>
          </cell>
          <cell r="B12693" t="str">
            <v>POS-GAS-TRD</v>
          </cell>
          <cell r="C12693" t="str">
            <v>NG-NYMEX</v>
          </cell>
          <cell r="D12693" t="str">
            <v>GAS-DAILY-OPT-GDL</v>
          </cell>
          <cell r="E12693" t="str">
            <v>M</v>
          </cell>
          <cell r="F12693" t="str">
            <v>G</v>
          </cell>
          <cell r="G12693">
            <v>36617</v>
          </cell>
          <cell r="H12693">
            <v>55269</v>
          </cell>
          <cell r="I12693">
            <v>0</v>
          </cell>
        </row>
        <row r="12694">
          <cell r="A12694">
            <v>36641</v>
          </cell>
          <cell r="B12694" t="str">
            <v>POS-GAS-TRD</v>
          </cell>
          <cell r="C12694" t="str">
            <v>NG-NYMEX</v>
          </cell>
          <cell r="D12694" t="str">
            <v>GAS-DAILY-OPT-GDL</v>
          </cell>
          <cell r="E12694" t="str">
            <v>M</v>
          </cell>
          <cell r="F12694" t="str">
            <v>G</v>
          </cell>
          <cell r="G12694">
            <v>36647</v>
          </cell>
          <cell r="H12694">
            <v>117569</v>
          </cell>
          <cell r="I12694">
            <v>0</v>
          </cell>
        </row>
        <row r="12695">
          <cell r="A12695">
            <v>36641</v>
          </cell>
          <cell r="B12695" t="str">
            <v>POS-GAS-TRD</v>
          </cell>
          <cell r="C12695" t="str">
            <v>NG-NYMEX</v>
          </cell>
          <cell r="D12695" t="str">
            <v>GAS-DAILY-OPT-GDL</v>
          </cell>
          <cell r="E12695" t="str">
            <v>M</v>
          </cell>
          <cell r="F12695" t="str">
            <v>G</v>
          </cell>
          <cell r="G12695">
            <v>36678</v>
          </cell>
          <cell r="H12695">
            <v>245769</v>
          </cell>
          <cell r="I12695">
            <v>0</v>
          </cell>
        </row>
        <row r="12696">
          <cell r="A12696">
            <v>36641</v>
          </cell>
          <cell r="B12696" t="str">
            <v>POS-GAS-TRD</v>
          </cell>
          <cell r="C12696" t="str">
            <v>NG-NYMEX</v>
          </cell>
          <cell r="D12696" t="str">
            <v>GAS-DAILY-OPT-GDL</v>
          </cell>
          <cell r="E12696" t="str">
            <v>M</v>
          </cell>
          <cell r="F12696" t="str">
            <v>G</v>
          </cell>
          <cell r="G12696">
            <v>36708</v>
          </cell>
          <cell r="H12696">
            <v>284169</v>
          </cell>
          <cell r="I12696">
            <v>0</v>
          </cell>
        </row>
        <row r="12697">
          <cell r="A12697">
            <v>36641</v>
          </cell>
          <cell r="B12697" t="str">
            <v>POS-GAS-TRD</v>
          </cell>
          <cell r="C12697" t="str">
            <v>NG-NYMEX</v>
          </cell>
          <cell r="D12697" t="str">
            <v>GAS-DAILY-OPT-GDL</v>
          </cell>
          <cell r="E12697" t="str">
            <v>M</v>
          </cell>
          <cell r="F12697" t="str">
            <v>G</v>
          </cell>
          <cell r="G12697">
            <v>36739</v>
          </cell>
          <cell r="H12697">
            <v>310779</v>
          </cell>
          <cell r="I12697">
            <v>0</v>
          </cell>
        </row>
        <row r="12698">
          <cell r="A12698">
            <v>36641</v>
          </cell>
          <cell r="B12698" t="str">
            <v>POS-GAS-TRD</v>
          </cell>
          <cell r="C12698" t="str">
            <v>NG-NYMEX</v>
          </cell>
          <cell r="D12698" t="str">
            <v>GAS-DAILY-OPT-GDL</v>
          </cell>
          <cell r="E12698" t="str">
            <v>M</v>
          </cell>
          <cell r="F12698" t="str">
            <v>G</v>
          </cell>
          <cell r="G12698">
            <v>36770</v>
          </cell>
          <cell r="H12698">
            <v>243116</v>
          </cell>
          <cell r="I12698">
            <v>0</v>
          </cell>
        </row>
        <row r="12699">
          <cell r="A12699">
            <v>36641</v>
          </cell>
          <cell r="B12699" t="str">
            <v>POS-GAS-TRD</v>
          </cell>
          <cell r="C12699" t="str">
            <v>NG-NYMEX</v>
          </cell>
          <cell r="D12699" t="str">
            <v>GAS-DAILY-OPT-GDL</v>
          </cell>
          <cell r="E12699" t="str">
            <v>M</v>
          </cell>
          <cell r="F12699" t="str">
            <v>G</v>
          </cell>
          <cell r="G12699">
            <v>36800</v>
          </cell>
          <cell r="H12699">
            <v>250666</v>
          </cell>
          <cell r="I12699">
            <v>0</v>
          </cell>
        </row>
        <row r="12700">
          <cell r="A12700">
            <v>36641</v>
          </cell>
          <cell r="B12700" t="str">
            <v>POS-GAS-TRD</v>
          </cell>
          <cell r="C12700" t="str">
            <v>NG-NYMEX</v>
          </cell>
          <cell r="D12700" t="str">
            <v>GAS-DAILY-OPT-GDL</v>
          </cell>
          <cell r="E12700" t="str">
            <v>M</v>
          </cell>
          <cell r="F12700" t="str">
            <v>G</v>
          </cell>
          <cell r="G12700">
            <v>36831</v>
          </cell>
          <cell r="H12700">
            <v>-1904</v>
          </cell>
          <cell r="I12700">
            <v>0</v>
          </cell>
        </row>
        <row r="12701">
          <cell r="A12701">
            <v>36641</v>
          </cell>
          <cell r="B12701" t="str">
            <v>POS-GAS-TRD</v>
          </cell>
          <cell r="C12701" t="str">
            <v>NG-NYMEX</v>
          </cell>
          <cell r="D12701" t="str">
            <v>GAS-DAILY-OPT-GDL</v>
          </cell>
          <cell r="E12701" t="str">
            <v>M</v>
          </cell>
          <cell r="F12701" t="str">
            <v>G</v>
          </cell>
          <cell r="G12701">
            <v>36861</v>
          </cell>
          <cell r="H12701">
            <v>-3309</v>
          </cell>
          <cell r="I12701">
            <v>0</v>
          </cell>
        </row>
        <row r="12702">
          <cell r="A12702">
            <v>36641</v>
          </cell>
          <cell r="B12702" t="str">
            <v>POS-GAS-TRD</v>
          </cell>
          <cell r="C12702" t="str">
            <v>NG-NYMEX</v>
          </cell>
          <cell r="D12702" t="str">
            <v>GAS-DAILY-OPT-GDL</v>
          </cell>
          <cell r="E12702" t="str">
            <v>M</v>
          </cell>
          <cell r="F12702" t="str">
            <v>G</v>
          </cell>
          <cell r="G12702">
            <v>36892</v>
          </cell>
          <cell r="H12702">
            <v>-9359</v>
          </cell>
          <cell r="I12702">
            <v>0</v>
          </cell>
        </row>
        <row r="12703">
          <cell r="A12703">
            <v>36641</v>
          </cell>
          <cell r="B12703" t="str">
            <v>POS-GAS-TRD</v>
          </cell>
          <cell r="C12703" t="str">
            <v>NG-NYMEX</v>
          </cell>
          <cell r="D12703" t="str">
            <v>GAS-DAILY-OPT-GDL</v>
          </cell>
          <cell r="E12703" t="str">
            <v>M</v>
          </cell>
          <cell r="F12703" t="str">
            <v>G</v>
          </cell>
          <cell r="G12703">
            <v>36923</v>
          </cell>
          <cell r="H12703">
            <v>-122848</v>
          </cell>
          <cell r="I12703">
            <v>0</v>
          </cell>
        </row>
        <row r="12704">
          <cell r="A12704">
            <v>36641</v>
          </cell>
          <cell r="B12704" t="str">
            <v>POS-GAS-TRD</v>
          </cell>
          <cell r="C12704" t="str">
            <v>NG-NYMEX</v>
          </cell>
          <cell r="D12704" t="str">
            <v>GAS-DAILY-OPT-GDL</v>
          </cell>
          <cell r="E12704" t="str">
            <v>M</v>
          </cell>
          <cell r="F12704" t="str">
            <v>G</v>
          </cell>
          <cell r="G12704">
            <v>36951</v>
          </cell>
          <cell r="H12704">
            <v>-112806</v>
          </cell>
          <cell r="I12704">
            <v>0</v>
          </cell>
        </row>
        <row r="12705">
          <cell r="A12705">
            <v>36641</v>
          </cell>
          <cell r="B12705" t="str">
            <v>POS-GAS-TRD</v>
          </cell>
          <cell r="C12705" t="str">
            <v>NG-NYMEX</v>
          </cell>
          <cell r="D12705" t="str">
            <v>GAS-DAILY-OPT-GDL</v>
          </cell>
          <cell r="E12705" t="str">
            <v>M</v>
          </cell>
          <cell r="F12705" t="str">
            <v>G</v>
          </cell>
          <cell r="G12705">
            <v>36982</v>
          </cell>
          <cell r="H12705">
            <v>6581</v>
          </cell>
          <cell r="I12705">
            <v>0</v>
          </cell>
        </row>
        <row r="12706">
          <cell r="A12706">
            <v>36641</v>
          </cell>
          <cell r="B12706" t="str">
            <v>POS-GAS-TRD</v>
          </cell>
          <cell r="C12706" t="str">
            <v>NG-NYMEX</v>
          </cell>
          <cell r="D12706" t="str">
            <v>GAS-DAILY-OPT-GDL</v>
          </cell>
          <cell r="E12706" t="str">
            <v>M</v>
          </cell>
          <cell r="F12706" t="str">
            <v>G</v>
          </cell>
          <cell r="G12706">
            <v>37012</v>
          </cell>
          <cell r="H12706">
            <v>7599</v>
          </cell>
          <cell r="I12706">
            <v>0</v>
          </cell>
        </row>
        <row r="12707">
          <cell r="A12707">
            <v>36641</v>
          </cell>
          <cell r="B12707" t="str">
            <v>POS-GAS-TRD</v>
          </cell>
          <cell r="C12707" t="str">
            <v>NG-NYMEX</v>
          </cell>
          <cell r="D12707" t="str">
            <v>GAS-DAILY-OPT-GDL</v>
          </cell>
          <cell r="E12707" t="str">
            <v>M</v>
          </cell>
          <cell r="F12707" t="str">
            <v>G</v>
          </cell>
          <cell r="G12707">
            <v>37043</v>
          </cell>
          <cell r="H12707">
            <v>7327</v>
          </cell>
          <cell r="I12707">
            <v>0</v>
          </cell>
        </row>
        <row r="12708">
          <cell r="A12708">
            <v>36641</v>
          </cell>
          <cell r="B12708" t="str">
            <v>POS-GAS-TRD</v>
          </cell>
          <cell r="C12708" t="str">
            <v>NG-NYMEX</v>
          </cell>
          <cell r="D12708" t="str">
            <v>GAS-DAILY-OPT-GDL</v>
          </cell>
          <cell r="E12708" t="str">
            <v>M</v>
          </cell>
          <cell r="F12708" t="str">
            <v>G</v>
          </cell>
          <cell r="G12708">
            <v>37073</v>
          </cell>
          <cell r="H12708">
            <v>14255</v>
          </cell>
          <cell r="I12708">
            <v>0</v>
          </cell>
        </row>
        <row r="12709">
          <cell r="A12709">
            <v>36641</v>
          </cell>
          <cell r="B12709" t="str">
            <v>POS-GAS-TRD</v>
          </cell>
          <cell r="C12709" t="str">
            <v>NG-NYMEX</v>
          </cell>
          <cell r="D12709" t="str">
            <v>GAS-DAILY-OPT-GDL</v>
          </cell>
          <cell r="E12709" t="str">
            <v>M</v>
          </cell>
          <cell r="F12709" t="str">
            <v>G</v>
          </cell>
          <cell r="G12709">
            <v>37104</v>
          </cell>
          <cell r="H12709">
            <v>15307</v>
          </cell>
          <cell r="I12709">
            <v>0</v>
          </cell>
        </row>
        <row r="12710">
          <cell r="A12710">
            <v>36641</v>
          </cell>
          <cell r="B12710" t="str">
            <v>POS-GAS-TRD</v>
          </cell>
          <cell r="C12710" t="str">
            <v>NG-NYMEX</v>
          </cell>
          <cell r="D12710" t="str">
            <v>GAS-DAILY-OPT-GDL</v>
          </cell>
          <cell r="E12710" t="str">
            <v>M</v>
          </cell>
          <cell r="F12710" t="str">
            <v>G</v>
          </cell>
          <cell r="G12710">
            <v>37135</v>
          </cell>
          <cell r="H12710">
            <v>14491</v>
          </cell>
          <cell r="I12710">
            <v>0</v>
          </cell>
        </row>
        <row r="12711">
          <cell r="A12711">
            <v>36641</v>
          </cell>
          <cell r="B12711" t="str">
            <v>POS-GAS-TRD</v>
          </cell>
          <cell r="C12711" t="str">
            <v>NG-NYMEX</v>
          </cell>
          <cell r="D12711" t="str">
            <v>GAS-DAILY-OPT-GDL</v>
          </cell>
          <cell r="E12711" t="str">
            <v>M</v>
          </cell>
          <cell r="F12711" t="str">
            <v>G</v>
          </cell>
          <cell r="G12711">
            <v>37165</v>
          </cell>
          <cell r="H12711">
            <v>16241</v>
          </cell>
          <cell r="I12711">
            <v>0</v>
          </cell>
        </row>
        <row r="12712">
          <cell r="A12712">
            <v>36641</v>
          </cell>
          <cell r="B12712" t="str">
            <v>POS-GAS-TRD</v>
          </cell>
          <cell r="C12712" t="str">
            <v>NG-NYMEX</v>
          </cell>
          <cell r="D12712" t="str">
            <v>GAS-DAILY-OPT-GDL</v>
          </cell>
          <cell r="E12712" t="str">
            <v>M</v>
          </cell>
          <cell r="F12712" t="str">
            <v>G</v>
          </cell>
          <cell r="G12712">
            <v>37196</v>
          </cell>
          <cell r="H12712">
            <v>50466</v>
          </cell>
          <cell r="I12712">
            <v>0</v>
          </cell>
        </row>
        <row r="12713">
          <cell r="A12713">
            <v>36641</v>
          </cell>
          <cell r="B12713" t="str">
            <v>POS-GAS-TRD</v>
          </cell>
          <cell r="C12713" t="str">
            <v>NG-NYMEX</v>
          </cell>
          <cell r="D12713" t="str">
            <v>GAS-DAILY-OPT-GDL</v>
          </cell>
          <cell r="E12713" t="str">
            <v>M</v>
          </cell>
          <cell r="F12713" t="str">
            <v>G</v>
          </cell>
          <cell r="G12713">
            <v>37226</v>
          </cell>
          <cell r="H12713">
            <v>34811</v>
          </cell>
          <cell r="I12713">
            <v>0</v>
          </cell>
        </row>
        <row r="12714">
          <cell r="A12714">
            <v>36641</v>
          </cell>
          <cell r="B12714" t="str">
            <v>POS-GAS-TRD</v>
          </cell>
          <cell r="C12714" t="str">
            <v>NG-NYMEX</v>
          </cell>
          <cell r="D12714" t="str">
            <v>GAS-DAILY-OPT-GDL</v>
          </cell>
          <cell r="E12714" t="str">
            <v>M</v>
          </cell>
          <cell r="F12714" t="str">
            <v>G</v>
          </cell>
          <cell r="G12714">
            <v>37257</v>
          </cell>
          <cell r="H12714">
            <v>34590</v>
          </cell>
          <cell r="I12714">
            <v>0</v>
          </cell>
        </row>
        <row r="12715">
          <cell r="A12715">
            <v>36641</v>
          </cell>
          <cell r="B12715" t="str">
            <v>POS-GAS-TRD</v>
          </cell>
          <cell r="C12715" t="str">
            <v>NG-NYMEX</v>
          </cell>
          <cell r="D12715" t="str">
            <v>GAS-DAILY-OPT-GDL</v>
          </cell>
          <cell r="E12715" t="str">
            <v>M</v>
          </cell>
          <cell r="F12715" t="str">
            <v>G</v>
          </cell>
          <cell r="G12715">
            <v>37288</v>
          </cell>
          <cell r="H12715">
            <v>29539</v>
          </cell>
          <cell r="I12715">
            <v>0</v>
          </cell>
        </row>
        <row r="12716">
          <cell r="A12716">
            <v>36641</v>
          </cell>
          <cell r="B12716" t="str">
            <v>POS-GAS-TRD</v>
          </cell>
          <cell r="C12716" t="str">
            <v>NG-NYMEX</v>
          </cell>
          <cell r="D12716" t="str">
            <v>GAS-DAILY-OPT-GDL</v>
          </cell>
          <cell r="E12716" t="str">
            <v>M</v>
          </cell>
          <cell r="F12716" t="str">
            <v>G</v>
          </cell>
          <cell r="G12716">
            <v>37316</v>
          </cell>
          <cell r="H12716">
            <v>25623</v>
          </cell>
          <cell r="I12716">
            <v>0</v>
          </cell>
        </row>
        <row r="12717">
          <cell r="A12717">
            <v>36641</v>
          </cell>
          <cell r="B12717" t="str">
            <v>POS-GAS-TRD</v>
          </cell>
          <cell r="C12717" t="str">
            <v>NG-NYMEX</v>
          </cell>
          <cell r="D12717" t="str">
            <v>GAS-DAILY-OPT-GDL</v>
          </cell>
          <cell r="E12717" t="str">
            <v>M</v>
          </cell>
          <cell r="F12717" t="str">
            <v>G</v>
          </cell>
          <cell r="G12717">
            <v>37347</v>
          </cell>
          <cell r="H12717">
            <v>10937</v>
          </cell>
          <cell r="I12717">
            <v>0</v>
          </cell>
        </row>
        <row r="12718">
          <cell r="A12718">
            <v>36641</v>
          </cell>
          <cell r="B12718" t="str">
            <v>POS-GAS-TRD</v>
          </cell>
          <cell r="C12718" t="str">
            <v>NG-NYMEX</v>
          </cell>
          <cell r="D12718" t="str">
            <v>GAS-DAILY-OPT-GDL</v>
          </cell>
          <cell r="E12718" t="str">
            <v>M</v>
          </cell>
          <cell r="F12718" t="str">
            <v>G</v>
          </cell>
          <cell r="G12718">
            <v>37377</v>
          </cell>
          <cell r="H12718">
            <v>12557</v>
          </cell>
          <cell r="I12718">
            <v>0</v>
          </cell>
        </row>
        <row r="12719">
          <cell r="A12719">
            <v>36641</v>
          </cell>
          <cell r="B12719" t="str">
            <v>POS-GAS-TRD</v>
          </cell>
          <cell r="C12719" t="str">
            <v>NG-NYMEX</v>
          </cell>
          <cell r="D12719" t="str">
            <v>GAS-DAILY-OPT-GDL</v>
          </cell>
          <cell r="E12719" t="str">
            <v>M</v>
          </cell>
          <cell r="F12719" t="str">
            <v>G</v>
          </cell>
          <cell r="G12719">
            <v>37408</v>
          </cell>
          <cell r="H12719">
            <v>11887</v>
          </cell>
          <cell r="I12719">
            <v>0</v>
          </cell>
        </row>
        <row r="12720">
          <cell r="A12720">
            <v>36641</v>
          </cell>
          <cell r="B12720" t="str">
            <v>POS-GAS-TRD</v>
          </cell>
          <cell r="C12720" t="str">
            <v>NG-NYMEX</v>
          </cell>
          <cell r="D12720" t="str">
            <v>GAS-DAILY-OPT-GDL</v>
          </cell>
          <cell r="E12720" t="str">
            <v>M</v>
          </cell>
          <cell r="F12720" t="str">
            <v>G</v>
          </cell>
          <cell r="G12720">
            <v>37438</v>
          </cell>
          <cell r="H12720">
            <v>13738</v>
          </cell>
          <cell r="I12720">
            <v>0</v>
          </cell>
        </row>
        <row r="12721">
          <cell r="A12721">
            <v>36641</v>
          </cell>
          <cell r="B12721" t="str">
            <v>POS-GAS-TRD</v>
          </cell>
          <cell r="C12721" t="str">
            <v>NG-NYMEX</v>
          </cell>
          <cell r="D12721" t="str">
            <v>GAS-DAILY-OPT-GDL</v>
          </cell>
          <cell r="E12721" t="str">
            <v>M</v>
          </cell>
          <cell r="F12721" t="str">
            <v>G</v>
          </cell>
          <cell r="G12721">
            <v>37469</v>
          </cell>
          <cell r="H12721">
            <v>14762</v>
          </cell>
          <cell r="I12721">
            <v>0</v>
          </cell>
        </row>
        <row r="12722">
          <cell r="A12722">
            <v>36641</v>
          </cell>
          <cell r="B12722" t="str">
            <v>POS-GAS-TRD</v>
          </cell>
          <cell r="C12722" t="str">
            <v>NG-NYMEX</v>
          </cell>
          <cell r="D12722" t="str">
            <v>GAS-DAILY-OPT-GDL</v>
          </cell>
          <cell r="E12722" t="str">
            <v>M</v>
          </cell>
          <cell r="F12722" t="str">
            <v>G</v>
          </cell>
          <cell r="G12722">
            <v>37500</v>
          </cell>
          <cell r="H12722">
            <v>14005</v>
          </cell>
          <cell r="I12722">
            <v>0</v>
          </cell>
        </row>
        <row r="12723">
          <cell r="A12723">
            <v>36641</v>
          </cell>
          <cell r="B12723" t="str">
            <v>POS-GAS-TRD</v>
          </cell>
          <cell r="C12723" t="str">
            <v>NG-NYMEX</v>
          </cell>
          <cell r="D12723" t="str">
            <v>GAS-DAILY-OPT-GDL</v>
          </cell>
          <cell r="E12723" t="str">
            <v>M</v>
          </cell>
          <cell r="F12723" t="str">
            <v>G</v>
          </cell>
          <cell r="G12723">
            <v>37530</v>
          </cell>
          <cell r="H12723">
            <v>15727</v>
          </cell>
          <cell r="I12723">
            <v>0</v>
          </cell>
        </row>
        <row r="12724">
          <cell r="A12724">
            <v>36641</v>
          </cell>
          <cell r="B12724" t="str">
            <v>POS-GAS-TRD</v>
          </cell>
          <cell r="C12724" t="str">
            <v>NG-NYMEX</v>
          </cell>
          <cell r="D12724" t="str">
            <v>GAS-DAILY-OPT-GDL</v>
          </cell>
          <cell r="E12724" t="str">
            <v>M</v>
          </cell>
          <cell r="F12724" t="str">
            <v>G</v>
          </cell>
          <cell r="G12724">
            <v>37561</v>
          </cell>
          <cell r="H12724">
            <v>17779</v>
          </cell>
          <cell r="I12724">
            <v>0</v>
          </cell>
        </row>
        <row r="12725">
          <cell r="A12725">
            <v>36641</v>
          </cell>
          <cell r="B12725" t="str">
            <v>POS-GAS-TRD</v>
          </cell>
          <cell r="C12725" t="str">
            <v>NG-NYMEX</v>
          </cell>
          <cell r="D12725" t="str">
            <v>GAS-DAILY-OPT-GDL</v>
          </cell>
          <cell r="E12725" t="str">
            <v>M</v>
          </cell>
          <cell r="F12725" t="str">
            <v>G</v>
          </cell>
          <cell r="G12725">
            <v>37591</v>
          </cell>
          <cell r="H12725">
            <v>33197</v>
          </cell>
          <cell r="I12725">
            <v>0</v>
          </cell>
        </row>
        <row r="12726">
          <cell r="A12726">
            <v>36641</v>
          </cell>
          <cell r="B12726" t="str">
            <v>POS-GAS-TRD</v>
          </cell>
          <cell r="C12726" t="str">
            <v>NG-NYMEX</v>
          </cell>
          <cell r="D12726" t="str">
            <v>GAS-DAILY-OPT-GDL</v>
          </cell>
          <cell r="E12726" t="str">
            <v>M</v>
          </cell>
          <cell r="F12726" t="str">
            <v>G</v>
          </cell>
          <cell r="G12726">
            <v>37622</v>
          </cell>
          <cell r="H12726">
            <v>32985</v>
          </cell>
          <cell r="I12726">
            <v>0</v>
          </cell>
        </row>
        <row r="12727">
          <cell r="A12727">
            <v>36641</v>
          </cell>
          <cell r="B12727" t="str">
            <v>POS-GAS-TRD</v>
          </cell>
          <cell r="C12727" t="str">
            <v>NG-NYMEX</v>
          </cell>
          <cell r="D12727" t="str">
            <v>GAS-DAILY-OPT-GDL</v>
          </cell>
          <cell r="E12727" t="str">
            <v>M</v>
          </cell>
          <cell r="F12727" t="str">
            <v>G</v>
          </cell>
          <cell r="G12727">
            <v>37653</v>
          </cell>
          <cell r="H12727">
            <v>28118</v>
          </cell>
          <cell r="I12727">
            <v>0</v>
          </cell>
        </row>
        <row r="12728">
          <cell r="A12728">
            <v>36641</v>
          </cell>
          <cell r="B12728" t="str">
            <v>POS-GAS-TRD</v>
          </cell>
          <cell r="C12728" t="str">
            <v>NG-NYMEX</v>
          </cell>
          <cell r="D12728" t="str">
            <v>GAS-DAILY-OPT-GDL</v>
          </cell>
          <cell r="E12728" t="str">
            <v>M</v>
          </cell>
          <cell r="F12728" t="str">
            <v>G</v>
          </cell>
          <cell r="G12728">
            <v>37681</v>
          </cell>
          <cell r="H12728">
            <v>24260</v>
          </cell>
          <cell r="I12728">
            <v>0</v>
          </cell>
        </row>
        <row r="12729">
          <cell r="A12729">
            <v>36641</v>
          </cell>
          <cell r="B12729" t="str">
            <v>POS-GAS-TRD</v>
          </cell>
          <cell r="C12729" t="str">
            <v>NG-NYMEX</v>
          </cell>
          <cell r="D12729" t="str">
            <v>GAS-DAILY-OPT-GDL</v>
          </cell>
          <cell r="E12729" t="str">
            <v>M</v>
          </cell>
          <cell r="F12729" t="str">
            <v>G</v>
          </cell>
          <cell r="G12729">
            <v>37712</v>
          </cell>
          <cell r="H12729">
            <v>10248</v>
          </cell>
          <cell r="I12729">
            <v>0</v>
          </cell>
        </row>
        <row r="12730">
          <cell r="A12730">
            <v>36641</v>
          </cell>
          <cell r="B12730" t="str">
            <v>POS-GAS-TRD</v>
          </cell>
          <cell r="C12730" t="str">
            <v>NG-NYMEX</v>
          </cell>
          <cell r="D12730" t="str">
            <v>GAS-DAILY-OPT-GDL</v>
          </cell>
          <cell r="E12730" t="str">
            <v>M</v>
          </cell>
          <cell r="F12730" t="str">
            <v>G</v>
          </cell>
          <cell r="G12730">
            <v>37742</v>
          </cell>
          <cell r="H12730">
            <v>11781</v>
          </cell>
          <cell r="I12730">
            <v>0</v>
          </cell>
        </row>
        <row r="12731">
          <cell r="A12731">
            <v>36641</v>
          </cell>
          <cell r="B12731" t="str">
            <v>POS-GAS-TRD</v>
          </cell>
          <cell r="C12731" t="str">
            <v>NG-NYMEX</v>
          </cell>
          <cell r="D12731" t="str">
            <v>GAS-DAILY-OPT-GDL</v>
          </cell>
          <cell r="E12731" t="str">
            <v>M</v>
          </cell>
          <cell r="F12731" t="str">
            <v>G</v>
          </cell>
          <cell r="G12731">
            <v>37773</v>
          </cell>
          <cell r="H12731">
            <v>11148</v>
          </cell>
          <cell r="I12731">
            <v>0</v>
          </cell>
        </row>
        <row r="12732">
          <cell r="A12732">
            <v>36641</v>
          </cell>
          <cell r="B12732" t="str">
            <v>POS-GAS-TRD</v>
          </cell>
          <cell r="C12732" t="str">
            <v>NG-NYMEX</v>
          </cell>
          <cell r="D12732" t="str">
            <v>GAS-DAILY-OPT-GDL</v>
          </cell>
          <cell r="E12732" t="str">
            <v>M</v>
          </cell>
          <cell r="F12732" t="str">
            <v>G</v>
          </cell>
          <cell r="G12732">
            <v>37803</v>
          </cell>
          <cell r="H12732">
            <v>12878</v>
          </cell>
          <cell r="I12732">
            <v>0</v>
          </cell>
        </row>
        <row r="12733">
          <cell r="A12733">
            <v>36641</v>
          </cell>
          <cell r="B12733" t="str">
            <v>POS-GAS-TRD</v>
          </cell>
          <cell r="C12733" t="str">
            <v>NG-NYMEX</v>
          </cell>
          <cell r="D12733" t="str">
            <v>GAS-DAILY-OPT-GDL</v>
          </cell>
          <cell r="E12733" t="str">
            <v>M</v>
          </cell>
          <cell r="F12733" t="str">
            <v>G</v>
          </cell>
          <cell r="G12733">
            <v>37834</v>
          </cell>
          <cell r="H12733">
            <v>13870</v>
          </cell>
          <cell r="I12733">
            <v>0</v>
          </cell>
        </row>
        <row r="12734">
          <cell r="A12734">
            <v>36641</v>
          </cell>
          <cell r="B12734" t="str">
            <v>POS-GAS-TRD</v>
          </cell>
          <cell r="C12734" t="str">
            <v>NG-NYMEX</v>
          </cell>
          <cell r="D12734" t="str">
            <v>GAS-DAILY-OPT-GDL</v>
          </cell>
          <cell r="E12734" t="str">
            <v>M</v>
          </cell>
          <cell r="F12734" t="str">
            <v>G</v>
          </cell>
          <cell r="G12734">
            <v>37865</v>
          </cell>
          <cell r="H12734">
            <v>13121</v>
          </cell>
          <cell r="I12734">
            <v>0</v>
          </cell>
        </row>
        <row r="12735">
          <cell r="A12735">
            <v>36641</v>
          </cell>
          <cell r="B12735" t="str">
            <v>POS-GAS-TRD</v>
          </cell>
          <cell r="C12735" t="str">
            <v>NG-NYMEX</v>
          </cell>
          <cell r="D12735" t="str">
            <v>GAS-DAILY-OPT-GDL</v>
          </cell>
          <cell r="E12735" t="str">
            <v>M</v>
          </cell>
          <cell r="F12735" t="str">
            <v>G</v>
          </cell>
          <cell r="G12735">
            <v>37895</v>
          </cell>
          <cell r="H12735">
            <v>16003</v>
          </cell>
          <cell r="I12735">
            <v>0</v>
          </cell>
        </row>
        <row r="12736">
          <cell r="A12736">
            <v>36641</v>
          </cell>
          <cell r="B12736" t="str">
            <v>POS-GAS-TRD</v>
          </cell>
          <cell r="C12736" t="str">
            <v>NG-NYMEX</v>
          </cell>
          <cell r="D12736" t="str">
            <v>GAS-DAILY-OPT-GDL</v>
          </cell>
          <cell r="E12736" t="str">
            <v>M</v>
          </cell>
          <cell r="F12736" t="str">
            <v>G</v>
          </cell>
          <cell r="G12736">
            <v>37926</v>
          </cell>
          <cell r="H12736">
            <v>18238</v>
          </cell>
          <cell r="I12736">
            <v>0</v>
          </cell>
        </row>
        <row r="12737">
          <cell r="A12737">
            <v>36641</v>
          </cell>
          <cell r="B12737" t="str">
            <v>POS-GAS-TRD</v>
          </cell>
          <cell r="C12737" t="str">
            <v>NG-NYMEX</v>
          </cell>
          <cell r="D12737" t="str">
            <v>GAS-DAILY-OPT-GDL</v>
          </cell>
          <cell r="E12737" t="str">
            <v>M</v>
          </cell>
          <cell r="F12737" t="str">
            <v>G</v>
          </cell>
          <cell r="G12737">
            <v>37956</v>
          </cell>
          <cell r="H12737">
            <v>33215</v>
          </cell>
          <cell r="I12737">
            <v>0</v>
          </cell>
        </row>
        <row r="12738">
          <cell r="A12738">
            <v>36641</v>
          </cell>
          <cell r="B12738" t="str">
            <v>POS-GAS-TRD</v>
          </cell>
          <cell r="C12738" t="str">
            <v>NG-NYMEX</v>
          </cell>
          <cell r="D12738" t="str">
            <v>GAS-DAILY-OPT-GDL</v>
          </cell>
          <cell r="E12738" t="str">
            <v>M</v>
          </cell>
          <cell r="F12738" t="str">
            <v>G</v>
          </cell>
          <cell r="G12738">
            <v>37987</v>
          </cell>
          <cell r="H12738">
            <v>33008</v>
          </cell>
          <cell r="I12738">
            <v>0</v>
          </cell>
        </row>
        <row r="12739">
          <cell r="A12739">
            <v>36641</v>
          </cell>
          <cell r="B12739" t="str">
            <v>POS-GAS-TRD</v>
          </cell>
          <cell r="C12739" t="str">
            <v>NG-NYMEX</v>
          </cell>
          <cell r="D12739" t="str">
            <v>GAS-DAILY-OPT-GDL</v>
          </cell>
          <cell r="E12739" t="str">
            <v>M</v>
          </cell>
          <cell r="F12739" t="str">
            <v>G</v>
          </cell>
          <cell r="G12739">
            <v>38018</v>
          </cell>
          <cell r="H12739">
            <v>29653</v>
          </cell>
          <cell r="I12739">
            <v>0</v>
          </cell>
        </row>
        <row r="12740">
          <cell r="A12740">
            <v>36641</v>
          </cell>
          <cell r="B12740" t="str">
            <v>POS-GAS-TRD</v>
          </cell>
          <cell r="C12740" t="str">
            <v>NG-NYMEX</v>
          </cell>
          <cell r="D12740" t="str">
            <v>GAS-DAILY-OPT-GDL</v>
          </cell>
          <cell r="E12740" t="str">
            <v>M</v>
          </cell>
          <cell r="F12740" t="str">
            <v>G</v>
          </cell>
          <cell r="G12740">
            <v>38047</v>
          </cell>
          <cell r="H12740">
            <v>24173</v>
          </cell>
          <cell r="I12740">
            <v>0</v>
          </cell>
        </row>
        <row r="12741">
          <cell r="A12741">
            <v>36641</v>
          </cell>
          <cell r="B12741" t="str">
            <v>POS-GAS-TRD</v>
          </cell>
          <cell r="C12741" t="str">
            <v>NG-NYMEX</v>
          </cell>
          <cell r="D12741" t="str">
            <v>GAS-DAILY-OPT-GDL</v>
          </cell>
          <cell r="E12741" t="str">
            <v>M</v>
          </cell>
          <cell r="F12741" t="str">
            <v>G</v>
          </cell>
          <cell r="G12741">
            <v>38078</v>
          </cell>
          <cell r="H12741">
            <v>-1170</v>
          </cell>
          <cell r="I12741">
            <v>0</v>
          </cell>
        </row>
        <row r="12742">
          <cell r="A12742">
            <v>36641</v>
          </cell>
          <cell r="B12742" t="str">
            <v>POS-GAS-TRD</v>
          </cell>
          <cell r="C12742" t="str">
            <v>NG-NYMEX</v>
          </cell>
          <cell r="D12742" t="str">
            <v>GAS-DAILY-OPT-GDL</v>
          </cell>
          <cell r="E12742" t="str">
            <v>M</v>
          </cell>
          <cell r="F12742" t="str">
            <v>G</v>
          </cell>
          <cell r="G12742">
            <v>38108</v>
          </cell>
          <cell r="H12742">
            <v>-1379</v>
          </cell>
          <cell r="I12742">
            <v>0</v>
          </cell>
        </row>
        <row r="12743">
          <cell r="A12743">
            <v>36641</v>
          </cell>
          <cell r="B12743" t="str">
            <v>POS-GAS-TRD</v>
          </cell>
          <cell r="C12743" t="str">
            <v>NG-NYMEX</v>
          </cell>
          <cell r="D12743" t="str">
            <v>GAS-DAILY-OPT-GDL</v>
          </cell>
          <cell r="E12743" t="str">
            <v>M</v>
          </cell>
          <cell r="F12743" t="str">
            <v>G</v>
          </cell>
          <cell r="G12743">
            <v>38139</v>
          </cell>
          <cell r="H12743">
            <v>-1301</v>
          </cell>
          <cell r="I12743">
            <v>0</v>
          </cell>
        </row>
        <row r="12744">
          <cell r="A12744">
            <v>36641</v>
          </cell>
          <cell r="B12744" t="str">
            <v>POS-GAS-TRD</v>
          </cell>
          <cell r="C12744" t="str">
            <v>NG-NYMEX</v>
          </cell>
          <cell r="D12744" t="str">
            <v>GAS-DAILY-OPT-GDL</v>
          </cell>
          <cell r="E12744" t="str">
            <v>M</v>
          </cell>
          <cell r="F12744" t="str">
            <v>G</v>
          </cell>
          <cell r="G12744">
            <v>38169</v>
          </cell>
          <cell r="H12744">
            <v>-1363</v>
          </cell>
          <cell r="I12744">
            <v>0</v>
          </cell>
        </row>
        <row r="12745">
          <cell r="A12745">
            <v>36641</v>
          </cell>
          <cell r="B12745" t="str">
            <v>POS-GAS-TRD</v>
          </cell>
          <cell r="C12745" t="str">
            <v>NG-NYMEX</v>
          </cell>
          <cell r="D12745" t="str">
            <v>GAS-DAILY-OPT-GDL</v>
          </cell>
          <cell r="E12745" t="str">
            <v>M</v>
          </cell>
          <cell r="F12745" t="str">
            <v>G</v>
          </cell>
          <cell r="G12745">
            <v>38200</v>
          </cell>
          <cell r="H12745">
            <v>-1503</v>
          </cell>
          <cell r="I12745">
            <v>0</v>
          </cell>
        </row>
        <row r="12746">
          <cell r="A12746">
            <v>36641</v>
          </cell>
          <cell r="B12746" t="str">
            <v>POS-GAS-TRD</v>
          </cell>
          <cell r="C12746" t="str">
            <v>NG-NYMEX</v>
          </cell>
          <cell r="D12746" t="str">
            <v>GAS-DAILY-OPT-GDL</v>
          </cell>
          <cell r="E12746" t="str">
            <v>M</v>
          </cell>
          <cell r="F12746" t="str">
            <v>G</v>
          </cell>
          <cell r="G12746">
            <v>38231</v>
          </cell>
          <cell r="H12746">
            <v>-1418</v>
          </cell>
          <cell r="I12746">
            <v>0</v>
          </cell>
        </row>
        <row r="12747">
          <cell r="A12747">
            <v>36641</v>
          </cell>
          <cell r="B12747" t="str">
            <v>POS-GAS-TRD</v>
          </cell>
          <cell r="C12747" t="str">
            <v>NG-NYMEX</v>
          </cell>
          <cell r="D12747" t="str">
            <v>GAS-DAILY-OPT-GDL</v>
          </cell>
          <cell r="E12747" t="str">
            <v>M</v>
          </cell>
          <cell r="F12747" t="str">
            <v>G</v>
          </cell>
          <cell r="G12747">
            <v>38261</v>
          </cell>
          <cell r="H12747">
            <v>-1628</v>
          </cell>
          <cell r="I12747">
            <v>0</v>
          </cell>
        </row>
        <row r="12748">
          <cell r="A12748">
            <v>36641</v>
          </cell>
          <cell r="B12748" t="str">
            <v>POS-GAS-TRD</v>
          </cell>
          <cell r="C12748" t="str">
            <v>NG-NYMEX</v>
          </cell>
          <cell r="D12748" t="str">
            <v>GAS-DAILY-OPT-GDL</v>
          </cell>
          <cell r="E12748" t="str">
            <v>M</v>
          </cell>
          <cell r="F12748" t="str">
            <v>G</v>
          </cell>
          <cell r="G12748">
            <v>38292</v>
          </cell>
          <cell r="H12748">
            <v>-2230</v>
          </cell>
          <cell r="I12748">
            <v>0</v>
          </cell>
        </row>
        <row r="12749">
          <cell r="A12749">
            <v>36641</v>
          </cell>
          <cell r="B12749" t="str">
            <v>POS-GAS-TRD</v>
          </cell>
          <cell r="C12749" t="str">
            <v>NG-NYMEX</v>
          </cell>
          <cell r="D12749" t="str">
            <v>GAS-DAILY-OPT-GDL</v>
          </cell>
          <cell r="E12749" t="str">
            <v>M</v>
          </cell>
          <cell r="F12749" t="str">
            <v>G</v>
          </cell>
          <cell r="G12749">
            <v>38322</v>
          </cell>
          <cell r="H12749">
            <v>-5831</v>
          </cell>
          <cell r="I12749">
            <v>0</v>
          </cell>
        </row>
        <row r="12750">
          <cell r="A12750">
            <v>36641</v>
          </cell>
          <cell r="B12750" t="str">
            <v>POS-GAS-TRD</v>
          </cell>
          <cell r="C12750" t="str">
            <v>NG-NYMEX</v>
          </cell>
          <cell r="D12750" t="str">
            <v>GAS-DAILY-OPT-GDL</v>
          </cell>
          <cell r="E12750" t="str">
            <v>M</v>
          </cell>
          <cell r="F12750" t="str">
            <v>G</v>
          </cell>
          <cell r="G12750">
            <v>38353</v>
          </cell>
          <cell r="H12750">
            <v>-5798</v>
          </cell>
          <cell r="I12750">
            <v>0</v>
          </cell>
        </row>
        <row r="12751">
          <cell r="A12751">
            <v>36641</v>
          </cell>
          <cell r="B12751" t="str">
            <v>POS-GAS-TRD</v>
          </cell>
          <cell r="C12751" t="str">
            <v>NG-NYMEX</v>
          </cell>
          <cell r="D12751" t="str">
            <v>GAS-DAILY-OPT-GDL</v>
          </cell>
          <cell r="E12751" t="str">
            <v>M</v>
          </cell>
          <cell r="F12751" t="str">
            <v>G</v>
          </cell>
          <cell r="G12751">
            <v>38384</v>
          </cell>
          <cell r="H12751">
            <v>-4927</v>
          </cell>
          <cell r="I12751">
            <v>0</v>
          </cell>
        </row>
        <row r="12752">
          <cell r="A12752">
            <v>36641</v>
          </cell>
          <cell r="B12752" t="str">
            <v>POS-GAS-TRD</v>
          </cell>
          <cell r="C12752" t="str">
            <v>NG-NYMEX</v>
          </cell>
          <cell r="D12752" t="str">
            <v>GAS-DAILY-OPT-GDL</v>
          </cell>
          <cell r="E12752" t="str">
            <v>M</v>
          </cell>
          <cell r="F12752" t="str">
            <v>G</v>
          </cell>
          <cell r="G12752">
            <v>38412</v>
          </cell>
          <cell r="H12752">
            <v>-2147</v>
          </cell>
          <cell r="I12752">
            <v>0</v>
          </cell>
        </row>
        <row r="12753">
          <cell r="A12753">
            <v>36641</v>
          </cell>
          <cell r="B12753" t="str">
            <v>POS-GAS-TRD</v>
          </cell>
          <cell r="C12753" t="str">
            <v>NG-NYMEX</v>
          </cell>
          <cell r="D12753" t="str">
            <v>GAS-DAILY-OPT-GDL</v>
          </cell>
          <cell r="E12753" t="str">
            <v>M</v>
          </cell>
          <cell r="F12753" t="str">
            <v>G</v>
          </cell>
          <cell r="G12753">
            <v>38443</v>
          </cell>
          <cell r="H12753">
            <v>-1087</v>
          </cell>
          <cell r="I12753">
            <v>0</v>
          </cell>
        </row>
        <row r="12754">
          <cell r="A12754">
            <v>36641</v>
          </cell>
          <cell r="B12754" t="str">
            <v>POS-GAS-TRD</v>
          </cell>
          <cell r="C12754" t="str">
            <v>NG-NYMEX</v>
          </cell>
          <cell r="D12754" t="str">
            <v>GAS-DAILY-OPT-GDL</v>
          </cell>
          <cell r="E12754" t="str">
            <v>M</v>
          </cell>
          <cell r="F12754" t="str">
            <v>G</v>
          </cell>
          <cell r="G12754">
            <v>38473</v>
          </cell>
          <cell r="H12754">
            <v>-1281</v>
          </cell>
          <cell r="I12754">
            <v>0</v>
          </cell>
        </row>
        <row r="12755">
          <cell r="A12755">
            <v>36641</v>
          </cell>
          <cell r="B12755" t="str">
            <v>POS-GAS-TRD</v>
          </cell>
          <cell r="C12755" t="str">
            <v>NG-NYMEX</v>
          </cell>
          <cell r="D12755" t="str">
            <v>GAS-DAILY-OPT-GDL</v>
          </cell>
          <cell r="E12755" t="str">
            <v>M</v>
          </cell>
          <cell r="F12755" t="str">
            <v>G</v>
          </cell>
          <cell r="G12755">
            <v>38504</v>
          </cell>
          <cell r="H12755">
            <v>-1209</v>
          </cell>
          <cell r="I12755">
            <v>0</v>
          </cell>
        </row>
        <row r="12756">
          <cell r="A12756">
            <v>36641</v>
          </cell>
          <cell r="B12756" t="str">
            <v>POS-GAS-TRD</v>
          </cell>
          <cell r="C12756" t="str">
            <v>NG-NYMEX</v>
          </cell>
          <cell r="D12756" t="str">
            <v>GAS-DAILY-OPT-GDL</v>
          </cell>
          <cell r="E12756" t="str">
            <v>M</v>
          </cell>
          <cell r="F12756" t="str">
            <v>G</v>
          </cell>
          <cell r="G12756">
            <v>38534</v>
          </cell>
          <cell r="H12756">
            <v>-1266</v>
          </cell>
          <cell r="I12756">
            <v>0</v>
          </cell>
        </row>
        <row r="12757">
          <cell r="A12757">
            <v>36641</v>
          </cell>
          <cell r="B12757" t="str">
            <v>POS-GAS-TRD</v>
          </cell>
          <cell r="C12757" t="str">
            <v>NG-NYMEX</v>
          </cell>
          <cell r="D12757" t="str">
            <v>GAS-DAILY-OPT-GDL</v>
          </cell>
          <cell r="E12757" t="str">
            <v>M</v>
          </cell>
          <cell r="F12757" t="str">
            <v>G</v>
          </cell>
          <cell r="G12757">
            <v>38565</v>
          </cell>
          <cell r="H12757">
            <v>-1396</v>
          </cell>
          <cell r="I12757">
            <v>0</v>
          </cell>
        </row>
        <row r="12758">
          <cell r="A12758">
            <v>36641</v>
          </cell>
          <cell r="B12758" t="str">
            <v>POS-GAS-TRD</v>
          </cell>
          <cell r="C12758" t="str">
            <v>NG-NYMEX</v>
          </cell>
          <cell r="D12758" t="str">
            <v>GAS-DAILY-OPT-GDL</v>
          </cell>
          <cell r="E12758" t="str">
            <v>M</v>
          </cell>
          <cell r="F12758" t="str">
            <v>G</v>
          </cell>
          <cell r="G12758">
            <v>38596</v>
          </cell>
          <cell r="H12758">
            <v>-1317</v>
          </cell>
          <cell r="I12758">
            <v>0</v>
          </cell>
        </row>
        <row r="12759">
          <cell r="A12759">
            <v>36641</v>
          </cell>
          <cell r="B12759" t="str">
            <v>POS-GAS-TRD</v>
          </cell>
          <cell r="C12759" t="str">
            <v>NG-NYMEX</v>
          </cell>
          <cell r="D12759" t="str">
            <v>GAS-DAILY-OPT-GDL</v>
          </cell>
          <cell r="E12759" t="str">
            <v>M</v>
          </cell>
          <cell r="F12759" t="str">
            <v>G</v>
          </cell>
          <cell r="G12759">
            <v>38626</v>
          </cell>
          <cell r="H12759">
            <v>-1514</v>
          </cell>
          <cell r="I12759">
            <v>0</v>
          </cell>
        </row>
        <row r="12760">
          <cell r="A12760">
            <v>36641</v>
          </cell>
          <cell r="B12760" t="str">
            <v>POS-GAS-TRD</v>
          </cell>
          <cell r="C12760" t="str">
            <v>NG-NYMEX</v>
          </cell>
          <cell r="D12760" t="str">
            <v>GAS-DAILY-OPT-GDL</v>
          </cell>
          <cell r="E12760" t="str">
            <v>M</v>
          </cell>
          <cell r="F12760" t="str">
            <v>G</v>
          </cell>
          <cell r="G12760">
            <v>38657</v>
          </cell>
          <cell r="H12760">
            <v>-2078</v>
          </cell>
          <cell r="I12760">
            <v>0</v>
          </cell>
        </row>
        <row r="12761">
          <cell r="A12761">
            <v>36641</v>
          </cell>
          <cell r="B12761" t="str">
            <v>POS-GAS-TRD</v>
          </cell>
          <cell r="C12761" t="str">
            <v>NG-NYMEX</v>
          </cell>
          <cell r="D12761" t="str">
            <v>GAS-DAILY-OPT-GDL</v>
          </cell>
          <cell r="E12761" t="str">
            <v>M</v>
          </cell>
          <cell r="F12761" t="str">
            <v>G</v>
          </cell>
          <cell r="G12761">
            <v>38687</v>
          </cell>
          <cell r="H12761">
            <v>-5427</v>
          </cell>
          <cell r="I12761">
            <v>0</v>
          </cell>
        </row>
        <row r="12762">
          <cell r="A12762">
            <v>36641</v>
          </cell>
          <cell r="B12762" t="str">
            <v>POS-GAS-TRD</v>
          </cell>
          <cell r="C12762" t="str">
            <v>NG-NYMEX</v>
          </cell>
          <cell r="D12762" t="str">
            <v>GAS-DAILY-OPT-GDL</v>
          </cell>
          <cell r="E12762" t="str">
            <v>M</v>
          </cell>
          <cell r="F12762" t="str">
            <v>G</v>
          </cell>
          <cell r="G12762">
            <v>38718</v>
          </cell>
          <cell r="H12762">
            <v>-5395</v>
          </cell>
          <cell r="I12762">
            <v>0</v>
          </cell>
        </row>
        <row r="12763">
          <cell r="A12763">
            <v>36641</v>
          </cell>
          <cell r="B12763" t="str">
            <v>POS-GAS-TRD</v>
          </cell>
          <cell r="C12763" t="str">
            <v>NG-NYMEX</v>
          </cell>
          <cell r="D12763" t="str">
            <v>GAS-DAILY-OPT-GDL</v>
          </cell>
          <cell r="E12763" t="str">
            <v>M</v>
          </cell>
          <cell r="F12763" t="str">
            <v>G</v>
          </cell>
          <cell r="G12763">
            <v>38749</v>
          </cell>
          <cell r="H12763">
            <v>-4583</v>
          </cell>
          <cell r="I12763">
            <v>0</v>
          </cell>
        </row>
        <row r="12764">
          <cell r="A12764">
            <v>36641</v>
          </cell>
          <cell r="B12764" t="str">
            <v>POS-GAS-TRD</v>
          </cell>
          <cell r="C12764" t="str">
            <v>NG-NYMEX</v>
          </cell>
          <cell r="D12764" t="str">
            <v>GAS-DAILY-OPT-GDL</v>
          </cell>
          <cell r="E12764" t="str">
            <v>M</v>
          </cell>
          <cell r="F12764" t="str">
            <v>G</v>
          </cell>
          <cell r="G12764">
            <v>38777</v>
          </cell>
          <cell r="H12764">
            <v>-2001</v>
          </cell>
          <cell r="I12764">
            <v>0</v>
          </cell>
        </row>
        <row r="12765">
          <cell r="A12765">
            <v>36641</v>
          </cell>
          <cell r="B12765" t="str">
            <v>POS-GAS-TRD</v>
          </cell>
          <cell r="C12765" t="str">
            <v>NG-NYMEX</v>
          </cell>
          <cell r="D12765" t="str">
            <v>GAS-DAILY-OPT-GDL</v>
          </cell>
          <cell r="E12765" t="str">
            <v>M</v>
          </cell>
          <cell r="F12765" t="str">
            <v>G</v>
          </cell>
          <cell r="G12765">
            <v>38808</v>
          </cell>
          <cell r="H12765">
            <v>-1014</v>
          </cell>
          <cell r="I12765">
            <v>0</v>
          </cell>
        </row>
        <row r="12766">
          <cell r="A12766">
            <v>36641</v>
          </cell>
          <cell r="B12766" t="str">
            <v>POS-GAS-TRD</v>
          </cell>
          <cell r="C12766" t="str">
            <v>NG-NYMEX</v>
          </cell>
          <cell r="D12766" t="str">
            <v>GAS-DAILY-OPT-GDL</v>
          </cell>
          <cell r="E12766" t="str">
            <v>M</v>
          </cell>
          <cell r="F12766" t="str">
            <v>G</v>
          </cell>
          <cell r="G12766">
            <v>38838</v>
          </cell>
          <cell r="H12766">
            <v>-1194</v>
          </cell>
          <cell r="I12766">
            <v>0</v>
          </cell>
        </row>
        <row r="12767">
          <cell r="A12767">
            <v>36641</v>
          </cell>
          <cell r="B12767" t="str">
            <v>POS-GAS-TRD</v>
          </cell>
          <cell r="C12767" t="str">
            <v>NG-NYMEX</v>
          </cell>
          <cell r="D12767" t="str">
            <v>GAS-DAILY-OPT-GDL</v>
          </cell>
          <cell r="E12767" t="str">
            <v>M</v>
          </cell>
          <cell r="F12767" t="str">
            <v>G</v>
          </cell>
          <cell r="G12767">
            <v>38869</v>
          </cell>
          <cell r="H12767">
            <v>-1127</v>
          </cell>
          <cell r="I12767">
            <v>0</v>
          </cell>
        </row>
        <row r="12768">
          <cell r="A12768">
            <v>36641</v>
          </cell>
          <cell r="B12768" t="str">
            <v>POS-GAS-TRD</v>
          </cell>
          <cell r="C12768" t="str">
            <v>NG-NYMEX</v>
          </cell>
          <cell r="D12768" t="str">
            <v>GAS-DAILY-OPT-GDL</v>
          </cell>
          <cell r="E12768" t="str">
            <v>M</v>
          </cell>
          <cell r="F12768" t="str">
            <v>G</v>
          </cell>
          <cell r="G12768">
            <v>38899</v>
          </cell>
          <cell r="H12768">
            <v>-1179</v>
          </cell>
          <cell r="I12768">
            <v>0</v>
          </cell>
        </row>
        <row r="12769">
          <cell r="A12769">
            <v>36641</v>
          </cell>
          <cell r="B12769" t="str">
            <v>POS-GAS-TRD</v>
          </cell>
          <cell r="C12769" t="str">
            <v>NG-NYMEX</v>
          </cell>
          <cell r="D12769" t="str">
            <v>GAS-DAILY-OPT-GDL</v>
          </cell>
          <cell r="E12769" t="str">
            <v>M</v>
          </cell>
          <cell r="F12769" t="str">
            <v>G</v>
          </cell>
          <cell r="G12769">
            <v>38930</v>
          </cell>
          <cell r="H12769">
            <v>-1300</v>
          </cell>
          <cell r="I12769">
            <v>0</v>
          </cell>
        </row>
        <row r="12770">
          <cell r="A12770">
            <v>36641</v>
          </cell>
          <cell r="B12770" t="str">
            <v>POS-GAS-TRD</v>
          </cell>
          <cell r="C12770" t="str">
            <v>NG-NYMEX</v>
          </cell>
          <cell r="D12770" t="str">
            <v>GAS-DAILY-OPT-GDL</v>
          </cell>
          <cell r="E12770" t="str">
            <v>M</v>
          </cell>
          <cell r="F12770" t="str">
            <v>G</v>
          </cell>
          <cell r="G12770">
            <v>38961</v>
          </cell>
          <cell r="H12770">
            <v>-1227</v>
          </cell>
          <cell r="I12770">
            <v>0</v>
          </cell>
        </row>
        <row r="12771">
          <cell r="A12771">
            <v>36641</v>
          </cell>
          <cell r="B12771" t="str">
            <v>POS-GAS-TRD</v>
          </cell>
          <cell r="C12771" t="str">
            <v>NG-NYMEX</v>
          </cell>
          <cell r="D12771" t="str">
            <v>GAS-DAILY-OPT-GDL</v>
          </cell>
          <cell r="E12771" t="str">
            <v>M</v>
          </cell>
          <cell r="F12771" t="str">
            <v>G</v>
          </cell>
          <cell r="G12771">
            <v>38991</v>
          </cell>
          <cell r="H12771">
            <v>-1410</v>
          </cell>
          <cell r="I12771">
            <v>0</v>
          </cell>
        </row>
        <row r="12772">
          <cell r="A12772">
            <v>36641</v>
          </cell>
          <cell r="B12772" t="str">
            <v>POS-GAS-TRD</v>
          </cell>
          <cell r="C12772" t="str">
            <v>NG-NYMEX</v>
          </cell>
          <cell r="D12772" t="str">
            <v>GAS-DAILY-OPT-GDL</v>
          </cell>
          <cell r="E12772" t="str">
            <v>M</v>
          </cell>
          <cell r="F12772" t="str">
            <v>G</v>
          </cell>
          <cell r="G12772">
            <v>39022</v>
          </cell>
          <cell r="H12772">
            <v>-1936</v>
          </cell>
          <cell r="I12772">
            <v>0</v>
          </cell>
        </row>
        <row r="12773">
          <cell r="A12773">
            <v>36641</v>
          </cell>
          <cell r="B12773" t="str">
            <v>POS-GAS-TRD</v>
          </cell>
          <cell r="C12773" t="str">
            <v>NG-NYMEX</v>
          </cell>
          <cell r="D12773" t="str">
            <v>GAS-DAILY-OPT-GDL</v>
          </cell>
          <cell r="E12773" t="str">
            <v>M</v>
          </cell>
          <cell r="F12773" t="str">
            <v>G</v>
          </cell>
          <cell r="G12773">
            <v>39052</v>
          </cell>
          <cell r="H12773">
            <v>-5043</v>
          </cell>
          <cell r="I12773">
            <v>0</v>
          </cell>
        </row>
        <row r="12774">
          <cell r="A12774">
            <v>36641</v>
          </cell>
          <cell r="B12774" t="str">
            <v>POS-GAS-TRD</v>
          </cell>
          <cell r="C12774" t="str">
            <v>NG-NYMEX</v>
          </cell>
          <cell r="D12774" t="str">
            <v>GAS-DAILY-OPT-GDL</v>
          </cell>
          <cell r="E12774" t="str">
            <v>M</v>
          </cell>
          <cell r="F12774" t="str">
            <v>G</v>
          </cell>
          <cell r="G12774">
            <v>39083</v>
          </cell>
          <cell r="H12774">
            <v>-5013</v>
          </cell>
          <cell r="I12774">
            <v>0</v>
          </cell>
        </row>
        <row r="12775">
          <cell r="A12775">
            <v>36641</v>
          </cell>
          <cell r="B12775" t="str">
            <v>POS-GAS-TRD</v>
          </cell>
          <cell r="C12775" t="str">
            <v>NG-NYMEX</v>
          </cell>
          <cell r="D12775" t="str">
            <v>GAS-DAILY-OPT-GDL</v>
          </cell>
          <cell r="E12775" t="str">
            <v>M</v>
          </cell>
          <cell r="F12775" t="str">
            <v>G</v>
          </cell>
          <cell r="G12775">
            <v>39114</v>
          </cell>
          <cell r="H12775">
            <v>-4260</v>
          </cell>
          <cell r="I12775">
            <v>0</v>
          </cell>
        </row>
        <row r="12776">
          <cell r="A12776">
            <v>36641</v>
          </cell>
          <cell r="B12776" t="str">
            <v>POS-GAS-TRD</v>
          </cell>
          <cell r="C12776" t="str">
            <v>NG-NYMEX</v>
          </cell>
          <cell r="D12776" t="str">
            <v>GAS-DAILY-OPT-GDL</v>
          </cell>
          <cell r="E12776" t="str">
            <v>M</v>
          </cell>
          <cell r="F12776" t="str">
            <v>G</v>
          </cell>
          <cell r="G12776">
            <v>39142</v>
          </cell>
          <cell r="H12776">
            <v>-1864</v>
          </cell>
          <cell r="I12776">
            <v>0</v>
          </cell>
        </row>
        <row r="12777">
          <cell r="A12777">
            <v>36641</v>
          </cell>
          <cell r="B12777" t="str">
            <v>POS-GAS-TRD</v>
          </cell>
          <cell r="C12777" t="str">
            <v>NG-NYMEX</v>
          </cell>
          <cell r="D12777" t="str">
            <v>GAS-DAILY-OPT-GDL</v>
          </cell>
          <cell r="E12777" t="str">
            <v>M</v>
          </cell>
          <cell r="F12777" t="str">
            <v>G</v>
          </cell>
          <cell r="G12777">
            <v>39173</v>
          </cell>
          <cell r="H12777">
            <v>-943</v>
          </cell>
          <cell r="I12777">
            <v>0</v>
          </cell>
        </row>
        <row r="12778">
          <cell r="A12778">
            <v>36641</v>
          </cell>
          <cell r="B12778" t="str">
            <v>POS-GAS-TRD</v>
          </cell>
          <cell r="C12778" t="str">
            <v>NG-NYMEX</v>
          </cell>
          <cell r="D12778" t="str">
            <v>GAS-DAILY-OPT-GDL</v>
          </cell>
          <cell r="E12778" t="str">
            <v>M</v>
          </cell>
          <cell r="F12778" t="str">
            <v>G</v>
          </cell>
          <cell r="G12778">
            <v>39203</v>
          </cell>
          <cell r="H12778">
            <v>-1110</v>
          </cell>
          <cell r="I12778">
            <v>0</v>
          </cell>
        </row>
        <row r="12779">
          <cell r="A12779">
            <v>36641</v>
          </cell>
          <cell r="B12779" t="str">
            <v>POS-GAS-TRD</v>
          </cell>
          <cell r="C12779" t="str">
            <v>NG-NYMEX</v>
          </cell>
          <cell r="D12779" t="str">
            <v>GAS-DAILY-OPT-GDL</v>
          </cell>
          <cell r="E12779" t="str">
            <v>M</v>
          </cell>
          <cell r="F12779" t="str">
            <v>G</v>
          </cell>
          <cell r="G12779">
            <v>39234</v>
          </cell>
          <cell r="H12779">
            <v>-1048</v>
          </cell>
          <cell r="I12779">
            <v>0</v>
          </cell>
        </row>
        <row r="12780">
          <cell r="A12780">
            <v>36641</v>
          </cell>
          <cell r="B12780" t="str">
            <v>POS-GAS-TRD</v>
          </cell>
          <cell r="C12780" t="str">
            <v>NG-NYMEX</v>
          </cell>
          <cell r="D12780" t="str">
            <v>GAS-DAILY-OPT-GDL</v>
          </cell>
          <cell r="E12780" t="str">
            <v>M</v>
          </cell>
          <cell r="F12780" t="str">
            <v>G</v>
          </cell>
          <cell r="G12780">
            <v>39264</v>
          </cell>
          <cell r="H12780">
            <v>-1097</v>
          </cell>
          <cell r="I12780">
            <v>0</v>
          </cell>
        </row>
        <row r="12781">
          <cell r="A12781">
            <v>36641</v>
          </cell>
          <cell r="B12781" t="str">
            <v>POS-GAS-TRD</v>
          </cell>
          <cell r="C12781" t="str">
            <v>NG-NYMEX</v>
          </cell>
          <cell r="D12781" t="str">
            <v>GAS-DAILY-OPT-GDL</v>
          </cell>
          <cell r="E12781" t="str">
            <v>M</v>
          </cell>
          <cell r="F12781" t="str">
            <v>G</v>
          </cell>
          <cell r="G12781">
            <v>39295</v>
          </cell>
          <cell r="H12781">
            <v>-1209</v>
          </cell>
          <cell r="I12781">
            <v>0</v>
          </cell>
        </row>
        <row r="12782">
          <cell r="A12782">
            <v>36641</v>
          </cell>
          <cell r="B12782" t="str">
            <v>POS-GAS-TRD</v>
          </cell>
          <cell r="C12782" t="str">
            <v>NG-NYMEX</v>
          </cell>
          <cell r="D12782" t="str">
            <v>GAS-DAILY-OPT-GDL</v>
          </cell>
          <cell r="E12782" t="str">
            <v>M</v>
          </cell>
          <cell r="F12782" t="str">
            <v>G</v>
          </cell>
          <cell r="G12782">
            <v>39326</v>
          </cell>
          <cell r="H12782">
            <v>-1141</v>
          </cell>
          <cell r="I12782">
            <v>0</v>
          </cell>
        </row>
        <row r="12783">
          <cell r="A12783">
            <v>36641</v>
          </cell>
          <cell r="B12783" t="str">
            <v>POS-GAS-TRD</v>
          </cell>
          <cell r="C12783" t="str">
            <v>NG-NYMEX</v>
          </cell>
          <cell r="D12783" t="str">
            <v>GAS-DAILY-OPT-GDL</v>
          </cell>
          <cell r="E12783" t="str">
            <v>M</v>
          </cell>
          <cell r="F12783" t="str">
            <v>G</v>
          </cell>
          <cell r="G12783">
            <v>39356</v>
          </cell>
          <cell r="H12783">
            <v>-1312</v>
          </cell>
          <cell r="I12783">
            <v>0</v>
          </cell>
        </row>
        <row r="12784">
          <cell r="A12784">
            <v>36641</v>
          </cell>
          <cell r="B12784" t="str">
            <v>POS-GAS-TRD</v>
          </cell>
          <cell r="C12784" t="str">
            <v>NG-NYMEX</v>
          </cell>
          <cell r="D12784" t="str">
            <v>GAS-DAILY-OPT-GDL</v>
          </cell>
          <cell r="E12784" t="str">
            <v>M</v>
          </cell>
          <cell r="F12784" t="str">
            <v>G</v>
          </cell>
          <cell r="G12784">
            <v>39387</v>
          </cell>
          <cell r="H12784">
            <v>-1802</v>
          </cell>
          <cell r="I12784">
            <v>0</v>
          </cell>
        </row>
        <row r="12785">
          <cell r="A12785">
            <v>36641</v>
          </cell>
          <cell r="B12785" t="str">
            <v>POS-GAS-TRD</v>
          </cell>
          <cell r="C12785" t="str">
            <v>NG-NYMEX</v>
          </cell>
          <cell r="D12785" t="str">
            <v>GAS-DAILY-OPT-GDL</v>
          </cell>
          <cell r="E12785" t="str">
            <v>M</v>
          </cell>
          <cell r="F12785" t="str">
            <v>G</v>
          </cell>
          <cell r="G12785">
            <v>39417</v>
          </cell>
          <cell r="H12785">
            <v>-4690</v>
          </cell>
          <cell r="I12785">
            <v>0</v>
          </cell>
        </row>
        <row r="12786">
          <cell r="A12786">
            <v>36641</v>
          </cell>
          <cell r="B12786" t="str">
            <v>POS-GAS-TRD</v>
          </cell>
          <cell r="C12786" t="str">
            <v>NG-NYMEX</v>
          </cell>
          <cell r="D12786" t="str">
            <v>GAS-DAILY-OPT-GDL</v>
          </cell>
          <cell r="E12786" t="str">
            <v>M</v>
          </cell>
          <cell r="F12786" t="str">
            <v>G</v>
          </cell>
          <cell r="G12786">
            <v>39448</v>
          </cell>
          <cell r="H12786">
            <v>0</v>
          </cell>
          <cell r="I12786">
            <v>0</v>
          </cell>
        </row>
        <row r="12787">
          <cell r="A12787">
            <v>36641</v>
          </cell>
          <cell r="B12787" t="str">
            <v>POS-GAS-TRD</v>
          </cell>
          <cell r="C12787" t="str">
            <v>NG-NYMEX</v>
          </cell>
          <cell r="D12787" t="str">
            <v>GAS-DAILY-OPT-GDL</v>
          </cell>
          <cell r="E12787" t="str">
            <v>M</v>
          </cell>
          <cell r="F12787" t="str">
            <v>G</v>
          </cell>
          <cell r="G12787">
            <v>39479</v>
          </cell>
          <cell r="H12787">
            <v>0</v>
          </cell>
          <cell r="I12787">
            <v>0</v>
          </cell>
        </row>
        <row r="12788">
          <cell r="A12788">
            <v>36641</v>
          </cell>
          <cell r="B12788" t="str">
            <v>POS-GAS-TRD</v>
          </cell>
          <cell r="C12788" t="str">
            <v>NG-NYMEX</v>
          </cell>
          <cell r="D12788" t="str">
            <v>GAS-DAILY-OPT-GDL</v>
          </cell>
          <cell r="E12788" t="str">
            <v>M</v>
          </cell>
          <cell r="F12788" t="str">
            <v>G</v>
          </cell>
          <cell r="G12788">
            <v>39508</v>
          </cell>
          <cell r="H12788">
            <v>0</v>
          </cell>
          <cell r="I12788">
            <v>0</v>
          </cell>
        </row>
        <row r="12789">
          <cell r="A12789">
            <v>36641</v>
          </cell>
          <cell r="B12789" t="str">
            <v>POS-GAS-TRD</v>
          </cell>
          <cell r="C12789" t="str">
            <v>NG-NYMEX</v>
          </cell>
          <cell r="D12789" t="str">
            <v>GAS-DAILY-OPT-GDL</v>
          </cell>
          <cell r="E12789" t="str">
            <v>M</v>
          </cell>
          <cell r="F12789" t="str">
            <v>G</v>
          </cell>
          <cell r="G12789">
            <v>39539</v>
          </cell>
          <cell r="H12789">
            <v>0</v>
          </cell>
          <cell r="I12789">
            <v>0</v>
          </cell>
        </row>
        <row r="12790">
          <cell r="A12790">
            <v>36641</v>
          </cell>
          <cell r="B12790" t="str">
            <v>POS-GAS-TRD</v>
          </cell>
          <cell r="C12790" t="str">
            <v>NG-NYMEX</v>
          </cell>
          <cell r="D12790" t="str">
            <v>GAS-DAILY-OPT-GDL</v>
          </cell>
          <cell r="E12790" t="str">
            <v>M</v>
          </cell>
          <cell r="F12790" t="str">
            <v>G</v>
          </cell>
          <cell r="G12790">
            <v>39569</v>
          </cell>
          <cell r="H12790">
            <v>0</v>
          </cell>
          <cell r="I12790">
            <v>0</v>
          </cell>
        </row>
        <row r="12791">
          <cell r="A12791">
            <v>36641</v>
          </cell>
          <cell r="B12791" t="str">
            <v>POS-GAS-TRD</v>
          </cell>
          <cell r="C12791" t="str">
            <v>NG-NYMEX</v>
          </cell>
          <cell r="D12791" t="str">
            <v>GAS-DAILY-OPT-GDL</v>
          </cell>
          <cell r="E12791" t="str">
            <v>M</v>
          </cell>
          <cell r="F12791" t="str">
            <v>G</v>
          </cell>
          <cell r="G12791">
            <v>39600</v>
          </cell>
          <cell r="H12791">
            <v>0</v>
          </cell>
          <cell r="I12791">
            <v>0</v>
          </cell>
        </row>
        <row r="12792">
          <cell r="A12792">
            <v>36641</v>
          </cell>
          <cell r="B12792" t="str">
            <v>POS-GAS-TRD</v>
          </cell>
          <cell r="C12792" t="str">
            <v>NG-NYMEX</v>
          </cell>
          <cell r="D12792" t="str">
            <v>GAS-DAILY-OPT-GDL</v>
          </cell>
          <cell r="E12792" t="str">
            <v>M</v>
          </cell>
          <cell r="F12792" t="str">
            <v>G</v>
          </cell>
          <cell r="G12792">
            <v>39630</v>
          </cell>
          <cell r="H12792">
            <v>0</v>
          </cell>
          <cell r="I12792">
            <v>0</v>
          </cell>
        </row>
        <row r="12793">
          <cell r="A12793">
            <v>36641</v>
          </cell>
          <cell r="B12793" t="str">
            <v>POS-GAS-TRD</v>
          </cell>
          <cell r="C12793" t="str">
            <v>NG-NYMEX</v>
          </cell>
          <cell r="D12793" t="str">
            <v>GAS-DAILY-OPT-GDL</v>
          </cell>
          <cell r="E12793" t="str">
            <v>M</v>
          </cell>
          <cell r="F12793" t="str">
            <v>G</v>
          </cell>
          <cell r="G12793">
            <v>39661</v>
          </cell>
          <cell r="H12793">
            <v>0</v>
          </cell>
          <cell r="I12793">
            <v>0</v>
          </cell>
        </row>
        <row r="12794">
          <cell r="A12794">
            <v>36641</v>
          </cell>
          <cell r="B12794" t="str">
            <v>POS-GAS-TRD</v>
          </cell>
          <cell r="C12794" t="str">
            <v>NG-NYMEX</v>
          </cell>
          <cell r="D12794" t="str">
            <v>GAS-DAILY-OPT-GDL</v>
          </cell>
          <cell r="E12794" t="str">
            <v>M</v>
          </cell>
          <cell r="F12794" t="str">
            <v>G</v>
          </cell>
          <cell r="G12794">
            <v>39692</v>
          </cell>
          <cell r="H12794">
            <v>0</v>
          </cell>
          <cell r="I12794">
            <v>0</v>
          </cell>
        </row>
        <row r="12795">
          <cell r="A12795">
            <v>36641</v>
          </cell>
          <cell r="B12795" t="str">
            <v>POS-GAS-TRD</v>
          </cell>
          <cell r="C12795" t="str">
            <v>NG-NYMEX</v>
          </cell>
          <cell r="D12795" t="str">
            <v>GAS-DAILY-OPT-GDL</v>
          </cell>
          <cell r="E12795" t="str">
            <v>M</v>
          </cell>
          <cell r="F12795" t="str">
            <v>G</v>
          </cell>
          <cell r="G12795">
            <v>39722</v>
          </cell>
          <cell r="H12795">
            <v>0</v>
          </cell>
          <cell r="I12795">
            <v>0</v>
          </cell>
        </row>
        <row r="12796">
          <cell r="A12796">
            <v>36641</v>
          </cell>
          <cell r="B12796" t="str">
            <v>POS-GAS-TRD</v>
          </cell>
          <cell r="C12796" t="str">
            <v>NG-NYMEX</v>
          </cell>
          <cell r="D12796" t="str">
            <v>GAS-DAILY-OPT-GDL</v>
          </cell>
          <cell r="E12796" t="str">
            <v>M</v>
          </cell>
          <cell r="F12796" t="str">
            <v>G</v>
          </cell>
          <cell r="G12796">
            <v>39753</v>
          </cell>
          <cell r="H12796">
            <v>0</v>
          </cell>
          <cell r="I12796">
            <v>0</v>
          </cell>
        </row>
        <row r="12797">
          <cell r="A12797">
            <v>36641</v>
          </cell>
          <cell r="B12797" t="str">
            <v>POS-GAS-TRD</v>
          </cell>
          <cell r="C12797" t="str">
            <v>NG-NYMEX</v>
          </cell>
          <cell r="D12797" t="str">
            <v>GAS-DAILY-OPT-GDL</v>
          </cell>
          <cell r="E12797" t="str">
            <v>M</v>
          </cell>
          <cell r="F12797" t="str">
            <v>G</v>
          </cell>
          <cell r="G12797">
            <v>39783</v>
          </cell>
          <cell r="H12797">
            <v>0</v>
          </cell>
          <cell r="I12797">
            <v>0</v>
          </cell>
        </row>
        <row r="12798">
          <cell r="A12798">
            <v>36641</v>
          </cell>
          <cell r="B12798" t="str">
            <v>POS-GAS-TRD</v>
          </cell>
          <cell r="C12798" t="str">
            <v>NG-NYMEX</v>
          </cell>
          <cell r="D12798" t="str">
            <v>GAS-DAILY-OPT-GDL</v>
          </cell>
          <cell r="E12798" t="str">
            <v>M</v>
          </cell>
          <cell r="F12798" t="str">
            <v>G</v>
          </cell>
          <cell r="G12798">
            <v>39814</v>
          </cell>
          <cell r="H12798">
            <v>0</v>
          </cell>
          <cell r="I12798">
            <v>0</v>
          </cell>
        </row>
        <row r="12799">
          <cell r="A12799">
            <v>36641</v>
          </cell>
          <cell r="B12799" t="str">
            <v>POS-GAS-TRD</v>
          </cell>
          <cell r="C12799" t="str">
            <v>NG-NYMEX</v>
          </cell>
          <cell r="D12799" t="str">
            <v>GAS-DAILY-OPT-GDL</v>
          </cell>
          <cell r="E12799" t="str">
            <v>M</v>
          </cell>
          <cell r="F12799" t="str">
            <v>G</v>
          </cell>
          <cell r="G12799">
            <v>39845</v>
          </cell>
          <cell r="H12799">
            <v>0</v>
          </cell>
          <cell r="I12799">
            <v>0</v>
          </cell>
        </row>
        <row r="12800">
          <cell r="A12800">
            <v>36641</v>
          </cell>
          <cell r="B12800" t="str">
            <v>POS-GAS-TRD</v>
          </cell>
          <cell r="C12800" t="str">
            <v>NG-NYMEX</v>
          </cell>
          <cell r="D12800" t="str">
            <v>GAS-DAILY-OPT-GDL</v>
          </cell>
          <cell r="E12800" t="str">
            <v>M</v>
          </cell>
          <cell r="F12800" t="str">
            <v>G</v>
          </cell>
          <cell r="G12800">
            <v>39873</v>
          </cell>
          <cell r="H12800">
            <v>0</v>
          </cell>
          <cell r="I12800">
            <v>0</v>
          </cell>
        </row>
        <row r="12801">
          <cell r="A12801">
            <v>36641</v>
          </cell>
          <cell r="B12801" t="str">
            <v>POS-GAS-TRD</v>
          </cell>
          <cell r="C12801" t="str">
            <v>NG-NYMEX</v>
          </cell>
          <cell r="D12801" t="str">
            <v>GAS-DAILY-OPT-GDL</v>
          </cell>
          <cell r="E12801" t="str">
            <v>M</v>
          </cell>
          <cell r="F12801" t="str">
            <v>G</v>
          </cell>
          <cell r="G12801">
            <v>39904</v>
          </cell>
          <cell r="H12801">
            <v>0</v>
          </cell>
          <cell r="I12801">
            <v>0</v>
          </cell>
        </row>
        <row r="12802">
          <cell r="A12802">
            <v>36641</v>
          </cell>
          <cell r="B12802" t="str">
            <v>POS-GAS-TRD</v>
          </cell>
          <cell r="C12802" t="str">
            <v>NG-NYMEX</v>
          </cell>
          <cell r="D12802" t="str">
            <v>GAS-DAILY-OPT-GDL</v>
          </cell>
          <cell r="E12802" t="str">
            <v>M</v>
          </cell>
          <cell r="F12802" t="str">
            <v>G</v>
          </cell>
          <cell r="G12802">
            <v>39934</v>
          </cell>
          <cell r="H12802">
            <v>0</v>
          </cell>
          <cell r="I12802">
            <v>0</v>
          </cell>
        </row>
        <row r="12803">
          <cell r="A12803">
            <v>36641</v>
          </cell>
          <cell r="B12803" t="str">
            <v>POS-GAS-TRD</v>
          </cell>
          <cell r="C12803" t="str">
            <v>NG-NYMEX</v>
          </cell>
          <cell r="D12803" t="str">
            <v>GAS-DAILY-OPT-GDL</v>
          </cell>
          <cell r="E12803" t="str">
            <v>M</v>
          </cell>
          <cell r="F12803" t="str">
            <v>G</v>
          </cell>
          <cell r="G12803">
            <v>39965</v>
          </cell>
          <cell r="H12803">
            <v>0</v>
          </cell>
          <cell r="I12803">
            <v>0</v>
          </cell>
        </row>
        <row r="12804">
          <cell r="A12804">
            <v>36641</v>
          </cell>
          <cell r="B12804" t="str">
            <v>POS-GAS-TRD</v>
          </cell>
          <cell r="C12804" t="str">
            <v>NG-NYMEX</v>
          </cell>
          <cell r="D12804" t="str">
            <v>GAS-DAILY-OPT-GDL</v>
          </cell>
          <cell r="E12804" t="str">
            <v>M</v>
          </cell>
          <cell r="F12804" t="str">
            <v>G</v>
          </cell>
          <cell r="G12804">
            <v>39995</v>
          </cell>
          <cell r="H12804">
            <v>0</v>
          </cell>
          <cell r="I12804">
            <v>0</v>
          </cell>
        </row>
        <row r="12805">
          <cell r="A12805">
            <v>36641</v>
          </cell>
          <cell r="B12805" t="str">
            <v>POS-GAS-TRD</v>
          </cell>
          <cell r="C12805" t="str">
            <v>NG-NYMEX</v>
          </cell>
          <cell r="D12805" t="str">
            <v>GAS-DAILY-OPT-GDL</v>
          </cell>
          <cell r="E12805" t="str">
            <v>M</v>
          </cell>
          <cell r="F12805" t="str">
            <v>G</v>
          </cell>
          <cell r="G12805">
            <v>40026</v>
          </cell>
          <cell r="H12805">
            <v>0</v>
          </cell>
          <cell r="I12805">
            <v>0</v>
          </cell>
        </row>
        <row r="12806">
          <cell r="A12806">
            <v>36641</v>
          </cell>
          <cell r="B12806" t="str">
            <v>POS-GAS-TRD</v>
          </cell>
          <cell r="C12806" t="str">
            <v>NG-NYMEX</v>
          </cell>
          <cell r="D12806" t="str">
            <v>GAS-DAILY-OPT-GDL</v>
          </cell>
          <cell r="E12806" t="str">
            <v>M</v>
          </cell>
          <cell r="F12806" t="str">
            <v>G</v>
          </cell>
          <cell r="G12806">
            <v>40057</v>
          </cell>
          <cell r="H12806">
            <v>0</v>
          </cell>
          <cell r="I12806">
            <v>0</v>
          </cell>
        </row>
        <row r="12807">
          <cell r="A12807">
            <v>36641</v>
          </cell>
          <cell r="B12807" t="str">
            <v>POS-GAS-TRD</v>
          </cell>
          <cell r="C12807" t="str">
            <v>NG-NYMEX</v>
          </cell>
          <cell r="D12807" t="str">
            <v>GAS-DAILY-OPT-GDL</v>
          </cell>
          <cell r="E12807" t="str">
            <v>M</v>
          </cell>
          <cell r="F12807" t="str">
            <v>G</v>
          </cell>
          <cell r="G12807">
            <v>40087</v>
          </cell>
          <cell r="H12807">
            <v>0</v>
          </cell>
          <cell r="I12807">
            <v>0</v>
          </cell>
        </row>
        <row r="12808">
          <cell r="A12808">
            <v>36641</v>
          </cell>
          <cell r="B12808" t="str">
            <v>POS-GAS-TRD</v>
          </cell>
          <cell r="C12808" t="str">
            <v>NG-NYMEX</v>
          </cell>
          <cell r="D12808" t="str">
            <v>GAS-DAILY-OPT-GDL</v>
          </cell>
          <cell r="E12808" t="str">
            <v>M</v>
          </cell>
          <cell r="F12808" t="str">
            <v>G</v>
          </cell>
          <cell r="G12808">
            <v>40118</v>
          </cell>
          <cell r="H12808">
            <v>0</v>
          </cell>
          <cell r="I12808">
            <v>0</v>
          </cell>
        </row>
        <row r="12809">
          <cell r="A12809">
            <v>36641</v>
          </cell>
          <cell r="B12809" t="str">
            <v>POS-GAS-TRD</v>
          </cell>
          <cell r="C12809" t="str">
            <v>NG-NYMEX</v>
          </cell>
          <cell r="D12809" t="str">
            <v>GAS-DAILY-OPT-GDL</v>
          </cell>
          <cell r="E12809" t="str">
            <v>M</v>
          </cell>
          <cell r="F12809" t="str">
            <v>G</v>
          </cell>
          <cell r="G12809">
            <v>40148</v>
          </cell>
          <cell r="H12809">
            <v>0</v>
          </cell>
          <cell r="I12809">
            <v>0</v>
          </cell>
        </row>
        <row r="12810">
          <cell r="A12810">
            <v>36641</v>
          </cell>
          <cell r="B12810" t="str">
            <v>POS-GAS-TRD</v>
          </cell>
          <cell r="C12810" t="str">
            <v>NG-NYMEX</v>
          </cell>
          <cell r="D12810" t="str">
            <v>GAS-DAILY-OPT-GDL</v>
          </cell>
          <cell r="E12810" t="str">
            <v>M</v>
          </cell>
          <cell r="F12810" t="str">
            <v>G</v>
          </cell>
          <cell r="G12810">
            <v>40179</v>
          </cell>
          <cell r="H12810">
            <v>0</v>
          </cell>
          <cell r="I12810">
            <v>0</v>
          </cell>
        </row>
        <row r="12811">
          <cell r="A12811">
            <v>36641</v>
          </cell>
          <cell r="B12811" t="str">
            <v>POS-GAS-TRD</v>
          </cell>
          <cell r="C12811" t="str">
            <v>NG-NYMEX</v>
          </cell>
          <cell r="D12811" t="str">
            <v>GAS-DAILY-OPT-GDL</v>
          </cell>
          <cell r="E12811" t="str">
            <v>M</v>
          </cell>
          <cell r="F12811" t="str">
            <v>G</v>
          </cell>
          <cell r="G12811">
            <v>40210</v>
          </cell>
          <cell r="H12811">
            <v>0</v>
          </cell>
          <cell r="I12811">
            <v>0</v>
          </cell>
        </row>
        <row r="12812">
          <cell r="A12812">
            <v>36641</v>
          </cell>
          <cell r="B12812" t="str">
            <v>POS-GAS-TRD</v>
          </cell>
          <cell r="C12812" t="str">
            <v>NG-NYMEX</v>
          </cell>
          <cell r="D12812" t="str">
            <v>GAS-DAILY-OPT-GDL</v>
          </cell>
          <cell r="E12812" t="str">
            <v>M</v>
          </cell>
          <cell r="F12812" t="str">
            <v>G</v>
          </cell>
          <cell r="G12812">
            <v>40238</v>
          </cell>
          <cell r="H12812">
            <v>0</v>
          </cell>
          <cell r="I12812">
            <v>0</v>
          </cell>
        </row>
        <row r="12813">
          <cell r="A12813">
            <v>36641</v>
          </cell>
          <cell r="B12813" t="str">
            <v>POS-GAS-TRD</v>
          </cell>
          <cell r="C12813" t="str">
            <v>NG-NYMEX</v>
          </cell>
          <cell r="D12813" t="str">
            <v>GAS-DAILY-OPT-GDL</v>
          </cell>
          <cell r="E12813" t="str">
            <v>M</v>
          </cell>
          <cell r="F12813" t="str">
            <v>G</v>
          </cell>
          <cell r="G12813">
            <v>40269</v>
          </cell>
          <cell r="H12813">
            <v>0</v>
          </cell>
          <cell r="I12813">
            <v>0</v>
          </cell>
        </row>
        <row r="12814">
          <cell r="A12814">
            <v>36641</v>
          </cell>
          <cell r="B12814" t="str">
            <v>POS-GAS-TRD</v>
          </cell>
          <cell r="C12814" t="str">
            <v>NG-NYMEX</v>
          </cell>
          <cell r="D12814" t="str">
            <v>GAS-DAILY-OPT-GDL</v>
          </cell>
          <cell r="E12814" t="str">
            <v>M</v>
          </cell>
          <cell r="F12814" t="str">
            <v>G</v>
          </cell>
          <cell r="G12814">
            <v>40299</v>
          </cell>
          <cell r="H12814">
            <v>0</v>
          </cell>
          <cell r="I12814">
            <v>0</v>
          </cell>
        </row>
        <row r="12815">
          <cell r="A12815">
            <v>36641</v>
          </cell>
          <cell r="B12815" t="str">
            <v>POS-GAS-TRD</v>
          </cell>
          <cell r="C12815" t="str">
            <v>NG-NYMEX</v>
          </cell>
          <cell r="D12815" t="str">
            <v>GAS-DAILY-OPT-GDL</v>
          </cell>
          <cell r="E12815" t="str">
            <v>M</v>
          </cell>
          <cell r="F12815" t="str">
            <v>G</v>
          </cell>
          <cell r="G12815">
            <v>40330</v>
          </cell>
          <cell r="H12815">
            <v>0</v>
          </cell>
          <cell r="I12815">
            <v>0</v>
          </cell>
        </row>
        <row r="12816">
          <cell r="A12816">
            <v>36641</v>
          </cell>
          <cell r="B12816" t="str">
            <v>POS-GAS-TRD</v>
          </cell>
          <cell r="C12816" t="str">
            <v>NG-NYMEX</v>
          </cell>
          <cell r="D12816" t="str">
            <v>GAS-DAILY-OPT-GDL</v>
          </cell>
          <cell r="E12816" t="str">
            <v>M</v>
          </cell>
          <cell r="F12816" t="str">
            <v>G</v>
          </cell>
          <cell r="G12816">
            <v>40360</v>
          </cell>
          <cell r="H12816">
            <v>0</v>
          </cell>
          <cell r="I12816">
            <v>0</v>
          </cell>
        </row>
        <row r="12817">
          <cell r="A12817">
            <v>36641</v>
          </cell>
          <cell r="B12817" t="str">
            <v>POS-GAS-TRD</v>
          </cell>
          <cell r="C12817" t="str">
            <v>NG-NYMEX</v>
          </cell>
          <cell r="D12817" t="str">
            <v>GAS-DAILY-OPT-GDL</v>
          </cell>
          <cell r="E12817" t="str">
            <v>M</v>
          </cell>
          <cell r="F12817" t="str">
            <v>G</v>
          </cell>
          <cell r="G12817">
            <v>40391</v>
          </cell>
          <cell r="H12817">
            <v>0</v>
          </cell>
          <cell r="I12817">
            <v>0</v>
          </cell>
        </row>
        <row r="12818">
          <cell r="A12818">
            <v>36641</v>
          </cell>
          <cell r="B12818" t="str">
            <v>POS-GAS-TRD</v>
          </cell>
          <cell r="C12818" t="str">
            <v>NG-NYMEX</v>
          </cell>
          <cell r="D12818" t="str">
            <v>GAS-DAILY-OPT-GDL</v>
          </cell>
          <cell r="E12818" t="str">
            <v>M</v>
          </cell>
          <cell r="F12818" t="str">
            <v>G</v>
          </cell>
          <cell r="G12818">
            <v>40422</v>
          </cell>
          <cell r="H12818">
            <v>0</v>
          </cell>
          <cell r="I12818">
            <v>0</v>
          </cell>
        </row>
        <row r="12819">
          <cell r="A12819">
            <v>36641</v>
          </cell>
          <cell r="B12819" t="str">
            <v>POS-GAS-TRD</v>
          </cell>
          <cell r="C12819" t="str">
            <v>NG-NYMEX</v>
          </cell>
          <cell r="D12819" t="str">
            <v>GAS-DAILY-OPT-GDL</v>
          </cell>
          <cell r="E12819" t="str">
            <v>M</v>
          </cell>
          <cell r="F12819" t="str">
            <v>G</v>
          </cell>
          <cell r="G12819">
            <v>40452</v>
          </cell>
          <cell r="H12819">
            <v>0</v>
          </cell>
          <cell r="I12819">
            <v>0</v>
          </cell>
        </row>
        <row r="12820">
          <cell r="A12820">
            <v>36641</v>
          </cell>
          <cell r="B12820" t="str">
            <v>POS-GAS-TRD</v>
          </cell>
          <cell r="C12820" t="str">
            <v>NG-NYMEX</v>
          </cell>
          <cell r="D12820" t="str">
            <v>GAS-DAILY-OPT-GDL</v>
          </cell>
          <cell r="E12820" t="str">
            <v>M</v>
          </cell>
          <cell r="F12820" t="str">
            <v>G</v>
          </cell>
          <cell r="G12820">
            <v>40483</v>
          </cell>
          <cell r="H12820">
            <v>0</v>
          </cell>
          <cell r="I12820">
            <v>0</v>
          </cell>
        </row>
        <row r="12821">
          <cell r="A12821">
            <v>36641</v>
          </cell>
          <cell r="B12821" t="str">
            <v>POS-GAS-TRD</v>
          </cell>
          <cell r="C12821" t="str">
            <v>NG-NYMEX</v>
          </cell>
          <cell r="D12821" t="str">
            <v>GAS-DAILY-OPT-GDL</v>
          </cell>
          <cell r="E12821" t="str">
            <v>M</v>
          </cell>
          <cell r="F12821" t="str">
            <v>G</v>
          </cell>
          <cell r="G12821">
            <v>40513</v>
          </cell>
          <cell r="H12821">
            <v>0</v>
          </cell>
          <cell r="I12821">
            <v>0</v>
          </cell>
        </row>
        <row r="12822">
          <cell r="A12822">
            <v>36641</v>
          </cell>
          <cell r="B12822" t="str">
            <v>POS-GAS-TRD</v>
          </cell>
          <cell r="C12822" t="str">
            <v>NG-NYMEX</v>
          </cell>
          <cell r="D12822" t="str">
            <v>GAS-DAILY-OPT-GDL</v>
          </cell>
          <cell r="E12822" t="str">
            <v>M</v>
          </cell>
          <cell r="F12822" t="str">
            <v>G</v>
          </cell>
          <cell r="G12822">
            <v>40544</v>
          </cell>
          <cell r="H12822">
            <v>0</v>
          </cell>
          <cell r="I12822">
            <v>0</v>
          </cell>
        </row>
        <row r="12823">
          <cell r="A12823">
            <v>36641</v>
          </cell>
          <cell r="B12823" t="str">
            <v>POS-GAS-TRD</v>
          </cell>
          <cell r="C12823" t="str">
            <v>NG-NYMEX</v>
          </cell>
          <cell r="D12823" t="str">
            <v>GAS-DAILY-OPT-GDL</v>
          </cell>
          <cell r="E12823" t="str">
            <v>M</v>
          </cell>
          <cell r="F12823" t="str">
            <v>G</v>
          </cell>
          <cell r="G12823">
            <v>40575</v>
          </cell>
          <cell r="H12823">
            <v>0</v>
          </cell>
          <cell r="I12823">
            <v>0</v>
          </cell>
        </row>
        <row r="12824">
          <cell r="A12824">
            <v>36641</v>
          </cell>
          <cell r="B12824" t="str">
            <v>POS-GAS-TRD</v>
          </cell>
          <cell r="C12824" t="str">
            <v>NG-NYMEX</v>
          </cell>
          <cell r="D12824" t="str">
            <v>GAS-DAILY-OPT-GDL</v>
          </cell>
          <cell r="E12824" t="str">
            <v>M</v>
          </cell>
          <cell r="F12824" t="str">
            <v>G</v>
          </cell>
          <cell r="G12824">
            <v>40603</v>
          </cell>
          <cell r="H12824">
            <v>0</v>
          </cell>
          <cell r="I12824">
            <v>0</v>
          </cell>
        </row>
        <row r="12825">
          <cell r="A12825">
            <v>36641</v>
          </cell>
          <cell r="B12825" t="str">
            <v>POS-GAS-TRD</v>
          </cell>
          <cell r="C12825" t="str">
            <v>NG-NYMEX</v>
          </cell>
          <cell r="D12825" t="str">
            <v>GAS-DAILY-OPT-GDL</v>
          </cell>
          <cell r="E12825" t="str">
            <v>M</v>
          </cell>
          <cell r="F12825" t="str">
            <v>G</v>
          </cell>
          <cell r="G12825">
            <v>40634</v>
          </cell>
          <cell r="H12825">
            <v>0</v>
          </cell>
          <cell r="I12825">
            <v>0</v>
          </cell>
        </row>
        <row r="12826">
          <cell r="A12826">
            <v>36641</v>
          </cell>
          <cell r="B12826" t="str">
            <v>POS-GAS-TRD</v>
          </cell>
          <cell r="C12826" t="str">
            <v>NG-NYMEX</v>
          </cell>
          <cell r="D12826" t="str">
            <v>GAS-DAILY-OPT-GDL</v>
          </cell>
          <cell r="E12826" t="str">
            <v>M</v>
          </cell>
          <cell r="F12826" t="str">
            <v>G</v>
          </cell>
          <cell r="G12826">
            <v>40664</v>
          </cell>
          <cell r="H12826">
            <v>0</v>
          </cell>
          <cell r="I12826">
            <v>0</v>
          </cell>
        </row>
        <row r="12827">
          <cell r="A12827">
            <v>36641</v>
          </cell>
          <cell r="B12827" t="str">
            <v>POS-GAS-TRD</v>
          </cell>
          <cell r="C12827" t="str">
            <v>NG-NYMEX</v>
          </cell>
          <cell r="D12827" t="str">
            <v>GAS-DAILY-OPT-GDL</v>
          </cell>
          <cell r="E12827" t="str">
            <v>M</v>
          </cell>
          <cell r="F12827" t="str">
            <v>G</v>
          </cell>
          <cell r="G12827">
            <v>40695</v>
          </cell>
          <cell r="H12827">
            <v>0</v>
          </cell>
          <cell r="I12827">
            <v>0</v>
          </cell>
        </row>
        <row r="12828">
          <cell r="A12828">
            <v>36641</v>
          </cell>
          <cell r="B12828" t="str">
            <v>POS-GAS-TRD</v>
          </cell>
          <cell r="C12828" t="str">
            <v>NG-NYMEX</v>
          </cell>
          <cell r="D12828" t="str">
            <v>GAS-DAILY-OPT-GDL</v>
          </cell>
          <cell r="E12828" t="str">
            <v>M</v>
          </cell>
          <cell r="F12828" t="str">
            <v>G</v>
          </cell>
          <cell r="G12828">
            <v>40725</v>
          </cell>
          <cell r="H12828">
            <v>0</v>
          </cell>
          <cell r="I12828">
            <v>0</v>
          </cell>
        </row>
        <row r="12829">
          <cell r="A12829">
            <v>36641</v>
          </cell>
          <cell r="B12829" t="str">
            <v>POS-GAS-TRD</v>
          </cell>
          <cell r="C12829" t="str">
            <v>NG-NYMEX</v>
          </cell>
          <cell r="D12829" t="str">
            <v>GAS-DAILY-OPT-GDL</v>
          </cell>
          <cell r="E12829" t="str">
            <v>M</v>
          </cell>
          <cell r="F12829" t="str">
            <v>G</v>
          </cell>
          <cell r="G12829">
            <v>40756</v>
          </cell>
          <cell r="H12829">
            <v>0</v>
          </cell>
          <cell r="I12829">
            <v>0</v>
          </cell>
        </row>
        <row r="12830">
          <cell r="A12830">
            <v>36641</v>
          </cell>
          <cell r="B12830" t="str">
            <v>POS-GAS-TRD</v>
          </cell>
          <cell r="C12830" t="str">
            <v>NG-NYMEX</v>
          </cell>
          <cell r="D12830" t="str">
            <v>GAS-DAILY-OPT-GDL</v>
          </cell>
          <cell r="E12830" t="str">
            <v>M</v>
          </cell>
          <cell r="F12830" t="str">
            <v>G</v>
          </cell>
          <cell r="G12830">
            <v>40787</v>
          </cell>
          <cell r="H12830">
            <v>0</v>
          </cell>
          <cell r="I12830">
            <v>0</v>
          </cell>
        </row>
        <row r="12831">
          <cell r="A12831">
            <v>36641</v>
          </cell>
          <cell r="B12831" t="str">
            <v>POS-GAS-TRD</v>
          </cell>
          <cell r="C12831" t="str">
            <v>NG-NYMEX</v>
          </cell>
          <cell r="D12831" t="str">
            <v>GAS-DAILY-OPT-GDL</v>
          </cell>
          <cell r="E12831" t="str">
            <v>M</v>
          </cell>
          <cell r="F12831" t="str">
            <v>G</v>
          </cell>
          <cell r="G12831">
            <v>40817</v>
          </cell>
          <cell r="H12831">
            <v>0</v>
          </cell>
          <cell r="I12831">
            <v>0</v>
          </cell>
        </row>
        <row r="12832">
          <cell r="A12832">
            <v>36641</v>
          </cell>
          <cell r="B12832" t="str">
            <v>POS-GAS-TRD</v>
          </cell>
          <cell r="C12832" t="str">
            <v>NG-NYMEX</v>
          </cell>
          <cell r="D12832" t="str">
            <v>GAS-DAILY-OPT-GDL</v>
          </cell>
          <cell r="E12832" t="str">
            <v>M</v>
          </cell>
          <cell r="F12832" t="str">
            <v>G</v>
          </cell>
          <cell r="G12832">
            <v>40848</v>
          </cell>
          <cell r="H12832">
            <v>0</v>
          </cell>
          <cell r="I12832">
            <v>0</v>
          </cell>
        </row>
        <row r="12833">
          <cell r="A12833">
            <v>36641</v>
          </cell>
          <cell r="B12833" t="str">
            <v>POS-GAS-TRD</v>
          </cell>
          <cell r="C12833" t="str">
            <v>NG-NYMEX</v>
          </cell>
          <cell r="D12833" t="str">
            <v>GAS-DAILY-OPT-GDL</v>
          </cell>
          <cell r="E12833" t="str">
            <v>M</v>
          </cell>
          <cell r="F12833" t="str">
            <v>G</v>
          </cell>
          <cell r="G12833">
            <v>40878</v>
          </cell>
          <cell r="H12833">
            <v>0</v>
          </cell>
          <cell r="I12833">
            <v>0</v>
          </cell>
        </row>
        <row r="12834">
          <cell r="A12834">
            <v>36641</v>
          </cell>
          <cell r="B12834" t="str">
            <v>POS-GAS-TRD</v>
          </cell>
          <cell r="C12834" t="str">
            <v>NG-NYMEX</v>
          </cell>
          <cell r="D12834" t="str">
            <v>GAS-DAILY-OPT-GDL</v>
          </cell>
          <cell r="E12834" t="str">
            <v>M</v>
          </cell>
          <cell r="F12834" t="str">
            <v>G</v>
          </cell>
          <cell r="G12834">
            <v>40909</v>
          </cell>
          <cell r="H12834">
            <v>0</v>
          </cell>
          <cell r="I12834">
            <v>0</v>
          </cell>
        </row>
        <row r="12835">
          <cell r="A12835">
            <v>36641</v>
          </cell>
          <cell r="B12835" t="str">
            <v>POS-GAS-TRD</v>
          </cell>
          <cell r="C12835" t="str">
            <v>NG-NYMEX</v>
          </cell>
          <cell r="D12835" t="str">
            <v>GAS-DAILY-OPT-GDL</v>
          </cell>
          <cell r="E12835" t="str">
            <v>M</v>
          </cell>
          <cell r="F12835" t="str">
            <v>G</v>
          </cell>
          <cell r="G12835">
            <v>40940</v>
          </cell>
          <cell r="H12835">
            <v>0</v>
          </cell>
          <cell r="I12835">
            <v>0</v>
          </cell>
        </row>
        <row r="12836">
          <cell r="A12836">
            <v>36641</v>
          </cell>
          <cell r="B12836" t="str">
            <v>POS-GAS-TRD</v>
          </cell>
          <cell r="C12836" t="str">
            <v>NG-NYMEX</v>
          </cell>
          <cell r="D12836" t="str">
            <v>GAS-DAILY-OPT-GDL</v>
          </cell>
          <cell r="E12836" t="str">
            <v>M</v>
          </cell>
          <cell r="F12836" t="str">
            <v>G</v>
          </cell>
          <cell r="G12836">
            <v>40969</v>
          </cell>
          <cell r="H12836">
            <v>0</v>
          </cell>
          <cell r="I12836">
            <v>0</v>
          </cell>
        </row>
        <row r="12837">
          <cell r="A12837">
            <v>36641</v>
          </cell>
          <cell r="B12837" t="str">
            <v>POS-GAS-TRD</v>
          </cell>
          <cell r="C12837" t="str">
            <v>NG-NYMEX</v>
          </cell>
          <cell r="D12837" t="str">
            <v>GAS-DAILY-OPT-GDL</v>
          </cell>
          <cell r="E12837" t="str">
            <v>M</v>
          </cell>
          <cell r="F12837" t="str">
            <v>G</v>
          </cell>
          <cell r="G12837">
            <v>41000</v>
          </cell>
          <cell r="H12837">
            <v>0</v>
          </cell>
          <cell r="I12837">
            <v>0</v>
          </cell>
        </row>
        <row r="12838">
          <cell r="A12838">
            <v>36641</v>
          </cell>
          <cell r="B12838" t="str">
            <v>POS-GAS-TRD</v>
          </cell>
          <cell r="C12838" t="str">
            <v>NG-NYMEX</v>
          </cell>
          <cell r="D12838" t="str">
            <v>GAS-DAILY-OPT-GDL</v>
          </cell>
          <cell r="E12838" t="str">
            <v>M</v>
          </cell>
          <cell r="F12838" t="str">
            <v>G</v>
          </cell>
          <cell r="G12838">
            <v>41030</v>
          </cell>
          <cell r="H12838">
            <v>0</v>
          </cell>
          <cell r="I12838">
            <v>0</v>
          </cell>
        </row>
        <row r="12839">
          <cell r="A12839">
            <v>36641</v>
          </cell>
          <cell r="B12839" t="str">
            <v>POS-GAS-TRD</v>
          </cell>
          <cell r="C12839" t="str">
            <v>NG-NYMEX</v>
          </cell>
          <cell r="D12839" t="str">
            <v>GAS-DAILY-OPT-GDL</v>
          </cell>
          <cell r="E12839" t="str">
            <v>M</v>
          </cell>
          <cell r="F12839" t="str">
            <v>G</v>
          </cell>
          <cell r="G12839">
            <v>41061</v>
          </cell>
          <cell r="H12839">
            <v>0</v>
          </cell>
          <cell r="I12839">
            <v>0</v>
          </cell>
        </row>
        <row r="12840">
          <cell r="A12840">
            <v>36641</v>
          </cell>
          <cell r="B12840" t="str">
            <v>POS-GAS-TRD</v>
          </cell>
          <cell r="C12840" t="str">
            <v>NG-NYMEX</v>
          </cell>
          <cell r="D12840" t="str">
            <v>GAS-DAILY-OPT-GDL</v>
          </cell>
          <cell r="E12840" t="str">
            <v>M</v>
          </cell>
          <cell r="F12840" t="str">
            <v>G</v>
          </cell>
          <cell r="G12840">
            <v>41091</v>
          </cell>
          <cell r="H12840">
            <v>0</v>
          </cell>
          <cell r="I12840">
            <v>0</v>
          </cell>
        </row>
        <row r="12841">
          <cell r="A12841">
            <v>36641</v>
          </cell>
          <cell r="B12841" t="str">
            <v>POS-GAS-TRD</v>
          </cell>
          <cell r="C12841" t="str">
            <v>NG-NYMEX</v>
          </cell>
          <cell r="D12841" t="str">
            <v>GAS-DAILY-OPT-GDL</v>
          </cell>
          <cell r="E12841" t="str">
            <v>M</v>
          </cell>
          <cell r="F12841" t="str">
            <v>G</v>
          </cell>
          <cell r="G12841">
            <v>41122</v>
          </cell>
          <cell r="H12841">
            <v>0</v>
          </cell>
          <cell r="I12841">
            <v>0</v>
          </cell>
        </row>
        <row r="12842">
          <cell r="A12842">
            <v>36641</v>
          </cell>
          <cell r="B12842" t="str">
            <v>POS-GAS-TRD</v>
          </cell>
          <cell r="C12842" t="str">
            <v>NG-NYMEX</v>
          </cell>
          <cell r="D12842" t="str">
            <v>GAS-DAILY-OPT-GDL</v>
          </cell>
          <cell r="E12842" t="str">
            <v>M</v>
          </cell>
          <cell r="F12842" t="str">
            <v>G</v>
          </cell>
          <cell r="G12842">
            <v>41153</v>
          </cell>
          <cell r="H12842">
            <v>0</v>
          </cell>
          <cell r="I12842">
            <v>0</v>
          </cell>
        </row>
        <row r="12843">
          <cell r="A12843">
            <v>36641</v>
          </cell>
          <cell r="B12843" t="str">
            <v>POS-GAS-TRD</v>
          </cell>
          <cell r="C12843" t="str">
            <v>NG-NYMEX</v>
          </cell>
          <cell r="D12843" t="str">
            <v>GAS-DAILY-OPT-GDL</v>
          </cell>
          <cell r="E12843" t="str">
            <v>M</v>
          </cell>
          <cell r="F12843" t="str">
            <v>G</v>
          </cell>
          <cell r="G12843">
            <v>41183</v>
          </cell>
          <cell r="H12843">
            <v>0</v>
          </cell>
          <cell r="I12843">
            <v>0</v>
          </cell>
        </row>
        <row r="12844">
          <cell r="A12844">
            <v>36641</v>
          </cell>
          <cell r="B12844" t="str">
            <v>POS-GAS-TRD</v>
          </cell>
          <cell r="C12844" t="str">
            <v>NG-NYMEX</v>
          </cell>
          <cell r="D12844" t="str">
            <v>GAS-DAILY-OPT-GDL</v>
          </cell>
          <cell r="E12844" t="str">
            <v>M</v>
          </cell>
          <cell r="F12844" t="str">
            <v>G</v>
          </cell>
          <cell r="G12844">
            <v>41214</v>
          </cell>
          <cell r="H12844">
            <v>0</v>
          </cell>
          <cell r="I12844">
            <v>0</v>
          </cell>
        </row>
        <row r="12845">
          <cell r="A12845">
            <v>36641</v>
          </cell>
          <cell r="B12845" t="str">
            <v>POS-GAS-TRD</v>
          </cell>
          <cell r="C12845" t="str">
            <v>NG-NYMEX</v>
          </cell>
          <cell r="D12845" t="str">
            <v>GAS-DAILY-OPT-GDL</v>
          </cell>
          <cell r="E12845" t="str">
            <v>M</v>
          </cell>
          <cell r="F12845" t="str">
            <v>G</v>
          </cell>
          <cell r="G12845">
            <v>41244</v>
          </cell>
          <cell r="H12845">
            <v>0</v>
          </cell>
          <cell r="I12845">
            <v>0</v>
          </cell>
        </row>
        <row r="12846">
          <cell r="A12846">
            <v>36641</v>
          </cell>
          <cell r="B12846" t="str">
            <v>POS-GAS-TRD</v>
          </cell>
          <cell r="C12846" t="str">
            <v>NG-NYMEX</v>
          </cell>
          <cell r="D12846" t="str">
            <v>GAS-DAILY-OPT-GDL</v>
          </cell>
          <cell r="E12846" t="str">
            <v>M</v>
          </cell>
          <cell r="F12846" t="str">
            <v>G</v>
          </cell>
          <cell r="G12846">
            <v>41275</v>
          </cell>
          <cell r="H12846">
            <v>0</v>
          </cell>
          <cell r="I12846">
            <v>0</v>
          </cell>
        </row>
        <row r="12847">
          <cell r="A12847">
            <v>36641</v>
          </cell>
          <cell r="B12847" t="str">
            <v>POS-GAS-TRD</v>
          </cell>
          <cell r="C12847" t="str">
            <v>NG-NYMEX</v>
          </cell>
          <cell r="D12847" t="str">
            <v>GAS-DAILY-OPT-GDL</v>
          </cell>
          <cell r="E12847" t="str">
            <v>M</v>
          </cell>
          <cell r="F12847" t="str">
            <v>G</v>
          </cell>
          <cell r="G12847">
            <v>41306</v>
          </cell>
          <cell r="H12847">
            <v>0</v>
          </cell>
          <cell r="I12847">
            <v>0</v>
          </cell>
        </row>
        <row r="12848">
          <cell r="A12848">
            <v>36641</v>
          </cell>
          <cell r="B12848" t="str">
            <v>POS-GAS-TRD</v>
          </cell>
          <cell r="C12848" t="str">
            <v>NG-NYMEX</v>
          </cell>
          <cell r="D12848" t="str">
            <v>GAS-DAILY-OPT-GDL</v>
          </cell>
          <cell r="E12848" t="str">
            <v>M</v>
          </cell>
          <cell r="F12848" t="str">
            <v>G</v>
          </cell>
          <cell r="G12848">
            <v>41334</v>
          </cell>
          <cell r="H12848">
            <v>0</v>
          </cell>
          <cell r="I12848">
            <v>0</v>
          </cell>
        </row>
        <row r="12849">
          <cell r="A12849">
            <v>36641</v>
          </cell>
          <cell r="B12849" t="str">
            <v>POS-GAS-TRD</v>
          </cell>
          <cell r="C12849" t="str">
            <v>NG-NYMEX</v>
          </cell>
          <cell r="D12849" t="str">
            <v>GAS-DAILY-OPT-GDL</v>
          </cell>
          <cell r="E12849" t="str">
            <v>M</v>
          </cell>
          <cell r="F12849" t="str">
            <v>G</v>
          </cell>
          <cell r="G12849">
            <v>41365</v>
          </cell>
          <cell r="H12849">
            <v>0</v>
          </cell>
          <cell r="I12849">
            <v>0</v>
          </cell>
        </row>
        <row r="12850">
          <cell r="A12850">
            <v>36641</v>
          </cell>
          <cell r="B12850" t="str">
            <v>POS-GAS-TRD</v>
          </cell>
          <cell r="C12850" t="str">
            <v>NG-NYMEX</v>
          </cell>
          <cell r="D12850" t="str">
            <v>GAS-DAILY-OPT-GDL</v>
          </cell>
          <cell r="E12850" t="str">
            <v>M</v>
          </cell>
          <cell r="F12850" t="str">
            <v>G</v>
          </cell>
          <cell r="G12850">
            <v>41395</v>
          </cell>
          <cell r="H12850">
            <v>0</v>
          </cell>
          <cell r="I12850">
            <v>0</v>
          </cell>
        </row>
        <row r="12851">
          <cell r="A12851">
            <v>36641</v>
          </cell>
          <cell r="B12851" t="str">
            <v>POS-GAS-TRD</v>
          </cell>
          <cell r="C12851" t="str">
            <v>NG-NYMEX</v>
          </cell>
          <cell r="D12851" t="str">
            <v>GAS-DAILY-OPT-GDL</v>
          </cell>
          <cell r="E12851" t="str">
            <v>M</v>
          </cell>
          <cell r="F12851" t="str">
            <v>G</v>
          </cell>
          <cell r="G12851">
            <v>41426</v>
          </cell>
          <cell r="H12851">
            <v>0</v>
          </cell>
          <cell r="I12851">
            <v>0</v>
          </cell>
        </row>
        <row r="12852">
          <cell r="A12852">
            <v>36641</v>
          </cell>
          <cell r="B12852" t="str">
            <v>POS-GAS-TRD</v>
          </cell>
          <cell r="C12852" t="str">
            <v>NG-NYMEX</v>
          </cell>
          <cell r="D12852" t="str">
            <v>GAS-DAILY-OPT-GDL</v>
          </cell>
          <cell r="E12852" t="str">
            <v>M</v>
          </cell>
          <cell r="F12852" t="str">
            <v>G</v>
          </cell>
          <cell r="G12852">
            <v>41456</v>
          </cell>
          <cell r="H12852">
            <v>0</v>
          </cell>
          <cell r="I12852">
            <v>0</v>
          </cell>
        </row>
        <row r="12853">
          <cell r="A12853">
            <v>36641</v>
          </cell>
          <cell r="B12853" t="str">
            <v>POS-GAS-TRD</v>
          </cell>
          <cell r="C12853" t="str">
            <v>NG-NYMEX</v>
          </cell>
          <cell r="D12853" t="str">
            <v>GAS-DAILY-OPT-GDL</v>
          </cell>
          <cell r="E12853" t="str">
            <v>M</v>
          </cell>
          <cell r="F12853" t="str">
            <v>G</v>
          </cell>
          <cell r="G12853">
            <v>41487</v>
          </cell>
          <cell r="H12853">
            <v>0</v>
          </cell>
          <cell r="I12853">
            <v>0</v>
          </cell>
        </row>
        <row r="12854">
          <cell r="A12854">
            <v>36641</v>
          </cell>
          <cell r="B12854" t="str">
            <v>POS-GAS-TRD</v>
          </cell>
          <cell r="C12854" t="str">
            <v>NG-NYMEX</v>
          </cell>
          <cell r="D12854" t="str">
            <v>GAS-DAILY-OPT-GDL</v>
          </cell>
          <cell r="E12854" t="str">
            <v>M</v>
          </cell>
          <cell r="F12854" t="str">
            <v>G</v>
          </cell>
          <cell r="G12854">
            <v>41518</v>
          </cell>
          <cell r="H12854">
            <v>0</v>
          </cell>
          <cell r="I12854">
            <v>0</v>
          </cell>
        </row>
        <row r="12855">
          <cell r="A12855">
            <v>36641</v>
          </cell>
          <cell r="B12855" t="str">
            <v>POS-GAS-TRD</v>
          </cell>
          <cell r="C12855" t="str">
            <v>NG-NYMEX</v>
          </cell>
          <cell r="D12855" t="str">
            <v>GAS-DAILY-OPT-GDL</v>
          </cell>
          <cell r="E12855" t="str">
            <v>M</v>
          </cell>
          <cell r="F12855" t="str">
            <v>G</v>
          </cell>
          <cell r="G12855">
            <v>41548</v>
          </cell>
          <cell r="H12855">
            <v>0</v>
          </cell>
          <cell r="I12855">
            <v>0</v>
          </cell>
        </row>
        <row r="12856">
          <cell r="A12856">
            <v>36641</v>
          </cell>
          <cell r="B12856" t="str">
            <v>POS-GAS-TRD</v>
          </cell>
          <cell r="C12856" t="str">
            <v>NG-NYMEX</v>
          </cell>
          <cell r="D12856" t="str">
            <v>GAS-DAILY-OPT-GDL</v>
          </cell>
          <cell r="E12856" t="str">
            <v>M</v>
          </cell>
          <cell r="F12856" t="str">
            <v>G</v>
          </cell>
          <cell r="G12856">
            <v>41579</v>
          </cell>
          <cell r="H12856">
            <v>0</v>
          </cell>
          <cell r="I12856">
            <v>0</v>
          </cell>
        </row>
        <row r="12857">
          <cell r="A12857">
            <v>36641</v>
          </cell>
          <cell r="B12857" t="str">
            <v>POS-GAS-TRD</v>
          </cell>
          <cell r="C12857" t="str">
            <v>NG-NYMEX</v>
          </cell>
          <cell r="D12857" t="str">
            <v>GAS-DAILY-OPT-GDL</v>
          </cell>
          <cell r="E12857" t="str">
            <v>M</v>
          </cell>
          <cell r="F12857" t="str">
            <v>G</v>
          </cell>
          <cell r="G12857">
            <v>41609</v>
          </cell>
          <cell r="H12857">
            <v>0</v>
          </cell>
          <cell r="I12857">
            <v>0</v>
          </cell>
        </row>
        <row r="12858">
          <cell r="A12858">
            <v>36641</v>
          </cell>
          <cell r="B12858" t="str">
            <v>POS-GAS-TRD</v>
          </cell>
          <cell r="C12858" t="str">
            <v>NG-NYMEX</v>
          </cell>
          <cell r="D12858" t="str">
            <v>GAS-DAILY-OPT-GDL</v>
          </cell>
          <cell r="E12858" t="str">
            <v>M</v>
          </cell>
          <cell r="F12858" t="str">
            <v>G</v>
          </cell>
          <cell r="G12858">
            <v>41640</v>
          </cell>
          <cell r="H12858">
            <v>0</v>
          </cell>
          <cell r="I12858">
            <v>0</v>
          </cell>
        </row>
        <row r="12859">
          <cell r="A12859">
            <v>36641</v>
          </cell>
          <cell r="B12859" t="str">
            <v>POS-GAS-TRD</v>
          </cell>
          <cell r="C12859" t="str">
            <v>NG-NYMEX</v>
          </cell>
          <cell r="D12859" t="str">
            <v>GAS-DAILY-OPT-GDL</v>
          </cell>
          <cell r="E12859" t="str">
            <v>M</v>
          </cell>
          <cell r="F12859" t="str">
            <v>G</v>
          </cell>
          <cell r="G12859">
            <v>41671</v>
          </cell>
          <cell r="H12859">
            <v>0</v>
          </cell>
          <cell r="I12859">
            <v>0</v>
          </cell>
        </row>
        <row r="12860">
          <cell r="A12860">
            <v>36641</v>
          </cell>
          <cell r="B12860" t="str">
            <v>POS-GAS-TRD</v>
          </cell>
          <cell r="C12860" t="str">
            <v>NG-NYMEX</v>
          </cell>
          <cell r="D12860" t="str">
            <v>GAS-DAILY-OPT-GDL</v>
          </cell>
          <cell r="E12860" t="str">
            <v>M</v>
          </cell>
          <cell r="F12860" t="str">
            <v>G</v>
          </cell>
          <cell r="G12860">
            <v>41699</v>
          </cell>
          <cell r="H12860">
            <v>0</v>
          </cell>
          <cell r="I12860">
            <v>0</v>
          </cell>
        </row>
        <row r="12861">
          <cell r="A12861">
            <v>36641</v>
          </cell>
          <cell r="B12861" t="str">
            <v>POS-GAS-TRD</v>
          </cell>
          <cell r="C12861" t="str">
            <v>NG-NYMEX</v>
          </cell>
          <cell r="D12861" t="str">
            <v>GAS-DAILY-OPT-GDL</v>
          </cell>
          <cell r="E12861" t="str">
            <v>M</v>
          </cell>
          <cell r="F12861" t="str">
            <v>G</v>
          </cell>
          <cell r="G12861">
            <v>41730</v>
          </cell>
          <cell r="H12861">
            <v>0</v>
          </cell>
          <cell r="I12861">
            <v>0</v>
          </cell>
        </row>
        <row r="12862">
          <cell r="A12862">
            <v>36641</v>
          </cell>
          <cell r="B12862" t="str">
            <v>POS-GAS-TRD</v>
          </cell>
          <cell r="C12862" t="str">
            <v>NG-NYMEX</v>
          </cell>
          <cell r="D12862" t="str">
            <v>GAS-DAILY-OPT-GDL</v>
          </cell>
          <cell r="E12862" t="str">
            <v>M</v>
          </cell>
          <cell r="F12862" t="str">
            <v>G</v>
          </cell>
          <cell r="G12862">
            <v>41760</v>
          </cell>
          <cell r="H12862">
            <v>0</v>
          </cell>
          <cell r="I12862">
            <v>0</v>
          </cell>
        </row>
        <row r="12863">
          <cell r="A12863">
            <v>36641</v>
          </cell>
          <cell r="B12863" t="str">
            <v>POS-GAS-TRD</v>
          </cell>
          <cell r="C12863" t="str">
            <v>NG-NYMEX</v>
          </cell>
          <cell r="D12863" t="str">
            <v>GAS-DAILY-OPT-GDL</v>
          </cell>
          <cell r="E12863" t="str">
            <v>M</v>
          </cell>
          <cell r="F12863" t="str">
            <v>G</v>
          </cell>
          <cell r="G12863">
            <v>41791</v>
          </cell>
          <cell r="H12863">
            <v>0</v>
          </cell>
          <cell r="I12863">
            <v>0</v>
          </cell>
        </row>
        <row r="12864">
          <cell r="A12864">
            <v>36641</v>
          </cell>
          <cell r="B12864" t="str">
            <v>POS-GAS-TRD</v>
          </cell>
          <cell r="C12864" t="str">
            <v>NG-NYMEX</v>
          </cell>
          <cell r="D12864" t="str">
            <v>GAS-DAILY-OPT-GDL</v>
          </cell>
          <cell r="E12864" t="str">
            <v>M</v>
          </cell>
          <cell r="F12864" t="str">
            <v>G</v>
          </cell>
          <cell r="G12864">
            <v>41821</v>
          </cell>
          <cell r="H12864">
            <v>0</v>
          </cell>
          <cell r="I12864">
            <v>0</v>
          </cell>
        </row>
        <row r="12865">
          <cell r="A12865">
            <v>36641</v>
          </cell>
          <cell r="B12865" t="str">
            <v>POS-GAS-TRD</v>
          </cell>
          <cell r="C12865" t="str">
            <v>NG-NYMEX</v>
          </cell>
          <cell r="D12865" t="str">
            <v>GAS-DAILY-OPT-GDL</v>
          </cell>
          <cell r="E12865" t="str">
            <v>M</v>
          </cell>
          <cell r="F12865" t="str">
            <v>G</v>
          </cell>
          <cell r="G12865">
            <v>41852</v>
          </cell>
          <cell r="H12865">
            <v>0</v>
          </cell>
          <cell r="I12865">
            <v>0</v>
          </cell>
        </row>
        <row r="12866">
          <cell r="A12866">
            <v>36641</v>
          </cell>
          <cell r="B12866" t="str">
            <v>POS-GAS-TRD</v>
          </cell>
          <cell r="C12866" t="str">
            <v>NG-NYMEX</v>
          </cell>
          <cell r="D12866" t="str">
            <v>GAS-DAILY-OPT-GDL</v>
          </cell>
          <cell r="E12866" t="str">
            <v>M</v>
          </cell>
          <cell r="F12866" t="str">
            <v>G</v>
          </cell>
          <cell r="G12866">
            <v>41883</v>
          </cell>
          <cell r="H12866">
            <v>0</v>
          </cell>
          <cell r="I12866">
            <v>0</v>
          </cell>
        </row>
        <row r="12867">
          <cell r="A12867">
            <v>36641</v>
          </cell>
          <cell r="B12867" t="str">
            <v>POS-GAS-TRD</v>
          </cell>
          <cell r="C12867" t="str">
            <v>NG-NYMEX</v>
          </cell>
          <cell r="D12867" t="str">
            <v>GAS-DAILY-OPT-GDL</v>
          </cell>
          <cell r="E12867" t="str">
            <v>M</v>
          </cell>
          <cell r="F12867" t="str">
            <v>G</v>
          </cell>
          <cell r="G12867">
            <v>41913</v>
          </cell>
          <cell r="H12867">
            <v>0</v>
          </cell>
          <cell r="I12867">
            <v>0</v>
          </cell>
        </row>
        <row r="12868">
          <cell r="A12868">
            <v>36641</v>
          </cell>
          <cell r="B12868" t="str">
            <v>POS-GAS-TRD</v>
          </cell>
          <cell r="C12868" t="str">
            <v>NG-NYMEX</v>
          </cell>
          <cell r="D12868" t="str">
            <v>GAS-DAILY-OPT-GDL</v>
          </cell>
          <cell r="E12868" t="str">
            <v>M</v>
          </cell>
          <cell r="F12868" t="str">
            <v>G</v>
          </cell>
          <cell r="G12868">
            <v>41944</v>
          </cell>
          <cell r="H12868">
            <v>0</v>
          </cell>
          <cell r="I12868">
            <v>0</v>
          </cell>
        </row>
        <row r="12869">
          <cell r="A12869">
            <v>36641</v>
          </cell>
          <cell r="B12869" t="str">
            <v>POS-GAS-TRD</v>
          </cell>
          <cell r="C12869" t="str">
            <v>NG-NYMEX</v>
          </cell>
          <cell r="D12869" t="str">
            <v>GAS-DAILY-OPT-GDL</v>
          </cell>
          <cell r="E12869" t="str">
            <v>M</v>
          </cell>
          <cell r="F12869" t="str">
            <v>G</v>
          </cell>
          <cell r="G12869">
            <v>41974</v>
          </cell>
          <cell r="H12869">
            <v>0</v>
          </cell>
          <cell r="I12869">
            <v>0</v>
          </cell>
        </row>
        <row r="12870">
          <cell r="A12870">
            <v>36641</v>
          </cell>
          <cell r="B12870" t="str">
            <v>POS-GAS-TRD</v>
          </cell>
          <cell r="C12870" t="str">
            <v>NG-NYMEX</v>
          </cell>
          <cell r="D12870" t="str">
            <v>GAS-DAILY-OPT-GDL</v>
          </cell>
          <cell r="E12870" t="str">
            <v>M</v>
          </cell>
          <cell r="F12870" t="str">
            <v>G</v>
          </cell>
          <cell r="G12870">
            <v>42095</v>
          </cell>
          <cell r="H12870">
            <v>0</v>
          </cell>
          <cell r="I12870">
            <v>0</v>
          </cell>
        </row>
        <row r="12871">
          <cell r="A12871">
            <v>36641</v>
          </cell>
          <cell r="B12871" t="str">
            <v>POS-GAS-TRD</v>
          </cell>
          <cell r="C12871" t="str">
            <v>NG-NYMEX</v>
          </cell>
          <cell r="D12871" t="str">
            <v>GAS-DAILY-OPT-GDL</v>
          </cell>
          <cell r="E12871" t="str">
            <v>M</v>
          </cell>
          <cell r="F12871" t="str">
            <v>G</v>
          </cell>
          <cell r="G12871">
            <v>42125</v>
          </cell>
          <cell r="H12871">
            <v>0</v>
          </cell>
          <cell r="I12871">
            <v>0</v>
          </cell>
        </row>
        <row r="12872">
          <cell r="A12872">
            <v>36641</v>
          </cell>
          <cell r="B12872" t="str">
            <v>POS-GAS-TRD</v>
          </cell>
          <cell r="C12872" t="str">
            <v>NG-NYMEX</v>
          </cell>
          <cell r="D12872" t="str">
            <v>GAS-DAILY-OPT-GDL</v>
          </cell>
          <cell r="E12872" t="str">
            <v>M</v>
          </cell>
          <cell r="F12872" t="str">
            <v>G</v>
          </cell>
          <cell r="G12872">
            <v>42156</v>
          </cell>
          <cell r="H12872">
            <v>0</v>
          </cell>
          <cell r="I12872">
            <v>0</v>
          </cell>
        </row>
        <row r="12873">
          <cell r="A12873">
            <v>36641</v>
          </cell>
          <cell r="B12873" t="str">
            <v>POS-GAS-TRD</v>
          </cell>
          <cell r="C12873" t="str">
            <v>NG-NYMEX</v>
          </cell>
          <cell r="D12873" t="str">
            <v>GAS-DAILY-OPT-GDL</v>
          </cell>
          <cell r="E12873" t="str">
            <v>M</v>
          </cell>
          <cell r="F12873" t="str">
            <v>G</v>
          </cell>
          <cell r="G12873">
            <v>42186</v>
          </cell>
          <cell r="H12873">
            <v>0</v>
          </cell>
          <cell r="I12873">
            <v>0</v>
          </cell>
        </row>
        <row r="12874">
          <cell r="A12874">
            <v>36641</v>
          </cell>
          <cell r="B12874" t="str">
            <v>POS-GAS-TRD</v>
          </cell>
          <cell r="C12874" t="str">
            <v>NG-NYMEX</v>
          </cell>
          <cell r="D12874" t="str">
            <v>GAS-DAILY-OPT-GDL</v>
          </cell>
          <cell r="E12874" t="str">
            <v>M</v>
          </cell>
          <cell r="F12874" t="str">
            <v>G</v>
          </cell>
          <cell r="G12874">
            <v>42217</v>
          </cell>
          <cell r="H12874">
            <v>0</v>
          </cell>
          <cell r="I12874">
            <v>0</v>
          </cell>
        </row>
        <row r="12875">
          <cell r="A12875">
            <v>36641</v>
          </cell>
          <cell r="B12875" t="str">
            <v>POS-GAS-TRD</v>
          </cell>
          <cell r="C12875" t="str">
            <v>NG-NYMEX</v>
          </cell>
          <cell r="D12875" t="str">
            <v>GAS-DAILY-OPT-GDL</v>
          </cell>
          <cell r="E12875" t="str">
            <v>M</v>
          </cell>
          <cell r="F12875" t="str">
            <v>G</v>
          </cell>
          <cell r="G12875">
            <v>42248</v>
          </cell>
          <cell r="H12875">
            <v>0</v>
          </cell>
          <cell r="I12875">
            <v>0</v>
          </cell>
        </row>
        <row r="12876">
          <cell r="A12876">
            <v>36641</v>
          </cell>
          <cell r="B12876" t="str">
            <v>POS-GAS-TRD</v>
          </cell>
          <cell r="C12876" t="str">
            <v>NG-NYMEX</v>
          </cell>
          <cell r="D12876" t="str">
            <v>GAS-DAILY-OPT-GDL</v>
          </cell>
          <cell r="E12876" t="str">
            <v>M</v>
          </cell>
          <cell r="F12876" t="str">
            <v>G</v>
          </cell>
          <cell r="G12876">
            <v>42278</v>
          </cell>
          <cell r="H12876">
            <v>0</v>
          </cell>
          <cell r="I12876">
            <v>0</v>
          </cell>
        </row>
        <row r="12877">
          <cell r="A12877">
            <v>36641</v>
          </cell>
          <cell r="B12877" t="str">
            <v>POS-GAS-TRD</v>
          </cell>
          <cell r="C12877" t="str">
            <v>NG-NYMEX</v>
          </cell>
          <cell r="D12877" t="str">
            <v>GD-CENTRAL-GDL</v>
          </cell>
          <cell r="E12877" t="str">
            <v>M</v>
          </cell>
          <cell r="F12877" t="str">
            <v>G</v>
          </cell>
          <cell r="G12877">
            <v>36617</v>
          </cell>
          <cell r="H12877">
            <v>-218956</v>
          </cell>
          <cell r="I12877">
            <v>0</v>
          </cell>
        </row>
        <row r="12878">
          <cell r="A12878">
            <v>36641</v>
          </cell>
          <cell r="B12878" t="str">
            <v>POS-GAS-TRD</v>
          </cell>
          <cell r="C12878" t="str">
            <v>NG-NYMEX</v>
          </cell>
          <cell r="D12878" t="str">
            <v>GD-MARKET-GDL</v>
          </cell>
          <cell r="E12878" t="str">
            <v>M</v>
          </cell>
          <cell r="F12878" t="str">
            <v>G</v>
          </cell>
          <cell r="G12878">
            <v>36617</v>
          </cell>
          <cell r="H12878">
            <v>-730000</v>
          </cell>
          <cell r="I12878">
            <v>0</v>
          </cell>
        </row>
        <row r="12879">
          <cell r="A12879">
            <v>36641</v>
          </cell>
          <cell r="B12879" t="str">
            <v>POS-GAS-TRD</v>
          </cell>
          <cell r="C12879" t="str">
            <v>NG-NYMEX</v>
          </cell>
          <cell r="D12879" t="str">
            <v>GD-NEW-GDL</v>
          </cell>
          <cell r="E12879" t="str">
            <v>M</v>
          </cell>
          <cell r="F12879" t="str">
            <v>G</v>
          </cell>
          <cell r="G12879">
            <v>36617</v>
          </cell>
          <cell r="H12879">
            <v>880400</v>
          </cell>
          <cell r="I12879">
            <v>0</v>
          </cell>
        </row>
        <row r="12880">
          <cell r="A12880">
            <v>36641</v>
          </cell>
          <cell r="B12880" t="str">
            <v>POS-GAS-TRD</v>
          </cell>
          <cell r="C12880" t="str">
            <v>NG-NYMEX</v>
          </cell>
          <cell r="D12880" t="str">
            <v>GD-TEXAS-GDL</v>
          </cell>
          <cell r="E12880" t="str">
            <v>M</v>
          </cell>
          <cell r="F12880" t="str">
            <v>G</v>
          </cell>
          <cell r="G12880">
            <v>36617</v>
          </cell>
          <cell r="H12880">
            <v>580000</v>
          </cell>
          <cell r="I12880">
            <v>0</v>
          </cell>
        </row>
        <row r="12881">
          <cell r="A12881">
            <v>36641</v>
          </cell>
          <cell r="B12881" t="str">
            <v>POS-GAS-TRD</v>
          </cell>
          <cell r="C12881" t="str">
            <v>NG-NYMEX</v>
          </cell>
          <cell r="D12881" t="str">
            <v>GD-TEXAS-GDL</v>
          </cell>
          <cell r="E12881" t="str">
            <v>M</v>
          </cell>
          <cell r="F12881" t="str">
            <v>G</v>
          </cell>
          <cell r="G12881">
            <v>36647</v>
          </cell>
          <cell r="H12881">
            <v>0</v>
          </cell>
          <cell r="I12881">
            <v>0</v>
          </cell>
        </row>
        <row r="12882">
          <cell r="A12882">
            <v>36641</v>
          </cell>
          <cell r="B12882" t="str">
            <v>POS-GAS-TRD</v>
          </cell>
          <cell r="C12882" t="str">
            <v>NG-NYMEX</v>
          </cell>
          <cell r="D12882" t="str">
            <v>INTRA-CENTRAL-GDL</v>
          </cell>
          <cell r="E12882" t="str">
            <v>M</v>
          </cell>
          <cell r="F12882" t="str">
            <v>G</v>
          </cell>
          <cell r="G12882">
            <v>36617</v>
          </cell>
          <cell r="H12882">
            <v>80000</v>
          </cell>
          <cell r="I12882">
            <v>0</v>
          </cell>
        </row>
        <row r="12883">
          <cell r="A12883">
            <v>36641</v>
          </cell>
          <cell r="B12883" t="str">
            <v>POS-GAS-TRD</v>
          </cell>
          <cell r="C12883" t="str">
            <v>NG-NYMEX</v>
          </cell>
          <cell r="D12883" t="str">
            <v>INTRA-CENTRAL-PHY</v>
          </cell>
          <cell r="E12883" t="str">
            <v>M</v>
          </cell>
          <cell r="F12883" t="str">
            <v>P</v>
          </cell>
          <cell r="G12883">
            <v>36617</v>
          </cell>
          <cell r="H12883">
            <v>782567</v>
          </cell>
          <cell r="I12883">
            <v>0</v>
          </cell>
        </row>
        <row r="12884">
          <cell r="A12884">
            <v>36641</v>
          </cell>
          <cell r="B12884" t="str">
            <v>POS-GAS-TRD</v>
          </cell>
          <cell r="C12884" t="str">
            <v>NG-NYMEX</v>
          </cell>
          <cell r="D12884" t="str">
            <v>INTRA-CNT-GULF-GDL</v>
          </cell>
          <cell r="E12884" t="str">
            <v>M</v>
          </cell>
          <cell r="F12884" t="str">
            <v>G</v>
          </cell>
          <cell r="G12884">
            <v>36617</v>
          </cell>
          <cell r="H12884">
            <v>-220000</v>
          </cell>
          <cell r="I12884">
            <v>0</v>
          </cell>
        </row>
        <row r="12885">
          <cell r="A12885">
            <v>36641</v>
          </cell>
          <cell r="B12885" t="str">
            <v>POS-GAS-TRD</v>
          </cell>
          <cell r="C12885" t="str">
            <v>NG-NYMEX</v>
          </cell>
          <cell r="D12885" t="str">
            <v>INTRA-CNT-MID-GDL</v>
          </cell>
          <cell r="E12885" t="str">
            <v>M</v>
          </cell>
          <cell r="F12885" t="str">
            <v>G</v>
          </cell>
          <cell r="G12885">
            <v>36617</v>
          </cell>
          <cell r="H12885">
            <v>81684</v>
          </cell>
          <cell r="I12885">
            <v>0</v>
          </cell>
        </row>
        <row r="12886">
          <cell r="A12886">
            <v>36641</v>
          </cell>
          <cell r="B12886" t="str">
            <v>POS-GAS-TRD</v>
          </cell>
          <cell r="C12886" t="str">
            <v>NG-NYMEX</v>
          </cell>
          <cell r="D12886" t="str">
            <v>INTRA-CNT-MID-GDL</v>
          </cell>
          <cell r="E12886" t="str">
            <v>M</v>
          </cell>
          <cell r="F12886" t="str">
            <v>G</v>
          </cell>
          <cell r="G12886">
            <v>36647</v>
          </cell>
          <cell r="H12886">
            <v>309688</v>
          </cell>
          <cell r="I12886">
            <v>0</v>
          </cell>
        </row>
        <row r="12887">
          <cell r="A12887">
            <v>36641</v>
          </cell>
          <cell r="B12887" t="str">
            <v>POS-GAS-TRD</v>
          </cell>
          <cell r="C12887" t="str">
            <v>NG-NYMEX</v>
          </cell>
          <cell r="D12887" t="str">
            <v>INTRA-CNT-MKT-GDL</v>
          </cell>
          <cell r="E12887" t="str">
            <v>M</v>
          </cell>
          <cell r="F12887" t="str">
            <v>G</v>
          </cell>
          <cell r="G12887">
            <v>36617</v>
          </cell>
          <cell r="H12887">
            <v>80000</v>
          </cell>
          <cell r="I12887">
            <v>0</v>
          </cell>
        </row>
        <row r="12888">
          <cell r="A12888">
            <v>36641</v>
          </cell>
          <cell r="B12888" t="str">
            <v>POS-GAS-TRD</v>
          </cell>
          <cell r="C12888" t="str">
            <v>NG-NYMEX</v>
          </cell>
          <cell r="D12888" t="str">
            <v>INTRA-CNT-MKT-GDL</v>
          </cell>
          <cell r="E12888" t="str">
            <v>M</v>
          </cell>
          <cell r="F12888" t="str">
            <v>G</v>
          </cell>
          <cell r="G12888">
            <v>36647</v>
          </cell>
          <cell r="H12888">
            <v>-929063</v>
          </cell>
          <cell r="I12888">
            <v>0</v>
          </cell>
        </row>
        <row r="12889">
          <cell r="A12889">
            <v>36641</v>
          </cell>
          <cell r="B12889" t="str">
            <v>POS-GAS-TRD</v>
          </cell>
          <cell r="C12889" t="str">
            <v>NG-NYMEX</v>
          </cell>
          <cell r="D12889" t="str">
            <v>INTRA-CNT-TRANS-GDL</v>
          </cell>
          <cell r="E12889" t="str">
            <v>M</v>
          </cell>
          <cell r="F12889" t="str">
            <v>G</v>
          </cell>
          <cell r="G12889">
            <v>36617</v>
          </cell>
          <cell r="H12889">
            <v>-140732</v>
          </cell>
          <cell r="I12889">
            <v>0</v>
          </cell>
        </row>
        <row r="12890">
          <cell r="A12890">
            <v>36641</v>
          </cell>
          <cell r="B12890" t="str">
            <v>POS-GAS-TRD</v>
          </cell>
          <cell r="C12890" t="str">
            <v>NG-NYMEX</v>
          </cell>
          <cell r="D12890" t="str">
            <v>INTRA-CNT-TRANS-GDL</v>
          </cell>
          <cell r="E12890" t="str">
            <v>M</v>
          </cell>
          <cell r="F12890" t="str">
            <v>G</v>
          </cell>
          <cell r="G12890">
            <v>36647</v>
          </cell>
          <cell r="H12890">
            <v>-309688</v>
          </cell>
          <cell r="I12890">
            <v>0</v>
          </cell>
        </row>
        <row r="12891">
          <cell r="A12891">
            <v>36641</v>
          </cell>
          <cell r="B12891" t="str">
            <v>POS-GAS-TRD</v>
          </cell>
          <cell r="C12891" t="str">
            <v>NG-NYMEX</v>
          </cell>
          <cell r="D12891" t="str">
            <v>INTRA-DENVER-PHY</v>
          </cell>
          <cell r="E12891" t="str">
            <v>M</v>
          </cell>
          <cell r="F12891" t="str">
            <v>P</v>
          </cell>
          <cell r="G12891">
            <v>36617</v>
          </cell>
          <cell r="H12891">
            <v>-78486</v>
          </cell>
          <cell r="I12891">
            <v>0</v>
          </cell>
        </row>
        <row r="12892">
          <cell r="A12892">
            <v>36641</v>
          </cell>
          <cell r="B12892" t="str">
            <v>POS-GAS-TRD</v>
          </cell>
          <cell r="C12892" t="str">
            <v>NG-NYMEX</v>
          </cell>
          <cell r="D12892" t="str">
            <v>INTRA-EA-PROMPT-PRC</v>
          </cell>
          <cell r="E12892" t="str">
            <v>M</v>
          </cell>
          <cell r="F12892" t="str">
            <v>P</v>
          </cell>
          <cell r="G12892">
            <v>36647</v>
          </cell>
          <cell r="H12892">
            <v>389959</v>
          </cell>
          <cell r="I12892">
            <v>0</v>
          </cell>
        </row>
        <row r="12893">
          <cell r="A12893">
            <v>36641</v>
          </cell>
          <cell r="B12893" t="str">
            <v>POS-GAS-TRD</v>
          </cell>
          <cell r="C12893" t="str">
            <v>NG-NYMEX</v>
          </cell>
          <cell r="D12893" t="str">
            <v>INTRA-MKTEAST-GDL</v>
          </cell>
          <cell r="E12893" t="str">
            <v>M</v>
          </cell>
          <cell r="F12893" t="str">
            <v>G</v>
          </cell>
          <cell r="G12893">
            <v>36617</v>
          </cell>
          <cell r="H12893">
            <v>849621</v>
          </cell>
          <cell r="I12893">
            <v>0</v>
          </cell>
        </row>
        <row r="12894">
          <cell r="A12894">
            <v>36641</v>
          </cell>
          <cell r="B12894" t="str">
            <v>POS-GAS-TRD</v>
          </cell>
          <cell r="C12894" t="str">
            <v>NG-NYMEX</v>
          </cell>
          <cell r="D12894" t="str">
            <v>INTRA-MKTEAST-GDL</v>
          </cell>
          <cell r="E12894" t="str">
            <v>M</v>
          </cell>
          <cell r="F12894" t="str">
            <v>G</v>
          </cell>
          <cell r="G12894">
            <v>36647</v>
          </cell>
          <cell r="H12894">
            <v>-154844</v>
          </cell>
          <cell r="I12894">
            <v>0</v>
          </cell>
        </row>
        <row r="12895">
          <cell r="A12895">
            <v>36641</v>
          </cell>
          <cell r="B12895" t="str">
            <v>POS-GAS-TRD</v>
          </cell>
          <cell r="C12895" t="str">
            <v>NG-NYMEX</v>
          </cell>
          <cell r="D12895" t="str">
            <v>INTRA-NE-PROMPT-PHY</v>
          </cell>
          <cell r="E12895" t="str">
            <v>M</v>
          </cell>
          <cell r="F12895" t="str">
            <v>P</v>
          </cell>
          <cell r="G12895">
            <v>36647</v>
          </cell>
          <cell r="H12895">
            <v>412830</v>
          </cell>
          <cell r="I12895">
            <v>0</v>
          </cell>
        </row>
        <row r="12896">
          <cell r="A12896">
            <v>36641</v>
          </cell>
          <cell r="B12896" t="str">
            <v>POS-GAS-TRD</v>
          </cell>
          <cell r="C12896" t="str">
            <v>NG-NYMEX</v>
          </cell>
          <cell r="D12896" t="str">
            <v>INTRA-NE-PROMPT-PHY</v>
          </cell>
          <cell r="E12896" t="str">
            <v>M</v>
          </cell>
          <cell r="F12896" t="str">
            <v>P</v>
          </cell>
          <cell r="G12896">
            <v>36678</v>
          </cell>
          <cell r="H12896">
            <v>315041</v>
          </cell>
          <cell r="I12896">
            <v>0</v>
          </cell>
        </row>
        <row r="12897">
          <cell r="A12897">
            <v>36641</v>
          </cell>
          <cell r="B12897" t="str">
            <v>POS-GAS-TRD</v>
          </cell>
          <cell r="C12897" t="str">
            <v>NG-NYMEX</v>
          </cell>
          <cell r="D12897" t="str">
            <v>INTRA-NE-PROMPT-PHY</v>
          </cell>
          <cell r="E12897" t="str">
            <v>M</v>
          </cell>
          <cell r="F12897" t="str">
            <v>P</v>
          </cell>
          <cell r="G12897">
            <v>36708</v>
          </cell>
          <cell r="H12897">
            <v>97903</v>
          </cell>
          <cell r="I12897">
            <v>0</v>
          </cell>
        </row>
        <row r="12898">
          <cell r="A12898">
            <v>36641</v>
          </cell>
          <cell r="B12898" t="str">
            <v>POS-GAS-TRD</v>
          </cell>
          <cell r="C12898" t="str">
            <v>NG-NYMEX</v>
          </cell>
          <cell r="D12898" t="str">
            <v>INTRA-NORTHEAST-GDL</v>
          </cell>
          <cell r="E12898" t="str">
            <v>M</v>
          </cell>
          <cell r="F12898" t="str">
            <v>G</v>
          </cell>
          <cell r="G12898">
            <v>36617</v>
          </cell>
          <cell r="H12898">
            <v>1145933</v>
          </cell>
          <cell r="I12898">
            <v>0</v>
          </cell>
        </row>
        <row r="12899">
          <cell r="A12899">
            <v>36641</v>
          </cell>
          <cell r="B12899" t="str">
            <v>POS-GAS-TRD</v>
          </cell>
          <cell r="C12899" t="str">
            <v>NG-NYMEX</v>
          </cell>
          <cell r="D12899" t="str">
            <v>INTRA-NORTHEAST-GDL</v>
          </cell>
          <cell r="E12899" t="str">
            <v>M</v>
          </cell>
          <cell r="F12899" t="str">
            <v>G</v>
          </cell>
          <cell r="G12899">
            <v>36647</v>
          </cell>
          <cell r="H12899">
            <v>-3406564</v>
          </cell>
          <cell r="I12899">
            <v>0</v>
          </cell>
        </row>
        <row r="12900">
          <cell r="A12900">
            <v>36641</v>
          </cell>
          <cell r="B12900" t="str">
            <v>POS-GAS-TRD</v>
          </cell>
          <cell r="C12900" t="str">
            <v>NG-NYMEX</v>
          </cell>
          <cell r="D12900" t="str">
            <v>INTRA-NORTHEAST-PHY</v>
          </cell>
          <cell r="E12900" t="str">
            <v>M</v>
          </cell>
          <cell r="F12900" t="str">
            <v>P</v>
          </cell>
          <cell r="G12900">
            <v>36617</v>
          </cell>
          <cell r="H12900">
            <v>524290</v>
          </cell>
          <cell r="I12900">
            <v>0</v>
          </cell>
        </row>
        <row r="12901">
          <cell r="A12901">
            <v>36641</v>
          </cell>
          <cell r="B12901" t="str">
            <v>POS-GAS-TRD</v>
          </cell>
          <cell r="C12901" t="str">
            <v>NG-NYMEX</v>
          </cell>
          <cell r="D12901" t="str">
            <v>INTRA-ONT-CAD-GDL</v>
          </cell>
          <cell r="E12901" t="str">
            <v>M</v>
          </cell>
          <cell r="F12901" t="str">
            <v>G</v>
          </cell>
          <cell r="G12901">
            <v>36617</v>
          </cell>
          <cell r="H12901">
            <v>0</v>
          </cell>
          <cell r="I12901">
            <v>0</v>
          </cell>
        </row>
        <row r="12902">
          <cell r="A12902">
            <v>36641</v>
          </cell>
          <cell r="B12902" t="str">
            <v>POS-GAS-TRD</v>
          </cell>
          <cell r="C12902" t="str">
            <v>NG-NYMEX</v>
          </cell>
          <cell r="D12902" t="str">
            <v>INTRA-ONTARIO-GDL</v>
          </cell>
          <cell r="E12902" t="str">
            <v>M</v>
          </cell>
          <cell r="F12902" t="str">
            <v>G</v>
          </cell>
          <cell r="G12902">
            <v>36617</v>
          </cell>
          <cell r="H12902">
            <v>-364000</v>
          </cell>
          <cell r="I12902">
            <v>0</v>
          </cell>
        </row>
        <row r="12903">
          <cell r="A12903">
            <v>36641</v>
          </cell>
          <cell r="B12903" t="str">
            <v>POS-GAS-TRD</v>
          </cell>
          <cell r="C12903" t="str">
            <v>NG-NYMEX</v>
          </cell>
          <cell r="D12903" t="str">
            <v>INTRA-ONTARIO-PHY</v>
          </cell>
          <cell r="E12903" t="str">
            <v>M</v>
          </cell>
          <cell r="F12903" t="str">
            <v>P</v>
          </cell>
          <cell r="G12903">
            <v>36617</v>
          </cell>
          <cell r="H12903">
            <v>473243</v>
          </cell>
          <cell r="I12903">
            <v>0</v>
          </cell>
        </row>
        <row r="12904">
          <cell r="A12904">
            <v>36641</v>
          </cell>
          <cell r="B12904" t="str">
            <v>POS-GAS-TRD</v>
          </cell>
          <cell r="C12904" t="str">
            <v>NG-NYMEX</v>
          </cell>
          <cell r="D12904" t="str">
            <v>INTRA-SITHE-PHY</v>
          </cell>
          <cell r="E12904" t="str">
            <v>M</v>
          </cell>
          <cell r="F12904" t="str">
            <v>P</v>
          </cell>
          <cell r="G12904">
            <v>36617</v>
          </cell>
          <cell r="H12904">
            <v>187842</v>
          </cell>
          <cell r="I12904">
            <v>0</v>
          </cell>
        </row>
        <row r="12905">
          <cell r="A12905">
            <v>36641</v>
          </cell>
          <cell r="B12905" t="str">
            <v>POS-GAS-TRD</v>
          </cell>
          <cell r="C12905" t="str">
            <v>NG-NYMEX</v>
          </cell>
          <cell r="D12905" t="str">
            <v>INTRA-TEXAS-PHY</v>
          </cell>
          <cell r="E12905" t="str">
            <v>M</v>
          </cell>
          <cell r="F12905" t="str">
            <v>P</v>
          </cell>
          <cell r="G12905">
            <v>36617</v>
          </cell>
          <cell r="H12905">
            <v>2349288</v>
          </cell>
          <cell r="I12905">
            <v>0</v>
          </cell>
        </row>
        <row r="12906">
          <cell r="A12906">
            <v>36641</v>
          </cell>
          <cell r="B12906" t="str">
            <v>POS-GAS-TRD</v>
          </cell>
          <cell r="C12906" t="str">
            <v>NG-NYMEX</v>
          </cell>
          <cell r="D12906" t="str">
            <v>INTRA-TX-PROMPT-PHY</v>
          </cell>
          <cell r="E12906" t="str">
            <v>M</v>
          </cell>
          <cell r="F12906" t="str">
            <v>P</v>
          </cell>
          <cell r="G12906">
            <v>36647</v>
          </cell>
          <cell r="H12906">
            <v>-305479</v>
          </cell>
          <cell r="I12906">
            <v>0</v>
          </cell>
        </row>
        <row r="12907">
          <cell r="A12907">
            <v>36641</v>
          </cell>
          <cell r="B12907" t="str">
            <v>POS-GAS-TRD</v>
          </cell>
          <cell r="C12907" t="str">
            <v>NG-NYMEX</v>
          </cell>
          <cell r="D12907" t="str">
            <v>INTRA-TX-PROMPT-PRC</v>
          </cell>
          <cell r="E12907" t="str">
            <v>M</v>
          </cell>
          <cell r="F12907" t="str">
            <v>P</v>
          </cell>
          <cell r="G12907">
            <v>36647</v>
          </cell>
          <cell r="H12907">
            <v>183925</v>
          </cell>
          <cell r="I12907">
            <v>0</v>
          </cell>
        </row>
        <row r="12908">
          <cell r="A12908">
            <v>36641</v>
          </cell>
          <cell r="B12908" t="str">
            <v>POS-GAS-TRD</v>
          </cell>
          <cell r="C12908" t="str">
            <v>NG-NYMEX</v>
          </cell>
          <cell r="D12908" t="str">
            <v>INTRA-WEST-GDL</v>
          </cell>
          <cell r="E12908" t="str">
            <v>M</v>
          </cell>
          <cell r="F12908" t="str">
            <v>G</v>
          </cell>
          <cell r="G12908">
            <v>36617</v>
          </cell>
          <cell r="H12908">
            <v>766400</v>
          </cell>
          <cell r="I12908">
            <v>0</v>
          </cell>
        </row>
        <row r="12909">
          <cell r="A12909">
            <v>36641</v>
          </cell>
          <cell r="B12909" t="str">
            <v>POS-GAS-TRD</v>
          </cell>
          <cell r="C12909" t="str">
            <v>NG-NYMEX</v>
          </cell>
          <cell r="D12909" t="str">
            <v>INTRA-WEST-NW-GDL</v>
          </cell>
          <cell r="E12909" t="str">
            <v>M</v>
          </cell>
          <cell r="F12909" t="str">
            <v>G</v>
          </cell>
          <cell r="G12909">
            <v>36617</v>
          </cell>
          <cell r="H12909">
            <v>-20000</v>
          </cell>
          <cell r="I12909">
            <v>0</v>
          </cell>
        </row>
        <row r="12910">
          <cell r="A12910">
            <v>36641</v>
          </cell>
          <cell r="B12910" t="str">
            <v>POS-GAS-TRD</v>
          </cell>
          <cell r="C12910" t="str">
            <v>NG-NYMEX</v>
          </cell>
          <cell r="D12910" t="str">
            <v>INTRA-WEST-PHY</v>
          </cell>
          <cell r="E12910" t="str">
            <v>M</v>
          </cell>
          <cell r="F12910" t="str">
            <v>P</v>
          </cell>
          <cell r="G12910">
            <v>36617</v>
          </cell>
          <cell r="H12910">
            <v>81811</v>
          </cell>
          <cell r="I12910">
            <v>0</v>
          </cell>
        </row>
        <row r="12911">
          <cell r="A12911">
            <v>36641</v>
          </cell>
          <cell r="B12911" t="str">
            <v>POS-GAS-TRD</v>
          </cell>
          <cell r="C12911" t="str">
            <v>NG-NYMEX</v>
          </cell>
          <cell r="D12911" t="str">
            <v>INTRA-WEST-PM-GDL</v>
          </cell>
          <cell r="E12911" t="str">
            <v>M</v>
          </cell>
          <cell r="F12911" t="str">
            <v>G</v>
          </cell>
          <cell r="G12911">
            <v>36617</v>
          </cell>
          <cell r="H12911">
            <v>140000</v>
          </cell>
          <cell r="I12911">
            <v>0</v>
          </cell>
        </row>
        <row r="12912">
          <cell r="A12912">
            <v>36641</v>
          </cell>
          <cell r="B12912" t="str">
            <v>POS-GAS-TRD</v>
          </cell>
          <cell r="C12912" t="str">
            <v>NG-NYMEX</v>
          </cell>
          <cell r="D12912" t="str">
            <v>INTRA-WEST-PM-GDL</v>
          </cell>
          <cell r="E12912" t="str">
            <v>M</v>
          </cell>
          <cell r="F12912" t="str">
            <v>G</v>
          </cell>
          <cell r="G12912">
            <v>36647</v>
          </cell>
          <cell r="H12912">
            <v>309688</v>
          </cell>
          <cell r="I12912">
            <v>0</v>
          </cell>
        </row>
        <row r="12913">
          <cell r="A12913">
            <v>36641</v>
          </cell>
          <cell r="B12913" t="str">
            <v>POS-GAS-TRD</v>
          </cell>
          <cell r="C12913" t="str">
            <v>NG-NYMEX</v>
          </cell>
          <cell r="D12913" t="str">
            <v>INTRA-WEST-SW-GDL</v>
          </cell>
          <cell r="E12913" t="str">
            <v>M</v>
          </cell>
          <cell r="F12913" t="str">
            <v>G</v>
          </cell>
          <cell r="G12913">
            <v>36617</v>
          </cell>
          <cell r="H12913">
            <v>20000</v>
          </cell>
          <cell r="I12913">
            <v>0</v>
          </cell>
        </row>
        <row r="12914">
          <cell r="A12914">
            <v>36641</v>
          </cell>
          <cell r="B12914" t="str">
            <v>POS-GAS-TRD</v>
          </cell>
          <cell r="C12914" t="str">
            <v>NG-NYMEX</v>
          </cell>
          <cell r="D12914" t="str">
            <v>NG-LTX-GDL</v>
          </cell>
          <cell r="E12914" t="str">
            <v>M</v>
          </cell>
          <cell r="F12914" t="str">
            <v>G</v>
          </cell>
          <cell r="G12914">
            <v>36617</v>
          </cell>
          <cell r="H12914">
            <v>-440000</v>
          </cell>
          <cell r="I129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</sheetNames>
    <sheetDataSet>
      <sheetData sheetId="0">
        <row r="17">
          <cell r="Q17">
            <v>12.477268390000001</v>
          </cell>
          <cell r="S17">
            <v>814.03639955999995</v>
          </cell>
          <cell r="U17">
            <v>1554.4315399399998</v>
          </cell>
          <cell r="W17">
            <v>-1084.6827252100006</v>
          </cell>
          <cell r="Y17">
            <v>-281.72380339999995</v>
          </cell>
          <cell r="AA17">
            <v>777.63855790999992</v>
          </cell>
          <cell r="AC17">
            <v>1779.6999687999992</v>
          </cell>
        </row>
        <row r="18">
          <cell r="Q18">
            <v>-44.393660249999996</v>
          </cell>
          <cell r="S18">
            <v>-1802.3859776199999</v>
          </cell>
          <cell r="U18">
            <v>-7383.7863638800027</v>
          </cell>
          <cell r="W18">
            <v>-2655.7220115300006</v>
          </cell>
          <cell r="Y18">
            <v>-298.17215793000003</v>
          </cell>
          <cell r="AA18">
            <v>-369.97462446000014</v>
          </cell>
          <cell r="AC18">
            <v>-12510.041135420004</v>
          </cell>
        </row>
        <row r="19">
          <cell r="Q19">
            <v>-38.993948580000001</v>
          </cell>
          <cell r="S19">
            <v>38.098867589999969</v>
          </cell>
          <cell r="U19">
            <v>1853.4289565116183</v>
          </cell>
          <cell r="W19">
            <v>322.57840970933273</v>
          </cell>
          <cell r="Y19">
            <v>-223.2189432800001</v>
          </cell>
          <cell r="AA19">
            <v>-409.72081773000014</v>
          </cell>
          <cell r="AC19">
            <v>1581.1664728009507</v>
          </cell>
        </row>
        <row r="20">
          <cell r="Q20">
            <v>-4.2765559</v>
          </cell>
          <cell r="S20">
            <v>292.38183536999998</v>
          </cell>
          <cell r="U20">
            <v>1809.2858044800003</v>
          </cell>
          <cell r="W20">
            <v>0</v>
          </cell>
          <cell r="Y20">
            <v>0</v>
          </cell>
          <cell r="AA20">
            <v>0</v>
          </cell>
          <cell r="AC20">
            <v>2101.6676398500003</v>
          </cell>
        </row>
        <row r="21">
          <cell r="Q21">
            <v>-93.432419060000015</v>
          </cell>
          <cell r="S21">
            <v>-1663.6205676200002</v>
          </cell>
          <cell r="U21">
            <v>-6313.7974446500002</v>
          </cell>
          <cell r="W21">
            <v>-37.664703719999935</v>
          </cell>
          <cell r="Y21">
            <v>1203.8569153300004</v>
          </cell>
          <cell r="AA21">
            <v>488.87634032000005</v>
          </cell>
          <cell r="AC21">
            <v>-6322.3494603399995</v>
          </cell>
        </row>
        <row r="22">
          <cell r="Q22">
            <v>-26.562171379999999</v>
          </cell>
          <cell r="S22">
            <v>-39.627153359999994</v>
          </cell>
          <cell r="U22">
            <v>90.178158950000011</v>
          </cell>
          <cell r="W22">
            <v>-3739.8398188200008</v>
          </cell>
          <cell r="Y22">
            <v>659.11643075000006</v>
          </cell>
          <cell r="AA22">
            <v>643.70473714999935</v>
          </cell>
          <cell r="AC22">
            <v>-2386.4676453300017</v>
          </cell>
        </row>
        <row r="23">
          <cell r="Q23">
            <v>106.65881068</v>
          </cell>
          <cell r="S23">
            <v>-1271.1610007899999</v>
          </cell>
          <cell r="U23">
            <v>239.66718026999999</v>
          </cell>
          <cell r="W23">
            <v>-423.23066618999997</v>
          </cell>
          <cell r="Y23">
            <v>-41.985316459999993</v>
          </cell>
          <cell r="AA23">
            <v>-221.06764329999979</v>
          </cell>
          <cell r="AC23">
            <v>-1717.7774464699996</v>
          </cell>
        </row>
        <row r="24">
          <cell r="Q24">
            <v>109.22016298000001</v>
          </cell>
          <cell r="S24">
            <v>2083.5962445600003</v>
          </cell>
          <cell r="U24">
            <v>2745.2918955599989</v>
          </cell>
          <cell r="W24">
            <v>5086.1641153900009</v>
          </cell>
          <cell r="Y24">
            <v>417.25160341999998</v>
          </cell>
          <cell r="AA24">
            <v>-370.32120641000006</v>
          </cell>
          <cell r="AC24">
            <v>9961.9826525199987</v>
          </cell>
        </row>
        <row r="25">
          <cell r="Q25">
            <v>0</v>
          </cell>
          <cell r="S25">
            <v>27.355683649999996</v>
          </cell>
          <cell r="U25">
            <v>88.560312459999992</v>
          </cell>
          <cell r="W25">
            <v>48.327002649999969</v>
          </cell>
          <cell r="Y25">
            <v>0</v>
          </cell>
          <cell r="AA25">
            <v>0</v>
          </cell>
          <cell r="AC25">
            <v>164.24299875999995</v>
          </cell>
        </row>
        <row r="26">
          <cell r="Q26">
            <v>14.404220699999998</v>
          </cell>
          <cell r="S26">
            <v>-126.64960142999999</v>
          </cell>
          <cell r="U26">
            <v>275.83162099000003</v>
          </cell>
          <cell r="W26">
            <v>193.33979499000003</v>
          </cell>
          <cell r="Y26">
            <v>7.33073248</v>
          </cell>
          <cell r="AA26">
            <v>60.429396459999992</v>
          </cell>
          <cell r="AC26">
            <v>410.28194349</v>
          </cell>
        </row>
        <row r="27"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</row>
        <row r="28">
          <cell r="Q28">
            <v>35.10170758000001</v>
          </cell>
          <cell r="S28">
            <v>-1647.9752700900001</v>
          </cell>
          <cell r="U28">
            <v>-5040.9083393683841</v>
          </cell>
          <cell r="W28">
            <v>-2290.730602730669</v>
          </cell>
          <cell r="Y28">
            <v>1442.4554609100003</v>
          </cell>
          <cell r="AA28">
            <v>599.5647399399993</v>
          </cell>
          <cell r="AC28">
            <v>-6937.594011339057</v>
          </cell>
        </row>
        <row r="30">
          <cell r="Q30">
            <v>0.20257160000000002</v>
          </cell>
          <cell r="S30">
            <v>70.56917709999999</v>
          </cell>
          <cell r="U30">
            <v>-682.55128875999992</v>
          </cell>
          <cell r="W30">
            <v>-1007.79638257</v>
          </cell>
          <cell r="Y30">
            <v>-109.96098740000001</v>
          </cell>
          <cell r="AA30">
            <v>0</v>
          </cell>
          <cell r="AC30">
            <v>-1729.73948163</v>
          </cell>
        </row>
        <row r="31">
          <cell r="Q31">
            <v>16</v>
          </cell>
          <cell r="S31">
            <v>374.84159000000005</v>
          </cell>
          <cell r="U31">
            <v>1324.1652531799998</v>
          </cell>
          <cell r="W31">
            <v>-421.39729977000002</v>
          </cell>
          <cell r="Y31">
            <v>0</v>
          </cell>
          <cell r="AA31">
            <v>0</v>
          </cell>
          <cell r="AC31">
            <v>1277.6095434099998</v>
          </cell>
        </row>
        <row r="33">
          <cell r="Q33">
            <v>16.202571599999999</v>
          </cell>
          <cell r="S33">
            <v>445.41076710000004</v>
          </cell>
          <cell r="U33">
            <v>641.61396441999989</v>
          </cell>
          <cell r="W33">
            <v>-1429.1936823400001</v>
          </cell>
          <cell r="Y33">
            <v>-109.96098740000001</v>
          </cell>
          <cell r="AA33">
            <v>0</v>
          </cell>
          <cell r="AC33">
            <v>-452.12993822000021</v>
          </cell>
        </row>
        <row r="40">
          <cell r="Q40">
            <v>-75.186896340000004</v>
          </cell>
          <cell r="S40">
            <v>-657.86887509999997</v>
          </cell>
          <cell r="U40">
            <v>-2166.6400629483851</v>
          </cell>
          <cell r="W40">
            <v>-3417.8263270306684</v>
          </cell>
          <cell r="Y40">
            <v>-803.11490461000005</v>
          </cell>
          <cell r="AA40">
            <v>-2.0568842800003608</v>
          </cell>
          <cell r="AC40">
            <v>-7047.5070539690541</v>
          </cell>
        </row>
        <row r="41">
          <cell r="Q41">
            <v>-38.993948580000001</v>
          </cell>
          <cell r="S41">
            <v>38.098867589999969</v>
          </cell>
          <cell r="U41">
            <v>1853.4289565116183</v>
          </cell>
          <cell r="W41">
            <v>322.57840970933273</v>
          </cell>
          <cell r="Y41">
            <v>-223.2189432800001</v>
          </cell>
          <cell r="AA41">
            <v>-409.72081773000014</v>
          </cell>
          <cell r="AC41">
            <v>1581.1664728009507</v>
          </cell>
        </row>
        <row r="42">
          <cell r="Q42">
            <v>8.2007124900000008</v>
          </cell>
          <cell r="S42">
            <v>1106.4182349299999</v>
          </cell>
          <cell r="U42">
            <v>3363.7173444199998</v>
          </cell>
          <cell r="W42">
            <v>-1084.6827252100006</v>
          </cell>
          <cell r="Y42">
            <v>-281.72380339999995</v>
          </cell>
          <cell r="AA42">
            <v>777.63855790999992</v>
          </cell>
          <cell r="AC42">
            <v>3881.3676086499995</v>
          </cell>
        </row>
        <row r="43">
          <cell r="Q43">
            <v>-44.393660249999996</v>
          </cell>
          <cell r="S43">
            <v>-1802.3859776199999</v>
          </cell>
          <cell r="U43">
            <v>-7383.7863638800027</v>
          </cell>
          <cell r="W43">
            <v>-2655.7220115300006</v>
          </cell>
          <cell r="Y43">
            <v>-298.17215793000003</v>
          </cell>
          <cell r="AA43">
            <v>-369.97462446000014</v>
          </cell>
          <cell r="AC43">
            <v>-12510.041135420004</v>
          </cell>
        </row>
        <row r="44">
          <cell r="Q44">
            <v>-103.79201884000001</v>
          </cell>
          <cell r="S44">
            <v>-1230.4812702300001</v>
          </cell>
          <cell r="U44">
            <v>-5493.445008820001</v>
          </cell>
          <cell r="W44">
            <v>-5158.3712022300006</v>
          </cell>
          <cell r="Y44">
            <v>1753.0123586800005</v>
          </cell>
          <cell r="AA44">
            <v>1132.5810774699994</v>
          </cell>
          <cell r="AC44">
            <v>-8996.7040451300018</v>
          </cell>
        </row>
        <row r="45">
          <cell r="Q45">
            <v>0.20257160000000002</v>
          </cell>
          <cell r="S45">
            <v>70.56917709999999</v>
          </cell>
          <cell r="U45">
            <v>-682.55128875999992</v>
          </cell>
          <cell r="W45">
            <v>-1007.79638257</v>
          </cell>
          <cell r="Y45">
            <v>-109.96098740000001</v>
          </cell>
          <cell r="AA45">
            <v>0</v>
          </cell>
          <cell r="AC45">
            <v>-1729.73948163</v>
          </cell>
        </row>
        <row r="46">
          <cell r="Q46">
            <v>16</v>
          </cell>
          <cell r="S46">
            <v>402.19727365000006</v>
          </cell>
          <cell r="U46">
            <v>1412.7255656399998</v>
          </cell>
          <cell r="W46">
            <v>-373.07029712000008</v>
          </cell>
          <cell r="Y46">
            <v>0</v>
          </cell>
          <cell r="AA46">
            <v>0</v>
          </cell>
          <cell r="AC46">
            <v>1441.8525421699997</v>
          </cell>
        </row>
        <row r="47">
          <cell r="Q47">
            <v>-119.99459044000001</v>
          </cell>
          <cell r="S47">
            <v>-1703.2477209800002</v>
          </cell>
          <cell r="U47">
            <v>-6223.6192857000005</v>
          </cell>
          <cell r="W47">
            <v>-3777.5045225400008</v>
          </cell>
          <cell r="Y47">
            <v>1862.9733460800005</v>
          </cell>
          <cell r="AA47">
            <v>1132.5810774699994</v>
          </cell>
          <cell r="AC47">
            <v>-8708.8171056700012</v>
          </cell>
        </row>
        <row r="48">
          <cell r="Q48">
            <v>230.28319436000001</v>
          </cell>
          <cell r="S48">
            <v>685.78564234000044</v>
          </cell>
          <cell r="U48">
            <v>3260.7906968199986</v>
          </cell>
          <cell r="W48">
            <v>4856.2732441900007</v>
          </cell>
          <cell r="Y48">
            <v>382.59701944</v>
          </cell>
          <cell r="AA48">
            <v>-530.9594532499998</v>
          </cell>
          <cell r="AC48">
            <v>8654.4871495399984</v>
          </cell>
        </row>
        <row r="49">
          <cell r="Q49">
            <v>109.22016298000001</v>
          </cell>
          <cell r="S49">
            <v>2083.5962445600003</v>
          </cell>
          <cell r="U49">
            <v>2745.2918955599989</v>
          </cell>
          <cell r="W49">
            <v>5086.1641153900009</v>
          </cell>
          <cell r="Y49">
            <v>417.25160341999998</v>
          </cell>
          <cell r="AA49">
            <v>-370.32120641000006</v>
          </cell>
          <cell r="AC49">
            <v>9961.9826525199987</v>
          </cell>
        </row>
        <row r="50">
          <cell r="Q50">
            <v>106.65881068</v>
          </cell>
          <cell r="S50">
            <v>-1271.1610007899999</v>
          </cell>
          <cell r="U50">
            <v>239.66718026999999</v>
          </cell>
          <cell r="W50">
            <v>-423.23066618999997</v>
          </cell>
          <cell r="Y50">
            <v>-41.985316459999993</v>
          </cell>
          <cell r="AA50">
            <v>-221.06764329999979</v>
          </cell>
          <cell r="AC50">
            <v>-1717.7774464699996</v>
          </cell>
        </row>
        <row r="51">
          <cell r="Q51">
            <v>14.404220699999998</v>
          </cell>
          <cell r="S51">
            <v>-126.64960142999999</v>
          </cell>
          <cell r="U51">
            <v>275.83162099000003</v>
          </cell>
          <cell r="W51">
            <v>193.33979499000003</v>
          </cell>
          <cell r="Y51">
            <v>7.33073248</v>
          </cell>
          <cell r="AA51">
            <v>60.429396459999992</v>
          </cell>
          <cell r="AC51">
            <v>410.28194349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3"/>
      <definedName name="Macro4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Jan"/>
      <sheetName val="Feb"/>
      <sheetName val="Mar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2"/>
    </defined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6"/>
    </defined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3:AY71"/>
  <sheetViews>
    <sheetView tabSelected="1" zoomScale="50" zoomScaleNormal="50" workbookViewId="0">
      <selection activeCell="R17" sqref="R17"/>
    </sheetView>
  </sheetViews>
  <sheetFormatPr defaultColWidth="16.28515625" defaultRowHeight="26.25"/>
  <cols>
    <col min="1" max="1" width="8" style="104" customWidth="1"/>
    <col min="2" max="2" width="44.5703125" style="104" customWidth="1"/>
    <col min="3" max="4" width="44.5703125" style="104" hidden="1" customWidth="1"/>
    <col min="5" max="5" width="35.42578125" style="104" hidden="1" customWidth="1"/>
    <col min="6" max="14" width="39.140625" style="104" hidden="1" customWidth="1"/>
    <col min="15" max="15" width="26.42578125" style="104" hidden="1" customWidth="1"/>
    <col min="16" max="16" width="3.42578125" style="104" hidden="1" customWidth="1"/>
    <col min="17" max="17" width="23.5703125" style="104" customWidth="1"/>
    <col min="18" max="18" width="18.28515625" style="104" customWidth="1"/>
    <col min="19" max="19" width="23" style="104" customWidth="1"/>
    <col min="20" max="20" width="18.28515625" style="104" customWidth="1"/>
    <col min="21" max="21" width="29.140625" style="104" customWidth="1"/>
    <col min="22" max="22" width="18.28515625" style="104" customWidth="1"/>
    <col min="23" max="23" width="27.5703125" style="104" customWidth="1"/>
    <col min="24" max="24" width="18.140625" style="104" customWidth="1"/>
    <col min="25" max="25" width="25.5703125" style="104" customWidth="1"/>
    <col min="26" max="26" width="18.28515625" style="104" customWidth="1"/>
    <col min="27" max="27" width="23.28515625" style="104" customWidth="1"/>
    <col min="28" max="28" width="18.28515625" style="104" customWidth="1"/>
    <col min="29" max="29" width="23.85546875" style="105" customWidth="1"/>
    <col min="30" max="30" width="18.28515625" style="105" customWidth="1"/>
    <col min="31" max="31" width="22.28515625" style="104" bestFit="1" customWidth="1"/>
    <col min="32" max="38" width="16.28515625" style="104" customWidth="1"/>
    <col min="39" max="39" width="20.42578125" style="104" bestFit="1" customWidth="1"/>
    <col min="40" max="40" width="10.140625" style="104" bestFit="1" customWidth="1"/>
    <col min="41" max="41" width="17.85546875" style="104" bestFit="1" customWidth="1"/>
    <col min="42" max="42" width="11.7109375" style="104" customWidth="1"/>
    <col min="43" max="16384" width="16.28515625" style="104"/>
  </cols>
  <sheetData>
    <row r="3" spans="1:51">
      <c r="S3" s="105"/>
      <c r="T3" s="105"/>
      <c r="U3" s="105"/>
      <c r="V3" s="105"/>
    </row>
    <row r="4" spans="1:51">
      <c r="AA4" s="105"/>
      <c r="AB4" s="105"/>
    </row>
    <row r="6" spans="1:51" ht="42.75">
      <c r="T6" s="106"/>
      <c r="V6" s="107" t="s">
        <v>208</v>
      </c>
      <c r="W6" s="106"/>
    </row>
    <row r="7" spans="1:51" s="172" customFormat="1">
      <c r="A7" s="104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5"/>
      <c r="AD7" s="105"/>
    </row>
    <row r="8" spans="1:51" s="172" customFormat="1" ht="27" thickBo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5"/>
      <c r="AD8" s="105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</row>
    <row r="9" spans="1:51" s="172" customFormat="1">
      <c r="A9" s="104"/>
      <c r="B9" s="109">
        <f ca="1">TODAY()</f>
        <v>37193</v>
      </c>
      <c r="C9" s="110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  <c r="T9" s="111"/>
      <c r="U9" s="112"/>
      <c r="V9" s="111"/>
      <c r="W9" s="111"/>
      <c r="X9" s="113"/>
      <c r="Y9" s="111"/>
      <c r="Z9" s="113"/>
      <c r="AA9" s="112"/>
      <c r="AB9" s="113"/>
      <c r="AC9" s="114"/>
      <c r="AD9" s="115"/>
      <c r="AM9" s="212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</row>
    <row r="10" spans="1:51" s="172" customFormat="1" ht="27" thickBot="1">
      <c r="A10" s="104"/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  <c r="T10" s="117"/>
      <c r="U10" s="118"/>
      <c r="V10" s="117"/>
      <c r="W10" s="119"/>
      <c r="X10" s="120"/>
      <c r="Y10" s="119"/>
      <c r="Z10" s="120"/>
      <c r="AA10" s="118"/>
      <c r="AB10" s="120"/>
      <c r="AC10" s="118"/>
      <c r="AD10" s="121"/>
      <c r="AM10" s="212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</row>
    <row r="11" spans="1:51" s="172" customFormat="1" ht="27" hidden="1" thickBot="1">
      <c r="A11" s="104"/>
      <c r="B11" s="122" t="s">
        <v>109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  <c r="S11" s="125"/>
      <c r="T11" s="124"/>
      <c r="U11" s="125"/>
      <c r="V11" s="124"/>
      <c r="W11" s="123"/>
      <c r="X11" s="124"/>
      <c r="Y11" s="123"/>
      <c r="Z11" s="124"/>
      <c r="AA11" s="125"/>
      <c r="AB11" s="124"/>
      <c r="AC11" s="125"/>
      <c r="AD11" s="126"/>
      <c r="AM11" s="214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</row>
    <row r="12" spans="1:51" s="172" customFormat="1">
      <c r="A12" s="104"/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29" t="s">
        <v>110</v>
      </c>
      <c r="R12" s="130" t="s">
        <v>111</v>
      </c>
      <c r="S12" s="129" t="s">
        <v>112</v>
      </c>
      <c r="T12" s="130" t="s">
        <v>111</v>
      </c>
      <c r="U12" s="129" t="s">
        <v>113</v>
      </c>
      <c r="V12" s="130" t="s">
        <v>111</v>
      </c>
      <c r="W12" s="129" t="s">
        <v>114</v>
      </c>
      <c r="X12" s="130" t="s">
        <v>111</v>
      </c>
      <c r="Y12" s="129" t="s">
        <v>115</v>
      </c>
      <c r="Z12" s="130" t="s">
        <v>111</v>
      </c>
      <c r="AA12" s="129" t="s">
        <v>116</v>
      </c>
      <c r="AB12" s="130" t="s">
        <v>111</v>
      </c>
      <c r="AC12" s="129" t="s">
        <v>69</v>
      </c>
      <c r="AD12" s="130" t="s">
        <v>111</v>
      </c>
      <c r="AE12" s="215"/>
      <c r="AM12" s="212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</row>
    <row r="13" spans="1:51" s="137" customFormat="1" hidden="1">
      <c r="A13" s="104"/>
      <c r="B13" s="131" t="s">
        <v>16</v>
      </c>
      <c r="C13" s="132"/>
      <c r="D13" s="132"/>
      <c r="E13" s="133"/>
      <c r="F13" s="134" t="s">
        <v>17</v>
      </c>
      <c r="G13" s="134"/>
      <c r="H13" s="134"/>
      <c r="I13" s="134"/>
      <c r="J13" s="134"/>
      <c r="K13" s="134"/>
      <c r="L13" s="134"/>
      <c r="M13" s="134"/>
      <c r="N13" s="134"/>
      <c r="O13" s="134" t="s">
        <v>18</v>
      </c>
      <c r="P13" s="135"/>
      <c r="Q13" s="135">
        <v>1</v>
      </c>
      <c r="R13" s="136"/>
      <c r="S13" s="135">
        <f>'[10]Date Master'!A4</f>
        <v>2</v>
      </c>
      <c r="T13" s="136"/>
      <c r="U13" s="135">
        <f>'[10]Date Master'!A5</f>
        <v>3</v>
      </c>
      <c r="V13" s="136"/>
      <c r="W13" s="135">
        <f>'[10]Date Master'!A6</f>
        <v>4</v>
      </c>
      <c r="X13" s="136"/>
      <c r="Y13" s="135">
        <f>'[10]Date Master'!A7</f>
        <v>5</v>
      </c>
      <c r="Z13" s="136"/>
      <c r="AA13" s="135">
        <f>'[10]Date Master'!A8</f>
        <v>6</v>
      </c>
      <c r="AB13" s="136"/>
      <c r="AC13" s="135"/>
      <c r="AD13" s="136"/>
      <c r="AE13" s="216"/>
      <c r="AG13" s="138"/>
      <c r="AM13" s="217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</row>
    <row r="14" spans="1:51" s="172" customFormat="1" ht="27" thickBot="1">
      <c r="A14" s="104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1"/>
      <c r="Q14" s="141">
        <f>'[10]Date Master'!I3</f>
        <v>37165</v>
      </c>
      <c r="R14" s="142"/>
      <c r="S14" s="141">
        <f>'[10]Date Master'!I4</f>
        <v>37196</v>
      </c>
      <c r="T14" s="142"/>
      <c r="U14" s="143" t="str">
        <f>CONCATENATE(TEXT('[10]Date Master'!C5,"mmm-yy"),"/",(TEXT('[10]Date Master'!D5,"mmm-yy")))</f>
        <v>Dec-01/Mar-02</v>
      </c>
      <c r="V14" s="142"/>
      <c r="W14" s="143" t="str">
        <f>CONCATENATE(TEXT('[10]Date Master'!C6,"mmm-yy"),"/",(TEXT('[10]Date Master'!D6,"mmm-yy")))</f>
        <v>Apr-02/Oct-02</v>
      </c>
      <c r="X14" s="142"/>
      <c r="Y14" s="143" t="str">
        <f>CONCATENATE(TEXT('[10]Date Master'!C7,"mmm-yy"),"/",(TEXT('[10]Date Master'!D7,"mmm-yy")))</f>
        <v>Nov-02/Mar-03</v>
      </c>
      <c r="Z14" s="142"/>
      <c r="AA14" s="143" t="str">
        <f>CONCATENATE(TEXT('[10]Date Master'!C8,"mmm-yy"),"/",(TEXT('[10]Date Master'!D9,"mmm-yy")))</f>
        <v>Apr-03/Mar-29</v>
      </c>
      <c r="AB14" s="142"/>
      <c r="AC14" s="140"/>
      <c r="AD14" s="142"/>
      <c r="AE14" s="144"/>
      <c r="AM14" s="212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</row>
    <row r="15" spans="1:51" s="219" customFormat="1" ht="30.75" customHeight="1" thickBot="1">
      <c r="A15" s="145"/>
      <c r="B15" s="146" t="s">
        <v>109</v>
      </c>
      <c r="C15" s="147"/>
      <c r="D15" s="147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50"/>
      <c r="T15" s="149"/>
      <c r="U15" s="150"/>
      <c r="V15" s="149"/>
      <c r="W15" s="150"/>
      <c r="X15" s="149"/>
      <c r="Y15" s="150"/>
      <c r="Z15" s="149"/>
      <c r="AA15" s="150"/>
      <c r="AB15" s="149"/>
      <c r="AC15" s="151"/>
      <c r="AD15" s="152"/>
      <c r="AE15" s="153"/>
      <c r="AM15" s="212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</row>
    <row r="16" spans="1:51" s="219" customFormat="1" ht="30.75" customHeight="1" thickBot="1">
      <c r="A16" s="145"/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49"/>
      <c r="S16" s="150"/>
      <c r="T16" s="149"/>
      <c r="U16" s="150"/>
      <c r="V16" s="149"/>
      <c r="W16" s="150"/>
      <c r="X16" s="149"/>
      <c r="Y16" s="150"/>
      <c r="Z16" s="149"/>
      <c r="AA16" s="150"/>
      <c r="AB16" s="155"/>
      <c r="AC16" s="155"/>
      <c r="AD16" s="156"/>
      <c r="AE16" s="153"/>
      <c r="AM16" s="212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</row>
    <row r="17" spans="1:51" s="172" customFormat="1" ht="24.75" customHeight="1">
      <c r="A17" s="104"/>
      <c r="B17" s="157" t="s">
        <v>74</v>
      </c>
      <c r="C17" s="158"/>
      <c r="D17" s="158"/>
      <c r="E17" s="159"/>
      <c r="F17" s="160" t="s">
        <v>74</v>
      </c>
      <c r="G17" s="105"/>
      <c r="H17" s="161" t="s">
        <v>117</v>
      </c>
      <c r="I17" s="162" t="s">
        <v>74</v>
      </c>
      <c r="J17" s="161" t="s">
        <v>171</v>
      </c>
      <c r="K17" s="161"/>
      <c r="L17" s="161"/>
      <c r="M17" s="161"/>
      <c r="N17" s="159" t="s">
        <v>48</v>
      </c>
      <c r="O17" s="163" t="s">
        <v>19</v>
      </c>
      <c r="P17" s="164"/>
      <c r="Q17" s="165">
        <f>(SUMIF(Reference,CONCATENATE(Q$13,$H$17),'GRMS Detail'!$D$2:$D$17521)/10000)+(SUMIF(Reference,CONCATENATE(Q$13,$I$17),'GRMS Detail'!$D$2:$D$17521)/10000)+(SUMIF(Reference,CONCATENATE(Q$13,$J$17),'GRMS Detail'!$D$2:$D$17521)/10000)</f>
        <v>-161.24019874000001</v>
      </c>
      <c r="R17" s="136">
        <f>Q17-[16]Sheet1!Q17</f>
        <v>-173.71746713000002</v>
      </c>
      <c r="S17" s="165">
        <f>(SUMIF(Reference,CONCATENATE(S$13,$H$17),'GRMS Detail'!$D$2:$D$17521)/10000)+(SUMIF(Reference,CONCATENATE(S$13,$I$17),'GRMS Detail'!$D$2:$D$17521)/10000)+(SUMIF(Reference,CONCATENATE(S$13,$J$17),'GRMS Detail'!$D$2:$D$17521)/10000)</f>
        <v>521.82717767000065</v>
      </c>
      <c r="T17" s="136">
        <f>S17-[16]Sheet1!S17</f>
        <v>-292.2092218899993</v>
      </c>
      <c r="U17" s="165">
        <f>(SUMIF(Reference,CONCATENATE(U$13,$H$17),'GRMS Detail'!$D$2:$D$17521)/10000)+(SUMIF(Reference,CONCATENATE(U$13,$I$17),'GRMS Detail'!$D$2:$D$17521)/10000)+(SUMIF(Reference,CONCATENATE(U$13,$J$17),'GRMS Detail'!$D$2:$D$17521)/10000)</f>
        <v>1392.573616650001</v>
      </c>
      <c r="V17" s="136">
        <f>U17-[16]Sheet1!U17</f>
        <v>-161.85792328999878</v>
      </c>
      <c r="W17" s="165">
        <f>(SUMIF(Reference,CONCATENATE(W$13,$H$17),'GRMS Detail'!$D$2:$D$17521)/10000)+(SUMIF(Reference,CONCATENATE(W$13,$I$17),'GRMS Detail'!$D$2:$D$17521)/10000)+(SUMIF(Reference,CONCATENATE(W$13,$J$17),'GRMS Detail'!$D$2:$D$17521)/10000)</f>
        <v>-531.52618190000067</v>
      </c>
      <c r="X17" s="136">
        <f>W17-[16]Sheet1!W17</f>
        <v>553.15654330999996</v>
      </c>
      <c r="Y17" s="165">
        <f>(SUMIF(Reference,CONCATENATE(Y$13,$H$17),'GRMS Detail'!$D$2:$D$17521)/10000)+(SUMIF(Reference,CONCATENATE(Y$13,$I$17),'GRMS Detail'!$D$2:$D$17521)/10000)+(SUMIF(Reference,CONCATENATE(Y$13,$J$17),'GRMS Detail'!$D$2:$D$17521)/10000)</f>
        <v>-582.4680378500002</v>
      </c>
      <c r="Z17" s="136">
        <f>Y17-[16]Sheet1!Y17</f>
        <v>-300.74423445000025</v>
      </c>
      <c r="AA17" s="165">
        <f>(SUMIF(Reference,CONCATENATE(AA$13,$H$17),'GRMS Detail'!$D$2:$D$17521)/10000)+(SUMIF(Reference,CONCATENATE(AA$13,$I$17),'GRMS Detail'!$D$2:$D$17521)/10000)+(SUMIF(Reference,CONCATENATE(AA$13,$J$17),'GRMS Detail'!$D$2:$D$17521)/10000)</f>
        <v>-1139.7732813900004</v>
      </c>
      <c r="AB17" s="136">
        <f>AA17-[16]Sheet1!AA17</f>
        <v>-1917.4118393000003</v>
      </c>
      <c r="AC17" s="166">
        <f t="shared" ref="AC17:AC26" si="0">$S17+$U17+$W17+$Y17+$AA17</f>
        <v>-339.36670681999954</v>
      </c>
      <c r="AD17" s="136">
        <f>AC17-[16]Sheet1!AC17</f>
        <v>-2119.0666756199989</v>
      </c>
      <c r="AE17" s="144"/>
      <c r="AM17" s="212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</row>
    <row r="18" spans="1:51" s="172" customFormat="1" ht="24.75" customHeight="1">
      <c r="A18" s="104"/>
      <c r="B18" s="167" t="s">
        <v>68</v>
      </c>
      <c r="C18" s="168"/>
      <c r="D18" s="168"/>
      <c r="E18" s="168"/>
      <c r="F18" s="168" t="s">
        <v>68</v>
      </c>
      <c r="G18" s="168"/>
      <c r="H18" s="161" t="s">
        <v>118</v>
      </c>
      <c r="I18" s="169" t="s">
        <v>68</v>
      </c>
      <c r="J18" s="169"/>
      <c r="K18" s="169"/>
      <c r="L18" s="169"/>
      <c r="M18" s="169"/>
      <c r="N18" s="159" t="s">
        <v>48</v>
      </c>
      <c r="O18" s="170" t="s">
        <v>19</v>
      </c>
      <c r="P18" s="171"/>
      <c r="Q18" s="165">
        <f>(SUMIF(Reference,CONCATENATE(Q$13,$H$18),'GRMS Detail'!$D$2:$D$17521)/10000)+(SUMIF(Reference,CONCATENATE(Q$13,$I$18),'GRMS Detail'!$D$2:$D$17521)/10000)</f>
        <v>-310.91010134999999</v>
      </c>
      <c r="R18" s="136">
        <f>Q18-[16]Sheet1!Q18</f>
        <v>-266.51644110000001</v>
      </c>
      <c r="S18" s="165">
        <f>(SUMIF(Reference,CONCATENATE(S$13,$H$18),'GRMS Detail'!$D$2:$D$17521)/10000)+(SUMIF(Reference,CONCATENATE(S$13,$I$18),'GRMS Detail'!$D$2:$D$17521)/10000)</f>
        <v>-1334.9307480800014</v>
      </c>
      <c r="T18" s="136">
        <f>S18-[16]Sheet1!S18</f>
        <v>467.45522953999853</v>
      </c>
      <c r="U18" s="165">
        <f>(SUMIF(Reference,CONCATENATE(U$13,$H$18),'GRMS Detail'!$D$2:$D$17521)/10000)+(SUMIF(Reference,CONCATENATE(U$13,$I$18),'GRMS Detail'!$D$2:$D$17521)/10000)</f>
        <v>-9324.186885940002</v>
      </c>
      <c r="V18" s="136">
        <f>U18-[16]Sheet1!U18</f>
        <v>-1940.4005220599993</v>
      </c>
      <c r="W18" s="165">
        <f>(SUMIF(Reference,CONCATENATE(W$13,$H$18),'GRMS Detail'!$D$2:$D$17521)/10000)+(SUMIF(Reference,CONCATENATE(W$13,$I$18),'GRMS Detail'!$D$2:$D$17521)/10000)</f>
        <v>-2616.8766058199999</v>
      </c>
      <c r="X18" s="136">
        <f>W18-[16]Sheet1!W18</f>
        <v>38.845405710000705</v>
      </c>
      <c r="Y18" s="165">
        <f>(SUMIF(Reference,CONCATENATE(Y$13,$H$18),'GRMS Detail'!$D$2:$D$17521)/10000)+(SUMIF(Reference,CONCATENATE(Y$13,$I$18),'GRMS Detail'!$D$2:$D$17521)/10000)</f>
        <v>-280.91515962999995</v>
      </c>
      <c r="Z18" s="136">
        <f>Y18-[16]Sheet1!Y18</f>
        <v>17.256998300000078</v>
      </c>
      <c r="AA18" s="165">
        <f>(SUMIF(Reference,CONCATENATE(AA$13,$H$18),'GRMS Detail'!$D$2:$D$17521)/10000)+(SUMIF(Reference,CONCATENATE(AA$13,$I$18),'GRMS Detail'!$D$2:$D$17521)/10000)</f>
        <v>-2952.7672383500008</v>
      </c>
      <c r="AB18" s="136">
        <f>AA18-[16]Sheet1!AA18</f>
        <v>-2582.7926138900007</v>
      </c>
      <c r="AC18" s="166">
        <f t="shared" si="0"/>
        <v>-16509.676637820005</v>
      </c>
      <c r="AD18" s="136">
        <f>AC18-[16]Sheet1!AC18</f>
        <v>-3999.6355024000004</v>
      </c>
      <c r="AE18" s="144"/>
      <c r="AM18" s="214"/>
      <c r="AN18" s="213"/>
    </row>
    <row r="19" spans="1:51" s="172" customFormat="1">
      <c r="B19" s="167" t="s">
        <v>46</v>
      </c>
      <c r="C19" s="168"/>
      <c r="D19" s="168"/>
      <c r="F19" s="168" t="s">
        <v>46</v>
      </c>
      <c r="G19" s="168" t="s">
        <v>119</v>
      </c>
      <c r="H19" s="161" t="s">
        <v>120</v>
      </c>
      <c r="I19" s="169" t="s">
        <v>46</v>
      </c>
      <c r="J19" s="169"/>
      <c r="K19" s="169"/>
      <c r="L19" s="169"/>
      <c r="M19" s="169"/>
      <c r="N19" s="159" t="s">
        <v>48</v>
      </c>
      <c r="O19" s="170" t="s">
        <v>19</v>
      </c>
      <c r="P19" s="173"/>
      <c r="Q19" s="165">
        <f>(SUMIF(Reference,CONCATENATE(Q$13,$H$19),'GRMS Detail'!$D$2:$D$17521)/10000)+(SUMIF(Reference,CONCATENATE(Q$13,$I$19),'GRMS Detail'!$D$2:$D$17521)/10000)+(SUMIF(Reference,CONCATENATE(Q$13,$G$19),'GRMS Detail'!$D$2:$D$17521)/10000)</f>
        <v>-138.42331522000001</v>
      </c>
      <c r="R19" s="136">
        <f>Q19-[16]Sheet1!Q19</f>
        <v>-99.429366640000012</v>
      </c>
      <c r="S19" s="165">
        <f>(SUMIF(Reference,CONCATENATE(S$13,$H$19),'GRMS Detail'!$D$2:$D$17521)/10000)+(SUMIF(Reference,CONCATENATE(S$13,$I$19),'GRMS Detail'!$D$2:$D$17521)/10000)+(SUMIF(Reference,CONCATENATE(S$13,$G$19),'GRMS Detail'!$D$2:$D$17521)/10000)</f>
        <v>-365.38889742999902</v>
      </c>
      <c r="T19" s="136">
        <f>S19-[16]Sheet1!S19</f>
        <v>-403.48776501999896</v>
      </c>
      <c r="U19" s="165">
        <f>(SUMIF(Reference,CONCATENATE(U$13,$H$19),'GRMS Detail'!$D$2:$D$17521)/10000)+(SUMIF(Reference,CONCATENATE(U$13,$I$19),'GRMS Detail'!$D$2:$D$17521)/10000)+(SUMIF(Reference,CONCATENATE(U$13,$G$19),'GRMS Detail'!$D$2:$D$17521)/10000)</f>
        <v>1435.7033031303586</v>
      </c>
      <c r="V19" s="136">
        <f>U19-[16]Sheet1!U19</f>
        <v>-417.72565338125969</v>
      </c>
      <c r="W19" s="165">
        <f>(SUMIF(Reference,CONCATENATE(W$13,$H$19),'GRMS Detail'!$D$2:$D$17521)/10000)+(SUMIF(Reference,CONCATENATE(W$13,$I$19),'GRMS Detail'!$D$2:$D$17521)/10000)+(SUMIF(Reference,CONCATENATE(W$13,$G$19),'GRMS Detail'!$D$2:$D$17521)/10000)</f>
        <v>-1064.4522519118673</v>
      </c>
      <c r="X19" s="136">
        <f>W19-[16]Sheet1!W19</f>
        <v>-1387.0306616212001</v>
      </c>
      <c r="Y19" s="165">
        <f>(SUMIF(Reference,CONCATENATE(Y$13,$H$19),'GRMS Detail'!$D$2:$D$17521)/10000)+(SUMIF(Reference,CONCATENATE(Y$13,$I$19),'GRMS Detail'!$D$2:$D$17521)/10000)+(SUMIF(Reference,CONCATENATE(Y$13,$G$19),'GRMS Detail'!$D$2:$D$17521)/10000)</f>
        <v>-925.69306969000013</v>
      </c>
      <c r="Z19" s="136">
        <f>Y19-[16]Sheet1!Y19</f>
        <v>-702.47412641000005</v>
      </c>
      <c r="AA19" s="165">
        <f>(SUMIF(Reference,CONCATENATE(AA$13,$H$19),'GRMS Detail'!$D$2:$D$17521)/10000)+(SUMIF(Reference,CONCATENATE(AA$13,$I$19),'GRMS Detail'!$D$2:$D$17521)/10000)+(SUMIF(Reference,CONCATENATE(AA$13,$G$19),'GRMS Detail'!$D$2:$D$17521)/10000)</f>
        <v>-3097.1370662200006</v>
      </c>
      <c r="AB19" s="136">
        <f>AA19-[16]Sheet1!AA19</f>
        <v>-2687.4162484900007</v>
      </c>
      <c r="AC19" s="166">
        <f t="shared" si="0"/>
        <v>-4016.9679821215086</v>
      </c>
      <c r="AD19" s="136">
        <f>AC19-[16]Sheet1!AC19</f>
        <v>-5598.1344549224596</v>
      </c>
      <c r="AE19" s="144"/>
      <c r="AM19" s="214"/>
    </row>
    <row r="20" spans="1:51" s="172" customFormat="1" ht="27" thickBot="1">
      <c r="A20" s="104"/>
      <c r="B20" s="167" t="s">
        <v>121</v>
      </c>
      <c r="C20" s="174"/>
      <c r="D20" s="174"/>
      <c r="E20" s="105"/>
      <c r="F20" s="159" t="s">
        <v>75</v>
      </c>
      <c r="G20" s="175"/>
      <c r="H20" s="161" t="s">
        <v>75</v>
      </c>
      <c r="I20" s="161"/>
      <c r="J20" s="161"/>
      <c r="K20" s="161"/>
      <c r="L20" s="169"/>
      <c r="M20" s="179"/>
      <c r="N20" s="159" t="s">
        <v>48</v>
      </c>
      <c r="O20" s="176" t="s">
        <v>19</v>
      </c>
      <c r="P20" s="173"/>
      <c r="Q20" s="165">
        <f>(SUMIF(Reference,CONCATENATE(Q$13,$H$20),'GRMS Detail'!$D$2:$D$17521)/10000)</f>
        <v>614.19786494000004</v>
      </c>
      <c r="R20" s="136">
        <f>Q20-[16]Sheet1!Q20</f>
        <v>618.47442083999999</v>
      </c>
      <c r="S20" s="165">
        <f>(SUMIF(Reference,CONCATENATE(S$13,$H$20),'GRMS Detail'!$D$2:$D$17521)/10000)</f>
        <v>290.54149820999874</v>
      </c>
      <c r="T20" s="136">
        <f>S20-[16]Sheet1!S20</f>
        <v>-1.8403371600012406</v>
      </c>
      <c r="U20" s="165">
        <f>(SUMIF(Reference,CONCATENATE(U$13,$H$20),'GRMS Detail'!$D$2:$D$17521)/10000)</f>
        <v>4530.3904038200008</v>
      </c>
      <c r="V20" s="136">
        <f>U20-[16]Sheet1!U20</f>
        <v>2721.1045993400003</v>
      </c>
      <c r="W20" s="165">
        <f>(SUMIF(Reference,CONCATENATE(W$13,$H$20),'GRMS Detail'!$D$2:$D$17521)/10000)</f>
        <v>0</v>
      </c>
      <c r="X20" s="136">
        <f>W20-[16]Sheet1!W20</f>
        <v>0</v>
      </c>
      <c r="Y20" s="165">
        <f>(SUMIF(Reference,CONCATENATE(Y$13,$H$20),'GRMS Detail'!$D$2:$D$17521)/10000)</f>
        <v>0</v>
      </c>
      <c r="Z20" s="136">
        <f>Y20-[16]Sheet1!Y20</f>
        <v>0</v>
      </c>
      <c r="AA20" s="165">
        <f>(SUMIF(Reference,CONCATENATE(AA$13,$H$20),'GRMS Detail'!$D$2:$D$17521)/10000)</f>
        <v>0</v>
      </c>
      <c r="AB20" s="136">
        <f>AA20-[16]Sheet1!AA20</f>
        <v>0</v>
      </c>
      <c r="AC20" s="166">
        <f t="shared" si="0"/>
        <v>4820.931902029999</v>
      </c>
      <c r="AD20" s="136">
        <f>AC20-[16]Sheet1!AC20</f>
        <v>2719.2642621799987</v>
      </c>
      <c r="AE20" s="144"/>
      <c r="AM20" s="214"/>
    </row>
    <row r="21" spans="1:51" s="172" customFormat="1">
      <c r="A21" s="104"/>
      <c r="B21" s="167" t="s">
        <v>122</v>
      </c>
      <c r="C21" s="177"/>
      <c r="D21" s="177"/>
      <c r="E21" s="177" t="s">
        <v>184</v>
      </c>
      <c r="F21" s="177" t="s">
        <v>67</v>
      </c>
      <c r="G21" s="177" t="s">
        <v>98</v>
      </c>
      <c r="H21" s="161" t="s">
        <v>123</v>
      </c>
      <c r="I21" s="161" t="s">
        <v>124</v>
      </c>
      <c r="J21" s="169" t="s">
        <v>125</v>
      </c>
      <c r="K21" s="169" t="s">
        <v>67</v>
      </c>
      <c r="L21" s="169" t="s">
        <v>98</v>
      </c>
      <c r="M21" s="169" t="s">
        <v>190</v>
      </c>
      <c r="N21" s="159" t="s">
        <v>48</v>
      </c>
      <c r="O21" s="178" t="s">
        <v>19</v>
      </c>
      <c r="P21" s="171"/>
      <c r="Q21" s="165">
        <f>(SUMIF(Reference,CONCATENATE(Q$13,$H$21),'GRMS Detail'!$D$2:$D$17521)/10000)+(SUMIF(Reference,CONCATENATE(Q$13,$I$21),'GRMS Detail'!$D$2:$D$17521)/10000)+(SUMIF(Reference,CONCATENATE(Q$13,$J$21),'GRMS Detail'!$D$2:$D$17521)/10000)+(SUMIF(Reference,CONCATENATE(Q$13,$M$21),'GRMS Detail'!$D$2:$D$17521)/10000)+(SUMIF(Reference,CONCATENATE(Q$13,$K$21),'GRMS Detail'!$D$2:$D$17521)/10000)+(SUMIF(Reference,CONCATENATE(Q$13,$L$21),'GRMS Detail'!$D$2:$D$17521)/10000)+(SUMIF(Reference,CONCATENATE(Q$13,$E$21),'GRMS Detail'!$D$2:$D$17521)/10000)</f>
        <v>100.37877894999998</v>
      </c>
      <c r="R21" s="136">
        <f>Q21-[16]Sheet1!Q21</f>
        <v>193.81119801</v>
      </c>
      <c r="S21" s="165">
        <f>(SUMIF(Reference,CONCATENATE(S$13,$H$21),'GRMS Detail'!$D$2:$D$17521)/10000)+(SUMIF(Reference,CONCATENATE(S$13,$I$21),'GRMS Detail'!$D$2:$D$17521)/10000)+(SUMIF(Reference,CONCATENATE(S$13,$J$21),'GRMS Detail'!$D$2:$D$17521)/10000)+(SUMIF(Reference,CONCATENATE(S$13,$M$21),'GRMS Detail'!$D$2:$D$17521)/10000)+(SUMIF(Reference,CONCATENATE(S$13,$K$21),'GRMS Detail'!$D$2:$D$17521)/10000)+(SUMIF(Reference,CONCATENATE(S$13,$L$21),'GRMS Detail'!$D$2:$D$17521)/10000)+(SUMIF(Reference,CONCATENATE(S$13,$E$21),'GRMS Detail'!$D$2:$D$17521)/10000)</f>
        <v>-71.28943879999882</v>
      </c>
      <c r="T21" s="136">
        <f>S21-[16]Sheet1!S21</f>
        <v>1592.3311288200014</v>
      </c>
      <c r="U21" s="165">
        <f>(SUMIF(Reference,CONCATENATE(U$13,$H$21),'GRMS Detail'!$D$2:$D$17521)/10000)+(SUMIF(Reference,CONCATENATE(U$13,$I$21),'GRMS Detail'!$D$2:$D$17521)/10000)+(SUMIF(Reference,CONCATENATE(U$13,$J$21),'GRMS Detail'!$D$2:$D$17521)/10000)+(SUMIF(Reference,CONCATENATE(U$13,$M$21),'GRMS Detail'!$D$2:$D$17521)/10000)+(SUMIF(Reference,CONCATENATE(U$13,$K$21),'GRMS Detail'!$D$2:$D$17521)/10000)+(SUMIF(Reference,CONCATENATE(U$13,$L$21),'GRMS Detail'!$D$2:$D$17521)/10000)+(SUMIF(Reference,CONCATENATE(U$13,$E$21),'GRMS Detail'!$D$2:$D$17521)/10000)</f>
        <v>-4337.4656255999998</v>
      </c>
      <c r="V21" s="136">
        <f>U21-[16]Sheet1!U21</f>
        <v>1976.3318190500004</v>
      </c>
      <c r="W21" s="165">
        <f>(SUMIF(Reference,CONCATENATE(W$13,$H$21),'GRMS Detail'!$D$2:$D$17521)/10000)+(SUMIF(Reference,CONCATENATE(W$13,$I$21),'GRMS Detail'!$D$2:$D$17521)/10000)+(SUMIF(Reference,CONCATENATE(W$13,$J$21),'GRMS Detail'!$D$2:$D$17521)/10000)+(SUMIF(Reference,CONCATENATE(W$13,$M$21),'GRMS Detail'!$D$2:$D$17521)/10000)+(SUMIF(Reference,CONCATENATE(W$13,$K$21),'GRMS Detail'!$D$2:$D$17521)/10000)+(SUMIF(Reference,CONCATENATE(W$13,$L$21),'GRMS Detail'!$D$2:$D$17521)/10000)+(SUMIF(Reference,CONCATENATE(W$13,$E$21),'GRMS Detail'!$D$2:$D$17521)/10000)</f>
        <v>2253.6254428499997</v>
      </c>
      <c r="X21" s="136">
        <f>W21-[16]Sheet1!W21</f>
        <v>2291.2901465699997</v>
      </c>
      <c r="Y21" s="165">
        <f>(SUMIF(Reference,CONCATENATE(Y$13,$H$21),'GRMS Detail'!$D$2:$D$17521)/10000)+(SUMIF(Reference,CONCATENATE(Y$13,$I$21),'GRMS Detail'!$D$2:$D$17521)/10000)+(SUMIF(Reference,CONCATENATE(Y$13,$J$21),'GRMS Detail'!$D$2:$D$17521)/10000)+(SUMIF(Reference,CONCATENATE(Y$13,$M$21),'GRMS Detail'!$D$2:$D$17521)/10000)+(SUMIF(Reference,CONCATENATE(Y$13,$K$21),'GRMS Detail'!$D$2:$D$17521)/10000)+(SUMIF(Reference,CONCATENATE(Y$13,$L$21),'GRMS Detail'!$D$2:$D$17521)/10000)+(SUMIF(Reference,CONCATENATE(Y$13,$E$21),'GRMS Detail'!$D$2:$D$17521)/10000)</f>
        <v>3113.2343999800009</v>
      </c>
      <c r="Z21" s="136">
        <f>Y21-[16]Sheet1!Y21</f>
        <v>1909.3774846500005</v>
      </c>
      <c r="AA21" s="165">
        <f>(SUMIF(Reference,CONCATENATE(AA$13,$H$21),'GRMS Detail'!$D$2:$D$17521)/10000)+(SUMIF(Reference,CONCATENATE(AA$13,$I$21),'GRMS Detail'!$D$2:$D$17521)/10000)+(SUMIF(Reference,CONCATENATE(AA$13,$J$21),'GRMS Detail'!$D$2:$D$17521)/10000)+(SUMIF(Reference,CONCATENATE(AA$13,$M$21),'GRMS Detail'!$D$2:$D$17521)/10000)+(SUMIF(Reference,CONCATENATE(AA$13,$K$21),'GRMS Detail'!$D$2:$D$17521)/10000)+(SUMIF(Reference,CONCATENATE(AA$13,$L$21),'GRMS Detail'!$D$2:$D$17521)/10000)+(SUMIF(Reference,CONCATENATE(AA$13,$E$21),'GRMS Detail'!$D$2:$D$17521)/10000)</f>
        <v>14057.774658690003</v>
      </c>
      <c r="AB21" s="136">
        <f>AA21-[16]Sheet1!AA21</f>
        <v>13568.898318370004</v>
      </c>
      <c r="AC21" s="166">
        <f t="shared" si="0"/>
        <v>15015.879437120006</v>
      </c>
      <c r="AD21" s="136">
        <f>AC21-[16]Sheet1!AC21</f>
        <v>21338.228897460005</v>
      </c>
      <c r="AE21" s="144"/>
      <c r="AM21" s="214"/>
    </row>
    <row r="22" spans="1:51">
      <c r="B22" s="167" t="s">
        <v>126</v>
      </c>
      <c r="C22" s="177" t="s">
        <v>107</v>
      </c>
      <c r="D22" s="177" t="s">
        <v>101</v>
      </c>
      <c r="E22" s="177" t="s">
        <v>88</v>
      </c>
      <c r="F22" s="177" t="s">
        <v>106</v>
      </c>
      <c r="G22" s="177" t="s">
        <v>189</v>
      </c>
      <c r="H22" s="177" t="s">
        <v>105</v>
      </c>
      <c r="I22" s="161" t="s">
        <v>127</v>
      </c>
      <c r="J22" s="169" t="s">
        <v>169</v>
      </c>
      <c r="K22" s="169" t="s">
        <v>186</v>
      </c>
      <c r="L22" s="169" t="s">
        <v>188</v>
      </c>
      <c r="M22" s="169"/>
      <c r="N22" s="159" t="s">
        <v>48</v>
      </c>
      <c r="O22" s="178" t="s">
        <v>19</v>
      </c>
      <c r="P22" s="171"/>
      <c r="Q22" s="165">
        <f>(SUMIF(Reference,CONCATENATE(Q$13,$C$22),'GRMS Detail'!$D$2:$D$17521)/10000)+(SUMIF(Reference,CONCATENATE(Q$13,$D$22),'GRMS Detail'!$D$2:$D$17521)/10000)+(SUMIF(Reference,CONCATENATE(Q$13,$E$22),'GRMS Detail'!$D$2:$D$17521)/10000)+(SUMIF(Reference,CONCATENATE(Q$13,$F$22),'GRMS Detail'!$D$2:$D$17521)/10000)+(SUMIF(Reference,CONCATENATE(Q$13,$G$22),'GRMS Detail'!$D$2:$D$17521)/10000)+(SUMIF(Reference,CONCATENATE(Q$13,$H$22),'GRMS Detail'!$D$2:$D$17521)/10000)+(SUMIF(Reference,CONCATENATE(Q$13,$I$22),'GRMS Detail'!$D$2:$D$17521)/10000)+(SUMIF(Reference,CONCATENATE(Q$13,$J$22),'GRMS Detail'!$D$2:$D$17521)/10000)+(SUMIF(Reference,CONCATENATE(Q$13,$L$22),'GRMS Detail'!$D$2:$D$17521)/10000)</f>
        <v>11.039186039999999</v>
      </c>
      <c r="R22" s="136">
        <f>Q22-[16]Sheet1!Q22</f>
        <v>37.601357419999999</v>
      </c>
      <c r="S22" s="165">
        <f>(SUMIF(Reference,CONCATENATE(S$13,$C$22),'GRMS Detail'!$D$2:$D$17521)/10000)+(SUMIF(Reference,CONCATENATE(S$13,$D$22),'GRMS Detail'!$D$2:$D$17521)/10000)+(SUMIF(Reference,CONCATENATE(S$13,$E$22),'GRMS Detail'!$D$2:$D$17521)/10000)+(SUMIF(Reference,CONCATENATE(S$13,$F$22),'GRMS Detail'!$D$2:$D$17521)/10000)+(SUMIF(Reference,CONCATENATE(S$13,$G$22),'GRMS Detail'!$D$2:$D$17521)/10000)+(SUMIF(Reference,CONCATENATE(S$13,$H$22),'GRMS Detail'!$D$2:$D$17521)/10000)+(SUMIF(Reference,CONCATENATE(S$13,$I$22),'GRMS Detail'!$D$2:$D$17521)/10000)+(SUMIF(Reference,CONCATENATE(S$13,$J$22),'GRMS Detail'!$D$2:$D$17521)/10000)+(SUMIF(Reference,CONCATENATE(S$13,$L$22),'GRMS Detail'!$D$2:$D$17521)/10000)</f>
        <v>-31.476056009999901</v>
      </c>
      <c r="T22" s="136">
        <f>S22-[16]Sheet1!S22</f>
        <v>8.1510973500000929</v>
      </c>
      <c r="U22" s="165">
        <f>(SUMIF(Reference,CONCATENATE(U$13,$C$22),'GRMS Detail'!$D$2:$D$17521)/10000)+(SUMIF(Reference,CONCATENATE(U$13,$D$22),'GRMS Detail'!$D$2:$D$17521)/10000)+(SUMIF(Reference,CONCATENATE(U$13,$E$22),'GRMS Detail'!$D$2:$D$17521)/10000)+(SUMIF(Reference,CONCATENATE(U$13,$F$22),'GRMS Detail'!$D$2:$D$17521)/10000)+(SUMIF(Reference,CONCATENATE(U$13,$G$22),'GRMS Detail'!$D$2:$D$17521)/10000)+(SUMIF(Reference,CONCATENATE(U$13,$H$22),'GRMS Detail'!$D$2:$D$17521)/10000)+(SUMIF(Reference,CONCATENATE(U$13,$I$22),'GRMS Detail'!$D$2:$D$17521)/10000)+(SUMIF(Reference,CONCATENATE(U$13,$J$22),'GRMS Detail'!$D$2:$D$17521)/10000)+(SUMIF(Reference,CONCATENATE(U$13,$L$22),'GRMS Detail'!$D$2:$D$17521)/10000)</f>
        <v>1569.97764536</v>
      </c>
      <c r="V22" s="136">
        <f>U22-[16]Sheet1!U22</f>
        <v>1479.7994864100001</v>
      </c>
      <c r="W22" s="165">
        <f>(SUMIF(Reference,CONCATENATE(W$13,$C$22),'GRMS Detail'!$D$2:$D$17521)/10000)+(SUMIF(Reference,CONCATENATE(W$13,$D$22),'GRMS Detail'!$D$2:$D$17521)/10000)+(SUMIF(Reference,CONCATENATE(W$13,$E$22),'GRMS Detail'!$D$2:$D$17521)/10000)+(SUMIF(Reference,CONCATENATE(W$13,$F$22),'GRMS Detail'!$D$2:$D$17521)/10000)+(SUMIF(Reference,CONCATENATE(W$13,$G$22),'GRMS Detail'!$D$2:$D$17521)/10000)+(SUMIF(Reference,CONCATENATE(W$13,$H$22),'GRMS Detail'!$D$2:$D$17521)/10000)+(SUMIF(Reference,CONCATENATE(W$13,$I$22),'GRMS Detail'!$D$2:$D$17521)/10000)+(SUMIF(Reference,CONCATENATE(W$13,$J$22),'GRMS Detail'!$D$2:$D$17521)/10000)+(SUMIF(Reference,CONCATENATE(W$13,$L$22),'GRMS Detail'!$D$2:$D$17521)/10000)</f>
        <v>-1149.6759626900007</v>
      </c>
      <c r="X22" s="136">
        <f>W22-[16]Sheet1!W22</f>
        <v>2590.1638561300001</v>
      </c>
      <c r="Y22" s="165">
        <f>(SUMIF(Reference,CONCATENATE(Y$13,$C$22),'GRMS Detail'!$D$2:$D$17521)/10000)+(SUMIF(Reference,CONCATENATE(Y$13,$D$22),'GRMS Detail'!$D$2:$D$17521)/10000)+(SUMIF(Reference,CONCATENATE(Y$13,$E$22),'GRMS Detail'!$D$2:$D$17521)/10000)+(SUMIF(Reference,CONCATENATE(Y$13,$F$22),'GRMS Detail'!$D$2:$D$17521)/10000)+(SUMIF(Reference,CONCATENATE(Y$13,$G$22),'GRMS Detail'!$D$2:$D$17521)/10000)+(SUMIF(Reference,CONCATENATE(Y$13,$H$22),'GRMS Detail'!$D$2:$D$17521)/10000)+(SUMIF(Reference,CONCATENATE(Y$13,$I$22),'GRMS Detail'!$D$2:$D$17521)/10000)+(SUMIF(Reference,CONCATENATE(Y$13,$J$22),'GRMS Detail'!$D$2:$D$17521)/10000)+(SUMIF(Reference,CONCATENATE(Y$13,$L$22),'GRMS Detail'!$D$2:$D$17521)/10000)</f>
        <v>1211.96146641</v>
      </c>
      <c r="Z22" s="136">
        <f>Y22-[16]Sheet1!Y22</f>
        <v>552.84503565999989</v>
      </c>
      <c r="AA22" s="165">
        <f>(SUMIF(Reference,CONCATENATE(AA$13,$C$22),'GRMS Detail'!$D$2:$D$17521)/10000)+(SUMIF(Reference,CONCATENATE(AA$13,$D$22),'GRMS Detail'!$D$2:$D$17521)/10000)+(SUMIF(Reference,CONCATENATE(AA$13,$E$22),'GRMS Detail'!$D$2:$D$17521)/10000)+(SUMIF(Reference,CONCATENATE(AA$13,$F$22),'GRMS Detail'!$D$2:$D$17521)/10000)+(SUMIF(Reference,CONCATENATE(AA$13,$G$22),'GRMS Detail'!$D$2:$D$17521)/10000)+(SUMIF(Reference,CONCATENATE(AA$13,$H$22),'GRMS Detail'!$D$2:$D$17521)/10000)+(SUMIF(Reference,CONCATENATE(AA$13,$I$22),'GRMS Detail'!$D$2:$D$17521)/10000)+(SUMIF(Reference,CONCATENATE(AA$13,$J$22),'GRMS Detail'!$D$2:$D$17521)/10000)+(SUMIF(Reference,CONCATENATE(AA$13,$L$22),'GRMS Detail'!$D$2:$D$17521)/10000)</f>
        <v>1487.676896820001</v>
      </c>
      <c r="AB22" s="136">
        <f>AA22-[16]Sheet1!AA22</f>
        <v>843.9721596700017</v>
      </c>
      <c r="AC22" s="166">
        <f t="shared" si="0"/>
        <v>3088.4639898900004</v>
      </c>
      <c r="AD22" s="136">
        <f>AC22-[16]Sheet1!AC22</f>
        <v>5474.9316352200021</v>
      </c>
      <c r="AE22" s="144"/>
    </row>
    <row r="23" spans="1:51">
      <c r="B23" s="167" t="s">
        <v>128</v>
      </c>
      <c r="C23" s="168"/>
      <c r="D23" s="168" t="s">
        <v>93</v>
      </c>
      <c r="E23" s="168"/>
      <c r="F23" s="168" t="s">
        <v>89</v>
      </c>
      <c r="G23" s="168" t="s">
        <v>129</v>
      </c>
      <c r="H23" s="161" t="s">
        <v>130</v>
      </c>
      <c r="I23" s="161" t="s">
        <v>89</v>
      </c>
      <c r="J23" s="169" t="s">
        <v>93</v>
      </c>
      <c r="K23" s="169"/>
      <c r="L23" s="169"/>
      <c r="M23" s="169"/>
      <c r="N23" s="159" t="s">
        <v>48</v>
      </c>
      <c r="O23" s="170" t="s">
        <v>19</v>
      </c>
      <c r="P23" s="173"/>
      <c r="Q23" s="165">
        <f>(SUMIF(Reference,CONCATENATE(Q$13,$H$23),'GRMS Detail'!$D$2:$D$17521)/10000)+(SUMIF(Reference,CONCATENATE(Q$13,$I$23),'GRMS Detail'!$D$2:$D$17521)/10000)+(SUMIF(Reference,CONCATENATE(Q$13,$J$23),'GRMS Detail'!$D$2:$D$17521)/10000)</f>
        <v>-36.224178510000002</v>
      </c>
      <c r="R23" s="136">
        <f>Q23-[16]Sheet1!Q23</f>
        <v>-142.88298918999999</v>
      </c>
      <c r="S23" s="165">
        <f>(SUMIF(Reference,CONCATENATE(S$13,$H$23),'GRMS Detail'!$D$2:$D$17521)/10000)+(SUMIF(Reference,CONCATENATE(S$13,$I$23),'GRMS Detail'!$D$2:$D$17521)/10000)+(SUMIF(Reference,CONCATENATE(S$13,$J$23),'GRMS Detail'!$D$2:$D$17521)/10000)</f>
        <v>-896.69962587999782</v>
      </c>
      <c r="T23" s="136">
        <f>S23-[16]Sheet1!S23</f>
        <v>374.46137491000206</v>
      </c>
      <c r="U23" s="165">
        <f>(SUMIF(Reference,CONCATENATE(U$13,$H$23),'GRMS Detail'!$D$2:$D$17521)/10000)+(SUMIF(Reference,CONCATENATE(U$13,$I$23),'GRMS Detail'!$D$2:$D$17521)/10000)+(SUMIF(Reference,CONCATENATE(U$13,$J$23),'GRMS Detail'!$D$2:$D$17521)/10000)</f>
        <v>-1984.9673149600003</v>
      </c>
      <c r="V23" s="136">
        <f>U23-[16]Sheet1!U23</f>
        <v>-2224.6344952300001</v>
      </c>
      <c r="W23" s="165">
        <f>(SUMIF(Reference,CONCATENATE(W$13,$H$23),'GRMS Detail'!$D$2:$D$17521)/10000)+(SUMIF(Reference,CONCATENATE(W$13,$I$23),'GRMS Detail'!$D$2:$D$17521)/10000)+(SUMIF(Reference,CONCATENATE(W$13,$J$23),'GRMS Detail'!$D$2:$D$17521)/10000)</f>
        <v>-1163.4472274899999</v>
      </c>
      <c r="X23" s="136">
        <f>W23-[16]Sheet1!W23</f>
        <v>-740.21656129999997</v>
      </c>
      <c r="Y23" s="165">
        <f>(SUMIF(Reference,CONCATENATE(Y$13,$H$23),'GRMS Detail'!$D$2:$D$17521)/10000)+(SUMIF(Reference,CONCATENATE(Y$13,$I$23),'GRMS Detail'!$D$2:$D$17521)/10000)+(SUMIF(Reference,CONCATENATE(Y$13,$J$23),'GRMS Detail'!$D$2:$D$17521)/10000)</f>
        <v>89.265917419999994</v>
      </c>
      <c r="Z23" s="136">
        <f>Y23-[16]Sheet1!Y23</f>
        <v>131.25123387999997</v>
      </c>
      <c r="AA23" s="165">
        <f>(SUMIF(Reference,CONCATENATE(AA$13,$H$23),'GRMS Detail'!$D$2:$D$17521)/10000)+(SUMIF(Reference,CONCATENATE(AA$13,$I$23),'GRMS Detail'!$D$2:$D$17521)/10000)+(SUMIF(Reference,CONCATENATE(AA$13,$J$23),'GRMS Detail'!$D$2:$D$17521)/10000)</f>
        <v>440.15622117999976</v>
      </c>
      <c r="AB23" s="136">
        <f>AA23-[16]Sheet1!AA23</f>
        <v>661.22386447999952</v>
      </c>
      <c r="AC23" s="166">
        <f>$S23+$U23+$W23+$Y23+$AA23</f>
        <v>-3515.6920297299985</v>
      </c>
      <c r="AD23" s="136">
        <f>AC23-[16]Sheet1!AC23</f>
        <v>-1797.9145832599988</v>
      </c>
      <c r="AE23" s="144"/>
    </row>
    <row r="24" spans="1:51" ht="27" thickBot="1">
      <c r="B24" s="167" t="s">
        <v>131</v>
      </c>
      <c r="C24" s="174"/>
      <c r="D24" s="174" t="s">
        <v>132</v>
      </c>
      <c r="E24" s="175" t="s">
        <v>72</v>
      </c>
      <c r="F24" s="175" t="s">
        <v>133</v>
      </c>
      <c r="G24" s="175"/>
      <c r="H24" s="161" t="s">
        <v>134</v>
      </c>
      <c r="I24" s="161"/>
      <c r="J24" s="161" t="s">
        <v>135</v>
      </c>
      <c r="K24" s="161" t="s">
        <v>133</v>
      </c>
      <c r="L24" s="179"/>
      <c r="M24" s="179"/>
      <c r="N24" s="159" t="s">
        <v>48</v>
      </c>
      <c r="O24" s="176" t="s">
        <v>19</v>
      </c>
      <c r="P24" s="173"/>
      <c r="Q24" s="165">
        <f>(SUMIF(Reference,CONCATENATE(Q$13,$D$24),'GRMS Detail'!$D$2:$D$17521)/10000)+(SUMIF(Reference,CONCATENATE(Q$13,$E$24),'GRMS Detail'!$D$2:$D$17521)/10000)+(SUMIF(Reference,CONCATENATE(Q$13,$F$24),'GRMS Detail'!$D$2:$D$17521)/10000)+(SUMIF(Reference,CONCATENATE(Q$13,$H$24),'GRMS Detail'!$D$2:$D$17521)/10000)+(SUMIF(Reference,CONCATENATE(Q$13,$J$24),'GRMS Detail'!$D$2:$D$17521)/10000)</f>
        <v>431.03727091000002</v>
      </c>
      <c r="R24" s="136">
        <f>Q24-[16]Sheet1!Q24</f>
        <v>321.81710793000002</v>
      </c>
      <c r="S24" s="165">
        <f>(SUMIF(Reference,CONCATENATE(S$13,$D$24),'GRMS Detail'!$D$2:$D$17521)/10000)+(SUMIF(Reference,CONCATENATE(S$13,$E$24),'GRMS Detail'!$D$2:$D$17521)/10000)+(SUMIF(Reference,CONCATENATE(S$13,$F$24),'GRMS Detail'!$D$2:$D$17521)/10000)+(SUMIF(Reference,CONCATENATE(S$13,$H$24),'GRMS Detail'!$D$2:$D$17521)/10000)+(SUMIF(Reference,CONCATENATE(S$13,$J$24),'GRMS Detail'!$D$2:$D$17521)/10000)</f>
        <v>1892.628695010003</v>
      </c>
      <c r="T24" s="136">
        <f>S24-[16]Sheet1!S24</f>
        <v>-190.96754954999733</v>
      </c>
      <c r="U24" s="165">
        <f>(SUMIF(Reference,CONCATENATE(U$13,$D$24),'GRMS Detail'!$D$2:$D$17521)/10000)+(SUMIF(Reference,CONCATENATE(U$13,$E$24),'GRMS Detail'!$D$2:$D$17521)/10000)+(SUMIF(Reference,CONCATENATE(U$13,$F$24),'GRMS Detail'!$D$2:$D$17521)/10000)+(SUMIF(Reference,CONCATENATE(U$13,$H$24),'GRMS Detail'!$D$2:$D$17521)/10000)+(SUMIF(Reference,CONCATENATE(U$13,$J$24),'GRMS Detail'!$D$2:$D$17521)/10000)</f>
        <v>2789.23830193</v>
      </c>
      <c r="V24" s="136">
        <f>U24-[16]Sheet1!U24</f>
        <v>43.946406370001114</v>
      </c>
      <c r="W24" s="165">
        <f>(SUMIF(Reference,CONCATENATE(W$13,$D$24),'GRMS Detail'!$D$2:$D$17521)/10000)+(SUMIF(Reference,CONCATENATE(W$13,$E$24),'GRMS Detail'!$D$2:$D$17521)/10000)+(SUMIF(Reference,CONCATENATE(W$13,$F$24),'GRMS Detail'!$D$2:$D$17521)/10000)+(SUMIF(Reference,CONCATENATE(W$13,$H$24),'GRMS Detail'!$D$2:$D$17521)/10000)+(SUMIF(Reference,CONCATENATE(W$13,$J$24),'GRMS Detail'!$D$2:$D$17521)/10000)</f>
        <v>4714.5847682500007</v>
      </c>
      <c r="X24" s="136">
        <f>W24-[16]Sheet1!W24</f>
        <v>-371.57934714000021</v>
      </c>
      <c r="Y24" s="165">
        <f>(SUMIF(Reference,CONCATENATE(Y$13,$D$24),'GRMS Detail'!$D$2:$D$17521)/10000)+(SUMIF(Reference,CONCATENATE(Y$13,$E$24),'GRMS Detail'!$D$2:$D$17521)/10000)+(SUMIF(Reference,CONCATENATE(Y$13,$F$24),'GRMS Detail'!$D$2:$D$17521)/10000)+(SUMIF(Reference,CONCATENATE(Y$13,$H$24),'GRMS Detail'!$D$2:$D$17521)/10000)+(SUMIF(Reference,CONCATENATE(Y$13,$J$24),'GRMS Detail'!$D$2:$D$17521)/10000)</f>
        <v>-319.27809150000007</v>
      </c>
      <c r="Z24" s="136">
        <f>Y24-[16]Sheet1!Y24</f>
        <v>-736.52969492000011</v>
      </c>
      <c r="AA24" s="165">
        <f>(SUMIF(Reference,CONCATENATE(AA$13,$D$24),'GRMS Detail'!$D$2:$D$17521)/10000)+(SUMIF(Reference,CONCATENATE(AA$13,$E$24),'GRMS Detail'!$D$2:$D$17521)/10000)+(SUMIF(Reference,CONCATENATE(AA$13,$F$24),'GRMS Detail'!$D$2:$D$17521)/10000)+(SUMIF(Reference,CONCATENATE(AA$13,$H$24),'GRMS Detail'!$D$2:$D$17521)/10000)+(SUMIF(Reference,CONCATENATE(AA$13,$J$24),'GRMS Detail'!$D$2:$D$17521)/10000)</f>
        <v>-823.25496943999963</v>
      </c>
      <c r="AB24" s="136">
        <f>AA24-[16]Sheet1!AA24</f>
        <v>-452.93376302999957</v>
      </c>
      <c r="AC24" s="166">
        <f t="shared" si="0"/>
        <v>8253.9187042500034</v>
      </c>
      <c r="AD24" s="136">
        <f>AC24-[16]Sheet1!AC24</f>
        <v>-1708.0639482699953</v>
      </c>
      <c r="AE24" s="144"/>
    </row>
    <row r="25" spans="1:51" ht="27" thickBot="1">
      <c r="B25" s="167" t="s">
        <v>136</v>
      </c>
      <c r="C25" s="174"/>
      <c r="D25" s="174"/>
      <c r="E25" s="175"/>
      <c r="F25" s="175" t="s">
        <v>71</v>
      </c>
      <c r="G25" s="175"/>
      <c r="H25" s="161" t="s">
        <v>71</v>
      </c>
      <c r="I25" s="161"/>
      <c r="J25" s="161"/>
      <c r="K25" s="161"/>
      <c r="L25" s="179"/>
      <c r="M25" s="179"/>
      <c r="N25" s="159" t="s">
        <v>48</v>
      </c>
      <c r="O25" s="176" t="s">
        <v>19</v>
      </c>
      <c r="P25" s="173"/>
      <c r="Q25" s="165">
        <f>(SUMIF(Reference,CONCATENATE(Q$13,$H$25),'GRMS Detail'!$D$2:$D$17521)/10000)</f>
        <v>0</v>
      </c>
      <c r="R25" s="136">
        <f>Q25-[16]Sheet1!Q25</f>
        <v>0</v>
      </c>
      <c r="S25" s="165">
        <f>(SUMIF(Reference,CONCATENATE(S$13,$H$25),'GRMS Detail'!$D$2:$D$17521)/10000)</f>
        <v>28.754171000000003</v>
      </c>
      <c r="T25" s="136">
        <f>S25-[16]Sheet1!S25</f>
        <v>1.398487350000007</v>
      </c>
      <c r="U25" s="165">
        <f>(SUMIF(Reference,CONCATENATE(U$13,$H$25),'GRMS Detail'!$D$2:$D$17521)/10000)</f>
        <v>214.05622226</v>
      </c>
      <c r="V25" s="136">
        <f>U25-[16]Sheet1!U25</f>
        <v>125.49590980000001</v>
      </c>
      <c r="W25" s="165">
        <f>(SUMIF(Reference,CONCATENATE(W$13,$H$25),'GRMS Detail'!$D$2:$D$17521)/10000)</f>
        <v>270.61488102000004</v>
      </c>
      <c r="X25" s="136">
        <f>W25-[16]Sheet1!W25</f>
        <v>222.28787837000007</v>
      </c>
      <c r="Y25" s="165">
        <f>(SUMIF(Reference,CONCATENATE(Y$13,$H$25),'GRMS Detail'!$D$2:$D$17521)/10000)</f>
        <v>0</v>
      </c>
      <c r="Z25" s="136">
        <f>Y25-[16]Sheet1!Y25</f>
        <v>0</v>
      </c>
      <c r="AA25" s="165">
        <f>(SUMIF(Reference,CONCATENATE(AA$13,$H$25),'GRMS Detail'!$D$2:$D$17521)/10000)</f>
        <v>0</v>
      </c>
      <c r="AB25" s="136">
        <f>AA25-[16]Sheet1!AA25</f>
        <v>0</v>
      </c>
      <c r="AC25" s="166">
        <f t="shared" si="0"/>
        <v>513.42527428000005</v>
      </c>
      <c r="AD25" s="136">
        <f>AC25-[16]Sheet1!AC25</f>
        <v>349.18227552000008</v>
      </c>
      <c r="AE25" s="144"/>
    </row>
    <row r="26" spans="1:51" ht="27" thickBot="1">
      <c r="B26" s="167" t="s">
        <v>137</v>
      </c>
      <c r="C26" s="174"/>
      <c r="D26" s="174"/>
      <c r="F26" s="175" t="s">
        <v>73</v>
      </c>
      <c r="G26" s="175" t="s">
        <v>138</v>
      </c>
      <c r="H26" s="161" t="s">
        <v>139</v>
      </c>
      <c r="I26" s="161" t="s">
        <v>140</v>
      </c>
      <c r="J26" s="161"/>
      <c r="K26" s="161"/>
      <c r="L26" s="179"/>
      <c r="M26" s="179"/>
      <c r="N26" s="159" t="s">
        <v>48</v>
      </c>
      <c r="O26" s="176" t="s">
        <v>19</v>
      </c>
      <c r="P26" s="173"/>
      <c r="Q26" s="165">
        <f>(SUMIF(Reference,CONCATENATE(Q$13,$F$26),'GRMS Detail'!$D$2:$D$17521)/10000)+(SUMIF(Reference,CONCATENATE(Q$13,$G$26),'GRMS Detail'!$D$2:$D$17521)/10000)+(SUMIF(Reference,CONCATENATE(Q$13,$H$26),'GRMS Detail'!$D$2:$D$17521)/10000)+(SUMIF(Reference,CONCATENATE(Q$13,$I$26),'GRMS Detail'!$D$2:$D$17521)/10000)</f>
        <v>100.20371707</v>
      </c>
      <c r="R26" s="136">
        <f>Q26-[16]Sheet1!Q26</f>
        <v>85.79949637</v>
      </c>
      <c r="S26" s="165">
        <f>(SUMIF(Reference,CONCATENATE(S$13,$F$26),'GRMS Detail'!$D$2:$D$17521)/10000)+(SUMIF(Reference,CONCATENATE(S$13,$G$26),'GRMS Detail'!$D$2:$D$17521)/10000)+(SUMIF(Reference,CONCATENATE(S$13,$H$26),'GRMS Detail'!$D$2:$D$17521)/10000)+(SUMIF(Reference,CONCATENATE(S$13,$I$26),'GRMS Detail'!$D$2:$D$17521)/10000)</f>
        <v>-197.91519615999999</v>
      </c>
      <c r="T26" s="136">
        <f>S26-[16]Sheet1!S26</f>
        <v>-71.265594730000004</v>
      </c>
      <c r="U26" s="165">
        <f>(SUMIF(Reference,CONCATENATE(U$13,$F$26),'GRMS Detail'!$D$2:$D$17521)/10000)+(SUMIF(Reference,CONCATENATE(U$13,$G$26),'GRMS Detail'!$D$2:$D$17521)/10000)+(SUMIF(Reference,CONCATENATE(U$13,$H$26),'GRMS Detail'!$D$2:$D$17521)/10000)+(SUMIF(Reference,CONCATENATE(U$13,$I$26),'GRMS Detail'!$D$2:$D$17521)/10000)</f>
        <v>396.63430738</v>
      </c>
      <c r="V26" s="136">
        <f>U26-[16]Sheet1!U26</f>
        <v>120.80268638999996</v>
      </c>
      <c r="W26" s="165">
        <f>(SUMIF(Reference,CONCATENATE(W$13,$F$26),'GRMS Detail'!$D$2:$D$17521)/10000)+(SUMIF(Reference,CONCATENATE(W$13,$G$26),'GRMS Detail'!$D$2:$D$17521)/10000)+(SUMIF(Reference,CONCATENATE(W$13,$H$26),'GRMS Detail'!$D$2:$D$17521)/10000)+(SUMIF(Reference,CONCATENATE(W$13,$I$26),'GRMS Detail'!$D$2:$D$17521)/10000)</f>
        <v>234.08170318000001</v>
      </c>
      <c r="X26" s="136">
        <f>W26-[16]Sheet1!W26</f>
        <v>40.741908189999975</v>
      </c>
      <c r="Y26" s="165">
        <f>(SUMIF(Reference,CONCATENATE(Y$13,$F$26),'GRMS Detail'!$D$2:$D$17521)/10000)+(SUMIF(Reference,CONCATENATE(Y$13,$G$26),'GRMS Detail'!$D$2:$D$17521)/10000)+(SUMIF(Reference,CONCATENATE(Y$13,$H$26),'GRMS Detail'!$D$2:$D$17521)/10000)+(SUMIF(Reference,CONCATENATE(Y$13,$I$26),'GRMS Detail'!$D$2:$D$17521)/10000)</f>
        <v>124.72799088999999</v>
      </c>
      <c r="Z26" s="136">
        <f>Y26-[16]Sheet1!Y26</f>
        <v>117.39725840999999</v>
      </c>
      <c r="AA26" s="165">
        <f>(SUMIF(Reference,CONCATENATE(AA$13,$F$26),'GRMS Detail'!$D$2:$D$17521)/10000)+(SUMIF(Reference,CONCATENATE(AA$13,$G$26),'GRMS Detail'!$D$2:$D$17521)/10000)+(SUMIF(Reference,CONCATENATE(AA$13,$H$26),'GRMS Detail'!$D$2:$D$17521)/10000)+(SUMIF(Reference,CONCATENATE(AA$13,$I$26),'GRMS Detail'!$D$2:$D$17521)/10000)</f>
        <v>1029.6825618900002</v>
      </c>
      <c r="AB26" s="136">
        <f>AA26-[16]Sheet1!AA26</f>
        <v>969.25316543000019</v>
      </c>
      <c r="AC26" s="166">
        <f t="shared" si="0"/>
        <v>1587.2113671800003</v>
      </c>
      <c r="AD26" s="136">
        <f>AC26-[16]Sheet1!AC26</f>
        <v>1176.9294236900002</v>
      </c>
      <c r="AE26" s="144"/>
    </row>
    <row r="27" spans="1:51" ht="27" thickBot="1">
      <c r="B27" s="167" t="s">
        <v>141</v>
      </c>
      <c r="C27" s="174"/>
      <c r="D27" s="174"/>
      <c r="E27" s="175"/>
      <c r="F27" s="175"/>
      <c r="G27" s="175"/>
      <c r="H27" s="161"/>
      <c r="I27" s="161"/>
      <c r="J27" s="161"/>
      <c r="K27" s="161"/>
      <c r="L27" s="179"/>
      <c r="M27" s="179"/>
      <c r="N27" s="159" t="s">
        <v>48</v>
      </c>
      <c r="O27" s="176" t="s">
        <v>19</v>
      </c>
      <c r="P27" s="173"/>
      <c r="Q27" s="165">
        <f>(SUMIF(Reference,CONCATENATE(Q$13,$H$27),'GRMS Detail'!$D$2:$D$17521)/10000)+(SUMIF(Reference,CONCATENATE(Q$13,$I$27),'GRMS Detail'!$D$2:$D$17521)/10000)</f>
        <v>0</v>
      </c>
      <c r="R27" s="136">
        <f>Q27-[16]Sheet1!Q27</f>
        <v>0</v>
      </c>
      <c r="S27" s="165">
        <f>(SUMIF(Reference,CONCATENATE(S$13,$H$27),'GRMS Detail'!$D$2:$D$17521)/10000)+(SUMIF(Reference,CONCATENATE(S$13,$I$27),'GRMS Detail'!$D$2:$D$17521)/10000)</f>
        <v>0</v>
      </c>
      <c r="T27" s="136">
        <f>S27-[16]Sheet1!S27</f>
        <v>0</v>
      </c>
      <c r="U27" s="165">
        <f>(SUMIF(Reference,CONCATENATE(U$13,$H$27),'GRMS Detail'!$D$2:$D$17521)/10000)+(SUMIF(Reference,CONCATENATE(U$13,$I$27),'GRMS Detail'!$D$2:$D$17521)/10000)</f>
        <v>0</v>
      </c>
      <c r="V27" s="136">
        <f>U27-[16]Sheet1!U27</f>
        <v>0</v>
      </c>
      <c r="W27" s="165">
        <f>(SUMIF(Reference,CONCATENATE(W$13,$H$27),'GRMS Detail'!$D$2:$D$17521)/10000)+(SUMIF(Reference,CONCATENATE(W$13,$I$27),'GRMS Detail'!$D$2:$D$17521)/10000)</f>
        <v>0</v>
      </c>
      <c r="X27" s="136">
        <f>W27-[16]Sheet1!W27</f>
        <v>0</v>
      </c>
      <c r="Y27" s="165">
        <f>(SUMIF(Reference,CONCATENATE(Y$13,$H$27),'GRMS Detail'!$D$2:$D$17521)/10000)+(SUMIF(Reference,CONCATENATE(Y$13,$I$27),'GRMS Detail'!$D$2:$D$17521)/10000)</f>
        <v>0</v>
      </c>
      <c r="Z27" s="136">
        <f>Y27-[16]Sheet1!Y27</f>
        <v>0</v>
      </c>
      <c r="AA27" s="165">
        <f>(SUMIF(Reference,CONCATENATE(AA$13,$H$27),'GRMS Detail'!$D$2:$D$17521)/10000)+(SUMIF(Reference,CONCATENATE(AA$13,$I$27),'GRMS Detail'!$D$2:$D$17521)/10000)</f>
        <v>0</v>
      </c>
      <c r="AB27" s="136">
        <f>AA27-[16]Sheet1!AA27</f>
        <v>0</v>
      </c>
      <c r="AC27" s="166"/>
      <c r="AD27" s="136">
        <f>AC27-[16]Sheet1!AC27</f>
        <v>0</v>
      </c>
      <c r="AE27" s="144"/>
    </row>
    <row r="28" spans="1:51" ht="28.5" thickBot="1">
      <c r="B28" s="180" t="s">
        <v>142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83">
        <f>SUM(Q17:Q27)</f>
        <v>610.05902409000009</v>
      </c>
      <c r="R28" s="183">
        <f>Q28-[16]Sheet1!Q28</f>
        <v>574.95731651000006</v>
      </c>
      <c r="S28" s="183">
        <f>SUM(S17:S27)</f>
        <v>-163.94842046999474</v>
      </c>
      <c r="T28" s="183">
        <f>S28-[16]Sheet1!S28</f>
        <v>1484.0268496200054</v>
      </c>
      <c r="U28" s="183">
        <f>SUM(U17:U27)</f>
        <v>-3318.0460259696424</v>
      </c>
      <c r="V28" s="183">
        <f>U28-[16]Sheet1!U28</f>
        <v>1722.8623133987417</v>
      </c>
      <c r="W28" s="183">
        <f>SUM(W17:W27)</f>
        <v>946.92856548813234</v>
      </c>
      <c r="X28" s="183">
        <f>W28-[16]Sheet1!W28</f>
        <v>3237.6591682188014</v>
      </c>
      <c r="Y28" s="183">
        <f>SUM(Y17:Y27)</f>
        <v>2430.8354160300005</v>
      </c>
      <c r="Z28" s="183">
        <f>Y28-[16]Sheet1!Y28</f>
        <v>988.3799551200002</v>
      </c>
      <c r="AA28" s="183">
        <f>SUM(AA17:AA27)</f>
        <v>9002.357783180003</v>
      </c>
      <c r="AB28" s="183">
        <f>AA28-[16]Sheet1!AA28</f>
        <v>8402.7930432400044</v>
      </c>
      <c r="AC28" s="183">
        <f>SUM(AC17:AC27)</f>
        <v>8898.1273182584937</v>
      </c>
      <c r="AD28" s="183">
        <f>AC28-[16]Sheet1!AC28</f>
        <v>15835.721329597551</v>
      </c>
      <c r="AE28" s="144"/>
      <c r="AM28" s="145"/>
    </row>
    <row r="29" spans="1:51" s="145" customFormat="1" ht="30.75" customHeight="1" thickBot="1">
      <c r="B29" s="146" t="s">
        <v>143</v>
      </c>
      <c r="C29" s="147"/>
      <c r="D29" s="147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9"/>
      <c r="Q29" s="149"/>
      <c r="R29" s="149"/>
      <c r="S29" s="150"/>
      <c r="T29" s="149"/>
      <c r="U29" s="150"/>
      <c r="V29" s="149"/>
      <c r="W29" s="150"/>
      <c r="X29" s="149"/>
      <c r="Y29" s="150"/>
      <c r="Z29" s="149"/>
      <c r="AA29" s="150"/>
      <c r="AB29" s="149"/>
      <c r="AC29" s="151"/>
      <c r="AD29" s="152"/>
      <c r="AE29" s="153"/>
      <c r="AM29" s="104"/>
    </row>
    <row r="30" spans="1:51" ht="27" thickBot="1">
      <c r="B30" s="157" t="s">
        <v>144</v>
      </c>
      <c r="C30" s="184"/>
      <c r="D30" s="184"/>
      <c r="E30" s="184"/>
      <c r="F30" s="184" t="s">
        <v>92</v>
      </c>
      <c r="G30" s="184"/>
      <c r="H30" s="185" t="s">
        <v>185</v>
      </c>
      <c r="I30" s="185" t="s">
        <v>145</v>
      </c>
      <c r="J30" s="185" t="s">
        <v>92</v>
      </c>
      <c r="K30" s="169"/>
      <c r="L30" s="169"/>
      <c r="M30" s="169"/>
      <c r="N30" s="184" t="s">
        <v>147</v>
      </c>
      <c r="O30" s="186" t="s">
        <v>19</v>
      </c>
      <c r="P30" s="187"/>
      <c r="Q30" s="165">
        <f>(SUMIF(Reference,CONCATENATE(Q$13,$H$30),'GRMS Detail'!$D$2:$D$17521)/10000)+(SUMIF(Reference,CONCATENATE(Q$13,$I$30),'GRMS Detail'!$D$2:$D$17521)/10000)+(SUMIF(Reference,CONCATENATE(Q$13,$J$30),'GRMS Detail'!$D$2:$D$17521)/10000)</f>
        <v>15.619722719999999</v>
      </c>
      <c r="R30" s="136">
        <f>Q30-[16]Sheet1!Q30</f>
        <v>15.417151119999998</v>
      </c>
      <c r="S30" s="165">
        <f>(SUMIF(Reference,CONCATENATE(S$13,$F$30),'GRMS Detail'!$D$2:$D$17521)/10000)</f>
        <v>27.843054389999999</v>
      </c>
      <c r="T30" s="136">
        <f>S30-[16]Sheet1!S30</f>
        <v>-42.726122709999991</v>
      </c>
      <c r="U30" s="165">
        <f>(SUMIF(Reference,CONCATENATE(U$13,$F$30),'GRMS Detail'!$D$2:$D$17521)/10000)</f>
        <v>-727.43587706000017</v>
      </c>
      <c r="V30" s="136">
        <f>U30-[16]Sheet1!U30</f>
        <v>-44.884588300000246</v>
      </c>
      <c r="W30" s="165">
        <f>(SUMIF(Reference,CONCATENATE(W$13,$F$30),'GRMS Detail'!$D$2:$D$17521)/10000)</f>
        <v>-1038.21530785</v>
      </c>
      <c r="X30" s="136">
        <f>W30-[16]Sheet1!W30</f>
        <v>-30.418925280000053</v>
      </c>
      <c r="Y30" s="165">
        <f>(SUMIF(Reference,CONCATENATE(Y$13,$F$30),'GRMS Detail'!$D$2:$D$17521)/10000)</f>
        <v>-110.05410958</v>
      </c>
      <c r="Z30" s="136">
        <f>Y30-[16]Sheet1!Y30</f>
        <v>-9.3122179999994614E-2</v>
      </c>
      <c r="AA30" s="165">
        <f>(SUMIF(Reference,CONCATENATE(AA$13,$F$30),'GRMS Detail'!$D$2:$D$17521)/10000)</f>
        <v>0</v>
      </c>
      <c r="AB30" s="136">
        <f>AA30-[16]Sheet1!AA30</f>
        <v>0</v>
      </c>
      <c r="AC30" s="166">
        <f>$S30+$U30+$W30+$Y30+$AA30</f>
        <v>-1847.8622401000002</v>
      </c>
      <c r="AD30" s="136">
        <f>AC30-[16]Sheet1!AC30</f>
        <v>-118.12275847000024</v>
      </c>
      <c r="AE30" s="172"/>
    </row>
    <row r="31" spans="1:51" ht="27" thickBot="1">
      <c r="B31" s="167" t="s">
        <v>148</v>
      </c>
      <c r="C31" s="174"/>
      <c r="D31" s="174"/>
      <c r="F31" s="168" t="s">
        <v>87</v>
      </c>
      <c r="G31" s="168"/>
      <c r="H31" s="185" t="s">
        <v>149</v>
      </c>
      <c r="I31" s="185" t="s">
        <v>168</v>
      </c>
      <c r="J31" s="185" t="s">
        <v>172</v>
      </c>
      <c r="K31" s="185" t="s">
        <v>146</v>
      </c>
      <c r="L31" s="185" t="s">
        <v>173</v>
      </c>
      <c r="M31" s="169"/>
      <c r="N31" s="184" t="s">
        <v>147</v>
      </c>
      <c r="O31" s="170" t="s">
        <v>19</v>
      </c>
      <c r="P31" s="173"/>
      <c r="Q31" s="165">
        <f>(SUMIF(Reference,CONCATENATE(Q$13,$F$31),'GRMS Detail'!$D$2:$D$17521)/10000)+(SUMIF(Reference,CONCATENATE(Q$13,$H$31),'GRMS Detail'!$D$2:$D$17521)/10000)+(SUMIF(Reference,CONCATENATE(Q$13,$I$31),'GRMS Detail'!$D$2:$D$17521)/10000)+(SUMIF(Reference,CONCATENATE(Q$13,$J$31),'GRMS Detail'!$D$2:$D$17521)/10000)+(SUMIF(Reference,CONCATENATE(Q$13,$K$31),'GRMS Detail'!$D$2:$D$17521)/10000)+(SUMIF(Reference,CONCATENATE(Q$13,$L$31),'GRMS Detail'!$D$2:$D$17521)/10000)</f>
        <v>4</v>
      </c>
      <c r="R31" s="136">
        <f>Q31-[16]Sheet1!Q31</f>
        <v>-12</v>
      </c>
      <c r="S31" s="165">
        <f>(SUMIF(Reference,CONCATENATE(S$13,$F$31),'GRMS Detail'!$D$2:$D$17521)/10000)+(SUMIF(Reference,CONCATENATE(S$13,$H$31),'GRMS Detail'!$D$2:$D$17521)/10000)+(SUMIF(Reference,CONCATENATE(S$13,$I$31),'GRMS Detail'!$D$2:$D$17521)/10000)+(SUMIF(Reference,CONCATENATE(S$13,$J$31),'GRMS Detail'!$D$2:$D$17521)/10000)+(SUMIF(Reference,CONCATENATE(S$13,$K$31),'GRMS Detail'!$D$2:$D$17521)/10000)+(SUMIF(Reference,CONCATENATE(S$13,$L$31),'GRMS Detail'!$D$2:$D$17521)/10000)</f>
        <v>187.45996975</v>
      </c>
      <c r="T31" s="136">
        <f>S31-[16]Sheet1!S31</f>
        <v>-187.38162025000005</v>
      </c>
      <c r="U31" s="165">
        <f>(SUMIF(Reference,CONCATENATE(U$13,$F$31),'GRMS Detail'!$D$2:$D$17521)/10000)+(SUMIF(Reference,CONCATENATE(U$13,$H$31),'GRMS Detail'!$D$2:$D$17521)/10000)+(SUMIF(Reference,CONCATENATE(U$13,$I$31),'GRMS Detail'!$D$2:$D$17521)/10000)+(SUMIF(Reference,CONCATENATE(U$13,$J$31),'GRMS Detail'!$D$2:$D$17521)/10000)+(SUMIF(Reference,CONCATENATE(U$13,$K$31),'GRMS Detail'!$D$2:$D$17521)/10000)+(SUMIF(Reference,CONCATENATE(U$13,$L$31),'GRMS Detail'!$D$2:$D$17521)/10000)</f>
        <v>1324.47398312</v>
      </c>
      <c r="V31" s="136">
        <f>U31-[16]Sheet1!U31</f>
        <v>0.30872994000014842</v>
      </c>
      <c r="W31" s="165">
        <f>(SUMIF(Reference,CONCATENATE(W$13,$F$31),'GRMS Detail'!$D$2:$D$17521)/10000)+(SUMIF(Reference,CONCATENATE(W$13,$H$31),'GRMS Detail'!$D$2:$D$17521)/10000)+(SUMIF(Reference,CONCATENATE(W$13,$I$31),'GRMS Detail'!$D$2:$D$17521)/10000)+(SUMIF(Reference,CONCATENATE(W$13,$J$31),'GRMS Detail'!$D$2:$D$17521)/10000)+(SUMIF(Reference,CONCATENATE(W$13,$K$31),'GRMS Detail'!$D$2:$D$17521)/10000)+(SUMIF(Reference,CONCATENATE(W$13,$L$31),'GRMS Detail'!$D$2:$D$17521)/10000)</f>
        <v>-421.59147924999996</v>
      </c>
      <c r="X31" s="136">
        <f>W31-[16]Sheet1!W31</f>
        <v>-0.19417947999994567</v>
      </c>
      <c r="Y31" s="165">
        <f>(SUMIF(Reference,CONCATENATE(Y$13,$F$31),'GRMS Detail'!$D$2:$D$17521)/10000)+(SUMIF(Reference,CONCATENATE(Y$13,$H$31),'GRMS Detail'!$D$2:$D$17521)/10000)+(SUMIF(Reference,CONCATENATE(Y$13,$I$31),'GRMS Detail'!$D$2:$D$17521)/10000)+(SUMIF(Reference,CONCATENATE(Y$13,$J$31),'GRMS Detail'!$D$2:$D$17521)/10000)+(SUMIF(Reference,CONCATENATE(Y$13,$K$31),'GRMS Detail'!$D$2:$D$17521)/10000)+(SUMIF(Reference,CONCATENATE(Y$13,$L$31),'GRMS Detail'!$D$2:$D$17521)/10000)</f>
        <v>0</v>
      </c>
      <c r="Z31" s="136">
        <f>Y31-[16]Sheet1!Y31</f>
        <v>0</v>
      </c>
      <c r="AA31" s="165">
        <f>(SUMIF(Reference,CONCATENATE(AA$13,$F$31),'GRMS Detail'!$D$2:$D$17521)/10000)+(SUMIF(Reference,CONCATENATE(AA$13,$H$31),'GRMS Detail'!$D$2:$D$17521)/10000)+(SUMIF(Reference,CONCATENATE(AA$13,$I$31),'GRMS Detail'!$D$2:$D$17521)/10000)+(SUMIF(Reference,CONCATENATE(AA$13,$J$31),'GRMS Detail'!$D$2:$D$17521)/10000)+(SUMIF(Reference,CONCATENATE(AA$13,$K$31),'GRMS Detail'!$D$2:$D$17521)/10000)+(SUMIF(Reference,CONCATENATE(AA$13,$L$31),'GRMS Detail'!$D$2:$D$17521)/10000)</f>
        <v>0</v>
      </c>
      <c r="AB31" s="136">
        <f>AA31-[16]Sheet1!AA31</f>
        <v>0</v>
      </c>
      <c r="AC31" s="166">
        <f>$S31+$U31+$W31+$Y31+$AA31</f>
        <v>1090.34247362</v>
      </c>
      <c r="AD31" s="136">
        <f>AC31-[16]Sheet1!AC31</f>
        <v>-187.26706978999982</v>
      </c>
      <c r="AE31" s="172"/>
    </row>
    <row r="32" spans="1:51" ht="27" thickBot="1">
      <c r="B32" s="188" t="s">
        <v>141</v>
      </c>
      <c r="C32" s="174"/>
      <c r="D32" s="174"/>
      <c r="E32" s="190"/>
      <c r="F32" s="190"/>
      <c r="G32" s="190"/>
      <c r="H32" s="191"/>
      <c r="I32" s="191"/>
      <c r="J32" s="191"/>
      <c r="K32" s="191"/>
      <c r="L32" s="191"/>
      <c r="M32" s="189"/>
      <c r="N32" s="192" t="s">
        <v>48</v>
      </c>
      <c r="O32" s="193" t="s">
        <v>19</v>
      </c>
      <c r="P32" s="194"/>
      <c r="Q32" s="195"/>
      <c r="R32" s="196">
        <f>Q32-[16]Sheet1!Q32</f>
        <v>0</v>
      </c>
      <c r="S32" s="195"/>
      <c r="T32" s="196">
        <f>S32-[16]Sheet1!S32</f>
        <v>0</v>
      </c>
      <c r="U32" s="195"/>
      <c r="V32" s="196">
        <f>U32-[16]Sheet1!U32</f>
        <v>0</v>
      </c>
      <c r="W32" s="195"/>
      <c r="X32" s="196">
        <f>W32-[16]Sheet1!W32</f>
        <v>0</v>
      </c>
      <c r="Y32" s="195"/>
      <c r="Z32" s="196">
        <f>Y32-[16]Sheet1!Y32</f>
        <v>0</v>
      </c>
      <c r="AA32" s="195"/>
      <c r="AB32" s="196">
        <f>AA32-[16]Sheet1!AA32</f>
        <v>0</v>
      </c>
      <c r="AC32" s="197"/>
      <c r="AD32" s="130">
        <f>AC32-[16]Sheet1!AC32</f>
        <v>0</v>
      </c>
      <c r="AE32" s="172"/>
    </row>
    <row r="33" spans="1:31" ht="28.5" thickBot="1">
      <c r="B33" s="180" t="s">
        <v>142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98" t="s">
        <v>150</v>
      </c>
      <c r="P33" s="182"/>
      <c r="Q33" s="183">
        <f>SUM(Q30:Q32)</f>
        <v>19.619722719999999</v>
      </c>
      <c r="R33" s="183">
        <f>Q33-[16]Sheet1!Q33</f>
        <v>3.4171511199999998</v>
      </c>
      <c r="S33" s="183">
        <f>SUM(S30:S32)</f>
        <v>215.30302413999999</v>
      </c>
      <c r="T33" s="183">
        <f>S33-[16]Sheet1!S33</f>
        <v>-230.10774296000005</v>
      </c>
      <c r="U33" s="183">
        <f>SUM(U30:U32)</f>
        <v>597.03810605999979</v>
      </c>
      <c r="V33" s="183">
        <f>U33-[16]Sheet1!U33</f>
        <v>-44.575858360000097</v>
      </c>
      <c r="W33" s="183">
        <f>SUM(W30:W32)</f>
        <v>-1459.8067871000001</v>
      </c>
      <c r="X33" s="183">
        <f>W33-[16]Sheet1!W33</f>
        <v>-30.613104759999942</v>
      </c>
      <c r="Y33" s="183">
        <f>SUM(Y30:Y32)</f>
        <v>-110.05410958</v>
      </c>
      <c r="Z33" s="183">
        <f>Y33-[16]Sheet1!Y33</f>
        <v>-9.3122179999994614E-2</v>
      </c>
      <c r="AA33" s="183">
        <f>SUM(AA30:AA32)</f>
        <v>0</v>
      </c>
      <c r="AB33" s="183">
        <f>AA33-[16]Sheet1!AA33</f>
        <v>0</v>
      </c>
      <c r="AC33" s="183">
        <f>SUM(AC30:AC32)</f>
        <v>-757.51976648000027</v>
      </c>
      <c r="AD33" s="199">
        <f>AC33-[16]Sheet1!AC33</f>
        <v>-305.38982826000006</v>
      </c>
      <c r="AE33" s="144"/>
    </row>
    <row r="34" spans="1:31">
      <c r="AC34" s="104"/>
      <c r="AD34" s="104"/>
    </row>
    <row r="35" spans="1:31">
      <c r="AC35" s="104"/>
      <c r="AD35" s="104"/>
    </row>
    <row r="36" spans="1:31" ht="27" thickBot="1">
      <c r="AC36" s="104"/>
      <c r="AD36" s="104"/>
    </row>
    <row r="37" spans="1:31">
      <c r="A37" s="200"/>
      <c r="B37" s="226" t="s">
        <v>191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9"/>
      <c r="Q37" s="129" t="s">
        <v>110</v>
      </c>
      <c r="R37" s="227" t="s">
        <v>111</v>
      </c>
      <c r="S37" s="129" t="s">
        <v>112</v>
      </c>
      <c r="T37" s="227" t="s">
        <v>111</v>
      </c>
      <c r="U37" s="129" t="s">
        <v>113</v>
      </c>
      <c r="V37" s="227" t="s">
        <v>111</v>
      </c>
      <c r="W37" s="129" t="s">
        <v>114</v>
      </c>
      <c r="X37" s="227" t="s">
        <v>111</v>
      </c>
      <c r="Y37" s="129" t="s">
        <v>115</v>
      </c>
      <c r="Z37" s="227" t="s">
        <v>111</v>
      </c>
      <c r="AA37" s="129" t="s">
        <v>116</v>
      </c>
      <c r="AB37" s="227" t="s">
        <v>111</v>
      </c>
      <c r="AC37" s="129" t="s">
        <v>69</v>
      </c>
      <c r="AD37" s="228" t="s">
        <v>111</v>
      </c>
      <c r="AE37" s="200"/>
    </row>
    <row r="38" spans="1:31" hidden="1">
      <c r="A38" s="200"/>
      <c r="B38" s="229" t="s">
        <v>16</v>
      </c>
      <c r="C38" s="132"/>
      <c r="D38" s="132"/>
      <c r="E38" s="133"/>
      <c r="F38" s="134" t="s">
        <v>17</v>
      </c>
      <c r="G38" s="134"/>
      <c r="H38" s="134"/>
      <c r="I38" s="134"/>
      <c r="J38" s="134"/>
      <c r="K38" s="134"/>
      <c r="L38" s="134"/>
      <c r="M38" s="134"/>
      <c r="N38" s="134"/>
      <c r="O38" s="134" t="s">
        <v>18</v>
      </c>
      <c r="P38" s="135"/>
      <c r="Q38" s="135">
        <v>1</v>
      </c>
      <c r="R38" s="136"/>
      <c r="S38" s="135">
        <v>2</v>
      </c>
      <c r="T38" s="136"/>
      <c r="U38" s="135">
        <v>3</v>
      </c>
      <c r="V38" s="136"/>
      <c r="W38" s="135">
        <v>4</v>
      </c>
      <c r="X38" s="136"/>
      <c r="Y38" s="135">
        <v>5</v>
      </c>
      <c r="Z38" s="136"/>
      <c r="AA38" s="135">
        <v>6</v>
      </c>
      <c r="AB38" s="136"/>
      <c r="AC38" s="135"/>
      <c r="AD38" s="230"/>
      <c r="AE38" s="200"/>
    </row>
    <row r="39" spans="1:31" ht="27" thickBot="1">
      <c r="A39" s="200"/>
      <c r="B39" s="231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1"/>
      <c r="Q39" s="141">
        <v>37165</v>
      </c>
      <c r="R39" s="142"/>
      <c r="S39" s="141">
        <v>37196</v>
      </c>
      <c r="T39" s="142"/>
      <c r="U39" s="143" t="s">
        <v>192</v>
      </c>
      <c r="V39" s="142"/>
      <c r="W39" s="143" t="s">
        <v>193</v>
      </c>
      <c r="X39" s="142"/>
      <c r="Y39" s="143" t="s">
        <v>194</v>
      </c>
      <c r="Z39" s="142"/>
      <c r="AA39" s="143" t="s">
        <v>195</v>
      </c>
      <c r="AB39" s="142"/>
      <c r="AC39" s="140"/>
      <c r="AD39" s="232"/>
      <c r="AE39" s="200"/>
    </row>
    <row r="40" spans="1:31">
      <c r="A40" s="200"/>
      <c r="B40" s="220" t="s">
        <v>196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204"/>
      <c r="Q40" s="221">
        <f>SUM(Q41:Q43)</f>
        <v>3.6242496300000653</v>
      </c>
      <c r="R40" s="221">
        <f>Q40-[16]Sheet1!Q40</f>
        <v>78.811145970000069</v>
      </c>
      <c r="S40" s="221">
        <f>SUM(S41:S43)</f>
        <v>-887.95096963000105</v>
      </c>
      <c r="T40" s="221">
        <f>S40-[16]Sheet1!S40</f>
        <v>-230.08209453000109</v>
      </c>
      <c r="U40" s="221">
        <f>SUM(U41:U43)</f>
        <v>-1965.5195623396412</v>
      </c>
      <c r="V40" s="221">
        <f>U40-[16]Sheet1!U40</f>
        <v>201.1205006087439</v>
      </c>
      <c r="W40" s="221">
        <f>SUM(W41:W43)</f>
        <v>-4212.8550396318678</v>
      </c>
      <c r="X40" s="221">
        <f>W40-[16]Sheet1!W40</f>
        <v>-795.02871260119946</v>
      </c>
      <c r="Y40" s="221">
        <f>SUM(Y41:Y43)</f>
        <v>-1789.0762671700004</v>
      </c>
      <c r="Z40" s="221">
        <f>Y40-[16]Sheet1!Y40</f>
        <v>-985.96136256000034</v>
      </c>
      <c r="AA40" s="221">
        <f>SUM(AA41:AA43)</f>
        <v>-7189.677585960002</v>
      </c>
      <c r="AB40" s="221">
        <f>AA40-[16]Sheet1!AA40</f>
        <v>-7187.6207016800017</v>
      </c>
      <c r="AC40" s="221">
        <f>SUM(AC41:AC43)</f>
        <v>-16045.079424731513</v>
      </c>
      <c r="AD40" s="221">
        <f>AC40-[16]Sheet1!AC40</f>
        <v>-8997.5723707624602</v>
      </c>
      <c r="AE40" s="200"/>
    </row>
    <row r="41" spans="1:31">
      <c r="A41" s="200"/>
      <c r="B41" s="203" t="s">
        <v>197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22">
        <f>Q19</f>
        <v>-138.42331522000001</v>
      </c>
      <c r="R41" s="222">
        <f>Q41-[16]Sheet1!Q41</f>
        <v>-99.429366640000012</v>
      </c>
      <c r="S41" s="222">
        <f t="shared" ref="S41:AC41" si="1">S19</f>
        <v>-365.38889742999902</v>
      </c>
      <c r="T41" s="222">
        <f>S41-[16]Sheet1!S41</f>
        <v>-403.48776501999896</v>
      </c>
      <c r="U41" s="222">
        <f t="shared" si="1"/>
        <v>1435.7033031303586</v>
      </c>
      <c r="V41" s="222">
        <f>U41-[16]Sheet1!U41</f>
        <v>-417.72565338125969</v>
      </c>
      <c r="W41" s="222">
        <f t="shared" si="1"/>
        <v>-1064.4522519118673</v>
      </c>
      <c r="X41" s="222">
        <f>W41-[16]Sheet1!W41</f>
        <v>-1387.0306616212001</v>
      </c>
      <c r="Y41" s="222">
        <f t="shared" si="1"/>
        <v>-925.69306969000013</v>
      </c>
      <c r="Z41" s="222">
        <f>Y41-[16]Sheet1!Y41</f>
        <v>-702.47412641000005</v>
      </c>
      <c r="AA41" s="222">
        <f t="shared" si="1"/>
        <v>-3097.1370662200006</v>
      </c>
      <c r="AB41" s="222">
        <f>AA41-[16]Sheet1!AA41</f>
        <v>-2687.4162484900007</v>
      </c>
      <c r="AC41" s="222">
        <f t="shared" si="1"/>
        <v>-4016.9679821215086</v>
      </c>
      <c r="AD41" s="222">
        <f>AC41-[16]Sheet1!AC41</f>
        <v>-5598.1344549224596</v>
      </c>
      <c r="AE41" s="200"/>
    </row>
    <row r="42" spans="1:31">
      <c r="A42" s="200"/>
      <c r="B42" s="203" t="s">
        <v>198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22">
        <f>Q17+Q20</f>
        <v>452.95766620000006</v>
      </c>
      <c r="R42" s="222">
        <f>Q42-[16]Sheet1!Q42</f>
        <v>444.75695371000006</v>
      </c>
      <c r="S42" s="222">
        <f t="shared" ref="S42:AC42" si="2">S17+S20</f>
        <v>812.36867587999939</v>
      </c>
      <c r="T42" s="222">
        <f>S42-[16]Sheet1!S42</f>
        <v>-294.04955905000054</v>
      </c>
      <c r="U42" s="222">
        <f t="shared" si="2"/>
        <v>5922.9640204700017</v>
      </c>
      <c r="V42" s="222">
        <f>U42-[16]Sheet1!U42</f>
        <v>2559.246676050002</v>
      </c>
      <c r="W42" s="222">
        <f t="shared" si="2"/>
        <v>-531.52618190000067</v>
      </c>
      <c r="X42" s="222">
        <f>W42-[16]Sheet1!W42</f>
        <v>553.15654330999996</v>
      </c>
      <c r="Y42" s="222">
        <f t="shared" si="2"/>
        <v>-582.4680378500002</v>
      </c>
      <c r="Z42" s="222">
        <f>Y42-[16]Sheet1!Y42</f>
        <v>-300.74423445000025</v>
      </c>
      <c r="AA42" s="222">
        <f t="shared" si="2"/>
        <v>-1139.7732813900004</v>
      </c>
      <c r="AB42" s="222">
        <f>AA42-[16]Sheet1!AA42</f>
        <v>-1917.4118393000003</v>
      </c>
      <c r="AC42" s="222">
        <f t="shared" si="2"/>
        <v>4481.5651952099997</v>
      </c>
      <c r="AD42" s="222">
        <f>AC42-[16]Sheet1!AC42</f>
        <v>600.19758656000022</v>
      </c>
      <c r="AE42" s="200"/>
    </row>
    <row r="43" spans="1:31">
      <c r="A43" s="200"/>
      <c r="B43" s="223" t="s">
        <v>199</v>
      </c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22">
        <f>Q18</f>
        <v>-310.91010134999999</v>
      </c>
      <c r="R43" s="222">
        <f>Q43-[16]Sheet1!Q43</f>
        <v>-266.51644110000001</v>
      </c>
      <c r="S43" s="222">
        <f t="shared" ref="S43:AC43" si="3">S18</f>
        <v>-1334.9307480800014</v>
      </c>
      <c r="T43" s="222">
        <f>S43-[16]Sheet1!S43</f>
        <v>467.45522953999853</v>
      </c>
      <c r="U43" s="222">
        <f t="shared" si="3"/>
        <v>-9324.186885940002</v>
      </c>
      <c r="V43" s="222">
        <f>U43-[16]Sheet1!U43</f>
        <v>-1940.4005220599993</v>
      </c>
      <c r="W43" s="222">
        <f t="shared" si="3"/>
        <v>-2616.8766058199999</v>
      </c>
      <c r="X43" s="222">
        <f>W43-[16]Sheet1!W43</f>
        <v>38.845405710000705</v>
      </c>
      <c r="Y43" s="222">
        <f t="shared" si="3"/>
        <v>-280.91515962999995</v>
      </c>
      <c r="Z43" s="222">
        <f>Y43-[16]Sheet1!Y43</f>
        <v>17.256998300000078</v>
      </c>
      <c r="AA43" s="222">
        <f t="shared" si="3"/>
        <v>-2952.7672383500008</v>
      </c>
      <c r="AB43" s="222">
        <f>AA43-[16]Sheet1!AA43</f>
        <v>-2582.7926138900007</v>
      </c>
      <c r="AC43" s="222">
        <f t="shared" si="3"/>
        <v>-16509.676637820005</v>
      </c>
      <c r="AD43" s="222">
        <f>AC43-[16]Sheet1!AC43</f>
        <v>-3999.6355024000004</v>
      </c>
      <c r="AE43" s="200"/>
    </row>
    <row r="44" spans="1:31">
      <c r="A44" s="200"/>
      <c r="B44" s="220" t="s">
        <v>200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224">
        <f>SUM(Q45:Q47)</f>
        <v>131.03768771</v>
      </c>
      <c r="R44" s="224">
        <f>Q44-[16]Sheet1!Q44</f>
        <v>234.82970655000003</v>
      </c>
      <c r="S44" s="224">
        <f t="shared" ref="S44:AC44" si="4">SUM(S45:S47)</f>
        <v>141.29170033000128</v>
      </c>
      <c r="T44" s="224">
        <f>S44-[16]Sheet1!S44</f>
        <v>1371.7729705600013</v>
      </c>
      <c r="U44" s="224">
        <f t="shared" si="4"/>
        <v>-1956.3936519200004</v>
      </c>
      <c r="V44" s="224">
        <f>U44-[16]Sheet1!U44</f>
        <v>3537.0513569000004</v>
      </c>
      <c r="W44" s="224">
        <f t="shared" si="4"/>
        <v>-85.242425920001097</v>
      </c>
      <c r="X44" s="224">
        <f>W44-[16]Sheet1!W44</f>
        <v>5073.128776309999</v>
      </c>
      <c r="Y44" s="224">
        <f t="shared" si="4"/>
        <v>4215.1417568100005</v>
      </c>
      <c r="Z44" s="224">
        <f>Y44-[16]Sheet1!Y44</f>
        <v>2462.12939813</v>
      </c>
      <c r="AA44" s="224">
        <f t="shared" si="4"/>
        <v>15545.451555510004</v>
      </c>
      <c r="AB44" s="224">
        <f>AA44-[16]Sheet1!AA44</f>
        <v>14412.870478040004</v>
      </c>
      <c r="AC44" s="224">
        <f t="shared" si="4"/>
        <v>17860.248934810003</v>
      </c>
      <c r="AD44" s="224">
        <f>AC44-[16]Sheet1!AC44</f>
        <v>26856.952979940004</v>
      </c>
      <c r="AE44" s="200"/>
    </row>
    <row r="45" spans="1:31">
      <c r="A45" s="200"/>
      <c r="B45" s="203" t="s">
        <v>201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3"/>
      <c r="P45" s="204"/>
      <c r="Q45" s="222">
        <f>Q30</f>
        <v>15.619722719999999</v>
      </c>
      <c r="R45" s="222">
        <f>Q45-[16]Sheet1!Q45</f>
        <v>15.417151119999998</v>
      </c>
      <c r="S45" s="222">
        <f>S30</f>
        <v>27.843054389999999</v>
      </c>
      <c r="T45" s="222">
        <f>S45-[16]Sheet1!S45</f>
        <v>-42.726122709999991</v>
      </c>
      <c r="U45" s="222">
        <f>U30</f>
        <v>-727.43587706000017</v>
      </c>
      <c r="V45" s="222">
        <f>U45-[16]Sheet1!U45</f>
        <v>-44.884588300000246</v>
      </c>
      <c r="W45" s="222">
        <f>W30</f>
        <v>-1038.21530785</v>
      </c>
      <c r="X45" s="222">
        <f>W45-[16]Sheet1!W45</f>
        <v>-30.418925280000053</v>
      </c>
      <c r="Y45" s="222">
        <f>Y30</f>
        <v>-110.05410958</v>
      </c>
      <c r="Z45" s="222">
        <f>Y45-[16]Sheet1!Y45</f>
        <v>-9.3122179999994614E-2</v>
      </c>
      <c r="AA45" s="222">
        <f>AA30</f>
        <v>0</v>
      </c>
      <c r="AB45" s="222">
        <f>AA45-[16]Sheet1!AA45</f>
        <v>0</v>
      </c>
      <c r="AC45" s="222">
        <f>AC30</f>
        <v>-1847.8622401000002</v>
      </c>
      <c r="AD45" s="222">
        <f>AC45-[16]Sheet1!AC45</f>
        <v>-118.12275847000024</v>
      </c>
      <c r="AE45" s="200"/>
    </row>
    <row r="46" spans="1:31">
      <c r="A46" s="200"/>
      <c r="B46" s="223" t="s">
        <v>202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4"/>
      <c r="Q46" s="222">
        <f>Q31+Q25</f>
        <v>4</v>
      </c>
      <c r="R46" s="222">
        <f>Q46-[16]Sheet1!Q46</f>
        <v>-12</v>
      </c>
      <c r="S46" s="222">
        <f>S31+S25</f>
        <v>216.21414075000001</v>
      </c>
      <c r="T46" s="222">
        <f>S46-[16]Sheet1!S46</f>
        <v>-185.98313290000004</v>
      </c>
      <c r="U46" s="222">
        <f>U31+U25</f>
        <v>1538.5302053799999</v>
      </c>
      <c r="V46" s="222">
        <f>U46-[16]Sheet1!U46</f>
        <v>125.80463974000008</v>
      </c>
      <c r="W46" s="222">
        <f>W31+W25</f>
        <v>-150.97659822999992</v>
      </c>
      <c r="X46" s="222">
        <f>W46-[16]Sheet1!W46</f>
        <v>222.09369889000016</v>
      </c>
      <c r="Y46" s="222">
        <f>Y31+Y25</f>
        <v>0</v>
      </c>
      <c r="Z46" s="222">
        <f>Y46-[16]Sheet1!Y46</f>
        <v>0</v>
      </c>
      <c r="AA46" s="222">
        <f>AA31+AA25</f>
        <v>0</v>
      </c>
      <c r="AB46" s="222">
        <f>AA46-[16]Sheet1!AA46</f>
        <v>0</v>
      </c>
      <c r="AC46" s="222">
        <f>AC31+AC25</f>
        <v>1603.7677478999999</v>
      </c>
      <c r="AD46" s="222">
        <f>AC46-[16]Sheet1!AC46</f>
        <v>161.91520573000025</v>
      </c>
      <c r="AE46" s="200"/>
    </row>
    <row r="47" spans="1:31">
      <c r="A47" s="200"/>
      <c r="B47" s="203" t="s">
        <v>203</v>
      </c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4"/>
      <c r="Q47" s="222">
        <f>Q21+Q22</f>
        <v>111.41796498999999</v>
      </c>
      <c r="R47" s="222">
        <f>Q47-[16]Sheet1!Q47</f>
        <v>231.41255543</v>
      </c>
      <c r="S47" s="222">
        <f>S21+S22</f>
        <v>-102.76549480999873</v>
      </c>
      <c r="T47" s="222">
        <f>S47-[16]Sheet1!S47</f>
        <v>1600.4822261700015</v>
      </c>
      <c r="U47" s="222">
        <f>U21+U22</f>
        <v>-2767.4879802400001</v>
      </c>
      <c r="V47" s="222">
        <f>U47-[16]Sheet1!U47</f>
        <v>3456.1313054600005</v>
      </c>
      <c r="W47" s="222">
        <f>W21+W22</f>
        <v>1103.949480159999</v>
      </c>
      <c r="X47" s="222">
        <f>W47-[16]Sheet1!W47</f>
        <v>4881.4540027000003</v>
      </c>
      <c r="Y47" s="222">
        <f>Y21+Y22</f>
        <v>4325.1958663900004</v>
      </c>
      <c r="Z47" s="222">
        <f>Y47-[16]Sheet1!Y47</f>
        <v>2462.2225203099997</v>
      </c>
      <c r="AA47" s="222">
        <f>AA21+AA22</f>
        <v>15545.451555510004</v>
      </c>
      <c r="AB47" s="222">
        <f>AA47-[16]Sheet1!AA47</f>
        <v>14412.870478040004</v>
      </c>
      <c r="AC47" s="222">
        <f>AC21+AC22</f>
        <v>18104.343427010004</v>
      </c>
      <c r="AD47" s="222">
        <f>AC47-[16]Sheet1!AC47</f>
        <v>26813.160532680005</v>
      </c>
      <c r="AE47" s="200"/>
    </row>
    <row r="48" spans="1:31">
      <c r="A48" s="200"/>
      <c r="B48" s="225" t="s">
        <v>204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4"/>
      <c r="Q48" s="221">
        <f>SUM(Q49:Q51)</f>
        <v>495.01680947</v>
      </c>
      <c r="R48" s="221">
        <f>Q48-[16]Sheet1!Q48</f>
        <v>264.73361510999996</v>
      </c>
      <c r="S48" s="221">
        <f t="shared" ref="S48:AC48" si="5">SUM(S49:S51)</f>
        <v>798.0138729700052</v>
      </c>
      <c r="T48" s="221">
        <f>S48-[16]Sheet1!S48</f>
        <v>112.22823063000476</v>
      </c>
      <c r="U48" s="221">
        <f t="shared" si="5"/>
        <v>1200.9052943499996</v>
      </c>
      <c r="V48" s="221">
        <f>U48-[16]Sheet1!U48</f>
        <v>-2059.885402469999</v>
      </c>
      <c r="W48" s="221">
        <f t="shared" si="5"/>
        <v>3785.219243940001</v>
      </c>
      <c r="X48" s="221">
        <f>W48-[16]Sheet1!W48</f>
        <v>-1071.0540002499997</v>
      </c>
      <c r="Y48" s="221">
        <f t="shared" si="5"/>
        <v>-105.28418319000009</v>
      </c>
      <c r="Z48" s="221">
        <f>Y48-[16]Sheet1!Y48</f>
        <v>-487.88120263000008</v>
      </c>
      <c r="AA48" s="221">
        <f t="shared" si="5"/>
        <v>646.58381363000035</v>
      </c>
      <c r="AB48" s="221">
        <f>AA48-[16]Sheet1!AA48</f>
        <v>1177.5432668800001</v>
      </c>
      <c r="AC48" s="221">
        <f t="shared" si="5"/>
        <v>6325.4380417000048</v>
      </c>
      <c r="AD48" s="221">
        <f>AC48-[16]Sheet1!AC48</f>
        <v>-2329.0491078399937</v>
      </c>
      <c r="AE48" s="200"/>
    </row>
    <row r="49" spans="1:31">
      <c r="A49" s="200"/>
      <c r="B49" s="203" t="s">
        <v>205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22">
        <f>Q24</f>
        <v>431.03727091000002</v>
      </c>
      <c r="R49" s="222">
        <f>Q49-[16]Sheet1!Q49</f>
        <v>321.81710793000002</v>
      </c>
      <c r="S49" s="222">
        <f>S24</f>
        <v>1892.628695010003</v>
      </c>
      <c r="T49" s="222">
        <f>S49-[16]Sheet1!S49</f>
        <v>-190.96754954999733</v>
      </c>
      <c r="U49" s="222">
        <f>U24</f>
        <v>2789.23830193</v>
      </c>
      <c r="V49" s="222">
        <f>U49-[16]Sheet1!U49</f>
        <v>43.946406370001114</v>
      </c>
      <c r="W49" s="222">
        <f>W24</f>
        <v>4714.5847682500007</v>
      </c>
      <c r="X49" s="222">
        <f>W49-[16]Sheet1!W49</f>
        <v>-371.57934714000021</v>
      </c>
      <c r="Y49" s="222">
        <f>Y24</f>
        <v>-319.27809150000007</v>
      </c>
      <c r="Z49" s="222">
        <f>Y49-[16]Sheet1!Y49</f>
        <v>-736.52969492000011</v>
      </c>
      <c r="AA49" s="222">
        <f>AA24</f>
        <v>-823.25496943999963</v>
      </c>
      <c r="AB49" s="222">
        <f>AA49-[16]Sheet1!AA49</f>
        <v>-452.93376302999957</v>
      </c>
      <c r="AC49" s="222">
        <f>AC24</f>
        <v>8253.9187042500034</v>
      </c>
      <c r="AD49" s="222">
        <f>AC49-[16]Sheet1!AC49</f>
        <v>-1708.0639482699953</v>
      </c>
      <c r="AE49" s="200"/>
    </row>
    <row r="50" spans="1:31">
      <c r="A50" s="200"/>
      <c r="B50" s="223" t="s">
        <v>206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3"/>
      <c r="P50" s="204"/>
      <c r="Q50" s="222">
        <f>Q23</f>
        <v>-36.224178510000002</v>
      </c>
      <c r="R50" s="222">
        <f>Q50-[16]Sheet1!Q50</f>
        <v>-142.88298918999999</v>
      </c>
      <c r="S50" s="222">
        <f>S23</f>
        <v>-896.69962587999782</v>
      </c>
      <c r="T50" s="222">
        <f>S50-[16]Sheet1!S50</f>
        <v>374.46137491000206</v>
      </c>
      <c r="U50" s="222">
        <f>U23</f>
        <v>-1984.9673149600003</v>
      </c>
      <c r="V50" s="222">
        <f>U50-[16]Sheet1!U50</f>
        <v>-2224.6344952300001</v>
      </c>
      <c r="W50" s="222">
        <f>W23</f>
        <v>-1163.4472274899999</v>
      </c>
      <c r="X50" s="222">
        <f>W50-[16]Sheet1!W50</f>
        <v>-740.21656129999997</v>
      </c>
      <c r="Y50" s="222">
        <f>Y23</f>
        <v>89.265917419999994</v>
      </c>
      <c r="Z50" s="222">
        <f>Y50-[16]Sheet1!Y50</f>
        <v>131.25123387999997</v>
      </c>
      <c r="AA50" s="222">
        <f>AA23</f>
        <v>440.15622117999976</v>
      </c>
      <c r="AB50" s="222">
        <f>AA50-[16]Sheet1!AA50</f>
        <v>661.22386447999952</v>
      </c>
      <c r="AC50" s="222">
        <f>AC23</f>
        <v>-3515.6920297299985</v>
      </c>
      <c r="AD50" s="222">
        <f>AC50-[16]Sheet1!AC50</f>
        <v>-1797.9145832599988</v>
      </c>
      <c r="AE50" s="200"/>
    </row>
    <row r="51" spans="1:31">
      <c r="A51" s="200"/>
      <c r="B51" s="203" t="s">
        <v>207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3"/>
      <c r="P51" s="204"/>
      <c r="Q51" s="222">
        <f>Q26</f>
        <v>100.20371707</v>
      </c>
      <c r="R51" s="222">
        <f>Q51-[16]Sheet1!Q51</f>
        <v>85.79949637</v>
      </c>
      <c r="S51" s="222">
        <f>S26</f>
        <v>-197.91519615999999</v>
      </c>
      <c r="T51" s="222">
        <f>S51-[16]Sheet1!S51</f>
        <v>-71.265594730000004</v>
      </c>
      <c r="U51" s="222">
        <f>U26</f>
        <v>396.63430738</v>
      </c>
      <c r="V51" s="222">
        <f>U51-[16]Sheet1!U51</f>
        <v>120.80268638999996</v>
      </c>
      <c r="W51" s="222">
        <f>W26</f>
        <v>234.08170318000001</v>
      </c>
      <c r="X51" s="222">
        <f>W51-[16]Sheet1!W51</f>
        <v>40.741908189999975</v>
      </c>
      <c r="Y51" s="222">
        <f>Y26</f>
        <v>124.72799088999999</v>
      </c>
      <c r="Z51" s="222">
        <f>Y51-[16]Sheet1!Y51</f>
        <v>117.39725840999999</v>
      </c>
      <c r="AA51" s="222">
        <f>AA26</f>
        <v>1029.6825618900002</v>
      </c>
      <c r="AB51" s="222">
        <f>AA51-[16]Sheet1!AA51</f>
        <v>969.25316543000019</v>
      </c>
      <c r="AC51" s="222">
        <f>AC26</f>
        <v>1587.2113671800003</v>
      </c>
      <c r="AD51" s="222">
        <f>AC51-[16]Sheet1!AC51</f>
        <v>1176.9294236900002</v>
      </c>
      <c r="AE51" s="200"/>
    </row>
    <row r="52" spans="1:31">
      <c r="A52" s="200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0"/>
    </row>
    <row r="53" spans="1:31">
      <c r="A53" s="200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0"/>
    </row>
    <row r="54" spans="1:31">
      <c r="A54" s="200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3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0"/>
    </row>
    <row r="55" spans="1:31">
      <c r="A55" s="200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3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0"/>
    </row>
    <row r="56" spans="1:31">
      <c r="A56" s="200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0"/>
    </row>
    <row r="57" spans="1:31">
      <c r="A57" s="200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0"/>
    </row>
    <row r="58" spans="1:31">
      <c r="A58" s="200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0"/>
    </row>
    <row r="59" spans="1:31">
      <c r="A59" s="200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0"/>
    </row>
    <row r="60" spans="1:31">
      <c r="A60" s="200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0"/>
    </row>
    <row r="61" spans="1:31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</row>
    <row r="62" spans="1:3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</row>
    <row r="63" spans="1:31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</row>
    <row r="64" spans="1:31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</row>
    <row r="65" spans="1:31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</row>
    <row r="66" spans="1:31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</row>
    <row r="67" spans="1:31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</row>
    <row r="68" spans="1:31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</row>
    <row r="69" spans="1:31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</row>
    <row r="70" spans="1:31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</row>
    <row r="71" spans="1:31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</row>
  </sheetData>
  <phoneticPr fontId="24" type="noConversion"/>
  <pageMargins left="0" right="0" top="0.28000000000000003" bottom="0.19" header="0.26" footer="0.2"/>
  <pageSetup scale="3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65"/>
  <sheetViews>
    <sheetView showGridLines="0" zoomScaleNormal="100" workbookViewId="0">
      <selection activeCell="B23" sqref="B23"/>
    </sheetView>
  </sheetViews>
  <sheetFormatPr defaultRowHeight="12.75"/>
  <cols>
    <col min="1" max="1" width="15.7109375" style="2" customWidth="1"/>
    <col min="2" max="2" width="24.5703125" style="2" bestFit="1" customWidth="1"/>
    <col min="3" max="3" width="14.42578125" style="2" customWidth="1"/>
    <col min="4" max="4" width="3" style="2" customWidth="1"/>
    <col min="5" max="5" width="9.140625" style="2"/>
    <col min="6" max="6" width="11.42578125" style="2" customWidth="1"/>
    <col min="7" max="7" width="6.7109375" style="2" customWidth="1"/>
    <col min="8" max="8" width="9.140625" style="2"/>
    <col min="9" max="9" width="13.28515625" style="2" customWidth="1"/>
    <col min="10" max="10" width="11.7109375" style="2" bestFit="1" customWidth="1"/>
    <col min="11" max="12" width="9.140625" style="2"/>
    <col min="13" max="13" width="10.7109375" style="2" bestFit="1" customWidth="1"/>
    <col min="14" max="16384" width="9.140625" style="2"/>
  </cols>
  <sheetData>
    <row r="1" spans="1:6" ht="13.5" thickBot="1">
      <c r="A1" s="235" t="s">
        <v>13</v>
      </c>
      <c r="B1" s="236"/>
    </row>
    <row r="2" spans="1:6">
      <c r="A2" s="5" t="s">
        <v>0</v>
      </c>
      <c r="B2" s="6"/>
      <c r="E2" s="3"/>
    </row>
    <row r="3" spans="1:6">
      <c r="A3" s="7" t="s">
        <v>1</v>
      </c>
      <c r="B3" s="8"/>
      <c r="E3" s="3"/>
    </row>
    <row r="4" spans="1:6" ht="13.5" thickBot="1">
      <c r="A4" s="9" t="s">
        <v>2</v>
      </c>
      <c r="B4" s="10" t="s">
        <v>7</v>
      </c>
      <c r="E4" s="3"/>
    </row>
    <row r="5" spans="1:6" ht="13.5" thickBot="1">
      <c r="A5" s="9" t="s">
        <v>39</v>
      </c>
      <c r="B5" s="48">
        <f ca="1">NOW()</f>
        <v>37193.756831712963</v>
      </c>
      <c r="E5" s="19"/>
    </row>
    <row r="6" spans="1:6" ht="13.5" thickBot="1">
      <c r="A6" s="9" t="s">
        <v>40</v>
      </c>
      <c r="B6" s="62">
        <v>30</v>
      </c>
      <c r="E6" s="19"/>
      <c r="F6" s="71"/>
    </row>
    <row r="7" spans="1:6" ht="13.5" thickBot="1">
      <c r="A7" s="17" t="s">
        <v>10</v>
      </c>
      <c r="B7" s="69">
        <f>DAY(C7)</f>
        <v>29</v>
      </c>
      <c r="C7" s="68">
        <v>37193</v>
      </c>
      <c r="D7" s="72" t="s">
        <v>45</v>
      </c>
      <c r="E7" s="65"/>
      <c r="F7" s="64"/>
    </row>
    <row r="8" spans="1:6" ht="13.5" thickBot="1">
      <c r="A8" s="17" t="s">
        <v>11</v>
      </c>
      <c r="B8" s="63">
        <v>37196</v>
      </c>
      <c r="C8" s="63">
        <v>37225</v>
      </c>
      <c r="E8" s="19"/>
    </row>
    <row r="9" spans="1:6" ht="13.5" hidden="1" thickBot="1">
      <c r="A9" s="17" t="s">
        <v>12</v>
      </c>
      <c r="B9" s="18" t="s">
        <v>22</v>
      </c>
      <c r="C9" s="22"/>
    </row>
    <row r="12" spans="1:6">
      <c r="A12" s="3"/>
    </row>
    <row r="13" spans="1:6" ht="13.5" thickBot="1">
      <c r="A13" s="2" t="s">
        <v>66</v>
      </c>
    </row>
    <row r="14" spans="1:6" ht="13.5" thickBot="1">
      <c r="A14" s="56" t="s">
        <v>30</v>
      </c>
      <c r="B14" s="56" t="s">
        <v>31</v>
      </c>
      <c r="C14" s="56" t="s">
        <v>32</v>
      </c>
    </row>
    <row r="15" spans="1:6" ht="13.5" thickBot="1">
      <c r="A15" s="57">
        <v>37189</v>
      </c>
      <c r="B15" s="57">
        <v>37190</v>
      </c>
      <c r="C15" s="57">
        <v>37193</v>
      </c>
    </row>
    <row r="16" spans="1:6">
      <c r="A16" s="3"/>
    </row>
    <row r="17" spans="1:13">
      <c r="A17" s="3"/>
    </row>
    <row r="18" spans="1:13">
      <c r="A18" s="3"/>
    </row>
    <row r="19" spans="1:13">
      <c r="A19" s="67"/>
    </row>
    <row r="20" spans="1:13">
      <c r="A20" s="4" t="s">
        <v>43</v>
      </c>
    </row>
    <row r="21" spans="1:13">
      <c r="A21" s="66"/>
      <c r="M21" s="20"/>
    </row>
    <row r="22" spans="1:13" ht="14.25" customHeight="1" thickBot="1">
      <c r="A22"/>
      <c r="B22"/>
      <c r="C22"/>
      <c r="M22" s="21"/>
    </row>
    <row r="23" spans="1:13" ht="13.5" thickBot="1">
      <c r="A23" s="82" t="s">
        <v>63</v>
      </c>
      <c r="B23" s="83" t="s">
        <v>64</v>
      </c>
      <c r="F23" s="16"/>
      <c r="G23" s="16"/>
      <c r="K23" s="20"/>
    </row>
    <row r="24" spans="1:13" hidden="1">
      <c r="A24" s="81" t="s">
        <v>38</v>
      </c>
      <c r="B24" s="81"/>
      <c r="F24" s="16"/>
      <c r="G24" s="16"/>
    </row>
    <row r="25" spans="1:13" ht="13.5">
      <c r="A25" s="84" t="s">
        <v>19</v>
      </c>
      <c r="B25" s="84" t="s">
        <v>78</v>
      </c>
      <c r="F25" s="70"/>
      <c r="G25" s="16"/>
    </row>
    <row r="26" spans="1:13">
      <c r="A26" s="84" t="s">
        <v>19</v>
      </c>
      <c r="B26" s="84" t="s">
        <v>79</v>
      </c>
      <c r="F26" s="16"/>
      <c r="G26" s="16"/>
    </row>
    <row r="27" spans="1:13">
      <c r="A27" s="84" t="s">
        <v>19</v>
      </c>
      <c r="B27" s="84" t="s">
        <v>80</v>
      </c>
      <c r="F27" s="16"/>
      <c r="G27" s="16"/>
    </row>
    <row r="28" spans="1:13">
      <c r="A28" s="84" t="s">
        <v>19</v>
      </c>
      <c r="B28" s="84" t="s">
        <v>82</v>
      </c>
      <c r="F28" s="16"/>
      <c r="G28" s="16"/>
    </row>
    <row r="29" spans="1:13">
      <c r="A29" s="84" t="s">
        <v>19</v>
      </c>
      <c r="B29" s="84" t="s">
        <v>83</v>
      </c>
      <c r="F29" s="16"/>
      <c r="G29" s="16"/>
    </row>
    <row r="30" spans="1:13">
      <c r="A30" s="84" t="s">
        <v>19</v>
      </c>
      <c r="B30" s="84" t="s">
        <v>81</v>
      </c>
      <c r="G30" s="16"/>
      <c r="H30" s="16"/>
      <c r="I30" s="16"/>
    </row>
    <row r="31" spans="1:13">
      <c r="A31" s="84" t="s">
        <v>19</v>
      </c>
      <c r="B31" s="84" t="s">
        <v>84</v>
      </c>
    </row>
    <row r="32" spans="1:13">
      <c r="A32" s="84" t="s">
        <v>19</v>
      </c>
      <c r="B32" s="84" t="s">
        <v>85</v>
      </c>
    </row>
    <row r="33" spans="1:2">
      <c r="A33" s="84" t="s">
        <v>19</v>
      </c>
      <c r="B33" s="84" t="s">
        <v>86</v>
      </c>
    </row>
    <row r="34" spans="1:2">
      <c r="A34" s="84" t="s">
        <v>19</v>
      </c>
      <c r="B34" s="84" t="s">
        <v>151</v>
      </c>
    </row>
    <row r="35" spans="1:2">
      <c r="A35" s="84" t="s">
        <v>152</v>
      </c>
      <c r="B35" s="84" t="s">
        <v>153</v>
      </c>
    </row>
    <row r="36" spans="1:2">
      <c r="A36" s="84" t="s">
        <v>152</v>
      </c>
      <c r="B36" s="84" t="s">
        <v>154</v>
      </c>
    </row>
    <row r="37" spans="1:2">
      <c r="A37" s="84" t="s">
        <v>152</v>
      </c>
      <c r="B37" s="84" t="s">
        <v>155</v>
      </c>
    </row>
    <row r="38" spans="1:2">
      <c r="A38" s="84" t="s">
        <v>19</v>
      </c>
      <c r="B38" s="84" t="s">
        <v>70</v>
      </c>
    </row>
    <row r="39" spans="1:2">
      <c r="A39" s="84" t="s">
        <v>48</v>
      </c>
      <c r="B39" s="84" t="s">
        <v>156</v>
      </c>
    </row>
    <row r="40" spans="1:2">
      <c r="A40" s="84" t="s">
        <v>48</v>
      </c>
      <c r="B40" s="84" t="s">
        <v>157</v>
      </c>
    </row>
    <row r="41" spans="1:2">
      <c r="A41" s="84" t="s">
        <v>48</v>
      </c>
      <c r="B41" s="84" t="s">
        <v>158</v>
      </c>
    </row>
    <row r="42" spans="1:2">
      <c r="A42" s="84" t="s">
        <v>48</v>
      </c>
      <c r="B42" s="84" t="s">
        <v>159</v>
      </c>
    </row>
    <row r="43" spans="1:2">
      <c r="A43" s="84" t="s">
        <v>48</v>
      </c>
      <c r="B43" s="84" t="s">
        <v>160</v>
      </c>
    </row>
    <row r="44" spans="1:2">
      <c r="A44" s="84" t="s">
        <v>48</v>
      </c>
      <c r="B44" s="84" t="s">
        <v>161</v>
      </c>
    </row>
    <row r="45" spans="1:2">
      <c r="A45" s="84" t="s">
        <v>48</v>
      </c>
      <c r="B45" s="84" t="s">
        <v>162</v>
      </c>
    </row>
    <row r="46" spans="1:2">
      <c r="A46" s="84" t="s">
        <v>48</v>
      </c>
      <c r="B46" s="84" t="s">
        <v>163</v>
      </c>
    </row>
    <row r="47" spans="1:2">
      <c r="A47" s="84" t="s">
        <v>48</v>
      </c>
      <c r="B47" s="84" t="s">
        <v>164</v>
      </c>
    </row>
    <row r="48" spans="1:2">
      <c r="A48" s="84" t="s">
        <v>48</v>
      </c>
      <c r="B48" s="84" t="s">
        <v>165</v>
      </c>
    </row>
    <row r="49" spans="1:2">
      <c r="A49" s="84" t="s">
        <v>166</v>
      </c>
      <c r="B49" s="84" t="s">
        <v>177</v>
      </c>
    </row>
    <row r="50" spans="1:2">
      <c r="A50" s="84" t="s">
        <v>166</v>
      </c>
      <c r="B50" s="84" t="s">
        <v>178</v>
      </c>
    </row>
    <row r="51" spans="1:2">
      <c r="A51" s="84" t="s">
        <v>166</v>
      </c>
      <c r="B51" s="84" t="s">
        <v>179</v>
      </c>
    </row>
    <row r="52" spans="1:2">
      <c r="A52" s="84" t="s">
        <v>166</v>
      </c>
      <c r="B52" s="84" t="s">
        <v>180</v>
      </c>
    </row>
    <row r="53" spans="1:2">
      <c r="A53" s="84" t="s">
        <v>166</v>
      </c>
      <c r="B53" s="84" t="s">
        <v>181</v>
      </c>
    </row>
    <row r="54" spans="1:2">
      <c r="A54" s="84" t="s">
        <v>166</v>
      </c>
      <c r="B54" s="84" t="s">
        <v>182</v>
      </c>
    </row>
    <row r="55" spans="1:2">
      <c r="A55" s="84" t="s">
        <v>166</v>
      </c>
      <c r="B55" s="84" t="s">
        <v>183</v>
      </c>
    </row>
    <row r="56" spans="1:2">
      <c r="A56" s="84" t="s">
        <v>166</v>
      </c>
      <c r="B56" s="84" t="s">
        <v>167</v>
      </c>
    </row>
    <row r="57" spans="1:2">
      <c r="A57" s="84" t="s">
        <v>209</v>
      </c>
      <c r="B57" s="84" t="s">
        <v>218</v>
      </c>
    </row>
    <row r="58" spans="1:2">
      <c r="A58" s="84" t="s">
        <v>209</v>
      </c>
      <c r="B58" s="84" t="s">
        <v>210</v>
      </c>
    </row>
    <row r="59" spans="1:2">
      <c r="A59" s="84" t="s">
        <v>209</v>
      </c>
      <c r="B59" s="84" t="s">
        <v>211</v>
      </c>
    </row>
    <row r="60" spans="1:2">
      <c r="A60" s="84" t="s">
        <v>209</v>
      </c>
      <c r="B60" s="84" t="s">
        <v>212</v>
      </c>
    </row>
    <row r="61" spans="1:2">
      <c r="A61" s="84" t="s">
        <v>209</v>
      </c>
      <c r="B61" s="84" t="s">
        <v>213</v>
      </c>
    </row>
    <row r="62" spans="1:2">
      <c r="A62" s="84" t="s">
        <v>209</v>
      </c>
      <c r="B62" s="84" t="s">
        <v>214</v>
      </c>
    </row>
    <row r="63" spans="1:2">
      <c r="A63" s="84" t="s">
        <v>209</v>
      </c>
      <c r="B63" s="84" t="s">
        <v>215</v>
      </c>
    </row>
    <row r="64" spans="1:2">
      <c r="A64" s="84" t="s">
        <v>209</v>
      </c>
      <c r="B64" s="84" t="s">
        <v>216</v>
      </c>
    </row>
    <row r="65" spans="1:2">
      <c r="A65" s="84" t="s">
        <v>209</v>
      </c>
      <c r="B65" s="84" t="s">
        <v>217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0]!GetGRMSValues">
                <anchor moveWithCells="1" sizeWithCells="1">
                  <from>
                    <xdr:col>0</xdr:col>
                    <xdr:colOff>57150</xdr:colOff>
                    <xdr:row>15</xdr:row>
                    <xdr:rowOff>152400</xdr:rowOff>
                  </from>
                  <to>
                    <xdr:col>0</xdr:col>
                    <xdr:colOff>981075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FIXGRMSPOSITIONS">
                <anchor moveWithCells="1" sizeWithCells="1">
                  <from>
                    <xdr:col>1</xdr:col>
                    <xdr:colOff>123825</xdr:colOff>
                    <xdr:row>15</xdr:row>
                    <xdr:rowOff>152400</xdr:rowOff>
                  </from>
                  <to>
                    <xdr:col>1</xdr:col>
                    <xdr:colOff>1047750</xdr:colOff>
                    <xdr:row>18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1774"/>
  <sheetViews>
    <sheetView topLeftCell="E1" workbookViewId="0">
      <selection activeCell="F2" sqref="F2:H9000"/>
    </sheetView>
  </sheetViews>
  <sheetFormatPr defaultRowHeight="12.75"/>
  <cols>
    <col min="1" max="1" width="14.42578125" style="79" customWidth="1"/>
    <col min="2" max="2" width="22.7109375" style="79" customWidth="1"/>
    <col min="3" max="3" width="19.85546875" style="79" customWidth="1"/>
    <col min="4" max="4" width="47.7109375" style="85" customWidth="1"/>
    <col min="5" max="5" width="58.5703125" style="85" customWidth="1"/>
    <col min="6" max="6" width="15.140625" style="79" bestFit="1" customWidth="1"/>
    <col min="7" max="7" width="15.140625" style="79" customWidth="1"/>
    <col min="8" max="8" width="10.28515625" style="79" bestFit="1" customWidth="1"/>
    <col min="9" max="16384" width="9.140625" style="79"/>
  </cols>
  <sheetData>
    <row r="1" spans="1:8">
      <c r="A1" s="233" t="s">
        <v>49</v>
      </c>
      <c r="B1" s="233" t="s">
        <v>62</v>
      </c>
      <c r="C1" s="233" t="s">
        <v>50</v>
      </c>
      <c r="D1" s="234" t="s">
        <v>51</v>
      </c>
      <c r="E1" s="234" t="s">
        <v>52</v>
      </c>
      <c r="F1" s="78" t="s">
        <v>53</v>
      </c>
      <c r="G1" s="78" t="s">
        <v>65</v>
      </c>
      <c r="H1" s="78" t="s">
        <v>54</v>
      </c>
    </row>
    <row r="2" spans="1:8">
      <c r="A2" s="80">
        <v>37165</v>
      </c>
      <c r="B2" s="79" t="s">
        <v>78</v>
      </c>
      <c r="C2" s="79" t="s">
        <v>87</v>
      </c>
      <c r="D2" s="85">
        <v>0</v>
      </c>
      <c r="E2" s="85">
        <v>0</v>
      </c>
      <c r="F2" s="210">
        <f>IF(REF_DT&lt;=LastDay,INDEX(IntraMonth_Buckets,MATCH($A2,IntraSumMonths,0),1),INDEX(BucketTable,MATCH($A2,SumMonths,0),1))</f>
        <v>1</v>
      </c>
      <c r="G2" s="79" t="str">
        <f>INDEX(Book_Type,MATCH($B2,Book,0),1)</f>
        <v>D</v>
      </c>
      <c r="H2" s="79" t="str">
        <f>$F2&amp;$C2</f>
        <v>1CGPR-AECO/BASIS</v>
      </c>
    </row>
    <row r="3" spans="1:8">
      <c r="A3" s="80">
        <v>37165</v>
      </c>
      <c r="B3" s="79" t="s">
        <v>78</v>
      </c>
      <c r="C3" s="79" t="s">
        <v>88</v>
      </c>
      <c r="D3" s="85">
        <v>0</v>
      </c>
      <c r="E3" s="85">
        <v>0</v>
      </c>
      <c r="F3" s="210">
        <f t="shared" ref="F3:F66" si="0">IF(REF_DT&lt;=LastDay,INDEX(IntraMonth_Buckets,MATCH($A3,IntraSumMonths,0),1),INDEX(BucketTable,MATCH($A3,SumMonths,0),1))</f>
        <v>1</v>
      </c>
      <c r="G3" s="79" t="str">
        <f t="shared" ref="G3:G66" si="1">INDEX(Book_Type,MATCH($B3,Book,0),1)</f>
        <v>D</v>
      </c>
      <c r="H3" s="79" t="str">
        <f t="shared" ref="H3:H66" si="2">$F3&amp;$C3</f>
        <v>1IF-CIG/RKYMTN</v>
      </c>
    </row>
    <row r="4" spans="1:8">
      <c r="A4" s="80">
        <v>37165</v>
      </c>
      <c r="B4" s="79" t="s">
        <v>78</v>
      </c>
      <c r="C4" s="79" t="s">
        <v>89</v>
      </c>
      <c r="D4" s="85">
        <v>0</v>
      </c>
      <c r="E4" s="85">
        <v>0</v>
      </c>
      <c r="F4" s="210">
        <f t="shared" si="0"/>
        <v>1</v>
      </c>
      <c r="G4" s="79" t="str">
        <f t="shared" si="1"/>
        <v>D</v>
      </c>
      <c r="H4" s="79" t="str">
        <f t="shared" si="2"/>
        <v>1IF-ELPO/PERMIAN</v>
      </c>
    </row>
    <row r="5" spans="1:8">
      <c r="A5" s="80">
        <v>37165</v>
      </c>
      <c r="B5" s="79" t="s">
        <v>78</v>
      </c>
      <c r="C5" s="79" t="s">
        <v>72</v>
      </c>
      <c r="D5" s="85">
        <v>0</v>
      </c>
      <c r="E5" s="85">
        <v>0</v>
      </c>
      <c r="F5" s="210">
        <f t="shared" si="0"/>
        <v>1</v>
      </c>
      <c r="G5" s="79" t="str">
        <f t="shared" si="1"/>
        <v>D</v>
      </c>
      <c r="H5" s="79" t="str">
        <f t="shared" si="2"/>
        <v>1IF-ELPO/SJ</v>
      </c>
    </row>
    <row r="6" spans="1:8">
      <c r="A6" s="80">
        <v>37165</v>
      </c>
      <c r="B6" s="79" t="s">
        <v>78</v>
      </c>
      <c r="C6" s="79" t="s">
        <v>90</v>
      </c>
      <c r="D6" s="85">
        <v>0</v>
      </c>
      <c r="E6" s="85">
        <v>0</v>
      </c>
      <c r="F6" s="210">
        <f t="shared" si="0"/>
        <v>1</v>
      </c>
      <c r="G6" s="79" t="str">
        <f t="shared" si="1"/>
        <v>D</v>
      </c>
      <c r="H6" s="79" t="str">
        <f t="shared" si="2"/>
        <v>1IF-HEHUB</v>
      </c>
    </row>
    <row r="7" spans="1:8">
      <c r="A7" s="80">
        <v>37165</v>
      </c>
      <c r="B7" s="79" t="s">
        <v>78</v>
      </c>
      <c r="C7" s="79" t="s">
        <v>91</v>
      </c>
      <c r="D7" s="85">
        <v>0</v>
      </c>
      <c r="E7" s="85">
        <v>0</v>
      </c>
      <c r="F7" s="210">
        <f t="shared" si="0"/>
        <v>1</v>
      </c>
      <c r="G7" s="79" t="str">
        <f t="shared" si="1"/>
        <v>D</v>
      </c>
      <c r="H7" s="79" t="str">
        <f t="shared" si="2"/>
        <v>1IF-HPL/SHPCHAN</v>
      </c>
    </row>
    <row r="8" spans="1:8">
      <c r="A8" s="80">
        <v>37165</v>
      </c>
      <c r="B8" s="79" t="s">
        <v>78</v>
      </c>
      <c r="C8" s="79" t="s">
        <v>92</v>
      </c>
      <c r="D8" s="85">
        <v>0</v>
      </c>
      <c r="E8" s="85">
        <v>0</v>
      </c>
      <c r="F8" s="210">
        <f t="shared" si="0"/>
        <v>1</v>
      </c>
      <c r="G8" s="79" t="str">
        <f t="shared" si="1"/>
        <v>D</v>
      </c>
      <c r="H8" s="79" t="str">
        <f t="shared" si="2"/>
        <v>1IF-NTHWST/CANBR</v>
      </c>
    </row>
    <row r="9" spans="1:8">
      <c r="A9" s="80">
        <v>37165</v>
      </c>
      <c r="B9" s="79" t="s">
        <v>78</v>
      </c>
      <c r="C9" s="79" t="s">
        <v>67</v>
      </c>
      <c r="D9" s="85">
        <v>0</v>
      </c>
      <c r="E9" s="85">
        <v>0</v>
      </c>
      <c r="F9" s="210">
        <f t="shared" si="0"/>
        <v>1</v>
      </c>
      <c r="G9" s="79" t="str">
        <f t="shared" si="1"/>
        <v>D</v>
      </c>
      <c r="H9" s="79" t="str">
        <f t="shared" si="2"/>
        <v>1IF-NWPL_ROCKY_M</v>
      </c>
    </row>
    <row r="10" spans="1:8">
      <c r="A10" s="80">
        <v>37165</v>
      </c>
      <c r="B10" s="79" t="s">
        <v>78</v>
      </c>
      <c r="C10" s="79" t="s">
        <v>93</v>
      </c>
      <c r="D10" s="85">
        <v>0</v>
      </c>
      <c r="E10" s="85">
        <v>0</v>
      </c>
      <c r="F10" s="210">
        <f t="shared" si="0"/>
        <v>1</v>
      </c>
      <c r="G10" s="79" t="str">
        <f t="shared" si="1"/>
        <v>D</v>
      </c>
      <c r="H10" s="79" t="str">
        <f t="shared" si="2"/>
        <v>1IF-TW/PERMIAN</v>
      </c>
    </row>
    <row r="11" spans="1:8">
      <c r="A11" s="80">
        <v>37165</v>
      </c>
      <c r="B11" s="79" t="s">
        <v>78</v>
      </c>
      <c r="C11" s="79" t="s">
        <v>73</v>
      </c>
      <c r="D11" s="85">
        <v>0</v>
      </c>
      <c r="E11" s="85">
        <v>0</v>
      </c>
      <c r="F11" s="210">
        <f t="shared" si="0"/>
        <v>1</v>
      </c>
      <c r="G11" s="79" t="str">
        <f t="shared" si="1"/>
        <v>D</v>
      </c>
      <c r="H11" s="79" t="str">
        <f t="shared" si="2"/>
        <v>1IF-WAHA-TX</v>
      </c>
    </row>
    <row r="12" spans="1:8">
      <c r="A12" s="80">
        <v>37165</v>
      </c>
      <c r="B12" s="79" t="s">
        <v>78</v>
      </c>
      <c r="C12" s="79" t="s">
        <v>68</v>
      </c>
      <c r="D12" s="85">
        <v>0</v>
      </c>
      <c r="E12" s="85">
        <v>0</v>
      </c>
      <c r="F12" s="210">
        <f t="shared" si="0"/>
        <v>1</v>
      </c>
      <c r="G12" s="79" t="str">
        <f t="shared" si="1"/>
        <v>D</v>
      </c>
      <c r="H12" s="79" t="str">
        <f t="shared" si="2"/>
        <v>1NGI-MALIN</v>
      </c>
    </row>
    <row r="13" spans="1:8">
      <c r="A13" s="80">
        <v>37165</v>
      </c>
      <c r="B13" s="79" t="s">
        <v>78</v>
      </c>
      <c r="C13" s="79" t="s">
        <v>74</v>
      </c>
      <c r="D13" s="85">
        <v>0</v>
      </c>
      <c r="E13" s="85">
        <v>0</v>
      </c>
      <c r="F13" s="210">
        <f t="shared" si="0"/>
        <v>1</v>
      </c>
      <c r="G13" s="79" t="str">
        <f t="shared" si="1"/>
        <v>D</v>
      </c>
      <c r="H13" s="79" t="str">
        <f t="shared" si="2"/>
        <v>1NGI-PGE/CG</v>
      </c>
    </row>
    <row r="14" spans="1:8">
      <c r="A14" s="80">
        <v>37165</v>
      </c>
      <c r="B14" s="79" t="s">
        <v>78</v>
      </c>
      <c r="C14" s="79" t="s">
        <v>75</v>
      </c>
      <c r="D14" s="85">
        <v>0</v>
      </c>
      <c r="E14" s="85">
        <v>0</v>
      </c>
      <c r="F14" s="210">
        <f t="shared" si="0"/>
        <v>1</v>
      </c>
      <c r="G14" s="79" t="str">
        <f t="shared" si="1"/>
        <v>D</v>
      </c>
      <c r="H14" s="79" t="str">
        <f t="shared" si="2"/>
        <v>1NGI-SOBDR-PG&amp;E</v>
      </c>
    </row>
    <row r="15" spans="1:8">
      <c r="A15" s="80">
        <v>37165</v>
      </c>
      <c r="B15" s="79" t="s">
        <v>78</v>
      </c>
      <c r="C15" s="79" t="s">
        <v>94</v>
      </c>
      <c r="D15" s="85">
        <v>0</v>
      </c>
      <c r="E15" s="85">
        <v>0</v>
      </c>
      <c r="F15" s="210">
        <f t="shared" si="0"/>
        <v>1</v>
      </c>
      <c r="G15" s="79" t="str">
        <f t="shared" si="1"/>
        <v>D</v>
      </c>
      <c r="H15" s="79" t="str">
        <f t="shared" si="2"/>
        <v>1NGI-SOBDR-SOCAL</v>
      </c>
    </row>
    <row r="16" spans="1:8">
      <c r="A16" s="80">
        <v>37165</v>
      </c>
      <c r="B16" s="79" t="s">
        <v>78</v>
      </c>
      <c r="C16" s="79" t="s">
        <v>46</v>
      </c>
      <c r="D16" s="85">
        <v>0</v>
      </c>
      <c r="E16" s="85">
        <v>0</v>
      </c>
      <c r="F16" s="210">
        <f t="shared" si="0"/>
        <v>1</v>
      </c>
      <c r="G16" s="79" t="str">
        <f t="shared" si="1"/>
        <v>D</v>
      </c>
      <c r="H16" s="79" t="str">
        <f t="shared" si="2"/>
        <v>1NGI-SOCAL</v>
      </c>
    </row>
    <row r="17" spans="1:8">
      <c r="A17" s="80">
        <v>37196</v>
      </c>
      <c r="B17" s="79" t="s">
        <v>78</v>
      </c>
      <c r="C17" s="79" t="s">
        <v>71</v>
      </c>
      <c r="D17" s="85">
        <v>155216.85500000001</v>
      </c>
      <c r="E17" s="85">
        <v>-1552.1685500000001</v>
      </c>
      <c r="F17" s="210">
        <f t="shared" si="0"/>
        <v>2</v>
      </c>
      <c r="G17" s="79" t="str">
        <f t="shared" si="1"/>
        <v>D</v>
      </c>
      <c r="H17" s="79" t="str">
        <f t="shared" si="2"/>
        <v>2CGPR-KINGSGATE</v>
      </c>
    </row>
    <row r="18" spans="1:8">
      <c r="A18" s="80">
        <v>37196</v>
      </c>
      <c r="B18" s="79" t="s">
        <v>78</v>
      </c>
      <c r="C18" s="79" t="s">
        <v>88</v>
      </c>
      <c r="D18" s="85">
        <v>-137470.64439999999</v>
      </c>
      <c r="E18" s="85">
        <v>1374.7064439999999</v>
      </c>
      <c r="F18" s="210">
        <f t="shared" si="0"/>
        <v>2</v>
      </c>
      <c r="G18" s="79" t="str">
        <f t="shared" si="1"/>
        <v>D</v>
      </c>
      <c r="H18" s="79" t="str">
        <f t="shared" si="2"/>
        <v>2IF-CIG/RKYMTN</v>
      </c>
    </row>
    <row r="19" spans="1:8">
      <c r="A19" s="80">
        <v>37196</v>
      </c>
      <c r="B19" s="79" t="s">
        <v>78</v>
      </c>
      <c r="C19" s="79" t="s">
        <v>89</v>
      </c>
      <c r="D19" s="85">
        <v>-5347798.0303999996</v>
      </c>
      <c r="E19" s="85">
        <v>534779.80304000003</v>
      </c>
      <c r="F19" s="210">
        <f t="shared" si="0"/>
        <v>2</v>
      </c>
      <c r="G19" s="79" t="str">
        <f t="shared" si="1"/>
        <v>D</v>
      </c>
      <c r="H19" s="79" t="str">
        <f t="shared" si="2"/>
        <v>2IF-ELPO/PERMIAN</v>
      </c>
    </row>
    <row r="20" spans="1:8">
      <c r="A20" s="80">
        <v>37196</v>
      </c>
      <c r="B20" s="79" t="s">
        <v>78</v>
      </c>
      <c r="C20" s="79" t="s">
        <v>72</v>
      </c>
      <c r="D20" s="85">
        <v>5610093.0187999997</v>
      </c>
      <c r="E20" s="85">
        <v>-561009.30188000004</v>
      </c>
      <c r="F20" s="210">
        <f t="shared" si="0"/>
        <v>2</v>
      </c>
      <c r="G20" s="79" t="str">
        <f t="shared" si="1"/>
        <v>D</v>
      </c>
      <c r="H20" s="79" t="str">
        <f t="shared" si="2"/>
        <v>2IF-ELPO/SJ</v>
      </c>
    </row>
    <row r="21" spans="1:8">
      <c r="A21" s="80">
        <v>37196</v>
      </c>
      <c r="B21" s="79" t="s">
        <v>78</v>
      </c>
      <c r="C21" s="79" t="s">
        <v>67</v>
      </c>
      <c r="D21" s="85">
        <v>-5485745.5727000004</v>
      </c>
      <c r="E21" s="85">
        <v>548574.55726999999</v>
      </c>
      <c r="F21" s="210">
        <f t="shared" si="0"/>
        <v>2</v>
      </c>
      <c r="G21" s="79" t="str">
        <f t="shared" si="1"/>
        <v>D</v>
      </c>
      <c r="H21" s="79" t="str">
        <f t="shared" si="2"/>
        <v>2IF-NWPL_ROCKY_M</v>
      </c>
    </row>
    <row r="22" spans="1:8">
      <c r="A22" s="80">
        <v>37196</v>
      </c>
      <c r="B22" s="79" t="s">
        <v>78</v>
      </c>
      <c r="C22" s="79" t="s">
        <v>93</v>
      </c>
      <c r="D22" s="85">
        <v>-7498.3987999999999</v>
      </c>
      <c r="E22" s="85">
        <v>0</v>
      </c>
      <c r="F22" s="210">
        <f t="shared" si="0"/>
        <v>2</v>
      </c>
      <c r="G22" s="79" t="str">
        <f t="shared" si="1"/>
        <v>D</v>
      </c>
      <c r="H22" s="79" t="str">
        <f t="shared" si="2"/>
        <v>2IF-TW/PERMIAN</v>
      </c>
    </row>
    <row r="23" spans="1:8">
      <c r="A23" s="80">
        <v>37196</v>
      </c>
      <c r="B23" s="79" t="s">
        <v>78</v>
      </c>
      <c r="C23" s="79" t="s">
        <v>95</v>
      </c>
      <c r="D23" s="85">
        <v>0</v>
      </c>
      <c r="E23" s="85">
        <v>0</v>
      </c>
      <c r="F23" s="210">
        <f t="shared" si="0"/>
        <v>2</v>
      </c>
      <c r="G23" s="79" t="str">
        <f t="shared" si="1"/>
        <v>D</v>
      </c>
      <c r="H23" s="79" t="str">
        <f t="shared" si="2"/>
        <v>2MICH_CG-GD</v>
      </c>
    </row>
    <row r="24" spans="1:8">
      <c r="A24" s="80">
        <v>37196</v>
      </c>
      <c r="B24" s="79" t="s">
        <v>78</v>
      </c>
      <c r="C24" s="79" t="s">
        <v>68</v>
      </c>
      <c r="D24" s="85">
        <v>-3465759.9208999998</v>
      </c>
      <c r="E24" s="85">
        <v>34657.599209</v>
      </c>
      <c r="F24" s="210">
        <f t="shared" si="0"/>
        <v>2</v>
      </c>
      <c r="G24" s="79" t="str">
        <f t="shared" si="1"/>
        <v>D</v>
      </c>
      <c r="H24" s="79" t="str">
        <f t="shared" si="2"/>
        <v>2NGI-MALIN</v>
      </c>
    </row>
    <row r="25" spans="1:8">
      <c r="A25" s="80">
        <v>37196</v>
      </c>
      <c r="B25" s="79" t="s">
        <v>78</v>
      </c>
      <c r="C25" s="79" t="s">
        <v>74</v>
      </c>
      <c r="D25" s="85">
        <v>3093384.4380000001</v>
      </c>
      <c r="E25" s="85">
        <v>0</v>
      </c>
      <c r="F25" s="210">
        <f t="shared" si="0"/>
        <v>2</v>
      </c>
      <c r="G25" s="79" t="str">
        <f t="shared" si="1"/>
        <v>D</v>
      </c>
      <c r="H25" s="79" t="str">
        <f t="shared" si="2"/>
        <v>2NGI-PGE/CG</v>
      </c>
    </row>
    <row r="26" spans="1:8">
      <c r="A26" s="80">
        <v>37196</v>
      </c>
      <c r="B26" s="79" t="s">
        <v>78</v>
      </c>
      <c r="C26" s="79" t="s">
        <v>75</v>
      </c>
      <c r="D26" s="85">
        <v>2808075.3634000001</v>
      </c>
      <c r="E26" s="85">
        <v>0</v>
      </c>
      <c r="F26" s="210">
        <f t="shared" si="0"/>
        <v>2</v>
      </c>
      <c r="G26" s="79" t="str">
        <f t="shared" si="1"/>
        <v>D</v>
      </c>
      <c r="H26" s="79" t="str">
        <f t="shared" si="2"/>
        <v>2NGI-SOBDR-PG&amp;E</v>
      </c>
    </row>
    <row r="27" spans="1:8">
      <c r="A27" s="80">
        <v>37196</v>
      </c>
      <c r="B27" s="79" t="s">
        <v>78</v>
      </c>
      <c r="C27" s="79" t="s">
        <v>94</v>
      </c>
      <c r="D27" s="85">
        <v>824823.86690000002</v>
      </c>
      <c r="E27" s="85">
        <v>-82482.386689999999</v>
      </c>
      <c r="F27" s="210">
        <f t="shared" si="0"/>
        <v>2</v>
      </c>
      <c r="G27" s="79" t="str">
        <f t="shared" si="1"/>
        <v>D</v>
      </c>
      <c r="H27" s="79" t="str">
        <f t="shared" si="2"/>
        <v>2NGI-SOBDR-SOCAL</v>
      </c>
    </row>
    <row r="28" spans="1:8">
      <c r="A28" s="80">
        <v>37196</v>
      </c>
      <c r="B28" s="79" t="s">
        <v>78</v>
      </c>
      <c r="C28" s="79" t="s">
        <v>46</v>
      </c>
      <c r="D28" s="85">
        <v>-1720132.6832999999</v>
      </c>
      <c r="E28" s="85">
        <v>172013.26832999999</v>
      </c>
      <c r="F28" s="210">
        <f t="shared" si="0"/>
        <v>2</v>
      </c>
      <c r="G28" s="79" t="str">
        <f t="shared" si="1"/>
        <v>D</v>
      </c>
      <c r="H28" s="79" t="str">
        <f t="shared" si="2"/>
        <v>2NGI-SOCAL</v>
      </c>
    </row>
    <row r="29" spans="1:8">
      <c r="A29" s="80">
        <v>37226</v>
      </c>
      <c r="B29" s="79" t="s">
        <v>78</v>
      </c>
      <c r="C29" s="79" t="s">
        <v>71</v>
      </c>
      <c r="D29" s="85">
        <v>320158.99349999998</v>
      </c>
      <c r="E29" s="85">
        <v>-3201.589935</v>
      </c>
      <c r="F29" s="210">
        <f t="shared" si="0"/>
        <v>3</v>
      </c>
      <c r="G29" s="79" t="str">
        <f t="shared" si="1"/>
        <v>D</v>
      </c>
      <c r="H29" s="79" t="str">
        <f t="shared" si="2"/>
        <v>3CGPR-KINGSGATE</v>
      </c>
    </row>
    <row r="30" spans="1:8">
      <c r="A30" s="80">
        <v>37226</v>
      </c>
      <c r="B30" s="79" t="s">
        <v>78</v>
      </c>
      <c r="C30" s="79" t="s">
        <v>88</v>
      </c>
      <c r="D30" s="85">
        <v>-386665.45120000001</v>
      </c>
      <c r="E30" s="85">
        <v>3866.6545120000001</v>
      </c>
      <c r="F30" s="210">
        <f t="shared" si="0"/>
        <v>3</v>
      </c>
      <c r="G30" s="79" t="str">
        <f t="shared" si="1"/>
        <v>D</v>
      </c>
      <c r="H30" s="79" t="str">
        <f t="shared" si="2"/>
        <v>3IF-CIG/RKYMTN</v>
      </c>
    </row>
    <row r="31" spans="1:8">
      <c r="A31" s="80">
        <v>37226</v>
      </c>
      <c r="B31" s="79" t="s">
        <v>78</v>
      </c>
      <c r="C31" s="79" t="s">
        <v>89</v>
      </c>
      <c r="D31" s="85">
        <v>70372.1149</v>
      </c>
      <c r="E31" s="85">
        <v>-7037.2114899999997</v>
      </c>
      <c r="F31" s="210">
        <f t="shared" si="0"/>
        <v>3</v>
      </c>
      <c r="G31" s="79" t="str">
        <f t="shared" si="1"/>
        <v>D</v>
      </c>
      <c r="H31" s="79" t="str">
        <f t="shared" si="2"/>
        <v>3IF-ELPO/PERMIAN</v>
      </c>
    </row>
    <row r="32" spans="1:8">
      <c r="A32" s="80">
        <v>37226</v>
      </c>
      <c r="B32" s="79" t="s">
        <v>78</v>
      </c>
      <c r="C32" s="79" t="s">
        <v>72</v>
      </c>
      <c r="D32" s="85">
        <v>3772802.0769000002</v>
      </c>
      <c r="E32" s="85">
        <v>-377280.20769000001</v>
      </c>
      <c r="F32" s="210">
        <f t="shared" si="0"/>
        <v>3</v>
      </c>
      <c r="G32" s="79" t="str">
        <f t="shared" si="1"/>
        <v>D</v>
      </c>
      <c r="H32" s="79" t="str">
        <f t="shared" si="2"/>
        <v>3IF-ELPO/SJ</v>
      </c>
    </row>
    <row r="33" spans="1:8">
      <c r="A33" s="80">
        <v>37226</v>
      </c>
      <c r="B33" s="79" t="s">
        <v>78</v>
      </c>
      <c r="C33" s="79" t="s">
        <v>67</v>
      </c>
      <c r="D33" s="85">
        <v>-3427231.9278000002</v>
      </c>
      <c r="E33" s="85">
        <v>342723.19277999998</v>
      </c>
      <c r="F33" s="210">
        <f t="shared" si="0"/>
        <v>3</v>
      </c>
      <c r="G33" s="79" t="str">
        <f t="shared" si="1"/>
        <v>D</v>
      </c>
      <c r="H33" s="79" t="str">
        <f t="shared" si="2"/>
        <v>3IF-NWPL_ROCKY_M</v>
      </c>
    </row>
    <row r="34" spans="1:8">
      <c r="A34" s="80">
        <v>37226</v>
      </c>
      <c r="B34" s="79" t="s">
        <v>78</v>
      </c>
      <c r="C34" s="79" t="s">
        <v>93</v>
      </c>
      <c r="D34" s="85">
        <v>-3093.3236000000002</v>
      </c>
      <c r="E34" s="85">
        <v>0</v>
      </c>
      <c r="F34" s="210">
        <f t="shared" si="0"/>
        <v>3</v>
      </c>
      <c r="G34" s="79" t="str">
        <f t="shared" si="1"/>
        <v>D</v>
      </c>
      <c r="H34" s="79" t="str">
        <f t="shared" si="2"/>
        <v>3IF-TW/PERMIAN</v>
      </c>
    </row>
    <row r="35" spans="1:8">
      <c r="A35" s="80">
        <v>37226</v>
      </c>
      <c r="B35" s="79" t="s">
        <v>78</v>
      </c>
      <c r="C35" s="79" t="s">
        <v>95</v>
      </c>
      <c r="D35" s="85">
        <v>0</v>
      </c>
      <c r="E35" s="85">
        <v>0</v>
      </c>
      <c r="F35" s="210">
        <f t="shared" si="0"/>
        <v>3</v>
      </c>
      <c r="G35" s="79" t="str">
        <f t="shared" si="1"/>
        <v>D</v>
      </c>
      <c r="H35" s="79" t="str">
        <f t="shared" si="2"/>
        <v>3MICH_CG-GD</v>
      </c>
    </row>
    <row r="36" spans="1:8">
      <c r="A36" s="80">
        <v>37226</v>
      </c>
      <c r="B36" s="79" t="s">
        <v>78</v>
      </c>
      <c r="C36" s="79" t="s">
        <v>68</v>
      </c>
      <c r="D36" s="85">
        <v>-11542273.0506</v>
      </c>
      <c r="E36" s="85">
        <v>115422.73050600001</v>
      </c>
      <c r="F36" s="210">
        <f t="shared" si="0"/>
        <v>3</v>
      </c>
      <c r="G36" s="79" t="str">
        <f t="shared" si="1"/>
        <v>D</v>
      </c>
      <c r="H36" s="79" t="str">
        <f t="shared" si="2"/>
        <v>3NGI-MALIN</v>
      </c>
    </row>
    <row r="37" spans="1:8">
      <c r="A37" s="80">
        <v>37226</v>
      </c>
      <c r="B37" s="79" t="s">
        <v>78</v>
      </c>
      <c r="C37" s="79" t="s">
        <v>74</v>
      </c>
      <c r="D37" s="85">
        <v>4330457.4752000002</v>
      </c>
      <c r="E37" s="85">
        <v>0</v>
      </c>
      <c r="F37" s="210">
        <f t="shared" si="0"/>
        <v>3</v>
      </c>
      <c r="G37" s="79" t="str">
        <f t="shared" si="1"/>
        <v>D</v>
      </c>
      <c r="H37" s="79" t="str">
        <f t="shared" si="2"/>
        <v>3NGI-PGE/CG</v>
      </c>
    </row>
    <row r="38" spans="1:8">
      <c r="A38" s="80">
        <v>37226</v>
      </c>
      <c r="B38" s="79" t="s">
        <v>78</v>
      </c>
      <c r="C38" s="79" t="s">
        <v>75</v>
      </c>
      <c r="D38" s="85">
        <v>7029423.2356000002</v>
      </c>
      <c r="E38" s="85">
        <v>0</v>
      </c>
      <c r="F38" s="210">
        <f t="shared" si="0"/>
        <v>3</v>
      </c>
      <c r="G38" s="79" t="str">
        <f t="shared" si="1"/>
        <v>D</v>
      </c>
      <c r="H38" s="79" t="str">
        <f t="shared" si="2"/>
        <v>3NGI-SOBDR-PG&amp;E</v>
      </c>
    </row>
    <row r="39" spans="1:8">
      <c r="A39" s="80">
        <v>37226</v>
      </c>
      <c r="B39" s="79" t="s">
        <v>78</v>
      </c>
      <c r="C39" s="79" t="s">
        <v>46</v>
      </c>
      <c r="D39" s="85">
        <v>677437.87329999998</v>
      </c>
      <c r="E39" s="85">
        <v>-67743.787330000006</v>
      </c>
      <c r="F39" s="210">
        <f t="shared" si="0"/>
        <v>3</v>
      </c>
      <c r="G39" s="79" t="str">
        <f t="shared" si="1"/>
        <v>D</v>
      </c>
      <c r="H39" s="79" t="str">
        <f t="shared" si="2"/>
        <v>3NGI-SOCAL</v>
      </c>
    </row>
    <row r="40" spans="1:8">
      <c r="A40" s="80">
        <v>37257</v>
      </c>
      <c r="B40" s="79" t="s">
        <v>78</v>
      </c>
      <c r="C40" s="79" t="s">
        <v>71</v>
      </c>
      <c r="D40" s="85">
        <v>319549.6887</v>
      </c>
      <c r="E40" s="85">
        <v>-3195.4968869999998</v>
      </c>
      <c r="F40" s="210">
        <f t="shared" si="0"/>
        <v>3</v>
      </c>
      <c r="G40" s="79" t="str">
        <f t="shared" si="1"/>
        <v>D</v>
      </c>
      <c r="H40" s="79" t="str">
        <f t="shared" si="2"/>
        <v>3CGPR-KINGSGATE</v>
      </c>
    </row>
    <row r="41" spans="1:8">
      <c r="A41" s="80">
        <v>37257</v>
      </c>
      <c r="B41" s="79" t="s">
        <v>78</v>
      </c>
      <c r="C41" s="79" t="s">
        <v>88</v>
      </c>
      <c r="D41" s="85">
        <v>-77185.915099999998</v>
      </c>
      <c r="E41" s="85">
        <v>771.859151</v>
      </c>
      <c r="F41" s="210">
        <f t="shared" si="0"/>
        <v>3</v>
      </c>
      <c r="G41" s="79" t="str">
        <f t="shared" si="1"/>
        <v>D</v>
      </c>
      <c r="H41" s="79" t="str">
        <f t="shared" si="2"/>
        <v>3IF-CIG/RKYMTN</v>
      </c>
    </row>
    <row r="42" spans="1:8">
      <c r="A42" s="80">
        <v>37257</v>
      </c>
      <c r="B42" s="79" t="s">
        <v>78</v>
      </c>
      <c r="C42" s="79" t="s">
        <v>89</v>
      </c>
      <c r="D42" s="85">
        <v>-39316.015700000004</v>
      </c>
      <c r="E42" s="85">
        <v>3931.6015699999998</v>
      </c>
      <c r="F42" s="210">
        <f t="shared" si="0"/>
        <v>3</v>
      </c>
      <c r="G42" s="79" t="str">
        <f t="shared" si="1"/>
        <v>D</v>
      </c>
      <c r="H42" s="79" t="str">
        <f t="shared" si="2"/>
        <v>3IF-ELPO/PERMIAN</v>
      </c>
    </row>
    <row r="43" spans="1:8">
      <c r="A43" s="80">
        <v>37257</v>
      </c>
      <c r="B43" s="79" t="s">
        <v>78</v>
      </c>
      <c r="C43" s="79" t="s">
        <v>72</v>
      </c>
      <c r="D43" s="85">
        <v>3051273.7590999999</v>
      </c>
      <c r="E43" s="85">
        <v>-305127.37591</v>
      </c>
      <c r="F43" s="210">
        <f t="shared" si="0"/>
        <v>3</v>
      </c>
      <c r="G43" s="79" t="str">
        <f t="shared" si="1"/>
        <v>D</v>
      </c>
      <c r="H43" s="79" t="str">
        <f t="shared" si="2"/>
        <v>3IF-ELPO/SJ</v>
      </c>
    </row>
    <row r="44" spans="1:8">
      <c r="A44" s="80">
        <v>37257</v>
      </c>
      <c r="B44" s="79" t="s">
        <v>78</v>
      </c>
      <c r="C44" s="79" t="s">
        <v>67</v>
      </c>
      <c r="D44" s="85">
        <v>-3420709.4526999998</v>
      </c>
      <c r="E44" s="85">
        <v>342070.94527000003</v>
      </c>
      <c r="F44" s="210">
        <f t="shared" si="0"/>
        <v>3</v>
      </c>
      <c r="G44" s="79" t="str">
        <f t="shared" si="1"/>
        <v>D</v>
      </c>
      <c r="H44" s="79" t="str">
        <f t="shared" si="2"/>
        <v>3IF-NWPL_ROCKY_M</v>
      </c>
    </row>
    <row r="45" spans="1:8">
      <c r="A45" s="80">
        <v>37257</v>
      </c>
      <c r="B45" s="79" t="s">
        <v>78</v>
      </c>
      <c r="C45" s="79" t="s">
        <v>95</v>
      </c>
      <c r="D45" s="85">
        <v>0</v>
      </c>
      <c r="E45" s="85">
        <v>0</v>
      </c>
      <c r="F45" s="210">
        <f t="shared" si="0"/>
        <v>3</v>
      </c>
      <c r="G45" s="79" t="str">
        <f t="shared" si="1"/>
        <v>D</v>
      </c>
      <c r="H45" s="79" t="str">
        <f t="shared" si="2"/>
        <v>3MICH_CG-GD</v>
      </c>
    </row>
    <row r="46" spans="1:8">
      <c r="A46" s="80">
        <v>37257</v>
      </c>
      <c r="B46" s="79" t="s">
        <v>78</v>
      </c>
      <c r="C46" s="79" t="s">
        <v>68</v>
      </c>
      <c r="D46" s="85">
        <v>-11212026.0348</v>
      </c>
      <c r="E46" s="85">
        <v>112120.260348</v>
      </c>
      <c r="F46" s="210">
        <f t="shared" si="0"/>
        <v>3</v>
      </c>
      <c r="G46" s="79" t="str">
        <f t="shared" si="1"/>
        <v>D</v>
      </c>
      <c r="H46" s="79" t="str">
        <f t="shared" si="2"/>
        <v>3NGI-MALIN</v>
      </c>
    </row>
    <row r="47" spans="1:8">
      <c r="A47" s="80">
        <v>37257</v>
      </c>
      <c r="B47" s="79" t="s">
        <v>78</v>
      </c>
      <c r="C47" s="79" t="s">
        <v>74</v>
      </c>
      <c r="D47" s="85">
        <v>4332250.2116999999</v>
      </c>
      <c r="E47" s="85">
        <v>0</v>
      </c>
      <c r="F47" s="210">
        <f t="shared" si="0"/>
        <v>3</v>
      </c>
      <c r="G47" s="79" t="str">
        <f t="shared" si="1"/>
        <v>D</v>
      </c>
      <c r="H47" s="79" t="str">
        <f t="shared" si="2"/>
        <v>3NGI-PGE/CG</v>
      </c>
    </row>
    <row r="48" spans="1:8">
      <c r="A48" s="80">
        <v>37257</v>
      </c>
      <c r="B48" s="79" t="s">
        <v>78</v>
      </c>
      <c r="C48" s="79" t="s">
        <v>75</v>
      </c>
      <c r="D48" s="85">
        <v>7016045.3156000003</v>
      </c>
      <c r="E48" s="85">
        <v>0</v>
      </c>
      <c r="F48" s="210">
        <f t="shared" si="0"/>
        <v>3</v>
      </c>
      <c r="G48" s="79" t="str">
        <f t="shared" si="1"/>
        <v>D</v>
      </c>
      <c r="H48" s="79" t="str">
        <f t="shared" si="2"/>
        <v>3NGI-SOBDR-PG&amp;E</v>
      </c>
    </row>
    <row r="49" spans="1:8">
      <c r="A49" s="80">
        <v>37257</v>
      </c>
      <c r="B49" s="79" t="s">
        <v>78</v>
      </c>
      <c r="C49" s="79" t="s">
        <v>46</v>
      </c>
      <c r="D49" s="85">
        <v>710110.41910000006</v>
      </c>
      <c r="E49" s="85">
        <v>-71011.04191</v>
      </c>
      <c r="F49" s="210">
        <f t="shared" si="0"/>
        <v>3</v>
      </c>
      <c r="G49" s="79" t="str">
        <f t="shared" si="1"/>
        <v>D</v>
      </c>
      <c r="H49" s="79" t="str">
        <f t="shared" si="2"/>
        <v>3NGI-SOCAL</v>
      </c>
    </row>
    <row r="50" spans="1:8">
      <c r="A50" s="80">
        <v>37288</v>
      </c>
      <c r="B50" s="79" t="s">
        <v>78</v>
      </c>
      <c r="C50" s="79" t="s">
        <v>71</v>
      </c>
      <c r="D50" s="85">
        <v>288070.74930000002</v>
      </c>
      <c r="E50" s="85">
        <v>-2880.7074929999999</v>
      </c>
      <c r="F50" s="210">
        <f t="shared" si="0"/>
        <v>3</v>
      </c>
      <c r="G50" s="79" t="str">
        <f t="shared" si="1"/>
        <v>D</v>
      </c>
      <c r="H50" s="79" t="str">
        <f t="shared" si="2"/>
        <v>3CGPR-KINGSGATE</v>
      </c>
    </row>
    <row r="51" spans="1:8">
      <c r="A51" s="80">
        <v>37288</v>
      </c>
      <c r="B51" s="79" t="s">
        <v>78</v>
      </c>
      <c r="C51" s="79" t="s">
        <v>88</v>
      </c>
      <c r="D51" s="85">
        <v>-69582.306599999996</v>
      </c>
      <c r="E51" s="85">
        <v>695.82306600000004</v>
      </c>
      <c r="F51" s="210">
        <f t="shared" si="0"/>
        <v>3</v>
      </c>
      <c r="G51" s="79" t="str">
        <f t="shared" si="1"/>
        <v>D</v>
      </c>
      <c r="H51" s="79" t="str">
        <f t="shared" si="2"/>
        <v>3IF-CIG/RKYMTN</v>
      </c>
    </row>
    <row r="52" spans="1:8">
      <c r="A52" s="80">
        <v>37288</v>
      </c>
      <c r="B52" s="79" t="s">
        <v>78</v>
      </c>
      <c r="C52" s="79" t="s">
        <v>89</v>
      </c>
      <c r="D52" s="85">
        <v>-34481.015400000004</v>
      </c>
      <c r="E52" s="85">
        <v>3448.1015400000001</v>
      </c>
      <c r="F52" s="210">
        <f t="shared" si="0"/>
        <v>3</v>
      </c>
      <c r="G52" s="79" t="str">
        <f t="shared" si="1"/>
        <v>D</v>
      </c>
      <c r="H52" s="79" t="str">
        <f t="shared" si="2"/>
        <v>3IF-ELPO/PERMIAN</v>
      </c>
    </row>
    <row r="53" spans="1:8">
      <c r="A53" s="80">
        <v>37288</v>
      </c>
      <c r="B53" s="79" t="s">
        <v>78</v>
      </c>
      <c r="C53" s="79" t="s">
        <v>72</v>
      </c>
      <c r="D53" s="85">
        <v>2766040.8217000002</v>
      </c>
      <c r="E53" s="85">
        <v>-276604.08217000001</v>
      </c>
      <c r="F53" s="210">
        <f t="shared" si="0"/>
        <v>3</v>
      </c>
      <c r="G53" s="79" t="str">
        <f t="shared" si="1"/>
        <v>D</v>
      </c>
      <c r="H53" s="79" t="str">
        <f t="shared" si="2"/>
        <v>3IF-ELPO/SJ</v>
      </c>
    </row>
    <row r="54" spans="1:8">
      <c r="A54" s="80">
        <v>37288</v>
      </c>
      <c r="B54" s="79" t="s">
        <v>78</v>
      </c>
      <c r="C54" s="79" t="s">
        <v>67</v>
      </c>
      <c r="D54" s="85">
        <v>-3083733.7533999998</v>
      </c>
      <c r="E54" s="85">
        <v>308373.37534000003</v>
      </c>
      <c r="F54" s="210">
        <f t="shared" si="0"/>
        <v>3</v>
      </c>
      <c r="G54" s="79" t="str">
        <f t="shared" si="1"/>
        <v>D</v>
      </c>
      <c r="H54" s="79" t="str">
        <f t="shared" si="2"/>
        <v>3IF-NWPL_ROCKY_M</v>
      </c>
    </row>
    <row r="55" spans="1:8">
      <c r="A55" s="80">
        <v>37288</v>
      </c>
      <c r="B55" s="79" t="s">
        <v>78</v>
      </c>
      <c r="C55" s="79" t="s">
        <v>95</v>
      </c>
      <c r="D55" s="85">
        <v>0</v>
      </c>
      <c r="E55" s="85">
        <v>0</v>
      </c>
      <c r="F55" s="210">
        <f t="shared" si="0"/>
        <v>3</v>
      </c>
      <c r="G55" s="79" t="str">
        <f t="shared" si="1"/>
        <v>D</v>
      </c>
      <c r="H55" s="79" t="str">
        <f t="shared" si="2"/>
        <v>3MICH_CG-GD</v>
      </c>
    </row>
    <row r="56" spans="1:8">
      <c r="A56" s="80">
        <v>37288</v>
      </c>
      <c r="B56" s="79" t="s">
        <v>78</v>
      </c>
      <c r="C56" s="79" t="s">
        <v>68</v>
      </c>
      <c r="D56" s="85">
        <v>-10108221.6798</v>
      </c>
      <c r="E56" s="85">
        <v>101082.21679799999</v>
      </c>
      <c r="F56" s="210">
        <f t="shared" si="0"/>
        <v>3</v>
      </c>
      <c r="G56" s="79" t="str">
        <f t="shared" si="1"/>
        <v>D</v>
      </c>
      <c r="H56" s="79" t="str">
        <f t="shared" si="2"/>
        <v>3NGI-MALIN</v>
      </c>
    </row>
    <row r="57" spans="1:8">
      <c r="A57" s="80">
        <v>37288</v>
      </c>
      <c r="B57" s="79" t="s">
        <v>78</v>
      </c>
      <c r="C57" s="79" t="s">
        <v>74</v>
      </c>
      <c r="D57" s="85">
        <v>3926791.986</v>
      </c>
      <c r="E57" s="85">
        <v>0</v>
      </c>
      <c r="F57" s="210">
        <f t="shared" si="0"/>
        <v>3</v>
      </c>
      <c r="G57" s="79" t="str">
        <f t="shared" si="1"/>
        <v>D</v>
      </c>
      <c r="H57" s="79" t="str">
        <f t="shared" si="2"/>
        <v>3NGI-PGE/CG</v>
      </c>
    </row>
    <row r="58" spans="1:8">
      <c r="A58" s="80">
        <v>37288</v>
      </c>
      <c r="B58" s="79" t="s">
        <v>78</v>
      </c>
      <c r="C58" s="79" t="s">
        <v>75</v>
      </c>
      <c r="D58" s="85">
        <v>6324892.5055999998</v>
      </c>
      <c r="E58" s="85">
        <v>0</v>
      </c>
      <c r="F58" s="210">
        <f t="shared" si="0"/>
        <v>3</v>
      </c>
      <c r="G58" s="79" t="str">
        <f t="shared" si="1"/>
        <v>D</v>
      </c>
      <c r="H58" s="79" t="str">
        <f t="shared" si="2"/>
        <v>3NGI-SOBDR-PG&amp;E</v>
      </c>
    </row>
    <row r="59" spans="1:8">
      <c r="A59" s="80">
        <v>37288</v>
      </c>
      <c r="B59" s="79" t="s">
        <v>78</v>
      </c>
      <c r="C59" s="79" t="s">
        <v>46</v>
      </c>
      <c r="D59" s="85">
        <v>500992.60720000003</v>
      </c>
      <c r="E59" s="85">
        <v>-50099.260719999998</v>
      </c>
      <c r="F59" s="210">
        <f t="shared" si="0"/>
        <v>3</v>
      </c>
      <c r="G59" s="79" t="str">
        <f t="shared" si="1"/>
        <v>D</v>
      </c>
      <c r="H59" s="79" t="str">
        <f t="shared" si="2"/>
        <v>3NGI-SOCAL</v>
      </c>
    </row>
    <row r="60" spans="1:8">
      <c r="A60" s="80">
        <v>37316</v>
      </c>
      <c r="B60" s="79" t="s">
        <v>78</v>
      </c>
      <c r="C60" s="79" t="s">
        <v>71</v>
      </c>
      <c r="D60" s="85">
        <v>318430.17979999998</v>
      </c>
      <c r="E60" s="85">
        <v>-3184.301798</v>
      </c>
      <c r="F60" s="210">
        <f t="shared" si="0"/>
        <v>3</v>
      </c>
      <c r="G60" s="79" t="str">
        <f t="shared" si="1"/>
        <v>D</v>
      </c>
      <c r="H60" s="79" t="str">
        <f t="shared" si="2"/>
        <v>3CGPR-KINGSGATE</v>
      </c>
    </row>
    <row r="61" spans="1:8">
      <c r="A61" s="80">
        <v>37316</v>
      </c>
      <c r="B61" s="79" t="s">
        <v>78</v>
      </c>
      <c r="C61" s="79" t="s">
        <v>88</v>
      </c>
      <c r="D61" s="85">
        <v>-76915.502299999993</v>
      </c>
      <c r="E61" s="85">
        <v>769.15502300000003</v>
      </c>
      <c r="F61" s="210">
        <f t="shared" si="0"/>
        <v>3</v>
      </c>
      <c r="G61" s="79" t="str">
        <f t="shared" si="1"/>
        <v>D</v>
      </c>
      <c r="H61" s="79" t="str">
        <f t="shared" si="2"/>
        <v>3IF-CIG/RKYMTN</v>
      </c>
    </row>
    <row r="62" spans="1:8">
      <c r="A62" s="80">
        <v>37316</v>
      </c>
      <c r="B62" s="79" t="s">
        <v>78</v>
      </c>
      <c r="C62" s="79" t="s">
        <v>89</v>
      </c>
      <c r="D62" s="85">
        <v>-39178.277499999997</v>
      </c>
      <c r="E62" s="85">
        <v>3917.8277499999999</v>
      </c>
      <c r="F62" s="210">
        <f t="shared" si="0"/>
        <v>3</v>
      </c>
      <c r="G62" s="79" t="str">
        <f t="shared" si="1"/>
        <v>D</v>
      </c>
      <c r="H62" s="79" t="str">
        <f t="shared" si="2"/>
        <v>3IF-ELPO/PERMIAN</v>
      </c>
    </row>
    <row r="63" spans="1:8">
      <c r="A63" s="80">
        <v>37316</v>
      </c>
      <c r="B63" s="79" t="s">
        <v>78</v>
      </c>
      <c r="C63" s="79" t="s">
        <v>72</v>
      </c>
      <c r="D63" s="85">
        <v>3182070.7503</v>
      </c>
      <c r="E63" s="85">
        <v>-318207.07503000001</v>
      </c>
      <c r="F63" s="210">
        <f t="shared" si="0"/>
        <v>3</v>
      </c>
      <c r="G63" s="79" t="str">
        <f t="shared" si="1"/>
        <v>D</v>
      </c>
      <c r="H63" s="79" t="str">
        <f t="shared" si="2"/>
        <v>3IF-ELPO/SJ</v>
      </c>
    </row>
    <row r="64" spans="1:8">
      <c r="A64" s="80">
        <v>37316</v>
      </c>
      <c r="B64" s="79" t="s">
        <v>78</v>
      </c>
      <c r="C64" s="79" t="s">
        <v>67</v>
      </c>
      <c r="D64" s="85">
        <v>-3408725.3539</v>
      </c>
      <c r="E64" s="85">
        <v>340872.53538999998</v>
      </c>
      <c r="F64" s="210">
        <f t="shared" si="0"/>
        <v>3</v>
      </c>
      <c r="G64" s="79" t="str">
        <f t="shared" si="1"/>
        <v>D</v>
      </c>
      <c r="H64" s="79" t="str">
        <f t="shared" si="2"/>
        <v>3IF-NWPL_ROCKY_M</v>
      </c>
    </row>
    <row r="65" spans="1:8">
      <c r="A65" s="80">
        <v>37316</v>
      </c>
      <c r="B65" s="79" t="s">
        <v>78</v>
      </c>
      <c r="C65" s="79" t="s">
        <v>95</v>
      </c>
      <c r="D65" s="85">
        <v>0</v>
      </c>
      <c r="E65" s="85">
        <v>0</v>
      </c>
      <c r="F65" s="210">
        <f t="shared" si="0"/>
        <v>3</v>
      </c>
      <c r="G65" s="79" t="str">
        <f t="shared" si="1"/>
        <v>D</v>
      </c>
      <c r="H65" s="79" t="str">
        <f t="shared" si="2"/>
        <v>3MICH_CG-GD</v>
      </c>
    </row>
    <row r="66" spans="1:8">
      <c r="A66" s="80">
        <v>37316</v>
      </c>
      <c r="B66" s="79" t="s">
        <v>78</v>
      </c>
      <c r="C66" s="79" t="s">
        <v>68</v>
      </c>
      <c r="D66" s="85">
        <v>-11173053.5338</v>
      </c>
      <c r="E66" s="85">
        <v>111730.535338</v>
      </c>
      <c r="F66" s="210">
        <f t="shared" si="0"/>
        <v>3</v>
      </c>
      <c r="G66" s="79" t="str">
        <f t="shared" si="1"/>
        <v>D</v>
      </c>
      <c r="H66" s="79" t="str">
        <f t="shared" si="2"/>
        <v>3NGI-MALIN</v>
      </c>
    </row>
    <row r="67" spans="1:8">
      <c r="A67" s="80">
        <v>37316</v>
      </c>
      <c r="B67" s="79" t="s">
        <v>78</v>
      </c>
      <c r="C67" s="79" t="s">
        <v>74</v>
      </c>
      <c r="D67" s="85">
        <v>4389496.2625000002</v>
      </c>
      <c r="E67" s="85">
        <v>0</v>
      </c>
      <c r="F67" s="210">
        <f t="shared" ref="F67:F130" si="3">IF(REF_DT&lt;=LastDay,INDEX(IntraMonth_Buckets,MATCH($A67,IntraSumMonths,0),1),INDEX(BucketTable,MATCH($A67,SumMonths,0),1))</f>
        <v>3</v>
      </c>
      <c r="G67" s="79" t="str">
        <f t="shared" ref="G67:G130" si="4">INDEX(Book_Type,MATCH($B67,Book,0),1)</f>
        <v>D</v>
      </c>
      <c r="H67" s="79" t="str">
        <f t="shared" ref="H67:H130" si="5">$F67&amp;$C67</f>
        <v>3NGI-PGE/CG</v>
      </c>
    </row>
    <row r="68" spans="1:8">
      <c r="A68" s="80">
        <v>37316</v>
      </c>
      <c r="B68" s="79" t="s">
        <v>78</v>
      </c>
      <c r="C68" s="79" t="s">
        <v>75</v>
      </c>
      <c r="D68" s="85">
        <v>6991465.3335999995</v>
      </c>
      <c r="E68" s="85">
        <v>0</v>
      </c>
      <c r="F68" s="210">
        <f t="shared" si="3"/>
        <v>3</v>
      </c>
      <c r="G68" s="79" t="str">
        <f t="shared" si="4"/>
        <v>D</v>
      </c>
      <c r="H68" s="79" t="str">
        <f t="shared" si="5"/>
        <v>3NGI-SOBDR-PG&amp;E</v>
      </c>
    </row>
    <row r="69" spans="1:8">
      <c r="A69" s="80">
        <v>37316</v>
      </c>
      <c r="B69" s="79" t="s">
        <v>78</v>
      </c>
      <c r="C69" s="79" t="s">
        <v>46</v>
      </c>
      <c r="D69" s="85">
        <v>246129.606</v>
      </c>
      <c r="E69" s="85">
        <v>-24612.960599999999</v>
      </c>
      <c r="F69" s="210">
        <f t="shared" si="3"/>
        <v>3</v>
      </c>
      <c r="G69" s="79" t="str">
        <f t="shared" si="4"/>
        <v>D</v>
      </c>
      <c r="H69" s="79" t="str">
        <f t="shared" si="5"/>
        <v>3NGI-SOCAL</v>
      </c>
    </row>
    <row r="70" spans="1:8">
      <c r="A70" s="80">
        <v>37347</v>
      </c>
      <c r="B70" s="79" t="s">
        <v>78</v>
      </c>
      <c r="C70" s="79" t="s">
        <v>71</v>
      </c>
      <c r="D70" s="85">
        <v>307616.23349999997</v>
      </c>
      <c r="E70" s="85">
        <v>-3076.162335</v>
      </c>
      <c r="F70" s="210">
        <f t="shared" si="3"/>
        <v>4</v>
      </c>
      <c r="G70" s="79" t="str">
        <f t="shared" si="4"/>
        <v>D</v>
      </c>
      <c r="H70" s="79" t="str">
        <f t="shared" si="5"/>
        <v>4CGPR-KINGSGATE</v>
      </c>
    </row>
    <row r="71" spans="1:8">
      <c r="A71" s="80">
        <v>37347</v>
      </c>
      <c r="B71" s="79" t="s">
        <v>78</v>
      </c>
      <c r="C71" s="79" t="s">
        <v>89</v>
      </c>
      <c r="D71" s="85">
        <v>-3.0000000000000003E-4</v>
      </c>
      <c r="E71" s="85">
        <v>2.9999999999999997E-5</v>
      </c>
      <c r="F71" s="210">
        <f t="shared" si="3"/>
        <v>4</v>
      </c>
      <c r="G71" s="79" t="str">
        <f t="shared" si="4"/>
        <v>D</v>
      </c>
      <c r="H71" s="79" t="str">
        <f t="shared" si="5"/>
        <v>4IF-ELPO/PERMIAN</v>
      </c>
    </row>
    <row r="72" spans="1:8">
      <c r="A72" s="80">
        <v>37347</v>
      </c>
      <c r="B72" s="79" t="s">
        <v>78</v>
      </c>
      <c r="C72" s="79" t="s">
        <v>72</v>
      </c>
      <c r="D72" s="85">
        <v>1E-4</v>
      </c>
      <c r="E72" s="85">
        <v>-9.9999999999999991E-6</v>
      </c>
      <c r="F72" s="210">
        <f t="shared" si="3"/>
        <v>4</v>
      </c>
      <c r="G72" s="79" t="str">
        <f t="shared" si="4"/>
        <v>D</v>
      </c>
      <c r="H72" s="79" t="str">
        <f t="shared" si="5"/>
        <v>4IF-ELPO/SJ</v>
      </c>
    </row>
    <row r="73" spans="1:8">
      <c r="A73" s="80">
        <v>37347</v>
      </c>
      <c r="B73" s="79" t="s">
        <v>78</v>
      </c>
      <c r="C73" s="79" t="s">
        <v>67</v>
      </c>
      <c r="D73" s="85">
        <v>778864.48899999994</v>
      </c>
      <c r="E73" s="85">
        <v>-77886.448900000003</v>
      </c>
      <c r="F73" s="210">
        <f t="shared" si="3"/>
        <v>4</v>
      </c>
      <c r="G73" s="79" t="str">
        <f t="shared" si="4"/>
        <v>D</v>
      </c>
      <c r="H73" s="79" t="str">
        <f t="shared" si="5"/>
        <v>4IF-NWPL_ROCKY_M</v>
      </c>
    </row>
    <row r="74" spans="1:8">
      <c r="A74" s="80">
        <v>37347</v>
      </c>
      <c r="B74" s="79" t="s">
        <v>78</v>
      </c>
      <c r="C74" s="79" t="s">
        <v>68</v>
      </c>
      <c r="D74" s="85">
        <v>-4012.3856000000001</v>
      </c>
      <c r="E74" s="85">
        <v>40.123855999999996</v>
      </c>
      <c r="F74" s="210">
        <f t="shared" si="3"/>
        <v>4</v>
      </c>
      <c r="G74" s="79" t="str">
        <f t="shared" si="4"/>
        <v>D</v>
      </c>
      <c r="H74" s="79" t="str">
        <f t="shared" si="5"/>
        <v>4NGI-MALIN</v>
      </c>
    </row>
    <row r="75" spans="1:8">
      <c r="A75" s="80">
        <v>37347</v>
      </c>
      <c r="B75" s="79" t="s">
        <v>78</v>
      </c>
      <c r="C75" s="79" t="s">
        <v>74</v>
      </c>
      <c r="D75" s="85">
        <v>-2.0000000000000001E-4</v>
      </c>
      <c r="E75" s="85">
        <v>0</v>
      </c>
      <c r="F75" s="210">
        <f t="shared" si="3"/>
        <v>4</v>
      </c>
      <c r="G75" s="79" t="str">
        <f t="shared" si="4"/>
        <v>D</v>
      </c>
      <c r="H75" s="79" t="str">
        <f t="shared" si="5"/>
        <v>4NGI-PGE/CG</v>
      </c>
    </row>
    <row r="76" spans="1:8">
      <c r="A76" s="80">
        <v>37347</v>
      </c>
      <c r="B76" s="79" t="s">
        <v>78</v>
      </c>
      <c r="C76" s="79" t="s">
        <v>46</v>
      </c>
      <c r="D76" s="85">
        <v>1E-4</v>
      </c>
      <c r="E76" s="85">
        <v>-9.9999999999999991E-6</v>
      </c>
      <c r="F76" s="210">
        <f t="shared" si="3"/>
        <v>4</v>
      </c>
      <c r="G76" s="79" t="str">
        <f t="shared" si="4"/>
        <v>D</v>
      </c>
      <c r="H76" s="79" t="str">
        <f t="shared" si="5"/>
        <v>4NGI-SOCAL</v>
      </c>
    </row>
    <row r="77" spans="1:8">
      <c r="A77" s="80">
        <v>37377</v>
      </c>
      <c r="B77" s="79" t="s">
        <v>78</v>
      </c>
      <c r="C77" s="79" t="s">
        <v>71</v>
      </c>
      <c r="D77" s="85">
        <v>317296.30080000003</v>
      </c>
      <c r="E77" s="85">
        <v>-3172.9630080000002</v>
      </c>
      <c r="F77" s="210">
        <f t="shared" si="3"/>
        <v>4</v>
      </c>
      <c r="G77" s="79" t="str">
        <f t="shared" si="4"/>
        <v>D</v>
      </c>
      <c r="H77" s="79" t="str">
        <f t="shared" si="5"/>
        <v>4CGPR-KINGSGATE</v>
      </c>
    </row>
    <row r="78" spans="1:8">
      <c r="A78" s="80">
        <v>37377</v>
      </c>
      <c r="B78" s="79" t="s">
        <v>78</v>
      </c>
      <c r="C78" s="79" t="s">
        <v>89</v>
      </c>
      <c r="D78" s="85">
        <v>3.0000000000000003E-4</v>
      </c>
      <c r="E78" s="85">
        <v>-2.9999999999999997E-5</v>
      </c>
      <c r="F78" s="210">
        <f t="shared" si="3"/>
        <v>4</v>
      </c>
      <c r="G78" s="79" t="str">
        <f t="shared" si="4"/>
        <v>D</v>
      </c>
      <c r="H78" s="79" t="str">
        <f t="shared" si="5"/>
        <v>4IF-ELPO/PERMIAN</v>
      </c>
    </row>
    <row r="79" spans="1:8">
      <c r="A79" s="80">
        <v>37377</v>
      </c>
      <c r="B79" s="79" t="s">
        <v>78</v>
      </c>
      <c r="C79" s="79" t="s">
        <v>72</v>
      </c>
      <c r="D79" s="85">
        <v>0</v>
      </c>
      <c r="E79" s="85">
        <v>0</v>
      </c>
      <c r="F79" s="210">
        <f t="shared" si="3"/>
        <v>4</v>
      </c>
      <c r="G79" s="79" t="str">
        <f t="shared" si="4"/>
        <v>D</v>
      </c>
      <c r="H79" s="79" t="str">
        <f t="shared" si="5"/>
        <v>4IF-ELPO/SJ</v>
      </c>
    </row>
    <row r="80" spans="1:8">
      <c r="A80" s="80">
        <v>37377</v>
      </c>
      <c r="B80" s="79" t="s">
        <v>78</v>
      </c>
      <c r="C80" s="79" t="s">
        <v>67</v>
      </c>
      <c r="D80" s="85">
        <v>37738.332900000001</v>
      </c>
      <c r="E80" s="85">
        <v>-3773.83329</v>
      </c>
      <c r="F80" s="210">
        <f t="shared" si="3"/>
        <v>4</v>
      </c>
      <c r="G80" s="79" t="str">
        <f t="shared" si="4"/>
        <v>D</v>
      </c>
      <c r="H80" s="79" t="str">
        <f t="shared" si="5"/>
        <v>4IF-NWPL_ROCKY_M</v>
      </c>
    </row>
    <row r="81" spans="1:8">
      <c r="A81" s="80">
        <v>37377</v>
      </c>
      <c r="B81" s="79" t="s">
        <v>78</v>
      </c>
      <c r="C81" s="79" t="s">
        <v>68</v>
      </c>
      <c r="D81" s="85">
        <v>-3065.6649000000002</v>
      </c>
      <c r="E81" s="85">
        <v>30.656648999999998</v>
      </c>
      <c r="F81" s="210">
        <f t="shared" si="3"/>
        <v>4</v>
      </c>
      <c r="G81" s="79" t="str">
        <f t="shared" si="4"/>
        <v>D</v>
      </c>
      <c r="H81" s="79" t="str">
        <f t="shared" si="5"/>
        <v>4NGI-MALIN</v>
      </c>
    </row>
    <row r="82" spans="1:8">
      <c r="A82" s="80">
        <v>37377</v>
      </c>
      <c r="B82" s="79" t="s">
        <v>78</v>
      </c>
      <c r="C82" s="79" t="s">
        <v>74</v>
      </c>
      <c r="D82" s="85">
        <v>1E-4</v>
      </c>
      <c r="E82" s="85">
        <v>0</v>
      </c>
      <c r="F82" s="210">
        <f t="shared" si="3"/>
        <v>4</v>
      </c>
      <c r="G82" s="79" t="str">
        <f t="shared" si="4"/>
        <v>D</v>
      </c>
      <c r="H82" s="79" t="str">
        <f t="shared" si="5"/>
        <v>4NGI-PGE/CG</v>
      </c>
    </row>
    <row r="83" spans="1:8">
      <c r="A83" s="80">
        <v>37377</v>
      </c>
      <c r="B83" s="79" t="s">
        <v>78</v>
      </c>
      <c r="C83" s="79" t="s">
        <v>46</v>
      </c>
      <c r="D83" s="85">
        <v>0</v>
      </c>
      <c r="E83" s="85">
        <v>0</v>
      </c>
      <c r="F83" s="210">
        <f t="shared" si="3"/>
        <v>4</v>
      </c>
      <c r="G83" s="79" t="str">
        <f t="shared" si="4"/>
        <v>D</v>
      </c>
      <c r="H83" s="79" t="str">
        <f t="shared" si="5"/>
        <v>4NGI-SOCAL</v>
      </c>
    </row>
    <row r="84" spans="1:8">
      <c r="A84" s="80">
        <v>37408</v>
      </c>
      <c r="B84" s="79" t="s">
        <v>78</v>
      </c>
      <c r="C84" s="79" t="s">
        <v>71</v>
      </c>
      <c r="D84" s="85">
        <v>306489.32780000003</v>
      </c>
      <c r="E84" s="85">
        <v>-3064.893278</v>
      </c>
      <c r="F84" s="210">
        <f t="shared" si="3"/>
        <v>4</v>
      </c>
      <c r="G84" s="79" t="str">
        <f t="shared" si="4"/>
        <v>D</v>
      </c>
      <c r="H84" s="79" t="str">
        <f t="shared" si="5"/>
        <v>4CGPR-KINGSGATE</v>
      </c>
    </row>
    <row r="85" spans="1:8">
      <c r="A85" s="80">
        <v>37408</v>
      </c>
      <c r="B85" s="79" t="s">
        <v>78</v>
      </c>
      <c r="C85" s="79" t="s">
        <v>89</v>
      </c>
      <c r="D85" s="85">
        <v>-1E-3</v>
      </c>
      <c r="E85" s="85">
        <v>1E-4</v>
      </c>
      <c r="F85" s="210">
        <f t="shared" si="3"/>
        <v>4</v>
      </c>
      <c r="G85" s="79" t="str">
        <f t="shared" si="4"/>
        <v>D</v>
      </c>
      <c r="H85" s="79" t="str">
        <f t="shared" si="5"/>
        <v>4IF-ELPO/PERMIAN</v>
      </c>
    </row>
    <row r="86" spans="1:8">
      <c r="A86" s="80">
        <v>37408</v>
      </c>
      <c r="B86" s="79" t="s">
        <v>78</v>
      </c>
      <c r="C86" s="79" t="s">
        <v>72</v>
      </c>
      <c r="D86" s="85">
        <v>-2.0000000000000001E-4</v>
      </c>
      <c r="E86" s="85">
        <v>1.9999999999999998E-5</v>
      </c>
      <c r="F86" s="210">
        <f t="shared" si="3"/>
        <v>4</v>
      </c>
      <c r="G86" s="79" t="str">
        <f t="shared" si="4"/>
        <v>D</v>
      </c>
      <c r="H86" s="79" t="str">
        <f t="shared" si="5"/>
        <v>4IF-ELPO/SJ</v>
      </c>
    </row>
    <row r="87" spans="1:8">
      <c r="A87" s="80">
        <v>37408</v>
      </c>
      <c r="B87" s="79" t="s">
        <v>78</v>
      </c>
      <c r="C87" s="79" t="s">
        <v>67</v>
      </c>
      <c r="D87" s="85">
        <v>36452.981899999999</v>
      </c>
      <c r="E87" s="85">
        <v>-3645.29819</v>
      </c>
      <c r="F87" s="210">
        <f t="shared" si="3"/>
        <v>4</v>
      </c>
      <c r="G87" s="79" t="str">
        <f t="shared" si="4"/>
        <v>D</v>
      </c>
      <c r="H87" s="79" t="str">
        <f t="shared" si="5"/>
        <v>4IF-NWPL_ROCKY_M</v>
      </c>
    </row>
    <row r="88" spans="1:8">
      <c r="A88" s="80">
        <v>37408</v>
      </c>
      <c r="B88" s="79" t="s">
        <v>78</v>
      </c>
      <c r="C88" s="79" t="s">
        <v>68</v>
      </c>
      <c r="D88" s="85">
        <v>-2665.1244000000002</v>
      </c>
      <c r="E88" s="85">
        <v>26.651243999999998</v>
      </c>
      <c r="F88" s="210">
        <f t="shared" si="3"/>
        <v>4</v>
      </c>
      <c r="G88" s="79" t="str">
        <f t="shared" si="4"/>
        <v>D</v>
      </c>
      <c r="H88" s="79" t="str">
        <f t="shared" si="5"/>
        <v>4NGI-MALIN</v>
      </c>
    </row>
    <row r="89" spans="1:8">
      <c r="A89" s="80">
        <v>37408</v>
      </c>
      <c r="B89" s="79" t="s">
        <v>78</v>
      </c>
      <c r="C89" s="79" t="s">
        <v>74</v>
      </c>
      <c r="D89" s="85">
        <v>-4.0000000000000002E-4</v>
      </c>
      <c r="E89" s="85">
        <v>0</v>
      </c>
      <c r="F89" s="210">
        <f t="shared" si="3"/>
        <v>4</v>
      </c>
      <c r="G89" s="79" t="str">
        <f t="shared" si="4"/>
        <v>D</v>
      </c>
      <c r="H89" s="79" t="str">
        <f t="shared" si="5"/>
        <v>4NGI-PGE/CG</v>
      </c>
    </row>
    <row r="90" spans="1:8">
      <c r="A90" s="80">
        <v>37408</v>
      </c>
      <c r="B90" s="79" t="s">
        <v>78</v>
      </c>
      <c r="C90" s="79" t="s">
        <v>46</v>
      </c>
      <c r="D90" s="85">
        <v>3.0000000000000003E-4</v>
      </c>
      <c r="E90" s="85">
        <v>-2.9999999999999997E-5</v>
      </c>
      <c r="F90" s="210">
        <f t="shared" si="3"/>
        <v>4</v>
      </c>
      <c r="G90" s="79" t="str">
        <f t="shared" si="4"/>
        <v>D</v>
      </c>
      <c r="H90" s="79" t="str">
        <f t="shared" si="5"/>
        <v>4NGI-SOCAL</v>
      </c>
    </row>
    <row r="91" spans="1:8">
      <c r="A91" s="80">
        <v>37438</v>
      </c>
      <c r="B91" s="79" t="s">
        <v>78</v>
      </c>
      <c r="C91" s="79" t="s">
        <v>71</v>
      </c>
      <c r="D91" s="85">
        <v>316114.408</v>
      </c>
      <c r="E91" s="85">
        <v>-3161.14408</v>
      </c>
      <c r="F91" s="210">
        <f t="shared" si="3"/>
        <v>4</v>
      </c>
      <c r="G91" s="79" t="str">
        <f t="shared" si="4"/>
        <v>D</v>
      </c>
      <c r="H91" s="79" t="str">
        <f t="shared" si="5"/>
        <v>4CGPR-KINGSGATE</v>
      </c>
    </row>
    <row r="92" spans="1:8">
      <c r="A92" s="80">
        <v>37438</v>
      </c>
      <c r="B92" s="79" t="s">
        <v>78</v>
      </c>
      <c r="C92" s="79" t="s">
        <v>89</v>
      </c>
      <c r="D92" s="85">
        <v>-8.0000000000000004E-4</v>
      </c>
      <c r="E92" s="85">
        <v>7.9999999999999993E-5</v>
      </c>
      <c r="F92" s="210">
        <f t="shared" si="3"/>
        <v>4</v>
      </c>
      <c r="G92" s="79" t="str">
        <f t="shared" si="4"/>
        <v>D</v>
      </c>
      <c r="H92" s="79" t="str">
        <f t="shared" si="5"/>
        <v>4IF-ELPO/PERMIAN</v>
      </c>
    </row>
    <row r="93" spans="1:8">
      <c r="A93" s="80">
        <v>37438</v>
      </c>
      <c r="B93" s="79" t="s">
        <v>78</v>
      </c>
      <c r="C93" s="79" t="s">
        <v>72</v>
      </c>
      <c r="D93" s="85">
        <v>-2.0000000000000001E-4</v>
      </c>
      <c r="E93" s="85">
        <v>1.9999999999999998E-5</v>
      </c>
      <c r="F93" s="210">
        <f t="shared" si="3"/>
        <v>4</v>
      </c>
      <c r="G93" s="79" t="str">
        <f t="shared" si="4"/>
        <v>D</v>
      </c>
      <c r="H93" s="79" t="str">
        <f t="shared" si="5"/>
        <v>4IF-ELPO/SJ</v>
      </c>
    </row>
    <row r="94" spans="1:8">
      <c r="A94" s="80">
        <v>37438</v>
      </c>
      <c r="B94" s="79" t="s">
        <v>78</v>
      </c>
      <c r="C94" s="79" t="s">
        <v>67</v>
      </c>
      <c r="D94" s="85">
        <v>37597.762000000002</v>
      </c>
      <c r="E94" s="85">
        <v>-3759.7762000000002</v>
      </c>
      <c r="F94" s="210">
        <f t="shared" si="3"/>
        <v>4</v>
      </c>
      <c r="G94" s="79" t="str">
        <f t="shared" si="4"/>
        <v>D</v>
      </c>
      <c r="H94" s="79" t="str">
        <f t="shared" si="5"/>
        <v>4IF-NWPL_ROCKY_M</v>
      </c>
    </row>
    <row r="95" spans="1:8">
      <c r="A95" s="80">
        <v>37438</v>
      </c>
      <c r="B95" s="79" t="s">
        <v>78</v>
      </c>
      <c r="C95" s="79" t="s">
        <v>68</v>
      </c>
      <c r="D95" s="85">
        <v>-2290.6839</v>
      </c>
      <c r="E95" s="85">
        <v>22.906838999999998</v>
      </c>
      <c r="F95" s="210">
        <f t="shared" si="3"/>
        <v>4</v>
      </c>
      <c r="G95" s="79" t="str">
        <f t="shared" si="4"/>
        <v>D</v>
      </c>
      <c r="H95" s="79" t="str">
        <f t="shared" si="5"/>
        <v>4NGI-MALIN</v>
      </c>
    </row>
    <row r="96" spans="1:8">
      <c r="A96" s="80">
        <v>37438</v>
      </c>
      <c r="B96" s="79" t="s">
        <v>78</v>
      </c>
      <c r="C96" s="79" t="s">
        <v>74</v>
      </c>
      <c r="D96" s="85">
        <v>-2.0000000000000001E-4</v>
      </c>
      <c r="E96" s="85">
        <v>0</v>
      </c>
      <c r="F96" s="210">
        <f t="shared" si="3"/>
        <v>4</v>
      </c>
      <c r="G96" s="79" t="str">
        <f t="shared" si="4"/>
        <v>D</v>
      </c>
      <c r="H96" s="79" t="str">
        <f t="shared" si="5"/>
        <v>4NGI-PGE/CG</v>
      </c>
    </row>
    <row r="97" spans="1:8">
      <c r="A97" s="80">
        <v>37438</v>
      </c>
      <c r="B97" s="79" t="s">
        <v>78</v>
      </c>
      <c r="C97" s="79" t="s">
        <v>46</v>
      </c>
      <c r="D97" s="85">
        <v>1E-4</v>
      </c>
      <c r="E97" s="85">
        <v>-9.9999999999999991E-6</v>
      </c>
      <c r="F97" s="210">
        <f t="shared" si="3"/>
        <v>4</v>
      </c>
      <c r="G97" s="79" t="str">
        <f t="shared" si="4"/>
        <v>D</v>
      </c>
      <c r="H97" s="79" t="str">
        <f t="shared" si="5"/>
        <v>4NGI-SOCAL</v>
      </c>
    </row>
    <row r="98" spans="1:8">
      <c r="A98" s="80">
        <v>37469</v>
      </c>
      <c r="B98" s="79" t="s">
        <v>78</v>
      </c>
      <c r="C98" s="79" t="s">
        <v>71</v>
      </c>
      <c r="D98" s="85">
        <v>315460.57150000002</v>
      </c>
      <c r="E98" s="85">
        <v>-3154.6057150000001</v>
      </c>
      <c r="F98" s="210">
        <f t="shared" si="3"/>
        <v>4</v>
      </c>
      <c r="G98" s="79" t="str">
        <f t="shared" si="4"/>
        <v>D</v>
      </c>
      <c r="H98" s="79" t="str">
        <f t="shared" si="5"/>
        <v>4CGPR-KINGSGATE</v>
      </c>
    </row>
    <row r="99" spans="1:8">
      <c r="A99" s="80">
        <v>37469</v>
      </c>
      <c r="B99" s="79" t="s">
        <v>78</v>
      </c>
      <c r="C99" s="79" t="s">
        <v>89</v>
      </c>
      <c r="D99" s="85">
        <v>-1E-4</v>
      </c>
      <c r="E99" s="85">
        <v>0</v>
      </c>
      <c r="F99" s="210">
        <f t="shared" si="3"/>
        <v>4</v>
      </c>
      <c r="G99" s="79" t="str">
        <f t="shared" si="4"/>
        <v>D</v>
      </c>
      <c r="H99" s="79" t="str">
        <f t="shared" si="5"/>
        <v>4IF-ELPO/PERMIAN</v>
      </c>
    </row>
    <row r="100" spans="1:8">
      <c r="A100" s="80">
        <v>37469</v>
      </c>
      <c r="B100" s="79" t="s">
        <v>78</v>
      </c>
      <c r="C100" s="79" t="s">
        <v>72</v>
      </c>
      <c r="D100" s="85">
        <v>1.1000000000000001E-3</v>
      </c>
      <c r="E100" s="85">
        <v>0</v>
      </c>
      <c r="F100" s="210">
        <f t="shared" si="3"/>
        <v>4</v>
      </c>
      <c r="G100" s="79" t="str">
        <f t="shared" si="4"/>
        <v>D</v>
      </c>
      <c r="H100" s="79" t="str">
        <f t="shared" si="5"/>
        <v>4IF-ELPO/SJ</v>
      </c>
    </row>
    <row r="101" spans="1:8">
      <c r="A101" s="80">
        <v>37469</v>
      </c>
      <c r="B101" s="79" t="s">
        <v>78</v>
      </c>
      <c r="C101" s="79" t="s">
        <v>92</v>
      </c>
      <c r="D101" s="85">
        <v>-152396.41140000001</v>
      </c>
      <c r="E101" s="85">
        <v>15239.64114</v>
      </c>
      <c r="F101" s="210">
        <f t="shared" si="3"/>
        <v>4</v>
      </c>
      <c r="G101" s="79" t="str">
        <f t="shared" si="4"/>
        <v>D</v>
      </c>
      <c r="H101" s="79" t="str">
        <f t="shared" si="5"/>
        <v>4IF-NTHWST/CANBR</v>
      </c>
    </row>
    <row r="102" spans="1:8">
      <c r="A102" s="80">
        <v>37469</v>
      </c>
      <c r="B102" s="79" t="s">
        <v>78</v>
      </c>
      <c r="C102" s="79" t="s">
        <v>67</v>
      </c>
      <c r="D102" s="85">
        <v>37519.996299999999</v>
      </c>
      <c r="E102" s="85">
        <v>-3751.9996299999998</v>
      </c>
      <c r="F102" s="210">
        <f t="shared" si="3"/>
        <v>4</v>
      </c>
      <c r="G102" s="79" t="str">
        <f t="shared" si="4"/>
        <v>D</v>
      </c>
      <c r="H102" s="79" t="str">
        <f t="shared" si="5"/>
        <v>4IF-NWPL_ROCKY_M</v>
      </c>
    </row>
    <row r="103" spans="1:8">
      <c r="A103" s="80">
        <v>37469</v>
      </c>
      <c r="B103" s="79" t="s">
        <v>78</v>
      </c>
      <c r="C103" s="79" t="s">
        <v>68</v>
      </c>
      <c r="D103" s="85">
        <v>-2743.1356000000001</v>
      </c>
      <c r="E103" s="85">
        <v>27.431355999999997</v>
      </c>
      <c r="F103" s="210">
        <f t="shared" si="3"/>
        <v>4</v>
      </c>
      <c r="G103" s="79" t="str">
        <f t="shared" si="4"/>
        <v>D</v>
      </c>
      <c r="H103" s="79" t="str">
        <f t="shared" si="5"/>
        <v>4NGI-MALIN</v>
      </c>
    </row>
    <row r="104" spans="1:8">
      <c r="A104" s="80">
        <v>37469</v>
      </c>
      <c r="B104" s="79" t="s">
        <v>78</v>
      </c>
      <c r="C104" s="79" t="s">
        <v>74</v>
      </c>
      <c r="D104" s="85">
        <v>1E-4</v>
      </c>
      <c r="E104" s="85">
        <v>0</v>
      </c>
      <c r="F104" s="210">
        <f t="shared" si="3"/>
        <v>4</v>
      </c>
      <c r="G104" s="79" t="str">
        <f t="shared" si="4"/>
        <v>D</v>
      </c>
      <c r="H104" s="79" t="str">
        <f t="shared" si="5"/>
        <v>4NGI-PGE/CG</v>
      </c>
    </row>
    <row r="105" spans="1:8">
      <c r="A105" s="80">
        <v>37469</v>
      </c>
      <c r="B105" s="79" t="s">
        <v>78</v>
      </c>
      <c r="C105" s="79" t="s">
        <v>46</v>
      </c>
      <c r="D105" s="85">
        <v>-2.0000000000000001E-4</v>
      </c>
      <c r="E105" s="85">
        <v>0</v>
      </c>
      <c r="F105" s="210">
        <f t="shared" si="3"/>
        <v>4</v>
      </c>
      <c r="G105" s="79" t="str">
        <f t="shared" si="4"/>
        <v>D</v>
      </c>
      <c r="H105" s="79" t="str">
        <f t="shared" si="5"/>
        <v>4NGI-SOCAL</v>
      </c>
    </row>
    <row r="106" spans="1:8">
      <c r="A106" s="80">
        <v>37500</v>
      </c>
      <c r="B106" s="79" t="s">
        <v>78</v>
      </c>
      <c r="C106" s="79" t="s">
        <v>71</v>
      </c>
      <c r="D106" s="85">
        <v>304640.05839999998</v>
      </c>
      <c r="E106" s="85">
        <v>-3046.400584</v>
      </c>
      <c r="F106" s="210">
        <f t="shared" si="3"/>
        <v>4</v>
      </c>
      <c r="G106" s="79" t="str">
        <f t="shared" si="4"/>
        <v>D</v>
      </c>
      <c r="H106" s="79" t="str">
        <f t="shared" si="5"/>
        <v>4CGPR-KINGSGATE</v>
      </c>
    </row>
    <row r="107" spans="1:8">
      <c r="A107" s="80">
        <v>37500</v>
      </c>
      <c r="B107" s="79" t="s">
        <v>78</v>
      </c>
      <c r="C107" s="79" t="s">
        <v>89</v>
      </c>
      <c r="D107" s="85">
        <v>2.0000000000000001E-4</v>
      </c>
      <c r="E107" s="85">
        <v>-1.9999999999999998E-5</v>
      </c>
      <c r="F107" s="210">
        <f t="shared" si="3"/>
        <v>4</v>
      </c>
      <c r="G107" s="79" t="str">
        <f t="shared" si="4"/>
        <v>D</v>
      </c>
      <c r="H107" s="79" t="str">
        <f t="shared" si="5"/>
        <v>4IF-ELPO/PERMIAN</v>
      </c>
    </row>
    <row r="108" spans="1:8">
      <c r="A108" s="80">
        <v>37500</v>
      </c>
      <c r="B108" s="79" t="s">
        <v>78</v>
      </c>
      <c r="C108" s="79" t="s">
        <v>72</v>
      </c>
      <c r="D108" s="85">
        <v>-1.1000000000000001E-3</v>
      </c>
      <c r="E108" s="85">
        <v>1.0999999999999999E-4</v>
      </c>
      <c r="F108" s="210">
        <f t="shared" si="3"/>
        <v>4</v>
      </c>
      <c r="G108" s="79" t="str">
        <f t="shared" si="4"/>
        <v>D</v>
      </c>
      <c r="H108" s="79" t="str">
        <f t="shared" si="5"/>
        <v>4IF-ELPO/SJ</v>
      </c>
    </row>
    <row r="109" spans="1:8">
      <c r="A109" s="80">
        <v>37500</v>
      </c>
      <c r="B109" s="79" t="s">
        <v>78</v>
      </c>
      <c r="C109" s="79" t="s">
        <v>92</v>
      </c>
      <c r="D109" s="85">
        <v>-147169.1103</v>
      </c>
      <c r="E109" s="85">
        <v>14716.911029999999</v>
      </c>
      <c r="F109" s="210">
        <f t="shared" si="3"/>
        <v>4</v>
      </c>
      <c r="G109" s="79" t="str">
        <f t="shared" si="4"/>
        <v>D</v>
      </c>
      <c r="H109" s="79" t="str">
        <f t="shared" si="5"/>
        <v>4IF-NTHWST/CANBR</v>
      </c>
    </row>
    <row r="110" spans="1:8">
      <c r="A110" s="80">
        <v>37500</v>
      </c>
      <c r="B110" s="79" t="s">
        <v>78</v>
      </c>
      <c r="C110" s="79" t="s">
        <v>67</v>
      </c>
      <c r="D110" s="85">
        <v>36233.035000000003</v>
      </c>
      <c r="E110" s="85">
        <v>-3623.3035</v>
      </c>
      <c r="F110" s="210">
        <f t="shared" si="3"/>
        <v>4</v>
      </c>
      <c r="G110" s="79" t="str">
        <f t="shared" si="4"/>
        <v>D</v>
      </c>
      <c r="H110" s="79" t="str">
        <f t="shared" si="5"/>
        <v>4IF-NWPL_ROCKY_M</v>
      </c>
    </row>
    <row r="111" spans="1:8">
      <c r="A111" s="80">
        <v>37500</v>
      </c>
      <c r="B111" s="79" t="s">
        <v>78</v>
      </c>
      <c r="C111" s="79" t="s">
        <v>68</v>
      </c>
      <c r="D111" s="85">
        <v>2.0000000000000001E-4</v>
      </c>
      <c r="E111" s="85">
        <v>-1.9999999999999999E-6</v>
      </c>
      <c r="F111" s="210">
        <f t="shared" si="3"/>
        <v>4</v>
      </c>
      <c r="G111" s="79" t="str">
        <f t="shared" si="4"/>
        <v>D</v>
      </c>
      <c r="H111" s="79" t="str">
        <f t="shared" si="5"/>
        <v>4NGI-MALIN</v>
      </c>
    </row>
    <row r="112" spans="1:8">
      <c r="A112" s="80">
        <v>37500</v>
      </c>
      <c r="B112" s="79" t="s">
        <v>78</v>
      </c>
      <c r="C112" s="79" t="s">
        <v>74</v>
      </c>
      <c r="D112" s="85">
        <v>-1E-4</v>
      </c>
      <c r="E112" s="85">
        <v>0</v>
      </c>
      <c r="F112" s="210">
        <f t="shared" si="3"/>
        <v>4</v>
      </c>
      <c r="G112" s="79" t="str">
        <f t="shared" si="4"/>
        <v>D</v>
      </c>
      <c r="H112" s="79" t="str">
        <f t="shared" si="5"/>
        <v>4NGI-PGE/CG</v>
      </c>
    </row>
    <row r="113" spans="1:8">
      <c r="A113" s="80">
        <v>37500</v>
      </c>
      <c r="B113" s="79" t="s">
        <v>78</v>
      </c>
      <c r="C113" s="79" t="s">
        <v>46</v>
      </c>
      <c r="D113" s="85">
        <v>1E-4</v>
      </c>
      <c r="E113" s="85">
        <v>-9.9999999999999991E-6</v>
      </c>
      <c r="F113" s="210">
        <f t="shared" si="3"/>
        <v>4</v>
      </c>
      <c r="G113" s="79" t="str">
        <f t="shared" si="4"/>
        <v>D</v>
      </c>
      <c r="H113" s="79" t="str">
        <f t="shared" si="5"/>
        <v>4NGI-SOCAL</v>
      </c>
    </row>
    <row r="114" spans="1:8">
      <c r="A114" s="80">
        <v>37530</v>
      </c>
      <c r="B114" s="79" t="s">
        <v>78</v>
      </c>
      <c r="C114" s="79" t="s">
        <v>71</v>
      </c>
      <c r="D114" s="85">
        <v>314119.00510000001</v>
      </c>
      <c r="E114" s="85">
        <v>-3141.190051</v>
      </c>
      <c r="F114" s="210">
        <f t="shared" si="3"/>
        <v>4</v>
      </c>
      <c r="G114" s="79" t="str">
        <f t="shared" si="4"/>
        <v>D</v>
      </c>
      <c r="H114" s="79" t="str">
        <f t="shared" si="5"/>
        <v>4CGPR-KINGSGATE</v>
      </c>
    </row>
    <row r="115" spans="1:8">
      <c r="A115" s="80">
        <v>37530</v>
      </c>
      <c r="B115" s="79" t="s">
        <v>78</v>
      </c>
      <c r="C115" s="79" t="s">
        <v>89</v>
      </c>
      <c r="D115" s="85">
        <v>-9.0000000000000008E-4</v>
      </c>
      <c r="E115" s="85">
        <v>0</v>
      </c>
      <c r="F115" s="210">
        <f t="shared" si="3"/>
        <v>4</v>
      </c>
      <c r="G115" s="79" t="str">
        <f t="shared" si="4"/>
        <v>D</v>
      </c>
      <c r="H115" s="79" t="str">
        <f t="shared" si="5"/>
        <v>4IF-ELPO/PERMIAN</v>
      </c>
    </row>
    <row r="116" spans="1:8">
      <c r="A116" s="80">
        <v>37530</v>
      </c>
      <c r="B116" s="79" t="s">
        <v>78</v>
      </c>
      <c r="C116" s="79" t="s">
        <v>72</v>
      </c>
      <c r="D116" s="85">
        <v>-2.0000000000000001E-4</v>
      </c>
      <c r="E116" s="85">
        <v>0</v>
      </c>
      <c r="F116" s="210">
        <f t="shared" si="3"/>
        <v>4</v>
      </c>
      <c r="G116" s="79" t="str">
        <f t="shared" si="4"/>
        <v>D</v>
      </c>
      <c r="H116" s="79" t="str">
        <f t="shared" si="5"/>
        <v>4IF-ELPO/SJ</v>
      </c>
    </row>
    <row r="117" spans="1:8">
      <c r="A117" s="80">
        <v>37530</v>
      </c>
      <c r="B117" s="79" t="s">
        <v>78</v>
      </c>
      <c r="C117" s="79" t="s">
        <v>67</v>
      </c>
      <c r="D117" s="85">
        <v>37360.434300000001</v>
      </c>
      <c r="E117" s="85">
        <v>-3736.0434300000002</v>
      </c>
      <c r="F117" s="210">
        <f t="shared" si="3"/>
        <v>4</v>
      </c>
      <c r="G117" s="79" t="str">
        <f t="shared" si="4"/>
        <v>D</v>
      </c>
      <c r="H117" s="79" t="str">
        <f t="shared" si="5"/>
        <v>4IF-NWPL_ROCKY_M</v>
      </c>
    </row>
    <row r="118" spans="1:8">
      <c r="A118" s="80">
        <v>37530</v>
      </c>
      <c r="B118" s="79" t="s">
        <v>78</v>
      </c>
      <c r="C118" s="79" t="s">
        <v>68</v>
      </c>
      <c r="D118" s="85">
        <v>2.0000000000000001E-4</v>
      </c>
      <c r="E118" s="85">
        <v>-1.9999999999999999E-6</v>
      </c>
      <c r="F118" s="210">
        <f t="shared" si="3"/>
        <v>4</v>
      </c>
      <c r="G118" s="79" t="str">
        <f t="shared" si="4"/>
        <v>D</v>
      </c>
      <c r="H118" s="79" t="str">
        <f t="shared" si="5"/>
        <v>4NGI-MALIN</v>
      </c>
    </row>
    <row r="119" spans="1:8">
      <c r="A119" s="80">
        <v>37530</v>
      </c>
      <c r="B119" s="79" t="s">
        <v>78</v>
      </c>
      <c r="C119" s="79" t="s">
        <v>74</v>
      </c>
      <c r="D119" s="85">
        <v>-3.0000000000000003E-4</v>
      </c>
      <c r="E119" s="85">
        <v>0</v>
      </c>
      <c r="F119" s="210">
        <f t="shared" si="3"/>
        <v>4</v>
      </c>
      <c r="G119" s="79" t="str">
        <f t="shared" si="4"/>
        <v>D</v>
      </c>
      <c r="H119" s="79" t="str">
        <f t="shared" si="5"/>
        <v>4NGI-PGE/CG</v>
      </c>
    </row>
    <row r="120" spans="1:8">
      <c r="A120" s="80">
        <v>37530</v>
      </c>
      <c r="B120" s="79" t="s">
        <v>78</v>
      </c>
      <c r="C120" s="79" t="s">
        <v>46</v>
      </c>
      <c r="D120" s="85">
        <v>2.0000000000000001E-4</v>
      </c>
      <c r="E120" s="85">
        <v>0</v>
      </c>
      <c r="F120" s="210">
        <f t="shared" si="3"/>
        <v>4</v>
      </c>
      <c r="G120" s="79" t="str">
        <f t="shared" si="4"/>
        <v>D</v>
      </c>
      <c r="H120" s="79" t="str">
        <f t="shared" si="5"/>
        <v>4NGI-SOCAL</v>
      </c>
    </row>
    <row r="121" spans="1:8">
      <c r="A121" s="80">
        <v>37561</v>
      </c>
      <c r="B121" s="79" t="s">
        <v>78</v>
      </c>
      <c r="C121" s="79" t="s">
        <v>72</v>
      </c>
      <c r="D121" s="85">
        <v>0</v>
      </c>
      <c r="E121" s="85">
        <v>0</v>
      </c>
      <c r="F121" s="210">
        <f t="shared" si="3"/>
        <v>5</v>
      </c>
      <c r="G121" s="79" t="str">
        <f t="shared" si="4"/>
        <v>D</v>
      </c>
      <c r="H121" s="79" t="str">
        <f t="shared" si="5"/>
        <v>5IF-ELPO/SJ</v>
      </c>
    </row>
    <row r="122" spans="1:8">
      <c r="A122" s="80">
        <v>37561</v>
      </c>
      <c r="B122" s="79" t="s">
        <v>78</v>
      </c>
      <c r="C122" s="79" t="s">
        <v>67</v>
      </c>
      <c r="D122" s="85">
        <v>182574.73819999999</v>
      </c>
      <c r="E122" s="85">
        <v>-18257.473819999999</v>
      </c>
      <c r="F122" s="210">
        <f t="shared" si="3"/>
        <v>5</v>
      </c>
      <c r="G122" s="79" t="str">
        <f t="shared" si="4"/>
        <v>D</v>
      </c>
      <c r="H122" s="79" t="str">
        <f t="shared" si="5"/>
        <v>5IF-NWPL_ROCKY_M</v>
      </c>
    </row>
    <row r="123" spans="1:8">
      <c r="A123" s="80">
        <v>37561</v>
      </c>
      <c r="B123" s="79" t="s">
        <v>78</v>
      </c>
      <c r="C123" s="79" t="s">
        <v>68</v>
      </c>
      <c r="D123" s="85">
        <v>1E-4</v>
      </c>
      <c r="E123" s="85">
        <v>-9.9999999999999995E-7</v>
      </c>
      <c r="F123" s="210">
        <f t="shared" si="3"/>
        <v>5</v>
      </c>
      <c r="G123" s="79" t="str">
        <f t="shared" si="4"/>
        <v>D</v>
      </c>
      <c r="H123" s="79" t="str">
        <f t="shared" si="5"/>
        <v>5NGI-MALIN</v>
      </c>
    </row>
    <row r="124" spans="1:8">
      <c r="A124" s="80">
        <v>37561</v>
      </c>
      <c r="B124" s="79" t="s">
        <v>78</v>
      </c>
      <c r="C124" s="79" t="s">
        <v>74</v>
      </c>
      <c r="D124" s="85">
        <v>-87.903100000000009</v>
      </c>
      <c r="E124" s="85">
        <v>0</v>
      </c>
      <c r="F124" s="210">
        <f t="shared" si="3"/>
        <v>5</v>
      </c>
      <c r="G124" s="79" t="str">
        <f t="shared" si="4"/>
        <v>D</v>
      </c>
      <c r="H124" s="79" t="str">
        <f t="shared" si="5"/>
        <v>5NGI-PGE/CG</v>
      </c>
    </row>
    <row r="125" spans="1:8">
      <c r="A125" s="80">
        <v>37561</v>
      </c>
      <c r="B125" s="79" t="s">
        <v>78</v>
      </c>
      <c r="C125" s="79" t="s">
        <v>46</v>
      </c>
      <c r="D125" s="85">
        <v>0</v>
      </c>
      <c r="E125" s="85">
        <v>0</v>
      </c>
      <c r="F125" s="210">
        <f t="shared" si="3"/>
        <v>5</v>
      </c>
      <c r="G125" s="79" t="str">
        <f t="shared" si="4"/>
        <v>D</v>
      </c>
      <c r="H125" s="79" t="str">
        <f t="shared" si="5"/>
        <v>5NGI-SOCAL</v>
      </c>
    </row>
    <row r="126" spans="1:8">
      <c r="A126" s="80">
        <v>37591</v>
      </c>
      <c r="B126" s="79" t="s">
        <v>78</v>
      </c>
      <c r="C126" s="79" t="s">
        <v>72</v>
      </c>
      <c r="D126" s="85">
        <v>0</v>
      </c>
      <c r="E126" s="85">
        <v>0</v>
      </c>
      <c r="F126" s="210">
        <f t="shared" si="3"/>
        <v>5</v>
      </c>
      <c r="G126" s="79" t="str">
        <f t="shared" si="4"/>
        <v>D</v>
      </c>
      <c r="H126" s="79" t="str">
        <f t="shared" si="5"/>
        <v>5IF-ELPO/SJ</v>
      </c>
    </row>
    <row r="127" spans="1:8">
      <c r="A127" s="80">
        <v>37591</v>
      </c>
      <c r="B127" s="79" t="s">
        <v>78</v>
      </c>
      <c r="C127" s="79" t="s">
        <v>67</v>
      </c>
      <c r="D127" s="85">
        <v>188215.10980000001</v>
      </c>
      <c r="E127" s="85">
        <v>-18821.510979999999</v>
      </c>
      <c r="F127" s="210">
        <f t="shared" si="3"/>
        <v>5</v>
      </c>
      <c r="G127" s="79" t="str">
        <f t="shared" si="4"/>
        <v>D</v>
      </c>
      <c r="H127" s="79" t="str">
        <f t="shared" si="5"/>
        <v>5IF-NWPL_ROCKY_M</v>
      </c>
    </row>
    <row r="128" spans="1:8">
      <c r="A128" s="80">
        <v>37591</v>
      </c>
      <c r="B128" s="79" t="s">
        <v>78</v>
      </c>
      <c r="C128" s="79" t="s">
        <v>68</v>
      </c>
      <c r="D128" s="85">
        <v>0</v>
      </c>
      <c r="E128" s="85">
        <v>0</v>
      </c>
      <c r="F128" s="210">
        <f t="shared" si="3"/>
        <v>5</v>
      </c>
      <c r="G128" s="79" t="str">
        <f t="shared" si="4"/>
        <v>D</v>
      </c>
      <c r="H128" s="79" t="str">
        <f t="shared" si="5"/>
        <v>5NGI-MALIN</v>
      </c>
    </row>
    <row r="129" spans="1:8">
      <c r="A129" s="80">
        <v>37591</v>
      </c>
      <c r="B129" s="79" t="s">
        <v>78</v>
      </c>
      <c r="C129" s="79" t="s">
        <v>74</v>
      </c>
      <c r="D129" s="85">
        <v>1E-4</v>
      </c>
      <c r="E129" s="85">
        <v>0</v>
      </c>
      <c r="F129" s="210">
        <f t="shared" si="3"/>
        <v>5</v>
      </c>
      <c r="G129" s="79" t="str">
        <f t="shared" si="4"/>
        <v>D</v>
      </c>
      <c r="H129" s="79" t="str">
        <f t="shared" si="5"/>
        <v>5NGI-PGE/CG</v>
      </c>
    </row>
    <row r="130" spans="1:8">
      <c r="A130" s="80">
        <v>37591</v>
      </c>
      <c r="B130" s="79" t="s">
        <v>78</v>
      </c>
      <c r="C130" s="79" t="s">
        <v>46</v>
      </c>
      <c r="D130" s="85">
        <v>-1E-4</v>
      </c>
      <c r="E130" s="85">
        <v>9.9999999999999991E-6</v>
      </c>
      <c r="F130" s="210">
        <f t="shared" si="3"/>
        <v>5</v>
      </c>
      <c r="G130" s="79" t="str">
        <f t="shared" si="4"/>
        <v>D</v>
      </c>
      <c r="H130" s="79" t="str">
        <f t="shared" si="5"/>
        <v>5NGI-SOCAL</v>
      </c>
    </row>
    <row r="131" spans="1:8">
      <c r="A131" s="80">
        <v>37622</v>
      </c>
      <c r="B131" s="79" t="s">
        <v>78</v>
      </c>
      <c r="C131" s="79" t="s">
        <v>89</v>
      </c>
      <c r="D131" s="85">
        <v>0</v>
      </c>
      <c r="E131" s="85">
        <v>0</v>
      </c>
      <c r="F131" s="210">
        <f t="shared" ref="F131:F194" si="6">IF(REF_DT&lt;=LastDay,INDEX(IntraMonth_Buckets,MATCH($A131,IntraSumMonths,0),1),INDEX(BucketTable,MATCH($A131,SumMonths,0),1))</f>
        <v>5</v>
      </c>
      <c r="G131" s="79" t="str">
        <f t="shared" ref="G131:G194" si="7">INDEX(Book_Type,MATCH($B131,Book,0),1)</f>
        <v>D</v>
      </c>
      <c r="H131" s="79" t="str">
        <f t="shared" ref="H131:H194" si="8">$F131&amp;$C131</f>
        <v>5IF-ELPO/PERMIAN</v>
      </c>
    </row>
    <row r="132" spans="1:8">
      <c r="A132" s="80">
        <v>37622</v>
      </c>
      <c r="B132" s="79" t="s">
        <v>78</v>
      </c>
      <c r="C132" s="79" t="s">
        <v>72</v>
      </c>
      <c r="D132" s="85">
        <v>0</v>
      </c>
      <c r="E132" s="85">
        <v>0</v>
      </c>
      <c r="F132" s="210">
        <f t="shared" si="6"/>
        <v>5</v>
      </c>
      <c r="G132" s="79" t="str">
        <f t="shared" si="7"/>
        <v>D</v>
      </c>
      <c r="H132" s="79" t="str">
        <f t="shared" si="8"/>
        <v>5IF-ELPO/SJ</v>
      </c>
    </row>
    <row r="133" spans="1:8">
      <c r="A133" s="80">
        <v>37622</v>
      </c>
      <c r="B133" s="79" t="s">
        <v>78</v>
      </c>
      <c r="C133" s="79" t="s">
        <v>67</v>
      </c>
      <c r="D133" s="85">
        <v>187727.7776</v>
      </c>
      <c r="E133" s="85">
        <v>-18772.777760000001</v>
      </c>
      <c r="F133" s="210">
        <f t="shared" si="6"/>
        <v>5</v>
      </c>
      <c r="G133" s="79" t="str">
        <f t="shared" si="7"/>
        <v>D</v>
      </c>
      <c r="H133" s="79" t="str">
        <f t="shared" si="8"/>
        <v>5IF-NWPL_ROCKY_M</v>
      </c>
    </row>
    <row r="134" spans="1:8">
      <c r="A134" s="80">
        <v>37622</v>
      </c>
      <c r="B134" s="79" t="s">
        <v>78</v>
      </c>
      <c r="C134" s="79" t="s">
        <v>68</v>
      </c>
      <c r="D134" s="85">
        <v>0</v>
      </c>
      <c r="E134" s="85">
        <v>0</v>
      </c>
      <c r="F134" s="210">
        <f t="shared" si="6"/>
        <v>5</v>
      </c>
      <c r="G134" s="79" t="str">
        <f t="shared" si="7"/>
        <v>D</v>
      </c>
      <c r="H134" s="79" t="str">
        <f t="shared" si="8"/>
        <v>5NGI-MALIN</v>
      </c>
    </row>
    <row r="135" spans="1:8">
      <c r="A135" s="80">
        <v>37622</v>
      </c>
      <c r="B135" s="79" t="s">
        <v>78</v>
      </c>
      <c r="C135" s="79" t="s">
        <v>74</v>
      </c>
      <c r="D135" s="85">
        <v>1E-4</v>
      </c>
      <c r="E135" s="85">
        <v>0</v>
      </c>
      <c r="F135" s="210">
        <f t="shared" si="6"/>
        <v>5</v>
      </c>
      <c r="G135" s="79" t="str">
        <f t="shared" si="7"/>
        <v>D</v>
      </c>
      <c r="H135" s="79" t="str">
        <f t="shared" si="8"/>
        <v>5NGI-PGE/CG</v>
      </c>
    </row>
    <row r="136" spans="1:8">
      <c r="A136" s="80">
        <v>37622</v>
      </c>
      <c r="B136" s="79" t="s">
        <v>78</v>
      </c>
      <c r="C136" s="79" t="s">
        <v>46</v>
      </c>
      <c r="D136" s="85">
        <v>0</v>
      </c>
      <c r="E136" s="85">
        <v>0</v>
      </c>
      <c r="F136" s="210">
        <f t="shared" si="6"/>
        <v>5</v>
      </c>
      <c r="G136" s="79" t="str">
        <f t="shared" si="7"/>
        <v>D</v>
      </c>
      <c r="H136" s="79" t="str">
        <f t="shared" si="8"/>
        <v>5NGI-SOCAL</v>
      </c>
    </row>
    <row r="137" spans="1:8">
      <c r="A137" s="80">
        <v>37653</v>
      </c>
      <c r="B137" s="79" t="s">
        <v>78</v>
      </c>
      <c r="C137" s="79" t="s">
        <v>89</v>
      </c>
      <c r="D137" s="85">
        <v>1E-4</v>
      </c>
      <c r="E137" s="85">
        <v>-9.9999999999999991E-6</v>
      </c>
      <c r="F137" s="210">
        <f t="shared" si="6"/>
        <v>5</v>
      </c>
      <c r="G137" s="79" t="str">
        <f t="shared" si="7"/>
        <v>D</v>
      </c>
      <c r="H137" s="79" t="str">
        <f t="shared" si="8"/>
        <v>5IF-ELPO/PERMIAN</v>
      </c>
    </row>
    <row r="138" spans="1:8">
      <c r="A138" s="80">
        <v>37653</v>
      </c>
      <c r="B138" s="79" t="s">
        <v>78</v>
      </c>
      <c r="C138" s="79" t="s">
        <v>72</v>
      </c>
      <c r="D138" s="85">
        <v>0</v>
      </c>
      <c r="E138" s="85">
        <v>0</v>
      </c>
      <c r="F138" s="210">
        <f t="shared" si="6"/>
        <v>5</v>
      </c>
      <c r="G138" s="79" t="str">
        <f t="shared" si="7"/>
        <v>D</v>
      </c>
      <c r="H138" s="79" t="str">
        <f t="shared" si="8"/>
        <v>5IF-ELPO/SJ</v>
      </c>
    </row>
    <row r="139" spans="1:8">
      <c r="A139" s="80">
        <v>37653</v>
      </c>
      <c r="B139" s="79" t="s">
        <v>78</v>
      </c>
      <c r="C139" s="79" t="s">
        <v>67</v>
      </c>
      <c r="D139" s="85">
        <v>169089.98329999999</v>
      </c>
      <c r="E139" s="85">
        <v>-16908.998329999999</v>
      </c>
      <c r="F139" s="210">
        <f t="shared" si="6"/>
        <v>5</v>
      </c>
      <c r="G139" s="79" t="str">
        <f t="shared" si="7"/>
        <v>D</v>
      </c>
      <c r="H139" s="79" t="str">
        <f t="shared" si="8"/>
        <v>5IF-NWPL_ROCKY_M</v>
      </c>
    </row>
    <row r="140" spans="1:8">
      <c r="A140" s="80">
        <v>37653</v>
      </c>
      <c r="B140" s="79" t="s">
        <v>78</v>
      </c>
      <c r="C140" s="79" t="s">
        <v>68</v>
      </c>
      <c r="D140" s="85">
        <v>0</v>
      </c>
      <c r="E140" s="85">
        <v>0</v>
      </c>
      <c r="F140" s="210">
        <f t="shared" si="6"/>
        <v>5</v>
      </c>
      <c r="G140" s="79" t="str">
        <f t="shared" si="7"/>
        <v>D</v>
      </c>
      <c r="H140" s="79" t="str">
        <f t="shared" si="8"/>
        <v>5NGI-MALIN</v>
      </c>
    </row>
    <row r="141" spans="1:8">
      <c r="A141" s="80">
        <v>37653</v>
      </c>
      <c r="B141" s="79" t="s">
        <v>78</v>
      </c>
      <c r="C141" s="79" t="s">
        <v>74</v>
      </c>
      <c r="D141" s="85">
        <v>1E-4</v>
      </c>
      <c r="E141" s="85">
        <v>0</v>
      </c>
      <c r="F141" s="210">
        <f t="shared" si="6"/>
        <v>5</v>
      </c>
      <c r="G141" s="79" t="str">
        <f t="shared" si="7"/>
        <v>D</v>
      </c>
      <c r="H141" s="79" t="str">
        <f t="shared" si="8"/>
        <v>5NGI-PGE/CG</v>
      </c>
    </row>
    <row r="142" spans="1:8">
      <c r="A142" s="80">
        <v>37653</v>
      </c>
      <c r="B142" s="79" t="s">
        <v>78</v>
      </c>
      <c r="C142" s="79" t="s">
        <v>46</v>
      </c>
      <c r="D142" s="85">
        <v>1E-4</v>
      </c>
      <c r="E142" s="85">
        <v>-9.9999999999999991E-6</v>
      </c>
      <c r="F142" s="210">
        <f t="shared" si="6"/>
        <v>5</v>
      </c>
      <c r="G142" s="79" t="str">
        <f t="shared" si="7"/>
        <v>D</v>
      </c>
      <c r="H142" s="79" t="str">
        <f t="shared" si="8"/>
        <v>5NGI-SOCAL</v>
      </c>
    </row>
    <row r="143" spans="1:8">
      <c r="A143" s="80">
        <v>37681</v>
      </c>
      <c r="B143" s="79" t="s">
        <v>78</v>
      </c>
      <c r="C143" s="79" t="s">
        <v>89</v>
      </c>
      <c r="D143" s="85">
        <v>1E-4</v>
      </c>
      <c r="E143" s="85">
        <v>-9.9999999999999991E-6</v>
      </c>
      <c r="F143" s="210">
        <f t="shared" si="6"/>
        <v>5</v>
      </c>
      <c r="G143" s="79" t="str">
        <f t="shared" si="7"/>
        <v>D</v>
      </c>
      <c r="H143" s="79" t="str">
        <f t="shared" si="8"/>
        <v>5IF-ELPO/PERMIAN</v>
      </c>
    </row>
    <row r="144" spans="1:8">
      <c r="A144" s="80">
        <v>37681</v>
      </c>
      <c r="B144" s="79" t="s">
        <v>78</v>
      </c>
      <c r="C144" s="79" t="s">
        <v>72</v>
      </c>
      <c r="D144" s="85">
        <v>0</v>
      </c>
      <c r="E144" s="85">
        <v>0</v>
      </c>
      <c r="F144" s="210">
        <f t="shared" si="6"/>
        <v>5</v>
      </c>
      <c r="G144" s="79" t="str">
        <f t="shared" si="7"/>
        <v>D</v>
      </c>
      <c r="H144" s="79" t="str">
        <f t="shared" si="8"/>
        <v>5IF-ELPO/SJ</v>
      </c>
    </row>
    <row r="145" spans="1:8">
      <c r="A145" s="80">
        <v>37681</v>
      </c>
      <c r="B145" s="79" t="s">
        <v>78</v>
      </c>
      <c r="C145" s="79" t="s">
        <v>67</v>
      </c>
      <c r="D145" s="85">
        <v>186721.93340000001</v>
      </c>
      <c r="E145" s="85">
        <v>-18672.193340000002</v>
      </c>
      <c r="F145" s="210">
        <f t="shared" si="6"/>
        <v>5</v>
      </c>
      <c r="G145" s="79" t="str">
        <f t="shared" si="7"/>
        <v>D</v>
      </c>
      <c r="H145" s="79" t="str">
        <f t="shared" si="8"/>
        <v>5IF-NWPL_ROCKY_M</v>
      </c>
    </row>
    <row r="146" spans="1:8">
      <c r="A146" s="80">
        <v>37681</v>
      </c>
      <c r="B146" s="79" t="s">
        <v>78</v>
      </c>
      <c r="C146" s="79" t="s">
        <v>68</v>
      </c>
      <c r="D146" s="85">
        <v>-1E-4</v>
      </c>
      <c r="E146" s="85">
        <v>9.9999999999999995E-7</v>
      </c>
      <c r="F146" s="210">
        <f t="shared" si="6"/>
        <v>5</v>
      </c>
      <c r="G146" s="79" t="str">
        <f t="shared" si="7"/>
        <v>D</v>
      </c>
      <c r="H146" s="79" t="str">
        <f t="shared" si="8"/>
        <v>5NGI-MALIN</v>
      </c>
    </row>
    <row r="147" spans="1:8">
      <c r="A147" s="80">
        <v>37681</v>
      </c>
      <c r="B147" s="79" t="s">
        <v>78</v>
      </c>
      <c r="C147" s="79" t="s">
        <v>74</v>
      </c>
      <c r="D147" s="85">
        <v>-1E-4</v>
      </c>
      <c r="E147" s="85">
        <v>0</v>
      </c>
      <c r="F147" s="210">
        <f t="shared" si="6"/>
        <v>5</v>
      </c>
      <c r="G147" s="79" t="str">
        <f t="shared" si="7"/>
        <v>D</v>
      </c>
      <c r="H147" s="79" t="str">
        <f t="shared" si="8"/>
        <v>5NGI-PGE/CG</v>
      </c>
    </row>
    <row r="148" spans="1:8">
      <c r="A148" s="80">
        <v>37681</v>
      </c>
      <c r="B148" s="79" t="s">
        <v>78</v>
      </c>
      <c r="C148" s="79" t="s">
        <v>46</v>
      </c>
      <c r="D148" s="85">
        <v>1E-4</v>
      </c>
      <c r="E148" s="85">
        <v>-9.9999999999999991E-6</v>
      </c>
      <c r="F148" s="210">
        <f t="shared" si="6"/>
        <v>5</v>
      </c>
      <c r="G148" s="79" t="str">
        <f t="shared" si="7"/>
        <v>D</v>
      </c>
      <c r="H148" s="79" t="str">
        <f t="shared" si="8"/>
        <v>5NGI-SOCAL</v>
      </c>
    </row>
    <row r="149" spans="1:8">
      <c r="A149" s="80">
        <v>37712</v>
      </c>
      <c r="B149" s="79" t="s">
        <v>78</v>
      </c>
      <c r="C149" s="79" t="s">
        <v>89</v>
      </c>
      <c r="D149" s="85">
        <v>0</v>
      </c>
      <c r="E149" s="85">
        <v>0</v>
      </c>
      <c r="F149" s="210">
        <f t="shared" si="6"/>
        <v>6</v>
      </c>
      <c r="G149" s="79" t="str">
        <f t="shared" si="7"/>
        <v>D</v>
      </c>
      <c r="H149" s="79" t="str">
        <f t="shared" si="8"/>
        <v>6IF-ELPO/PERMIAN</v>
      </c>
    </row>
    <row r="150" spans="1:8">
      <c r="A150" s="80">
        <v>37712</v>
      </c>
      <c r="B150" s="79" t="s">
        <v>78</v>
      </c>
      <c r="C150" s="79" t="s">
        <v>72</v>
      </c>
      <c r="D150" s="85">
        <v>0</v>
      </c>
      <c r="E150" s="85">
        <v>0</v>
      </c>
      <c r="F150" s="210">
        <f t="shared" si="6"/>
        <v>6</v>
      </c>
      <c r="G150" s="79" t="str">
        <f t="shared" si="7"/>
        <v>D</v>
      </c>
      <c r="H150" s="79" t="str">
        <f t="shared" si="8"/>
        <v>6IF-ELPO/SJ</v>
      </c>
    </row>
    <row r="151" spans="1:8">
      <c r="A151" s="80">
        <v>37712</v>
      </c>
      <c r="B151" s="79" t="s">
        <v>78</v>
      </c>
      <c r="C151" s="79" t="s">
        <v>67</v>
      </c>
      <c r="D151" s="85">
        <v>180161.55</v>
      </c>
      <c r="E151" s="85">
        <v>-18016.154999999999</v>
      </c>
      <c r="F151" s="210">
        <f t="shared" si="6"/>
        <v>6</v>
      </c>
      <c r="G151" s="79" t="str">
        <f t="shared" si="7"/>
        <v>D</v>
      </c>
      <c r="H151" s="79" t="str">
        <f t="shared" si="8"/>
        <v>6IF-NWPL_ROCKY_M</v>
      </c>
    </row>
    <row r="152" spans="1:8">
      <c r="A152" s="80">
        <v>37712</v>
      </c>
      <c r="B152" s="79" t="s">
        <v>78</v>
      </c>
      <c r="C152" s="79" t="s">
        <v>74</v>
      </c>
      <c r="D152" s="85">
        <v>0</v>
      </c>
      <c r="E152" s="85">
        <v>0</v>
      </c>
      <c r="F152" s="210">
        <f t="shared" si="6"/>
        <v>6</v>
      </c>
      <c r="G152" s="79" t="str">
        <f t="shared" si="7"/>
        <v>D</v>
      </c>
      <c r="H152" s="79" t="str">
        <f t="shared" si="8"/>
        <v>6NGI-PGE/CG</v>
      </c>
    </row>
    <row r="153" spans="1:8">
      <c r="A153" s="80">
        <v>37712</v>
      </c>
      <c r="B153" s="79" t="s">
        <v>78</v>
      </c>
      <c r="C153" s="79" t="s">
        <v>46</v>
      </c>
      <c r="D153" s="85">
        <v>2.0000000000000001E-4</v>
      </c>
      <c r="E153" s="85">
        <v>-1.9999999999999998E-5</v>
      </c>
      <c r="F153" s="210">
        <f t="shared" si="6"/>
        <v>6</v>
      </c>
      <c r="G153" s="79" t="str">
        <f t="shared" si="7"/>
        <v>D</v>
      </c>
      <c r="H153" s="79" t="str">
        <f t="shared" si="8"/>
        <v>6NGI-SOCAL</v>
      </c>
    </row>
    <row r="154" spans="1:8">
      <c r="A154" s="80">
        <v>37742</v>
      </c>
      <c r="B154" s="79" t="s">
        <v>78</v>
      </c>
      <c r="C154" s="79" t="s">
        <v>89</v>
      </c>
      <c r="D154" s="85">
        <v>-1E-4</v>
      </c>
      <c r="E154" s="85">
        <v>9.9999999999999991E-6</v>
      </c>
      <c r="F154" s="210">
        <f t="shared" si="6"/>
        <v>6</v>
      </c>
      <c r="G154" s="79" t="str">
        <f t="shared" si="7"/>
        <v>D</v>
      </c>
      <c r="H154" s="79" t="str">
        <f t="shared" si="8"/>
        <v>6IF-ELPO/PERMIAN</v>
      </c>
    </row>
    <row r="155" spans="1:8">
      <c r="A155" s="80">
        <v>37742</v>
      </c>
      <c r="B155" s="79" t="s">
        <v>78</v>
      </c>
      <c r="C155" s="79" t="s">
        <v>72</v>
      </c>
      <c r="D155" s="85">
        <v>1E-4</v>
      </c>
      <c r="E155" s="85">
        <v>-9.9999999999999991E-6</v>
      </c>
      <c r="F155" s="210">
        <f t="shared" si="6"/>
        <v>6</v>
      </c>
      <c r="G155" s="79" t="str">
        <f t="shared" si="7"/>
        <v>D</v>
      </c>
      <c r="H155" s="79" t="str">
        <f t="shared" si="8"/>
        <v>6IF-ELPO/SJ</v>
      </c>
    </row>
    <row r="156" spans="1:8">
      <c r="A156" s="80">
        <v>37742</v>
      </c>
      <c r="B156" s="79" t="s">
        <v>78</v>
      </c>
      <c r="C156" s="79" t="s">
        <v>67</v>
      </c>
      <c r="D156" s="85">
        <v>74471.635399999999</v>
      </c>
      <c r="E156" s="85">
        <v>-7447.1635399999996</v>
      </c>
      <c r="F156" s="210">
        <f t="shared" si="6"/>
        <v>6</v>
      </c>
      <c r="G156" s="79" t="str">
        <f t="shared" si="7"/>
        <v>D</v>
      </c>
      <c r="H156" s="79" t="str">
        <f t="shared" si="8"/>
        <v>6IF-NWPL_ROCKY_M</v>
      </c>
    </row>
    <row r="157" spans="1:8">
      <c r="A157" s="80">
        <v>37742</v>
      </c>
      <c r="B157" s="79" t="s">
        <v>78</v>
      </c>
      <c r="C157" s="79" t="s">
        <v>74</v>
      </c>
      <c r="D157" s="85">
        <v>0</v>
      </c>
      <c r="E157" s="85">
        <v>0</v>
      </c>
      <c r="F157" s="210">
        <f t="shared" si="6"/>
        <v>6</v>
      </c>
      <c r="G157" s="79" t="str">
        <f t="shared" si="7"/>
        <v>D</v>
      </c>
      <c r="H157" s="79" t="str">
        <f t="shared" si="8"/>
        <v>6NGI-PGE/CG</v>
      </c>
    </row>
    <row r="158" spans="1:8">
      <c r="A158" s="80">
        <v>37742</v>
      </c>
      <c r="B158" s="79" t="s">
        <v>78</v>
      </c>
      <c r="C158" s="79" t="s">
        <v>46</v>
      </c>
      <c r="D158" s="85">
        <v>0</v>
      </c>
      <c r="E158" s="85">
        <v>0</v>
      </c>
      <c r="F158" s="210">
        <f t="shared" si="6"/>
        <v>6</v>
      </c>
      <c r="G158" s="79" t="str">
        <f t="shared" si="7"/>
        <v>D</v>
      </c>
      <c r="H158" s="79" t="str">
        <f t="shared" si="8"/>
        <v>6NGI-SOCAL</v>
      </c>
    </row>
    <row r="159" spans="1:8">
      <c r="A159" s="80">
        <v>37773</v>
      </c>
      <c r="B159" s="79" t="s">
        <v>78</v>
      </c>
      <c r="C159" s="79" t="s">
        <v>89</v>
      </c>
      <c r="D159" s="85">
        <v>1E-4</v>
      </c>
      <c r="E159" s="85">
        <v>-9.9999999999999991E-6</v>
      </c>
      <c r="F159" s="210">
        <f t="shared" si="6"/>
        <v>6</v>
      </c>
      <c r="G159" s="79" t="str">
        <f t="shared" si="7"/>
        <v>D</v>
      </c>
      <c r="H159" s="79" t="str">
        <f t="shared" si="8"/>
        <v>6IF-ELPO/PERMIAN</v>
      </c>
    </row>
    <row r="160" spans="1:8">
      <c r="A160" s="80">
        <v>37773</v>
      </c>
      <c r="B160" s="79" t="s">
        <v>78</v>
      </c>
      <c r="C160" s="79" t="s">
        <v>72</v>
      </c>
      <c r="D160" s="85">
        <v>1E-4</v>
      </c>
      <c r="E160" s="85">
        <v>-9.9999999999999991E-6</v>
      </c>
      <c r="F160" s="210">
        <f t="shared" si="6"/>
        <v>6</v>
      </c>
      <c r="G160" s="79" t="str">
        <f t="shared" si="7"/>
        <v>D</v>
      </c>
      <c r="H160" s="79" t="str">
        <f t="shared" si="8"/>
        <v>6IF-ELPO/SJ</v>
      </c>
    </row>
    <row r="161" spans="1:8">
      <c r="A161" s="80">
        <v>37773</v>
      </c>
      <c r="B161" s="79" t="s">
        <v>78</v>
      </c>
      <c r="C161" s="79" t="s">
        <v>67</v>
      </c>
      <c r="D161" s="85">
        <v>71840.816600000006</v>
      </c>
      <c r="E161" s="85">
        <v>-7184.0816599999998</v>
      </c>
      <c r="F161" s="210">
        <f t="shared" si="6"/>
        <v>6</v>
      </c>
      <c r="G161" s="79" t="str">
        <f t="shared" si="7"/>
        <v>D</v>
      </c>
      <c r="H161" s="79" t="str">
        <f t="shared" si="8"/>
        <v>6IF-NWPL_ROCKY_M</v>
      </c>
    </row>
    <row r="162" spans="1:8">
      <c r="A162" s="80">
        <v>37773</v>
      </c>
      <c r="B162" s="79" t="s">
        <v>78</v>
      </c>
      <c r="C162" s="79" t="s">
        <v>74</v>
      </c>
      <c r="D162" s="85">
        <v>1E-4</v>
      </c>
      <c r="E162" s="85">
        <v>0</v>
      </c>
      <c r="F162" s="210">
        <f t="shared" si="6"/>
        <v>6</v>
      </c>
      <c r="G162" s="79" t="str">
        <f t="shared" si="7"/>
        <v>D</v>
      </c>
      <c r="H162" s="79" t="str">
        <f t="shared" si="8"/>
        <v>6NGI-PGE/CG</v>
      </c>
    </row>
    <row r="163" spans="1:8">
      <c r="A163" s="80">
        <v>37773</v>
      </c>
      <c r="B163" s="79" t="s">
        <v>78</v>
      </c>
      <c r="C163" s="79" t="s">
        <v>46</v>
      </c>
      <c r="D163" s="85">
        <v>0</v>
      </c>
      <c r="E163" s="85">
        <v>0</v>
      </c>
      <c r="F163" s="210">
        <f t="shared" si="6"/>
        <v>6</v>
      </c>
      <c r="G163" s="79" t="str">
        <f t="shared" si="7"/>
        <v>D</v>
      </c>
      <c r="H163" s="79" t="str">
        <f t="shared" si="8"/>
        <v>6NGI-SOCAL</v>
      </c>
    </row>
    <row r="164" spans="1:8">
      <c r="A164" s="80">
        <v>37803</v>
      </c>
      <c r="B164" s="79" t="s">
        <v>78</v>
      </c>
      <c r="C164" s="79" t="s">
        <v>89</v>
      </c>
      <c r="D164" s="85">
        <v>0</v>
      </c>
      <c r="E164" s="85">
        <v>0</v>
      </c>
      <c r="F164" s="210">
        <f t="shared" si="6"/>
        <v>6</v>
      </c>
      <c r="G164" s="79" t="str">
        <f t="shared" si="7"/>
        <v>D</v>
      </c>
      <c r="H164" s="79" t="str">
        <f t="shared" si="8"/>
        <v>6IF-ELPO/PERMIAN</v>
      </c>
    </row>
    <row r="165" spans="1:8">
      <c r="A165" s="80">
        <v>37803</v>
      </c>
      <c r="B165" s="79" t="s">
        <v>78</v>
      </c>
      <c r="C165" s="79" t="s">
        <v>72</v>
      </c>
      <c r="D165" s="85">
        <v>0</v>
      </c>
      <c r="E165" s="85">
        <v>0</v>
      </c>
      <c r="F165" s="210">
        <f t="shared" si="6"/>
        <v>6</v>
      </c>
      <c r="G165" s="79" t="str">
        <f t="shared" si="7"/>
        <v>D</v>
      </c>
      <c r="H165" s="79" t="str">
        <f t="shared" si="8"/>
        <v>6IF-ELPO/SJ</v>
      </c>
    </row>
    <row r="166" spans="1:8">
      <c r="A166" s="80">
        <v>37803</v>
      </c>
      <c r="B166" s="79" t="s">
        <v>78</v>
      </c>
      <c r="C166" s="79" t="s">
        <v>67</v>
      </c>
      <c r="D166" s="85">
        <v>73999.580900000001</v>
      </c>
      <c r="E166" s="85">
        <v>-7399.9580900000001</v>
      </c>
      <c r="F166" s="210">
        <f t="shared" si="6"/>
        <v>6</v>
      </c>
      <c r="G166" s="79" t="str">
        <f t="shared" si="7"/>
        <v>D</v>
      </c>
      <c r="H166" s="79" t="str">
        <f t="shared" si="8"/>
        <v>6IF-NWPL_ROCKY_M</v>
      </c>
    </row>
    <row r="167" spans="1:8">
      <c r="A167" s="80">
        <v>37803</v>
      </c>
      <c r="B167" s="79" t="s">
        <v>78</v>
      </c>
      <c r="C167" s="79" t="s">
        <v>74</v>
      </c>
      <c r="D167" s="85">
        <v>0</v>
      </c>
      <c r="E167" s="85">
        <v>0</v>
      </c>
      <c r="F167" s="210">
        <f t="shared" si="6"/>
        <v>6</v>
      </c>
      <c r="G167" s="79" t="str">
        <f t="shared" si="7"/>
        <v>D</v>
      </c>
      <c r="H167" s="79" t="str">
        <f t="shared" si="8"/>
        <v>6NGI-PGE/CG</v>
      </c>
    </row>
    <row r="168" spans="1:8">
      <c r="A168" s="80">
        <v>37803</v>
      </c>
      <c r="B168" s="79" t="s">
        <v>78</v>
      </c>
      <c r="C168" s="79" t="s">
        <v>46</v>
      </c>
      <c r="D168" s="85">
        <v>-1E-4</v>
      </c>
      <c r="E168" s="85">
        <v>9.9999999999999991E-6</v>
      </c>
      <c r="F168" s="210">
        <f t="shared" si="6"/>
        <v>6</v>
      </c>
      <c r="G168" s="79" t="str">
        <f t="shared" si="7"/>
        <v>D</v>
      </c>
      <c r="H168" s="79" t="str">
        <f t="shared" si="8"/>
        <v>6NGI-SOCAL</v>
      </c>
    </row>
    <row r="169" spans="1:8">
      <c r="A169" s="80">
        <v>37834</v>
      </c>
      <c r="B169" s="79" t="s">
        <v>78</v>
      </c>
      <c r="C169" s="79" t="s">
        <v>89</v>
      </c>
      <c r="D169" s="85">
        <v>0</v>
      </c>
      <c r="E169" s="85">
        <v>0</v>
      </c>
      <c r="F169" s="210">
        <f t="shared" si="6"/>
        <v>6</v>
      </c>
      <c r="G169" s="79" t="str">
        <f t="shared" si="7"/>
        <v>D</v>
      </c>
      <c r="H169" s="79" t="str">
        <f t="shared" si="8"/>
        <v>6IF-ELPO/PERMIAN</v>
      </c>
    </row>
    <row r="170" spans="1:8">
      <c r="A170" s="80">
        <v>37834</v>
      </c>
      <c r="B170" s="79" t="s">
        <v>78</v>
      </c>
      <c r="C170" s="79" t="s">
        <v>72</v>
      </c>
      <c r="D170" s="85">
        <v>1E-4</v>
      </c>
      <c r="E170" s="85">
        <v>-9.9999999999999991E-6</v>
      </c>
      <c r="F170" s="210">
        <f t="shared" si="6"/>
        <v>6</v>
      </c>
      <c r="G170" s="79" t="str">
        <f t="shared" si="7"/>
        <v>D</v>
      </c>
      <c r="H170" s="79" t="str">
        <f t="shared" si="8"/>
        <v>6IF-ELPO/SJ</v>
      </c>
    </row>
    <row r="171" spans="1:8">
      <c r="A171" s="80">
        <v>37834</v>
      </c>
      <c r="B171" s="79" t="s">
        <v>78</v>
      </c>
      <c r="C171" s="79" t="s">
        <v>67</v>
      </c>
      <c r="D171" s="85">
        <v>73747.521200000003</v>
      </c>
      <c r="E171" s="85">
        <v>-7374.7521200000001</v>
      </c>
      <c r="F171" s="210">
        <f t="shared" si="6"/>
        <v>6</v>
      </c>
      <c r="G171" s="79" t="str">
        <f t="shared" si="7"/>
        <v>D</v>
      </c>
      <c r="H171" s="79" t="str">
        <f t="shared" si="8"/>
        <v>6IF-NWPL_ROCKY_M</v>
      </c>
    </row>
    <row r="172" spans="1:8">
      <c r="A172" s="80">
        <v>37834</v>
      </c>
      <c r="B172" s="79" t="s">
        <v>78</v>
      </c>
      <c r="C172" s="79" t="s">
        <v>74</v>
      </c>
      <c r="D172" s="85">
        <v>0</v>
      </c>
      <c r="E172" s="85">
        <v>0</v>
      </c>
      <c r="F172" s="210">
        <f t="shared" si="6"/>
        <v>6</v>
      </c>
      <c r="G172" s="79" t="str">
        <f t="shared" si="7"/>
        <v>D</v>
      </c>
      <c r="H172" s="79" t="str">
        <f t="shared" si="8"/>
        <v>6NGI-PGE/CG</v>
      </c>
    </row>
    <row r="173" spans="1:8">
      <c r="A173" s="80">
        <v>37834</v>
      </c>
      <c r="B173" s="79" t="s">
        <v>78</v>
      </c>
      <c r="C173" s="79" t="s">
        <v>46</v>
      </c>
      <c r="D173" s="85">
        <v>-1E-4</v>
      </c>
      <c r="E173" s="85">
        <v>9.9999999999999991E-6</v>
      </c>
      <c r="F173" s="210">
        <f t="shared" si="6"/>
        <v>6</v>
      </c>
      <c r="G173" s="79" t="str">
        <f t="shared" si="7"/>
        <v>D</v>
      </c>
      <c r="H173" s="79" t="str">
        <f t="shared" si="8"/>
        <v>6NGI-SOCAL</v>
      </c>
    </row>
    <row r="174" spans="1:8">
      <c r="A174" s="80">
        <v>37865</v>
      </c>
      <c r="B174" s="79" t="s">
        <v>78</v>
      </c>
      <c r="C174" s="79" t="s">
        <v>89</v>
      </c>
      <c r="D174" s="85">
        <v>1E-4</v>
      </c>
      <c r="E174" s="85">
        <v>-9.9999999999999991E-6</v>
      </c>
      <c r="F174" s="210">
        <f t="shared" si="6"/>
        <v>6</v>
      </c>
      <c r="G174" s="79" t="str">
        <f t="shared" si="7"/>
        <v>D</v>
      </c>
      <c r="H174" s="79" t="str">
        <f t="shared" si="8"/>
        <v>6IF-ELPO/PERMIAN</v>
      </c>
    </row>
    <row r="175" spans="1:8">
      <c r="A175" s="80">
        <v>37865</v>
      </c>
      <c r="B175" s="79" t="s">
        <v>78</v>
      </c>
      <c r="C175" s="79" t="s">
        <v>72</v>
      </c>
      <c r="D175" s="85">
        <v>0</v>
      </c>
      <c r="E175" s="85">
        <v>0</v>
      </c>
      <c r="F175" s="210">
        <f t="shared" si="6"/>
        <v>6</v>
      </c>
      <c r="G175" s="79" t="str">
        <f t="shared" si="7"/>
        <v>D</v>
      </c>
      <c r="H175" s="79" t="str">
        <f t="shared" si="8"/>
        <v>6IF-ELPO/SJ</v>
      </c>
    </row>
    <row r="176" spans="1:8">
      <c r="A176" s="80">
        <v>37865</v>
      </c>
      <c r="B176" s="79" t="s">
        <v>78</v>
      </c>
      <c r="C176" s="79" t="s">
        <v>67</v>
      </c>
      <c r="D176" s="85">
        <v>71118.180900000007</v>
      </c>
      <c r="E176" s="85">
        <v>-7111.8180899999998</v>
      </c>
      <c r="F176" s="210">
        <f t="shared" si="6"/>
        <v>6</v>
      </c>
      <c r="G176" s="79" t="str">
        <f t="shared" si="7"/>
        <v>D</v>
      </c>
      <c r="H176" s="79" t="str">
        <f t="shared" si="8"/>
        <v>6IF-NWPL_ROCKY_M</v>
      </c>
    </row>
    <row r="177" spans="1:8">
      <c r="A177" s="80">
        <v>37865</v>
      </c>
      <c r="B177" s="79" t="s">
        <v>78</v>
      </c>
      <c r="C177" s="79" t="s">
        <v>74</v>
      </c>
      <c r="D177" s="85">
        <v>0</v>
      </c>
      <c r="E177" s="85">
        <v>0</v>
      </c>
      <c r="F177" s="210">
        <f t="shared" si="6"/>
        <v>6</v>
      </c>
      <c r="G177" s="79" t="str">
        <f t="shared" si="7"/>
        <v>D</v>
      </c>
      <c r="H177" s="79" t="str">
        <f t="shared" si="8"/>
        <v>6NGI-PGE/CG</v>
      </c>
    </row>
    <row r="178" spans="1:8">
      <c r="A178" s="80">
        <v>37865</v>
      </c>
      <c r="B178" s="79" t="s">
        <v>78</v>
      </c>
      <c r="C178" s="79" t="s">
        <v>46</v>
      </c>
      <c r="D178" s="85">
        <v>0</v>
      </c>
      <c r="E178" s="85">
        <v>0</v>
      </c>
      <c r="F178" s="210">
        <f t="shared" si="6"/>
        <v>6</v>
      </c>
      <c r="G178" s="79" t="str">
        <f t="shared" si="7"/>
        <v>D</v>
      </c>
      <c r="H178" s="79" t="str">
        <f t="shared" si="8"/>
        <v>6NGI-SOCAL</v>
      </c>
    </row>
    <row r="179" spans="1:8">
      <c r="A179" s="80">
        <v>37895</v>
      </c>
      <c r="B179" s="79" t="s">
        <v>78</v>
      </c>
      <c r="C179" s="79" t="s">
        <v>89</v>
      </c>
      <c r="D179" s="85">
        <v>0</v>
      </c>
      <c r="E179" s="85">
        <v>0</v>
      </c>
      <c r="F179" s="210">
        <f t="shared" si="6"/>
        <v>6</v>
      </c>
      <c r="G179" s="79" t="str">
        <f t="shared" si="7"/>
        <v>D</v>
      </c>
      <c r="H179" s="79" t="str">
        <f t="shared" si="8"/>
        <v>6IF-ELPO/PERMIAN</v>
      </c>
    </row>
    <row r="180" spans="1:8">
      <c r="A180" s="80">
        <v>37895</v>
      </c>
      <c r="B180" s="79" t="s">
        <v>78</v>
      </c>
      <c r="C180" s="79" t="s">
        <v>72</v>
      </c>
      <c r="D180" s="85">
        <v>0</v>
      </c>
      <c r="E180" s="85">
        <v>0</v>
      </c>
      <c r="F180" s="210">
        <f t="shared" si="6"/>
        <v>6</v>
      </c>
      <c r="G180" s="79" t="str">
        <f t="shared" si="7"/>
        <v>D</v>
      </c>
      <c r="H180" s="79" t="str">
        <f t="shared" si="8"/>
        <v>6IF-ELPO/SJ</v>
      </c>
    </row>
    <row r="181" spans="1:8">
      <c r="A181" s="80">
        <v>37895</v>
      </c>
      <c r="B181" s="79" t="s">
        <v>78</v>
      </c>
      <c r="C181" s="79" t="s">
        <v>67</v>
      </c>
      <c r="D181" s="85">
        <v>73232.888800000001</v>
      </c>
      <c r="E181" s="85">
        <v>-7323.2888800000001</v>
      </c>
      <c r="F181" s="210">
        <f t="shared" si="6"/>
        <v>6</v>
      </c>
      <c r="G181" s="79" t="str">
        <f t="shared" si="7"/>
        <v>D</v>
      </c>
      <c r="H181" s="79" t="str">
        <f t="shared" si="8"/>
        <v>6IF-NWPL_ROCKY_M</v>
      </c>
    </row>
    <row r="182" spans="1:8">
      <c r="A182" s="80">
        <v>37895</v>
      </c>
      <c r="B182" s="79" t="s">
        <v>78</v>
      </c>
      <c r="C182" s="79" t="s">
        <v>74</v>
      </c>
      <c r="D182" s="85">
        <v>1E-4</v>
      </c>
      <c r="E182" s="85">
        <v>0</v>
      </c>
      <c r="F182" s="210">
        <f t="shared" si="6"/>
        <v>6</v>
      </c>
      <c r="G182" s="79" t="str">
        <f t="shared" si="7"/>
        <v>D</v>
      </c>
      <c r="H182" s="79" t="str">
        <f t="shared" si="8"/>
        <v>6NGI-PGE/CG</v>
      </c>
    </row>
    <row r="183" spans="1:8">
      <c r="A183" s="80">
        <v>37895</v>
      </c>
      <c r="B183" s="79" t="s">
        <v>78</v>
      </c>
      <c r="C183" s="79" t="s">
        <v>46</v>
      </c>
      <c r="D183" s="85">
        <v>0</v>
      </c>
      <c r="E183" s="85">
        <v>0</v>
      </c>
      <c r="F183" s="210">
        <f t="shared" si="6"/>
        <v>6</v>
      </c>
      <c r="G183" s="79" t="str">
        <f t="shared" si="7"/>
        <v>D</v>
      </c>
      <c r="H183" s="79" t="str">
        <f t="shared" si="8"/>
        <v>6NGI-SOCAL</v>
      </c>
    </row>
    <row r="184" spans="1:8">
      <c r="A184" s="80">
        <v>37926</v>
      </c>
      <c r="B184" s="79" t="s">
        <v>78</v>
      </c>
      <c r="C184" s="79" t="s">
        <v>89</v>
      </c>
      <c r="D184" s="85">
        <v>-1E-4</v>
      </c>
      <c r="E184" s="85">
        <v>9.9999999999999991E-6</v>
      </c>
      <c r="F184" s="210">
        <f t="shared" si="6"/>
        <v>6</v>
      </c>
      <c r="G184" s="79" t="str">
        <f t="shared" si="7"/>
        <v>D</v>
      </c>
      <c r="H184" s="79" t="str">
        <f t="shared" si="8"/>
        <v>6IF-ELPO/PERMIAN</v>
      </c>
    </row>
    <row r="185" spans="1:8">
      <c r="A185" s="80">
        <v>37926</v>
      </c>
      <c r="B185" s="79" t="s">
        <v>78</v>
      </c>
      <c r="C185" s="79" t="s">
        <v>72</v>
      </c>
      <c r="D185" s="85">
        <v>0</v>
      </c>
      <c r="E185" s="85">
        <v>0</v>
      </c>
      <c r="F185" s="210">
        <f t="shared" si="6"/>
        <v>6</v>
      </c>
      <c r="G185" s="79" t="str">
        <f t="shared" si="7"/>
        <v>D</v>
      </c>
      <c r="H185" s="79" t="str">
        <f t="shared" si="8"/>
        <v>6IF-ELPO/SJ</v>
      </c>
    </row>
    <row r="186" spans="1:8">
      <c r="A186" s="80">
        <v>37926</v>
      </c>
      <c r="B186" s="79" t="s">
        <v>78</v>
      </c>
      <c r="C186" s="79" t="s">
        <v>67</v>
      </c>
      <c r="D186" s="85">
        <v>70609.466700000004</v>
      </c>
      <c r="E186" s="85">
        <v>-7060.9466700000003</v>
      </c>
      <c r="F186" s="210">
        <f t="shared" si="6"/>
        <v>6</v>
      </c>
      <c r="G186" s="79" t="str">
        <f t="shared" si="7"/>
        <v>D</v>
      </c>
      <c r="H186" s="79" t="str">
        <f t="shared" si="8"/>
        <v>6IF-NWPL_ROCKY_M</v>
      </c>
    </row>
    <row r="187" spans="1:8">
      <c r="A187" s="80">
        <v>37926</v>
      </c>
      <c r="B187" s="79" t="s">
        <v>78</v>
      </c>
      <c r="C187" s="79" t="s">
        <v>74</v>
      </c>
      <c r="D187" s="85">
        <v>1E-4</v>
      </c>
      <c r="E187" s="85">
        <v>0</v>
      </c>
      <c r="F187" s="210">
        <f t="shared" si="6"/>
        <v>6</v>
      </c>
      <c r="G187" s="79" t="str">
        <f t="shared" si="7"/>
        <v>D</v>
      </c>
      <c r="H187" s="79" t="str">
        <f t="shared" si="8"/>
        <v>6NGI-PGE/CG</v>
      </c>
    </row>
    <row r="188" spans="1:8">
      <c r="A188" s="80">
        <v>37926</v>
      </c>
      <c r="B188" s="79" t="s">
        <v>78</v>
      </c>
      <c r="C188" s="79" t="s">
        <v>46</v>
      </c>
      <c r="D188" s="85">
        <v>0</v>
      </c>
      <c r="E188" s="85">
        <v>0</v>
      </c>
      <c r="F188" s="210">
        <f t="shared" si="6"/>
        <v>6</v>
      </c>
      <c r="G188" s="79" t="str">
        <f t="shared" si="7"/>
        <v>D</v>
      </c>
      <c r="H188" s="79" t="str">
        <f t="shared" si="8"/>
        <v>6NGI-SOCAL</v>
      </c>
    </row>
    <row r="189" spans="1:8">
      <c r="A189" s="80">
        <v>37956</v>
      </c>
      <c r="B189" s="79" t="s">
        <v>78</v>
      </c>
      <c r="C189" s="79" t="s">
        <v>89</v>
      </c>
      <c r="D189" s="85">
        <v>0</v>
      </c>
      <c r="E189" s="85">
        <v>0</v>
      </c>
      <c r="F189" s="210">
        <f t="shared" si="6"/>
        <v>6</v>
      </c>
      <c r="G189" s="79" t="str">
        <f t="shared" si="7"/>
        <v>D</v>
      </c>
      <c r="H189" s="79" t="str">
        <f t="shared" si="8"/>
        <v>6IF-ELPO/PERMIAN</v>
      </c>
    </row>
    <row r="190" spans="1:8">
      <c r="A190" s="80">
        <v>37956</v>
      </c>
      <c r="B190" s="79" t="s">
        <v>78</v>
      </c>
      <c r="C190" s="79" t="s">
        <v>72</v>
      </c>
      <c r="D190" s="85">
        <v>-1E-4</v>
      </c>
      <c r="E190" s="85">
        <v>9.9999999999999991E-6</v>
      </c>
      <c r="F190" s="210">
        <f t="shared" si="6"/>
        <v>6</v>
      </c>
      <c r="G190" s="79" t="str">
        <f t="shared" si="7"/>
        <v>D</v>
      </c>
      <c r="H190" s="79" t="str">
        <f t="shared" si="8"/>
        <v>6IF-ELPO/SJ</v>
      </c>
    </row>
    <row r="191" spans="1:8">
      <c r="A191" s="80">
        <v>37956</v>
      </c>
      <c r="B191" s="79" t="s">
        <v>78</v>
      </c>
      <c r="C191" s="79" t="s">
        <v>67</v>
      </c>
      <c r="D191" s="85">
        <v>72696.051000000007</v>
      </c>
      <c r="E191" s="85">
        <v>-7269.6051000000007</v>
      </c>
      <c r="F191" s="210">
        <f t="shared" si="6"/>
        <v>6</v>
      </c>
      <c r="G191" s="79" t="str">
        <f t="shared" si="7"/>
        <v>D</v>
      </c>
      <c r="H191" s="79" t="str">
        <f t="shared" si="8"/>
        <v>6IF-NWPL_ROCKY_M</v>
      </c>
    </row>
    <row r="192" spans="1:8">
      <c r="A192" s="80">
        <v>37956</v>
      </c>
      <c r="B192" s="79" t="s">
        <v>78</v>
      </c>
      <c r="C192" s="79" t="s">
        <v>74</v>
      </c>
      <c r="D192" s="85">
        <v>0</v>
      </c>
      <c r="E192" s="85">
        <v>0</v>
      </c>
      <c r="F192" s="210">
        <f t="shared" si="6"/>
        <v>6</v>
      </c>
      <c r="G192" s="79" t="str">
        <f t="shared" si="7"/>
        <v>D</v>
      </c>
      <c r="H192" s="79" t="str">
        <f t="shared" si="8"/>
        <v>6NGI-PGE/CG</v>
      </c>
    </row>
    <row r="193" spans="1:8">
      <c r="A193" s="80">
        <v>37956</v>
      </c>
      <c r="B193" s="79" t="s">
        <v>78</v>
      </c>
      <c r="C193" s="79" t="s">
        <v>46</v>
      </c>
      <c r="D193" s="85">
        <v>1E-4</v>
      </c>
      <c r="E193" s="85">
        <v>-9.9999999999999991E-6</v>
      </c>
      <c r="F193" s="210">
        <f t="shared" si="6"/>
        <v>6</v>
      </c>
      <c r="G193" s="79" t="str">
        <f t="shared" si="7"/>
        <v>D</v>
      </c>
      <c r="H193" s="79" t="str">
        <f t="shared" si="8"/>
        <v>6NGI-SOCAL</v>
      </c>
    </row>
    <row r="194" spans="1:8">
      <c r="A194" s="80">
        <v>37987</v>
      </c>
      <c r="B194" s="79" t="s">
        <v>78</v>
      </c>
      <c r="C194" s="79" t="s">
        <v>89</v>
      </c>
      <c r="D194" s="85">
        <v>-1E-4</v>
      </c>
      <c r="E194" s="85">
        <v>9.9999999999999991E-6</v>
      </c>
      <c r="F194" s="210">
        <f t="shared" si="6"/>
        <v>6</v>
      </c>
      <c r="G194" s="79" t="str">
        <f t="shared" si="7"/>
        <v>D</v>
      </c>
      <c r="H194" s="79" t="str">
        <f t="shared" si="8"/>
        <v>6IF-ELPO/PERMIAN</v>
      </c>
    </row>
    <row r="195" spans="1:8">
      <c r="A195" s="80">
        <v>37987</v>
      </c>
      <c r="B195" s="79" t="s">
        <v>78</v>
      </c>
      <c r="C195" s="79" t="s">
        <v>72</v>
      </c>
      <c r="D195" s="85">
        <v>0</v>
      </c>
      <c r="E195" s="85">
        <v>0</v>
      </c>
      <c r="F195" s="210">
        <f t="shared" ref="F195:F258" si="9">IF(REF_DT&lt;=LastDay,INDEX(IntraMonth_Buckets,MATCH($A195,IntraSumMonths,0),1),INDEX(BucketTable,MATCH($A195,SumMonths,0),1))</f>
        <v>6</v>
      </c>
      <c r="G195" s="79" t="str">
        <f t="shared" ref="G195:G258" si="10">INDEX(Book_Type,MATCH($B195,Book,0),1)</f>
        <v>D</v>
      </c>
      <c r="H195" s="79" t="str">
        <f t="shared" ref="H195:H258" si="11">$F195&amp;$C195</f>
        <v>6IF-ELPO/SJ</v>
      </c>
    </row>
    <row r="196" spans="1:8">
      <c r="A196" s="80">
        <v>37987</v>
      </c>
      <c r="B196" s="79" t="s">
        <v>78</v>
      </c>
      <c r="C196" s="79" t="s">
        <v>74</v>
      </c>
      <c r="D196" s="85">
        <v>-1E-4</v>
      </c>
      <c r="E196" s="85">
        <v>0</v>
      </c>
      <c r="F196" s="210">
        <f t="shared" si="9"/>
        <v>6</v>
      </c>
      <c r="G196" s="79" t="str">
        <f t="shared" si="10"/>
        <v>D</v>
      </c>
      <c r="H196" s="79" t="str">
        <f t="shared" si="11"/>
        <v>6NGI-PGE/CG</v>
      </c>
    </row>
    <row r="197" spans="1:8">
      <c r="A197" s="80">
        <v>37987</v>
      </c>
      <c r="B197" s="79" t="s">
        <v>78</v>
      </c>
      <c r="C197" s="79" t="s">
        <v>46</v>
      </c>
      <c r="D197" s="85">
        <v>-1E-4</v>
      </c>
      <c r="E197" s="85">
        <v>9.9999999999999991E-6</v>
      </c>
      <c r="F197" s="210">
        <f t="shared" si="9"/>
        <v>6</v>
      </c>
      <c r="G197" s="79" t="str">
        <f t="shared" si="10"/>
        <v>D</v>
      </c>
      <c r="H197" s="79" t="str">
        <f t="shared" si="11"/>
        <v>6NGI-SOCAL</v>
      </c>
    </row>
    <row r="198" spans="1:8">
      <c r="A198" s="80">
        <v>38018</v>
      </c>
      <c r="B198" s="79" t="s">
        <v>78</v>
      </c>
      <c r="C198" s="79" t="s">
        <v>89</v>
      </c>
      <c r="D198" s="85">
        <v>1E-4</v>
      </c>
      <c r="E198" s="85">
        <v>-9.9999999999999991E-6</v>
      </c>
      <c r="F198" s="210">
        <f t="shared" si="9"/>
        <v>6</v>
      </c>
      <c r="G198" s="79" t="str">
        <f t="shared" si="10"/>
        <v>D</v>
      </c>
      <c r="H198" s="79" t="str">
        <f t="shared" si="11"/>
        <v>6IF-ELPO/PERMIAN</v>
      </c>
    </row>
    <row r="199" spans="1:8">
      <c r="A199" s="80">
        <v>38018</v>
      </c>
      <c r="B199" s="79" t="s">
        <v>78</v>
      </c>
      <c r="C199" s="79" t="s">
        <v>72</v>
      </c>
      <c r="D199" s="85">
        <v>0</v>
      </c>
      <c r="E199" s="85">
        <v>0</v>
      </c>
      <c r="F199" s="210">
        <f t="shared" si="9"/>
        <v>6</v>
      </c>
      <c r="G199" s="79" t="str">
        <f t="shared" si="10"/>
        <v>D</v>
      </c>
      <c r="H199" s="79" t="str">
        <f t="shared" si="11"/>
        <v>6IF-ELPO/SJ</v>
      </c>
    </row>
    <row r="200" spans="1:8">
      <c r="A200" s="80">
        <v>38018</v>
      </c>
      <c r="B200" s="79" t="s">
        <v>78</v>
      </c>
      <c r="C200" s="79" t="s">
        <v>74</v>
      </c>
      <c r="D200" s="85">
        <v>0</v>
      </c>
      <c r="E200" s="85">
        <v>0</v>
      </c>
      <c r="F200" s="210">
        <f t="shared" si="9"/>
        <v>6</v>
      </c>
      <c r="G200" s="79" t="str">
        <f t="shared" si="10"/>
        <v>D</v>
      </c>
      <c r="H200" s="79" t="str">
        <f t="shared" si="11"/>
        <v>6NGI-PGE/CG</v>
      </c>
    </row>
    <row r="201" spans="1:8">
      <c r="A201" s="80">
        <v>38018</v>
      </c>
      <c r="B201" s="79" t="s">
        <v>78</v>
      </c>
      <c r="C201" s="79" t="s">
        <v>46</v>
      </c>
      <c r="D201" s="85">
        <v>0</v>
      </c>
      <c r="E201" s="85">
        <v>0</v>
      </c>
      <c r="F201" s="210">
        <f t="shared" si="9"/>
        <v>6</v>
      </c>
      <c r="G201" s="79" t="str">
        <f t="shared" si="10"/>
        <v>D</v>
      </c>
      <c r="H201" s="79" t="str">
        <f t="shared" si="11"/>
        <v>6NGI-SOCAL</v>
      </c>
    </row>
    <row r="202" spans="1:8">
      <c r="A202" s="80">
        <v>38047</v>
      </c>
      <c r="B202" s="79" t="s">
        <v>78</v>
      </c>
      <c r="C202" s="79" t="s">
        <v>89</v>
      </c>
      <c r="D202" s="85">
        <v>0</v>
      </c>
      <c r="E202" s="85">
        <v>0</v>
      </c>
      <c r="F202" s="210">
        <f t="shared" si="9"/>
        <v>6</v>
      </c>
      <c r="G202" s="79" t="str">
        <f t="shared" si="10"/>
        <v>D</v>
      </c>
      <c r="H202" s="79" t="str">
        <f t="shared" si="11"/>
        <v>6IF-ELPO/PERMIAN</v>
      </c>
    </row>
    <row r="203" spans="1:8">
      <c r="A203" s="80">
        <v>38047</v>
      </c>
      <c r="B203" s="79" t="s">
        <v>78</v>
      </c>
      <c r="C203" s="79" t="s">
        <v>72</v>
      </c>
      <c r="D203" s="85">
        <v>-1E-4</v>
      </c>
      <c r="E203" s="85">
        <v>9.9999999999999991E-6</v>
      </c>
      <c r="F203" s="210">
        <f t="shared" si="9"/>
        <v>6</v>
      </c>
      <c r="G203" s="79" t="str">
        <f t="shared" si="10"/>
        <v>D</v>
      </c>
      <c r="H203" s="79" t="str">
        <f t="shared" si="11"/>
        <v>6IF-ELPO/SJ</v>
      </c>
    </row>
    <row r="204" spans="1:8">
      <c r="A204" s="80">
        <v>38047</v>
      </c>
      <c r="B204" s="79" t="s">
        <v>78</v>
      </c>
      <c r="C204" s="79" t="s">
        <v>74</v>
      </c>
      <c r="D204" s="85">
        <v>0</v>
      </c>
      <c r="E204" s="85">
        <v>0</v>
      </c>
      <c r="F204" s="210">
        <f t="shared" si="9"/>
        <v>6</v>
      </c>
      <c r="G204" s="79" t="str">
        <f t="shared" si="10"/>
        <v>D</v>
      </c>
      <c r="H204" s="79" t="str">
        <f t="shared" si="11"/>
        <v>6NGI-PGE/CG</v>
      </c>
    </row>
    <row r="205" spans="1:8">
      <c r="A205" s="80">
        <v>38047</v>
      </c>
      <c r="B205" s="79" t="s">
        <v>78</v>
      </c>
      <c r="C205" s="79" t="s">
        <v>46</v>
      </c>
      <c r="D205" s="85">
        <v>2.0000000000000001E-4</v>
      </c>
      <c r="E205" s="85">
        <v>-1.9999999999999998E-5</v>
      </c>
      <c r="F205" s="210">
        <f t="shared" si="9"/>
        <v>6</v>
      </c>
      <c r="G205" s="79" t="str">
        <f t="shared" si="10"/>
        <v>D</v>
      </c>
      <c r="H205" s="79" t="str">
        <f t="shared" si="11"/>
        <v>6NGI-SOCAL</v>
      </c>
    </row>
    <row r="206" spans="1:8">
      <c r="A206" s="80">
        <v>38078</v>
      </c>
      <c r="B206" s="79" t="s">
        <v>78</v>
      </c>
      <c r="C206" s="79" t="s">
        <v>89</v>
      </c>
      <c r="D206" s="85">
        <v>1E-4</v>
      </c>
      <c r="E206" s="85">
        <v>-9.9999999999999991E-6</v>
      </c>
      <c r="F206" s="210">
        <f t="shared" si="9"/>
        <v>6</v>
      </c>
      <c r="G206" s="79" t="str">
        <f t="shared" si="10"/>
        <v>D</v>
      </c>
      <c r="H206" s="79" t="str">
        <f t="shared" si="11"/>
        <v>6IF-ELPO/PERMIAN</v>
      </c>
    </row>
    <row r="207" spans="1:8">
      <c r="A207" s="80">
        <v>38078</v>
      </c>
      <c r="B207" s="79" t="s">
        <v>78</v>
      </c>
      <c r="C207" s="79" t="s">
        <v>72</v>
      </c>
      <c r="D207" s="85">
        <v>0</v>
      </c>
      <c r="E207" s="85">
        <v>0</v>
      </c>
      <c r="F207" s="210">
        <f t="shared" si="9"/>
        <v>6</v>
      </c>
      <c r="G207" s="79" t="str">
        <f t="shared" si="10"/>
        <v>D</v>
      </c>
      <c r="H207" s="79" t="str">
        <f t="shared" si="11"/>
        <v>6IF-ELPO/SJ</v>
      </c>
    </row>
    <row r="208" spans="1:8">
      <c r="A208" s="80">
        <v>38078</v>
      </c>
      <c r="B208" s="79" t="s">
        <v>78</v>
      </c>
      <c r="C208" s="79" t="s">
        <v>74</v>
      </c>
      <c r="D208" s="85">
        <v>1E-4</v>
      </c>
      <c r="E208" s="85">
        <v>0</v>
      </c>
      <c r="F208" s="210">
        <f t="shared" si="9"/>
        <v>6</v>
      </c>
      <c r="G208" s="79" t="str">
        <f t="shared" si="10"/>
        <v>D</v>
      </c>
      <c r="H208" s="79" t="str">
        <f t="shared" si="11"/>
        <v>6NGI-PGE/CG</v>
      </c>
    </row>
    <row r="209" spans="1:8">
      <c r="A209" s="80">
        <v>38078</v>
      </c>
      <c r="B209" s="79" t="s">
        <v>78</v>
      </c>
      <c r="C209" s="79" t="s">
        <v>46</v>
      </c>
      <c r="D209" s="85">
        <v>0</v>
      </c>
      <c r="E209" s="85">
        <v>0</v>
      </c>
      <c r="F209" s="210">
        <f t="shared" si="9"/>
        <v>6</v>
      </c>
      <c r="G209" s="79" t="str">
        <f t="shared" si="10"/>
        <v>D</v>
      </c>
      <c r="H209" s="79" t="str">
        <f t="shared" si="11"/>
        <v>6NGI-SOCAL</v>
      </c>
    </row>
    <row r="210" spans="1:8">
      <c r="A210" s="80">
        <v>38108</v>
      </c>
      <c r="B210" s="79" t="s">
        <v>78</v>
      </c>
      <c r="C210" s="79" t="s">
        <v>89</v>
      </c>
      <c r="D210" s="85">
        <v>0</v>
      </c>
      <c r="E210" s="85">
        <v>0</v>
      </c>
      <c r="F210" s="210">
        <f t="shared" si="9"/>
        <v>6</v>
      </c>
      <c r="G210" s="79" t="str">
        <f t="shared" si="10"/>
        <v>D</v>
      </c>
      <c r="H210" s="79" t="str">
        <f t="shared" si="11"/>
        <v>6IF-ELPO/PERMIAN</v>
      </c>
    </row>
    <row r="211" spans="1:8">
      <c r="A211" s="80">
        <v>38108</v>
      </c>
      <c r="B211" s="79" t="s">
        <v>78</v>
      </c>
      <c r="C211" s="79" t="s">
        <v>72</v>
      </c>
      <c r="D211" s="85">
        <v>1E-4</v>
      </c>
      <c r="E211" s="85">
        <v>-9.9999999999999991E-6</v>
      </c>
      <c r="F211" s="210">
        <f t="shared" si="9"/>
        <v>6</v>
      </c>
      <c r="G211" s="79" t="str">
        <f t="shared" si="10"/>
        <v>D</v>
      </c>
      <c r="H211" s="79" t="str">
        <f t="shared" si="11"/>
        <v>6IF-ELPO/SJ</v>
      </c>
    </row>
    <row r="212" spans="1:8">
      <c r="A212" s="80">
        <v>38108</v>
      </c>
      <c r="B212" s="79" t="s">
        <v>78</v>
      </c>
      <c r="C212" s="79" t="s">
        <v>74</v>
      </c>
      <c r="D212" s="85">
        <v>1E-4</v>
      </c>
      <c r="E212" s="85">
        <v>0</v>
      </c>
      <c r="F212" s="210">
        <f t="shared" si="9"/>
        <v>6</v>
      </c>
      <c r="G212" s="79" t="str">
        <f t="shared" si="10"/>
        <v>D</v>
      </c>
      <c r="H212" s="79" t="str">
        <f t="shared" si="11"/>
        <v>6NGI-PGE/CG</v>
      </c>
    </row>
    <row r="213" spans="1:8">
      <c r="A213" s="80">
        <v>38108</v>
      </c>
      <c r="B213" s="79" t="s">
        <v>78</v>
      </c>
      <c r="C213" s="79" t="s">
        <v>46</v>
      </c>
      <c r="D213" s="85">
        <v>-1E-4</v>
      </c>
      <c r="E213" s="85">
        <v>9.9999999999999991E-6</v>
      </c>
      <c r="F213" s="210">
        <f t="shared" si="9"/>
        <v>6</v>
      </c>
      <c r="G213" s="79" t="str">
        <f t="shared" si="10"/>
        <v>D</v>
      </c>
      <c r="H213" s="79" t="str">
        <f t="shared" si="11"/>
        <v>6NGI-SOCAL</v>
      </c>
    </row>
    <row r="214" spans="1:8">
      <c r="A214" s="80">
        <v>38139</v>
      </c>
      <c r="B214" s="79" t="s">
        <v>78</v>
      </c>
      <c r="C214" s="79" t="s">
        <v>89</v>
      </c>
      <c r="D214" s="85">
        <v>1E-4</v>
      </c>
      <c r="E214" s="85">
        <v>-9.9999999999999991E-6</v>
      </c>
      <c r="F214" s="210">
        <f t="shared" si="9"/>
        <v>6</v>
      </c>
      <c r="G214" s="79" t="str">
        <f t="shared" si="10"/>
        <v>D</v>
      </c>
      <c r="H214" s="79" t="str">
        <f t="shared" si="11"/>
        <v>6IF-ELPO/PERMIAN</v>
      </c>
    </row>
    <row r="215" spans="1:8">
      <c r="A215" s="80">
        <v>38139</v>
      </c>
      <c r="B215" s="79" t="s">
        <v>78</v>
      </c>
      <c r="C215" s="79" t="s">
        <v>72</v>
      </c>
      <c r="D215" s="85">
        <v>1E-4</v>
      </c>
      <c r="E215" s="85">
        <v>-9.9999999999999991E-6</v>
      </c>
      <c r="F215" s="210">
        <f t="shared" si="9"/>
        <v>6</v>
      </c>
      <c r="G215" s="79" t="str">
        <f t="shared" si="10"/>
        <v>D</v>
      </c>
      <c r="H215" s="79" t="str">
        <f t="shared" si="11"/>
        <v>6IF-ELPO/SJ</v>
      </c>
    </row>
    <row r="216" spans="1:8">
      <c r="A216" s="80">
        <v>38139</v>
      </c>
      <c r="B216" s="79" t="s">
        <v>78</v>
      </c>
      <c r="C216" s="79" t="s">
        <v>74</v>
      </c>
      <c r="D216" s="85">
        <v>0</v>
      </c>
      <c r="E216" s="85">
        <v>0</v>
      </c>
      <c r="F216" s="210">
        <f t="shared" si="9"/>
        <v>6</v>
      </c>
      <c r="G216" s="79" t="str">
        <f t="shared" si="10"/>
        <v>D</v>
      </c>
      <c r="H216" s="79" t="str">
        <f t="shared" si="11"/>
        <v>6NGI-PGE/CG</v>
      </c>
    </row>
    <row r="217" spans="1:8">
      <c r="A217" s="80">
        <v>38139</v>
      </c>
      <c r="B217" s="79" t="s">
        <v>78</v>
      </c>
      <c r="C217" s="79" t="s">
        <v>46</v>
      </c>
      <c r="D217" s="85">
        <v>0</v>
      </c>
      <c r="E217" s="85">
        <v>0</v>
      </c>
      <c r="F217" s="210">
        <f t="shared" si="9"/>
        <v>6</v>
      </c>
      <c r="G217" s="79" t="str">
        <f t="shared" si="10"/>
        <v>D</v>
      </c>
      <c r="H217" s="79" t="str">
        <f t="shared" si="11"/>
        <v>6NGI-SOCAL</v>
      </c>
    </row>
    <row r="218" spans="1:8">
      <c r="A218" s="80">
        <v>38169</v>
      </c>
      <c r="B218" s="79" t="s">
        <v>78</v>
      </c>
      <c r="C218" s="79" t="s">
        <v>89</v>
      </c>
      <c r="D218" s="85">
        <v>0</v>
      </c>
      <c r="E218" s="85">
        <v>0</v>
      </c>
      <c r="F218" s="210">
        <f t="shared" si="9"/>
        <v>6</v>
      </c>
      <c r="G218" s="79" t="str">
        <f t="shared" si="10"/>
        <v>D</v>
      </c>
      <c r="H218" s="79" t="str">
        <f t="shared" si="11"/>
        <v>6IF-ELPO/PERMIAN</v>
      </c>
    </row>
    <row r="219" spans="1:8">
      <c r="A219" s="80">
        <v>38169</v>
      </c>
      <c r="B219" s="79" t="s">
        <v>78</v>
      </c>
      <c r="C219" s="79" t="s">
        <v>72</v>
      </c>
      <c r="D219" s="85">
        <v>-1E-4</v>
      </c>
      <c r="E219" s="85">
        <v>9.9999999999999991E-6</v>
      </c>
      <c r="F219" s="210">
        <f t="shared" si="9"/>
        <v>6</v>
      </c>
      <c r="G219" s="79" t="str">
        <f t="shared" si="10"/>
        <v>D</v>
      </c>
      <c r="H219" s="79" t="str">
        <f t="shared" si="11"/>
        <v>6IF-ELPO/SJ</v>
      </c>
    </row>
    <row r="220" spans="1:8">
      <c r="A220" s="80">
        <v>38169</v>
      </c>
      <c r="B220" s="79" t="s">
        <v>78</v>
      </c>
      <c r="C220" s="79" t="s">
        <v>74</v>
      </c>
      <c r="D220" s="85">
        <v>0</v>
      </c>
      <c r="E220" s="85">
        <v>0</v>
      </c>
      <c r="F220" s="210">
        <f t="shared" si="9"/>
        <v>6</v>
      </c>
      <c r="G220" s="79" t="str">
        <f t="shared" si="10"/>
        <v>D</v>
      </c>
      <c r="H220" s="79" t="str">
        <f t="shared" si="11"/>
        <v>6NGI-PGE/CG</v>
      </c>
    </row>
    <row r="221" spans="1:8">
      <c r="A221" s="80">
        <v>38169</v>
      </c>
      <c r="B221" s="79" t="s">
        <v>78</v>
      </c>
      <c r="C221" s="79" t="s">
        <v>46</v>
      </c>
      <c r="D221" s="85">
        <v>1E-4</v>
      </c>
      <c r="E221" s="85">
        <v>-9.9999999999999991E-6</v>
      </c>
      <c r="F221" s="210">
        <f t="shared" si="9"/>
        <v>6</v>
      </c>
      <c r="G221" s="79" t="str">
        <f t="shared" si="10"/>
        <v>D</v>
      </c>
      <c r="H221" s="79" t="str">
        <f t="shared" si="11"/>
        <v>6NGI-SOCAL</v>
      </c>
    </row>
    <row r="222" spans="1:8">
      <c r="A222" s="80">
        <v>38200</v>
      </c>
      <c r="B222" s="79" t="s">
        <v>78</v>
      </c>
      <c r="C222" s="79" t="s">
        <v>89</v>
      </c>
      <c r="D222" s="85">
        <v>0</v>
      </c>
      <c r="E222" s="85">
        <v>0</v>
      </c>
      <c r="F222" s="210">
        <f t="shared" si="9"/>
        <v>6</v>
      </c>
      <c r="G222" s="79" t="str">
        <f t="shared" si="10"/>
        <v>D</v>
      </c>
      <c r="H222" s="79" t="str">
        <f t="shared" si="11"/>
        <v>6IF-ELPO/PERMIAN</v>
      </c>
    </row>
    <row r="223" spans="1:8">
      <c r="A223" s="80">
        <v>38200</v>
      </c>
      <c r="B223" s="79" t="s">
        <v>78</v>
      </c>
      <c r="C223" s="79" t="s">
        <v>72</v>
      </c>
      <c r="D223" s="85">
        <v>0</v>
      </c>
      <c r="E223" s="85">
        <v>0</v>
      </c>
      <c r="F223" s="210">
        <f t="shared" si="9"/>
        <v>6</v>
      </c>
      <c r="G223" s="79" t="str">
        <f t="shared" si="10"/>
        <v>D</v>
      </c>
      <c r="H223" s="79" t="str">
        <f t="shared" si="11"/>
        <v>6IF-ELPO/SJ</v>
      </c>
    </row>
    <row r="224" spans="1:8">
      <c r="A224" s="80">
        <v>38200</v>
      </c>
      <c r="B224" s="79" t="s">
        <v>78</v>
      </c>
      <c r="C224" s="79" t="s">
        <v>74</v>
      </c>
      <c r="D224" s="85">
        <v>1E-4</v>
      </c>
      <c r="E224" s="85">
        <v>0</v>
      </c>
      <c r="F224" s="210">
        <f t="shared" si="9"/>
        <v>6</v>
      </c>
      <c r="G224" s="79" t="str">
        <f t="shared" si="10"/>
        <v>D</v>
      </c>
      <c r="H224" s="79" t="str">
        <f t="shared" si="11"/>
        <v>6NGI-PGE/CG</v>
      </c>
    </row>
    <row r="225" spans="1:8">
      <c r="A225" s="80">
        <v>38200</v>
      </c>
      <c r="B225" s="79" t="s">
        <v>78</v>
      </c>
      <c r="C225" s="79" t="s">
        <v>46</v>
      </c>
      <c r="D225" s="85">
        <v>0</v>
      </c>
      <c r="E225" s="85">
        <v>0</v>
      </c>
      <c r="F225" s="210">
        <f t="shared" si="9"/>
        <v>6</v>
      </c>
      <c r="G225" s="79" t="str">
        <f t="shared" si="10"/>
        <v>D</v>
      </c>
      <c r="H225" s="79" t="str">
        <f t="shared" si="11"/>
        <v>6NGI-SOCAL</v>
      </c>
    </row>
    <row r="226" spans="1:8">
      <c r="A226" s="80">
        <v>38231</v>
      </c>
      <c r="B226" s="79" t="s">
        <v>78</v>
      </c>
      <c r="C226" s="79" t="s">
        <v>89</v>
      </c>
      <c r="D226" s="85">
        <v>0</v>
      </c>
      <c r="E226" s="85">
        <v>0</v>
      </c>
      <c r="F226" s="210">
        <f t="shared" si="9"/>
        <v>6</v>
      </c>
      <c r="G226" s="79" t="str">
        <f t="shared" si="10"/>
        <v>D</v>
      </c>
      <c r="H226" s="79" t="str">
        <f t="shared" si="11"/>
        <v>6IF-ELPO/PERMIAN</v>
      </c>
    </row>
    <row r="227" spans="1:8">
      <c r="A227" s="80">
        <v>38231</v>
      </c>
      <c r="B227" s="79" t="s">
        <v>78</v>
      </c>
      <c r="C227" s="79" t="s">
        <v>72</v>
      </c>
      <c r="D227" s="85">
        <v>-1E-4</v>
      </c>
      <c r="E227" s="85">
        <v>9.9999999999999991E-6</v>
      </c>
      <c r="F227" s="210">
        <f t="shared" si="9"/>
        <v>6</v>
      </c>
      <c r="G227" s="79" t="str">
        <f t="shared" si="10"/>
        <v>D</v>
      </c>
      <c r="H227" s="79" t="str">
        <f t="shared" si="11"/>
        <v>6IF-ELPO/SJ</v>
      </c>
    </row>
    <row r="228" spans="1:8">
      <c r="A228" s="80">
        <v>38231</v>
      </c>
      <c r="B228" s="79" t="s">
        <v>78</v>
      </c>
      <c r="C228" s="79" t="s">
        <v>74</v>
      </c>
      <c r="D228" s="85">
        <v>0</v>
      </c>
      <c r="E228" s="85">
        <v>0</v>
      </c>
      <c r="F228" s="210">
        <f t="shared" si="9"/>
        <v>6</v>
      </c>
      <c r="G228" s="79" t="str">
        <f t="shared" si="10"/>
        <v>D</v>
      </c>
      <c r="H228" s="79" t="str">
        <f t="shared" si="11"/>
        <v>6NGI-PGE/CG</v>
      </c>
    </row>
    <row r="229" spans="1:8">
      <c r="A229" s="80">
        <v>38231</v>
      </c>
      <c r="B229" s="79" t="s">
        <v>78</v>
      </c>
      <c r="C229" s="79" t="s">
        <v>46</v>
      </c>
      <c r="D229" s="85">
        <v>0</v>
      </c>
      <c r="E229" s="85">
        <v>0</v>
      </c>
      <c r="F229" s="210">
        <f t="shared" si="9"/>
        <v>6</v>
      </c>
      <c r="G229" s="79" t="str">
        <f t="shared" si="10"/>
        <v>D</v>
      </c>
      <c r="H229" s="79" t="str">
        <f t="shared" si="11"/>
        <v>6NGI-SOCAL</v>
      </c>
    </row>
    <row r="230" spans="1:8">
      <c r="A230" s="80">
        <v>38261</v>
      </c>
      <c r="B230" s="79" t="s">
        <v>78</v>
      </c>
      <c r="C230" s="79" t="s">
        <v>89</v>
      </c>
      <c r="D230" s="85">
        <v>0</v>
      </c>
      <c r="E230" s="85">
        <v>0</v>
      </c>
      <c r="F230" s="210">
        <f t="shared" si="9"/>
        <v>6</v>
      </c>
      <c r="G230" s="79" t="str">
        <f t="shared" si="10"/>
        <v>D</v>
      </c>
      <c r="H230" s="79" t="str">
        <f t="shared" si="11"/>
        <v>6IF-ELPO/PERMIAN</v>
      </c>
    </row>
    <row r="231" spans="1:8">
      <c r="A231" s="80">
        <v>38261</v>
      </c>
      <c r="B231" s="79" t="s">
        <v>78</v>
      </c>
      <c r="C231" s="79" t="s">
        <v>72</v>
      </c>
      <c r="D231" s="85">
        <v>1E-4</v>
      </c>
      <c r="E231" s="85">
        <v>-9.9999999999999991E-6</v>
      </c>
      <c r="F231" s="210">
        <f t="shared" si="9"/>
        <v>6</v>
      </c>
      <c r="G231" s="79" t="str">
        <f t="shared" si="10"/>
        <v>D</v>
      </c>
      <c r="H231" s="79" t="str">
        <f t="shared" si="11"/>
        <v>6IF-ELPO/SJ</v>
      </c>
    </row>
    <row r="232" spans="1:8">
      <c r="A232" s="80">
        <v>38261</v>
      </c>
      <c r="B232" s="79" t="s">
        <v>78</v>
      </c>
      <c r="C232" s="79" t="s">
        <v>74</v>
      </c>
      <c r="D232" s="85">
        <v>1E-4</v>
      </c>
      <c r="E232" s="85">
        <v>0</v>
      </c>
      <c r="F232" s="210">
        <f t="shared" si="9"/>
        <v>6</v>
      </c>
      <c r="G232" s="79" t="str">
        <f t="shared" si="10"/>
        <v>D</v>
      </c>
      <c r="H232" s="79" t="str">
        <f t="shared" si="11"/>
        <v>6NGI-PGE/CG</v>
      </c>
    </row>
    <row r="233" spans="1:8">
      <c r="A233" s="80">
        <v>38261</v>
      </c>
      <c r="B233" s="79" t="s">
        <v>78</v>
      </c>
      <c r="C233" s="79" t="s">
        <v>46</v>
      </c>
      <c r="D233" s="85">
        <v>0</v>
      </c>
      <c r="E233" s="85">
        <v>0</v>
      </c>
      <c r="F233" s="210">
        <f t="shared" si="9"/>
        <v>6</v>
      </c>
      <c r="G233" s="79" t="str">
        <f t="shared" si="10"/>
        <v>D</v>
      </c>
      <c r="H233" s="79" t="str">
        <f t="shared" si="11"/>
        <v>6NGI-SOCAL</v>
      </c>
    </row>
    <row r="234" spans="1:8">
      <c r="A234" s="80">
        <v>38292</v>
      </c>
      <c r="B234" s="79" t="s">
        <v>78</v>
      </c>
      <c r="C234" s="79" t="s">
        <v>89</v>
      </c>
      <c r="D234" s="85">
        <v>0</v>
      </c>
      <c r="E234" s="85">
        <v>0</v>
      </c>
      <c r="F234" s="210">
        <f t="shared" si="9"/>
        <v>6</v>
      </c>
      <c r="G234" s="79" t="str">
        <f t="shared" si="10"/>
        <v>D</v>
      </c>
      <c r="H234" s="79" t="str">
        <f t="shared" si="11"/>
        <v>6IF-ELPO/PERMIAN</v>
      </c>
    </row>
    <row r="235" spans="1:8">
      <c r="A235" s="80">
        <v>38292</v>
      </c>
      <c r="B235" s="79" t="s">
        <v>78</v>
      </c>
      <c r="C235" s="79" t="s">
        <v>72</v>
      </c>
      <c r="D235" s="85">
        <v>1E-4</v>
      </c>
      <c r="E235" s="85">
        <v>-9.9999999999999991E-6</v>
      </c>
      <c r="F235" s="210">
        <f t="shared" si="9"/>
        <v>6</v>
      </c>
      <c r="G235" s="79" t="str">
        <f t="shared" si="10"/>
        <v>D</v>
      </c>
      <c r="H235" s="79" t="str">
        <f t="shared" si="11"/>
        <v>6IF-ELPO/SJ</v>
      </c>
    </row>
    <row r="236" spans="1:8">
      <c r="A236" s="80">
        <v>38292</v>
      </c>
      <c r="B236" s="79" t="s">
        <v>78</v>
      </c>
      <c r="C236" s="79" t="s">
        <v>74</v>
      </c>
      <c r="D236" s="85">
        <v>0</v>
      </c>
      <c r="E236" s="85">
        <v>0</v>
      </c>
      <c r="F236" s="210">
        <f t="shared" si="9"/>
        <v>6</v>
      </c>
      <c r="G236" s="79" t="str">
        <f t="shared" si="10"/>
        <v>D</v>
      </c>
      <c r="H236" s="79" t="str">
        <f t="shared" si="11"/>
        <v>6NGI-PGE/CG</v>
      </c>
    </row>
    <row r="237" spans="1:8">
      <c r="A237" s="80">
        <v>38292</v>
      </c>
      <c r="B237" s="79" t="s">
        <v>78</v>
      </c>
      <c r="C237" s="79" t="s">
        <v>46</v>
      </c>
      <c r="D237" s="85">
        <v>-1E-4</v>
      </c>
      <c r="E237" s="85">
        <v>9.9999999999999991E-6</v>
      </c>
      <c r="F237" s="210">
        <f t="shared" si="9"/>
        <v>6</v>
      </c>
      <c r="G237" s="79" t="str">
        <f t="shared" si="10"/>
        <v>D</v>
      </c>
      <c r="H237" s="79" t="str">
        <f t="shared" si="11"/>
        <v>6NGI-SOCAL</v>
      </c>
    </row>
    <row r="238" spans="1:8">
      <c r="A238" s="80">
        <v>38322</v>
      </c>
      <c r="B238" s="79" t="s">
        <v>78</v>
      </c>
      <c r="C238" s="79" t="s">
        <v>89</v>
      </c>
      <c r="D238" s="85">
        <v>-1E-4</v>
      </c>
      <c r="E238" s="85">
        <v>9.9999999999999991E-6</v>
      </c>
      <c r="F238" s="210">
        <f t="shared" si="9"/>
        <v>6</v>
      </c>
      <c r="G238" s="79" t="str">
        <f t="shared" si="10"/>
        <v>D</v>
      </c>
      <c r="H238" s="79" t="str">
        <f t="shared" si="11"/>
        <v>6IF-ELPO/PERMIAN</v>
      </c>
    </row>
    <row r="239" spans="1:8">
      <c r="A239" s="80">
        <v>38322</v>
      </c>
      <c r="B239" s="79" t="s">
        <v>78</v>
      </c>
      <c r="C239" s="79" t="s">
        <v>72</v>
      </c>
      <c r="D239" s="85">
        <v>0</v>
      </c>
      <c r="E239" s="85">
        <v>0</v>
      </c>
      <c r="F239" s="210">
        <f t="shared" si="9"/>
        <v>6</v>
      </c>
      <c r="G239" s="79" t="str">
        <f t="shared" si="10"/>
        <v>D</v>
      </c>
      <c r="H239" s="79" t="str">
        <f t="shared" si="11"/>
        <v>6IF-ELPO/SJ</v>
      </c>
    </row>
    <row r="240" spans="1:8">
      <c r="A240" s="80">
        <v>38322</v>
      </c>
      <c r="B240" s="79" t="s">
        <v>78</v>
      </c>
      <c r="C240" s="79" t="s">
        <v>74</v>
      </c>
      <c r="D240" s="85">
        <v>0</v>
      </c>
      <c r="E240" s="85">
        <v>0</v>
      </c>
      <c r="F240" s="210">
        <f t="shared" si="9"/>
        <v>6</v>
      </c>
      <c r="G240" s="79" t="str">
        <f t="shared" si="10"/>
        <v>D</v>
      </c>
      <c r="H240" s="79" t="str">
        <f t="shared" si="11"/>
        <v>6NGI-PGE/CG</v>
      </c>
    </row>
    <row r="241" spans="1:8">
      <c r="A241" s="80">
        <v>38322</v>
      </c>
      <c r="B241" s="79" t="s">
        <v>78</v>
      </c>
      <c r="C241" s="79" t="s">
        <v>46</v>
      </c>
      <c r="D241" s="85">
        <v>-2.0000000000000001E-4</v>
      </c>
      <c r="E241" s="85">
        <v>1.9999999999999998E-5</v>
      </c>
      <c r="F241" s="210">
        <f t="shared" si="9"/>
        <v>6</v>
      </c>
      <c r="G241" s="79" t="str">
        <f t="shared" si="10"/>
        <v>D</v>
      </c>
      <c r="H241" s="79" t="str">
        <f t="shared" si="11"/>
        <v>6NGI-SOCAL</v>
      </c>
    </row>
    <row r="242" spans="1:8">
      <c r="A242" s="80">
        <v>38353</v>
      </c>
      <c r="B242" s="79" t="s">
        <v>78</v>
      </c>
      <c r="C242" s="79" t="s">
        <v>89</v>
      </c>
      <c r="D242" s="85">
        <v>1E-4</v>
      </c>
      <c r="E242" s="85">
        <v>-9.9999999999999991E-6</v>
      </c>
      <c r="F242" s="210">
        <f t="shared" si="9"/>
        <v>6</v>
      </c>
      <c r="G242" s="79" t="str">
        <f t="shared" si="10"/>
        <v>D</v>
      </c>
      <c r="H242" s="79" t="str">
        <f t="shared" si="11"/>
        <v>6IF-ELPO/PERMIAN</v>
      </c>
    </row>
    <row r="243" spans="1:8">
      <c r="A243" s="80">
        <v>38353</v>
      </c>
      <c r="B243" s="79" t="s">
        <v>78</v>
      </c>
      <c r="C243" s="79" t="s">
        <v>74</v>
      </c>
      <c r="D243" s="85">
        <v>0</v>
      </c>
      <c r="E243" s="85">
        <v>0</v>
      </c>
      <c r="F243" s="210">
        <f t="shared" si="9"/>
        <v>6</v>
      </c>
      <c r="G243" s="79" t="str">
        <f t="shared" si="10"/>
        <v>D</v>
      </c>
      <c r="H243" s="79" t="str">
        <f t="shared" si="11"/>
        <v>6NGI-PGE/CG</v>
      </c>
    </row>
    <row r="244" spans="1:8">
      <c r="A244" s="80">
        <v>38353</v>
      </c>
      <c r="B244" s="79" t="s">
        <v>78</v>
      </c>
      <c r="C244" s="79" t="s">
        <v>46</v>
      </c>
      <c r="D244" s="85">
        <v>0</v>
      </c>
      <c r="E244" s="85">
        <v>0</v>
      </c>
      <c r="F244" s="210">
        <f t="shared" si="9"/>
        <v>6</v>
      </c>
      <c r="G244" s="79" t="str">
        <f t="shared" si="10"/>
        <v>D</v>
      </c>
      <c r="H244" s="79" t="str">
        <f t="shared" si="11"/>
        <v>6NGI-SOCAL</v>
      </c>
    </row>
    <row r="245" spans="1:8">
      <c r="A245" s="80">
        <v>38384</v>
      </c>
      <c r="B245" s="79" t="s">
        <v>78</v>
      </c>
      <c r="C245" s="79" t="s">
        <v>89</v>
      </c>
      <c r="D245" s="85">
        <v>0</v>
      </c>
      <c r="E245" s="85">
        <v>0</v>
      </c>
      <c r="F245" s="210">
        <f t="shared" si="9"/>
        <v>6</v>
      </c>
      <c r="G245" s="79" t="str">
        <f t="shared" si="10"/>
        <v>D</v>
      </c>
      <c r="H245" s="79" t="str">
        <f t="shared" si="11"/>
        <v>6IF-ELPO/PERMIAN</v>
      </c>
    </row>
    <row r="246" spans="1:8">
      <c r="A246" s="80">
        <v>38384</v>
      </c>
      <c r="B246" s="79" t="s">
        <v>78</v>
      </c>
      <c r="C246" s="79" t="s">
        <v>74</v>
      </c>
      <c r="D246" s="85">
        <v>0</v>
      </c>
      <c r="E246" s="85">
        <v>0</v>
      </c>
      <c r="F246" s="210">
        <f t="shared" si="9"/>
        <v>6</v>
      </c>
      <c r="G246" s="79" t="str">
        <f t="shared" si="10"/>
        <v>D</v>
      </c>
      <c r="H246" s="79" t="str">
        <f t="shared" si="11"/>
        <v>6NGI-PGE/CG</v>
      </c>
    </row>
    <row r="247" spans="1:8">
      <c r="A247" s="80">
        <v>38384</v>
      </c>
      <c r="B247" s="79" t="s">
        <v>78</v>
      </c>
      <c r="C247" s="79" t="s">
        <v>46</v>
      </c>
      <c r="D247" s="85">
        <v>0</v>
      </c>
      <c r="E247" s="85">
        <v>0</v>
      </c>
      <c r="F247" s="210">
        <f t="shared" si="9"/>
        <v>6</v>
      </c>
      <c r="G247" s="79" t="str">
        <f t="shared" si="10"/>
        <v>D</v>
      </c>
      <c r="H247" s="79" t="str">
        <f t="shared" si="11"/>
        <v>6NGI-SOCAL</v>
      </c>
    </row>
    <row r="248" spans="1:8">
      <c r="A248" s="80">
        <v>38412</v>
      </c>
      <c r="B248" s="79" t="s">
        <v>78</v>
      </c>
      <c r="C248" s="79" t="s">
        <v>89</v>
      </c>
      <c r="D248" s="85">
        <v>1E-4</v>
      </c>
      <c r="E248" s="85">
        <v>-9.9999999999999991E-6</v>
      </c>
      <c r="F248" s="210">
        <f t="shared" si="9"/>
        <v>6</v>
      </c>
      <c r="G248" s="79" t="str">
        <f t="shared" si="10"/>
        <v>D</v>
      </c>
      <c r="H248" s="79" t="str">
        <f t="shared" si="11"/>
        <v>6IF-ELPO/PERMIAN</v>
      </c>
    </row>
    <row r="249" spans="1:8">
      <c r="A249" s="80">
        <v>38412</v>
      </c>
      <c r="B249" s="79" t="s">
        <v>78</v>
      </c>
      <c r="C249" s="79" t="s">
        <v>74</v>
      </c>
      <c r="D249" s="85">
        <v>1E-4</v>
      </c>
      <c r="E249" s="85">
        <v>0</v>
      </c>
      <c r="F249" s="210">
        <f t="shared" si="9"/>
        <v>6</v>
      </c>
      <c r="G249" s="79" t="str">
        <f t="shared" si="10"/>
        <v>D</v>
      </c>
      <c r="H249" s="79" t="str">
        <f t="shared" si="11"/>
        <v>6NGI-PGE/CG</v>
      </c>
    </row>
    <row r="250" spans="1:8">
      <c r="A250" s="80">
        <v>38412</v>
      </c>
      <c r="B250" s="79" t="s">
        <v>78</v>
      </c>
      <c r="C250" s="79" t="s">
        <v>46</v>
      </c>
      <c r="D250" s="85">
        <v>-1E-4</v>
      </c>
      <c r="E250" s="85">
        <v>9.9999999999999991E-6</v>
      </c>
      <c r="F250" s="210">
        <f t="shared" si="9"/>
        <v>6</v>
      </c>
      <c r="G250" s="79" t="str">
        <f t="shared" si="10"/>
        <v>D</v>
      </c>
      <c r="H250" s="79" t="str">
        <f t="shared" si="11"/>
        <v>6NGI-SOCAL</v>
      </c>
    </row>
    <row r="251" spans="1:8">
      <c r="A251" s="80">
        <v>38443</v>
      </c>
      <c r="B251" s="79" t="s">
        <v>78</v>
      </c>
      <c r="C251" s="79" t="s">
        <v>89</v>
      </c>
      <c r="D251" s="85">
        <v>0</v>
      </c>
      <c r="E251" s="85">
        <v>0</v>
      </c>
      <c r="F251" s="210">
        <f t="shared" si="9"/>
        <v>6</v>
      </c>
      <c r="G251" s="79" t="str">
        <f t="shared" si="10"/>
        <v>D</v>
      </c>
      <c r="H251" s="79" t="str">
        <f t="shared" si="11"/>
        <v>6IF-ELPO/PERMIAN</v>
      </c>
    </row>
    <row r="252" spans="1:8">
      <c r="A252" s="80">
        <v>38443</v>
      </c>
      <c r="B252" s="79" t="s">
        <v>78</v>
      </c>
      <c r="C252" s="79" t="s">
        <v>74</v>
      </c>
      <c r="D252" s="85">
        <v>0</v>
      </c>
      <c r="E252" s="85">
        <v>0</v>
      </c>
      <c r="F252" s="210">
        <f t="shared" si="9"/>
        <v>6</v>
      </c>
      <c r="G252" s="79" t="str">
        <f t="shared" si="10"/>
        <v>D</v>
      </c>
      <c r="H252" s="79" t="str">
        <f t="shared" si="11"/>
        <v>6NGI-PGE/CG</v>
      </c>
    </row>
    <row r="253" spans="1:8">
      <c r="A253" s="80">
        <v>38443</v>
      </c>
      <c r="B253" s="79" t="s">
        <v>78</v>
      </c>
      <c r="C253" s="79" t="s">
        <v>46</v>
      </c>
      <c r="D253" s="85">
        <v>0</v>
      </c>
      <c r="E253" s="85">
        <v>0</v>
      </c>
      <c r="F253" s="210">
        <f t="shared" si="9"/>
        <v>6</v>
      </c>
      <c r="G253" s="79" t="str">
        <f t="shared" si="10"/>
        <v>D</v>
      </c>
      <c r="H253" s="79" t="str">
        <f t="shared" si="11"/>
        <v>6NGI-SOCAL</v>
      </c>
    </row>
    <row r="254" spans="1:8">
      <c r="A254" s="80">
        <v>38473</v>
      </c>
      <c r="B254" s="79" t="s">
        <v>78</v>
      </c>
      <c r="C254" s="79" t="s">
        <v>89</v>
      </c>
      <c r="D254" s="85">
        <v>0</v>
      </c>
      <c r="E254" s="85">
        <v>0</v>
      </c>
      <c r="F254" s="210">
        <f t="shared" si="9"/>
        <v>6</v>
      </c>
      <c r="G254" s="79" t="str">
        <f t="shared" si="10"/>
        <v>D</v>
      </c>
      <c r="H254" s="79" t="str">
        <f t="shared" si="11"/>
        <v>6IF-ELPO/PERMIAN</v>
      </c>
    </row>
    <row r="255" spans="1:8">
      <c r="A255" s="80">
        <v>38473</v>
      </c>
      <c r="B255" s="79" t="s">
        <v>78</v>
      </c>
      <c r="C255" s="79" t="s">
        <v>74</v>
      </c>
      <c r="D255" s="85">
        <v>1E-4</v>
      </c>
      <c r="E255" s="85">
        <v>0</v>
      </c>
      <c r="F255" s="210">
        <f t="shared" si="9"/>
        <v>6</v>
      </c>
      <c r="G255" s="79" t="str">
        <f t="shared" si="10"/>
        <v>D</v>
      </c>
      <c r="H255" s="79" t="str">
        <f t="shared" si="11"/>
        <v>6NGI-PGE/CG</v>
      </c>
    </row>
    <row r="256" spans="1:8">
      <c r="A256" s="80">
        <v>38473</v>
      </c>
      <c r="B256" s="79" t="s">
        <v>78</v>
      </c>
      <c r="C256" s="79" t="s">
        <v>46</v>
      </c>
      <c r="D256" s="85">
        <v>0</v>
      </c>
      <c r="E256" s="85">
        <v>0</v>
      </c>
      <c r="F256" s="210">
        <f t="shared" si="9"/>
        <v>6</v>
      </c>
      <c r="G256" s="79" t="str">
        <f t="shared" si="10"/>
        <v>D</v>
      </c>
      <c r="H256" s="79" t="str">
        <f t="shared" si="11"/>
        <v>6NGI-SOCAL</v>
      </c>
    </row>
    <row r="257" spans="1:8">
      <c r="A257" s="80">
        <v>38504</v>
      </c>
      <c r="B257" s="79" t="s">
        <v>78</v>
      </c>
      <c r="C257" s="79" t="s">
        <v>89</v>
      </c>
      <c r="D257" s="85">
        <v>0</v>
      </c>
      <c r="E257" s="85">
        <v>0</v>
      </c>
      <c r="F257" s="210">
        <f t="shared" si="9"/>
        <v>6</v>
      </c>
      <c r="G257" s="79" t="str">
        <f t="shared" si="10"/>
        <v>D</v>
      </c>
      <c r="H257" s="79" t="str">
        <f t="shared" si="11"/>
        <v>6IF-ELPO/PERMIAN</v>
      </c>
    </row>
    <row r="258" spans="1:8">
      <c r="A258" s="80">
        <v>38504</v>
      </c>
      <c r="B258" s="79" t="s">
        <v>78</v>
      </c>
      <c r="C258" s="79" t="s">
        <v>74</v>
      </c>
      <c r="D258" s="85">
        <v>1E-4</v>
      </c>
      <c r="E258" s="85">
        <v>0</v>
      </c>
      <c r="F258" s="210">
        <f t="shared" si="9"/>
        <v>6</v>
      </c>
      <c r="G258" s="79" t="str">
        <f t="shared" si="10"/>
        <v>D</v>
      </c>
      <c r="H258" s="79" t="str">
        <f t="shared" si="11"/>
        <v>6NGI-PGE/CG</v>
      </c>
    </row>
    <row r="259" spans="1:8">
      <c r="A259" s="80">
        <v>38504</v>
      </c>
      <c r="B259" s="79" t="s">
        <v>78</v>
      </c>
      <c r="C259" s="79" t="s">
        <v>46</v>
      </c>
      <c r="D259" s="85">
        <v>-1E-4</v>
      </c>
      <c r="E259" s="85">
        <v>9.9999999999999991E-6</v>
      </c>
      <c r="F259" s="210">
        <f t="shared" ref="F259:F322" si="12">IF(REF_DT&lt;=LastDay,INDEX(IntraMonth_Buckets,MATCH($A259,IntraSumMonths,0),1),INDEX(BucketTable,MATCH($A259,SumMonths,0),1))</f>
        <v>6</v>
      </c>
      <c r="G259" s="79" t="str">
        <f t="shared" ref="G259:G322" si="13">INDEX(Book_Type,MATCH($B259,Book,0),1)</f>
        <v>D</v>
      </c>
      <c r="H259" s="79" t="str">
        <f t="shared" ref="H259:H322" si="14">$F259&amp;$C259</f>
        <v>6NGI-SOCAL</v>
      </c>
    </row>
    <row r="260" spans="1:8">
      <c r="A260" s="80">
        <v>38534</v>
      </c>
      <c r="B260" s="79" t="s">
        <v>78</v>
      </c>
      <c r="C260" s="79" t="s">
        <v>89</v>
      </c>
      <c r="D260" s="85">
        <v>1E-4</v>
      </c>
      <c r="E260" s="85">
        <v>-9.9999999999999991E-6</v>
      </c>
      <c r="F260" s="210">
        <f t="shared" si="12"/>
        <v>6</v>
      </c>
      <c r="G260" s="79" t="str">
        <f t="shared" si="13"/>
        <v>D</v>
      </c>
      <c r="H260" s="79" t="str">
        <f t="shared" si="14"/>
        <v>6IF-ELPO/PERMIAN</v>
      </c>
    </row>
    <row r="261" spans="1:8">
      <c r="A261" s="80">
        <v>38534</v>
      </c>
      <c r="B261" s="79" t="s">
        <v>78</v>
      </c>
      <c r="C261" s="79" t="s">
        <v>74</v>
      </c>
      <c r="D261" s="85">
        <v>1E-4</v>
      </c>
      <c r="E261" s="85">
        <v>0</v>
      </c>
      <c r="F261" s="210">
        <f t="shared" si="12"/>
        <v>6</v>
      </c>
      <c r="G261" s="79" t="str">
        <f t="shared" si="13"/>
        <v>D</v>
      </c>
      <c r="H261" s="79" t="str">
        <f t="shared" si="14"/>
        <v>6NGI-PGE/CG</v>
      </c>
    </row>
    <row r="262" spans="1:8">
      <c r="A262" s="80">
        <v>38534</v>
      </c>
      <c r="B262" s="79" t="s">
        <v>78</v>
      </c>
      <c r="C262" s="79" t="s">
        <v>46</v>
      </c>
      <c r="D262" s="85">
        <v>0</v>
      </c>
      <c r="E262" s="85">
        <v>0</v>
      </c>
      <c r="F262" s="210">
        <f t="shared" si="12"/>
        <v>6</v>
      </c>
      <c r="G262" s="79" t="str">
        <f t="shared" si="13"/>
        <v>D</v>
      </c>
      <c r="H262" s="79" t="str">
        <f t="shared" si="14"/>
        <v>6NGI-SOCAL</v>
      </c>
    </row>
    <row r="263" spans="1:8">
      <c r="A263" s="80">
        <v>38565</v>
      </c>
      <c r="B263" s="79" t="s">
        <v>78</v>
      </c>
      <c r="C263" s="79" t="s">
        <v>89</v>
      </c>
      <c r="D263" s="85">
        <v>-1E-4</v>
      </c>
      <c r="E263" s="85">
        <v>9.9999999999999991E-6</v>
      </c>
      <c r="F263" s="210">
        <f t="shared" si="12"/>
        <v>6</v>
      </c>
      <c r="G263" s="79" t="str">
        <f t="shared" si="13"/>
        <v>D</v>
      </c>
      <c r="H263" s="79" t="str">
        <f t="shared" si="14"/>
        <v>6IF-ELPO/PERMIAN</v>
      </c>
    </row>
    <row r="264" spans="1:8">
      <c r="A264" s="80">
        <v>38565</v>
      </c>
      <c r="B264" s="79" t="s">
        <v>78</v>
      </c>
      <c r="C264" s="79" t="s">
        <v>74</v>
      </c>
      <c r="D264" s="85">
        <v>0</v>
      </c>
      <c r="E264" s="85">
        <v>0</v>
      </c>
      <c r="F264" s="210">
        <f t="shared" si="12"/>
        <v>6</v>
      </c>
      <c r="G264" s="79" t="str">
        <f t="shared" si="13"/>
        <v>D</v>
      </c>
      <c r="H264" s="79" t="str">
        <f t="shared" si="14"/>
        <v>6NGI-PGE/CG</v>
      </c>
    </row>
    <row r="265" spans="1:8">
      <c r="A265" s="80">
        <v>38565</v>
      </c>
      <c r="B265" s="79" t="s">
        <v>78</v>
      </c>
      <c r="C265" s="79" t="s">
        <v>46</v>
      </c>
      <c r="D265" s="85">
        <v>1E-4</v>
      </c>
      <c r="E265" s="85">
        <v>-9.9999999999999991E-6</v>
      </c>
      <c r="F265" s="210">
        <f t="shared" si="12"/>
        <v>6</v>
      </c>
      <c r="G265" s="79" t="str">
        <f t="shared" si="13"/>
        <v>D</v>
      </c>
      <c r="H265" s="79" t="str">
        <f t="shared" si="14"/>
        <v>6NGI-SOCAL</v>
      </c>
    </row>
    <row r="266" spans="1:8">
      <c r="A266" s="80">
        <v>38596</v>
      </c>
      <c r="B266" s="79" t="s">
        <v>78</v>
      </c>
      <c r="C266" s="79" t="s">
        <v>89</v>
      </c>
      <c r="D266" s="85">
        <v>-1E-4</v>
      </c>
      <c r="E266" s="85">
        <v>9.9999999999999991E-6</v>
      </c>
      <c r="F266" s="210">
        <f t="shared" si="12"/>
        <v>6</v>
      </c>
      <c r="G266" s="79" t="str">
        <f t="shared" si="13"/>
        <v>D</v>
      </c>
      <c r="H266" s="79" t="str">
        <f t="shared" si="14"/>
        <v>6IF-ELPO/PERMIAN</v>
      </c>
    </row>
    <row r="267" spans="1:8">
      <c r="A267" s="80">
        <v>38596</v>
      </c>
      <c r="B267" s="79" t="s">
        <v>78</v>
      </c>
      <c r="C267" s="79" t="s">
        <v>74</v>
      </c>
      <c r="D267" s="85">
        <v>1E-4</v>
      </c>
      <c r="E267" s="85">
        <v>0</v>
      </c>
      <c r="F267" s="210">
        <f t="shared" si="12"/>
        <v>6</v>
      </c>
      <c r="G267" s="79" t="str">
        <f t="shared" si="13"/>
        <v>D</v>
      </c>
      <c r="H267" s="79" t="str">
        <f t="shared" si="14"/>
        <v>6NGI-PGE/CG</v>
      </c>
    </row>
    <row r="268" spans="1:8">
      <c r="A268" s="80">
        <v>38596</v>
      </c>
      <c r="B268" s="79" t="s">
        <v>78</v>
      </c>
      <c r="C268" s="79" t="s">
        <v>46</v>
      </c>
      <c r="D268" s="85">
        <v>-1E-4</v>
      </c>
      <c r="E268" s="85">
        <v>9.9999999999999991E-6</v>
      </c>
      <c r="F268" s="210">
        <f t="shared" si="12"/>
        <v>6</v>
      </c>
      <c r="G268" s="79" t="str">
        <f t="shared" si="13"/>
        <v>D</v>
      </c>
      <c r="H268" s="79" t="str">
        <f t="shared" si="14"/>
        <v>6NGI-SOCAL</v>
      </c>
    </row>
    <row r="269" spans="1:8">
      <c r="A269" s="80">
        <v>38626</v>
      </c>
      <c r="B269" s="79" t="s">
        <v>78</v>
      </c>
      <c r="C269" s="79" t="s">
        <v>89</v>
      </c>
      <c r="D269" s="85">
        <v>0</v>
      </c>
      <c r="E269" s="85">
        <v>0</v>
      </c>
      <c r="F269" s="210">
        <f t="shared" si="12"/>
        <v>6</v>
      </c>
      <c r="G269" s="79" t="str">
        <f t="shared" si="13"/>
        <v>D</v>
      </c>
      <c r="H269" s="79" t="str">
        <f t="shared" si="14"/>
        <v>6IF-ELPO/PERMIAN</v>
      </c>
    </row>
    <row r="270" spans="1:8">
      <c r="A270" s="80">
        <v>38626</v>
      </c>
      <c r="B270" s="79" t="s">
        <v>78</v>
      </c>
      <c r="C270" s="79" t="s">
        <v>74</v>
      </c>
      <c r="D270" s="85">
        <v>0</v>
      </c>
      <c r="E270" s="85">
        <v>0</v>
      </c>
      <c r="F270" s="210">
        <f t="shared" si="12"/>
        <v>6</v>
      </c>
      <c r="G270" s="79" t="str">
        <f t="shared" si="13"/>
        <v>D</v>
      </c>
      <c r="H270" s="79" t="str">
        <f t="shared" si="14"/>
        <v>6NGI-PGE/CG</v>
      </c>
    </row>
    <row r="271" spans="1:8">
      <c r="A271" s="80">
        <v>38626</v>
      </c>
      <c r="B271" s="79" t="s">
        <v>78</v>
      </c>
      <c r="C271" s="79" t="s">
        <v>46</v>
      </c>
      <c r="D271" s="85">
        <v>0</v>
      </c>
      <c r="E271" s="85">
        <v>0</v>
      </c>
      <c r="F271" s="210">
        <f t="shared" si="12"/>
        <v>6</v>
      </c>
      <c r="G271" s="79" t="str">
        <f t="shared" si="13"/>
        <v>D</v>
      </c>
      <c r="H271" s="79" t="str">
        <f t="shared" si="14"/>
        <v>6NGI-SOCAL</v>
      </c>
    </row>
    <row r="272" spans="1:8">
      <c r="A272" s="80">
        <v>38657</v>
      </c>
      <c r="B272" s="79" t="s">
        <v>78</v>
      </c>
      <c r="C272" s="79" t="s">
        <v>89</v>
      </c>
      <c r="D272" s="85">
        <v>0</v>
      </c>
      <c r="E272" s="85">
        <v>0</v>
      </c>
      <c r="F272" s="210">
        <f t="shared" si="12"/>
        <v>6</v>
      </c>
      <c r="G272" s="79" t="str">
        <f t="shared" si="13"/>
        <v>D</v>
      </c>
      <c r="H272" s="79" t="str">
        <f t="shared" si="14"/>
        <v>6IF-ELPO/PERMIAN</v>
      </c>
    </row>
    <row r="273" spans="1:8">
      <c r="A273" s="80">
        <v>38657</v>
      </c>
      <c r="B273" s="79" t="s">
        <v>78</v>
      </c>
      <c r="C273" s="79" t="s">
        <v>74</v>
      </c>
      <c r="D273" s="85">
        <v>0</v>
      </c>
      <c r="E273" s="85">
        <v>0</v>
      </c>
      <c r="F273" s="210">
        <f t="shared" si="12"/>
        <v>6</v>
      </c>
      <c r="G273" s="79" t="str">
        <f t="shared" si="13"/>
        <v>D</v>
      </c>
      <c r="H273" s="79" t="str">
        <f t="shared" si="14"/>
        <v>6NGI-PGE/CG</v>
      </c>
    </row>
    <row r="274" spans="1:8">
      <c r="A274" s="80">
        <v>38657</v>
      </c>
      <c r="B274" s="79" t="s">
        <v>78</v>
      </c>
      <c r="C274" s="79" t="s">
        <v>46</v>
      </c>
      <c r="D274" s="85">
        <v>0</v>
      </c>
      <c r="E274" s="85">
        <v>0</v>
      </c>
      <c r="F274" s="210">
        <f t="shared" si="12"/>
        <v>6</v>
      </c>
      <c r="G274" s="79" t="str">
        <f t="shared" si="13"/>
        <v>D</v>
      </c>
      <c r="H274" s="79" t="str">
        <f t="shared" si="14"/>
        <v>6NGI-SOCAL</v>
      </c>
    </row>
    <row r="275" spans="1:8">
      <c r="A275" s="80">
        <v>38687</v>
      </c>
      <c r="B275" s="79" t="s">
        <v>78</v>
      </c>
      <c r="C275" s="79" t="s">
        <v>89</v>
      </c>
      <c r="D275" s="85">
        <v>-1E-4</v>
      </c>
      <c r="E275" s="85">
        <v>9.9999999999999991E-6</v>
      </c>
      <c r="F275" s="210">
        <f t="shared" si="12"/>
        <v>6</v>
      </c>
      <c r="G275" s="79" t="str">
        <f t="shared" si="13"/>
        <v>D</v>
      </c>
      <c r="H275" s="79" t="str">
        <f t="shared" si="14"/>
        <v>6IF-ELPO/PERMIAN</v>
      </c>
    </row>
    <row r="276" spans="1:8">
      <c r="A276" s="80">
        <v>38687</v>
      </c>
      <c r="B276" s="79" t="s">
        <v>78</v>
      </c>
      <c r="C276" s="79" t="s">
        <v>74</v>
      </c>
      <c r="D276" s="85">
        <v>0</v>
      </c>
      <c r="E276" s="85">
        <v>0</v>
      </c>
      <c r="F276" s="210">
        <f t="shared" si="12"/>
        <v>6</v>
      </c>
      <c r="G276" s="79" t="str">
        <f t="shared" si="13"/>
        <v>D</v>
      </c>
      <c r="H276" s="79" t="str">
        <f t="shared" si="14"/>
        <v>6NGI-PGE/CG</v>
      </c>
    </row>
    <row r="277" spans="1:8">
      <c r="A277" s="80">
        <v>38687</v>
      </c>
      <c r="B277" s="79" t="s">
        <v>78</v>
      </c>
      <c r="C277" s="79" t="s">
        <v>46</v>
      </c>
      <c r="D277" s="85">
        <v>0</v>
      </c>
      <c r="E277" s="85">
        <v>0</v>
      </c>
      <c r="F277" s="210">
        <f t="shared" si="12"/>
        <v>6</v>
      </c>
      <c r="G277" s="79" t="str">
        <f t="shared" si="13"/>
        <v>D</v>
      </c>
      <c r="H277" s="79" t="str">
        <f t="shared" si="14"/>
        <v>6NGI-SOCAL</v>
      </c>
    </row>
    <row r="278" spans="1:8">
      <c r="A278" s="80">
        <v>38718</v>
      </c>
      <c r="B278" s="79" t="s">
        <v>78</v>
      </c>
      <c r="C278" s="79" t="s">
        <v>67</v>
      </c>
      <c r="D278" s="85">
        <v>-130334.448</v>
      </c>
      <c r="E278" s="85">
        <v>13033.444800000001</v>
      </c>
      <c r="F278" s="210">
        <f t="shared" si="12"/>
        <v>6</v>
      </c>
      <c r="G278" s="79" t="str">
        <f t="shared" si="13"/>
        <v>D</v>
      </c>
      <c r="H278" s="79" t="str">
        <f t="shared" si="14"/>
        <v>6IF-NWPL_ROCKY_M</v>
      </c>
    </row>
    <row r="279" spans="1:8">
      <c r="A279" s="80">
        <v>38718</v>
      </c>
      <c r="B279" s="79" t="s">
        <v>78</v>
      </c>
      <c r="C279" s="79" t="s">
        <v>74</v>
      </c>
      <c r="D279" s="85">
        <v>0</v>
      </c>
      <c r="E279" s="85">
        <v>0</v>
      </c>
      <c r="F279" s="210">
        <f t="shared" si="12"/>
        <v>6</v>
      </c>
      <c r="G279" s="79" t="str">
        <f t="shared" si="13"/>
        <v>D</v>
      </c>
      <c r="H279" s="79" t="str">
        <f t="shared" si="14"/>
        <v>6NGI-PGE/CG</v>
      </c>
    </row>
    <row r="280" spans="1:8">
      <c r="A280" s="80">
        <v>38718</v>
      </c>
      <c r="B280" s="79" t="s">
        <v>78</v>
      </c>
      <c r="C280" s="79" t="s">
        <v>46</v>
      </c>
      <c r="D280" s="85">
        <v>0</v>
      </c>
      <c r="E280" s="85">
        <v>0</v>
      </c>
      <c r="F280" s="210">
        <f t="shared" si="12"/>
        <v>6</v>
      </c>
      <c r="G280" s="79" t="str">
        <f t="shared" si="13"/>
        <v>D</v>
      </c>
      <c r="H280" s="79" t="str">
        <f t="shared" si="14"/>
        <v>6NGI-SOCAL</v>
      </c>
    </row>
    <row r="281" spans="1:8">
      <c r="A281" s="80">
        <v>38749</v>
      </c>
      <c r="B281" s="79" t="s">
        <v>78</v>
      </c>
      <c r="C281" s="79" t="s">
        <v>67</v>
      </c>
      <c r="D281" s="85">
        <v>-117171.56140000001</v>
      </c>
      <c r="E281" s="85">
        <v>11717.156139999999</v>
      </c>
      <c r="F281" s="210">
        <f t="shared" si="12"/>
        <v>6</v>
      </c>
      <c r="G281" s="79" t="str">
        <f t="shared" si="13"/>
        <v>D</v>
      </c>
      <c r="H281" s="79" t="str">
        <f t="shared" si="14"/>
        <v>6IF-NWPL_ROCKY_M</v>
      </c>
    </row>
    <row r="282" spans="1:8">
      <c r="A282" s="80">
        <v>38749</v>
      </c>
      <c r="B282" s="79" t="s">
        <v>78</v>
      </c>
      <c r="C282" s="79" t="s">
        <v>74</v>
      </c>
      <c r="D282" s="85">
        <v>0</v>
      </c>
      <c r="E282" s="85">
        <v>0</v>
      </c>
      <c r="F282" s="210">
        <f t="shared" si="12"/>
        <v>6</v>
      </c>
      <c r="G282" s="79" t="str">
        <f t="shared" si="13"/>
        <v>D</v>
      </c>
      <c r="H282" s="79" t="str">
        <f t="shared" si="14"/>
        <v>6NGI-PGE/CG</v>
      </c>
    </row>
    <row r="283" spans="1:8">
      <c r="A283" s="80">
        <v>38749</v>
      </c>
      <c r="B283" s="79" t="s">
        <v>78</v>
      </c>
      <c r="C283" s="79" t="s">
        <v>46</v>
      </c>
      <c r="D283" s="85">
        <v>0</v>
      </c>
      <c r="E283" s="85">
        <v>0</v>
      </c>
      <c r="F283" s="210">
        <f t="shared" si="12"/>
        <v>6</v>
      </c>
      <c r="G283" s="79" t="str">
        <f t="shared" si="13"/>
        <v>D</v>
      </c>
      <c r="H283" s="79" t="str">
        <f t="shared" si="14"/>
        <v>6NGI-SOCAL</v>
      </c>
    </row>
    <row r="284" spans="1:8">
      <c r="A284" s="80">
        <v>38777</v>
      </c>
      <c r="B284" s="79" t="s">
        <v>78</v>
      </c>
      <c r="C284" s="79" t="s">
        <v>67</v>
      </c>
      <c r="D284" s="85">
        <v>-129173.11809999999</v>
      </c>
      <c r="E284" s="85">
        <v>12917.311809999999</v>
      </c>
      <c r="F284" s="210">
        <f t="shared" si="12"/>
        <v>6</v>
      </c>
      <c r="G284" s="79" t="str">
        <f t="shared" si="13"/>
        <v>D</v>
      </c>
      <c r="H284" s="79" t="str">
        <f t="shared" si="14"/>
        <v>6IF-NWPL_ROCKY_M</v>
      </c>
    </row>
    <row r="285" spans="1:8">
      <c r="A285" s="80">
        <v>38777</v>
      </c>
      <c r="B285" s="79" t="s">
        <v>78</v>
      </c>
      <c r="C285" s="79" t="s">
        <v>74</v>
      </c>
      <c r="D285" s="85">
        <v>0</v>
      </c>
      <c r="E285" s="85">
        <v>0</v>
      </c>
      <c r="F285" s="210">
        <f t="shared" si="12"/>
        <v>6</v>
      </c>
      <c r="G285" s="79" t="str">
        <f t="shared" si="13"/>
        <v>D</v>
      </c>
      <c r="H285" s="79" t="str">
        <f t="shared" si="14"/>
        <v>6NGI-PGE/CG</v>
      </c>
    </row>
    <row r="286" spans="1:8">
      <c r="A286" s="80">
        <v>38777</v>
      </c>
      <c r="B286" s="79" t="s">
        <v>78</v>
      </c>
      <c r="C286" s="79" t="s">
        <v>46</v>
      </c>
      <c r="D286" s="85">
        <v>0</v>
      </c>
      <c r="E286" s="85">
        <v>0</v>
      </c>
      <c r="F286" s="210">
        <f t="shared" si="12"/>
        <v>6</v>
      </c>
      <c r="G286" s="79" t="str">
        <f t="shared" si="13"/>
        <v>D</v>
      </c>
      <c r="H286" s="79" t="str">
        <f t="shared" si="14"/>
        <v>6NGI-SOCAL</v>
      </c>
    </row>
    <row r="287" spans="1:8">
      <c r="A287" s="80">
        <v>38808</v>
      </c>
      <c r="B287" s="79" t="s">
        <v>78</v>
      </c>
      <c r="C287" s="79" t="s">
        <v>67</v>
      </c>
      <c r="D287" s="85">
        <v>-124411.4472</v>
      </c>
      <c r="E287" s="85">
        <v>12441.14472</v>
      </c>
      <c r="F287" s="210">
        <f t="shared" si="12"/>
        <v>6</v>
      </c>
      <c r="G287" s="79" t="str">
        <f t="shared" si="13"/>
        <v>D</v>
      </c>
      <c r="H287" s="79" t="str">
        <f t="shared" si="14"/>
        <v>6IF-NWPL_ROCKY_M</v>
      </c>
    </row>
    <row r="288" spans="1:8">
      <c r="A288" s="80">
        <v>38808</v>
      </c>
      <c r="B288" s="79" t="s">
        <v>78</v>
      </c>
      <c r="C288" s="79" t="s">
        <v>46</v>
      </c>
      <c r="D288" s="85">
        <v>0</v>
      </c>
      <c r="E288" s="85">
        <v>0</v>
      </c>
      <c r="F288" s="210">
        <f t="shared" si="12"/>
        <v>6</v>
      </c>
      <c r="G288" s="79" t="str">
        <f t="shared" si="13"/>
        <v>D</v>
      </c>
      <c r="H288" s="79" t="str">
        <f t="shared" si="14"/>
        <v>6NGI-SOCAL</v>
      </c>
    </row>
    <row r="289" spans="1:8">
      <c r="A289" s="80">
        <v>38838</v>
      </c>
      <c r="B289" s="79" t="s">
        <v>78</v>
      </c>
      <c r="C289" s="79" t="s">
        <v>67</v>
      </c>
      <c r="D289" s="85">
        <v>-127960.8806</v>
      </c>
      <c r="E289" s="85">
        <v>12796.08806</v>
      </c>
      <c r="F289" s="210">
        <f t="shared" si="12"/>
        <v>6</v>
      </c>
      <c r="G289" s="79" t="str">
        <f t="shared" si="13"/>
        <v>D</v>
      </c>
      <c r="H289" s="79" t="str">
        <f t="shared" si="14"/>
        <v>6IF-NWPL_ROCKY_M</v>
      </c>
    </row>
    <row r="290" spans="1:8">
      <c r="A290" s="80">
        <v>38838</v>
      </c>
      <c r="B290" s="79" t="s">
        <v>78</v>
      </c>
      <c r="C290" s="79" t="s">
        <v>46</v>
      </c>
      <c r="D290" s="85">
        <v>0</v>
      </c>
      <c r="E290" s="85">
        <v>0</v>
      </c>
      <c r="F290" s="210">
        <f t="shared" si="12"/>
        <v>6</v>
      </c>
      <c r="G290" s="79" t="str">
        <f t="shared" si="13"/>
        <v>D</v>
      </c>
      <c r="H290" s="79" t="str">
        <f t="shared" si="14"/>
        <v>6NGI-SOCAL</v>
      </c>
    </row>
    <row r="291" spans="1:8">
      <c r="A291" s="80">
        <v>38869</v>
      </c>
      <c r="B291" s="79" t="s">
        <v>78</v>
      </c>
      <c r="C291" s="79" t="s">
        <v>67</v>
      </c>
      <c r="D291" s="85">
        <v>-123232.7445</v>
      </c>
      <c r="E291" s="85">
        <v>12323.274450000001</v>
      </c>
      <c r="F291" s="210">
        <f t="shared" si="12"/>
        <v>6</v>
      </c>
      <c r="G291" s="79" t="str">
        <f t="shared" si="13"/>
        <v>D</v>
      </c>
      <c r="H291" s="79" t="str">
        <f t="shared" si="14"/>
        <v>6IF-NWPL_ROCKY_M</v>
      </c>
    </row>
    <row r="292" spans="1:8">
      <c r="A292" s="80">
        <v>38899</v>
      </c>
      <c r="B292" s="79" t="s">
        <v>78</v>
      </c>
      <c r="C292" s="79" t="s">
        <v>67</v>
      </c>
      <c r="D292" s="85">
        <v>-126737.45329999999</v>
      </c>
      <c r="E292" s="85">
        <v>12673.74533</v>
      </c>
      <c r="F292" s="210">
        <f t="shared" si="12"/>
        <v>6</v>
      </c>
      <c r="G292" s="79" t="str">
        <f t="shared" si="13"/>
        <v>D</v>
      </c>
      <c r="H292" s="79" t="str">
        <f t="shared" si="14"/>
        <v>6IF-NWPL_ROCKY_M</v>
      </c>
    </row>
    <row r="293" spans="1:8">
      <c r="A293" s="80">
        <v>38930</v>
      </c>
      <c r="B293" s="79" t="s">
        <v>78</v>
      </c>
      <c r="C293" s="79" t="s">
        <v>67</v>
      </c>
      <c r="D293" s="85">
        <v>-126111.5993</v>
      </c>
      <c r="E293" s="85">
        <v>12611.15993</v>
      </c>
      <c r="F293" s="210">
        <f t="shared" si="12"/>
        <v>6</v>
      </c>
      <c r="G293" s="79" t="str">
        <f t="shared" si="13"/>
        <v>D</v>
      </c>
      <c r="H293" s="79" t="str">
        <f t="shared" si="14"/>
        <v>6IF-NWPL_ROCKY_M</v>
      </c>
    </row>
    <row r="294" spans="1:8">
      <c r="A294" s="80">
        <v>38961</v>
      </c>
      <c r="B294" s="79" t="s">
        <v>78</v>
      </c>
      <c r="C294" s="79" t="s">
        <v>67</v>
      </c>
      <c r="D294" s="85">
        <v>-121435.22839999999</v>
      </c>
      <c r="E294" s="85">
        <v>12143.52284</v>
      </c>
      <c r="F294" s="210">
        <f t="shared" si="12"/>
        <v>6</v>
      </c>
      <c r="G294" s="79" t="str">
        <f t="shared" si="13"/>
        <v>D</v>
      </c>
      <c r="H294" s="79" t="str">
        <f t="shared" si="14"/>
        <v>6IF-NWPL_ROCKY_M</v>
      </c>
    </row>
    <row r="295" spans="1:8">
      <c r="A295" s="80">
        <v>38991</v>
      </c>
      <c r="B295" s="79" t="s">
        <v>78</v>
      </c>
      <c r="C295" s="79" t="s">
        <v>67</v>
      </c>
      <c r="D295" s="85">
        <v>-124872.33470000001</v>
      </c>
      <c r="E295" s="85">
        <v>12487.233469999999</v>
      </c>
      <c r="F295" s="210">
        <f t="shared" si="12"/>
        <v>6</v>
      </c>
      <c r="G295" s="79" t="str">
        <f t="shared" si="13"/>
        <v>D</v>
      </c>
      <c r="H295" s="79" t="str">
        <f t="shared" si="14"/>
        <v>6IF-NWPL_ROCKY_M</v>
      </c>
    </row>
    <row r="296" spans="1:8">
      <c r="A296" s="80">
        <v>39022</v>
      </c>
      <c r="B296" s="79" t="s">
        <v>78</v>
      </c>
      <c r="C296" s="79" t="s">
        <v>67</v>
      </c>
      <c r="D296" s="85">
        <v>-120232.743</v>
      </c>
      <c r="E296" s="85">
        <v>12023.274300000001</v>
      </c>
      <c r="F296" s="210">
        <f t="shared" si="12"/>
        <v>6</v>
      </c>
      <c r="G296" s="79" t="str">
        <f t="shared" si="13"/>
        <v>D</v>
      </c>
      <c r="H296" s="79" t="str">
        <f t="shared" si="14"/>
        <v>6IF-NWPL_ROCKY_M</v>
      </c>
    </row>
    <row r="297" spans="1:8">
      <c r="A297" s="80">
        <v>39052</v>
      </c>
      <c r="B297" s="79" t="s">
        <v>78</v>
      </c>
      <c r="C297" s="79" t="s">
        <v>67</v>
      </c>
      <c r="D297" s="85">
        <v>-123678.1686</v>
      </c>
      <c r="E297" s="85">
        <v>12367.816860000001</v>
      </c>
      <c r="F297" s="210">
        <f t="shared" si="12"/>
        <v>6</v>
      </c>
      <c r="G297" s="79" t="str">
        <f t="shared" si="13"/>
        <v>D</v>
      </c>
      <c r="H297" s="79" t="str">
        <f t="shared" si="14"/>
        <v>6IF-NWPL_ROCKY_M</v>
      </c>
    </row>
    <row r="298" spans="1:8">
      <c r="A298" s="80">
        <v>39083</v>
      </c>
      <c r="B298" s="79" t="s">
        <v>78</v>
      </c>
      <c r="C298" s="79" t="s">
        <v>67</v>
      </c>
      <c r="D298" s="85">
        <v>-123095.9857</v>
      </c>
      <c r="E298" s="85">
        <v>12309.59857</v>
      </c>
      <c r="F298" s="210">
        <f t="shared" si="12"/>
        <v>6</v>
      </c>
      <c r="G298" s="79" t="str">
        <f t="shared" si="13"/>
        <v>D</v>
      </c>
      <c r="H298" s="79" t="str">
        <f t="shared" si="14"/>
        <v>6IF-NWPL_ROCKY_M</v>
      </c>
    </row>
    <row r="299" spans="1:8">
      <c r="A299" s="80">
        <v>39114</v>
      </c>
      <c r="B299" s="79" t="s">
        <v>78</v>
      </c>
      <c r="C299" s="79" t="s">
        <v>67</v>
      </c>
      <c r="D299" s="85">
        <v>-110656.6505</v>
      </c>
      <c r="E299" s="85">
        <v>11065.66505</v>
      </c>
      <c r="F299" s="210">
        <f t="shared" si="12"/>
        <v>6</v>
      </c>
      <c r="G299" s="79" t="str">
        <f t="shared" si="13"/>
        <v>D</v>
      </c>
      <c r="H299" s="79" t="str">
        <f t="shared" si="14"/>
        <v>6IF-NWPL_ROCKY_M</v>
      </c>
    </row>
    <row r="300" spans="1:8">
      <c r="A300" s="80">
        <v>39142</v>
      </c>
      <c r="B300" s="79" t="s">
        <v>78</v>
      </c>
      <c r="C300" s="79" t="s">
        <v>67</v>
      </c>
      <c r="D300" s="85">
        <v>-121985.0043</v>
      </c>
      <c r="E300" s="85">
        <v>12198.50043</v>
      </c>
      <c r="F300" s="210">
        <f t="shared" si="12"/>
        <v>6</v>
      </c>
      <c r="G300" s="79" t="str">
        <f t="shared" si="13"/>
        <v>D</v>
      </c>
      <c r="H300" s="79" t="str">
        <f t="shared" si="14"/>
        <v>6IF-NWPL_ROCKY_M</v>
      </c>
    </row>
    <row r="301" spans="1:8">
      <c r="A301" s="80">
        <v>39173</v>
      </c>
      <c r="B301" s="79" t="s">
        <v>78</v>
      </c>
      <c r="C301" s="79" t="s">
        <v>67</v>
      </c>
      <c r="D301" s="85">
        <v>-117483.6719</v>
      </c>
      <c r="E301" s="85">
        <v>11748.367190000001</v>
      </c>
      <c r="F301" s="210">
        <f t="shared" si="12"/>
        <v>6</v>
      </c>
      <c r="G301" s="79" t="str">
        <f t="shared" si="13"/>
        <v>D</v>
      </c>
      <c r="H301" s="79" t="str">
        <f t="shared" si="14"/>
        <v>6IF-NWPL_ROCKY_M</v>
      </c>
    </row>
    <row r="302" spans="1:8">
      <c r="A302" s="80">
        <v>39203</v>
      </c>
      <c r="B302" s="79" t="s">
        <v>78</v>
      </c>
      <c r="C302" s="79" t="s">
        <v>67</v>
      </c>
      <c r="D302" s="85">
        <v>-120832.54670000001</v>
      </c>
      <c r="E302" s="85">
        <v>12083.25467</v>
      </c>
      <c r="F302" s="210">
        <f t="shared" si="12"/>
        <v>6</v>
      </c>
      <c r="G302" s="79" t="str">
        <f t="shared" si="13"/>
        <v>D</v>
      </c>
      <c r="H302" s="79" t="str">
        <f t="shared" si="14"/>
        <v>6IF-NWPL_ROCKY_M</v>
      </c>
    </row>
    <row r="303" spans="1:8">
      <c r="A303" s="80">
        <v>39234</v>
      </c>
      <c r="B303" s="79" t="s">
        <v>78</v>
      </c>
      <c r="C303" s="79" t="s">
        <v>67</v>
      </c>
      <c r="D303" s="85">
        <v>-116366.59880000001</v>
      </c>
      <c r="E303" s="85">
        <v>11636.659879999999</v>
      </c>
      <c r="F303" s="210">
        <f t="shared" si="12"/>
        <v>6</v>
      </c>
      <c r="G303" s="79" t="str">
        <f t="shared" si="13"/>
        <v>D</v>
      </c>
      <c r="H303" s="79" t="str">
        <f t="shared" si="14"/>
        <v>6IF-NWPL_ROCKY_M</v>
      </c>
    </row>
    <row r="304" spans="1:8">
      <c r="A304" s="80">
        <v>39264</v>
      </c>
      <c r="B304" s="79" t="s">
        <v>78</v>
      </c>
      <c r="C304" s="79" t="s">
        <v>67</v>
      </c>
      <c r="D304" s="85">
        <v>-119676.524</v>
      </c>
      <c r="E304" s="85">
        <v>11967.652400000001</v>
      </c>
      <c r="F304" s="210">
        <f t="shared" si="12"/>
        <v>6</v>
      </c>
      <c r="G304" s="79" t="str">
        <f t="shared" si="13"/>
        <v>D</v>
      </c>
      <c r="H304" s="79" t="str">
        <f t="shared" si="14"/>
        <v>6IF-NWPL_ROCKY_M</v>
      </c>
    </row>
    <row r="305" spans="1:8">
      <c r="A305" s="80">
        <v>39295</v>
      </c>
      <c r="B305" s="79" t="s">
        <v>78</v>
      </c>
      <c r="C305" s="79" t="s">
        <v>67</v>
      </c>
      <c r="D305" s="85">
        <v>-119087.7721</v>
      </c>
      <c r="E305" s="85">
        <v>11908.77721</v>
      </c>
      <c r="F305" s="210">
        <f t="shared" si="12"/>
        <v>6</v>
      </c>
      <c r="G305" s="79" t="str">
        <f t="shared" si="13"/>
        <v>D</v>
      </c>
      <c r="H305" s="79" t="str">
        <f t="shared" si="14"/>
        <v>6IF-NWPL_ROCKY_M</v>
      </c>
    </row>
    <row r="306" spans="1:8">
      <c r="A306" s="80">
        <v>39326</v>
      </c>
      <c r="B306" s="79" t="s">
        <v>78</v>
      </c>
      <c r="C306" s="79" t="s">
        <v>67</v>
      </c>
      <c r="D306" s="85">
        <v>-114675.6991</v>
      </c>
      <c r="E306" s="85">
        <v>11467.56991</v>
      </c>
      <c r="F306" s="210">
        <f t="shared" si="12"/>
        <v>6</v>
      </c>
      <c r="G306" s="79" t="str">
        <f t="shared" si="13"/>
        <v>D</v>
      </c>
      <c r="H306" s="79" t="str">
        <f t="shared" si="14"/>
        <v>6IF-NWPL_ROCKY_M</v>
      </c>
    </row>
    <row r="307" spans="1:8">
      <c r="A307" s="80">
        <v>39356</v>
      </c>
      <c r="B307" s="79" t="s">
        <v>78</v>
      </c>
      <c r="C307" s="79" t="s">
        <v>67</v>
      </c>
      <c r="D307" s="85">
        <v>-117926.9694</v>
      </c>
      <c r="E307" s="85">
        <v>11792.69694</v>
      </c>
      <c r="F307" s="210">
        <f t="shared" si="12"/>
        <v>6</v>
      </c>
      <c r="G307" s="79" t="str">
        <f t="shared" si="13"/>
        <v>D</v>
      </c>
      <c r="H307" s="79" t="str">
        <f t="shared" si="14"/>
        <v>6IF-NWPL_ROCKY_M</v>
      </c>
    </row>
    <row r="308" spans="1:8">
      <c r="A308" s="80">
        <v>39387</v>
      </c>
      <c r="B308" s="79" t="s">
        <v>78</v>
      </c>
      <c r="C308" s="79" t="s">
        <v>67</v>
      </c>
      <c r="D308" s="85">
        <v>-113550.9382</v>
      </c>
      <c r="E308" s="85">
        <v>11355.09382</v>
      </c>
      <c r="F308" s="210">
        <f t="shared" si="12"/>
        <v>6</v>
      </c>
      <c r="G308" s="79" t="str">
        <f t="shared" si="13"/>
        <v>D</v>
      </c>
      <c r="H308" s="79" t="str">
        <f t="shared" si="14"/>
        <v>6IF-NWPL_ROCKY_M</v>
      </c>
    </row>
    <row r="309" spans="1:8">
      <c r="A309" s="80">
        <v>39417</v>
      </c>
      <c r="B309" s="79" t="s">
        <v>78</v>
      </c>
      <c r="C309" s="79" t="s">
        <v>67</v>
      </c>
      <c r="D309" s="85">
        <v>-116763.38989999999</v>
      </c>
      <c r="E309" s="85">
        <v>11676.33899</v>
      </c>
      <c r="F309" s="210">
        <f t="shared" si="12"/>
        <v>6</v>
      </c>
      <c r="G309" s="79" t="str">
        <f t="shared" si="13"/>
        <v>D</v>
      </c>
      <c r="H309" s="79" t="str">
        <f t="shared" si="14"/>
        <v>6IF-NWPL_ROCKY_M</v>
      </c>
    </row>
    <row r="310" spans="1:8">
      <c r="A310" s="80">
        <v>39448</v>
      </c>
      <c r="B310" s="79" t="s">
        <v>78</v>
      </c>
      <c r="C310" s="79" t="s">
        <v>67</v>
      </c>
      <c r="D310" s="85">
        <v>-116171.0981</v>
      </c>
      <c r="E310" s="85">
        <v>11617.10981</v>
      </c>
      <c r="F310" s="210">
        <f t="shared" si="12"/>
        <v>6</v>
      </c>
      <c r="G310" s="79" t="str">
        <f t="shared" si="13"/>
        <v>D</v>
      </c>
      <c r="H310" s="79" t="str">
        <f t="shared" si="14"/>
        <v>6IF-NWPL_ROCKY_M</v>
      </c>
    </row>
    <row r="311" spans="1:8">
      <c r="A311" s="80">
        <v>39479</v>
      </c>
      <c r="B311" s="79" t="s">
        <v>78</v>
      </c>
      <c r="C311" s="79" t="s">
        <v>67</v>
      </c>
      <c r="D311" s="85">
        <v>-108121.55130000001</v>
      </c>
      <c r="E311" s="85">
        <v>10812.155129999999</v>
      </c>
      <c r="F311" s="210">
        <f t="shared" si="12"/>
        <v>6</v>
      </c>
      <c r="G311" s="79" t="str">
        <f t="shared" si="13"/>
        <v>D</v>
      </c>
      <c r="H311" s="79" t="str">
        <f t="shared" si="14"/>
        <v>6IF-NWPL_ROCKY_M</v>
      </c>
    </row>
    <row r="312" spans="1:8">
      <c r="A312" s="80">
        <v>39508</v>
      </c>
      <c r="B312" s="79" t="s">
        <v>78</v>
      </c>
      <c r="C312" s="79" t="s">
        <v>67</v>
      </c>
      <c r="D312" s="85">
        <v>-115023.0686</v>
      </c>
      <c r="E312" s="85">
        <v>11502.306860000001</v>
      </c>
      <c r="F312" s="210">
        <f t="shared" si="12"/>
        <v>6</v>
      </c>
      <c r="G312" s="79" t="str">
        <f t="shared" si="13"/>
        <v>D</v>
      </c>
      <c r="H312" s="79" t="str">
        <f t="shared" si="14"/>
        <v>6IF-NWPL_ROCKY_M</v>
      </c>
    </row>
    <row r="313" spans="1:8">
      <c r="A313" s="80">
        <v>39539</v>
      </c>
      <c r="B313" s="79" t="s">
        <v>78</v>
      </c>
      <c r="C313" s="79" t="s">
        <v>67</v>
      </c>
      <c r="D313" s="85">
        <v>-110737.8783</v>
      </c>
      <c r="E313" s="85">
        <v>11073.787829999999</v>
      </c>
      <c r="F313" s="210">
        <f t="shared" si="12"/>
        <v>6</v>
      </c>
      <c r="G313" s="79" t="str">
        <f t="shared" si="13"/>
        <v>D</v>
      </c>
      <c r="H313" s="79" t="str">
        <f t="shared" si="14"/>
        <v>6IF-NWPL_ROCKY_M</v>
      </c>
    </row>
    <row r="314" spans="1:8">
      <c r="A314" s="80">
        <v>39569</v>
      </c>
      <c r="B314" s="79" t="s">
        <v>78</v>
      </c>
      <c r="C314" s="79" t="s">
        <v>67</v>
      </c>
      <c r="D314" s="85">
        <v>-113853.9164</v>
      </c>
      <c r="E314" s="85">
        <v>11385.39164</v>
      </c>
      <c r="F314" s="210">
        <f t="shared" si="12"/>
        <v>6</v>
      </c>
      <c r="G314" s="79" t="str">
        <f t="shared" si="13"/>
        <v>D</v>
      </c>
      <c r="H314" s="79" t="str">
        <f t="shared" si="14"/>
        <v>6IF-NWPL_ROCKY_M</v>
      </c>
    </row>
    <row r="315" spans="1:8">
      <c r="A315" s="80">
        <v>39600</v>
      </c>
      <c r="B315" s="79" t="s">
        <v>78</v>
      </c>
      <c r="C315" s="79" t="s">
        <v>67</v>
      </c>
      <c r="D315" s="85">
        <v>-109605.5667</v>
      </c>
      <c r="E315" s="85">
        <v>10960.55667</v>
      </c>
      <c r="F315" s="210">
        <f t="shared" si="12"/>
        <v>6</v>
      </c>
      <c r="G315" s="79" t="str">
        <f t="shared" si="13"/>
        <v>D</v>
      </c>
      <c r="H315" s="79" t="str">
        <f t="shared" si="14"/>
        <v>6IF-NWPL_ROCKY_M</v>
      </c>
    </row>
    <row r="316" spans="1:8">
      <c r="A316" s="80">
        <v>39630</v>
      </c>
      <c r="B316" s="79" t="s">
        <v>78</v>
      </c>
      <c r="C316" s="79" t="s">
        <v>67</v>
      </c>
      <c r="D316" s="85">
        <v>-112683.0618</v>
      </c>
      <c r="E316" s="85">
        <v>11268.30618</v>
      </c>
      <c r="F316" s="210">
        <f t="shared" si="12"/>
        <v>6</v>
      </c>
      <c r="G316" s="79" t="str">
        <f t="shared" si="13"/>
        <v>D</v>
      </c>
      <c r="H316" s="79" t="str">
        <f t="shared" si="14"/>
        <v>6IF-NWPL_ROCKY_M</v>
      </c>
    </row>
    <row r="317" spans="1:8">
      <c r="A317" s="80">
        <v>39661</v>
      </c>
      <c r="B317" s="79" t="s">
        <v>78</v>
      </c>
      <c r="C317" s="79" t="s">
        <v>67</v>
      </c>
      <c r="D317" s="85">
        <v>-112087.4817</v>
      </c>
      <c r="E317" s="85">
        <v>11208.748170000001</v>
      </c>
      <c r="F317" s="210">
        <f t="shared" si="12"/>
        <v>6</v>
      </c>
      <c r="G317" s="79" t="str">
        <f t="shared" si="13"/>
        <v>D</v>
      </c>
      <c r="H317" s="79" t="str">
        <f t="shared" si="14"/>
        <v>6IF-NWPL_ROCKY_M</v>
      </c>
    </row>
    <row r="318" spans="1:8">
      <c r="A318" s="80">
        <v>39692</v>
      </c>
      <c r="B318" s="79" t="s">
        <v>78</v>
      </c>
      <c r="C318" s="79" t="s">
        <v>67</v>
      </c>
      <c r="D318" s="85">
        <v>-107895.0769</v>
      </c>
      <c r="E318" s="85">
        <v>10789.50769</v>
      </c>
      <c r="F318" s="210">
        <f t="shared" si="12"/>
        <v>6</v>
      </c>
      <c r="G318" s="79" t="str">
        <f t="shared" si="13"/>
        <v>D</v>
      </c>
      <c r="H318" s="79" t="str">
        <f t="shared" si="14"/>
        <v>6IF-NWPL_ROCKY_M</v>
      </c>
    </row>
    <row r="319" spans="1:8">
      <c r="A319" s="80">
        <v>39722</v>
      </c>
      <c r="B319" s="79" t="s">
        <v>78</v>
      </c>
      <c r="C319" s="79" t="s">
        <v>67</v>
      </c>
      <c r="D319" s="85">
        <v>-110914.6299</v>
      </c>
      <c r="E319" s="85">
        <v>11091.46299</v>
      </c>
      <c r="F319" s="210">
        <f t="shared" si="12"/>
        <v>6</v>
      </c>
      <c r="G319" s="79" t="str">
        <f t="shared" si="13"/>
        <v>D</v>
      </c>
      <c r="H319" s="79" t="str">
        <f t="shared" si="14"/>
        <v>6IF-NWPL_ROCKY_M</v>
      </c>
    </row>
    <row r="320" spans="1:8">
      <c r="A320" s="80">
        <v>39753</v>
      </c>
      <c r="B320" s="79" t="s">
        <v>78</v>
      </c>
      <c r="C320" s="79" t="s">
        <v>67</v>
      </c>
      <c r="D320" s="85">
        <v>-106761.3294</v>
      </c>
      <c r="E320" s="85">
        <v>10676.13294</v>
      </c>
      <c r="F320" s="210">
        <f t="shared" si="12"/>
        <v>6</v>
      </c>
      <c r="G320" s="79" t="str">
        <f t="shared" si="13"/>
        <v>D</v>
      </c>
      <c r="H320" s="79" t="str">
        <f t="shared" si="14"/>
        <v>6IF-NWPL_ROCKY_M</v>
      </c>
    </row>
    <row r="321" spans="1:8">
      <c r="A321" s="80">
        <v>39783</v>
      </c>
      <c r="B321" s="79" t="s">
        <v>78</v>
      </c>
      <c r="C321" s="79" t="s">
        <v>67</v>
      </c>
      <c r="D321" s="85">
        <v>-109798.0172</v>
      </c>
      <c r="E321" s="85">
        <v>10979.801719999999</v>
      </c>
      <c r="F321" s="210">
        <f t="shared" si="12"/>
        <v>6</v>
      </c>
      <c r="G321" s="79" t="str">
        <f t="shared" si="13"/>
        <v>D</v>
      </c>
      <c r="H321" s="79" t="str">
        <f t="shared" si="14"/>
        <v>6IF-NWPL_ROCKY_M</v>
      </c>
    </row>
    <row r="322" spans="1:8">
      <c r="A322" s="80">
        <v>37194</v>
      </c>
      <c r="B322" s="79" t="s">
        <v>156</v>
      </c>
      <c r="C322" s="79" t="s">
        <v>168</v>
      </c>
      <c r="D322" s="85">
        <v>0</v>
      </c>
      <c r="E322" s="85">
        <v>0</v>
      </c>
      <c r="F322" s="210">
        <f t="shared" si="12"/>
        <v>1</v>
      </c>
      <c r="G322" s="79" t="str">
        <f t="shared" si="13"/>
        <v>M</v>
      </c>
      <c r="H322" s="79" t="str">
        <f t="shared" si="14"/>
        <v>1GD-AECOCD/FRWKD</v>
      </c>
    </row>
    <row r="323" spans="1:8">
      <c r="A323" s="80">
        <v>37194</v>
      </c>
      <c r="B323" s="79" t="s">
        <v>156</v>
      </c>
      <c r="C323" s="79" t="s">
        <v>149</v>
      </c>
      <c r="D323" s="85">
        <v>0</v>
      </c>
      <c r="E323" s="85">
        <v>0</v>
      </c>
      <c r="F323" s="210">
        <f t="shared" ref="F323:F386" si="15">IF(REF_DT&lt;=LastDay,INDEX(IntraMonth_Buckets,MATCH($A323,IntraSumMonths,0),1),INDEX(BucketTable,MATCH($A323,SumMonths,0),1))</f>
        <v>1</v>
      </c>
      <c r="G323" s="79" t="str">
        <f t="shared" ref="G323:G386" si="16">INDEX(Book_Type,MATCH($B323,Book,0),1)</f>
        <v>M</v>
      </c>
      <c r="H323" s="79" t="str">
        <f t="shared" ref="H323:H386" si="17">$F323&amp;$C323</f>
        <v>1GD-CGPR-AECO/AV</v>
      </c>
    </row>
    <row r="324" spans="1:8">
      <c r="A324" s="80">
        <v>37194</v>
      </c>
      <c r="B324" s="79" t="s">
        <v>156</v>
      </c>
      <c r="C324" s="79" t="s">
        <v>120</v>
      </c>
      <c r="D324" s="85">
        <v>0</v>
      </c>
      <c r="E324" s="85">
        <v>0</v>
      </c>
      <c r="F324" s="210">
        <f t="shared" si="15"/>
        <v>1</v>
      </c>
      <c r="G324" s="79" t="str">
        <f t="shared" si="16"/>
        <v>M</v>
      </c>
      <c r="H324" s="79" t="str">
        <f t="shared" si="17"/>
        <v>1GDP-CAL BORDER</v>
      </c>
    </row>
    <row r="325" spans="1:8">
      <c r="A325" s="80">
        <v>37194</v>
      </c>
      <c r="B325" s="79" t="s">
        <v>156</v>
      </c>
      <c r="C325" s="79" t="s">
        <v>169</v>
      </c>
      <c r="D325" s="85">
        <v>0</v>
      </c>
      <c r="E325" s="85">
        <v>0</v>
      </c>
      <c r="F325" s="210">
        <f t="shared" si="15"/>
        <v>1</v>
      </c>
      <c r="G325" s="79" t="str">
        <f t="shared" si="16"/>
        <v>M</v>
      </c>
      <c r="H325" s="79" t="str">
        <f t="shared" si="17"/>
        <v>1GDP-CIG/CHEYENN</v>
      </c>
    </row>
    <row r="326" spans="1:8">
      <c r="A326" s="80">
        <v>37194</v>
      </c>
      <c r="B326" s="79" t="s">
        <v>156</v>
      </c>
      <c r="C326" s="79" t="s">
        <v>127</v>
      </c>
      <c r="D326" s="85">
        <v>0</v>
      </c>
      <c r="E326" s="85">
        <v>0</v>
      </c>
      <c r="F326" s="210">
        <f t="shared" si="15"/>
        <v>1</v>
      </c>
      <c r="G326" s="79" t="str">
        <f t="shared" si="16"/>
        <v>M</v>
      </c>
      <c r="H326" s="79" t="str">
        <f t="shared" si="17"/>
        <v>1GDP-CIG/RKYMTN</v>
      </c>
    </row>
    <row r="327" spans="1:8">
      <c r="A327" s="80">
        <v>37194</v>
      </c>
      <c r="B327" s="79" t="s">
        <v>156</v>
      </c>
      <c r="C327" s="79" t="s">
        <v>130</v>
      </c>
      <c r="D327" s="85">
        <v>0</v>
      </c>
      <c r="E327" s="85">
        <v>0</v>
      </c>
      <c r="F327" s="210">
        <f t="shared" si="15"/>
        <v>1</v>
      </c>
      <c r="G327" s="79" t="str">
        <f t="shared" si="16"/>
        <v>M</v>
      </c>
      <c r="H327" s="79" t="str">
        <f t="shared" si="17"/>
        <v>1GDP-ELPO/PERM2</v>
      </c>
    </row>
    <row r="328" spans="1:8">
      <c r="A328" s="80">
        <v>37194</v>
      </c>
      <c r="B328" s="79" t="s">
        <v>156</v>
      </c>
      <c r="C328" s="79" t="s">
        <v>134</v>
      </c>
      <c r="D328" s="85">
        <v>0</v>
      </c>
      <c r="E328" s="85">
        <v>0</v>
      </c>
      <c r="F328" s="210">
        <f t="shared" si="15"/>
        <v>1</v>
      </c>
      <c r="G328" s="79" t="str">
        <f t="shared" si="16"/>
        <v>M</v>
      </c>
      <c r="H328" s="79" t="str">
        <f t="shared" si="17"/>
        <v>1GDP-ELPO/SANJUA</v>
      </c>
    </row>
    <row r="329" spans="1:8">
      <c r="A329" s="80">
        <v>37194</v>
      </c>
      <c r="B329" s="79" t="s">
        <v>156</v>
      </c>
      <c r="C329" s="79" t="s">
        <v>170</v>
      </c>
      <c r="D329" s="85">
        <v>0</v>
      </c>
      <c r="E329" s="85">
        <v>0</v>
      </c>
      <c r="F329" s="210">
        <f t="shared" si="15"/>
        <v>1</v>
      </c>
      <c r="G329" s="79" t="str">
        <f t="shared" si="16"/>
        <v>M</v>
      </c>
      <c r="H329" s="79" t="str">
        <f t="shared" si="17"/>
        <v>1GDP-HEHUB</v>
      </c>
    </row>
    <row r="330" spans="1:8">
      <c r="A330" s="80">
        <v>37194</v>
      </c>
      <c r="B330" s="79" t="s">
        <v>156</v>
      </c>
      <c r="C330" s="79" t="s">
        <v>124</v>
      </c>
      <c r="D330" s="85">
        <v>0</v>
      </c>
      <c r="E330" s="85">
        <v>0</v>
      </c>
      <c r="F330" s="210">
        <f t="shared" si="15"/>
        <v>1</v>
      </c>
      <c r="G330" s="79" t="str">
        <f t="shared" si="16"/>
        <v>M</v>
      </c>
      <c r="H330" s="79" t="str">
        <f t="shared" si="17"/>
        <v>1GDP-KERN/OPAL</v>
      </c>
    </row>
    <row r="331" spans="1:8">
      <c r="A331" s="80">
        <v>37194</v>
      </c>
      <c r="B331" s="79" t="s">
        <v>156</v>
      </c>
      <c r="C331" s="79" t="s">
        <v>118</v>
      </c>
      <c r="D331" s="85">
        <v>0</v>
      </c>
      <c r="E331" s="85">
        <v>0</v>
      </c>
      <c r="F331" s="210">
        <f t="shared" si="15"/>
        <v>1</v>
      </c>
      <c r="G331" s="79" t="str">
        <f t="shared" si="16"/>
        <v>M</v>
      </c>
      <c r="H331" s="79" t="str">
        <f t="shared" si="17"/>
        <v>1GDP-MALIN-CTYGA</v>
      </c>
    </row>
    <row r="332" spans="1:8">
      <c r="A332" s="80">
        <v>37194</v>
      </c>
      <c r="B332" s="79" t="s">
        <v>156</v>
      </c>
      <c r="C332" s="79" t="s">
        <v>145</v>
      </c>
      <c r="D332" s="85">
        <v>0</v>
      </c>
      <c r="E332" s="85">
        <v>0</v>
      </c>
      <c r="F332" s="210">
        <f t="shared" si="15"/>
        <v>1</v>
      </c>
      <c r="G332" s="79" t="str">
        <f t="shared" si="16"/>
        <v>M</v>
      </c>
      <c r="H332" s="79" t="str">
        <f t="shared" si="17"/>
        <v>1GDP-NTHWST/CANB</v>
      </c>
    </row>
    <row r="333" spans="1:8">
      <c r="A333" s="80">
        <v>37194</v>
      </c>
      <c r="B333" s="79" t="s">
        <v>156</v>
      </c>
      <c r="C333" s="79" t="s">
        <v>117</v>
      </c>
      <c r="D333" s="85">
        <v>0</v>
      </c>
      <c r="E333" s="85">
        <v>0</v>
      </c>
      <c r="F333" s="210">
        <f t="shared" si="15"/>
        <v>1</v>
      </c>
      <c r="G333" s="79" t="str">
        <f t="shared" si="16"/>
        <v>M</v>
      </c>
      <c r="H333" s="79" t="str">
        <f t="shared" si="17"/>
        <v>1GDP-PG&amp;E/CITIGA</v>
      </c>
    </row>
    <row r="334" spans="1:8">
      <c r="A334" s="80">
        <v>37194</v>
      </c>
      <c r="B334" s="79" t="s">
        <v>156</v>
      </c>
      <c r="C334" s="79" t="s">
        <v>171</v>
      </c>
      <c r="D334" s="85">
        <v>0</v>
      </c>
      <c r="E334" s="85">
        <v>0</v>
      </c>
      <c r="F334" s="210">
        <f t="shared" si="15"/>
        <v>1</v>
      </c>
      <c r="G334" s="79" t="str">
        <f t="shared" si="16"/>
        <v>M</v>
      </c>
      <c r="H334" s="79" t="str">
        <f t="shared" si="17"/>
        <v>1GDP-PG&amp;E/LG-PKG</v>
      </c>
    </row>
    <row r="335" spans="1:8">
      <c r="A335" s="80">
        <v>37194</v>
      </c>
      <c r="B335" s="79" t="s">
        <v>156</v>
      </c>
      <c r="C335" s="79" t="s">
        <v>140</v>
      </c>
      <c r="D335" s="85">
        <v>0</v>
      </c>
      <c r="E335" s="85">
        <v>0</v>
      </c>
      <c r="F335" s="210">
        <f t="shared" si="15"/>
        <v>1</v>
      </c>
      <c r="G335" s="79" t="str">
        <f t="shared" si="16"/>
        <v>M</v>
      </c>
      <c r="H335" s="79" t="str">
        <f t="shared" si="17"/>
        <v>1GDP-WAHA</v>
      </c>
    </row>
    <row r="336" spans="1:8">
      <c r="A336" s="80">
        <v>37195</v>
      </c>
      <c r="B336" s="79" t="s">
        <v>156</v>
      </c>
      <c r="C336" s="79" t="s">
        <v>168</v>
      </c>
      <c r="D336" s="85">
        <v>0</v>
      </c>
      <c r="E336" s="85">
        <v>0</v>
      </c>
      <c r="F336" s="210">
        <f t="shared" si="15"/>
        <v>1</v>
      </c>
      <c r="G336" s="79" t="str">
        <f t="shared" si="16"/>
        <v>M</v>
      </c>
      <c r="H336" s="79" t="str">
        <f t="shared" si="17"/>
        <v>1GD-AECOCD/FRWKD</v>
      </c>
    </row>
    <row r="337" spans="1:8">
      <c r="A337" s="80">
        <v>37195</v>
      </c>
      <c r="B337" s="79" t="s">
        <v>156</v>
      </c>
      <c r="C337" s="79" t="s">
        <v>149</v>
      </c>
      <c r="D337" s="85">
        <v>0</v>
      </c>
      <c r="E337" s="85">
        <v>0</v>
      </c>
      <c r="F337" s="210">
        <f t="shared" si="15"/>
        <v>1</v>
      </c>
      <c r="G337" s="79" t="str">
        <f t="shared" si="16"/>
        <v>M</v>
      </c>
      <c r="H337" s="79" t="str">
        <f t="shared" si="17"/>
        <v>1GD-CGPR-AECO/AV</v>
      </c>
    </row>
    <row r="338" spans="1:8">
      <c r="A338" s="80">
        <v>37195</v>
      </c>
      <c r="B338" s="79" t="s">
        <v>156</v>
      </c>
      <c r="C338" s="79" t="s">
        <v>120</v>
      </c>
      <c r="D338" s="85">
        <v>5000</v>
      </c>
      <c r="E338" s="85">
        <v>5000</v>
      </c>
      <c r="F338" s="210">
        <f t="shared" si="15"/>
        <v>1</v>
      </c>
      <c r="G338" s="79" t="str">
        <f t="shared" si="16"/>
        <v>M</v>
      </c>
      <c r="H338" s="79" t="str">
        <f t="shared" si="17"/>
        <v>1GDP-CAL BORDER</v>
      </c>
    </row>
    <row r="339" spans="1:8">
      <c r="A339" s="80">
        <v>37195</v>
      </c>
      <c r="B339" s="79" t="s">
        <v>156</v>
      </c>
      <c r="C339" s="79" t="s">
        <v>169</v>
      </c>
      <c r="D339" s="85">
        <v>-120000</v>
      </c>
      <c r="E339" s="85">
        <v>-120000</v>
      </c>
      <c r="F339" s="210">
        <f t="shared" si="15"/>
        <v>1</v>
      </c>
      <c r="G339" s="79" t="str">
        <f t="shared" si="16"/>
        <v>M</v>
      </c>
      <c r="H339" s="79" t="str">
        <f t="shared" si="17"/>
        <v>1GDP-CIG/CHEYENN</v>
      </c>
    </row>
    <row r="340" spans="1:8">
      <c r="A340" s="80">
        <v>37195</v>
      </c>
      <c r="B340" s="79" t="s">
        <v>156</v>
      </c>
      <c r="C340" s="79" t="s">
        <v>127</v>
      </c>
      <c r="D340" s="85">
        <v>-85000</v>
      </c>
      <c r="E340" s="85">
        <v>-85000</v>
      </c>
      <c r="F340" s="210">
        <f t="shared" si="15"/>
        <v>1</v>
      </c>
      <c r="G340" s="79" t="str">
        <f t="shared" si="16"/>
        <v>M</v>
      </c>
      <c r="H340" s="79" t="str">
        <f t="shared" si="17"/>
        <v>1GDP-CIG/RKYMTN</v>
      </c>
    </row>
    <row r="341" spans="1:8">
      <c r="A341" s="80">
        <v>37195</v>
      </c>
      <c r="B341" s="79" t="s">
        <v>156</v>
      </c>
      <c r="C341" s="79" t="s">
        <v>130</v>
      </c>
      <c r="D341" s="85">
        <v>190076</v>
      </c>
      <c r="E341" s="85">
        <v>190076</v>
      </c>
      <c r="F341" s="210">
        <f t="shared" si="15"/>
        <v>1</v>
      </c>
      <c r="G341" s="79" t="str">
        <f t="shared" si="16"/>
        <v>M</v>
      </c>
      <c r="H341" s="79" t="str">
        <f t="shared" si="17"/>
        <v>1GDP-ELPO/PERM2</v>
      </c>
    </row>
    <row r="342" spans="1:8">
      <c r="A342" s="80">
        <v>37195</v>
      </c>
      <c r="B342" s="79" t="s">
        <v>156</v>
      </c>
      <c r="C342" s="79" t="s">
        <v>134</v>
      </c>
      <c r="D342" s="85">
        <v>485000</v>
      </c>
      <c r="E342" s="85">
        <v>485000</v>
      </c>
      <c r="F342" s="210">
        <f t="shared" si="15"/>
        <v>1</v>
      </c>
      <c r="G342" s="79" t="str">
        <f t="shared" si="16"/>
        <v>M</v>
      </c>
      <c r="H342" s="79" t="str">
        <f t="shared" si="17"/>
        <v>1GDP-ELPO/SANJUA</v>
      </c>
    </row>
    <row r="343" spans="1:8">
      <c r="A343" s="80">
        <v>37195</v>
      </c>
      <c r="B343" s="79" t="s">
        <v>156</v>
      </c>
      <c r="C343" s="79" t="s">
        <v>170</v>
      </c>
      <c r="D343" s="85">
        <v>-91300</v>
      </c>
      <c r="E343" s="85">
        <v>-91300</v>
      </c>
      <c r="F343" s="210">
        <f t="shared" si="15"/>
        <v>1</v>
      </c>
      <c r="G343" s="79" t="str">
        <f t="shared" si="16"/>
        <v>M</v>
      </c>
      <c r="H343" s="79" t="str">
        <f t="shared" si="17"/>
        <v>1GDP-HEHUB</v>
      </c>
    </row>
    <row r="344" spans="1:8">
      <c r="A344" s="80">
        <v>37195</v>
      </c>
      <c r="B344" s="79" t="s">
        <v>156</v>
      </c>
      <c r="C344" s="79" t="s">
        <v>124</v>
      </c>
      <c r="D344" s="85">
        <v>-65000</v>
      </c>
      <c r="E344" s="85">
        <v>-65000</v>
      </c>
      <c r="F344" s="210">
        <f t="shared" si="15"/>
        <v>1</v>
      </c>
      <c r="G344" s="79" t="str">
        <f t="shared" si="16"/>
        <v>M</v>
      </c>
      <c r="H344" s="79" t="str">
        <f t="shared" si="17"/>
        <v>1GDP-KERN/OPAL</v>
      </c>
    </row>
    <row r="345" spans="1:8">
      <c r="A345" s="80">
        <v>37195</v>
      </c>
      <c r="B345" s="79" t="s">
        <v>156</v>
      </c>
      <c r="C345" s="79" t="s">
        <v>118</v>
      </c>
      <c r="D345" s="85">
        <v>-140000</v>
      </c>
      <c r="E345" s="85">
        <v>-140000</v>
      </c>
      <c r="F345" s="210">
        <f t="shared" si="15"/>
        <v>1</v>
      </c>
      <c r="G345" s="79" t="str">
        <f t="shared" si="16"/>
        <v>M</v>
      </c>
      <c r="H345" s="79" t="str">
        <f t="shared" si="17"/>
        <v>1GDP-MALIN-CTYGA</v>
      </c>
    </row>
    <row r="346" spans="1:8">
      <c r="A346" s="80">
        <v>37195</v>
      </c>
      <c r="B346" s="79" t="s">
        <v>156</v>
      </c>
      <c r="C346" s="79" t="s">
        <v>145</v>
      </c>
      <c r="D346" s="85">
        <v>0</v>
      </c>
      <c r="E346" s="85">
        <v>0</v>
      </c>
      <c r="F346" s="210">
        <f t="shared" si="15"/>
        <v>1</v>
      </c>
      <c r="G346" s="79" t="str">
        <f t="shared" si="16"/>
        <v>M</v>
      </c>
      <c r="H346" s="79" t="str">
        <f t="shared" si="17"/>
        <v>1GDP-NTHWST/CANB</v>
      </c>
    </row>
    <row r="347" spans="1:8">
      <c r="A347" s="80">
        <v>37195</v>
      </c>
      <c r="B347" s="79" t="s">
        <v>156</v>
      </c>
      <c r="C347" s="79" t="s">
        <v>117</v>
      </c>
      <c r="D347" s="85">
        <v>139797</v>
      </c>
      <c r="E347" s="85">
        <v>139797</v>
      </c>
      <c r="F347" s="210">
        <f t="shared" si="15"/>
        <v>1</v>
      </c>
      <c r="G347" s="79" t="str">
        <f t="shared" si="16"/>
        <v>M</v>
      </c>
      <c r="H347" s="79" t="str">
        <f t="shared" si="17"/>
        <v>1GDP-PG&amp;E/CITIGA</v>
      </c>
    </row>
    <row r="348" spans="1:8">
      <c r="A348" s="80">
        <v>37195</v>
      </c>
      <c r="B348" s="79" t="s">
        <v>156</v>
      </c>
      <c r="C348" s="79" t="s">
        <v>171</v>
      </c>
      <c r="D348" s="85">
        <v>-20000</v>
      </c>
      <c r="E348" s="85">
        <v>-20000</v>
      </c>
      <c r="F348" s="210">
        <f t="shared" si="15"/>
        <v>1</v>
      </c>
      <c r="G348" s="79" t="str">
        <f t="shared" si="16"/>
        <v>M</v>
      </c>
      <c r="H348" s="79" t="str">
        <f t="shared" si="17"/>
        <v>1GDP-PG&amp;E/LG-PKG</v>
      </c>
    </row>
    <row r="349" spans="1:8">
      <c r="A349" s="80">
        <v>37195</v>
      </c>
      <c r="B349" s="79" t="s">
        <v>156</v>
      </c>
      <c r="C349" s="79" t="s">
        <v>140</v>
      </c>
      <c r="D349" s="85">
        <v>82000</v>
      </c>
      <c r="E349" s="85">
        <v>82000</v>
      </c>
      <c r="F349" s="210">
        <f t="shared" si="15"/>
        <v>1</v>
      </c>
      <c r="G349" s="79" t="str">
        <f t="shared" si="16"/>
        <v>M</v>
      </c>
      <c r="H349" s="79" t="str">
        <f t="shared" si="17"/>
        <v>1GDP-WAHA</v>
      </c>
    </row>
    <row r="350" spans="1:8">
      <c r="A350" s="80">
        <v>37196</v>
      </c>
      <c r="B350" s="79" t="s">
        <v>156</v>
      </c>
      <c r="C350" s="79" t="s">
        <v>168</v>
      </c>
      <c r="D350" s="85">
        <v>0</v>
      </c>
      <c r="E350" s="85">
        <v>0</v>
      </c>
      <c r="F350" s="210">
        <f t="shared" si="15"/>
        <v>2</v>
      </c>
      <c r="G350" s="79" t="str">
        <f t="shared" si="16"/>
        <v>M</v>
      </c>
      <c r="H350" s="79" t="str">
        <f t="shared" si="17"/>
        <v>2GD-AECOCD/FRWKD</v>
      </c>
    </row>
    <row r="351" spans="1:8">
      <c r="A351" s="80">
        <v>37196</v>
      </c>
      <c r="B351" s="79" t="s">
        <v>156</v>
      </c>
      <c r="C351" s="79" t="s">
        <v>172</v>
      </c>
      <c r="D351" s="85">
        <v>0</v>
      </c>
      <c r="E351" s="85">
        <v>0</v>
      </c>
      <c r="F351" s="210">
        <f t="shared" si="15"/>
        <v>2</v>
      </c>
      <c r="G351" s="79" t="str">
        <f t="shared" si="16"/>
        <v>M</v>
      </c>
      <c r="H351" s="79" t="str">
        <f t="shared" si="17"/>
        <v>2GD-AECOUS/FRWKD</v>
      </c>
    </row>
    <row r="352" spans="1:8">
      <c r="A352" s="80">
        <v>37196</v>
      </c>
      <c r="B352" s="79" t="s">
        <v>156</v>
      </c>
      <c r="C352" s="79" t="s">
        <v>149</v>
      </c>
      <c r="D352" s="85">
        <v>0</v>
      </c>
      <c r="E352" s="85">
        <v>0</v>
      </c>
      <c r="F352" s="210">
        <f t="shared" si="15"/>
        <v>2</v>
      </c>
      <c r="G352" s="79" t="str">
        <f t="shared" si="16"/>
        <v>M</v>
      </c>
      <c r="H352" s="79" t="str">
        <f t="shared" si="17"/>
        <v>2GD-CGPR-AECO/AV</v>
      </c>
    </row>
    <row r="353" spans="1:8">
      <c r="A353" s="80">
        <v>37196</v>
      </c>
      <c r="B353" s="79" t="s">
        <v>156</v>
      </c>
      <c r="C353" s="79" t="s">
        <v>173</v>
      </c>
      <c r="D353" s="85">
        <v>0</v>
      </c>
      <c r="E353" s="85">
        <v>0</v>
      </c>
      <c r="F353" s="210">
        <f t="shared" si="15"/>
        <v>2</v>
      </c>
      <c r="G353" s="79" t="str">
        <f t="shared" si="16"/>
        <v>M</v>
      </c>
      <c r="H353" s="79" t="str">
        <f t="shared" si="17"/>
        <v>2GDP-AECO</v>
      </c>
    </row>
    <row r="354" spans="1:8">
      <c r="A354" s="80">
        <v>37196</v>
      </c>
      <c r="B354" s="79" t="s">
        <v>156</v>
      </c>
      <c r="C354" s="79" t="s">
        <v>120</v>
      </c>
      <c r="D354" s="85">
        <v>-7498.3983000000007</v>
      </c>
      <c r="E354" s="85">
        <v>-7498.3983000000007</v>
      </c>
      <c r="F354" s="210">
        <f t="shared" si="15"/>
        <v>2</v>
      </c>
      <c r="G354" s="79" t="str">
        <f t="shared" si="16"/>
        <v>M</v>
      </c>
      <c r="H354" s="79" t="str">
        <f t="shared" si="17"/>
        <v>2GDP-CAL BORDER</v>
      </c>
    </row>
    <row r="355" spans="1:8">
      <c r="A355" s="80">
        <v>37196</v>
      </c>
      <c r="B355" s="79" t="s">
        <v>156</v>
      </c>
      <c r="C355" s="79" t="s">
        <v>174</v>
      </c>
      <c r="D355" s="85">
        <v>0</v>
      </c>
      <c r="E355" s="85">
        <v>0</v>
      </c>
      <c r="F355" s="210">
        <f t="shared" si="15"/>
        <v>2</v>
      </c>
      <c r="G355" s="79" t="str">
        <f t="shared" si="16"/>
        <v>M</v>
      </c>
      <c r="H355" s="79" t="str">
        <f t="shared" si="17"/>
        <v>2GDP-CHI. GATE</v>
      </c>
    </row>
    <row r="356" spans="1:8">
      <c r="A356" s="80">
        <v>37196</v>
      </c>
      <c r="B356" s="79" t="s">
        <v>156</v>
      </c>
      <c r="C356" s="79" t="s">
        <v>130</v>
      </c>
      <c r="D356" s="85">
        <v>19995.73</v>
      </c>
      <c r="E356" s="85">
        <v>19995.73</v>
      </c>
      <c r="F356" s="210">
        <f t="shared" si="15"/>
        <v>2</v>
      </c>
      <c r="G356" s="79" t="str">
        <f t="shared" si="16"/>
        <v>M</v>
      </c>
      <c r="H356" s="79" t="str">
        <f t="shared" si="17"/>
        <v>2GDP-ELPO/PERM2</v>
      </c>
    </row>
    <row r="357" spans="1:8">
      <c r="A357" s="80">
        <v>37196</v>
      </c>
      <c r="B357" s="79" t="s">
        <v>156</v>
      </c>
      <c r="C357" s="79" t="s">
        <v>134</v>
      </c>
      <c r="D357" s="85">
        <v>4998.9324999999999</v>
      </c>
      <c r="E357" s="85">
        <v>4998.9324999999999</v>
      </c>
      <c r="F357" s="210">
        <f t="shared" si="15"/>
        <v>2</v>
      </c>
      <c r="G357" s="79" t="str">
        <f t="shared" si="16"/>
        <v>M</v>
      </c>
      <c r="H357" s="79" t="str">
        <f t="shared" si="17"/>
        <v>2GDP-ELPO/SANJUA</v>
      </c>
    </row>
    <row r="358" spans="1:8">
      <c r="A358" s="80">
        <v>37196</v>
      </c>
      <c r="B358" s="79" t="s">
        <v>156</v>
      </c>
      <c r="C358" s="79" t="s">
        <v>170</v>
      </c>
      <c r="D358" s="85">
        <v>0</v>
      </c>
      <c r="E358" s="85">
        <v>0</v>
      </c>
      <c r="F358" s="210">
        <f t="shared" si="15"/>
        <v>2</v>
      </c>
      <c r="G358" s="79" t="str">
        <f t="shared" si="16"/>
        <v>M</v>
      </c>
      <c r="H358" s="79" t="str">
        <f t="shared" si="17"/>
        <v>2GDP-HEHUB</v>
      </c>
    </row>
    <row r="359" spans="1:8">
      <c r="A359" s="80">
        <v>37196</v>
      </c>
      <c r="B359" s="79" t="s">
        <v>156</v>
      </c>
      <c r="C359" s="79" t="s">
        <v>118</v>
      </c>
      <c r="D359" s="85">
        <v>57487.723700000002</v>
      </c>
      <c r="E359" s="85">
        <v>57487.723700000002</v>
      </c>
      <c r="F359" s="210">
        <f t="shared" si="15"/>
        <v>2</v>
      </c>
      <c r="G359" s="79" t="str">
        <f t="shared" si="16"/>
        <v>M</v>
      </c>
      <c r="H359" s="79" t="str">
        <f t="shared" si="17"/>
        <v>2GDP-MALIN-CTYGA</v>
      </c>
    </row>
    <row r="360" spans="1:8">
      <c r="A360" s="80">
        <v>37196</v>
      </c>
      <c r="B360" s="79" t="s">
        <v>156</v>
      </c>
      <c r="C360" s="79" t="s">
        <v>145</v>
      </c>
      <c r="D360" s="85">
        <v>1E-4</v>
      </c>
      <c r="E360" s="85">
        <v>1E-4</v>
      </c>
      <c r="F360" s="210">
        <f t="shared" si="15"/>
        <v>2</v>
      </c>
      <c r="G360" s="79" t="str">
        <f t="shared" si="16"/>
        <v>M</v>
      </c>
      <c r="H360" s="79" t="str">
        <f t="shared" si="17"/>
        <v>2GDP-NTHWST/CANB</v>
      </c>
    </row>
    <row r="361" spans="1:8">
      <c r="A361" s="80">
        <v>37196</v>
      </c>
      <c r="B361" s="79" t="s">
        <v>156</v>
      </c>
      <c r="C361" s="79" t="s">
        <v>117</v>
      </c>
      <c r="D361" s="85">
        <v>-54988.257599999997</v>
      </c>
      <c r="E361" s="85">
        <v>-54988.257599999997</v>
      </c>
      <c r="F361" s="210">
        <f t="shared" si="15"/>
        <v>2</v>
      </c>
      <c r="G361" s="79" t="str">
        <f t="shared" si="16"/>
        <v>M</v>
      </c>
      <c r="H361" s="79" t="str">
        <f t="shared" si="17"/>
        <v>2GDP-PG&amp;E/CITIGA</v>
      </c>
    </row>
    <row r="362" spans="1:8">
      <c r="A362" s="80">
        <v>37197</v>
      </c>
      <c r="B362" s="79" t="s">
        <v>156</v>
      </c>
      <c r="C362" s="79" t="s">
        <v>168</v>
      </c>
      <c r="D362" s="85">
        <v>0</v>
      </c>
      <c r="E362" s="85">
        <v>0</v>
      </c>
      <c r="F362" s="210">
        <f t="shared" si="15"/>
        <v>2</v>
      </c>
      <c r="G362" s="79" t="str">
        <f t="shared" si="16"/>
        <v>M</v>
      </c>
      <c r="H362" s="79" t="str">
        <f t="shared" si="17"/>
        <v>2GD-AECOCD/FRWKD</v>
      </c>
    </row>
    <row r="363" spans="1:8">
      <c r="A363" s="80">
        <v>37197</v>
      </c>
      <c r="B363" s="79" t="s">
        <v>156</v>
      </c>
      <c r="C363" s="79" t="s">
        <v>172</v>
      </c>
      <c r="D363" s="85">
        <v>0</v>
      </c>
      <c r="E363" s="85">
        <v>0</v>
      </c>
      <c r="F363" s="210">
        <f t="shared" si="15"/>
        <v>2</v>
      </c>
      <c r="G363" s="79" t="str">
        <f t="shared" si="16"/>
        <v>M</v>
      </c>
      <c r="H363" s="79" t="str">
        <f t="shared" si="17"/>
        <v>2GD-AECOUS/FRWKD</v>
      </c>
    </row>
    <row r="364" spans="1:8">
      <c r="A364" s="80">
        <v>37197</v>
      </c>
      <c r="B364" s="79" t="s">
        <v>156</v>
      </c>
      <c r="C364" s="79" t="s">
        <v>149</v>
      </c>
      <c r="D364" s="85">
        <v>0</v>
      </c>
      <c r="E364" s="85">
        <v>0</v>
      </c>
      <c r="F364" s="210">
        <f t="shared" si="15"/>
        <v>2</v>
      </c>
      <c r="G364" s="79" t="str">
        <f t="shared" si="16"/>
        <v>M</v>
      </c>
      <c r="H364" s="79" t="str">
        <f t="shared" si="17"/>
        <v>2GD-CGPR-AECO/AV</v>
      </c>
    </row>
    <row r="365" spans="1:8">
      <c r="A365" s="80">
        <v>37197</v>
      </c>
      <c r="B365" s="79" t="s">
        <v>156</v>
      </c>
      <c r="C365" s="79" t="s">
        <v>173</v>
      </c>
      <c r="D365" s="85">
        <v>0</v>
      </c>
      <c r="E365" s="85">
        <v>0</v>
      </c>
      <c r="F365" s="210">
        <f t="shared" si="15"/>
        <v>2</v>
      </c>
      <c r="G365" s="79" t="str">
        <f t="shared" si="16"/>
        <v>M</v>
      </c>
      <c r="H365" s="79" t="str">
        <f t="shared" si="17"/>
        <v>2GDP-AECO</v>
      </c>
    </row>
    <row r="366" spans="1:8">
      <c r="A366" s="80">
        <v>37197</v>
      </c>
      <c r="B366" s="79" t="s">
        <v>156</v>
      </c>
      <c r="C366" s="79" t="s">
        <v>120</v>
      </c>
      <c r="D366" s="85">
        <v>-7498.3983000000007</v>
      </c>
      <c r="E366" s="85">
        <v>-7498.3983000000007</v>
      </c>
      <c r="F366" s="210">
        <f t="shared" si="15"/>
        <v>2</v>
      </c>
      <c r="G366" s="79" t="str">
        <f t="shared" si="16"/>
        <v>M</v>
      </c>
      <c r="H366" s="79" t="str">
        <f t="shared" si="17"/>
        <v>2GDP-CAL BORDER</v>
      </c>
    </row>
    <row r="367" spans="1:8">
      <c r="A367" s="80">
        <v>37197</v>
      </c>
      <c r="B367" s="79" t="s">
        <v>156</v>
      </c>
      <c r="C367" s="79" t="s">
        <v>174</v>
      </c>
      <c r="D367" s="85">
        <v>0</v>
      </c>
      <c r="E367" s="85">
        <v>0</v>
      </c>
      <c r="F367" s="210">
        <f t="shared" si="15"/>
        <v>2</v>
      </c>
      <c r="G367" s="79" t="str">
        <f t="shared" si="16"/>
        <v>M</v>
      </c>
      <c r="H367" s="79" t="str">
        <f t="shared" si="17"/>
        <v>2GDP-CHI. GATE</v>
      </c>
    </row>
    <row r="368" spans="1:8">
      <c r="A368" s="80">
        <v>37197</v>
      </c>
      <c r="B368" s="79" t="s">
        <v>156</v>
      </c>
      <c r="C368" s="79" t="s">
        <v>130</v>
      </c>
      <c r="D368" s="85">
        <v>19995.73</v>
      </c>
      <c r="E368" s="85">
        <v>19995.73</v>
      </c>
      <c r="F368" s="210">
        <f t="shared" si="15"/>
        <v>2</v>
      </c>
      <c r="G368" s="79" t="str">
        <f t="shared" si="16"/>
        <v>M</v>
      </c>
      <c r="H368" s="79" t="str">
        <f t="shared" si="17"/>
        <v>2GDP-ELPO/PERM2</v>
      </c>
    </row>
    <row r="369" spans="1:8">
      <c r="A369" s="80">
        <v>37197</v>
      </c>
      <c r="B369" s="79" t="s">
        <v>156</v>
      </c>
      <c r="C369" s="79" t="s">
        <v>134</v>
      </c>
      <c r="D369" s="85">
        <v>4998.9324999999999</v>
      </c>
      <c r="E369" s="85">
        <v>4998.9324999999999</v>
      </c>
      <c r="F369" s="210">
        <f t="shared" si="15"/>
        <v>2</v>
      </c>
      <c r="G369" s="79" t="str">
        <f t="shared" si="16"/>
        <v>M</v>
      </c>
      <c r="H369" s="79" t="str">
        <f t="shared" si="17"/>
        <v>2GDP-ELPO/SANJUA</v>
      </c>
    </row>
    <row r="370" spans="1:8">
      <c r="A370" s="80">
        <v>37197</v>
      </c>
      <c r="B370" s="79" t="s">
        <v>156</v>
      </c>
      <c r="C370" s="79" t="s">
        <v>170</v>
      </c>
      <c r="D370" s="85">
        <v>0</v>
      </c>
      <c r="E370" s="85">
        <v>0</v>
      </c>
      <c r="F370" s="210">
        <f t="shared" si="15"/>
        <v>2</v>
      </c>
      <c r="G370" s="79" t="str">
        <f t="shared" si="16"/>
        <v>M</v>
      </c>
      <c r="H370" s="79" t="str">
        <f t="shared" si="17"/>
        <v>2GDP-HEHUB</v>
      </c>
    </row>
    <row r="371" spans="1:8">
      <c r="A371" s="80">
        <v>37197</v>
      </c>
      <c r="B371" s="79" t="s">
        <v>156</v>
      </c>
      <c r="C371" s="79" t="s">
        <v>118</v>
      </c>
      <c r="D371" s="85">
        <v>57487.723700000002</v>
      </c>
      <c r="E371" s="85">
        <v>57487.723700000002</v>
      </c>
      <c r="F371" s="210">
        <f t="shared" si="15"/>
        <v>2</v>
      </c>
      <c r="G371" s="79" t="str">
        <f t="shared" si="16"/>
        <v>M</v>
      </c>
      <c r="H371" s="79" t="str">
        <f t="shared" si="17"/>
        <v>2GDP-MALIN-CTYGA</v>
      </c>
    </row>
    <row r="372" spans="1:8">
      <c r="A372" s="80">
        <v>37197</v>
      </c>
      <c r="B372" s="79" t="s">
        <v>156</v>
      </c>
      <c r="C372" s="79" t="s">
        <v>145</v>
      </c>
      <c r="D372" s="85">
        <v>1E-4</v>
      </c>
      <c r="E372" s="85">
        <v>1E-4</v>
      </c>
      <c r="F372" s="210">
        <f t="shared" si="15"/>
        <v>2</v>
      </c>
      <c r="G372" s="79" t="str">
        <f t="shared" si="16"/>
        <v>M</v>
      </c>
      <c r="H372" s="79" t="str">
        <f t="shared" si="17"/>
        <v>2GDP-NTHWST/CANB</v>
      </c>
    </row>
    <row r="373" spans="1:8">
      <c r="A373" s="80">
        <v>37197</v>
      </c>
      <c r="B373" s="79" t="s">
        <v>156</v>
      </c>
      <c r="C373" s="79" t="s">
        <v>117</v>
      </c>
      <c r="D373" s="85">
        <v>-54988.257599999997</v>
      </c>
      <c r="E373" s="85">
        <v>-54988.257599999997</v>
      </c>
      <c r="F373" s="210">
        <f t="shared" si="15"/>
        <v>2</v>
      </c>
      <c r="G373" s="79" t="str">
        <f t="shared" si="16"/>
        <v>M</v>
      </c>
      <c r="H373" s="79" t="str">
        <f t="shared" si="17"/>
        <v>2GDP-PG&amp;E/CITIGA</v>
      </c>
    </row>
    <row r="374" spans="1:8">
      <c r="A374" s="80">
        <v>37198</v>
      </c>
      <c r="B374" s="79" t="s">
        <v>156</v>
      </c>
      <c r="C374" s="79" t="s">
        <v>168</v>
      </c>
      <c r="D374" s="85">
        <v>0</v>
      </c>
      <c r="E374" s="85">
        <v>0</v>
      </c>
      <c r="F374" s="210">
        <f t="shared" si="15"/>
        <v>2</v>
      </c>
      <c r="G374" s="79" t="str">
        <f t="shared" si="16"/>
        <v>M</v>
      </c>
      <c r="H374" s="79" t="str">
        <f t="shared" si="17"/>
        <v>2GD-AECOCD/FRWKD</v>
      </c>
    </row>
    <row r="375" spans="1:8">
      <c r="A375" s="80">
        <v>37198</v>
      </c>
      <c r="B375" s="79" t="s">
        <v>156</v>
      </c>
      <c r="C375" s="79" t="s">
        <v>172</v>
      </c>
      <c r="D375" s="85">
        <v>0</v>
      </c>
      <c r="E375" s="85">
        <v>0</v>
      </c>
      <c r="F375" s="210">
        <f t="shared" si="15"/>
        <v>2</v>
      </c>
      <c r="G375" s="79" t="str">
        <f t="shared" si="16"/>
        <v>M</v>
      </c>
      <c r="H375" s="79" t="str">
        <f t="shared" si="17"/>
        <v>2GD-AECOUS/FRWKD</v>
      </c>
    </row>
    <row r="376" spans="1:8">
      <c r="A376" s="80">
        <v>37198</v>
      </c>
      <c r="B376" s="79" t="s">
        <v>156</v>
      </c>
      <c r="C376" s="79" t="s">
        <v>149</v>
      </c>
      <c r="D376" s="85">
        <v>0</v>
      </c>
      <c r="E376" s="85">
        <v>0</v>
      </c>
      <c r="F376" s="210">
        <f t="shared" si="15"/>
        <v>2</v>
      </c>
      <c r="G376" s="79" t="str">
        <f t="shared" si="16"/>
        <v>M</v>
      </c>
      <c r="H376" s="79" t="str">
        <f t="shared" si="17"/>
        <v>2GD-CGPR-AECO/AV</v>
      </c>
    </row>
    <row r="377" spans="1:8">
      <c r="A377" s="80">
        <v>37198</v>
      </c>
      <c r="B377" s="79" t="s">
        <v>156</v>
      </c>
      <c r="C377" s="79" t="s">
        <v>173</v>
      </c>
      <c r="D377" s="85">
        <v>0</v>
      </c>
      <c r="E377" s="85">
        <v>0</v>
      </c>
      <c r="F377" s="210">
        <f t="shared" si="15"/>
        <v>2</v>
      </c>
      <c r="G377" s="79" t="str">
        <f t="shared" si="16"/>
        <v>M</v>
      </c>
      <c r="H377" s="79" t="str">
        <f t="shared" si="17"/>
        <v>2GDP-AECO</v>
      </c>
    </row>
    <row r="378" spans="1:8">
      <c r="A378" s="80">
        <v>37198</v>
      </c>
      <c r="B378" s="79" t="s">
        <v>156</v>
      </c>
      <c r="C378" s="79" t="s">
        <v>120</v>
      </c>
      <c r="D378" s="85">
        <v>-7498.3983000000007</v>
      </c>
      <c r="E378" s="85">
        <v>-7498.3983000000007</v>
      </c>
      <c r="F378" s="210">
        <f t="shared" si="15"/>
        <v>2</v>
      </c>
      <c r="G378" s="79" t="str">
        <f t="shared" si="16"/>
        <v>M</v>
      </c>
      <c r="H378" s="79" t="str">
        <f t="shared" si="17"/>
        <v>2GDP-CAL BORDER</v>
      </c>
    </row>
    <row r="379" spans="1:8">
      <c r="A379" s="80">
        <v>37198</v>
      </c>
      <c r="B379" s="79" t="s">
        <v>156</v>
      </c>
      <c r="C379" s="79" t="s">
        <v>174</v>
      </c>
      <c r="D379" s="85">
        <v>0</v>
      </c>
      <c r="E379" s="85">
        <v>0</v>
      </c>
      <c r="F379" s="210">
        <f t="shared" si="15"/>
        <v>2</v>
      </c>
      <c r="G379" s="79" t="str">
        <f t="shared" si="16"/>
        <v>M</v>
      </c>
      <c r="H379" s="79" t="str">
        <f t="shared" si="17"/>
        <v>2GDP-CHI. GATE</v>
      </c>
    </row>
    <row r="380" spans="1:8">
      <c r="A380" s="80">
        <v>37198</v>
      </c>
      <c r="B380" s="79" t="s">
        <v>156</v>
      </c>
      <c r="C380" s="79" t="s">
        <v>130</v>
      </c>
      <c r="D380" s="85">
        <v>19995.73</v>
      </c>
      <c r="E380" s="85">
        <v>19995.73</v>
      </c>
      <c r="F380" s="210">
        <f t="shared" si="15"/>
        <v>2</v>
      </c>
      <c r="G380" s="79" t="str">
        <f t="shared" si="16"/>
        <v>M</v>
      </c>
      <c r="H380" s="79" t="str">
        <f t="shared" si="17"/>
        <v>2GDP-ELPO/PERM2</v>
      </c>
    </row>
    <row r="381" spans="1:8">
      <c r="A381" s="80">
        <v>37198</v>
      </c>
      <c r="B381" s="79" t="s">
        <v>156</v>
      </c>
      <c r="C381" s="79" t="s">
        <v>134</v>
      </c>
      <c r="D381" s="85">
        <v>4998.9324999999999</v>
      </c>
      <c r="E381" s="85">
        <v>4998.9324999999999</v>
      </c>
      <c r="F381" s="210">
        <f t="shared" si="15"/>
        <v>2</v>
      </c>
      <c r="G381" s="79" t="str">
        <f t="shared" si="16"/>
        <v>M</v>
      </c>
      <c r="H381" s="79" t="str">
        <f t="shared" si="17"/>
        <v>2GDP-ELPO/SANJUA</v>
      </c>
    </row>
    <row r="382" spans="1:8">
      <c r="A382" s="80">
        <v>37198</v>
      </c>
      <c r="B382" s="79" t="s">
        <v>156</v>
      </c>
      <c r="C382" s="79" t="s">
        <v>170</v>
      </c>
      <c r="D382" s="85">
        <v>0</v>
      </c>
      <c r="E382" s="85">
        <v>0</v>
      </c>
      <c r="F382" s="210">
        <f t="shared" si="15"/>
        <v>2</v>
      </c>
      <c r="G382" s="79" t="str">
        <f t="shared" si="16"/>
        <v>M</v>
      </c>
      <c r="H382" s="79" t="str">
        <f t="shared" si="17"/>
        <v>2GDP-HEHUB</v>
      </c>
    </row>
    <row r="383" spans="1:8">
      <c r="A383" s="80">
        <v>37198</v>
      </c>
      <c r="B383" s="79" t="s">
        <v>156</v>
      </c>
      <c r="C383" s="79" t="s">
        <v>118</v>
      </c>
      <c r="D383" s="85">
        <v>57487.723700000002</v>
      </c>
      <c r="E383" s="85">
        <v>57487.723700000002</v>
      </c>
      <c r="F383" s="210">
        <f t="shared" si="15"/>
        <v>2</v>
      </c>
      <c r="G383" s="79" t="str">
        <f t="shared" si="16"/>
        <v>M</v>
      </c>
      <c r="H383" s="79" t="str">
        <f t="shared" si="17"/>
        <v>2GDP-MALIN-CTYGA</v>
      </c>
    </row>
    <row r="384" spans="1:8">
      <c r="A384" s="80">
        <v>37198</v>
      </c>
      <c r="B384" s="79" t="s">
        <v>156</v>
      </c>
      <c r="C384" s="79" t="s">
        <v>145</v>
      </c>
      <c r="D384" s="85">
        <v>1E-4</v>
      </c>
      <c r="E384" s="85">
        <v>1E-4</v>
      </c>
      <c r="F384" s="210">
        <f t="shared" si="15"/>
        <v>2</v>
      </c>
      <c r="G384" s="79" t="str">
        <f t="shared" si="16"/>
        <v>M</v>
      </c>
      <c r="H384" s="79" t="str">
        <f t="shared" si="17"/>
        <v>2GDP-NTHWST/CANB</v>
      </c>
    </row>
    <row r="385" spans="1:8">
      <c r="A385" s="80">
        <v>37198</v>
      </c>
      <c r="B385" s="79" t="s">
        <v>156</v>
      </c>
      <c r="C385" s="79" t="s">
        <v>117</v>
      </c>
      <c r="D385" s="85">
        <v>-54988.257599999997</v>
      </c>
      <c r="E385" s="85">
        <v>-54988.257599999997</v>
      </c>
      <c r="F385" s="210">
        <f t="shared" si="15"/>
        <v>2</v>
      </c>
      <c r="G385" s="79" t="str">
        <f t="shared" si="16"/>
        <v>M</v>
      </c>
      <c r="H385" s="79" t="str">
        <f t="shared" si="17"/>
        <v>2GDP-PG&amp;E/CITIGA</v>
      </c>
    </row>
    <row r="386" spans="1:8">
      <c r="A386" s="80">
        <v>37199</v>
      </c>
      <c r="B386" s="79" t="s">
        <v>156</v>
      </c>
      <c r="C386" s="79" t="s">
        <v>168</v>
      </c>
      <c r="D386" s="85">
        <v>0</v>
      </c>
      <c r="E386" s="85">
        <v>0</v>
      </c>
      <c r="F386" s="210">
        <f t="shared" si="15"/>
        <v>2</v>
      </c>
      <c r="G386" s="79" t="str">
        <f t="shared" si="16"/>
        <v>M</v>
      </c>
      <c r="H386" s="79" t="str">
        <f t="shared" si="17"/>
        <v>2GD-AECOCD/FRWKD</v>
      </c>
    </row>
    <row r="387" spans="1:8">
      <c r="A387" s="80">
        <v>37199</v>
      </c>
      <c r="B387" s="79" t="s">
        <v>156</v>
      </c>
      <c r="C387" s="79" t="s">
        <v>172</v>
      </c>
      <c r="D387" s="85">
        <v>0</v>
      </c>
      <c r="E387" s="85">
        <v>0</v>
      </c>
      <c r="F387" s="210">
        <f t="shared" ref="F387:F450" si="18">IF(REF_DT&lt;=LastDay,INDEX(IntraMonth_Buckets,MATCH($A387,IntraSumMonths,0),1),INDEX(BucketTable,MATCH($A387,SumMonths,0),1))</f>
        <v>2</v>
      </c>
      <c r="G387" s="79" t="str">
        <f t="shared" ref="G387:G450" si="19">INDEX(Book_Type,MATCH($B387,Book,0),1)</f>
        <v>M</v>
      </c>
      <c r="H387" s="79" t="str">
        <f t="shared" ref="H387:H450" si="20">$F387&amp;$C387</f>
        <v>2GD-AECOUS/FRWKD</v>
      </c>
    </row>
    <row r="388" spans="1:8">
      <c r="A388" s="80">
        <v>37199</v>
      </c>
      <c r="B388" s="79" t="s">
        <v>156</v>
      </c>
      <c r="C388" s="79" t="s">
        <v>149</v>
      </c>
      <c r="D388" s="85">
        <v>0</v>
      </c>
      <c r="E388" s="85">
        <v>0</v>
      </c>
      <c r="F388" s="210">
        <f t="shared" si="18"/>
        <v>2</v>
      </c>
      <c r="G388" s="79" t="str">
        <f t="shared" si="19"/>
        <v>M</v>
      </c>
      <c r="H388" s="79" t="str">
        <f t="shared" si="20"/>
        <v>2GD-CGPR-AECO/AV</v>
      </c>
    </row>
    <row r="389" spans="1:8">
      <c r="A389" s="80">
        <v>37199</v>
      </c>
      <c r="B389" s="79" t="s">
        <v>156</v>
      </c>
      <c r="C389" s="79" t="s">
        <v>173</v>
      </c>
      <c r="D389" s="85">
        <v>0</v>
      </c>
      <c r="E389" s="85">
        <v>0</v>
      </c>
      <c r="F389" s="210">
        <f t="shared" si="18"/>
        <v>2</v>
      </c>
      <c r="G389" s="79" t="str">
        <f t="shared" si="19"/>
        <v>M</v>
      </c>
      <c r="H389" s="79" t="str">
        <f t="shared" si="20"/>
        <v>2GDP-AECO</v>
      </c>
    </row>
    <row r="390" spans="1:8">
      <c r="A390" s="80">
        <v>37199</v>
      </c>
      <c r="B390" s="79" t="s">
        <v>156</v>
      </c>
      <c r="C390" s="79" t="s">
        <v>120</v>
      </c>
      <c r="D390" s="85">
        <v>-7498.3983000000007</v>
      </c>
      <c r="E390" s="85">
        <v>-7498.3983000000007</v>
      </c>
      <c r="F390" s="210">
        <f t="shared" si="18"/>
        <v>2</v>
      </c>
      <c r="G390" s="79" t="str">
        <f t="shared" si="19"/>
        <v>M</v>
      </c>
      <c r="H390" s="79" t="str">
        <f t="shared" si="20"/>
        <v>2GDP-CAL BORDER</v>
      </c>
    </row>
    <row r="391" spans="1:8">
      <c r="A391" s="80">
        <v>37199</v>
      </c>
      <c r="B391" s="79" t="s">
        <v>156</v>
      </c>
      <c r="C391" s="79" t="s">
        <v>174</v>
      </c>
      <c r="D391" s="85">
        <v>0</v>
      </c>
      <c r="E391" s="85">
        <v>0</v>
      </c>
      <c r="F391" s="210">
        <f t="shared" si="18"/>
        <v>2</v>
      </c>
      <c r="G391" s="79" t="str">
        <f t="shared" si="19"/>
        <v>M</v>
      </c>
      <c r="H391" s="79" t="str">
        <f t="shared" si="20"/>
        <v>2GDP-CHI. GATE</v>
      </c>
    </row>
    <row r="392" spans="1:8">
      <c r="A392" s="80">
        <v>37199</v>
      </c>
      <c r="B392" s="79" t="s">
        <v>156</v>
      </c>
      <c r="C392" s="79" t="s">
        <v>130</v>
      </c>
      <c r="D392" s="85">
        <v>19995.73</v>
      </c>
      <c r="E392" s="85">
        <v>19995.73</v>
      </c>
      <c r="F392" s="210">
        <f t="shared" si="18"/>
        <v>2</v>
      </c>
      <c r="G392" s="79" t="str">
        <f t="shared" si="19"/>
        <v>M</v>
      </c>
      <c r="H392" s="79" t="str">
        <f t="shared" si="20"/>
        <v>2GDP-ELPO/PERM2</v>
      </c>
    </row>
    <row r="393" spans="1:8">
      <c r="A393" s="80">
        <v>37199</v>
      </c>
      <c r="B393" s="79" t="s">
        <v>156</v>
      </c>
      <c r="C393" s="79" t="s">
        <v>134</v>
      </c>
      <c r="D393" s="85">
        <v>4998.9324999999999</v>
      </c>
      <c r="E393" s="85">
        <v>4998.9324999999999</v>
      </c>
      <c r="F393" s="210">
        <f t="shared" si="18"/>
        <v>2</v>
      </c>
      <c r="G393" s="79" t="str">
        <f t="shared" si="19"/>
        <v>M</v>
      </c>
      <c r="H393" s="79" t="str">
        <f t="shared" si="20"/>
        <v>2GDP-ELPO/SANJUA</v>
      </c>
    </row>
    <row r="394" spans="1:8">
      <c r="A394" s="80">
        <v>37199</v>
      </c>
      <c r="B394" s="79" t="s">
        <v>156</v>
      </c>
      <c r="C394" s="79" t="s">
        <v>170</v>
      </c>
      <c r="D394" s="85">
        <v>0</v>
      </c>
      <c r="E394" s="85">
        <v>0</v>
      </c>
      <c r="F394" s="210">
        <f t="shared" si="18"/>
        <v>2</v>
      </c>
      <c r="G394" s="79" t="str">
        <f t="shared" si="19"/>
        <v>M</v>
      </c>
      <c r="H394" s="79" t="str">
        <f t="shared" si="20"/>
        <v>2GDP-HEHUB</v>
      </c>
    </row>
    <row r="395" spans="1:8">
      <c r="A395" s="80">
        <v>37199</v>
      </c>
      <c r="B395" s="79" t="s">
        <v>156</v>
      </c>
      <c r="C395" s="79" t="s">
        <v>118</v>
      </c>
      <c r="D395" s="85">
        <v>57487.723700000002</v>
      </c>
      <c r="E395" s="85">
        <v>57487.723700000002</v>
      </c>
      <c r="F395" s="210">
        <f t="shared" si="18"/>
        <v>2</v>
      </c>
      <c r="G395" s="79" t="str">
        <f t="shared" si="19"/>
        <v>M</v>
      </c>
      <c r="H395" s="79" t="str">
        <f t="shared" si="20"/>
        <v>2GDP-MALIN-CTYGA</v>
      </c>
    </row>
    <row r="396" spans="1:8">
      <c r="A396" s="80">
        <v>37199</v>
      </c>
      <c r="B396" s="79" t="s">
        <v>156</v>
      </c>
      <c r="C396" s="79" t="s">
        <v>145</v>
      </c>
      <c r="D396" s="85">
        <v>1E-4</v>
      </c>
      <c r="E396" s="85">
        <v>1E-4</v>
      </c>
      <c r="F396" s="210">
        <f t="shared" si="18"/>
        <v>2</v>
      </c>
      <c r="G396" s="79" t="str">
        <f t="shared" si="19"/>
        <v>M</v>
      </c>
      <c r="H396" s="79" t="str">
        <f t="shared" si="20"/>
        <v>2GDP-NTHWST/CANB</v>
      </c>
    </row>
    <row r="397" spans="1:8">
      <c r="A397" s="80">
        <v>37199</v>
      </c>
      <c r="B397" s="79" t="s">
        <v>156</v>
      </c>
      <c r="C397" s="79" t="s">
        <v>117</v>
      </c>
      <c r="D397" s="85">
        <v>-54988.257599999997</v>
      </c>
      <c r="E397" s="85">
        <v>-54988.257599999997</v>
      </c>
      <c r="F397" s="210">
        <f t="shared" si="18"/>
        <v>2</v>
      </c>
      <c r="G397" s="79" t="str">
        <f t="shared" si="19"/>
        <v>M</v>
      </c>
      <c r="H397" s="79" t="str">
        <f t="shared" si="20"/>
        <v>2GDP-PG&amp;E/CITIGA</v>
      </c>
    </row>
    <row r="398" spans="1:8">
      <c r="A398" s="80">
        <v>37200</v>
      </c>
      <c r="B398" s="79" t="s">
        <v>156</v>
      </c>
      <c r="C398" s="79" t="s">
        <v>168</v>
      </c>
      <c r="D398" s="85">
        <v>0</v>
      </c>
      <c r="E398" s="85">
        <v>0</v>
      </c>
      <c r="F398" s="210">
        <f t="shared" si="18"/>
        <v>2</v>
      </c>
      <c r="G398" s="79" t="str">
        <f t="shared" si="19"/>
        <v>M</v>
      </c>
      <c r="H398" s="79" t="str">
        <f t="shared" si="20"/>
        <v>2GD-AECOCD/FRWKD</v>
      </c>
    </row>
    <row r="399" spans="1:8">
      <c r="A399" s="80">
        <v>37200</v>
      </c>
      <c r="B399" s="79" t="s">
        <v>156</v>
      </c>
      <c r="C399" s="79" t="s">
        <v>172</v>
      </c>
      <c r="D399" s="85">
        <v>0</v>
      </c>
      <c r="E399" s="85">
        <v>0</v>
      </c>
      <c r="F399" s="210">
        <f t="shared" si="18"/>
        <v>2</v>
      </c>
      <c r="G399" s="79" t="str">
        <f t="shared" si="19"/>
        <v>M</v>
      </c>
      <c r="H399" s="79" t="str">
        <f t="shared" si="20"/>
        <v>2GD-AECOUS/FRWKD</v>
      </c>
    </row>
    <row r="400" spans="1:8">
      <c r="A400" s="80">
        <v>37200</v>
      </c>
      <c r="B400" s="79" t="s">
        <v>156</v>
      </c>
      <c r="C400" s="79" t="s">
        <v>149</v>
      </c>
      <c r="D400" s="85">
        <v>0</v>
      </c>
      <c r="E400" s="85">
        <v>0</v>
      </c>
      <c r="F400" s="210">
        <f t="shared" si="18"/>
        <v>2</v>
      </c>
      <c r="G400" s="79" t="str">
        <f t="shared" si="19"/>
        <v>M</v>
      </c>
      <c r="H400" s="79" t="str">
        <f t="shared" si="20"/>
        <v>2GD-CGPR-AECO/AV</v>
      </c>
    </row>
    <row r="401" spans="1:8">
      <c r="A401" s="80">
        <v>37200</v>
      </c>
      <c r="B401" s="79" t="s">
        <v>156</v>
      </c>
      <c r="C401" s="79" t="s">
        <v>173</v>
      </c>
      <c r="D401" s="85">
        <v>0</v>
      </c>
      <c r="E401" s="85">
        <v>0</v>
      </c>
      <c r="F401" s="210">
        <f t="shared" si="18"/>
        <v>2</v>
      </c>
      <c r="G401" s="79" t="str">
        <f t="shared" si="19"/>
        <v>M</v>
      </c>
      <c r="H401" s="79" t="str">
        <f t="shared" si="20"/>
        <v>2GDP-AECO</v>
      </c>
    </row>
    <row r="402" spans="1:8">
      <c r="A402" s="80">
        <v>37200</v>
      </c>
      <c r="B402" s="79" t="s">
        <v>156</v>
      </c>
      <c r="C402" s="79" t="s">
        <v>120</v>
      </c>
      <c r="D402" s="85">
        <v>-7498.3983000000007</v>
      </c>
      <c r="E402" s="85">
        <v>-7498.3983000000007</v>
      </c>
      <c r="F402" s="210">
        <f t="shared" si="18"/>
        <v>2</v>
      </c>
      <c r="G402" s="79" t="str">
        <f t="shared" si="19"/>
        <v>M</v>
      </c>
      <c r="H402" s="79" t="str">
        <f t="shared" si="20"/>
        <v>2GDP-CAL BORDER</v>
      </c>
    </row>
    <row r="403" spans="1:8">
      <c r="A403" s="80">
        <v>37200</v>
      </c>
      <c r="B403" s="79" t="s">
        <v>156</v>
      </c>
      <c r="C403" s="79" t="s">
        <v>174</v>
      </c>
      <c r="D403" s="85">
        <v>0</v>
      </c>
      <c r="E403" s="85">
        <v>0</v>
      </c>
      <c r="F403" s="210">
        <f t="shared" si="18"/>
        <v>2</v>
      </c>
      <c r="G403" s="79" t="str">
        <f t="shared" si="19"/>
        <v>M</v>
      </c>
      <c r="H403" s="79" t="str">
        <f t="shared" si="20"/>
        <v>2GDP-CHI. GATE</v>
      </c>
    </row>
    <row r="404" spans="1:8">
      <c r="A404" s="80">
        <v>37200</v>
      </c>
      <c r="B404" s="79" t="s">
        <v>156</v>
      </c>
      <c r="C404" s="79" t="s">
        <v>130</v>
      </c>
      <c r="D404" s="85">
        <v>19995.73</v>
      </c>
      <c r="E404" s="85">
        <v>19995.73</v>
      </c>
      <c r="F404" s="210">
        <f t="shared" si="18"/>
        <v>2</v>
      </c>
      <c r="G404" s="79" t="str">
        <f t="shared" si="19"/>
        <v>M</v>
      </c>
      <c r="H404" s="79" t="str">
        <f t="shared" si="20"/>
        <v>2GDP-ELPO/PERM2</v>
      </c>
    </row>
    <row r="405" spans="1:8">
      <c r="A405" s="80">
        <v>37200</v>
      </c>
      <c r="B405" s="79" t="s">
        <v>156</v>
      </c>
      <c r="C405" s="79" t="s">
        <v>134</v>
      </c>
      <c r="D405" s="85">
        <v>4998.9324999999999</v>
      </c>
      <c r="E405" s="85">
        <v>4998.9324999999999</v>
      </c>
      <c r="F405" s="210">
        <f t="shared" si="18"/>
        <v>2</v>
      </c>
      <c r="G405" s="79" t="str">
        <f t="shared" si="19"/>
        <v>M</v>
      </c>
      <c r="H405" s="79" t="str">
        <f t="shared" si="20"/>
        <v>2GDP-ELPO/SANJUA</v>
      </c>
    </row>
    <row r="406" spans="1:8">
      <c r="A406" s="80">
        <v>37200</v>
      </c>
      <c r="B406" s="79" t="s">
        <v>156</v>
      </c>
      <c r="C406" s="79" t="s">
        <v>170</v>
      </c>
      <c r="D406" s="85">
        <v>0</v>
      </c>
      <c r="E406" s="85">
        <v>0</v>
      </c>
      <c r="F406" s="210">
        <f t="shared" si="18"/>
        <v>2</v>
      </c>
      <c r="G406" s="79" t="str">
        <f t="shared" si="19"/>
        <v>M</v>
      </c>
      <c r="H406" s="79" t="str">
        <f t="shared" si="20"/>
        <v>2GDP-HEHUB</v>
      </c>
    </row>
    <row r="407" spans="1:8">
      <c r="A407" s="80">
        <v>37200</v>
      </c>
      <c r="B407" s="79" t="s">
        <v>156</v>
      </c>
      <c r="C407" s="79" t="s">
        <v>118</v>
      </c>
      <c r="D407" s="85">
        <v>57487.723700000002</v>
      </c>
      <c r="E407" s="85">
        <v>57487.723700000002</v>
      </c>
      <c r="F407" s="210">
        <f t="shared" si="18"/>
        <v>2</v>
      </c>
      <c r="G407" s="79" t="str">
        <f t="shared" si="19"/>
        <v>M</v>
      </c>
      <c r="H407" s="79" t="str">
        <f t="shared" si="20"/>
        <v>2GDP-MALIN-CTYGA</v>
      </c>
    </row>
    <row r="408" spans="1:8">
      <c r="A408" s="80">
        <v>37200</v>
      </c>
      <c r="B408" s="79" t="s">
        <v>156</v>
      </c>
      <c r="C408" s="79" t="s">
        <v>145</v>
      </c>
      <c r="D408" s="85">
        <v>1E-4</v>
      </c>
      <c r="E408" s="85">
        <v>1E-4</v>
      </c>
      <c r="F408" s="210">
        <f t="shared" si="18"/>
        <v>2</v>
      </c>
      <c r="G408" s="79" t="str">
        <f t="shared" si="19"/>
        <v>M</v>
      </c>
      <c r="H408" s="79" t="str">
        <f t="shared" si="20"/>
        <v>2GDP-NTHWST/CANB</v>
      </c>
    </row>
    <row r="409" spans="1:8">
      <c r="A409" s="80">
        <v>37200</v>
      </c>
      <c r="B409" s="79" t="s">
        <v>156</v>
      </c>
      <c r="C409" s="79" t="s">
        <v>117</v>
      </c>
      <c r="D409" s="85">
        <v>-54988.257599999997</v>
      </c>
      <c r="E409" s="85">
        <v>-54988.257599999997</v>
      </c>
      <c r="F409" s="210">
        <f t="shared" si="18"/>
        <v>2</v>
      </c>
      <c r="G409" s="79" t="str">
        <f t="shared" si="19"/>
        <v>M</v>
      </c>
      <c r="H409" s="79" t="str">
        <f t="shared" si="20"/>
        <v>2GDP-PG&amp;E/CITIGA</v>
      </c>
    </row>
    <row r="410" spans="1:8">
      <c r="A410" s="80">
        <v>37201</v>
      </c>
      <c r="B410" s="79" t="s">
        <v>156</v>
      </c>
      <c r="C410" s="79" t="s">
        <v>168</v>
      </c>
      <c r="D410" s="85">
        <v>0</v>
      </c>
      <c r="E410" s="85">
        <v>0</v>
      </c>
      <c r="F410" s="210">
        <f t="shared" si="18"/>
        <v>2</v>
      </c>
      <c r="G410" s="79" t="str">
        <f t="shared" si="19"/>
        <v>M</v>
      </c>
      <c r="H410" s="79" t="str">
        <f t="shared" si="20"/>
        <v>2GD-AECOCD/FRWKD</v>
      </c>
    </row>
    <row r="411" spans="1:8">
      <c r="A411" s="80">
        <v>37201</v>
      </c>
      <c r="B411" s="79" t="s">
        <v>156</v>
      </c>
      <c r="C411" s="79" t="s">
        <v>172</v>
      </c>
      <c r="D411" s="85">
        <v>0</v>
      </c>
      <c r="E411" s="85">
        <v>0</v>
      </c>
      <c r="F411" s="210">
        <f t="shared" si="18"/>
        <v>2</v>
      </c>
      <c r="G411" s="79" t="str">
        <f t="shared" si="19"/>
        <v>M</v>
      </c>
      <c r="H411" s="79" t="str">
        <f t="shared" si="20"/>
        <v>2GD-AECOUS/FRWKD</v>
      </c>
    </row>
    <row r="412" spans="1:8">
      <c r="A412" s="80">
        <v>37201</v>
      </c>
      <c r="B412" s="79" t="s">
        <v>156</v>
      </c>
      <c r="C412" s="79" t="s">
        <v>149</v>
      </c>
      <c r="D412" s="85">
        <v>0</v>
      </c>
      <c r="E412" s="85">
        <v>0</v>
      </c>
      <c r="F412" s="210">
        <f t="shared" si="18"/>
        <v>2</v>
      </c>
      <c r="G412" s="79" t="str">
        <f t="shared" si="19"/>
        <v>M</v>
      </c>
      <c r="H412" s="79" t="str">
        <f t="shared" si="20"/>
        <v>2GD-CGPR-AECO/AV</v>
      </c>
    </row>
    <row r="413" spans="1:8">
      <c r="A413" s="80">
        <v>37201</v>
      </c>
      <c r="B413" s="79" t="s">
        <v>156</v>
      </c>
      <c r="C413" s="79" t="s">
        <v>173</v>
      </c>
      <c r="D413" s="85">
        <v>0</v>
      </c>
      <c r="E413" s="85">
        <v>0</v>
      </c>
      <c r="F413" s="210">
        <f t="shared" si="18"/>
        <v>2</v>
      </c>
      <c r="G413" s="79" t="str">
        <f t="shared" si="19"/>
        <v>M</v>
      </c>
      <c r="H413" s="79" t="str">
        <f t="shared" si="20"/>
        <v>2GDP-AECO</v>
      </c>
    </row>
    <row r="414" spans="1:8">
      <c r="A414" s="80">
        <v>37201</v>
      </c>
      <c r="B414" s="79" t="s">
        <v>156</v>
      </c>
      <c r="C414" s="79" t="s">
        <v>120</v>
      </c>
      <c r="D414" s="85">
        <v>-7498.3983000000007</v>
      </c>
      <c r="E414" s="85">
        <v>-7498.3983000000007</v>
      </c>
      <c r="F414" s="210">
        <f t="shared" si="18"/>
        <v>2</v>
      </c>
      <c r="G414" s="79" t="str">
        <f t="shared" si="19"/>
        <v>M</v>
      </c>
      <c r="H414" s="79" t="str">
        <f t="shared" si="20"/>
        <v>2GDP-CAL BORDER</v>
      </c>
    </row>
    <row r="415" spans="1:8">
      <c r="A415" s="80">
        <v>37201</v>
      </c>
      <c r="B415" s="79" t="s">
        <v>156</v>
      </c>
      <c r="C415" s="79" t="s">
        <v>174</v>
      </c>
      <c r="D415" s="85">
        <v>0</v>
      </c>
      <c r="E415" s="85">
        <v>0</v>
      </c>
      <c r="F415" s="210">
        <f t="shared" si="18"/>
        <v>2</v>
      </c>
      <c r="G415" s="79" t="str">
        <f t="shared" si="19"/>
        <v>M</v>
      </c>
      <c r="H415" s="79" t="str">
        <f t="shared" si="20"/>
        <v>2GDP-CHI. GATE</v>
      </c>
    </row>
    <row r="416" spans="1:8">
      <c r="A416" s="80">
        <v>37201</v>
      </c>
      <c r="B416" s="79" t="s">
        <v>156</v>
      </c>
      <c r="C416" s="79" t="s">
        <v>130</v>
      </c>
      <c r="D416" s="85">
        <v>19995.73</v>
      </c>
      <c r="E416" s="85">
        <v>19995.73</v>
      </c>
      <c r="F416" s="210">
        <f t="shared" si="18"/>
        <v>2</v>
      </c>
      <c r="G416" s="79" t="str">
        <f t="shared" si="19"/>
        <v>M</v>
      </c>
      <c r="H416" s="79" t="str">
        <f t="shared" si="20"/>
        <v>2GDP-ELPO/PERM2</v>
      </c>
    </row>
    <row r="417" spans="1:8">
      <c r="A417" s="80">
        <v>37201</v>
      </c>
      <c r="B417" s="79" t="s">
        <v>156</v>
      </c>
      <c r="C417" s="79" t="s">
        <v>134</v>
      </c>
      <c r="D417" s="85">
        <v>4998.9324999999999</v>
      </c>
      <c r="E417" s="85">
        <v>4998.9324999999999</v>
      </c>
      <c r="F417" s="210">
        <f t="shared" si="18"/>
        <v>2</v>
      </c>
      <c r="G417" s="79" t="str">
        <f t="shared" si="19"/>
        <v>M</v>
      </c>
      <c r="H417" s="79" t="str">
        <f t="shared" si="20"/>
        <v>2GDP-ELPO/SANJUA</v>
      </c>
    </row>
    <row r="418" spans="1:8">
      <c r="A418" s="80">
        <v>37201</v>
      </c>
      <c r="B418" s="79" t="s">
        <v>156</v>
      </c>
      <c r="C418" s="79" t="s">
        <v>170</v>
      </c>
      <c r="D418" s="85">
        <v>0</v>
      </c>
      <c r="E418" s="85">
        <v>0</v>
      </c>
      <c r="F418" s="210">
        <f t="shared" si="18"/>
        <v>2</v>
      </c>
      <c r="G418" s="79" t="str">
        <f t="shared" si="19"/>
        <v>M</v>
      </c>
      <c r="H418" s="79" t="str">
        <f t="shared" si="20"/>
        <v>2GDP-HEHUB</v>
      </c>
    </row>
    <row r="419" spans="1:8">
      <c r="A419" s="80">
        <v>37201</v>
      </c>
      <c r="B419" s="79" t="s">
        <v>156</v>
      </c>
      <c r="C419" s="79" t="s">
        <v>118</v>
      </c>
      <c r="D419" s="85">
        <v>57487.723700000002</v>
      </c>
      <c r="E419" s="85">
        <v>57487.723700000002</v>
      </c>
      <c r="F419" s="210">
        <f t="shared" si="18"/>
        <v>2</v>
      </c>
      <c r="G419" s="79" t="str">
        <f t="shared" si="19"/>
        <v>M</v>
      </c>
      <c r="H419" s="79" t="str">
        <f t="shared" si="20"/>
        <v>2GDP-MALIN-CTYGA</v>
      </c>
    </row>
    <row r="420" spans="1:8">
      <c r="A420" s="80">
        <v>37201</v>
      </c>
      <c r="B420" s="79" t="s">
        <v>156</v>
      </c>
      <c r="C420" s="79" t="s">
        <v>145</v>
      </c>
      <c r="D420" s="85">
        <v>1E-4</v>
      </c>
      <c r="E420" s="85">
        <v>1E-4</v>
      </c>
      <c r="F420" s="210">
        <f t="shared" si="18"/>
        <v>2</v>
      </c>
      <c r="G420" s="79" t="str">
        <f t="shared" si="19"/>
        <v>M</v>
      </c>
      <c r="H420" s="79" t="str">
        <f t="shared" si="20"/>
        <v>2GDP-NTHWST/CANB</v>
      </c>
    </row>
    <row r="421" spans="1:8">
      <c r="A421" s="80">
        <v>37201</v>
      </c>
      <c r="B421" s="79" t="s">
        <v>156</v>
      </c>
      <c r="C421" s="79" t="s">
        <v>117</v>
      </c>
      <c r="D421" s="85">
        <v>-54988.257599999997</v>
      </c>
      <c r="E421" s="85">
        <v>-54988.257599999997</v>
      </c>
      <c r="F421" s="210">
        <f t="shared" si="18"/>
        <v>2</v>
      </c>
      <c r="G421" s="79" t="str">
        <f t="shared" si="19"/>
        <v>M</v>
      </c>
      <c r="H421" s="79" t="str">
        <f t="shared" si="20"/>
        <v>2GDP-PG&amp;E/CITIGA</v>
      </c>
    </row>
    <row r="422" spans="1:8">
      <c r="A422" s="80">
        <v>37202</v>
      </c>
      <c r="B422" s="79" t="s">
        <v>156</v>
      </c>
      <c r="C422" s="79" t="s">
        <v>168</v>
      </c>
      <c r="D422" s="85">
        <v>0</v>
      </c>
      <c r="E422" s="85">
        <v>0</v>
      </c>
      <c r="F422" s="210">
        <f t="shared" si="18"/>
        <v>2</v>
      </c>
      <c r="G422" s="79" t="str">
        <f t="shared" si="19"/>
        <v>M</v>
      </c>
      <c r="H422" s="79" t="str">
        <f t="shared" si="20"/>
        <v>2GD-AECOCD/FRWKD</v>
      </c>
    </row>
    <row r="423" spans="1:8">
      <c r="A423" s="80">
        <v>37202</v>
      </c>
      <c r="B423" s="79" t="s">
        <v>156</v>
      </c>
      <c r="C423" s="79" t="s">
        <v>172</v>
      </c>
      <c r="D423" s="85">
        <v>0</v>
      </c>
      <c r="E423" s="85">
        <v>0</v>
      </c>
      <c r="F423" s="210">
        <f t="shared" si="18"/>
        <v>2</v>
      </c>
      <c r="G423" s="79" t="str">
        <f t="shared" si="19"/>
        <v>M</v>
      </c>
      <c r="H423" s="79" t="str">
        <f t="shared" si="20"/>
        <v>2GD-AECOUS/FRWKD</v>
      </c>
    </row>
    <row r="424" spans="1:8">
      <c r="A424" s="80">
        <v>37202</v>
      </c>
      <c r="B424" s="79" t="s">
        <v>156</v>
      </c>
      <c r="C424" s="79" t="s">
        <v>149</v>
      </c>
      <c r="D424" s="85">
        <v>0</v>
      </c>
      <c r="E424" s="85">
        <v>0</v>
      </c>
      <c r="F424" s="210">
        <f t="shared" si="18"/>
        <v>2</v>
      </c>
      <c r="G424" s="79" t="str">
        <f t="shared" si="19"/>
        <v>M</v>
      </c>
      <c r="H424" s="79" t="str">
        <f t="shared" si="20"/>
        <v>2GD-CGPR-AECO/AV</v>
      </c>
    </row>
    <row r="425" spans="1:8">
      <c r="A425" s="80">
        <v>37202</v>
      </c>
      <c r="B425" s="79" t="s">
        <v>156</v>
      </c>
      <c r="C425" s="79" t="s">
        <v>173</v>
      </c>
      <c r="D425" s="85">
        <v>0</v>
      </c>
      <c r="E425" s="85">
        <v>0</v>
      </c>
      <c r="F425" s="210">
        <f t="shared" si="18"/>
        <v>2</v>
      </c>
      <c r="G425" s="79" t="str">
        <f t="shared" si="19"/>
        <v>M</v>
      </c>
      <c r="H425" s="79" t="str">
        <f t="shared" si="20"/>
        <v>2GDP-AECO</v>
      </c>
    </row>
    <row r="426" spans="1:8">
      <c r="A426" s="80">
        <v>37202</v>
      </c>
      <c r="B426" s="79" t="s">
        <v>156</v>
      </c>
      <c r="C426" s="79" t="s">
        <v>120</v>
      </c>
      <c r="D426" s="85">
        <v>-7498.3983000000007</v>
      </c>
      <c r="E426" s="85">
        <v>-7498.3983000000007</v>
      </c>
      <c r="F426" s="210">
        <f t="shared" si="18"/>
        <v>2</v>
      </c>
      <c r="G426" s="79" t="str">
        <f t="shared" si="19"/>
        <v>M</v>
      </c>
      <c r="H426" s="79" t="str">
        <f t="shared" si="20"/>
        <v>2GDP-CAL BORDER</v>
      </c>
    </row>
    <row r="427" spans="1:8">
      <c r="A427" s="80">
        <v>37202</v>
      </c>
      <c r="B427" s="79" t="s">
        <v>156</v>
      </c>
      <c r="C427" s="79" t="s">
        <v>174</v>
      </c>
      <c r="D427" s="85">
        <v>0</v>
      </c>
      <c r="E427" s="85">
        <v>0</v>
      </c>
      <c r="F427" s="210">
        <f t="shared" si="18"/>
        <v>2</v>
      </c>
      <c r="G427" s="79" t="str">
        <f t="shared" si="19"/>
        <v>M</v>
      </c>
      <c r="H427" s="79" t="str">
        <f t="shared" si="20"/>
        <v>2GDP-CHI. GATE</v>
      </c>
    </row>
    <row r="428" spans="1:8">
      <c r="A428" s="80">
        <v>37202</v>
      </c>
      <c r="B428" s="79" t="s">
        <v>156</v>
      </c>
      <c r="C428" s="79" t="s">
        <v>130</v>
      </c>
      <c r="D428" s="85">
        <v>19995.73</v>
      </c>
      <c r="E428" s="85">
        <v>19995.73</v>
      </c>
      <c r="F428" s="210">
        <f t="shared" si="18"/>
        <v>2</v>
      </c>
      <c r="G428" s="79" t="str">
        <f t="shared" si="19"/>
        <v>M</v>
      </c>
      <c r="H428" s="79" t="str">
        <f t="shared" si="20"/>
        <v>2GDP-ELPO/PERM2</v>
      </c>
    </row>
    <row r="429" spans="1:8">
      <c r="A429" s="80">
        <v>37202</v>
      </c>
      <c r="B429" s="79" t="s">
        <v>156</v>
      </c>
      <c r="C429" s="79" t="s">
        <v>134</v>
      </c>
      <c r="D429" s="85">
        <v>4998.9324999999999</v>
      </c>
      <c r="E429" s="85">
        <v>4998.9324999999999</v>
      </c>
      <c r="F429" s="210">
        <f t="shared" si="18"/>
        <v>2</v>
      </c>
      <c r="G429" s="79" t="str">
        <f t="shared" si="19"/>
        <v>M</v>
      </c>
      <c r="H429" s="79" t="str">
        <f t="shared" si="20"/>
        <v>2GDP-ELPO/SANJUA</v>
      </c>
    </row>
    <row r="430" spans="1:8">
      <c r="A430" s="80">
        <v>37202</v>
      </c>
      <c r="B430" s="79" t="s">
        <v>156</v>
      </c>
      <c r="C430" s="79" t="s">
        <v>170</v>
      </c>
      <c r="D430" s="85">
        <v>0</v>
      </c>
      <c r="E430" s="85">
        <v>0</v>
      </c>
      <c r="F430" s="210">
        <f t="shared" si="18"/>
        <v>2</v>
      </c>
      <c r="G430" s="79" t="str">
        <f t="shared" si="19"/>
        <v>M</v>
      </c>
      <c r="H430" s="79" t="str">
        <f t="shared" si="20"/>
        <v>2GDP-HEHUB</v>
      </c>
    </row>
    <row r="431" spans="1:8">
      <c r="A431" s="80">
        <v>37202</v>
      </c>
      <c r="B431" s="79" t="s">
        <v>156</v>
      </c>
      <c r="C431" s="79" t="s">
        <v>118</v>
      </c>
      <c r="D431" s="85">
        <v>57487.723700000002</v>
      </c>
      <c r="E431" s="85">
        <v>57487.723700000002</v>
      </c>
      <c r="F431" s="210">
        <f t="shared" si="18"/>
        <v>2</v>
      </c>
      <c r="G431" s="79" t="str">
        <f t="shared" si="19"/>
        <v>M</v>
      </c>
      <c r="H431" s="79" t="str">
        <f t="shared" si="20"/>
        <v>2GDP-MALIN-CTYGA</v>
      </c>
    </row>
    <row r="432" spans="1:8">
      <c r="A432" s="80">
        <v>37202</v>
      </c>
      <c r="B432" s="79" t="s">
        <v>156</v>
      </c>
      <c r="C432" s="79" t="s">
        <v>145</v>
      </c>
      <c r="D432" s="85">
        <v>1E-4</v>
      </c>
      <c r="E432" s="85">
        <v>1E-4</v>
      </c>
      <c r="F432" s="210">
        <f t="shared" si="18"/>
        <v>2</v>
      </c>
      <c r="G432" s="79" t="str">
        <f t="shared" si="19"/>
        <v>M</v>
      </c>
      <c r="H432" s="79" t="str">
        <f t="shared" si="20"/>
        <v>2GDP-NTHWST/CANB</v>
      </c>
    </row>
    <row r="433" spans="1:8">
      <c r="A433" s="80">
        <v>37202</v>
      </c>
      <c r="B433" s="79" t="s">
        <v>156</v>
      </c>
      <c r="C433" s="79" t="s">
        <v>117</v>
      </c>
      <c r="D433" s="85">
        <v>-54988.257599999997</v>
      </c>
      <c r="E433" s="85">
        <v>-54988.257599999997</v>
      </c>
      <c r="F433" s="210">
        <f t="shared" si="18"/>
        <v>2</v>
      </c>
      <c r="G433" s="79" t="str">
        <f t="shared" si="19"/>
        <v>M</v>
      </c>
      <c r="H433" s="79" t="str">
        <f t="shared" si="20"/>
        <v>2GDP-PG&amp;E/CITIGA</v>
      </c>
    </row>
    <row r="434" spans="1:8">
      <c r="A434" s="80">
        <v>37203</v>
      </c>
      <c r="B434" s="79" t="s">
        <v>156</v>
      </c>
      <c r="C434" s="79" t="s">
        <v>168</v>
      </c>
      <c r="D434" s="85">
        <v>0</v>
      </c>
      <c r="E434" s="85">
        <v>0</v>
      </c>
      <c r="F434" s="210">
        <f t="shared" si="18"/>
        <v>2</v>
      </c>
      <c r="G434" s="79" t="str">
        <f t="shared" si="19"/>
        <v>M</v>
      </c>
      <c r="H434" s="79" t="str">
        <f t="shared" si="20"/>
        <v>2GD-AECOCD/FRWKD</v>
      </c>
    </row>
    <row r="435" spans="1:8">
      <c r="A435" s="80">
        <v>37203</v>
      </c>
      <c r="B435" s="79" t="s">
        <v>156</v>
      </c>
      <c r="C435" s="79" t="s">
        <v>172</v>
      </c>
      <c r="D435" s="85">
        <v>0</v>
      </c>
      <c r="E435" s="85">
        <v>0</v>
      </c>
      <c r="F435" s="210">
        <f t="shared" si="18"/>
        <v>2</v>
      </c>
      <c r="G435" s="79" t="str">
        <f t="shared" si="19"/>
        <v>M</v>
      </c>
      <c r="H435" s="79" t="str">
        <f t="shared" si="20"/>
        <v>2GD-AECOUS/FRWKD</v>
      </c>
    </row>
    <row r="436" spans="1:8">
      <c r="A436" s="80">
        <v>37203</v>
      </c>
      <c r="B436" s="79" t="s">
        <v>156</v>
      </c>
      <c r="C436" s="79" t="s">
        <v>149</v>
      </c>
      <c r="D436" s="85">
        <v>0</v>
      </c>
      <c r="E436" s="85">
        <v>0</v>
      </c>
      <c r="F436" s="210">
        <f t="shared" si="18"/>
        <v>2</v>
      </c>
      <c r="G436" s="79" t="str">
        <f t="shared" si="19"/>
        <v>M</v>
      </c>
      <c r="H436" s="79" t="str">
        <f t="shared" si="20"/>
        <v>2GD-CGPR-AECO/AV</v>
      </c>
    </row>
    <row r="437" spans="1:8">
      <c r="A437" s="80">
        <v>37203</v>
      </c>
      <c r="B437" s="79" t="s">
        <v>156</v>
      </c>
      <c r="C437" s="79" t="s">
        <v>173</v>
      </c>
      <c r="D437" s="85">
        <v>0</v>
      </c>
      <c r="E437" s="85">
        <v>0</v>
      </c>
      <c r="F437" s="210">
        <f t="shared" si="18"/>
        <v>2</v>
      </c>
      <c r="G437" s="79" t="str">
        <f t="shared" si="19"/>
        <v>M</v>
      </c>
      <c r="H437" s="79" t="str">
        <f t="shared" si="20"/>
        <v>2GDP-AECO</v>
      </c>
    </row>
    <row r="438" spans="1:8">
      <c r="A438" s="80">
        <v>37203</v>
      </c>
      <c r="B438" s="79" t="s">
        <v>156</v>
      </c>
      <c r="C438" s="79" t="s">
        <v>120</v>
      </c>
      <c r="D438" s="85">
        <v>-7498.3983000000007</v>
      </c>
      <c r="E438" s="85">
        <v>-7498.3983000000007</v>
      </c>
      <c r="F438" s="210">
        <f t="shared" si="18"/>
        <v>2</v>
      </c>
      <c r="G438" s="79" t="str">
        <f t="shared" si="19"/>
        <v>M</v>
      </c>
      <c r="H438" s="79" t="str">
        <f t="shared" si="20"/>
        <v>2GDP-CAL BORDER</v>
      </c>
    </row>
    <row r="439" spans="1:8">
      <c r="A439" s="80">
        <v>37203</v>
      </c>
      <c r="B439" s="79" t="s">
        <v>156</v>
      </c>
      <c r="C439" s="79" t="s">
        <v>174</v>
      </c>
      <c r="D439" s="85">
        <v>0</v>
      </c>
      <c r="E439" s="85">
        <v>0</v>
      </c>
      <c r="F439" s="210">
        <f t="shared" si="18"/>
        <v>2</v>
      </c>
      <c r="G439" s="79" t="str">
        <f t="shared" si="19"/>
        <v>M</v>
      </c>
      <c r="H439" s="79" t="str">
        <f t="shared" si="20"/>
        <v>2GDP-CHI. GATE</v>
      </c>
    </row>
    <row r="440" spans="1:8">
      <c r="A440" s="80">
        <v>37203</v>
      </c>
      <c r="B440" s="79" t="s">
        <v>156</v>
      </c>
      <c r="C440" s="79" t="s">
        <v>130</v>
      </c>
      <c r="D440" s="85">
        <v>19995.73</v>
      </c>
      <c r="E440" s="85">
        <v>19995.73</v>
      </c>
      <c r="F440" s="210">
        <f t="shared" si="18"/>
        <v>2</v>
      </c>
      <c r="G440" s="79" t="str">
        <f t="shared" si="19"/>
        <v>M</v>
      </c>
      <c r="H440" s="79" t="str">
        <f t="shared" si="20"/>
        <v>2GDP-ELPO/PERM2</v>
      </c>
    </row>
    <row r="441" spans="1:8">
      <c r="A441" s="80">
        <v>37203</v>
      </c>
      <c r="B441" s="79" t="s">
        <v>156</v>
      </c>
      <c r="C441" s="79" t="s">
        <v>134</v>
      </c>
      <c r="D441" s="85">
        <v>4998.9324999999999</v>
      </c>
      <c r="E441" s="85">
        <v>4998.9324999999999</v>
      </c>
      <c r="F441" s="210">
        <f t="shared" si="18"/>
        <v>2</v>
      </c>
      <c r="G441" s="79" t="str">
        <f t="shared" si="19"/>
        <v>M</v>
      </c>
      <c r="H441" s="79" t="str">
        <f t="shared" si="20"/>
        <v>2GDP-ELPO/SANJUA</v>
      </c>
    </row>
    <row r="442" spans="1:8">
      <c r="A442" s="80">
        <v>37203</v>
      </c>
      <c r="B442" s="79" t="s">
        <v>156</v>
      </c>
      <c r="C442" s="79" t="s">
        <v>170</v>
      </c>
      <c r="D442" s="85">
        <v>0</v>
      </c>
      <c r="E442" s="85">
        <v>0</v>
      </c>
      <c r="F442" s="210">
        <f t="shared" si="18"/>
        <v>2</v>
      </c>
      <c r="G442" s="79" t="str">
        <f t="shared" si="19"/>
        <v>M</v>
      </c>
      <c r="H442" s="79" t="str">
        <f t="shared" si="20"/>
        <v>2GDP-HEHUB</v>
      </c>
    </row>
    <row r="443" spans="1:8">
      <c r="A443" s="80">
        <v>37203</v>
      </c>
      <c r="B443" s="79" t="s">
        <v>156</v>
      </c>
      <c r="C443" s="79" t="s">
        <v>118</v>
      </c>
      <c r="D443" s="85">
        <v>57487.723700000002</v>
      </c>
      <c r="E443" s="85">
        <v>57487.723700000002</v>
      </c>
      <c r="F443" s="210">
        <f t="shared" si="18"/>
        <v>2</v>
      </c>
      <c r="G443" s="79" t="str">
        <f t="shared" si="19"/>
        <v>M</v>
      </c>
      <c r="H443" s="79" t="str">
        <f t="shared" si="20"/>
        <v>2GDP-MALIN-CTYGA</v>
      </c>
    </row>
    <row r="444" spans="1:8">
      <c r="A444" s="80">
        <v>37203</v>
      </c>
      <c r="B444" s="79" t="s">
        <v>156</v>
      </c>
      <c r="C444" s="79" t="s">
        <v>145</v>
      </c>
      <c r="D444" s="85">
        <v>1E-4</v>
      </c>
      <c r="E444" s="85">
        <v>1E-4</v>
      </c>
      <c r="F444" s="210">
        <f t="shared" si="18"/>
        <v>2</v>
      </c>
      <c r="G444" s="79" t="str">
        <f t="shared" si="19"/>
        <v>M</v>
      </c>
      <c r="H444" s="79" t="str">
        <f t="shared" si="20"/>
        <v>2GDP-NTHWST/CANB</v>
      </c>
    </row>
    <row r="445" spans="1:8">
      <c r="A445" s="80">
        <v>37203</v>
      </c>
      <c r="B445" s="79" t="s">
        <v>156</v>
      </c>
      <c r="C445" s="79" t="s">
        <v>117</v>
      </c>
      <c r="D445" s="85">
        <v>-54988.257599999997</v>
      </c>
      <c r="E445" s="85">
        <v>-54988.257599999997</v>
      </c>
      <c r="F445" s="210">
        <f t="shared" si="18"/>
        <v>2</v>
      </c>
      <c r="G445" s="79" t="str">
        <f t="shared" si="19"/>
        <v>M</v>
      </c>
      <c r="H445" s="79" t="str">
        <f t="shared" si="20"/>
        <v>2GDP-PG&amp;E/CITIGA</v>
      </c>
    </row>
    <row r="446" spans="1:8">
      <c r="A446" s="80">
        <v>37204</v>
      </c>
      <c r="B446" s="79" t="s">
        <v>156</v>
      </c>
      <c r="C446" s="79" t="s">
        <v>168</v>
      </c>
      <c r="D446" s="85">
        <v>0</v>
      </c>
      <c r="E446" s="85">
        <v>0</v>
      </c>
      <c r="F446" s="210">
        <f t="shared" si="18"/>
        <v>2</v>
      </c>
      <c r="G446" s="79" t="str">
        <f t="shared" si="19"/>
        <v>M</v>
      </c>
      <c r="H446" s="79" t="str">
        <f t="shared" si="20"/>
        <v>2GD-AECOCD/FRWKD</v>
      </c>
    </row>
    <row r="447" spans="1:8">
      <c r="A447" s="80">
        <v>37204</v>
      </c>
      <c r="B447" s="79" t="s">
        <v>156</v>
      </c>
      <c r="C447" s="79" t="s">
        <v>172</v>
      </c>
      <c r="D447" s="85">
        <v>0</v>
      </c>
      <c r="E447" s="85">
        <v>0</v>
      </c>
      <c r="F447" s="210">
        <f t="shared" si="18"/>
        <v>2</v>
      </c>
      <c r="G447" s="79" t="str">
        <f t="shared" si="19"/>
        <v>M</v>
      </c>
      <c r="H447" s="79" t="str">
        <f t="shared" si="20"/>
        <v>2GD-AECOUS/FRWKD</v>
      </c>
    </row>
    <row r="448" spans="1:8">
      <c r="A448" s="80">
        <v>37204</v>
      </c>
      <c r="B448" s="79" t="s">
        <v>156</v>
      </c>
      <c r="C448" s="79" t="s">
        <v>149</v>
      </c>
      <c r="D448" s="85">
        <v>0</v>
      </c>
      <c r="E448" s="85">
        <v>0</v>
      </c>
      <c r="F448" s="210">
        <f t="shared" si="18"/>
        <v>2</v>
      </c>
      <c r="G448" s="79" t="str">
        <f t="shared" si="19"/>
        <v>M</v>
      </c>
      <c r="H448" s="79" t="str">
        <f t="shared" si="20"/>
        <v>2GD-CGPR-AECO/AV</v>
      </c>
    </row>
    <row r="449" spans="1:8">
      <c r="A449" s="80">
        <v>37204</v>
      </c>
      <c r="B449" s="79" t="s">
        <v>156</v>
      </c>
      <c r="C449" s="79" t="s">
        <v>173</v>
      </c>
      <c r="D449" s="85">
        <v>0</v>
      </c>
      <c r="E449" s="85">
        <v>0</v>
      </c>
      <c r="F449" s="210">
        <f t="shared" si="18"/>
        <v>2</v>
      </c>
      <c r="G449" s="79" t="str">
        <f t="shared" si="19"/>
        <v>M</v>
      </c>
      <c r="H449" s="79" t="str">
        <f t="shared" si="20"/>
        <v>2GDP-AECO</v>
      </c>
    </row>
    <row r="450" spans="1:8">
      <c r="A450" s="80">
        <v>37204</v>
      </c>
      <c r="B450" s="79" t="s">
        <v>156</v>
      </c>
      <c r="C450" s="79" t="s">
        <v>120</v>
      </c>
      <c r="D450" s="85">
        <v>-7498.3983000000007</v>
      </c>
      <c r="E450" s="85">
        <v>-7498.3983000000007</v>
      </c>
      <c r="F450" s="210">
        <f t="shared" si="18"/>
        <v>2</v>
      </c>
      <c r="G450" s="79" t="str">
        <f t="shared" si="19"/>
        <v>M</v>
      </c>
      <c r="H450" s="79" t="str">
        <f t="shared" si="20"/>
        <v>2GDP-CAL BORDER</v>
      </c>
    </row>
    <row r="451" spans="1:8">
      <c r="A451" s="80">
        <v>37204</v>
      </c>
      <c r="B451" s="79" t="s">
        <v>156</v>
      </c>
      <c r="C451" s="79" t="s">
        <v>174</v>
      </c>
      <c r="D451" s="85">
        <v>0</v>
      </c>
      <c r="E451" s="85">
        <v>0</v>
      </c>
      <c r="F451" s="210">
        <f t="shared" ref="F451:F514" si="21">IF(REF_DT&lt;=LastDay,INDEX(IntraMonth_Buckets,MATCH($A451,IntraSumMonths,0),1),INDEX(BucketTable,MATCH($A451,SumMonths,0),1))</f>
        <v>2</v>
      </c>
      <c r="G451" s="79" t="str">
        <f t="shared" ref="G451:G514" si="22">INDEX(Book_Type,MATCH($B451,Book,0),1)</f>
        <v>M</v>
      </c>
      <c r="H451" s="79" t="str">
        <f t="shared" ref="H451:H514" si="23">$F451&amp;$C451</f>
        <v>2GDP-CHI. GATE</v>
      </c>
    </row>
    <row r="452" spans="1:8">
      <c r="A452" s="80">
        <v>37204</v>
      </c>
      <c r="B452" s="79" t="s">
        <v>156</v>
      </c>
      <c r="C452" s="79" t="s">
        <v>130</v>
      </c>
      <c r="D452" s="85">
        <v>19995.73</v>
      </c>
      <c r="E452" s="85">
        <v>19995.73</v>
      </c>
      <c r="F452" s="210">
        <f t="shared" si="21"/>
        <v>2</v>
      </c>
      <c r="G452" s="79" t="str">
        <f t="shared" si="22"/>
        <v>M</v>
      </c>
      <c r="H452" s="79" t="str">
        <f t="shared" si="23"/>
        <v>2GDP-ELPO/PERM2</v>
      </c>
    </row>
    <row r="453" spans="1:8">
      <c r="A453" s="80">
        <v>37204</v>
      </c>
      <c r="B453" s="79" t="s">
        <v>156</v>
      </c>
      <c r="C453" s="79" t="s">
        <v>134</v>
      </c>
      <c r="D453" s="85">
        <v>4998.9324999999999</v>
      </c>
      <c r="E453" s="85">
        <v>4998.9324999999999</v>
      </c>
      <c r="F453" s="210">
        <f t="shared" si="21"/>
        <v>2</v>
      </c>
      <c r="G453" s="79" t="str">
        <f t="shared" si="22"/>
        <v>M</v>
      </c>
      <c r="H453" s="79" t="str">
        <f t="shared" si="23"/>
        <v>2GDP-ELPO/SANJUA</v>
      </c>
    </row>
    <row r="454" spans="1:8">
      <c r="A454" s="80">
        <v>37204</v>
      </c>
      <c r="B454" s="79" t="s">
        <v>156</v>
      </c>
      <c r="C454" s="79" t="s">
        <v>170</v>
      </c>
      <c r="D454" s="85">
        <v>0</v>
      </c>
      <c r="E454" s="85">
        <v>0</v>
      </c>
      <c r="F454" s="210">
        <f t="shared" si="21"/>
        <v>2</v>
      </c>
      <c r="G454" s="79" t="str">
        <f t="shared" si="22"/>
        <v>M</v>
      </c>
      <c r="H454" s="79" t="str">
        <f t="shared" si="23"/>
        <v>2GDP-HEHUB</v>
      </c>
    </row>
    <row r="455" spans="1:8">
      <c r="A455" s="80">
        <v>37204</v>
      </c>
      <c r="B455" s="79" t="s">
        <v>156</v>
      </c>
      <c r="C455" s="79" t="s">
        <v>118</v>
      </c>
      <c r="D455" s="85">
        <v>57487.723700000002</v>
      </c>
      <c r="E455" s="85">
        <v>57487.723700000002</v>
      </c>
      <c r="F455" s="210">
        <f t="shared" si="21"/>
        <v>2</v>
      </c>
      <c r="G455" s="79" t="str">
        <f t="shared" si="22"/>
        <v>M</v>
      </c>
      <c r="H455" s="79" t="str">
        <f t="shared" si="23"/>
        <v>2GDP-MALIN-CTYGA</v>
      </c>
    </row>
    <row r="456" spans="1:8">
      <c r="A456" s="80">
        <v>37204</v>
      </c>
      <c r="B456" s="79" t="s">
        <v>156</v>
      </c>
      <c r="C456" s="79" t="s">
        <v>145</v>
      </c>
      <c r="D456" s="85">
        <v>1E-4</v>
      </c>
      <c r="E456" s="85">
        <v>1E-4</v>
      </c>
      <c r="F456" s="210">
        <f t="shared" si="21"/>
        <v>2</v>
      </c>
      <c r="G456" s="79" t="str">
        <f t="shared" si="22"/>
        <v>M</v>
      </c>
      <c r="H456" s="79" t="str">
        <f t="shared" si="23"/>
        <v>2GDP-NTHWST/CANB</v>
      </c>
    </row>
    <row r="457" spans="1:8">
      <c r="A457" s="80">
        <v>37204</v>
      </c>
      <c r="B457" s="79" t="s">
        <v>156</v>
      </c>
      <c r="C457" s="79" t="s">
        <v>117</v>
      </c>
      <c r="D457" s="85">
        <v>-54988.257599999997</v>
      </c>
      <c r="E457" s="85">
        <v>-54988.257599999997</v>
      </c>
      <c r="F457" s="210">
        <f t="shared" si="21"/>
        <v>2</v>
      </c>
      <c r="G457" s="79" t="str">
        <f t="shared" si="22"/>
        <v>M</v>
      </c>
      <c r="H457" s="79" t="str">
        <f t="shared" si="23"/>
        <v>2GDP-PG&amp;E/CITIGA</v>
      </c>
    </row>
    <row r="458" spans="1:8">
      <c r="A458" s="80">
        <v>37205</v>
      </c>
      <c r="B458" s="79" t="s">
        <v>156</v>
      </c>
      <c r="C458" s="79" t="s">
        <v>168</v>
      </c>
      <c r="D458" s="85">
        <v>0</v>
      </c>
      <c r="E458" s="85">
        <v>0</v>
      </c>
      <c r="F458" s="210">
        <f t="shared" si="21"/>
        <v>2</v>
      </c>
      <c r="G458" s="79" t="str">
        <f t="shared" si="22"/>
        <v>M</v>
      </c>
      <c r="H458" s="79" t="str">
        <f t="shared" si="23"/>
        <v>2GD-AECOCD/FRWKD</v>
      </c>
    </row>
    <row r="459" spans="1:8">
      <c r="A459" s="80">
        <v>37205</v>
      </c>
      <c r="B459" s="79" t="s">
        <v>156</v>
      </c>
      <c r="C459" s="79" t="s">
        <v>172</v>
      </c>
      <c r="D459" s="85">
        <v>0</v>
      </c>
      <c r="E459" s="85">
        <v>0</v>
      </c>
      <c r="F459" s="210">
        <f t="shared" si="21"/>
        <v>2</v>
      </c>
      <c r="G459" s="79" t="str">
        <f t="shared" si="22"/>
        <v>M</v>
      </c>
      <c r="H459" s="79" t="str">
        <f t="shared" si="23"/>
        <v>2GD-AECOUS/FRWKD</v>
      </c>
    </row>
    <row r="460" spans="1:8">
      <c r="A460" s="80">
        <v>37205</v>
      </c>
      <c r="B460" s="79" t="s">
        <v>156</v>
      </c>
      <c r="C460" s="79" t="s">
        <v>149</v>
      </c>
      <c r="D460" s="85">
        <v>0</v>
      </c>
      <c r="E460" s="85">
        <v>0</v>
      </c>
      <c r="F460" s="210">
        <f t="shared" si="21"/>
        <v>2</v>
      </c>
      <c r="G460" s="79" t="str">
        <f t="shared" si="22"/>
        <v>M</v>
      </c>
      <c r="H460" s="79" t="str">
        <f t="shared" si="23"/>
        <v>2GD-CGPR-AECO/AV</v>
      </c>
    </row>
    <row r="461" spans="1:8">
      <c r="A461" s="80">
        <v>37205</v>
      </c>
      <c r="B461" s="79" t="s">
        <v>156</v>
      </c>
      <c r="C461" s="79" t="s">
        <v>173</v>
      </c>
      <c r="D461" s="85">
        <v>0</v>
      </c>
      <c r="E461" s="85">
        <v>0</v>
      </c>
      <c r="F461" s="210">
        <f t="shared" si="21"/>
        <v>2</v>
      </c>
      <c r="G461" s="79" t="str">
        <f t="shared" si="22"/>
        <v>M</v>
      </c>
      <c r="H461" s="79" t="str">
        <f t="shared" si="23"/>
        <v>2GDP-AECO</v>
      </c>
    </row>
    <row r="462" spans="1:8">
      <c r="A462" s="80">
        <v>37205</v>
      </c>
      <c r="B462" s="79" t="s">
        <v>156</v>
      </c>
      <c r="C462" s="79" t="s">
        <v>120</v>
      </c>
      <c r="D462" s="85">
        <v>-7498.3983000000007</v>
      </c>
      <c r="E462" s="85">
        <v>-7498.3983000000007</v>
      </c>
      <c r="F462" s="210">
        <f t="shared" si="21"/>
        <v>2</v>
      </c>
      <c r="G462" s="79" t="str">
        <f t="shared" si="22"/>
        <v>M</v>
      </c>
      <c r="H462" s="79" t="str">
        <f t="shared" si="23"/>
        <v>2GDP-CAL BORDER</v>
      </c>
    </row>
    <row r="463" spans="1:8">
      <c r="A463" s="80">
        <v>37205</v>
      </c>
      <c r="B463" s="79" t="s">
        <v>156</v>
      </c>
      <c r="C463" s="79" t="s">
        <v>174</v>
      </c>
      <c r="D463" s="85">
        <v>0</v>
      </c>
      <c r="E463" s="85">
        <v>0</v>
      </c>
      <c r="F463" s="210">
        <f t="shared" si="21"/>
        <v>2</v>
      </c>
      <c r="G463" s="79" t="str">
        <f t="shared" si="22"/>
        <v>M</v>
      </c>
      <c r="H463" s="79" t="str">
        <f t="shared" si="23"/>
        <v>2GDP-CHI. GATE</v>
      </c>
    </row>
    <row r="464" spans="1:8">
      <c r="A464" s="80">
        <v>37205</v>
      </c>
      <c r="B464" s="79" t="s">
        <v>156</v>
      </c>
      <c r="C464" s="79" t="s">
        <v>130</v>
      </c>
      <c r="D464" s="85">
        <v>19995.73</v>
      </c>
      <c r="E464" s="85">
        <v>19995.73</v>
      </c>
      <c r="F464" s="210">
        <f t="shared" si="21"/>
        <v>2</v>
      </c>
      <c r="G464" s="79" t="str">
        <f t="shared" si="22"/>
        <v>M</v>
      </c>
      <c r="H464" s="79" t="str">
        <f t="shared" si="23"/>
        <v>2GDP-ELPO/PERM2</v>
      </c>
    </row>
    <row r="465" spans="1:8">
      <c r="A465" s="80">
        <v>37205</v>
      </c>
      <c r="B465" s="79" t="s">
        <v>156</v>
      </c>
      <c r="C465" s="79" t="s">
        <v>134</v>
      </c>
      <c r="D465" s="85">
        <v>4998.9324999999999</v>
      </c>
      <c r="E465" s="85">
        <v>4998.9324999999999</v>
      </c>
      <c r="F465" s="210">
        <f t="shared" si="21"/>
        <v>2</v>
      </c>
      <c r="G465" s="79" t="str">
        <f t="shared" si="22"/>
        <v>M</v>
      </c>
      <c r="H465" s="79" t="str">
        <f t="shared" si="23"/>
        <v>2GDP-ELPO/SANJUA</v>
      </c>
    </row>
    <row r="466" spans="1:8">
      <c r="A466" s="80">
        <v>37205</v>
      </c>
      <c r="B466" s="79" t="s">
        <v>156</v>
      </c>
      <c r="C466" s="79" t="s">
        <v>170</v>
      </c>
      <c r="D466" s="85">
        <v>0</v>
      </c>
      <c r="E466" s="85">
        <v>0</v>
      </c>
      <c r="F466" s="210">
        <f t="shared" si="21"/>
        <v>2</v>
      </c>
      <c r="G466" s="79" t="str">
        <f t="shared" si="22"/>
        <v>M</v>
      </c>
      <c r="H466" s="79" t="str">
        <f t="shared" si="23"/>
        <v>2GDP-HEHUB</v>
      </c>
    </row>
    <row r="467" spans="1:8">
      <c r="A467" s="80">
        <v>37205</v>
      </c>
      <c r="B467" s="79" t="s">
        <v>156</v>
      </c>
      <c r="C467" s="79" t="s">
        <v>118</v>
      </c>
      <c r="D467" s="85">
        <v>57487.723700000002</v>
      </c>
      <c r="E467" s="85">
        <v>57487.723700000002</v>
      </c>
      <c r="F467" s="210">
        <f t="shared" si="21"/>
        <v>2</v>
      </c>
      <c r="G467" s="79" t="str">
        <f t="shared" si="22"/>
        <v>M</v>
      </c>
      <c r="H467" s="79" t="str">
        <f t="shared" si="23"/>
        <v>2GDP-MALIN-CTYGA</v>
      </c>
    </row>
    <row r="468" spans="1:8">
      <c r="A468" s="80">
        <v>37205</v>
      </c>
      <c r="B468" s="79" t="s">
        <v>156</v>
      </c>
      <c r="C468" s="79" t="s">
        <v>145</v>
      </c>
      <c r="D468" s="85">
        <v>1E-4</v>
      </c>
      <c r="E468" s="85">
        <v>1E-4</v>
      </c>
      <c r="F468" s="210">
        <f t="shared" si="21"/>
        <v>2</v>
      </c>
      <c r="G468" s="79" t="str">
        <f t="shared" si="22"/>
        <v>M</v>
      </c>
      <c r="H468" s="79" t="str">
        <f t="shared" si="23"/>
        <v>2GDP-NTHWST/CANB</v>
      </c>
    </row>
    <row r="469" spans="1:8">
      <c r="A469" s="80">
        <v>37205</v>
      </c>
      <c r="B469" s="79" t="s">
        <v>156</v>
      </c>
      <c r="C469" s="79" t="s">
        <v>117</v>
      </c>
      <c r="D469" s="85">
        <v>-54988.257599999997</v>
      </c>
      <c r="E469" s="85">
        <v>-54988.257599999997</v>
      </c>
      <c r="F469" s="210">
        <f t="shared" si="21"/>
        <v>2</v>
      </c>
      <c r="G469" s="79" t="str">
        <f t="shared" si="22"/>
        <v>M</v>
      </c>
      <c r="H469" s="79" t="str">
        <f t="shared" si="23"/>
        <v>2GDP-PG&amp;E/CITIGA</v>
      </c>
    </row>
    <row r="470" spans="1:8">
      <c r="A470" s="80">
        <v>37206</v>
      </c>
      <c r="B470" s="79" t="s">
        <v>156</v>
      </c>
      <c r="C470" s="79" t="s">
        <v>168</v>
      </c>
      <c r="D470" s="85">
        <v>0</v>
      </c>
      <c r="E470" s="85">
        <v>0</v>
      </c>
      <c r="F470" s="210">
        <f t="shared" si="21"/>
        <v>2</v>
      </c>
      <c r="G470" s="79" t="str">
        <f t="shared" si="22"/>
        <v>M</v>
      </c>
      <c r="H470" s="79" t="str">
        <f t="shared" si="23"/>
        <v>2GD-AECOCD/FRWKD</v>
      </c>
    </row>
    <row r="471" spans="1:8">
      <c r="A471" s="80">
        <v>37206</v>
      </c>
      <c r="B471" s="79" t="s">
        <v>156</v>
      </c>
      <c r="C471" s="79" t="s">
        <v>172</v>
      </c>
      <c r="D471" s="85">
        <v>0</v>
      </c>
      <c r="E471" s="85">
        <v>0</v>
      </c>
      <c r="F471" s="210">
        <f t="shared" si="21"/>
        <v>2</v>
      </c>
      <c r="G471" s="79" t="str">
        <f t="shared" si="22"/>
        <v>M</v>
      </c>
      <c r="H471" s="79" t="str">
        <f t="shared" si="23"/>
        <v>2GD-AECOUS/FRWKD</v>
      </c>
    </row>
    <row r="472" spans="1:8">
      <c r="A472" s="80">
        <v>37206</v>
      </c>
      <c r="B472" s="79" t="s">
        <v>156</v>
      </c>
      <c r="C472" s="79" t="s">
        <v>149</v>
      </c>
      <c r="D472" s="85">
        <v>0</v>
      </c>
      <c r="E472" s="85">
        <v>0</v>
      </c>
      <c r="F472" s="210">
        <f t="shared" si="21"/>
        <v>2</v>
      </c>
      <c r="G472" s="79" t="str">
        <f t="shared" si="22"/>
        <v>M</v>
      </c>
      <c r="H472" s="79" t="str">
        <f t="shared" si="23"/>
        <v>2GD-CGPR-AECO/AV</v>
      </c>
    </row>
    <row r="473" spans="1:8">
      <c r="A473" s="80">
        <v>37206</v>
      </c>
      <c r="B473" s="79" t="s">
        <v>156</v>
      </c>
      <c r="C473" s="79" t="s">
        <v>173</v>
      </c>
      <c r="D473" s="85">
        <v>0</v>
      </c>
      <c r="E473" s="85">
        <v>0</v>
      </c>
      <c r="F473" s="210">
        <f t="shared" si="21"/>
        <v>2</v>
      </c>
      <c r="G473" s="79" t="str">
        <f t="shared" si="22"/>
        <v>M</v>
      </c>
      <c r="H473" s="79" t="str">
        <f t="shared" si="23"/>
        <v>2GDP-AECO</v>
      </c>
    </row>
    <row r="474" spans="1:8">
      <c r="A474" s="80">
        <v>37206</v>
      </c>
      <c r="B474" s="79" t="s">
        <v>156</v>
      </c>
      <c r="C474" s="79" t="s">
        <v>120</v>
      </c>
      <c r="D474" s="85">
        <v>-7498.3983000000007</v>
      </c>
      <c r="E474" s="85">
        <v>-7498.3983000000007</v>
      </c>
      <c r="F474" s="210">
        <f t="shared" si="21"/>
        <v>2</v>
      </c>
      <c r="G474" s="79" t="str">
        <f t="shared" si="22"/>
        <v>M</v>
      </c>
      <c r="H474" s="79" t="str">
        <f t="shared" si="23"/>
        <v>2GDP-CAL BORDER</v>
      </c>
    </row>
    <row r="475" spans="1:8">
      <c r="A475" s="80">
        <v>37206</v>
      </c>
      <c r="B475" s="79" t="s">
        <v>156</v>
      </c>
      <c r="C475" s="79" t="s">
        <v>174</v>
      </c>
      <c r="D475" s="85">
        <v>0</v>
      </c>
      <c r="E475" s="85">
        <v>0</v>
      </c>
      <c r="F475" s="210">
        <f t="shared" si="21"/>
        <v>2</v>
      </c>
      <c r="G475" s="79" t="str">
        <f t="shared" si="22"/>
        <v>M</v>
      </c>
      <c r="H475" s="79" t="str">
        <f t="shared" si="23"/>
        <v>2GDP-CHI. GATE</v>
      </c>
    </row>
    <row r="476" spans="1:8">
      <c r="A476" s="80">
        <v>37206</v>
      </c>
      <c r="B476" s="79" t="s">
        <v>156</v>
      </c>
      <c r="C476" s="79" t="s">
        <v>130</v>
      </c>
      <c r="D476" s="85">
        <v>19995.73</v>
      </c>
      <c r="E476" s="85">
        <v>19995.73</v>
      </c>
      <c r="F476" s="210">
        <f t="shared" si="21"/>
        <v>2</v>
      </c>
      <c r="G476" s="79" t="str">
        <f t="shared" si="22"/>
        <v>M</v>
      </c>
      <c r="H476" s="79" t="str">
        <f t="shared" si="23"/>
        <v>2GDP-ELPO/PERM2</v>
      </c>
    </row>
    <row r="477" spans="1:8">
      <c r="A477" s="80">
        <v>37206</v>
      </c>
      <c r="B477" s="79" t="s">
        <v>156</v>
      </c>
      <c r="C477" s="79" t="s">
        <v>134</v>
      </c>
      <c r="D477" s="85">
        <v>4998.9324999999999</v>
      </c>
      <c r="E477" s="85">
        <v>4998.9324999999999</v>
      </c>
      <c r="F477" s="210">
        <f t="shared" si="21"/>
        <v>2</v>
      </c>
      <c r="G477" s="79" t="str">
        <f t="shared" si="22"/>
        <v>M</v>
      </c>
      <c r="H477" s="79" t="str">
        <f t="shared" si="23"/>
        <v>2GDP-ELPO/SANJUA</v>
      </c>
    </row>
    <row r="478" spans="1:8">
      <c r="A478" s="80">
        <v>37206</v>
      </c>
      <c r="B478" s="79" t="s">
        <v>156</v>
      </c>
      <c r="C478" s="79" t="s">
        <v>170</v>
      </c>
      <c r="D478" s="85">
        <v>0</v>
      </c>
      <c r="E478" s="85">
        <v>0</v>
      </c>
      <c r="F478" s="210">
        <f t="shared" si="21"/>
        <v>2</v>
      </c>
      <c r="G478" s="79" t="str">
        <f t="shared" si="22"/>
        <v>M</v>
      </c>
      <c r="H478" s="79" t="str">
        <f t="shared" si="23"/>
        <v>2GDP-HEHUB</v>
      </c>
    </row>
    <row r="479" spans="1:8">
      <c r="A479" s="80">
        <v>37206</v>
      </c>
      <c r="B479" s="79" t="s">
        <v>156</v>
      </c>
      <c r="C479" s="79" t="s">
        <v>118</v>
      </c>
      <c r="D479" s="85">
        <v>57487.723700000002</v>
      </c>
      <c r="E479" s="85">
        <v>57487.723700000002</v>
      </c>
      <c r="F479" s="210">
        <f t="shared" si="21"/>
        <v>2</v>
      </c>
      <c r="G479" s="79" t="str">
        <f t="shared" si="22"/>
        <v>M</v>
      </c>
      <c r="H479" s="79" t="str">
        <f t="shared" si="23"/>
        <v>2GDP-MALIN-CTYGA</v>
      </c>
    </row>
    <row r="480" spans="1:8">
      <c r="A480" s="80">
        <v>37206</v>
      </c>
      <c r="B480" s="79" t="s">
        <v>156</v>
      </c>
      <c r="C480" s="79" t="s">
        <v>145</v>
      </c>
      <c r="D480" s="85">
        <v>1E-4</v>
      </c>
      <c r="E480" s="85">
        <v>1E-4</v>
      </c>
      <c r="F480" s="210">
        <f t="shared" si="21"/>
        <v>2</v>
      </c>
      <c r="G480" s="79" t="str">
        <f t="shared" si="22"/>
        <v>M</v>
      </c>
      <c r="H480" s="79" t="str">
        <f t="shared" si="23"/>
        <v>2GDP-NTHWST/CANB</v>
      </c>
    </row>
    <row r="481" spans="1:8">
      <c r="A481" s="80">
        <v>37206</v>
      </c>
      <c r="B481" s="79" t="s">
        <v>156</v>
      </c>
      <c r="C481" s="79" t="s">
        <v>117</v>
      </c>
      <c r="D481" s="85">
        <v>-54988.257599999997</v>
      </c>
      <c r="E481" s="85">
        <v>-54988.257599999997</v>
      </c>
      <c r="F481" s="210">
        <f t="shared" si="21"/>
        <v>2</v>
      </c>
      <c r="G481" s="79" t="str">
        <f t="shared" si="22"/>
        <v>M</v>
      </c>
      <c r="H481" s="79" t="str">
        <f t="shared" si="23"/>
        <v>2GDP-PG&amp;E/CITIGA</v>
      </c>
    </row>
    <row r="482" spans="1:8">
      <c r="A482" s="80">
        <v>37207</v>
      </c>
      <c r="B482" s="79" t="s">
        <v>156</v>
      </c>
      <c r="C482" s="79" t="s">
        <v>168</v>
      </c>
      <c r="D482" s="85">
        <v>0</v>
      </c>
      <c r="E482" s="85">
        <v>0</v>
      </c>
      <c r="F482" s="210">
        <f t="shared" si="21"/>
        <v>2</v>
      </c>
      <c r="G482" s="79" t="str">
        <f t="shared" si="22"/>
        <v>M</v>
      </c>
      <c r="H482" s="79" t="str">
        <f t="shared" si="23"/>
        <v>2GD-AECOCD/FRWKD</v>
      </c>
    </row>
    <row r="483" spans="1:8">
      <c r="A483" s="80">
        <v>37207</v>
      </c>
      <c r="B483" s="79" t="s">
        <v>156</v>
      </c>
      <c r="C483" s="79" t="s">
        <v>172</v>
      </c>
      <c r="D483" s="85">
        <v>0</v>
      </c>
      <c r="E483" s="85">
        <v>0</v>
      </c>
      <c r="F483" s="210">
        <f t="shared" si="21"/>
        <v>2</v>
      </c>
      <c r="G483" s="79" t="str">
        <f t="shared" si="22"/>
        <v>M</v>
      </c>
      <c r="H483" s="79" t="str">
        <f t="shared" si="23"/>
        <v>2GD-AECOUS/FRWKD</v>
      </c>
    </row>
    <row r="484" spans="1:8">
      <c r="A484" s="80">
        <v>37207</v>
      </c>
      <c r="B484" s="79" t="s">
        <v>156</v>
      </c>
      <c r="C484" s="79" t="s">
        <v>149</v>
      </c>
      <c r="D484" s="85">
        <v>0</v>
      </c>
      <c r="E484" s="85">
        <v>0</v>
      </c>
      <c r="F484" s="210">
        <f t="shared" si="21"/>
        <v>2</v>
      </c>
      <c r="G484" s="79" t="str">
        <f t="shared" si="22"/>
        <v>M</v>
      </c>
      <c r="H484" s="79" t="str">
        <f t="shared" si="23"/>
        <v>2GD-CGPR-AECO/AV</v>
      </c>
    </row>
    <row r="485" spans="1:8">
      <c r="A485" s="80">
        <v>37207</v>
      </c>
      <c r="B485" s="79" t="s">
        <v>156</v>
      </c>
      <c r="C485" s="79" t="s">
        <v>173</v>
      </c>
      <c r="D485" s="85">
        <v>0</v>
      </c>
      <c r="E485" s="85">
        <v>0</v>
      </c>
      <c r="F485" s="210">
        <f t="shared" si="21"/>
        <v>2</v>
      </c>
      <c r="G485" s="79" t="str">
        <f t="shared" si="22"/>
        <v>M</v>
      </c>
      <c r="H485" s="79" t="str">
        <f t="shared" si="23"/>
        <v>2GDP-AECO</v>
      </c>
    </row>
    <row r="486" spans="1:8">
      <c r="A486" s="80">
        <v>37207</v>
      </c>
      <c r="B486" s="79" t="s">
        <v>156</v>
      </c>
      <c r="C486" s="79" t="s">
        <v>120</v>
      </c>
      <c r="D486" s="85">
        <v>-7498.3983000000007</v>
      </c>
      <c r="E486" s="85">
        <v>-7498.3983000000007</v>
      </c>
      <c r="F486" s="210">
        <f t="shared" si="21"/>
        <v>2</v>
      </c>
      <c r="G486" s="79" t="str">
        <f t="shared" si="22"/>
        <v>M</v>
      </c>
      <c r="H486" s="79" t="str">
        <f t="shared" si="23"/>
        <v>2GDP-CAL BORDER</v>
      </c>
    </row>
    <row r="487" spans="1:8">
      <c r="A487" s="80">
        <v>37207</v>
      </c>
      <c r="B487" s="79" t="s">
        <v>156</v>
      </c>
      <c r="C487" s="79" t="s">
        <v>174</v>
      </c>
      <c r="D487" s="85">
        <v>0</v>
      </c>
      <c r="E487" s="85">
        <v>0</v>
      </c>
      <c r="F487" s="210">
        <f t="shared" si="21"/>
        <v>2</v>
      </c>
      <c r="G487" s="79" t="str">
        <f t="shared" si="22"/>
        <v>M</v>
      </c>
      <c r="H487" s="79" t="str">
        <f t="shared" si="23"/>
        <v>2GDP-CHI. GATE</v>
      </c>
    </row>
    <row r="488" spans="1:8">
      <c r="A488" s="80">
        <v>37207</v>
      </c>
      <c r="B488" s="79" t="s">
        <v>156</v>
      </c>
      <c r="C488" s="79" t="s">
        <v>130</v>
      </c>
      <c r="D488" s="85">
        <v>19995.73</v>
      </c>
      <c r="E488" s="85">
        <v>19995.73</v>
      </c>
      <c r="F488" s="210">
        <f t="shared" si="21"/>
        <v>2</v>
      </c>
      <c r="G488" s="79" t="str">
        <f t="shared" si="22"/>
        <v>M</v>
      </c>
      <c r="H488" s="79" t="str">
        <f t="shared" si="23"/>
        <v>2GDP-ELPO/PERM2</v>
      </c>
    </row>
    <row r="489" spans="1:8">
      <c r="A489" s="80">
        <v>37207</v>
      </c>
      <c r="B489" s="79" t="s">
        <v>156</v>
      </c>
      <c r="C489" s="79" t="s">
        <v>134</v>
      </c>
      <c r="D489" s="85">
        <v>4998.9324999999999</v>
      </c>
      <c r="E489" s="85">
        <v>4998.9324999999999</v>
      </c>
      <c r="F489" s="210">
        <f t="shared" si="21"/>
        <v>2</v>
      </c>
      <c r="G489" s="79" t="str">
        <f t="shared" si="22"/>
        <v>M</v>
      </c>
      <c r="H489" s="79" t="str">
        <f t="shared" si="23"/>
        <v>2GDP-ELPO/SANJUA</v>
      </c>
    </row>
    <row r="490" spans="1:8">
      <c r="A490" s="80">
        <v>37207</v>
      </c>
      <c r="B490" s="79" t="s">
        <v>156</v>
      </c>
      <c r="C490" s="79" t="s">
        <v>170</v>
      </c>
      <c r="D490" s="85">
        <v>0</v>
      </c>
      <c r="E490" s="85">
        <v>0</v>
      </c>
      <c r="F490" s="210">
        <f t="shared" si="21"/>
        <v>2</v>
      </c>
      <c r="G490" s="79" t="str">
        <f t="shared" si="22"/>
        <v>M</v>
      </c>
      <c r="H490" s="79" t="str">
        <f t="shared" si="23"/>
        <v>2GDP-HEHUB</v>
      </c>
    </row>
    <row r="491" spans="1:8">
      <c r="A491" s="80">
        <v>37207</v>
      </c>
      <c r="B491" s="79" t="s">
        <v>156</v>
      </c>
      <c r="C491" s="79" t="s">
        <v>118</v>
      </c>
      <c r="D491" s="85">
        <v>57487.723700000002</v>
      </c>
      <c r="E491" s="85">
        <v>57487.723700000002</v>
      </c>
      <c r="F491" s="210">
        <f t="shared" si="21"/>
        <v>2</v>
      </c>
      <c r="G491" s="79" t="str">
        <f t="shared" si="22"/>
        <v>M</v>
      </c>
      <c r="H491" s="79" t="str">
        <f t="shared" si="23"/>
        <v>2GDP-MALIN-CTYGA</v>
      </c>
    </row>
    <row r="492" spans="1:8">
      <c r="A492" s="80">
        <v>37207</v>
      </c>
      <c r="B492" s="79" t="s">
        <v>156</v>
      </c>
      <c r="C492" s="79" t="s">
        <v>145</v>
      </c>
      <c r="D492" s="85">
        <v>1E-4</v>
      </c>
      <c r="E492" s="85">
        <v>1E-4</v>
      </c>
      <c r="F492" s="210">
        <f t="shared" si="21"/>
        <v>2</v>
      </c>
      <c r="G492" s="79" t="str">
        <f t="shared" si="22"/>
        <v>M</v>
      </c>
      <c r="H492" s="79" t="str">
        <f t="shared" si="23"/>
        <v>2GDP-NTHWST/CANB</v>
      </c>
    </row>
    <row r="493" spans="1:8">
      <c r="A493" s="80">
        <v>37207</v>
      </c>
      <c r="B493" s="79" t="s">
        <v>156</v>
      </c>
      <c r="C493" s="79" t="s">
        <v>117</v>
      </c>
      <c r="D493" s="85">
        <v>-54988.257599999997</v>
      </c>
      <c r="E493" s="85">
        <v>-54988.257599999997</v>
      </c>
      <c r="F493" s="210">
        <f t="shared" si="21"/>
        <v>2</v>
      </c>
      <c r="G493" s="79" t="str">
        <f t="shared" si="22"/>
        <v>M</v>
      </c>
      <c r="H493" s="79" t="str">
        <f t="shared" si="23"/>
        <v>2GDP-PG&amp;E/CITIGA</v>
      </c>
    </row>
    <row r="494" spans="1:8">
      <c r="A494" s="80">
        <v>37208</v>
      </c>
      <c r="B494" s="79" t="s">
        <v>156</v>
      </c>
      <c r="C494" s="79" t="s">
        <v>168</v>
      </c>
      <c r="D494" s="85">
        <v>0</v>
      </c>
      <c r="E494" s="85">
        <v>0</v>
      </c>
      <c r="F494" s="210">
        <f t="shared" si="21"/>
        <v>2</v>
      </c>
      <c r="G494" s="79" t="str">
        <f t="shared" si="22"/>
        <v>M</v>
      </c>
      <c r="H494" s="79" t="str">
        <f t="shared" si="23"/>
        <v>2GD-AECOCD/FRWKD</v>
      </c>
    </row>
    <row r="495" spans="1:8">
      <c r="A495" s="80">
        <v>37208</v>
      </c>
      <c r="B495" s="79" t="s">
        <v>156</v>
      </c>
      <c r="C495" s="79" t="s">
        <v>172</v>
      </c>
      <c r="D495" s="85">
        <v>0</v>
      </c>
      <c r="E495" s="85">
        <v>0</v>
      </c>
      <c r="F495" s="210">
        <f t="shared" si="21"/>
        <v>2</v>
      </c>
      <c r="G495" s="79" t="str">
        <f t="shared" si="22"/>
        <v>M</v>
      </c>
      <c r="H495" s="79" t="str">
        <f t="shared" si="23"/>
        <v>2GD-AECOUS/FRWKD</v>
      </c>
    </row>
    <row r="496" spans="1:8">
      <c r="A496" s="80">
        <v>37208</v>
      </c>
      <c r="B496" s="79" t="s">
        <v>156</v>
      </c>
      <c r="C496" s="79" t="s">
        <v>149</v>
      </c>
      <c r="D496" s="85">
        <v>0</v>
      </c>
      <c r="E496" s="85">
        <v>0</v>
      </c>
      <c r="F496" s="210">
        <f t="shared" si="21"/>
        <v>2</v>
      </c>
      <c r="G496" s="79" t="str">
        <f t="shared" si="22"/>
        <v>M</v>
      </c>
      <c r="H496" s="79" t="str">
        <f t="shared" si="23"/>
        <v>2GD-CGPR-AECO/AV</v>
      </c>
    </row>
    <row r="497" spans="1:8">
      <c r="A497" s="80">
        <v>37208</v>
      </c>
      <c r="B497" s="79" t="s">
        <v>156</v>
      </c>
      <c r="C497" s="79" t="s">
        <v>173</v>
      </c>
      <c r="D497" s="85">
        <v>0</v>
      </c>
      <c r="E497" s="85">
        <v>0</v>
      </c>
      <c r="F497" s="210">
        <f t="shared" si="21"/>
        <v>2</v>
      </c>
      <c r="G497" s="79" t="str">
        <f t="shared" si="22"/>
        <v>M</v>
      </c>
      <c r="H497" s="79" t="str">
        <f t="shared" si="23"/>
        <v>2GDP-AECO</v>
      </c>
    </row>
    <row r="498" spans="1:8">
      <c r="A498" s="80">
        <v>37208</v>
      </c>
      <c r="B498" s="79" t="s">
        <v>156</v>
      </c>
      <c r="C498" s="79" t="s">
        <v>120</v>
      </c>
      <c r="D498" s="85">
        <v>-7498.3983000000007</v>
      </c>
      <c r="E498" s="85">
        <v>-7498.3983000000007</v>
      </c>
      <c r="F498" s="210">
        <f t="shared" si="21"/>
        <v>2</v>
      </c>
      <c r="G498" s="79" t="str">
        <f t="shared" si="22"/>
        <v>M</v>
      </c>
      <c r="H498" s="79" t="str">
        <f t="shared" si="23"/>
        <v>2GDP-CAL BORDER</v>
      </c>
    </row>
    <row r="499" spans="1:8">
      <c r="A499" s="80">
        <v>37208</v>
      </c>
      <c r="B499" s="79" t="s">
        <v>156</v>
      </c>
      <c r="C499" s="79" t="s">
        <v>174</v>
      </c>
      <c r="D499" s="85">
        <v>0</v>
      </c>
      <c r="E499" s="85">
        <v>0</v>
      </c>
      <c r="F499" s="210">
        <f t="shared" si="21"/>
        <v>2</v>
      </c>
      <c r="G499" s="79" t="str">
        <f t="shared" si="22"/>
        <v>M</v>
      </c>
      <c r="H499" s="79" t="str">
        <f t="shared" si="23"/>
        <v>2GDP-CHI. GATE</v>
      </c>
    </row>
    <row r="500" spans="1:8">
      <c r="A500" s="80">
        <v>37208</v>
      </c>
      <c r="B500" s="79" t="s">
        <v>156</v>
      </c>
      <c r="C500" s="79" t="s">
        <v>130</v>
      </c>
      <c r="D500" s="85">
        <v>19995.73</v>
      </c>
      <c r="E500" s="85">
        <v>19995.73</v>
      </c>
      <c r="F500" s="210">
        <f t="shared" si="21"/>
        <v>2</v>
      </c>
      <c r="G500" s="79" t="str">
        <f t="shared" si="22"/>
        <v>M</v>
      </c>
      <c r="H500" s="79" t="str">
        <f t="shared" si="23"/>
        <v>2GDP-ELPO/PERM2</v>
      </c>
    </row>
    <row r="501" spans="1:8">
      <c r="A501" s="80">
        <v>37208</v>
      </c>
      <c r="B501" s="79" t="s">
        <v>156</v>
      </c>
      <c r="C501" s="79" t="s">
        <v>134</v>
      </c>
      <c r="D501" s="85">
        <v>4998.9324999999999</v>
      </c>
      <c r="E501" s="85">
        <v>4998.9324999999999</v>
      </c>
      <c r="F501" s="210">
        <f t="shared" si="21"/>
        <v>2</v>
      </c>
      <c r="G501" s="79" t="str">
        <f t="shared" si="22"/>
        <v>M</v>
      </c>
      <c r="H501" s="79" t="str">
        <f t="shared" si="23"/>
        <v>2GDP-ELPO/SANJUA</v>
      </c>
    </row>
    <row r="502" spans="1:8">
      <c r="A502" s="80">
        <v>37208</v>
      </c>
      <c r="B502" s="79" t="s">
        <v>156</v>
      </c>
      <c r="C502" s="79" t="s">
        <v>170</v>
      </c>
      <c r="D502" s="85">
        <v>0</v>
      </c>
      <c r="E502" s="85">
        <v>0</v>
      </c>
      <c r="F502" s="210">
        <f t="shared" si="21"/>
        <v>2</v>
      </c>
      <c r="G502" s="79" t="str">
        <f t="shared" si="22"/>
        <v>M</v>
      </c>
      <c r="H502" s="79" t="str">
        <f t="shared" si="23"/>
        <v>2GDP-HEHUB</v>
      </c>
    </row>
    <row r="503" spans="1:8">
      <c r="A503" s="80">
        <v>37208</v>
      </c>
      <c r="B503" s="79" t="s">
        <v>156</v>
      </c>
      <c r="C503" s="79" t="s">
        <v>118</v>
      </c>
      <c r="D503" s="85">
        <v>57487.723700000002</v>
      </c>
      <c r="E503" s="85">
        <v>57487.723700000002</v>
      </c>
      <c r="F503" s="210">
        <f t="shared" si="21"/>
        <v>2</v>
      </c>
      <c r="G503" s="79" t="str">
        <f t="shared" si="22"/>
        <v>M</v>
      </c>
      <c r="H503" s="79" t="str">
        <f t="shared" si="23"/>
        <v>2GDP-MALIN-CTYGA</v>
      </c>
    </row>
    <row r="504" spans="1:8">
      <c r="A504" s="80">
        <v>37208</v>
      </c>
      <c r="B504" s="79" t="s">
        <v>156</v>
      </c>
      <c r="C504" s="79" t="s">
        <v>145</v>
      </c>
      <c r="D504" s="85">
        <v>1E-4</v>
      </c>
      <c r="E504" s="85">
        <v>1E-4</v>
      </c>
      <c r="F504" s="210">
        <f t="shared" si="21"/>
        <v>2</v>
      </c>
      <c r="G504" s="79" t="str">
        <f t="shared" si="22"/>
        <v>M</v>
      </c>
      <c r="H504" s="79" t="str">
        <f t="shared" si="23"/>
        <v>2GDP-NTHWST/CANB</v>
      </c>
    </row>
    <row r="505" spans="1:8">
      <c r="A505" s="80">
        <v>37208</v>
      </c>
      <c r="B505" s="79" t="s">
        <v>156</v>
      </c>
      <c r="C505" s="79" t="s">
        <v>117</v>
      </c>
      <c r="D505" s="85">
        <v>-54988.257599999997</v>
      </c>
      <c r="E505" s="85">
        <v>-54988.257599999997</v>
      </c>
      <c r="F505" s="210">
        <f t="shared" si="21"/>
        <v>2</v>
      </c>
      <c r="G505" s="79" t="str">
        <f t="shared" si="22"/>
        <v>M</v>
      </c>
      <c r="H505" s="79" t="str">
        <f t="shared" si="23"/>
        <v>2GDP-PG&amp;E/CITIGA</v>
      </c>
    </row>
    <row r="506" spans="1:8">
      <c r="A506" s="80">
        <v>37209</v>
      </c>
      <c r="B506" s="79" t="s">
        <v>156</v>
      </c>
      <c r="C506" s="79" t="s">
        <v>168</v>
      </c>
      <c r="D506" s="85">
        <v>0</v>
      </c>
      <c r="E506" s="85">
        <v>0</v>
      </c>
      <c r="F506" s="210">
        <f t="shared" si="21"/>
        <v>2</v>
      </c>
      <c r="G506" s="79" t="str">
        <f t="shared" si="22"/>
        <v>M</v>
      </c>
      <c r="H506" s="79" t="str">
        <f t="shared" si="23"/>
        <v>2GD-AECOCD/FRWKD</v>
      </c>
    </row>
    <row r="507" spans="1:8">
      <c r="A507" s="80">
        <v>37209</v>
      </c>
      <c r="B507" s="79" t="s">
        <v>156</v>
      </c>
      <c r="C507" s="79" t="s">
        <v>172</v>
      </c>
      <c r="D507" s="85">
        <v>0</v>
      </c>
      <c r="E507" s="85">
        <v>0</v>
      </c>
      <c r="F507" s="210">
        <f t="shared" si="21"/>
        <v>2</v>
      </c>
      <c r="G507" s="79" t="str">
        <f t="shared" si="22"/>
        <v>M</v>
      </c>
      <c r="H507" s="79" t="str">
        <f t="shared" si="23"/>
        <v>2GD-AECOUS/FRWKD</v>
      </c>
    </row>
    <row r="508" spans="1:8">
      <c r="A508" s="80">
        <v>37209</v>
      </c>
      <c r="B508" s="79" t="s">
        <v>156</v>
      </c>
      <c r="C508" s="79" t="s">
        <v>149</v>
      </c>
      <c r="D508" s="85">
        <v>0</v>
      </c>
      <c r="E508" s="85">
        <v>0</v>
      </c>
      <c r="F508" s="210">
        <f t="shared" si="21"/>
        <v>2</v>
      </c>
      <c r="G508" s="79" t="str">
        <f t="shared" si="22"/>
        <v>M</v>
      </c>
      <c r="H508" s="79" t="str">
        <f t="shared" si="23"/>
        <v>2GD-CGPR-AECO/AV</v>
      </c>
    </row>
    <row r="509" spans="1:8">
      <c r="A509" s="80">
        <v>37209</v>
      </c>
      <c r="B509" s="79" t="s">
        <v>156</v>
      </c>
      <c r="C509" s="79" t="s">
        <v>173</v>
      </c>
      <c r="D509" s="85">
        <v>0</v>
      </c>
      <c r="E509" s="85">
        <v>0</v>
      </c>
      <c r="F509" s="210">
        <f t="shared" si="21"/>
        <v>2</v>
      </c>
      <c r="G509" s="79" t="str">
        <f t="shared" si="22"/>
        <v>M</v>
      </c>
      <c r="H509" s="79" t="str">
        <f t="shared" si="23"/>
        <v>2GDP-AECO</v>
      </c>
    </row>
    <row r="510" spans="1:8">
      <c r="A510" s="80">
        <v>37209</v>
      </c>
      <c r="B510" s="79" t="s">
        <v>156</v>
      </c>
      <c r="C510" s="79" t="s">
        <v>120</v>
      </c>
      <c r="D510" s="85">
        <v>-7498.3983000000007</v>
      </c>
      <c r="E510" s="85">
        <v>-7498.3983000000007</v>
      </c>
      <c r="F510" s="210">
        <f t="shared" si="21"/>
        <v>2</v>
      </c>
      <c r="G510" s="79" t="str">
        <f t="shared" si="22"/>
        <v>M</v>
      </c>
      <c r="H510" s="79" t="str">
        <f t="shared" si="23"/>
        <v>2GDP-CAL BORDER</v>
      </c>
    </row>
    <row r="511" spans="1:8">
      <c r="A511" s="80">
        <v>37209</v>
      </c>
      <c r="B511" s="79" t="s">
        <v>156</v>
      </c>
      <c r="C511" s="79" t="s">
        <v>174</v>
      </c>
      <c r="D511" s="85">
        <v>0</v>
      </c>
      <c r="E511" s="85">
        <v>0</v>
      </c>
      <c r="F511" s="210">
        <f t="shared" si="21"/>
        <v>2</v>
      </c>
      <c r="G511" s="79" t="str">
        <f t="shared" si="22"/>
        <v>M</v>
      </c>
      <c r="H511" s="79" t="str">
        <f t="shared" si="23"/>
        <v>2GDP-CHI. GATE</v>
      </c>
    </row>
    <row r="512" spans="1:8">
      <c r="A512" s="80">
        <v>37209</v>
      </c>
      <c r="B512" s="79" t="s">
        <v>156</v>
      </c>
      <c r="C512" s="79" t="s">
        <v>130</v>
      </c>
      <c r="D512" s="85">
        <v>19995.73</v>
      </c>
      <c r="E512" s="85">
        <v>19995.73</v>
      </c>
      <c r="F512" s="210">
        <f t="shared" si="21"/>
        <v>2</v>
      </c>
      <c r="G512" s="79" t="str">
        <f t="shared" si="22"/>
        <v>M</v>
      </c>
      <c r="H512" s="79" t="str">
        <f t="shared" si="23"/>
        <v>2GDP-ELPO/PERM2</v>
      </c>
    </row>
    <row r="513" spans="1:8">
      <c r="A513" s="80">
        <v>37209</v>
      </c>
      <c r="B513" s="79" t="s">
        <v>156</v>
      </c>
      <c r="C513" s="79" t="s">
        <v>134</v>
      </c>
      <c r="D513" s="85">
        <v>4998.9324999999999</v>
      </c>
      <c r="E513" s="85">
        <v>4998.9324999999999</v>
      </c>
      <c r="F513" s="210">
        <f t="shared" si="21"/>
        <v>2</v>
      </c>
      <c r="G513" s="79" t="str">
        <f t="shared" si="22"/>
        <v>M</v>
      </c>
      <c r="H513" s="79" t="str">
        <f t="shared" si="23"/>
        <v>2GDP-ELPO/SANJUA</v>
      </c>
    </row>
    <row r="514" spans="1:8">
      <c r="A514" s="80">
        <v>37209</v>
      </c>
      <c r="B514" s="79" t="s">
        <v>156</v>
      </c>
      <c r="C514" s="79" t="s">
        <v>170</v>
      </c>
      <c r="D514" s="85">
        <v>0</v>
      </c>
      <c r="E514" s="85">
        <v>0</v>
      </c>
      <c r="F514" s="210">
        <f t="shared" si="21"/>
        <v>2</v>
      </c>
      <c r="G514" s="79" t="str">
        <f t="shared" si="22"/>
        <v>M</v>
      </c>
      <c r="H514" s="79" t="str">
        <f t="shared" si="23"/>
        <v>2GDP-HEHUB</v>
      </c>
    </row>
    <row r="515" spans="1:8">
      <c r="A515" s="80">
        <v>37209</v>
      </c>
      <c r="B515" s="79" t="s">
        <v>156</v>
      </c>
      <c r="C515" s="79" t="s">
        <v>118</v>
      </c>
      <c r="D515" s="85">
        <v>57487.723700000002</v>
      </c>
      <c r="E515" s="85">
        <v>57487.723700000002</v>
      </c>
      <c r="F515" s="210">
        <f t="shared" ref="F515:F578" si="24">IF(REF_DT&lt;=LastDay,INDEX(IntraMonth_Buckets,MATCH($A515,IntraSumMonths,0),1),INDEX(BucketTable,MATCH($A515,SumMonths,0),1))</f>
        <v>2</v>
      </c>
      <c r="G515" s="79" t="str">
        <f t="shared" ref="G515:G578" si="25">INDEX(Book_Type,MATCH($B515,Book,0),1)</f>
        <v>M</v>
      </c>
      <c r="H515" s="79" t="str">
        <f t="shared" ref="H515:H578" si="26">$F515&amp;$C515</f>
        <v>2GDP-MALIN-CTYGA</v>
      </c>
    </row>
    <row r="516" spans="1:8">
      <c r="A516" s="80">
        <v>37209</v>
      </c>
      <c r="B516" s="79" t="s">
        <v>156</v>
      </c>
      <c r="C516" s="79" t="s">
        <v>145</v>
      </c>
      <c r="D516" s="85">
        <v>1E-4</v>
      </c>
      <c r="E516" s="85">
        <v>1E-4</v>
      </c>
      <c r="F516" s="210">
        <f t="shared" si="24"/>
        <v>2</v>
      </c>
      <c r="G516" s="79" t="str">
        <f t="shared" si="25"/>
        <v>M</v>
      </c>
      <c r="H516" s="79" t="str">
        <f t="shared" si="26"/>
        <v>2GDP-NTHWST/CANB</v>
      </c>
    </row>
    <row r="517" spans="1:8">
      <c r="A517" s="80">
        <v>37209</v>
      </c>
      <c r="B517" s="79" t="s">
        <v>156</v>
      </c>
      <c r="C517" s="79" t="s">
        <v>117</v>
      </c>
      <c r="D517" s="85">
        <v>-54988.257599999997</v>
      </c>
      <c r="E517" s="85">
        <v>-54988.257599999997</v>
      </c>
      <c r="F517" s="210">
        <f t="shared" si="24"/>
        <v>2</v>
      </c>
      <c r="G517" s="79" t="str">
        <f t="shared" si="25"/>
        <v>M</v>
      </c>
      <c r="H517" s="79" t="str">
        <f t="shared" si="26"/>
        <v>2GDP-PG&amp;E/CITIGA</v>
      </c>
    </row>
    <row r="518" spans="1:8">
      <c r="A518" s="80">
        <v>37210</v>
      </c>
      <c r="B518" s="79" t="s">
        <v>156</v>
      </c>
      <c r="C518" s="79" t="s">
        <v>168</v>
      </c>
      <c r="D518" s="85">
        <v>0</v>
      </c>
      <c r="E518" s="85">
        <v>0</v>
      </c>
      <c r="F518" s="210">
        <f t="shared" si="24"/>
        <v>2</v>
      </c>
      <c r="G518" s="79" t="str">
        <f t="shared" si="25"/>
        <v>M</v>
      </c>
      <c r="H518" s="79" t="str">
        <f t="shared" si="26"/>
        <v>2GD-AECOCD/FRWKD</v>
      </c>
    </row>
    <row r="519" spans="1:8">
      <c r="A519" s="80">
        <v>37210</v>
      </c>
      <c r="B519" s="79" t="s">
        <v>156</v>
      </c>
      <c r="C519" s="79" t="s">
        <v>172</v>
      </c>
      <c r="D519" s="85">
        <v>0</v>
      </c>
      <c r="E519" s="85">
        <v>0</v>
      </c>
      <c r="F519" s="210">
        <f t="shared" si="24"/>
        <v>2</v>
      </c>
      <c r="G519" s="79" t="str">
        <f t="shared" si="25"/>
        <v>M</v>
      </c>
      <c r="H519" s="79" t="str">
        <f t="shared" si="26"/>
        <v>2GD-AECOUS/FRWKD</v>
      </c>
    </row>
    <row r="520" spans="1:8">
      <c r="A520" s="80">
        <v>37210</v>
      </c>
      <c r="B520" s="79" t="s">
        <v>156</v>
      </c>
      <c r="C520" s="79" t="s">
        <v>149</v>
      </c>
      <c r="D520" s="85">
        <v>0</v>
      </c>
      <c r="E520" s="85">
        <v>0</v>
      </c>
      <c r="F520" s="210">
        <f t="shared" si="24"/>
        <v>2</v>
      </c>
      <c r="G520" s="79" t="str">
        <f t="shared" si="25"/>
        <v>M</v>
      </c>
      <c r="H520" s="79" t="str">
        <f t="shared" si="26"/>
        <v>2GD-CGPR-AECO/AV</v>
      </c>
    </row>
    <row r="521" spans="1:8">
      <c r="A521" s="80">
        <v>37210</v>
      </c>
      <c r="B521" s="79" t="s">
        <v>156</v>
      </c>
      <c r="C521" s="79" t="s">
        <v>173</v>
      </c>
      <c r="D521" s="85">
        <v>0</v>
      </c>
      <c r="E521" s="85">
        <v>0</v>
      </c>
      <c r="F521" s="210">
        <f t="shared" si="24"/>
        <v>2</v>
      </c>
      <c r="G521" s="79" t="str">
        <f t="shared" si="25"/>
        <v>M</v>
      </c>
      <c r="H521" s="79" t="str">
        <f t="shared" si="26"/>
        <v>2GDP-AECO</v>
      </c>
    </row>
    <row r="522" spans="1:8">
      <c r="A522" s="80">
        <v>37210</v>
      </c>
      <c r="B522" s="79" t="s">
        <v>156</v>
      </c>
      <c r="C522" s="79" t="s">
        <v>120</v>
      </c>
      <c r="D522" s="85">
        <v>-7498.3983000000007</v>
      </c>
      <c r="E522" s="85">
        <v>-7498.3983000000007</v>
      </c>
      <c r="F522" s="210">
        <f t="shared" si="24"/>
        <v>2</v>
      </c>
      <c r="G522" s="79" t="str">
        <f t="shared" si="25"/>
        <v>M</v>
      </c>
      <c r="H522" s="79" t="str">
        <f t="shared" si="26"/>
        <v>2GDP-CAL BORDER</v>
      </c>
    </row>
    <row r="523" spans="1:8">
      <c r="A523" s="80">
        <v>37210</v>
      </c>
      <c r="B523" s="79" t="s">
        <v>156</v>
      </c>
      <c r="C523" s="79" t="s">
        <v>174</v>
      </c>
      <c r="D523" s="85">
        <v>0</v>
      </c>
      <c r="E523" s="85">
        <v>0</v>
      </c>
      <c r="F523" s="210">
        <f t="shared" si="24"/>
        <v>2</v>
      </c>
      <c r="G523" s="79" t="str">
        <f t="shared" si="25"/>
        <v>M</v>
      </c>
      <c r="H523" s="79" t="str">
        <f t="shared" si="26"/>
        <v>2GDP-CHI. GATE</v>
      </c>
    </row>
    <row r="524" spans="1:8">
      <c r="A524" s="80">
        <v>37210</v>
      </c>
      <c r="B524" s="79" t="s">
        <v>156</v>
      </c>
      <c r="C524" s="79" t="s">
        <v>130</v>
      </c>
      <c r="D524" s="85">
        <v>19995.73</v>
      </c>
      <c r="E524" s="85">
        <v>19995.73</v>
      </c>
      <c r="F524" s="210">
        <f t="shared" si="24"/>
        <v>2</v>
      </c>
      <c r="G524" s="79" t="str">
        <f t="shared" si="25"/>
        <v>M</v>
      </c>
      <c r="H524" s="79" t="str">
        <f t="shared" si="26"/>
        <v>2GDP-ELPO/PERM2</v>
      </c>
    </row>
    <row r="525" spans="1:8">
      <c r="A525" s="80">
        <v>37210</v>
      </c>
      <c r="B525" s="79" t="s">
        <v>156</v>
      </c>
      <c r="C525" s="79" t="s">
        <v>134</v>
      </c>
      <c r="D525" s="85">
        <v>4998.9324999999999</v>
      </c>
      <c r="E525" s="85">
        <v>4998.9324999999999</v>
      </c>
      <c r="F525" s="210">
        <f t="shared" si="24"/>
        <v>2</v>
      </c>
      <c r="G525" s="79" t="str">
        <f t="shared" si="25"/>
        <v>M</v>
      </c>
      <c r="H525" s="79" t="str">
        <f t="shared" si="26"/>
        <v>2GDP-ELPO/SANJUA</v>
      </c>
    </row>
    <row r="526" spans="1:8">
      <c r="A526" s="80">
        <v>37210</v>
      </c>
      <c r="B526" s="79" t="s">
        <v>156</v>
      </c>
      <c r="C526" s="79" t="s">
        <v>170</v>
      </c>
      <c r="D526" s="85">
        <v>0</v>
      </c>
      <c r="E526" s="85">
        <v>0</v>
      </c>
      <c r="F526" s="210">
        <f t="shared" si="24"/>
        <v>2</v>
      </c>
      <c r="G526" s="79" t="str">
        <f t="shared" si="25"/>
        <v>M</v>
      </c>
      <c r="H526" s="79" t="str">
        <f t="shared" si="26"/>
        <v>2GDP-HEHUB</v>
      </c>
    </row>
    <row r="527" spans="1:8">
      <c r="A527" s="80">
        <v>37210</v>
      </c>
      <c r="B527" s="79" t="s">
        <v>156</v>
      </c>
      <c r="C527" s="79" t="s">
        <v>118</v>
      </c>
      <c r="D527" s="85">
        <v>57487.723700000002</v>
      </c>
      <c r="E527" s="85">
        <v>57487.723700000002</v>
      </c>
      <c r="F527" s="210">
        <f t="shared" si="24"/>
        <v>2</v>
      </c>
      <c r="G527" s="79" t="str">
        <f t="shared" si="25"/>
        <v>M</v>
      </c>
      <c r="H527" s="79" t="str">
        <f t="shared" si="26"/>
        <v>2GDP-MALIN-CTYGA</v>
      </c>
    </row>
    <row r="528" spans="1:8">
      <c r="A528" s="80">
        <v>37210</v>
      </c>
      <c r="B528" s="79" t="s">
        <v>156</v>
      </c>
      <c r="C528" s="79" t="s">
        <v>145</v>
      </c>
      <c r="D528" s="85">
        <v>1E-4</v>
      </c>
      <c r="E528" s="85">
        <v>1E-4</v>
      </c>
      <c r="F528" s="210">
        <f t="shared" si="24"/>
        <v>2</v>
      </c>
      <c r="G528" s="79" t="str">
        <f t="shared" si="25"/>
        <v>M</v>
      </c>
      <c r="H528" s="79" t="str">
        <f t="shared" si="26"/>
        <v>2GDP-NTHWST/CANB</v>
      </c>
    </row>
    <row r="529" spans="1:8">
      <c r="A529" s="80">
        <v>37210</v>
      </c>
      <c r="B529" s="79" t="s">
        <v>156</v>
      </c>
      <c r="C529" s="79" t="s">
        <v>117</v>
      </c>
      <c r="D529" s="85">
        <v>-54988.257599999997</v>
      </c>
      <c r="E529" s="85">
        <v>-54988.257599999997</v>
      </c>
      <c r="F529" s="210">
        <f t="shared" si="24"/>
        <v>2</v>
      </c>
      <c r="G529" s="79" t="str">
        <f t="shared" si="25"/>
        <v>M</v>
      </c>
      <c r="H529" s="79" t="str">
        <f t="shared" si="26"/>
        <v>2GDP-PG&amp;E/CITIGA</v>
      </c>
    </row>
    <row r="530" spans="1:8">
      <c r="A530" s="80">
        <v>37211</v>
      </c>
      <c r="B530" s="79" t="s">
        <v>156</v>
      </c>
      <c r="C530" s="79" t="s">
        <v>168</v>
      </c>
      <c r="D530" s="85">
        <v>0</v>
      </c>
      <c r="E530" s="85">
        <v>0</v>
      </c>
      <c r="F530" s="210">
        <f t="shared" si="24"/>
        <v>2</v>
      </c>
      <c r="G530" s="79" t="str">
        <f t="shared" si="25"/>
        <v>M</v>
      </c>
      <c r="H530" s="79" t="str">
        <f t="shared" si="26"/>
        <v>2GD-AECOCD/FRWKD</v>
      </c>
    </row>
    <row r="531" spans="1:8">
      <c r="A531" s="80">
        <v>37211</v>
      </c>
      <c r="B531" s="79" t="s">
        <v>156</v>
      </c>
      <c r="C531" s="79" t="s">
        <v>172</v>
      </c>
      <c r="D531" s="85">
        <v>0</v>
      </c>
      <c r="E531" s="85">
        <v>0</v>
      </c>
      <c r="F531" s="210">
        <f t="shared" si="24"/>
        <v>2</v>
      </c>
      <c r="G531" s="79" t="str">
        <f t="shared" si="25"/>
        <v>M</v>
      </c>
      <c r="H531" s="79" t="str">
        <f t="shared" si="26"/>
        <v>2GD-AECOUS/FRWKD</v>
      </c>
    </row>
    <row r="532" spans="1:8">
      <c r="A532" s="80">
        <v>37211</v>
      </c>
      <c r="B532" s="79" t="s">
        <v>156</v>
      </c>
      <c r="C532" s="79" t="s">
        <v>149</v>
      </c>
      <c r="D532" s="85">
        <v>0</v>
      </c>
      <c r="E532" s="85">
        <v>0</v>
      </c>
      <c r="F532" s="210">
        <f t="shared" si="24"/>
        <v>2</v>
      </c>
      <c r="G532" s="79" t="str">
        <f t="shared" si="25"/>
        <v>M</v>
      </c>
      <c r="H532" s="79" t="str">
        <f t="shared" si="26"/>
        <v>2GD-CGPR-AECO/AV</v>
      </c>
    </row>
    <row r="533" spans="1:8">
      <c r="A533" s="80">
        <v>37211</v>
      </c>
      <c r="B533" s="79" t="s">
        <v>156</v>
      </c>
      <c r="C533" s="79" t="s">
        <v>173</v>
      </c>
      <c r="D533" s="85">
        <v>0</v>
      </c>
      <c r="E533" s="85">
        <v>0</v>
      </c>
      <c r="F533" s="210">
        <f t="shared" si="24"/>
        <v>2</v>
      </c>
      <c r="G533" s="79" t="str">
        <f t="shared" si="25"/>
        <v>M</v>
      </c>
      <c r="H533" s="79" t="str">
        <f t="shared" si="26"/>
        <v>2GDP-AECO</v>
      </c>
    </row>
    <row r="534" spans="1:8">
      <c r="A534" s="80">
        <v>37211</v>
      </c>
      <c r="B534" s="79" t="s">
        <v>156</v>
      </c>
      <c r="C534" s="79" t="s">
        <v>120</v>
      </c>
      <c r="D534" s="85">
        <v>-7498.3983000000007</v>
      </c>
      <c r="E534" s="85">
        <v>-7498.3983000000007</v>
      </c>
      <c r="F534" s="210">
        <f t="shared" si="24"/>
        <v>2</v>
      </c>
      <c r="G534" s="79" t="str">
        <f t="shared" si="25"/>
        <v>M</v>
      </c>
      <c r="H534" s="79" t="str">
        <f t="shared" si="26"/>
        <v>2GDP-CAL BORDER</v>
      </c>
    </row>
    <row r="535" spans="1:8">
      <c r="A535" s="80">
        <v>37211</v>
      </c>
      <c r="B535" s="79" t="s">
        <v>156</v>
      </c>
      <c r="C535" s="79" t="s">
        <v>174</v>
      </c>
      <c r="D535" s="85">
        <v>0</v>
      </c>
      <c r="E535" s="85">
        <v>0</v>
      </c>
      <c r="F535" s="210">
        <f t="shared" si="24"/>
        <v>2</v>
      </c>
      <c r="G535" s="79" t="str">
        <f t="shared" si="25"/>
        <v>M</v>
      </c>
      <c r="H535" s="79" t="str">
        <f t="shared" si="26"/>
        <v>2GDP-CHI. GATE</v>
      </c>
    </row>
    <row r="536" spans="1:8">
      <c r="A536" s="80">
        <v>37211</v>
      </c>
      <c r="B536" s="79" t="s">
        <v>156</v>
      </c>
      <c r="C536" s="79" t="s">
        <v>130</v>
      </c>
      <c r="D536" s="85">
        <v>19995.73</v>
      </c>
      <c r="E536" s="85">
        <v>19995.73</v>
      </c>
      <c r="F536" s="210">
        <f t="shared" si="24"/>
        <v>2</v>
      </c>
      <c r="G536" s="79" t="str">
        <f t="shared" si="25"/>
        <v>M</v>
      </c>
      <c r="H536" s="79" t="str">
        <f t="shared" si="26"/>
        <v>2GDP-ELPO/PERM2</v>
      </c>
    </row>
    <row r="537" spans="1:8">
      <c r="A537" s="80">
        <v>37211</v>
      </c>
      <c r="B537" s="79" t="s">
        <v>156</v>
      </c>
      <c r="C537" s="79" t="s">
        <v>134</v>
      </c>
      <c r="D537" s="85">
        <v>4998.9324999999999</v>
      </c>
      <c r="E537" s="85">
        <v>4998.9324999999999</v>
      </c>
      <c r="F537" s="210">
        <f t="shared" si="24"/>
        <v>2</v>
      </c>
      <c r="G537" s="79" t="str">
        <f t="shared" si="25"/>
        <v>M</v>
      </c>
      <c r="H537" s="79" t="str">
        <f t="shared" si="26"/>
        <v>2GDP-ELPO/SANJUA</v>
      </c>
    </row>
    <row r="538" spans="1:8">
      <c r="A538" s="80">
        <v>37211</v>
      </c>
      <c r="B538" s="79" t="s">
        <v>156</v>
      </c>
      <c r="C538" s="79" t="s">
        <v>170</v>
      </c>
      <c r="D538" s="85">
        <v>0</v>
      </c>
      <c r="E538" s="85">
        <v>0</v>
      </c>
      <c r="F538" s="210">
        <f t="shared" si="24"/>
        <v>2</v>
      </c>
      <c r="G538" s="79" t="str">
        <f t="shared" si="25"/>
        <v>M</v>
      </c>
      <c r="H538" s="79" t="str">
        <f t="shared" si="26"/>
        <v>2GDP-HEHUB</v>
      </c>
    </row>
    <row r="539" spans="1:8">
      <c r="A539" s="80">
        <v>37211</v>
      </c>
      <c r="B539" s="79" t="s">
        <v>156</v>
      </c>
      <c r="C539" s="79" t="s">
        <v>118</v>
      </c>
      <c r="D539" s="85">
        <v>57487.723700000002</v>
      </c>
      <c r="E539" s="85">
        <v>57487.723700000002</v>
      </c>
      <c r="F539" s="210">
        <f t="shared" si="24"/>
        <v>2</v>
      </c>
      <c r="G539" s="79" t="str">
        <f t="shared" si="25"/>
        <v>M</v>
      </c>
      <c r="H539" s="79" t="str">
        <f t="shared" si="26"/>
        <v>2GDP-MALIN-CTYGA</v>
      </c>
    </row>
    <row r="540" spans="1:8">
      <c r="A540" s="80">
        <v>37211</v>
      </c>
      <c r="B540" s="79" t="s">
        <v>156</v>
      </c>
      <c r="C540" s="79" t="s">
        <v>145</v>
      </c>
      <c r="D540" s="85">
        <v>1E-4</v>
      </c>
      <c r="E540" s="85">
        <v>1E-4</v>
      </c>
      <c r="F540" s="210">
        <f t="shared" si="24"/>
        <v>2</v>
      </c>
      <c r="G540" s="79" t="str">
        <f t="shared" si="25"/>
        <v>M</v>
      </c>
      <c r="H540" s="79" t="str">
        <f t="shared" si="26"/>
        <v>2GDP-NTHWST/CANB</v>
      </c>
    </row>
    <row r="541" spans="1:8">
      <c r="A541" s="80">
        <v>37211</v>
      </c>
      <c r="B541" s="79" t="s">
        <v>156</v>
      </c>
      <c r="C541" s="79" t="s">
        <v>117</v>
      </c>
      <c r="D541" s="85">
        <v>-54988.257599999997</v>
      </c>
      <c r="E541" s="85">
        <v>-54988.257599999997</v>
      </c>
      <c r="F541" s="210">
        <f t="shared" si="24"/>
        <v>2</v>
      </c>
      <c r="G541" s="79" t="str">
        <f t="shared" si="25"/>
        <v>M</v>
      </c>
      <c r="H541" s="79" t="str">
        <f t="shared" si="26"/>
        <v>2GDP-PG&amp;E/CITIGA</v>
      </c>
    </row>
    <row r="542" spans="1:8">
      <c r="A542" s="80">
        <v>37212</v>
      </c>
      <c r="B542" s="79" t="s">
        <v>156</v>
      </c>
      <c r="C542" s="79" t="s">
        <v>168</v>
      </c>
      <c r="D542" s="85">
        <v>0</v>
      </c>
      <c r="E542" s="85">
        <v>0</v>
      </c>
      <c r="F542" s="210">
        <f t="shared" si="24"/>
        <v>2</v>
      </c>
      <c r="G542" s="79" t="str">
        <f t="shared" si="25"/>
        <v>M</v>
      </c>
      <c r="H542" s="79" t="str">
        <f t="shared" si="26"/>
        <v>2GD-AECOCD/FRWKD</v>
      </c>
    </row>
    <row r="543" spans="1:8">
      <c r="A543" s="80">
        <v>37212</v>
      </c>
      <c r="B543" s="79" t="s">
        <v>156</v>
      </c>
      <c r="C543" s="79" t="s">
        <v>172</v>
      </c>
      <c r="D543" s="85">
        <v>0</v>
      </c>
      <c r="E543" s="85">
        <v>0</v>
      </c>
      <c r="F543" s="210">
        <f t="shared" si="24"/>
        <v>2</v>
      </c>
      <c r="G543" s="79" t="str">
        <f t="shared" si="25"/>
        <v>M</v>
      </c>
      <c r="H543" s="79" t="str">
        <f t="shared" si="26"/>
        <v>2GD-AECOUS/FRWKD</v>
      </c>
    </row>
    <row r="544" spans="1:8">
      <c r="A544" s="80">
        <v>37212</v>
      </c>
      <c r="B544" s="79" t="s">
        <v>156</v>
      </c>
      <c r="C544" s="79" t="s">
        <v>149</v>
      </c>
      <c r="D544" s="85">
        <v>0</v>
      </c>
      <c r="E544" s="85">
        <v>0</v>
      </c>
      <c r="F544" s="210">
        <f t="shared" si="24"/>
        <v>2</v>
      </c>
      <c r="G544" s="79" t="str">
        <f t="shared" si="25"/>
        <v>M</v>
      </c>
      <c r="H544" s="79" t="str">
        <f t="shared" si="26"/>
        <v>2GD-CGPR-AECO/AV</v>
      </c>
    </row>
    <row r="545" spans="1:8">
      <c r="A545" s="80">
        <v>37212</v>
      </c>
      <c r="B545" s="79" t="s">
        <v>156</v>
      </c>
      <c r="C545" s="79" t="s">
        <v>173</v>
      </c>
      <c r="D545" s="85">
        <v>0</v>
      </c>
      <c r="E545" s="85">
        <v>0</v>
      </c>
      <c r="F545" s="210">
        <f t="shared" si="24"/>
        <v>2</v>
      </c>
      <c r="G545" s="79" t="str">
        <f t="shared" si="25"/>
        <v>M</v>
      </c>
      <c r="H545" s="79" t="str">
        <f t="shared" si="26"/>
        <v>2GDP-AECO</v>
      </c>
    </row>
    <row r="546" spans="1:8">
      <c r="A546" s="80">
        <v>37212</v>
      </c>
      <c r="B546" s="79" t="s">
        <v>156</v>
      </c>
      <c r="C546" s="79" t="s">
        <v>120</v>
      </c>
      <c r="D546" s="85">
        <v>-7498.3983000000007</v>
      </c>
      <c r="E546" s="85">
        <v>-7498.3983000000007</v>
      </c>
      <c r="F546" s="210">
        <f t="shared" si="24"/>
        <v>2</v>
      </c>
      <c r="G546" s="79" t="str">
        <f t="shared" si="25"/>
        <v>M</v>
      </c>
      <c r="H546" s="79" t="str">
        <f t="shared" si="26"/>
        <v>2GDP-CAL BORDER</v>
      </c>
    </row>
    <row r="547" spans="1:8">
      <c r="A547" s="80">
        <v>37212</v>
      </c>
      <c r="B547" s="79" t="s">
        <v>156</v>
      </c>
      <c r="C547" s="79" t="s">
        <v>174</v>
      </c>
      <c r="D547" s="85">
        <v>0</v>
      </c>
      <c r="E547" s="85">
        <v>0</v>
      </c>
      <c r="F547" s="210">
        <f t="shared" si="24"/>
        <v>2</v>
      </c>
      <c r="G547" s="79" t="str">
        <f t="shared" si="25"/>
        <v>M</v>
      </c>
      <c r="H547" s="79" t="str">
        <f t="shared" si="26"/>
        <v>2GDP-CHI. GATE</v>
      </c>
    </row>
    <row r="548" spans="1:8">
      <c r="A548" s="80">
        <v>37212</v>
      </c>
      <c r="B548" s="79" t="s">
        <v>156</v>
      </c>
      <c r="C548" s="79" t="s">
        <v>130</v>
      </c>
      <c r="D548" s="85">
        <v>19995.73</v>
      </c>
      <c r="E548" s="85">
        <v>19995.73</v>
      </c>
      <c r="F548" s="210">
        <f t="shared" si="24"/>
        <v>2</v>
      </c>
      <c r="G548" s="79" t="str">
        <f t="shared" si="25"/>
        <v>M</v>
      </c>
      <c r="H548" s="79" t="str">
        <f t="shared" si="26"/>
        <v>2GDP-ELPO/PERM2</v>
      </c>
    </row>
    <row r="549" spans="1:8">
      <c r="A549" s="80">
        <v>37212</v>
      </c>
      <c r="B549" s="79" t="s">
        <v>156</v>
      </c>
      <c r="C549" s="79" t="s">
        <v>134</v>
      </c>
      <c r="D549" s="85">
        <v>4998.9324999999999</v>
      </c>
      <c r="E549" s="85">
        <v>4998.9324999999999</v>
      </c>
      <c r="F549" s="210">
        <f t="shared" si="24"/>
        <v>2</v>
      </c>
      <c r="G549" s="79" t="str">
        <f t="shared" si="25"/>
        <v>M</v>
      </c>
      <c r="H549" s="79" t="str">
        <f t="shared" si="26"/>
        <v>2GDP-ELPO/SANJUA</v>
      </c>
    </row>
    <row r="550" spans="1:8">
      <c r="A550" s="80">
        <v>37212</v>
      </c>
      <c r="B550" s="79" t="s">
        <v>156</v>
      </c>
      <c r="C550" s="79" t="s">
        <v>170</v>
      </c>
      <c r="D550" s="85">
        <v>0</v>
      </c>
      <c r="E550" s="85">
        <v>0</v>
      </c>
      <c r="F550" s="210">
        <f t="shared" si="24"/>
        <v>2</v>
      </c>
      <c r="G550" s="79" t="str">
        <f t="shared" si="25"/>
        <v>M</v>
      </c>
      <c r="H550" s="79" t="str">
        <f t="shared" si="26"/>
        <v>2GDP-HEHUB</v>
      </c>
    </row>
    <row r="551" spans="1:8">
      <c r="A551" s="80">
        <v>37212</v>
      </c>
      <c r="B551" s="79" t="s">
        <v>156</v>
      </c>
      <c r="C551" s="79" t="s">
        <v>118</v>
      </c>
      <c r="D551" s="85">
        <v>57487.723700000002</v>
      </c>
      <c r="E551" s="85">
        <v>57487.723700000002</v>
      </c>
      <c r="F551" s="210">
        <f t="shared" si="24"/>
        <v>2</v>
      </c>
      <c r="G551" s="79" t="str">
        <f t="shared" si="25"/>
        <v>M</v>
      </c>
      <c r="H551" s="79" t="str">
        <f t="shared" si="26"/>
        <v>2GDP-MALIN-CTYGA</v>
      </c>
    </row>
    <row r="552" spans="1:8">
      <c r="A552" s="80">
        <v>37212</v>
      </c>
      <c r="B552" s="79" t="s">
        <v>156</v>
      </c>
      <c r="C552" s="79" t="s">
        <v>145</v>
      </c>
      <c r="D552" s="85">
        <v>1E-4</v>
      </c>
      <c r="E552" s="85">
        <v>1E-4</v>
      </c>
      <c r="F552" s="210">
        <f t="shared" si="24"/>
        <v>2</v>
      </c>
      <c r="G552" s="79" t="str">
        <f t="shared" si="25"/>
        <v>M</v>
      </c>
      <c r="H552" s="79" t="str">
        <f t="shared" si="26"/>
        <v>2GDP-NTHWST/CANB</v>
      </c>
    </row>
    <row r="553" spans="1:8">
      <c r="A553" s="80">
        <v>37212</v>
      </c>
      <c r="B553" s="79" t="s">
        <v>156</v>
      </c>
      <c r="C553" s="79" t="s">
        <v>117</v>
      </c>
      <c r="D553" s="85">
        <v>-54988.257599999997</v>
      </c>
      <c r="E553" s="85">
        <v>-54988.257599999997</v>
      </c>
      <c r="F553" s="210">
        <f t="shared" si="24"/>
        <v>2</v>
      </c>
      <c r="G553" s="79" t="str">
        <f t="shared" si="25"/>
        <v>M</v>
      </c>
      <c r="H553" s="79" t="str">
        <f t="shared" si="26"/>
        <v>2GDP-PG&amp;E/CITIGA</v>
      </c>
    </row>
    <row r="554" spans="1:8">
      <c r="A554" s="80">
        <v>37213</v>
      </c>
      <c r="B554" s="79" t="s">
        <v>156</v>
      </c>
      <c r="C554" s="79" t="s">
        <v>168</v>
      </c>
      <c r="D554" s="85">
        <v>0</v>
      </c>
      <c r="E554" s="85">
        <v>0</v>
      </c>
      <c r="F554" s="210">
        <f t="shared" si="24"/>
        <v>2</v>
      </c>
      <c r="G554" s="79" t="str">
        <f t="shared" si="25"/>
        <v>M</v>
      </c>
      <c r="H554" s="79" t="str">
        <f t="shared" si="26"/>
        <v>2GD-AECOCD/FRWKD</v>
      </c>
    </row>
    <row r="555" spans="1:8">
      <c r="A555" s="80">
        <v>37213</v>
      </c>
      <c r="B555" s="79" t="s">
        <v>156</v>
      </c>
      <c r="C555" s="79" t="s">
        <v>172</v>
      </c>
      <c r="D555" s="85">
        <v>0</v>
      </c>
      <c r="E555" s="85">
        <v>0</v>
      </c>
      <c r="F555" s="210">
        <f t="shared" si="24"/>
        <v>2</v>
      </c>
      <c r="G555" s="79" t="str">
        <f t="shared" si="25"/>
        <v>M</v>
      </c>
      <c r="H555" s="79" t="str">
        <f t="shared" si="26"/>
        <v>2GD-AECOUS/FRWKD</v>
      </c>
    </row>
    <row r="556" spans="1:8">
      <c r="A556" s="80">
        <v>37213</v>
      </c>
      <c r="B556" s="79" t="s">
        <v>156</v>
      </c>
      <c r="C556" s="79" t="s">
        <v>149</v>
      </c>
      <c r="D556" s="85">
        <v>0</v>
      </c>
      <c r="E556" s="85">
        <v>0</v>
      </c>
      <c r="F556" s="210">
        <f t="shared" si="24"/>
        <v>2</v>
      </c>
      <c r="G556" s="79" t="str">
        <f t="shared" si="25"/>
        <v>M</v>
      </c>
      <c r="H556" s="79" t="str">
        <f t="shared" si="26"/>
        <v>2GD-CGPR-AECO/AV</v>
      </c>
    </row>
    <row r="557" spans="1:8">
      <c r="A557" s="80">
        <v>37213</v>
      </c>
      <c r="B557" s="79" t="s">
        <v>156</v>
      </c>
      <c r="C557" s="79" t="s">
        <v>173</v>
      </c>
      <c r="D557" s="85">
        <v>0</v>
      </c>
      <c r="E557" s="85">
        <v>0</v>
      </c>
      <c r="F557" s="210">
        <f t="shared" si="24"/>
        <v>2</v>
      </c>
      <c r="G557" s="79" t="str">
        <f t="shared" si="25"/>
        <v>M</v>
      </c>
      <c r="H557" s="79" t="str">
        <f t="shared" si="26"/>
        <v>2GDP-AECO</v>
      </c>
    </row>
    <row r="558" spans="1:8">
      <c r="A558" s="80">
        <v>37213</v>
      </c>
      <c r="B558" s="79" t="s">
        <v>156</v>
      </c>
      <c r="C558" s="79" t="s">
        <v>120</v>
      </c>
      <c r="D558" s="85">
        <v>-7498.3983000000007</v>
      </c>
      <c r="E558" s="85">
        <v>-7498.3983000000007</v>
      </c>
      <c r="F558" s="210">
        <f t="shared" si="24"/>
        <v>2</v>
      </c>
      <c r="G558" s="79" t="str">
        <f t="shared" si="25"/>
        <v>M</v>
      </c>
      <c r="H558" s="79" t="str">
        <f t="shared" si="26"/>
        <v>2GDP-CAL BORDER</v>
      </c>
    </row>
    <row r="559" spans="1:8">
      <c r="A559" s="80">
        <v>37213</v>
      </c>
      <c r="B559" s="79" t="s">
        <v>156</v>
      </c>
      <c r="C559" s="79" t="s">
        <v>174</v>
      </c>
      <c r="D559" s="85">
        <v>0</v>
      </c>
      <c r="E559" s="85">
        <v>0</v>
      </c>
      <c r="F559" s="210">
        <f t="shared" si="24"/>
        <v>2</v>
      </c>
      <c r="G559" s="79" t="str">
        <f t="shared" si="25"/>
        <v>M</v>
      </c>
      <c r="H559" s="79" t="str">
        <f t="shared" si="26"/>
        <v>2GDP-CHI. GATE</v>
      </c>
    </row>
    <row r="560" spans="1:8">
      <c r="A560" s="80">
        <v>37213</v>
      </c>
      <c r="B560" s="79" t="s">
        <v>156</v>
      </c>
      <c r="C560" s="79" t="s">
        <v>130</v>
      </c>
      <c r="D560" s="85">
        <v>19995.73</v>
      </c>
      <c r="E560" s="85">
        <v>19995.73</v>
      </c>
      <c r="F560" s="210">
        <f t="shared" si="24"/>
        <v>2</v>
      </c>
      <c r="G560" s="79" t="str">
        <f t="shared" si="25"/>
        <v>M</v>
      </c>
      <c r="H560" s="79" t="str">
        <f t="shared" si="26"/>
        <v>2GDP-ELPO/PERM2</v>
      </c>
    </row>
    <row r="561" spans="1:8">
      <c r="A561" s="80">
        <v>37213</v>
      </c>
      <c r="B561" s="79" t="s">
        <v>156</v>
      </c>
      <c r="C561" s="79" t="s">
        <v>134</v>
      </c>
      <c r="D561" s="85">
        <v>4998.9324999999999</v>
      </c>
      <c r="E561" s="85">
        <v>4998.9324999999999</v>
      </c>
      <c r="F561" s="210">
        <f t="shared" si="24"/>
        <v>2</v>
      </c>
      <c r="G561" s="79" t="str">
        <f t="shared" si="25"/>
        <v>M</v>
      </c>
      <c r="H561" s="79" t="str">
        <f t="shared" si="26"/>
        <v>2GDP-ELPO/SANJUA</v>
      </c>
    </row>
    <row r="562" spans="1:8">
      <c r="A562" s="80">
        <v>37213</v>
      </c>
      <c r="B562" s="79" t="s">
        <v>156</v>
      </c>
      <c r="C562" s="79" t="s">
        <v>170</v>
      </c>
      <c r="D562" s="85">
        <v>0</v>
      </c>
      <c r="E562" s="85">
        <v>0</v>
      </c>
      <c r="F562" s="210">
        <f t="shared" si="24"/>
        <v>2</v>
      </c>
      <c r="G562" s="79" t="str">
        <f t="shared" si="25"/>
        <v>M</v>
      </c>
      <c r="H562" s="79" t="str">
        <f t="shared" si="26"/>
        <v>2GDP-HEHUB</v>
      </c>
    </row>
    <row r="563" spans="1:8">
      <c r="A563" s="80">
        <v>37213</v>
      </c>
      <c r="B563" s="79" t="s">
        <v>156</v>
      </c>
      <c r="C563" s="79" t="s">
        <v>118</v>
      </c>
      <c r="D563" s="85">
        <v>57487.723700000002</v>
      </c>
      <c r="E563" s="85">
        <v>57487.723700000002</v>
      </c>
      <c r="F563" s="210">
        <f t="shared" si="24"/>
        <v>2</v>
      </c>
      <c r="G563" s="79" t="str">
        <f t="shared" si="25"/>
        <v>M</v>
      </c>
      <c r="H563" s="79" t="str">
        <f t="shared" si="26"/>
        <v>2GDP-MALIN-CTYGA</v>
      </c>
    </row>
    <row r="564" spans="1:8">
      <c r="A564" s="80">
        <v>37213</v>
      </c>
      <c r="B564" s="79" t="s">
        <v>156</v>
      </c>
      <c r="C564" s="79" t="s">
        <v>145</v>
      </c>
      <c r="D564" s="85">
        <v>1E-4</v>
      </c>
      <c r="E564" s="85">
        <v>1E-4</v>
      </c>
      <c r="F564" s="210">
        <f t="shared" si="24"/>
        <v>2</v>
      </c>
      <c r="G564" s="79" t="str">
        <f t="shared" si="25"/>
        <v>M</v>
      </c>
      <c r="H564" s="79" t="str">
        <f t="shared" si="26"/>
        <v>2GDP-NTHWST/CANB</v>
      </c>
    </row>
    <row r="565" spans="1:8">
      <c r="A565" s="80">
        <v>37213</v>
      </c>
      <c r="B565" s="79" t="s">
        <v>156</v>
      </c>
      <c r="C565" s="79" t="s">
        <v>117</v>
      </c>
      <c r="D565" s="85">
        <v>-54988.257599999997</v>
      </c>
      <c r="E565" s="85">
        <v>-54988.257599999997</v>
      </c>
      <c r="F565" s="210">
        <f t="shared" si="24"/>
        <v>2</v>
      </c>
      <c r="G565" s="79" t="str">
        <f t="shared" si="25"/>
        <v>M</v>
      </c>
      <c r="H565" s="79" t="str">
        <f t="shared" si="26"/>
        <v>2GDP-PG&amp;E/CITIGA</v>
      </c>
    </row>
    <row r="566" spans="1:8">
      <c r="A566" s="80">
        <v>37214</v>
      </c>
      <c r="B566" s="79" t="s">
        <v>156</v>
      </c>
      <c r="C566" s="79" t="s">
        <v>168</v>
      </c>
      <c r="D566" s="85">
        <v>0</v>
      </c>
      <c r="E566" s="85">
        <v>0</v>
      </c>
      <c r="F566" s="210">
        <f t="shared" si="24"/>
        <v>2</v>
      </c>
      <c r="G566" s="79" t="str">
        <f t="shared" si="25"/>
        <v>M</v>
      </c>
      <c r="H566" s="79" t="str">
        <f t="shared" si="26"/>
        <v>2GD-AECOCD/FRWKD</v>
      </c>
    </row>
    <row r="567" spans="1:8">
      <c r="A567" s="80">
        <v>37214</v>
      </c>
      <c r="B567" s="79" t="s">
        <v>156</v>
      </c>
      <c r="C567" s="79" t="s">
        <v>172</v>
      </c>
      <c r="D567" s="85">
        <v>0</v>
      </c>
      <c r="E567" s="85">
        <v>0</v>
      </c>
      <c r="F567" s="210">
        <f t="shared" si="24"/>
        <v>2</v>
      </c>
      <c r="G567" s="79" t="str">
        <f t="shared" si="25"/>
        <v>M</v>
      </c>
      <c r="H567" s="79" t="str">
        <f t="shared" si="26"/>
        <v>2GD-AECOUS/FRWKD</v>
      </c>
    </row>
    <row r="568" spans="1:8">
      <c r="A568" s="80">
        <v>37214</v>
      </c>
      <c r="B568" s="79" t="s">
        <v>156</v>
      </c>
      <c r="C568" s="79" t="s">
        <v>149</v>
      </c>
      <c r="D568" s="85">
        <v>0</v>
      </c>
      <c r="E568" s="85">
        <v>0</v>
      </c>
      <c r="F568" s="210">
        <f t="shared" si="24"/>
        <v>2</v>
      </c>
      <c r="G568" s="79" t="str">
        <f t="shared" si="25"/>
        <v>M</v>
      </c>
      <c r="H568" s="79" t="str">
        <f t="shared" si="26"/>
        <v>2GD-CGPR-AECO/AV</v>
      </c>
    </row>
    <row r="569" spans="1:8">
      <c r="A569" s="80">
        <v>37214</v>
      </c>
      <c r="B569" s="79" t="s">
        <v>156</v>
      </c>
      <c r="C569" s="79" t="s">
        <v>173</v>
      </c>
      <c r="D569" s="85">
        <v>0</v>
      </c>
      <c r="E569" s="85">
        <v>0</v>
      </c>
      <c r="F569" s="210">
        <f t="shared" si="24"/>
        <v>2</v>
      </c>
      <c r="G569" s="79" t="str">
        <f t="shared" si="25"/>
        <v>M</v>
      </c>
      <c r="H569" s="79" t="str">
        <f t="shared" si="26"/>
        <v>2GDP-AECO</v>
      </c>
    </row>
    <row r="570" spans="1:8">
      <c r="A570" s="80">
        <v>37214</v>
      </c>
      <c r="B570" s="79" t="s">
        <v>156</v>
      </c>
      <c r="C570" s="79" t="s">
        <v>120</v>
      </c>
      <c r="D570" s="85">
        <v>-7498.3983000000007</v>
      </c>
      <c r="E570" s="85">
        <v>-7498.3983000000007</v>
      </c>
      <c r="F570" s="210">
        <f t="shared" si="24"/>
        <v>2</v>
      </c>
      <c r="G570" s="79" t="str">
        <f t="shared" si="25"/>
        <v>M</v>
      </c>
      <c r="H570" s="79" t="str">
        <f t="shared" si="26"/>
        <v>2GDP-CAL BORDER</v>
      </c>
    </row>
    <row r="571" spans="1:8">
      <c r="A571" s="80">
        <v>37214</v>
      </c>
      <c r="B571" s="79" t="s">
        <v>156</v>
      </c>
      <c r="C571" s="79" t="s">
        <v>174</v>
      </c>
      <c r="D571" s="85">
        <v>0</v>
      </c>
      <c r="E571" s="85">
        <v>0</v>
      </c>
      <c r="F571" s="210">
        <f t="shared" si="24"/>
        <v>2</v>
      </c>
      <c r="G571" s="79" t="str">
        <f t="shared" si="25"/>
        <v>M</v>
      </c>
      <c r="H571" s="79" t="str">
        <f t="shared" si="26"/>
        <v>2GDP-CHI. GATE</v>
      </c>
    </row>
    <row r="572" spans="1:8">
      <c r="A572" s="80">
        <v>37214</v>
      </c>
      <c r="B572" s="79" t="s">
        <v>156</v>
      </c>
      <c r="C572" s="79" t="s">
        <v>130</v>
      </c>
      <c r="D572" s="85">
        <v>19995.73</v>
      </c>
      <c r="E572" s="85">
        <v>19995.73</v>
      </c>
      <c r="F572" s="210">
        <f t="shared" si="24"/>
        <v>2</v>
      </c>
      <c r="G572" s="79" t="str">
        <f t="shared" si="25"/>
        <v>M</v>
      </c>
      <c r="H572" s="79" t="str">
        <f t="shared" si="26"/>
        <v>2GDP-ELPO/PERM2</v>
      </c>
    </row>
    <row r="573" spans="1:8">
      <c r="A573" s="80">
        <v>37214</v>
      </c>
      <c r="B573" s="79" t="s">
        <v>156</v>
      </c>
      <c r="C573" s="79" t="s">
        <v>134</v>
      </c>
      <c r="D573" s="85">
        <v>4998.9324999999999</v>
      </c>
      <c r="E573" s="85">
        <v>4998.9324999999999</v>
      </c>
      <c r="F573" s="210">
        <f t="shared" si="24"/>
        <v>2</v>
      </c>
      <c r="G573" s="79" t="str">
        <f t="shared" si="25"/>
        <v>M</v>
      </c>
      <c r="H573" s="79" t="str">
        <f t="shared" si="26"/>
        <v>2GDP-ELPO/SANJUA</v>
      </c>
    </row>
    <row r="574" spans="1:8">
      <c r="A574" s="80">
        <v>37214</v>
      </c>
      <c r="B574" s="79" t="s">
        <v>156</v>
      </c>
      <c r="C574" s="79" t="s">
        <v>170</v>
      </c>
      <c r="D574" s="85">
        <v>0</v>
      </c>
      <c r="E574" s="85">
        <v>0</v>
      </c>
      <c r="F574" s="210">
        <f t="shared" si="24"/>
        <v>2</v>
      </c>
      <c r="G574" s="79" t="str">
        <f t="shared" si="25"/>
        <v>M</v>
      </c>
      <c r="H574" s="79" t="str">
        <f t="shared" si="26"/>
        <v>2GDP-HEHUB</v>
      </c>
    </row>
    <row r="575" spans="1:8">
      <c r="A575" s="80">
        <v>37214</v>
      </c>
      <c r="B575" s="79" t="s">
        <v>156</v>
      </c>
      <c r="C575" s="79" t="s">
        <v>118</v>
      </c>
      <c r="D575" s="85">
        <v>57487.723700000002</v>
      </c>
      <c r="E575" s="85">
        <v>57487.723700000002</v>
      </c>
      <c r="F575" s="210">
        <f t="shared" si="24"/>
        <v>2</v>
      </c>
      <c r="G575" s="79" t="str">
        <f t="shared" si="25"/>
        <v>M</v>
      </c>
      <c r="H575" s="79" t="str">
        <f t="shared" si="26"/>
        <v>2GDP-MALIN-CTYGA</v>
      </c>
    </row>
    <row r="576" spans="1:8">
      <c r="A576" s="80">
        <v>37214</v>
      </c>
      <c r="B576" s="79" t="s">
        <v>156</v>
      </c>
      <c r="C576" s="79" t="s">
        <v>145</v>
      </c>
      <c r="D576" s="85">
        <v>1E-4</v>
      </c>
      <c r="E576" s="85">
        <v>1E-4</v>
      </c>
      <c r="F576" s="210">
        <f t="shared" si="24"/>
        <v>2</v>
      </c>
      <c r="G576" s="79" t="str">
        <f t="shared" si="25"/>
        <v>M</v>
      </c>
      <c r="H576" s="79" t="str">
        <f t="shared" si="26"/>
        <v>2GDP-NTHWST/CANB</v>
      </c>
    </row>
    <row r="577" spans="1:8">
      <c r="A577" s="80">
        <v>37214</v>
      </c>
      <c r="B577" s="79" t="s">
        <v>156</v>
      </c>
      <c r="C577" s="79" t="s">
        <v>117</v>
      </c>
      <c r="D577" s="85">
        <v>-54988.257599999997</v>
      </c>
      <c r="E577" s="85">
        <v>-54988.257599999997</v>
      </c>
      <c r="F577" s="210">
        <f t="shared" si="24"/>
        <v>2</v>
      </c>
      <c r="G577" s="79" t="str">
        <f t="shared" si="25"/>
        <v>M</v>
      </c>
      <c r="H577" s="79" t="str">
        <f t="shared" si="26"/>
        <v>2GDP-PG&amp;E/CITIGA</v>
      </c>
    </row>
    <row r="578" spans="1:8">
      <c r="A578" s="80">
        <v>37215</v>
      </c>
      <c r="B578" s="79" t="s">
        <v>156</v>
      </c>
      <c r="C578" s="79" t="s">
        <v>168</v>
      </c>
      <c r="D578" s="85">
        <v>0</v>
      </c>
      <c r="E578" s="85">
        <v>0</v>
      </c>
      <c r="F578" s="210">
        <f t="shared" si="24"/>
        <v>2</v>
      </c>
      <c r="G578" s="79" t="str">
        <f t="shared" si="25"/>
        <v>M</v>
      </c>
      <c r="H578" s="79" t="str">
        <f t="shared" si="26"/>
        <v>2GD-AECOCD/FRWKD</v>
      </c>
    </row>
    <row r="579" spans="1:8">
      <c r="A579" s="80">
        <v>37215</v>
      </c>
      <c r="B579" s="79" t="s">
        <v>156</v>
      </c>
      <c r="C579" s="79" t="s">
        <v>172</v>
      </c>
      <c r="D579" s="85">
        <v>0</v>
      </c>
      <c r="E579" s="85">
        <v>0</v>
      </c>
      <c r="F579" s="210">
        <f t="shared" ref="F579:F642" si="27">IF(REF_DT&lt;=LastDay,INDEX(IntraMonth_Buckets,MATCH($A579,IntraSumMonths,0),1),INDEX(BucketTable,MATCH($A579,SumMonths,0),1))</f>
        <v>2</v>
      </c>
      <c r="G579" s="79" t="str">
        <f t="shared" ref="G579:G642" si="28">INDEX(Book_Type,MATCH($B579,Book,0),1)</f>
        <v>M</v>
      </c>
      <c r="H579" s="79" t="str">
        <f t="shared" ref="H579:H642" si="29">$F579&amp;$C579</f>
        <v>2GD-AECOUS/FRWKD</v>
      </c>
    </row>
    <row r="580" spans="1:8">
      <c r="A580" s="80">
        <v>37215</v>
      </c>
      <c r="B580" s="79" t="s">
        <v>156</v>
      </c>
      <c r="C580" s="79" t="s">
        <v>149</v>
      </c>
      <c r="D580" s="85">
        <v>0</v>
      </c>
      <c r="E580" s="85">
        <v>0</v>
      </c>
      <c r="F580" s="210">
        <f t="shared" si="27"/>
        <v>2</v>
      </c>
      <c r="G580" s="79" t="str">
        <f t="shared" si="28"/>
        <v>M</v>
      </c>
      <c r="H580" s="79" t="str">
        <f t="shared" si="29"/>
        <v>2GD-CGPR-AECO/AV</v>
      </c>
    </row>
    <row r="581" spans="1:8">
      <c r="A581" s="80">
        <v>37215</v>
      </c>
      <c r="B581" s="79" t="s">
        <v>156</v>
      </c>
      <c r="C581" s="79" t="s">
        <v>173</v>
      </c>
      <c r="D581" s="85">
        <v>0</v>
      </c>
      <c r="E581" s="85">
        <v>0</v>
      </c>
      <c r="F581" s="210">
        <f t="shared" si="27"/>
        <v>2</v>
      </c>
      <c r="G581" s="79" t="str">
        <f t="shared" si="28"/>
        <v>M</v>
      </c>
      <c r="H581" s="79" t="str">
        <f t="shared" si="29"/>
        <v>2GDP-AECO</v>
      </c>
    </row>
    <row r="582" spans="1:8">
      <c r="A582" s="80">
        <v>37215</v>
      </c>
      <c r="B582" s="79" t="s">
        <v>156</v>
      </c>
      <c r="C582" s="79" t="s">
        <v>120</v>
      </c>
      <c r="D582" s="85">
        <v>-7498.3983000000007</v>
      </c>
      <c r="E582" s="85">
        <v>-7498.3983000000007</v>
      </c>
      <c r="F582" s="210">
        <f t="shared" si="27"/>
        <v>2</v>
      </c>
      <c r="G582" s="79" t="str">
        <f t="shared" si="28"/>
        <v>M</v>
      </c>
      <c r="H582" s="79" t="str">
        <f t="shared" si="29"/>
        <v>2GDP-CAL BORDER</v>
      </c>
    </row>
    <row r="583" spans="1:8">
      <c r="A583" s="80">
        <v>37215</v>
      </c>
      <c r="B583" s="79" t="s">
        <v>156</v>
      </c>
      <c r="C583" s="79" t="s">
        <v>174</v>
      </c>
      <c r="D583" s="85">
        <v>0</v>
      </c>
      <c r="E583" s="85">
        <v>0</v>
      </c>
      <c r="F583" s="210">
        <f t="shared" si="27"/>
        <v>2</v>
      </c>
      <c r="G583" s="79" t="str">
        <f t="shared" si="28"/>
        <v>M</v>
      </c>
      <c r="H583" s="79" t="str">
        <f t="shared" si="29"/>
        <v>2GDP-CHI. GATE</v>
      </c>
    </row>
    <row r="584" spans="1:8">
      <c r="A584" s="80">
        <v>37215</v>
      </c>
      <c r="B584" s="79" t="s">
        <v>156</v>
      </c>
      <c r="C584" s="79" t="s">
        <v>130</v>
      </c>
      <c r="D584" s="85">
        <v>19995.73</v>
      </c>
      <c r="E584" s="85">
        <v>19995.73</v>
      </c>
      <c r="F584" s="210">
        <f t="shared" si="27"/>
        <v>2</v>
      </c>
      <c r="G584" s="79" t="str">
        <f t="shared" si="28"/>
        <v>M</v>
      </c>
      <c r="H584" s="79" t="str">
        <f t="shared" si="29"/>
        <v>2GDP-ELPO/PERM2</v>
      </c>
    </row>
    <row r="585" spans="1:8">
      <c r="A585" s="80">
        <v>37215</v>
      </c>
      <c r="B585" s="79" t="s">
        <v>156</v>
      </c>
      <c r="C585" s="79" t="s">
        <v>134</v>
      </c>
      <c r="D585" s="85">
        <v>4998.9324999999999</v>
      </c>
      <c r="E585" s="85">
        <v>4998.9324999999999</v>
      </c>
      <c r="F585" s="210">
        <f t="shared" si="27"/>
        <v>2</v>
      </c>
      <c r="G585" s="79" t="str">
        <f t="shared" si="28"/>
        <v>M</v>
      </c>
      <c r="H585" s="79" t="str">
        <f t="shared" si="29"/>
        <v>2GDP-ELPO/SANJUA</v>
      </c>
    </row>
    <row r="586" spans="1:8">
      <c r="A586" s="80">
        <v>37215</v>
      </c>
      <c r="B586" s="79" t="s">
        <v>156</v>
      </c>
      <c r="C586" s="79" t="s">
        <v>170</v>
      </c>
      <c r="D586" s="85">
        <v>0</v>
      </c>
      <c r="E586" s="85">
        <v>0</v>
      </c>
      <c r="F586" s="210">
        <f t="shared" si="27"/>
        <v>2</v>
      </c>
      <c r="G586" s="79" t="str">
        <f t="shared" si="28"/>
        <v>M</v>
      </c>
      <c r="H586" s="79" t="str">
        <f t="shared" si="29"/>
        <v>2GDP-HEHUB</v>
      </c>
    </row>
    <row r="587" spans="1:8">
      <c r="A587" s="80">
        <v>37215</v>
      </c>
      <c r="B587" s="79" t="s">
        <v>156</v>
      </c>
      <c r="C587" s="79" t="s">
        <v>118</v>
      </c>
      <c r="D587" s="85">
        <v>57487.723700000002</v>
      </c>
      <c r="E587" s="85">
        <v>57487.723700000002</v>
      </c>
      <c r="F587" s="210">
        <f t="shared" si="27"/>
        <v>2</v>
      </c>
      <c r="G587" s="79" t="str">
        <f t="shared" si="28"/>
        <v>M</v>
      </c>
      <c r="H587" s="79" t="str">
        <f t="shared" si="29"/>
        <v>2GDP-MALIN-CTYGA</v>
      </c>
    </row>
    <row r="588" spans="1:8">
      <c r="A588" s="80">
        <v>37215</v>
      </c>
      <c r="B588" s="79" t="s">
        <v>156</v>
      </c>
      <c r="C588" s="79" t="s">
        <v>145</v>
      </c>
      <c r="D588" s="85">
        <v>1E-4</v>
      </c>
      <c r="E588" s="85">
        <v>1E-4</v>
      </c>
      <c r="F588" s="210">
        <f t="shared" si="27"/>
        <v>2</v>
      </c>
      <c r="G588" s="79" t="str">
        <f t="shared" si="28"/>
        <v>M</v>
      </c>
      <c r="H588" s="79" t="str">
        <f t="shared" si="29"/>
        <v>2GDP-NTHWST/CANB</v>
      </c>
    </row>
    <row r="589" spans="1:8">
      <c r="A589" s="80">
        <v>37215</v>
      </c>
      <c r="B589" s="79" t="s">
        <v>156</v>
      </c>
      <c r="C589" s="79" t="s">
        <v>117</v>
      </c>
      <c r="D589" s="85">
        <v>-54988.257599999997</v>
      </c>
      <c r="E589" s="85">
        <v>-54988.257599999997</v>
      </c>
      <c r="F589" s="210">
        <f t="shared" si="27"/>
        <v>2</v>
      </c>
      <c r="G589" s="79" t="str">
        <f t="shared" si="28"/>
        <v>M</v>
      </c>
      <c r="H589" s="79" t="str">
        <f t="shared" si="29"/>
        <v>2GDP-PG&amp;E/CITIGA</v>
      </c>
    </row>
    <row r="590" spans="1:8">
      <c r="A590" s="80">
        <v>37216</v>
      </c>
      <c r="B590" s="79" t="s">
        <v>156</v>
      </c>
      <c r="C590" s="79" t="s">
        <v>168</v>
      </c>
      <c r="D590" s="85">
        <v>0</v>
      </c>
      <c r="E590" s="85">
        <v>0</v>
      </c>
      <c r="F590" s="210">
        <f t="shared" si="27"/>
        <v>2</v>
      </c>
      <c r="G590" s="79" t="str">
        <f t="shared" si="28"/>
        <v>M</v>
      </c>
      <c r="H590" s="79" t="str">
        <f t="shared" si="29"/>
        <v>2GD-AECOCD/FRWKD</v>
      </c>
    </row>
    <row r="591" spans="1:8">
      <c r="A591" s="80">
        <v>37216</v>
      </c>
      <c r="B591" s="79" t="s">
        <v>156</v>
      </c>
      <c r="C591" s="79" t="s">
        <v>172</v>
      </c>
      <c r="D591" s="85">
        <v>0</v>
      </c>
      <c r="E591" s="85">
        <v>0</v>
      </c>
      <c r="F591" s="210">
        <f t="shared" si="27"/>
        <v>2</v>
      </c>
      <c r="G591" s="79" t="str">
        <f t="shared" si="28"/>
        <v>M</v>
      </c>
      <c r="H591" s="79" t="str">
        <f t="shared" si="29"/>
        <v>2GD-AECOUS/FRWKD</v>
      </c>
    </row>
    <row r="592" spans="1:8">
      <c r="A592" s="80">
        <v>37216</v>
      </c>
      <c r="B592" s="79" t="s">
        <v>156</v>
      </c>
      <c r="C592" s="79" t="s">
        <v>149</v>
      </c>
      <c r="D592" s="85">
        <v>0</v>
      </c>
      <c r="E592" s="85">
        <v>0</v>
      </c>
      <c r="F592" s="210">
        <f t="shared" si="27"/>
        <v>2</v>
      </c>
      <c r="G592" s="79" t="str">
        <f t="shared" si="28"/>
        <v>M</v>
      </c>
      <c r="H592" s="79" t="str">
        <f t="shared" si="29"/>
        <v>2GD-CGPR-AECO/AV</v>
      </c>
    </row>
    <row r="593" spans="1:8">
      <c r="A593" s="80">
        <v>37216</v>
      </c>
      <c r="B593" s="79" t="s">
        <v>156</v>
      </c>
      <c r="C593" s="79" t="s">
        <v>173</v>
      </c>
      <c r="D593" s="85">
        <v>0</v>
      </c>
      <c r="E593" s="85">
        <v>0</v>
      </c>
      <c r="F593" s="210">
        <f t="shared" si="27"/>
        <v>2</v>
      </c>
      <c r="G593" s="79" t="str">
        <f t="shared" si="28"/>
        <v>M</v>
      </c>
      <c r="H593" s="79" t="str">
        <f t="shared" si="29"/>
        <v>2GDP-AECO</v>
      </c>
    </row>
    <row r="594" spans="1:8">
      <c r="A594" s="80">
        <v>37216</v>
      </c>
      <c r="B594" s="79" t="s">
        <v>156</v>
      </c>
      <c r="C594" s="79" t="s">
        <v>120</v>
      </c>
      <c r="D594" s="85">
        <v>-7498.3983000000007</v>
      </c>
      <c r="E594" s="85">
        <v>-7498.3983000000007</v>
      </c>
      <c r="F594" s="210">
        <f t="shared" si="27"/>
        <v>2</v>
      </c>
      <c r="G594" s="79" t="str">
        <f t="shared" si="28"/>
        <v>M</v>
      </c>
      <c r="H594" s="79" t="str">
        <f t="shared" si="29"/>
        <v>2GDP-CAL BORDER</v>
      </c>
    </row>
    <row r="595" spans="1:8">
      <c r="A595" s="80">
        <v>37216</v>
      </c>
      <c r="B595" s="79" t="s">
        <v>156</v>
      </c>
      <c r="C595" s="79" t="s">
        <v>174</v>
      </c>
      <c r="D595" s="85">
        <v>0</v>
      </c>
      <c r="E595" s="85">
        <v>0</v>
      </c>
      <c r="F595" s="210">
        <f t="shared" si="27"/>
        <v>2</v>
      </c>
      <c r="G595" s="79" t="str">
        <f t="shared" si="28"/>
        <v>M</v>
      </c>
      <c r="H595" s="79" t="str">
        <f t="shared" si="29"/>
        <v>2GDP-CHI. GATE</v>
      </c>
    </row>
    <row r="596" spans="1:8">
      <c r="A596" s="80">
        <v>37216</v>
      </c>
      <c r="B596" s="79" t="s">
        <v>156</v>
      </c>
      <c r="C596" s="79" t="s">
        <v>130</v>
      </c>
      <c r="D596" s="85">
        <v>19995.73</v>
      </c>
      <c r="E596" s="85">
        <v>19995.73</v>
      </c>
      <c r="F596" s="210">
        <f t="shared" si="27"/>
        <v>2</v>
      </c>
      <c r="G596" s="79" t="str">
        <f t="shared" si="28"/>
        <v>M</v>
      </c>
      <c r="H596" s="79" t="str">
        <f t="shared" si="29"/>
        <v>2GDP-ELPO/PERM2</v>
      </c>
    </row>
    <row r="597" spans="1:8">
      <c r="A597" s="80">
        <v>37216</v>
      </c>
      <c r="B597" s="79" t="s">
        <v>156</v>
      </c>
      <c r="C597" s="79" t="s">
        <v>134</v>
      </c>
      <c r="D597" s="85">
        <v>4998.9324999999999</v>
      </c>
      <c r="E597" s="85">
        <v>4998.9324999999999</v>
      </c>
      <c r="F597" s="210">
        <f t="shared" si="27"/>
        <v>2</v>
      </c>
      <c r="G597" s="79" t="str">
        <f t="shared" si="28"/>
        <v>M</v>
      </c>
      <c r="H597" s="79" t="str">
        <f t="shared" si="29"/>
        <v>2GDP-ELPO/SANJUA</v>
      </c>
    </row>
    <row r="598" spans="1:8">
      <c r="A598" s="80">
        <v>37216</v>
      </c>
      <c r="B598" s="79" t="s">
        <v>156</v>
      </c>
      <c r="C598" s="79" t="s">
        <v>170</v>
      </c>
      <c r="D598" s="85">
        <v>0</v>
      </c>
      <c r="E598" s="85">
        <v>0</v>
      </c>
      <c r="F598" s="210">
        <f t="shared" si="27"/>
        <v>2</v>
      </c>
      <c r="G598" s="79" t="str">
        <f t="shared" si="28"/>
        <v>M</v>
      </c>
      <c r="H598" s="79" t="str">
        <f t="shared" si="29"/>
        <v>2GDP-HEHUB</v>
      </c>
    </row>
    <row r="599" spans="1:8">
      <c r="A599" s="80">
        <v>37216</v>
      </c>
      <c r="B599" s="79" t="s">
        <v>156</v>
      </c>
      <c r="C599" s="79" t="s">
        <v>118</v>
      </c>
      <c r="D599" s="85">
        <v>57487.723700000002</v>
      </c>
      <c r="E599" s="85">
        <v>57487.723700000002</v>
      </c>
      <c r="F599" s="210">
        <f t="shared" si="27"/>
        <v>2</v>
      </c>
      <c r="G599" s="79" t="str">
        <f t="shared" si="28"/>
        <v>M</v>
      </c>
      <c r="H599" s="79" t="str">
        <f t="shared" si="29"/>
        <v>2GDP-MALIN-CTYGA</v>
      </c>
    </row>
    <row r="600" spans="1:8">
      <c r="A600" s="80">
        <v>37216</v>
      </c>
      <c r="B600" s="79" t="s">
        <v>156</v>
      </c>
      <c r="C600" s="79" t="s">
        <v>145</v>
      </c>
      <c r="D600" s="85">
        <v>1E-4</v>
      </c>
      <c r="E600" s="85">
        <v>1E-4</v>
      </c>
      <c r="F600" s="210">
        <f t="shared" si="27"/>
        <v>2</v>
      </c>
      <c r="G600" s="79" t="str">
        <f t="shared" si="28"/>
        <v>M</v>
      </c>
      <c r="H600" s="79" t="str">
        <f t="shared" si="29"/>
        <v>2GDP-NTHWST/CANB</v>
      </c>
    </row>
    <row r="601" spans="1:8">
      <c r="A601" s="80">
        <v>37216</v>
      </c>
      <c r="B601" s="79" t="s">
        <v>156</v>
      </c>
      <c r="C601" s="79" t="s">
        <v>117</v>
      </c>
      <c r="D601" s="85">
        <v>-54988.257599999997</v>
      </c>
      <c r="E601" s="85">
        <v>-54988.257599999997</v>
      </c>
      <c r="F601" s="210">
        <f t="shared" si="27"/>
        <v>2</v>
      </c>
      <c r="G601" s="79" t="str">
        <f t="shared" si="28"/>
        <v>M</v>
      </c>
      <c r="H601" s="79" t="str">
        <f t="shared" si="29"/>
        <v>2GDP-PG&amp;E/CITIGA</v>
      </c>
    </row>
    <row r="602" spans="1:8">
      <c r="A602" s="80">
        <v>37217</v>
      </c>
      <c r="B602" s="79" t="s">
        <v>156</v>
      </c>
      <c r="C602" s="79" t="s">
        <v>168</v>
      </c>
      <c r="D602" s="85">
        <v>0</v>
      </c>
      <c r="E602" s="85">
        <v>0</v>
      </c>
      <c r="F602" s="210">
        <f t="shared" si="27"/>
        <v>2</v>
      </c>
      <c r="G602" s="79" t="str">
        <f t="shared" si="28"/>
        <v>M</v>
      </c>
      <c r="H602" s="79" t="str">
        <f t="shared" si="29"/>
        <v>2GD-AECOCD/FRWKD</v>
      </c>
    </row>
    <row r="603" spans="1:8">
      <c r="A603" s="80">
        <v>37217</v>
      </c>
      <c r="B603" s="79" t="s">
        <v>156</v>
      </c>
      <c r="C603" s="79" t="s">
        <v>172</v>
      </c>
      <c r="D603" s="85">
        <v>0</v>
      </c>
      <c r="E603" s="85">
        <v>0</v>
      </c>
      <c r="F603" s="210">
        <f t="shared" si="27"/>
        <v>2</v>
      </c>
      <c r="G603" s="79" t="str">
        <f t="shared" si="28"/>
        <v>M</v>
      </c>
      <c r="H603" s="79" t="str">
        <f t="shared" si="29"/>
        <v>2GD-AECOUS/FRWKD</v>
      </c>
    </row>
    <row r="604" spans="1:8">
      <c r="A604" s="80">
        <v>37217</v>
      </c>
      <c r="B604" s="79" t="s">
        <v>156</v>
      </c>
      <c r="C604" s="79" t="s">
        <v>149</v>
      </c>
      <c r="D604" s="85">
        <v>0</v>
      </c>
      <c r="E604" s="85">
        <v>0</v>
      </c>
      <c r="F604" s="210">
        <f t="shared" si="27"/>
        <v>2</v>
      </c>
      <c r="G604" s="79" t="str">
        <f t="shared" si="28"/>
        <v>M</v>
      </c>
      <c r="H604" s="79" t="str">
        <f t="shared" si="29"/>
        <v>2GD-CGPR-AECO/AV</v>
      </c>
    </row>
    <row r="605" spans="1:8">
      <c r="A605" s="80">
        <v>37217</v>
      </c>
      <c r="B605" s="79" t="s">
        <v>156</v>
      </c>
      <c r="C605" s="79" t="s">
        <v>173</v>
      </c>
      <c r="D605" s="85">
        <v>0</v>
      </c>
      <c r="E605" s="85">
        <v>0</v>
      </c>
      <c r="F605" s="210">
        <f t="shared" si="27"/>
        <v>2</v>
      </c>
      <c r="G605" s="79" t="str">
        <f t="shared" si="28"/>
        <v>M</v>
      </c>
      <c r="H605" s="79" t="str">
        <f t="shared" si="29"/>
        <v>2GDP-AECO</v>
      </c>
    </row>
    <row r="606" spans="1:8">
      <c r="A606" s="80">
        <v>37217</v>
      </c>
      <c r="B606" s="79" t="s">
        <v>156</v>
      </c>
      <c r="C606" s="79" t="s">
        <v>120</v>
      </c>
      <c r="D606" s="85">
        <v>-7498.3983000000007</v>
      </c>
      <c r="E606" s="85">
        <v>-7498.3983000000007</v>
      </c>
      <c r="F606" s="210">
        <f t="shared" si="27"/>
        <v>2</v>
      </c>
      <c r="G606" s="79" t="str">
        <f t="shared" si="28"/>
        <v>M</v>
      </c>
      <c r="H606" s="79" t="str">
        <f t="shared" si="29"/>
        <v>2GDP-CAL BORDER</v>
      </c>
    </row>
    <row r="607" spans="1:8">
      <c r="A607" s="80">
        <v>37217</v>
      </c>
      <c r="B607" s="79" t="s">
        <v>156</v>
      </c>
      <c r="C607" s="79" t="s">
        <v>174</v>
      </c>
      <c r="D607" s="85">
        <v>0</v>
      </c>
      <c r="E607" s="85">
        <v>0</v>
      </c>
      <c r="F607" s="210">
        <f t="shared" si="27"/>
        <v>2</v>
      </c>
      <c r="G607" s="79" t="str">
        <f t="shared" si="28"/>
        <v>M</v>
      </c>
      <c r="H607" s="79" t="str">
        <f t="shared" si="29"/>
        <v>2GDP-CHI. GATE</v>
      </c>
    </row>
    <row r="608" spans="1:8">
      <c r="A608" s="80">
        <v>37217</v>
      </c>
      <c r="B608" s="79" t="s">
        <v>156</v>
      </c>
      <c r="C608" s="79" t="s">
        <v>130</v>
      </c>
      <c r="D608" s="85">
        <v>19995.73</v>
      </c>
      <c r="E608" s="85">
        <v>19995.73</v>
      </c>
      <c r="F608" s="210">
        <f t="shared" si="27"/>
        <v>2</v>
      </c>
      <c r="G608" s="79" t="str">
        <f t="shared" si="28"/>
        <v>M</v>
      </c>
      <c r="H608" s="79" t="str">
        <f t="shared" si="29"/>
        <v>2GDP-ELPO/PERM2</v>
      </c>
    </row>
    <row r="609" spans="1:8">
      <c r="A609" s="80">
        <v>37217</v>
      </c>
      <c r="B609" s="79" t="s">
        <v>156</v>
      </c>
      <c r="C609" s="79" t="s">
        <v>134</v>
      </c>
      <c r="D609" s="85">
        <v>4998.9324999999999</v>
      </c>
      <c r="E609" s="85">
        <v>4998.9324999999999</v>
      </c>
      <c r="F609" s="210">
        <f t="shared" si="27"/>
        <v>2</v>
      </c>
      <c r="G609" s="79" t="str">
        <f t="shared" si="28"/>
        <v>M</v>
      </c>
      <c r="H609" s="79" t="str">
        <f t="shared" si="29"/>
        <v>2GDP-ELPO/SANJUA</v>
      </c>
    </row>
    <row r="610" spans="1:8">
      <c r="A610" s="80">
        <v>37217</v>
      </c>
      <c r="B610" s="79" t="s">
        <v>156</v>
      </c>
      <c r="C610" s="79" t="s">
        <v>170</v>
      </c>
      <c r="D610" s="85">
        <v>0</v>
      </c>
      <c r="E610" s="85">
        <v>0</v>
      </c>
      <c r="F610" s="210">
        <f t="shared" si="27"/>
        <v>2</v>
      </c>
      <c r="G610" s="79" t="str">
        <f t="shared" si="28"/>
        <v>M</v>
      </c>
      <c r="H610" s="79" t="str">
        <f t="shared" si="29"/>
        <v>2GDP-HEHUB</v>
      </c>
    </row>
    <row r="611" spans="1:8">
      <c r="A611" s="80">
        <v>37217</v>
      </c>
      <c r="B611" s="79" t="s">
        <v>156</v>
      </c>
      <c r="C611" s="79" t="s">
        <v>118</v>
      </c>
      <c r="D611" s="85">
        <v>57487.723700000002</v>
      </c>
      <c r="E611" s="85">
        <v>57487.723700000002</v>
      </c>
      <c r="F611" s="210">
        <f t="shared" si="27"/>
        <v>2</v>
      </c>
      <c r="G611" s="79" t="str">
        <f t="shared" si="28"/>
        <v>M</v>
      </c>
      <c r="H611" s="79" t="str">
        <f t="shared" si="29"/>
        <v>2GDP-MALIN-CTYGA</v>
      </c>
    </row>
    <row r="612" spans="1:8">
      <c r="A612" s="80">
        <v>37217</v>
      </c>
      <c r="B612" s="79" t="s">
        <v>156</v>
      </c>
      <c r="C612" s="79" t="s">
        <v>145</v>
      </c>
      <c r="D612" s="85">
        <v>1E-4</v>
      </c>
      <c r="E612" s="85">
        <v>1E-4</v>
      </c>
      <c r="F612" s="210">
        <f t="shared" si="27"/>
        <v>2</v>
      </c>
      <c r="G612" s="79" t="str">
        <f t="shared" si="28"/>
        <v>M</v>
      </c>
      <c r="H612" s="79" t="str">
        <f t="shared" si="29"/>
        <v>2GDP-NTHWST/CANB</v>
      </c>
    </row>
    <row r="613" spans="1:8">
      <c r="A613" s="80">
        <v>37217</v>
      </c>
      <c r="B613" s="79" t="s">
        <v>156</v>
      </c>
      <c r="C613" s="79" t="s">
        <v>117</v>
      </c>
      <c r="D613" s="85">
        <v>-54988.257599999997</v>
      </c>
      <c r="E613" s="85">
        <v>-54988.257599999997</v>
      </c>
      <c r="F613" s="210">
        <f t="shared" si="27"/>
        <v>2</v>
      </c>
      <c r="G613" s="79" t="str">
        <f t="shared" si="28"/>
        <v>M</v>
      </c>
      <c r="H613" s="79" t="str">
        <f t="shared" si="29"/>
        <v>2GDP-PG&amp;E/CITIGA</v>
      </c>
    </row>
    <row r="614" spans="1:8">
      <c r="A614" s="80">
        <v>37218</v>
      </c>
      <c r="B614" s="79" t="s">
        <v>156</v>
      </c>
      <c r="C614" s="79" t="s">
        <v>168</v>
      </c>
      <c r="D614" s="85">
        <v>0</v>
      </c>
      <c r="E614" s="85">
        <v>0</v>
      </c>
      <c r="F614" s="210">
        <f t="shared" si="27"/>
        <v>2</v>
      </c>
      <c r="G614" s="79" t="str">
        <f t="shared" si="28"/>
        <v>M</v>
      </c>
      <c r="H614" s="79" t="str">
        <f t="shared" si="29"/>
        <v>2GD-AECOCD/FRWKD</v>
      </c>
    </row>
    <row r="615" spans="1:8">
      <c r="A615" s="80">
        <v>37218</v>
      </c>
      <c r="B615" s="79" t="s">
        <v>156</v>
      </c>
      <c r="C615" s="79" t="s">
        <v>172</v>
      </c>
      <c r="D615" s="85">
        <v>0</v>
      </c>
      <c r="E615" s="85">
        <v>0</v>
      </c>
      <c r="F615" s="210">
        <f t="shared" si="27"/>
        <v>2</v>
      </c>
      <c r="G615" s="79" t="str">
        <f t="shared" si="28"/>
        <v>M</v>
      </c>
      <c r="H615" s="79" t="str">
        <f t="shared" si="29"/>
        <v>2GD-AECOUS/FRWKD</v>
      </c>
    </row>
    <row r="616" spans="1:8">
      <c r="A616" s="80">
        <v>37218</v>
      </c>
      <c r="B616" s="79" t="s">
        <v>156</v>
      </c>
      <c r="C616" s="79" t="s">
        <v>149</v>
      </c>
      <c r="D616" s="85">
        <v>0</v>
      </c>
      <c r="E616" s="85">
        <v>0</v>
      </c>
      <c r="F616" s="210">
        <f t="shared" si="27"/>
        <v>2</v>
      </c>
      <c r="G616" s="79" t="str">
        <f t="shared" si="28"/>
        <v>M</v>
      </c>
      <c r="H616" s="79" t="str">
        <f t="shared" si="29"/>
        <v>2GD-CGPR-AECO/AV</v>
      </c>
    </row>
    <row r="617" spans="1:8">
      <c r="A617" s="80">
        <v>37218</v>
      </c>
      <c r="B617" s="79" t="s">
        <v>156</v>
      </c>
      <c r="C617" s="79" t="s">
        <v>173</v>
      </c>
      <c r="D617" s="85">
        <v>0</v>
      </c>
      <c r="E617" s="85">
        <v>0</v>
      </c>
      <c r="F617" s="210">
        <f t="shared" si="27"/>
        <v>2</v>
      </c>
      <c r="G617" s="79" t="str">
        <f t="shared" si="28"/>
        <v>M</v>
      </c>
      <c r="H617" s="79" t="str">
        <f t="shared" si="29"/>
        <v>2GDP-AECO</v>
      </c>
    </row>
    <row r="618" spans="1:8">
      <c r="A618" s="80">
        <v>37218</v>
      </c>
      <c r="B618" s="79" t="s">
        <v>156</v>
      </c>
      <c r="C618" s="79" t="s">
        <v>120</v>
      </c>
      <c r="D618" s="85">
        <v>-7498.3983000000007</v>
      </c>
      <c r="E618" s="85">
        <v>-7498.3983000000007</v>
      </c>
      <c r="F618" s="210">
        <f t="shared" si="27"/>
        <v>2</v>
      </c>
      <c r="G618" s="79" t="str">
        <f t="shared" si="28"/>
        <v>M</v>
      </c>
      <c r="H618" s="79" t="str">
        <f t="shared" si="29"/>
        <v>2GDP-CAL BORDER</v>
      </c>
    </row>
    <row r="619" spans="1:8">
      <c r="A619" s="80">
        <v>37218</v>
      </c>
      <c r="B619" s="79" t="s">
        <v>156</v>
      </c>
      <c r="C619" s="79" t="s">
        <v>174</v>
      </c>
      <c r="D619" s="85">
        <v>0</v>
      </c>
      <c r="E619" s="85">
        <v>0</v>
      </c>
      <c r="F619" s="210">
        <f t="shared" si="27"/>
        <v>2</v>
      </c>
      <c r="G619" s="79" t="str">
        <f t="shared" si="28"/>
        <v>M</v>
      </c>
      <c r="H619" s="79" t="str">
        <f t="shared" si="29"/>
        <v>2GDP-CHI. GATE</v>
      </c>
    </row>
    <row r="620" spans="1:8">
      <c r="A620" s="80">
        <v>37218</v>
      </c>
      <c r="B620" s="79" t="s">
        <v>156</v>
      </c>
      <c r="C620" s="79" t="s">
        <v>130</v>
      </c>
      <c r="D620" s="85">
        <v>19995.73</v>
      </c>
      <c r="E620" s="85">
        <v>19995.73</v>
      </c>
      <c r="F620" s="210">
        <f t="shared" si="27"/>
        <v>2</v>
      </c>
      <c r="G620" s="79" t="str">
        <f t="shared" si="28"/>
        <v>M</v>
      </c>
      <c r="H620" s="79" t="str">
        <f t="shared" si="29"/>
        <v>2GDP-ELPO/PERM2</v>
      </c>
    </row>
    <row r="621" spans="1:8">
      <c r="A621" s="80">
        <v>37218</v>
      </c>
      <c r="B621" s="79" t="s">
        <v>156</v>
      </c>
      <c r="C621" s="79" t="s">
        <v>134</v>
      </c>
      <c r="D621" s="85">
        <v>4998.9324999999999</v>
      </c>
      <c r="E621" s="85">
        <v>4998.9324999999999</v>
      </c>
      <c r="F621" s="210">
        <f t="shared" si="27"/>
        <v>2</v>
      </c>
      <c r="G621" s="79" t="str">
        <f t="shared" si="28"/>
        <v>M</v>
      </c>
      <c r="H621" s="79" t="str">
        <f t="shared" si="29"/>
        <v>2GDP-ELPO/SANJUA</v>
      </c>
    </row>
    <row r="622" spans="1:8">
      <c r="A622" s="80">
        <v>37218</v>
      </c>
      <c r="B622" s="79" t="s">
        <v>156</v>
      </c>
      <c r="C622" s="79" t="s">
        <v>170</v>
      </c>
      <c r="D622" s="85">
        <v>0</v>
      </c>
      <c r="E622" s="85">
        <v>0</v>
      </c>
      <c r="F622" s="210">
        <f t="shared" si="27"/>
        <v>2</v>
      </c>
      <c r="G622" s="79" t="str">
        <f t="shared" si="28"/>
        <v>M</v>
      </c>
      <c r="H622" s="79" t="str">
        <f t="shared" si="29"/>
        <v>2GDP-HEHUB</v>
      </c>
    </row>
    <row r="623" spans="1:8">
      <c r="A623" s="80">
        <v>37218</v>
      </c>
      <c r="B623" s="79" t="s">
        <v>156</v>
      </c>
      <c r="C623" s="79" t="s">
        <v>118</v>
      </c>
      <c r="D623" s="85">
        <v>57487.723700000002</v>
      </c>
      <c r="E623" s="85">
        <v>57487.723700000002</v>
      </c>
      <c r="F623" s="210">
        <f t="shared" si="27"/>
        <v>2</v>
      </c>
      <c r="G623" s="79" t="str">
        <f t="shared" si="28"/>
        <v>M</v>
      </c>
      <c r="H623" s="79" t="str">
        <f t="shared" si="29"/>
        <v>2GDP-MALIN-CTYGA</v>
      </c>
    </row>
    <row r="624" spans="1:8">
      <c r="A624" s="80">
        <v>37218</v>
      </c>
      <c r="B624" s="79" t="s">
        <v>156</v>
      </c>
      <c r="C624" s="79" t="s">
        <v>145</v>
      </c>
      <c r="D624" s="85">
        <v>1E-4</v>
      </c>
      <c r="E624" s="85">
        <v>1E-4</v>
      </c>
      <c r="F624" s="210">
        <f t="shared" si="27"/>
        <v>2</v>
      </c>
      <c r="G624" s="79" t="str">
        <f t="shared" si="28"/>
        <v>M</v>
      </c>
      <c r="H624" s="79" t="str">
        <f t="shared" si="29"/>
        <v>2GDP-NTHWST/CANB</v>
      </c>
    </row>
    <row r="625" spans="1:8">
      <c r="A625" s="80">
        <v>37218</v>
      </c>
      <c r="B625" s="79" t="s">
        <v>156</v>
      </c>
      <c r="C625" s="79" t="s">
        <v>117</v>
      </c>
      <c r="D625" s="85">
        <v>-54988.257599999997</v>
      </c>
      <c r="E625" s="85">
        <v>-54988.257599999997</v>
      </c>
      <c r="F625" s="210">
        <f t="shared" si="27"/>
        <v>2</v>
      </c>
      <c r="G625" s="79" t="str">
        <f t="shared" si="28"/>
        <v>M</v>
      </c>
      <c r="H625" s="79" t="str">
        <f t="shared" si="29"/>
        <v>2GDP-PG&amp;E/CITIGA</v>
      </c>
    </row>
    <row r="626" spans="1:8">
      <c r="A626" s="80">
        <v>37219</v>
      </c>
      <c r="B626" s="79" t="s">
        <v>156</v>
      </c>
      <c r="C626" s="79" t="s">
        <v>168</v>
      </c>
      <c r="D626" s="85">
        <v>0</v>
      </c>
      <c r="E626" s="85">
        <v>0</v>
      </c>
      <c r="F626" s="210">
        <f t="shared" si="27"/>
        <v>2</v>
      </c>
      <c r="G626" s="79" t="str">
        <f t="shared" si="28"/>
        <v>M</v>
      </c>
      <c r="H626" s="79" t="str">
        <f t="shared" si="29"/>
        <v>2GD-AECOCD/FRWKD</v>
      </c>
    </row>
    <row r="627" spans="1:8">
      <c r="A627" s="80">
        <v>37219</v>
      </c>
      <c r="B627" s="79" t="s">
        <v>156</v>
      </c>
      <c r="C627" s="79" t="s">
        <v>172</v>
      </c>
      <c r="D627" s="85">
        <v>0</v>
      </c>
      <c r="E627" s="85">
        <v>0</v>
      </c>
      <c r="F627" s="210">
        <f t="shared" si="27"/>
        <v>2</v>
      </c>
      <c r="G627" s="79" t="str">
        <f t="shared" si="28"/>
        <v>M</v>
      </c>
      <c r="H627" s="79" t="str">
        <f t="shared" si="29"/>
        <v>2GD-AECOUS/FRWKD</v>
      </c>
    </row>
    <row r="628" spans="1:8">
      <c r="A628" s="80">
        <v>37219</v>
      </c>
      <c r="B628" s="79" t="s">
        <v>156</v>
      </c>
      <c r="C628" s="79" t="s">
        <v>149</v>
      </c>
      <c r="D628" s="85">
        <v>0</v>
      </c>
      <c r="E628" s="85">
        <v>0</v>
      </c>
      <c r="F628" s="210">
        <f t="shared" si="27"/>
        <v>2</v>
      </c>
      <c r="G628" s="79" t="str">
        <f t="shared" si="28"/>
        <v>M</v>
      </c>
      <c r="H628" s="79" t="str">
        <f t="shared" si="29"/>
        <v>2GD-CGPR-AECO/AV</v>
      </c>
    </row>
    <row r="629" spans="1:8">
      <c r="A629" s="80">
        <v>37219</v>
      </c>
      <c r="B629" s="79" t="s">
        <v>156</v>
      </c>
      <c r="C629" s="79" t="s">
        <v>173</v>
      </c>
      <c r="D629" s="85">
        <v>0</v>
      </c>
      <c r="E629" s="85">
        <v>0</v>
      </c>
      <c r="F629" s="210">
        <f t="shared" si="27"/>
        <v>2</v>
      </c>
      <c r="G629" s="79" t="str">
        <f t="shared" si="28"/>
        <v>M</v>
      </c>
      <c r="H629" s="79" t="str">
        <f t="shared" si="29"/>
        <v>2GDP-AECO</v>
      </c>
    </row>
    <row r="630" spans="1:8">
      <c r="A630" s="80">
        <v>37219</v>
      </c>
      <c r="B630" s="79" t="s">
        <v>156</v>
      </c>
      <c r="C630" s="79" t="s">
        <v>120</v>
      </c>
      <c r="D630" s="85">
        <v>-7498.3983000000007</v>
      </c>
      <c r="E630" s="85">
        <v>-7498.3983000000007</v>
      </c>
      <c r="F630" s="210">
        <f t="shared" si="27"/>
        <v>2</v>
      </c>
      <c r="G630" s="79" t="str">
        <f t="shared" si="28"/>
        <v>M</v>
      </c>
      <c r="H630" s="79" t="str">
        <f t="shared" si="29"/>
        <v>2GDP-CAL BORDER</v>
      </c>
    </row>
    <row r="631" spans="1:8">
      <c r="A631" s="80">
        <v>37219</v>
      </c>
      <c r="B631" s="79" t="s">
        <v>156</v>
      </c>
      <c r="C631" s="79" t="s">
        <v>174</v>
      </c>
      <c r="D631" s="85">
        <v>0</v>
      </c>
      <c r="E631" s="85">
        <v>0</v>
      </c>
      <c r="F631" s="210">
        <f t="shared" si="27"/>
        <v>2</v>
      </c>
      <c r="G631" s="79" t="str">
        <f t="shared" si="28"/>
        <v>M</v>
      </c>
      <c r="H631" s="79" t="str">
        <f t="shared" si="29"/>
        <v>2GDP-CHI. GATE</v>
      </c>
    </row>
    <row r="632" spans="1:8">
      <c r="A632" s="80">
        <v>37219</v>
      </c>
      <c r="B632" s="79" t="s">
        <v>156</v>
      </c>
      <c r="C632" s="79" t="s">
        <v>130</v>
      </c>
      <c r="D632" s="85">
        <v>19995.73</v>
      </c>
      <c r="E632" s="85">
        <v>19995.73</v>
      </c>
      <c r="F632" s="210">
        <f t="shared" si="27"/>
        <v>2</v>
      </c>
      <c r="G632" s="79" t="str">
        <f t="shared" si="28"/>
        <v>M</v>
      </c>
      <c r="H632" s="79" t="str">
        <f t="shared" si="29"/>
        <v>2GDP-ELPO/PERM2</v>
      </c>
    </row>
    <row r="633" spans="1:8">
      <c r="A633" s="80">
        <v>37219</v>
      </c>
      <c r="B633" s="79" t="s">
        <v>156</v>
      </c>
      <c r="C633" s="79" t="s">
        <v>134</v>
      </c>
      <c r="D633" s="85">
        <v>4998.9324999999999</v>
      </c>
      <c r="E633" s="85">
        <v>4998.9324999999999</v>
      </c>
      <c r="F633" s="210">
        <f t="shared" si="27"/>
        <v>2</v>
      </c>
      <c r="G633" s="79" t="str">
        <f t="shared" si="28"/>
        <v>M</v>
      </c>
      <c r="H633" s="79" t="str">
        <f t="shared" si="29"/>
        <v>2GDP-ELPO/SANJUA</v>
      </c>
    </row>
    <row r="634" spans="1:8">
      <c r="A634" s="80">
        <v>37219</v>
      </c>
      <c r="B634" s="79" t="s">
        <v>156</v>
      </c>
      <c r="C634" s="79" t="s">
        <v>170</v>
      </c>
      <c r="D634" s="85">
        <v>0</v>
      </c>
      <c r="E634" s="85">
        <v>0</v>
      </c>
      <c r="F634" s="210">
        <f t="shared" si="27"/>
        <v>2</v>
      </c>
      <c r="G634" s="79" t="str">
        <f t="shared" si="28"/>
        <v>M</v>
      </c>
      <c r="H634" s="79" t="str">
        <f t="shared" si="29"/>
        <v>2GDP-HEHUB</v>
      </c>
    </row>
    <row r="635" spans="1:8">
      <c r="A635" s="80">
        <v>37219</v>
      </c>
      <c r="B635" s="79" t="s">
        <v>156</v>
      </c>
      <c r="C635" s="79" t="s">
        <v>118</v>
      </c>
      <c r="D635" s="85">
        <v>57487.723700000002</v>
      </c>
      <c r="E635" s="85">
        <v>57487.723700000002</v>
      </c>
      <c r="F635" s="210">
        <f t="shared" si="27"/>
        <v>2</v>
      </c>
      <c r="G635" s="79" t="str">
        <f t="shared" si="28"/>
        <v>M</v>
      </c>
      <c r="H635" s="79" t="str">
        <f t="shared" si="29"/>
        <v>2GDP-MALIN-CTYGA</v>
      </c>
    </row>
    <row r="636" spans="1:8">
      <c r="A636" s="80">
        <v>37219</v>
      </c>
      <c r="B636" s="79" t="s">
        <v>156</v>
      </c>
      <c r="C636" s="79" t="s">
        <v>145</v>
      </c>
      <c r="D636" s="85">
        <v>1E-4</v>
      </c>
      <c r="E636" s="85">
        <v>1E-4</v>
      </c>
      <c r="F636" s="210">
        <f t="shared" si="27"/>
        <v>2</v>
      </c>
      <c r="G636" s="79" t="str">
        <f t="shared" si="28"/>
        <v>M</v>
      </c>
      <c r="H636" s="79" t="str">
        <f t="shared" si="29"/>
        <v>2GDP-NTHWST/CANB</v>
      </c>
    </row>
    <row r="637" spans="1:8">
      <c r="A637" s="80">
        <v>37219</v>
      </c>
      <c r="B637" s="79" t="s">
        <v>156</v>
      </c>
      <c r="C637" s="79" t="s">
        <v>117</v>
      </c>
      <c r="D637" s="85">
        <v>-54988.257599999997</v>
      </c>
      <c r="E637" s="85">
        <v>-54988.257599999997</v>
      </c>
      <c r="F637" s="210">
        <f t="shared" si="27"/>
        <v>2</v>
      </c>
      <c r="G637" s="79" t="str">
        <f t="shared" si="28"/>
        <v>M</v>
      </c>
      <c r="H637" s="79" t="str">
        <f t="shared" si="29"/>
        <v>2GDP-PG&amp;E/CITIGA</v>
      </c>
    </row>
    <row r="638" spans="1:8">
      <c r="A638" s="80">
        <v>37220</v>
      </c>
      <c r="B638" s="79" t="s">
        <v>156</v>
      </c>
      <c r="C638" s="79" t="s">
        <v>168</v>
      </c>
      <c r="D638" s="85">
        <v>0</v>
      </c>
      <c r="E638" s="85">
        <v>0</v>
      </c>
      <c r="F638" s="210">
        <f t="shared" si="27"/>
        <v>2</v>
      </c>
      <c r="G638" s="79" t="str">
        <f t="shared" si="28"/>
        <v>M</v>
      </c>
      <c r="H638" s="79" t="str">
        <f t="shared" si="29"/>
        <v>2GD-AECOCD/FRWKD</v>
      </c>
    </row>
    <row r="639" spans="1:8">
      <c r="A639" s="80">
        <v>37220</v>
      </c>
      <c r="B639" s="79" t="s">
        <v>156</v>
      </c>
      <c r="C639" s="79" t="s">
        <v>172</v>
      </c>
      <c r="D639" s="85">
        <v>0</v>
      </c>
      <c r="E639" s="85">
        <v>0</v>
      </c>
      <c r="F639" s="210">
        <f t="shared" si="27"/>
        <v>2</v>
      </c>
      <c r="G639" s="79" t="str">
        <f t="shared" si="28"/>
        <v>M</v>
      </c>
      <c r="H639" s="79" t="str">
        <f t="shared" si="29"/>
        <v>2GD-AECOUS/FRWKD</v>
      </c>
    </row>
    <row r="640" spans="1:8">
      <c r="A640" s="80">
        <v>37220</v>
      </c>
      <c r="B640" s="79" t="s">
        <v>156</v>
      </c>
      <c r="C640" s="79" t="s">
        <v>149</v>
      </c>
      <c r="D640" s="85">
        <v>0</v>
      </c>
      <c r="E640" s="85">
        <v>0</v>
      </c>
      <c r="F640" s="210">
        <f t="shared" si="27"/>
        <v>2</v>
      </c>
      <c r="G640" s="79" t="str">
        <f t="shared" si="28"/>
        <v>M</v>
      </c>
      <c r="H640" s="79" t="str">
        <f t="shared" si="29"/>
        <v>2GD-CGPR-AECO/AV</v>
      </c>
    </row>
    <row r="641" spans="1:8">
      <c r="A641" s="80">
        <v>37220</v>
      </c>
      <c r="B641" s="79" t="s">
        <v>156</v>
      </c>
      <c r="C641" s="79" t="s">
        <v>173</v>
      </c>
      <c r="D641" s="85">
        <v>0</v>
      </c>
      <c r="E641" s="85">
        <v>0</v>
      </c>
      <c r="F641" s="210">
        <f t="shared" si="27"/>
        <v>2</v>
      </c>
      <c r="G641" s="79" t="str">
        <f t="shared" si="28"/>
        <v>M</v>
      </c>
      <c r="H641" s="79" t="str">
        <f t="shared" si="29"/>
        <v>2GDP-AECO</v>
      </c>
    </row>
    <row r="642" spans="1:8">
      <c r="A642" s="80">
        <v>37220</v>
      </c>
      <c r="B642" s="79" t="s">
        <v>156</v>
      </c>
      <c r="C642" s="79" t="s">
        <v>120</v>
      </c>
      <c r="D642" s="85">
        <v>-7498.3983000000007</v>
      </c>
      <c r="E642" s="85">
        <v>-7498.3983000000007</v>
      </c>
      <c r="F642" s="210">
        <f t="shared" si="27"/>
        <v>2</v>
      </c>
      <c r="G642" s="79" t="str">
        <f t="shared" si="28"/>
        <v>M</v>
      </c>
      <c r="H642" s="79" t="str">
        <f t="shared" si="29"/>
        <v>2GDP-CAL BORDER</v>
      </c>
    </row>
    <row r="643" spans="1:8">
      <c r="A643" s="80">
        <v>37220</v>
      </c>
      <c r="B643" s="79" t="s">
        <v>156</v>
      </c>
      <c r="C643" s="79" t="s">
        <v>174</v>
      </c>
      <c r="D643" s="85">
        <v>0</v>
      </c>
      <c r="E643" s="85">
        <v>0</v>
      </c>
      <c r="F643" s="210">
        <f t="shared" ref="F643:F706" si="30">IF(REF_DT&lt;=LastDay,INDEX(IntraMonth_Buckets,MATCH($A643,IntraSumMonths,0),1),INDEX(BucketTable,MATCH($A643,SumMonths,0),1))</f>
        <v>2</v>
      </c>
      <c r="G643" s="79" t="str">
        <f t="shared" ref="G643:G706" si="31">INDEX(Book_Type,MATCH($B643,Book,0),1)</f>
        <v>M</v>
      </c>
      <c r="H643" s="79" t="str">
        <f t="shared" ref="H643:H706" si="32">$F643&amp;$C643</f>
        <v>2GDP-CHI. GATE</v>
      </c>
    </row>
    <row r="644" spans="1:8">
      <c r="A644" s="80">
        <v>37220</v>
      </c>
      <c r="B644" s="79" t="s">
        <v>156</v>
      </c>
      <c r="C644" s="79" t="s">
        <v>130</v>
      </c>
      <c r="D644" s="85">
        <v>19995.73</v>
      </c>
      <c r="E644" s="85">
        <v>19995.73</v>
      </c>
      <c r="F644" s="210">
        <f t="shared" si="30"/>
        <v>2</v>
      </c>
      <c r="G644" s="79" t="str">
        <f t="shared" si="31"/>
        <v>M</v>
      </c>
      <c r="H644" s="79" t="str">
        <f t="shared" si="32"/>
        <v>2GDP-ELPO/PERM2</v>
      </c>
    </row>
    <row r="645" spans="1:8">
      <c r="A645" s="80">
        <v>37220</v>
      </c>
      <c r="B645" s="79" t="s">
        <v>156</v>
      </c>
      <c r="C645" s="79" t="s">
        <v>134</v>
      </c>
      <c r="D645" s="85">
        <v>4998.9324999999999</v>
      </c>
      <c r="E645" s="85">
        <v>4998.9324999999999</v>
      </c>
      <c r="F645" s="210">
        <f t="shared" si="30"/>
        <v>2</v>
      </c>
      <c r="G645" s="79" t="str">
        <f t="shared" si="31"/>
        <v>M</v>
      </c>
      <c r="H645" s="79" t="str">
        <f t="shared" si="32"/>
        <v>2GDP-ELPO/SANJUA</v>
      </c>
    </row>
    <row r="646" spans="1:8">
      <c r="A646" s="80">
        <v>37220</v>
      </c>
      <c r="B646" s="79" t="s">
        <v>156</v>
      </c>
      <c r="C646" s="79" t="s">
        <v>170</v>
      </c>
      <c r="D646" s="85">
        <v>0</v>
      </c>
      <c r="E646" s="85">
        <v>0</v>
      </c>
      <c r="F646" s="210">
        <f t="shared" si="30"/>
        <v>2</v>
      </c>
      <c r="G646" s="79" t="str">
        <f t="shared" si="31"/>
        <v>M</v>
      </c>
      <c r="H646" s="79" t="str">
        <f t="shared" si="32"/>
        <v>2GDP-HEHUB</v>
      </c>
    </row>
    <row r="647" spans="1:8">
      <c r="A647" s="80">
        <v>37220</v>
      </c>
      <c r="B647" s="79" t="s">
        <v>156</v>
      </c>
      <c r="C647" s="79" t="s">
        <v>118</v>
      </c>
      <c r="D647" s="85">
        <v>57487.723700000002</v>
      </c>
      <c r="E647" s="85">
        <v>57487.723700000002</v>
      </c>
      <c r="F647" s="210">
        <f t="shared" si="30"/>
        <v>2</v>
      </c>
      <c r="G647" s="79" t="str">
        <f t="shared" si="31"/>
        <v>M</v>
      </c>
      <c r="H647" s="79" t="str">
        <f t="shared" si="32"/>
        <v>2GDP-MALIN-CTYGA</v>
      </c>
    </row>
    <row r="648" spans="1:8">
      <c r="A648" s="80">
        <v>37220</v>
      </c>
      <c r="B648" s="79" t="s">
        <v>156</v>
      </c>
      <c r="C648" s="79" t="s">
        <v>145</v>
      </c>
      <c r="D648" s="85">
        <v>1E-4</v>
      </c>
      <c r="E648" s="85">
        <v>1E-4</v>
      </c>
      <c r="F648" s="210">
        <f t="shared" si="30"/>
        <v>2</v>
      </c>
      <c r="G648" s="79" t="str">
        <f t="shared" si="31"/>
        <v>M</v>
      </c>
      <c r="H648" s="79" t="str">
        <f t="shared" si="32"/>
        <v>2GDP-NTHWST/CANB</v>
      </c>
    </row>
    <row r="649" spans="1:8">
      <c r="A649" s="80">
        <v>37220</v>
      </c>
      <c r="B649" s="79" t="s">
        <v>156</v>
      </c>
      <c r="C649" s="79" t="s">
        <v>117</v>
      </c>
      <c r="D649" s="85">
        <v>-54988.257599999997</v>
      </c>
      <c r="E649" s="85">
        <v>-54988.257599999997</v>
      </c>
      <c r="F649" s="210">
        <f t="shared" si="30"/>
        <v>2</v>
      </c>
      <c r="G649" s="79" t="str">
        <f t="shared" si="31"/>
        <v>M</v>
      </c>
      <c r="H649" s="79" t="str">
        <f t="shared" si="32"/>
        <v>2GDP-PG&amp;E/CITIGA</v>
      </c>
    </row>
    <row r="650" spans="1:8">
      <c r="A650" s="80">
        <v>37221</v>
      </c>
      <c r="B650" s="79" t="s">
        <v>156</v>
      </c>
      <c r="C650" s="79" t="s">
        <v>168</v>
      </c>
      <c r="D650" s="85">
        <v>0</v>
      </c>
      <c r="E650" s="85">
        <v>0</v>
      </c>
      <c r="F650" s="210">
        <f t="shared" si="30"/>
        <v>2</v>
      </c>
      <c r="G650" s="79" t="str">
        <f t="shared" si="31"/>
        <v>M</v>
      </c>
      <c r="H650" s="79" t="str">
        <f t="shared" si="32"/>
        <v>2GD-AECOCD/FRWKD</v>
      </c>
    </row>
    <row r="651" spans="1:8">
      <c r="A651" s="80">
        <v>37221</v>
      </c>
      <c r="B651" s="79" t="s">
        <v>156</v>
      </c>
      <c r="C651" s="79" t="s">
        <v>172</v>
      </c>
      <c r="D651" s="85">
        <v>0</v>
      </c>
      <c r="E651" s="85">
        <v>0</v>
      </c>
      <c r="F651" s="210">
        <f t="shared" si="30"/>
        <v>2</v>
      </c>
      <c r="G651" s="79" t="str">
        <f t="shared" si="31"/>
        <v>M</v>
      </c>
      <c r="H651" s="79" t="str">
        <f t="shared" si="32"/>
        <v>2GD-AECOUS/FRWKD</v>
      </c>
    </row>
    <row r="652" spans="1:8">
      <c r="A652" s="80">
        <v>37221</v>
      </c>
      <c r="B652" s="79" t="s">
        <v>156</v>
      </c>
      <c r="C652" s="79" t="s">
        <v>149</v>
      </c>
      <c r="D652" s="85">
        <v>0</v>
      </c>
      <c r="E652" s="85">
        <v>0</v>
      </c>
      <c r="F652" s="210">
        <f t="shared" si="30"/>
        <v>2</v>
      </c>
      <c r="G652" s="79" t="str">
        <f t="shared" si="31"/>
        <v>M</v>
      </c>
      <c r="H652" s="79" t="str">
        <f t="shared" si="32"/>
        <v>2GD-CGPR-AECO/AV</v>
      </c>
    </row>
    <row r="653" spans="1:8">
      <c r="A653" s="80">
        <v>37221</v>
      </c>
      <c r="B653" s="79" t="s">
        <v>156</v>
      </c>
      <c r="C653" s="79" t="s">
        <v>173</v>
      </c>
      <c r="D653" s="85">
        <v>0</v>
      </c>
      <c r="E653" s="85">
        <v>0</v>
      </c>
      <c r="F653" s="210">
        <f t="shared" si="30"/>
        <v>2</v>
      </c>
      <c r="G653" s="79" t="str">
        <f t="shared" si="31"/>
        <v>M</v>
      </c>
      <c r="H653" s="79" t="str">
        <f t="shared" si="32"/>
        <v>2GDP-AECO</v>
      </c>
    </row>
    <row r="654" spans="1:8">
      <c r="A654" s="80">
        <v>37221</v>
      </c>
      <c r="B654" s="79" t="s">
        <v>156</v>
      </c>
      <c r="C654" s="79" t="s">
        <v>120</v>
      </c>
      <c r="D654" s="85">
        <v>-7498.3983000000007</v>
      </c>
      <c r="E654" s="85">
        <v>-7498.3983000000007</v>
      </c>
      <c r="F654" s="210">
        <f t="shared" si="30"/>
        <v>2</v>
      </c>
      <c r="G654" s="79" t="str">
        <f t="shared" si="31"/>
        <v>M</v>
      </c>
      <c r="H654" s="79" t="str">
        <f t="shared" si="32"/>
        <v>2GDP-CAL BORDER</v>
      </c>
    </row>
    <row r="655" spans="1:8">
      <c r="A655" s="80">
        <v>37221</v>
      </c>
      <c r="B655" s="79" t="s">
        <v>156</v>
      </c>
      <c r="C655" s="79" t="s">
        <v>174</v>
      </c>
      <c r="D655" s="85">
        <v>0</v>
      </c>
      <c r="E655" s="85">
        <v>0</v>
      </c>
      <c r="F655" s="210">
        <f t="shared" si="30"/>
        <v>2</v>
      </c>
      <c r="G655" s="79" t="str">
        <f t="shared" si="31"/>
        <v>M</v>
      </c>
      <c r="H655" s="79" t="str">
        <f t="shared" si="32"/>
        <v>2GDP-CHI. GATE</v>
      </c>
    </row>
    <row r="656" spans="1:8">
      <c r="A656" s="80">
        <v>37221</v>
      </c>
      <c r="B656" s="79" t="s">
        <v>156</v>
      </c>
      <c r="C656" s="79" t="s">
        <v>130</v>
      </c>
      <c r="D656" s="85">
        <v>19995.73</v>
      </c>
      <c r="E656" s="85">
        <v>19995.73</v>
      </c>
      <c r="F656" s="210">
        <f t="shared" si="30"/>
        <v>2</v>
      </c>
      <c r="G656" s="79" t="str">
        <f t="shared" si="31"/>
        <v>M</v>
      </c>
      <c r="H656" s="79" t="str">
        <f t="shared" si="32"/>
        <v>2GDP-ELPO/PERM2</v>
      </c>
    </row>
    <row r="657" spans="1:8">
      <c r="A657" s="80">
        <v>37221</v>
      </c>
      <c r="B657" s="79" t="s">
        <v>156</v>
      </c>
      <c r="C657" s="79" t="s">
        <v>134</v>
      </c>
      <c r="D657" s="85">
        <v>4998.9324999999999</v>
      </c>
      <c r="E657" s="85">
        <v>4998.9324999999999</v>
      </c>
      <c r="F657" s="210">
        <f t="shared" si="30"/>
        <v>2</v>
      </c>
      <c r="G657" s="79" t="str">
        <f t="shared" si="31"/>
        <v>M</v>
      </c>
      <c r="H657" s="79" t="str">
        <f t="shared" si="32"/>
        <v>2GDP-ELPO/SANJUA</v>
      </c>
    </row>
    <row r="658" spans="1:8">
      <c r="A658" s="80">
        <v>37221</v>
      </c>
      <c r="B658" s="79" t="s">
        <v>156</v>
      </c>
      <c r="C658" s="79" t="s">
        <v>170</v>
      </c>
      <c r="D658" s="85">
        <v>0</v>
      </c>
      <c r="E658" s="85">
        <v>0</v>
      </c>
      <c r="F658" s="210">
        <f t="shared" si="30"/>
        <v>2</v>
      </c>
      <c r="G658" s="79" t="str">
        <f t="shared" si="31"/>
        <v>M</v>
      </c>
      <c r="H658" s="79" t="str">
        <f t="shared" si="32"/>
        <v>2GDP-HEHUB</v>
      </c>
    </row>
    <row r="659" spans="1:8">
      <c r="A659" s="80">
        <v>37221</v>
      </c>
      <c r="B659" s="79" t="s">
        <v>156</v>
      </c>
      <c r="C659" s="79" t="s">
        <v>118</v>
      </c>
      <c r="D659" s="85">
        <v>57487.723700000002</v>
      </c>
      <c r="E659" s="85">
        <v>57487.723700000002</v>
      </c>
      <c r="F659" s="210">
        <f t="shared" si="30"/>
        <v>2</v>
      </c>
      <c r="G659" s="79" t="str">
        <f t="shared" si="31"/>
        <v>M</v>
      </c>
      <c r="H659" s="79" t="str">
        <f t="shared" si="32"/>
        <v>2GDP-MALIN-CTYGA</v>
      </c>
    </row>
    <row r="660" spans="1:8">
      <c r="A660" s="80">
        <v>37221</v>
      </c>
      <c r="B660" s="79" t="s">
        <v>156</v>
      </c>
      <c r="C660" s="79" t="s">
        <v>145</v>
      </c>
      <c r="D660" s="85">
        <v>1E-4</v>
      </c>
      <c r="E660" s="85">
        <v>1E-4</v>
      </c>
      <c r="F660" s="210">
        <f t="shared" si="30"/>
        <v>2</v>
      </c>
      <c r="G660" s="79" t="str">
        <f t="shared" si="31"/>
        <v>M</v>
      </c>
      <c r="H660" s="79" t="str">
        <f t="shared" si="32"/>
        <v>2GDP-NTHWST/CANB</v>
      </c>
    </row>
    <row r="661" spans="1:8">
      <c r="A661" s="80">
        <v>37221</v>
      </c>
      <c r="B661" s="79" t="s">
        <v>156</v>
      </c>
      <c r="C661" s="79" t="s">
        <v>117</v>
      </c>
      <c r="D661" s="85">
        <v>-54988.257599999997</v>
      </c>
      <c r="E661" s="85">
        <v>-54988.257599999997</v>
      </c>
      <c r="F661" s="210">
        <f t="shared" si="30"/>
        <v>2</v>
      </c>
      <c r="G661" s="79" t="str">
        <f t="shared" si="31"/>
        <v>M</v>
      </c>
      <c r="H661" s="79" t="str">
        <f t="shared" si="32"/>
        <v>2GDP-PG&amp;E/CITIGA</v>
      </c>
    </row>
    <row r="662" spans="1:8">
      <c r="A662" s="80">
        <v>37222</v>
      </c>
      <c r="B662" s="79" t="s">
        <v>156</v>
      </c>
      <c r="C662" s="79" t="s">
        <v>168</v>
      </c>
      <c r="D662" s="85">
        <v>0</v>
      </c>
      <c r="E662" s="85">
        <v>0</v>
      </c>
      <c r="F662" s="210">
        <f t="shared" si="30"/>
        <v>2</v>
      </c>
      <c r="G662" s="79" t="str">
        <f t="shared" si="31"/>
        <v>M</v>
      </c>
      <c r="H662" s="79" t="str">
        <f t="shared" si="32"/>
        <v>2GD-AECOCD/FRWKD</v>
      </c>
    </row>
    <row r="663" spans="1:8">
      <c r="A663" s="80">
        <v>37222</v>
      </c>
      <c r="B663" s="79" t="s">
        <v>156</v>
      </c>
      <c r="C663" s="79" t="s">
        <v>172</v>
      </c>
      <c r="D663" s="85">
        <v>0</v>
      </c>
      <c r="E663" s="85">
        <v>0</v>
      </c>
      <c r="F663" s="210">
        <f t="shared" si="30"/>
        <v>2</v>
      </c>
      <c r="G663" s="79" t="str">
        <f t="shared" si="31"/>
        <v>M</v>
      </c>
      <c r="H663" s="79" t="str">
        <f t="shared" si="32"/>
        <v>2GD-AECOUS/FRWKD</v>
      </c>
    </row>
    <row r="664" spans="1:8">
      <c r="A664" s="80">
        <v>37222</v>
      </c>
      <c r="B664" s="79" t="s">
        <v>156</v>
      </c>
      <c r="C664" s="79" t="s">
        <v>149</v>
      </c>
      <c r="D664" s="85">
        <v>0</v>
      </c>
      <c r="E664" s="85">
        <v>0</v>
      </c>
      <c r="F664" s="210">
        <f t="shared" si="30"/>
        <v>2</v>
      </c>
      <c r="G664" s="79" t="str">
        <f t="shared" si="31"/>
        <v>M</v>
      </c>
      <c r="H664" s="79" t="str">
        <f t="shared" si="32"/>
        <v>2GD-CGPR-AECO/AV</v>
      </c>
    </row>
    <row r="665" spans="1:8">
      <c r="A665" s="80">
        <v>37222</v>
      </c>
      <c r="B665" s="79" t="s">
        <v>156</v>
      </c>
      <c r="C665" s="79" t="s">
        <v>173</v>
      </c>
      <c r="D665" s="85">
        <v>0</v>
      </c>
      <c r="E665" s="85">
        <v>0</v>
      </c>
      <c r="F665" s="210">
        <f t="shared" si="30"/>
        <v>2</v>
      </c>
      <c r="G665" s="79" t="str">
        <f t="shared" si="31"/>
        <v>M</v>
      </c>
      <c r="H665" s="79" t="str">
        <f t="shared" si="32"/>
        <v>2GDP-AECO</v>
      </c>
    </row>
    <row r="666" spans="1:8">
      <c r="A666" s="80">
        <v>37222</v>
      </c>
      <c r="B666" s="79" t="s">
        <v>156</v>
      </c>
      <c r="C666" s="79" t="s">
        <v>120</v>
      </c>
      <c r="D666" s="85">
        <v>-7498.3983000000007</v>
      </c>
      <c r="E666" s="85">
        <v>-7498.3983000000007</v>
      </c>
      <c r="F666" s="210">
        <f t="shared" si="30"/>
        <v>2</v>
      </c>
      <c r="G666" s="79" t="str">
        <f t="shared" si="31"/>
        <v>M</v>
      </c>
      <c r="H666" s="79" t="str">
        <f t="shared" si="32"/>
        <v>2GDP-CAL BORDER</v>
      </c>
    </row>
    <row r="667" spans="1:8">
      <c r="A667" s="80">
        <v>37222</v>
      </c>
      <c r="B667" s="79" t="s">
        <v>156</v>
      </c>
      <c r="C667" s="79" t="s">
        <v>174</v>
      </c>
      <c r="D667" s="85">
        <v>0</v>
      </c>
      <c r="E667" s="85">
        <v>0</v>
      </c>
      <c r="F667" s="210">
        <f t="shared" si="30"/>
        <v>2</v>
      </c>
      <c r="G667" s="79" t="str">
        <f t="shared" si="31"/>
        <v>M</v>
      </c>
      <c r="H667" s="79" t="str">
        <f t="shared" si="32"/>
        <v>2GDP-CHI. GATE</v>
      </c>
    </row>
    <row r="668" spans="1:8">
      <c r="A668" s="80">
        <v>37222</v>
      </c>
      <c r="B668" s="79" t="s">
        <v>156</v>
      </c>
      <c r="C668" s="79" t="s">
        <v>130</v>
      </c>
      <c r="D668" s="85">
        <v>19995.73</v>
      </c>
      <c r="E668" s="85">
        <v>19995.73</v>
      </c>
      <c r="F668" s="210">
        <f t="shared" si="30"/>
        <v>2</v>
      </c>
      <c r="G668" s="79" t="str">
        <f t="shared" si="31"/>
        <v>M</v>
      </c>
      <c r="H668" s="79" t="str">
        <f t="shared" si="32"/>
        <v>2GDP-ELPO/PERM2</v>
      </c>
    </row>
    <row r="669" spans="1:8">
      <c r="A669" s="80">
        <v>37222</v>
      </c>
      <c r="B669" s="79" t="s">
        <v>156</v>
      </c>
      <c r="C669" s="79" t="s">
        <v>134</v>
      </c>
      <c r="D669" s="85">
        <v>4998.9324999999999</v>
      </c>
      <c r="E669" s="85">
        <v>4998.9324999999999</v>
      </c>
      <c r="F669" s="210">
        <f t="shared" si="30"/>
        <v>2</v>
      </c>
      <c r="G669" s="79" t="str">
        <f t="shared" si="31"/>
        <v>M</v>
      </c>
      <c r="H669" s="79" t="str">
        <f t="shared" si="32"/>
        <v>2GDP-ELPO/SANJUA</v>
      </c>
    </row>
    <row r="670" spans="1:8">
      <c r="A670" s="80">
        <v>37222</v>
      </c>
      <c r="B670" s="79" t="s">
        <v>156</v>
      </c>
      <c r="C670" s="79" t="s">
        <v>170</v>
      </c>
      <c r="D670" s="85">
        <v>0</v>
      </c>
      <c r="E670" s="85">
        <v>0</v>
      </c>
      <c r="F670" s="210">
        <f t="shared" si="30"/>
        <v>2</v>
      </c>
      <c r="G670" s="79" t="str">
        <f t="shared" si="31"/>
        <v>M</v>
      </c>
      <c r="H670" s="79" t="str">
        <f t="shared" si="32"/>
        <v>2GDP-HEHUB</v>
      </c>
    </row>
    <row r="671" spans="1:8">
      <c r="A671" s="80">
        <v>37222</v>
      </c>
      <c r="B671" s="79" t="s">
        <v>156</v>
      </c>
      <c r="C671" s="79" t="s">
        <v>118</v>
      </c>
      <c r="D671" s="85">
        <v>57487.723700000002</v>
      </c>
      <c r="E671" s="85">
        <v>57487.723700000002</v>
      </c>
      <c r="F671" s="210">
        <f t="shared" si="30"/>
        <v>2</v>
      </c>
      <c r="G671" s="79" t="str">
        <f t="shared" si="31"/>
        <v>M</v>
      </c>
      <c r="H671" s="79" t="str">
        <f t="shared" si="32"/>
        <v>2GDP-MALIN-CTYGA</v>
      </c>
    </row>
    <row r="672" spans="1:8">
      <c r="A672" s="80">
        <v>37222</v>
      </c>
      <c r="B672" s="79" t="s">
        <v>156</v>
      </c>
      <c r="C672" s="79" t="s">
        <v>145</v>
      </c>
      <c r="D672" s="85">
        <v>1E-4</v>
      </c>
      <c r="E672" s="85">
        <v>1E-4</v>
      </c>
      <c r="F672" s="210">
        <f t="shared" si="30"/>
        <v>2</v>
      </c>
      <c r="G672" s="79" t="str">
        <f t="shared" si="31"/>
        <v>M</v>
      </c>
      <c r="H672" s="79" t="str">
        <f t="shared" si="32"/>
        <v>2GDP-NTHWST/CANB</v>
      </c>
    </row>
    <row r="673" spans="1:8">
      <c r="A673" s="80">
        <v>37222</v>
      </c>
      <c r="B673" s="79" t="s">
        <v>156</v>
      </c>
      <c r="C673" s="79" t="s">
        <v>117</v>
      </c>
      <c r="D673" s="85">
        <v>-54988.257599999997</v>
      </c>
      <c r="E673" s="85">
        <v>-54988.257599999997</v>
      </c>
      <c r="F673" s="210">
        <f t="shared" si="30"/>
        <v>2</v>
      </c>
      <c r="G673" s="79" t="str">
        <f t="shared" si="31"/>
        <v>M</v>
      </c>
      <c r="H673" s="79" t="str">
        <f t="shared" si="32"/>
        <v>2GDP-PG&amp;E/CITIGA</v>
      </c>
    </row>
    <row r="674" spans="1:8">
      <c r="A674" s="80">
        <v>37223</v>
      </c>
      <c r="B674" s="79" t="s">
        <v>156</v>
      </c>
      <c r="C674" s="79" t="s">
        <v>168</v>
      </c>
      <c r="D674" s="85">
        <v>0</v>
      </c>
      <c r="E674" s="85">
        <v>0</v>
      </c>
      <c r="F674" s="210">
        <f t="shared" si="30"/>
        <v>2</v>
      </c>
      <c r="G674" s="79" t="str">
        <f t="shared" si="31"/>
        <v>M</v>
      </c>
      <c r="H674" s="79" t="str">
        <f t="shared" si="32"/>
        <v>2GD-AECOCD/FRWKD</v>
      </c>
    </row>
    <row r="675" spans="1:8">
      <c r="A675" s="80">
        <v>37223</v>
      </c>
      <c r="B675" s="79" t="s">
        <v>156</v>
      </c>
      <c r="C675" s="79" t="s">
        <v>172</v>
      </c>
      <c r="D675" s="85">
        <v>0</v>
      </c>
      <c r="E675" s="85">
        <v>0</v>
      </c>
      <c r="F675" s="210">
        <f t="shared" si="30"/>
        <v>2</v>
      </c>
      <c r="G675" s="79" t="str">
        <f t="shared" si="31"/>
        <v>M</v>
      </c>
      <c r="H675" s="79" t="str">
        <f t="shared" si="32"/>
        <v>2GD-AECOUS/FRWKD</v>
      </c>
    </row>
    <row r="676" spans="1:8">
      <c r="A676" s="80">
        <v>37223</v>
      </c>
      <c r="B676" s="79" t="s">
        <v>156</v>
      </c>
      <c r="C676" s="79" t="s">
        <v>149</v>
      </c>
      <c r="D676" s="85">
        <v>0</v>
      </c>
      <c r="E676" s="85">
        <v>0</v>
      </c>
      <c r="F676" s="210">
        <f t="shared" si="30"/>
        <v>2</v>
      </c>
      <c r="G676" s="79" t="str">
        <f t="shared" si="31"/>
        <v>M</v>
      </c>
      <c r="H676" s="79" t="str">
        <f t="shared" si="32"/>
        <v>2GD-CGPR-AECO/AV</v>
      </c>
    </row>
    <row r="677" spans="1:8">
      <c r="A677" s="80">
        <v>37223</v>
      </c>
      <c r="B677" s="79" t="s">
        <v>156</v>
      </c>
      <c r="C677" s="79" t="s">
        <v>173</v>
      </c>
      <c r="D677" s="85">
        <v>0</v>
      </c>
      <c r="E677" s="85">
        <v>0</v>
      </c>
      <c r="F677" s="210">
        <f t="shared" si="30"/>
        <v>2</v>
      </c>
      <c r="G677" s="79" t="str">
        <f t="shared" si="31"/>
        <v>M</v>
      </c>
      <c r="H677" s="79" t="str">
        <f t="shared" si="32"/>
        <v>2GDP-AECO</v>
      </c>
    </row>
    <row r="678" spans="1:8">
      <c r="A678" s="80">
        <v>37223</v>
      </c>
      <c r="B678" s="79" t="s">
        <v>156</v>
      </c>
      <c r="C678" s="79" t="s">
        <v>120</v>
      </c>
      <c r="D678" s="85">
        <v>-7498.3983000000007</v>
      </c>
      <c r="E678" s="85">
        <v>-7498.3983000000007</v>
      </c>
      <c r="F678" s="210">
        <f t="shared" si="30"/>
        <v>2</v>
      </c>
      <c r="G678" s="79" t="str">
        <f t="shared" si="31"/>
        <v>M</v>
      </c>
      <c r="H678" s="79" t="str">
        <f t="shared" si="32"/>
        <v>2GDP-CAL BORDER</v>
      </c>
    </row>
    <row r="679" spans="1:8">
      <c r="A679" s="80">
        <v>37223</v>
      </c>
      <c r="B679" s="79" t="s">
        <v>156</v>
      </c>
      <c r="C679" s="79" t="s">
        <v>174</v>
      </c>
      <c r="D679" s="85">
        <v>0</v>
      </c>
      <c r="E679" s="85">
        <v>0</v>
      </c>
      <c r="F679" s="210">
        <f t="shared" si="30"/>
        <v>2</v>
      </c>
      <c r="G679" s="79" t="str">
        <f t="shared" si="31"/>
        <v>M</v>
      </c>
      <c r="H679" s="79" t="str">
        <f t="shared" si="32"/>
        <v>2GDP-CHI. GATE</v>
      </c>
    </row>
    <row r="680" spans="1:8">
      <c r="A680" s="80">
        <v>37223</v>
      </c>
      <c r="B680" s="79" t="s">
        <v>156</v>
      </c>
      <c r="C680" s="79" t="s">
        <v>130</v>
      </c>
      <c r="D680" s="85">
        <v>19995.73</v>
      </c>
      <c r="E680" s="85">
        <v>19995.73</v>
      </c>
      <c r="F680" s="210">
        <f t="shared" si="30"/>
        <v>2</v>
      </c>
      <c r="G680" s="79" t="str">
        <f t="shared" si="31"/>
        <v>M</v>
      </c>
      <c r="H680" s="79" t="str">
        <f t="shared" si="32"/>
        <v>2GDP-ELPO/PERM2</v>
      </c>
    </row>
    <row r="681" spans="1:8">
      <c r="A681" s="80">
        <v>37223</v>
      </c>
      <c r="B681" s="79" t="s">
        <v>156</v>
      </c>
      <c r="C681" s="79" t="s">
        <v>134</v>
      </c>
      <c r="D681" s="85">
        <v>4998.9324999999999</v>
      </c>
      <c r="E681" s="85">
        <v>4998.9324999999999</v>
      </c>
      <c r="F681" s="210">
        <f t="shared" si="30"/>
        <v>2</v>
      </c>
      <c r="G681" s="79" t="str">
        <f t="shared" si="31"/>
        <v>M</v>
      </c>
      <c r="H681" s="79" t="str">
        <f t="shared" si="32"/>
        <v>2GDP-ELPO/SANJUA</v>
      </c>
    </row>
    <row r="682" spans="1:8">
      <c r="A682" s="80">
        <v>37223</v>
      </c>
      <c r="B682" s="79" t="s">
        <v>156</v>
      </c>
      <c r="C682" s="79" t="s">
        <v>170</v>
      </c>
      <c r="D682" s="85">
        <v>0</v>
      </c>
      <c r="E682" s="85">
        <v>0</v>
      </c>
      <c r="F682" s="210">
        <f t="shared" si="30"/>
        <v>2</v>
      </c>
      <c r="G682" s="79" t="str">
        <f t="shared" si="31"/>
        <v>M</v>
      </c>
      <c r="H682" s="79" t="str">
        <f t="shared" si="32"/>
        <v>2GDP-HEHUB</v>
      </c>
    </row>
    <row r="683" spans="1:8">
      <c r="A683" s="80">
        <v>37223</v>
      </c>
      <c r="B683" s="79" t="s">
        <v>156</v>
      </c>
      <c r="C683" s="79" t="s">
        <v>118</v>
      </c>
      <c r="D683" s="85">
        <v>57487.723700000002</v>
      </c>
      <c r="E683" s="85">
        <v>57487.723700000002</v>
      </c>
      <c r="F683" s="210">
        <f t="shared" si="30"/>
        <v>2</v>
      </c>
      <c r="G683" s="79" t="str">
        <f t="shared" si="31"/>
        <v>M</v>
      </c>
      <c r="H683" s="79" t="str">
        <f t="shared" si="32"/>
        <v>2GDP-MALIN-CTYGA</v>
      </c>
    </row>
    <row r="684" spans="1:8">
      <c r="A684" s="80">
        <v>37223</v>
      </c>
      <c r="B684" s="79" t="s">
        <v>156</v>
      </c>
      <c r="C684" s="79" t="s">
        <v>145</v>
      </c>
      <c r="D684" s="85">
        <v>1E-4</v>
      </c>
      <c r="E684" s="85">
        <v>1E-4</v>
      </c>
      <c r="F684" s="210">
        <f t="shared" si="30"/>
        <v>2</v>
      </c>
      <c r="G684" s="79" t="str">
        <f t="shared" si="31"/>
        <v>M</v>
      </c>
      <c r="H684" s="79" t="str">
        <f t="shared" si="32"/>
        <v>2GDP-NTHWST/CANB</v>
      </c>
    </row>
    <row r="685" spans="1:8">
      <c r="A685" s="80">
        <v>37223</v>
      </c>
      <c r="B685" s="79" t="s">
        <v>156</v>
      </c>
      <c r="C685" s="79" t="s">
        <v>117</v>
      </c>
      <c r="D685" s="85">
        <v>-54988.257599999997</v>
      </c>
      <c r="E685" s="85">
        <v>-54988.257599999997</v>
      </c>
      <c r="F685" s="210">
        <f t="shared" si="30"/>
        <v>2</v>
      </c>
      <c r="G685" s="79" t="str">
        <f t="shared" si="31"/>
        <v>M</v>
      </c>
      <c r="H685" s="79" t="str">
        <f t="shared" si="32"/>
        <v>2GDP-PG&amp;E/CITIGA</v>
      </c>
    </row>
    <row r="686" spans="1:8">
      <c r="A686" s="80">
        <v>37224</v>
      </c>
      <c r="B686" s="79" t="s">
        <v>156</v>
      </c>
      <c r="C686" s="79" t="s">
        <v>168</v>
      </c>
      <c r="D686" s="85">
        <v>0</v>
      </c>
      <c r="E686" s="85">
        <v>0</v>
      </c>
      <c r="F686" s="210">
        <f t="shared" si="30"/>
        <v>2</v>
      </c>
      <c r="G686" s="79" t="str">
        <f t="shared" si="31"/>
        <v>M</v>
      </c>
      <c r="H686" s="79" t="str">
        <f t="shared" si="32"/>
        <v>2GD-AECOCD/FRWKD</v>
      </c>
    </row>
    <row r="687" spans="1:8">
      <c r="A687" s="80">
        <v>37224</v>
      </c>
      <c r="B687" s="79" t="s">
        <v>156</v>
      </c>
      <c r="C687" s="79" t="s">
        <v>172</v>
      </c>
      <c r="D687" s="85">
        <v>0</v>
      </c>
      <c r="E687" s="85">
        <v>0</v>
      </c>
      <c r="F687" s="210">
        <f t="shared" si="30"/>
        <v>2</v>
      </c>
      <c r="G687" s="79" t="str">
        <f t="shared" si="31"/>
        <v>M</v>
      </c>
      <c r="H687" s="79" t="str">
        <f t="shared" si="32"/>
        <v>2GD-AECOUS/FRWKD</v>
      </c>
    </row>
    <row r="688" spans="1:8">
      <c r="A688" s="80">
        <v>37224</v>
      </c>
      <c r="B688" s="79" t="s">
        <v>156</v>
      </c>
      <c r="C688" s="79" t="s">
        <v>149</v>
      </c>
      <c r="D688" s="85">
        <v>0</v>
      </c>
      <c r="E688" s="85">
        <v>0</v>
      </c>
      <c r="F688" s="210">
        <f t="shared" si="30"/>
        <v>2</v>
      </c>
      <c r="G688" s="79" t="str">
        <f t="shared" si="31"/>
        <v>M</v>
      </c>
      <c r="H688" s="79" t="str">
        <f t="shared" si="32"/>
        <v>2GD-CGPR-AECO/AV</v>
      </c>
    </row>
    <row r="689" spans="1:8">
      <c r="A689" s="80">
        <v>37224</v>
      </c>
      <c r="B689" s="79" t="s">
        <v>156</v>
      </c>
      <c r="C689" s="79" t="s">
        <v>173</v>
      </c>
      <c r="D689" s="85">
        <v>0</v>
      </c>
      <c r="E689" s="85">
        <v>0</v>
      </c>
      <c r="F689" s="210">
        <f t="shared" si="30"/>
        <v>2</v>
      </c>
      <c r="G689" s="79" t="str">
        <f t="shared" si="31"/>
        <v>M</v>
      </c>
      <c r="H689" s="79" t="str">
        <f t="shared" si="32"/>
        <v>2GDP-AECO</v>
      </c>
    </row>
    <row r="690" spans="1:8">
      <c r="A690" s="80">
        <v>37224</v>
      </c>
      <c r="B690" s="79" t="s">
        <v>156</v>
      </c>
      <c r="C690" s="79" t="s">
        <v>120</v>
      </c>
      <c r="D690" s="85">
        <v>-7498.3983000000007</v>
      </c>
      <c r="E690" s="85">
        <v>-7498.3983000000007</v>
      </c>
      <c r="F690" s="210">
        <f t="shared" si="30"/>
        <v>2</v>
      </c>
      <c r="G690" s="79" t="str">
        <f t="shared" si="31"/>
        <v>M</v>
      </c>
      <c r="H690" s="79" t="str">
        <f t="shared" si="32"/>
        <v>2GDP-CAL BORDER</v>
      </c>
    </row>
    <row r="691" spans="1:8">
      <c r="A691" s="80">
        <v>37224</v>
      </c>
      <c r="B691" s="79" t="s">
        <v>156</v>
      </c>
      <c r="C691" s="79" t="s">
        <v>174</v>
      </c>
      <c r="D691" s="85">
        <v>0</v>
      </c>
      <c r="E691" s="85">
        <v>0</v>
      </c>
      <c r="F691" s="210">
        <f t="shared" si="30"/>
        <v>2</v>
      </c>
      <c r="G691" s="79" t="str">
        <f t="shared" si="31"/>
        <v>M</v>
      </c>
      <c r="H691" s="79" t="str">
        <f t="shared" si="32"/>
        <v>2GDP-CHI. GATE</v>
      </c>
    </row>
    <row r="692" spans="1:8">
      <c r="A692" s="80">
        <v>37224</v>
      </c>
      <c r="B692" s="79" t="s">
        <v>156</v>
      </c>
      <c r="C692" s="79" t="s">
        <v>130</v>
      </c>
      <c r="D692" s="85">
        <v>19995.73</v>
      </c>
      <c r="E692" s="85">
        <v>19995.73</v>
      </c>
      <c r="F692" s="210">
        <f t="shared" si="30"/>
        <v>2</v>
      </c>
      <c r="G692" s="79" t="str">
        <f t="shared" si="31"/>
        <v>M</v>
      </c>
      <c r="H692" s="79" t="str">
        <f t="shared" si="32"/>
        <v>2GDP-ELPO/PERM2</v>
      </c>
    </row>
    <row r="693" spans="1:8">
      <c r="A693" s="80">
        <v>37224</v>
      </c>
      <c r="B693" s="79" t="s">
        <v>156</v>
      </c>
      <c r="C693" s="79" t="s">
        <v>134</v>
      </c>
      <c r="D693" s="85">
        <v>4998.9324999999999</v>
      </c>
      <c r="E693" s="85">
        <v>4998.9324999999999</v>
      </c>
      <c r="F693" s="210">
        <f t="shared" si="30"/>
        <v>2</v>
      </c>
      <c r="G693" s="79" t="str">
        <f t="shared" si="31"/>
        <v>M</v>
      </c>
      <c r="H693" s="79" t="str">
        <f t="shared" si="32"/>
        <v>2GDP-ELPO/SANJUA</v>
      </c>
    </row>
    <row r="694" spans="1:8">
      <c r="A694" s="80">
        <v>37224</v>
      </c>
      <c r="B694" s="79" t="s">
        <v>156</v>
      </c>
      <c r="C694" s="79" t="s">
        <v>170</v>
      </c>
      <c r="D694" s="85">
        <v>0</v>
      </c>
      <c r="E694" s="85">
        <v>0</v>
      </c>
      <c r="F694" s="210">
        <f t="shared" si="30"/>
        <v>2</v>
      </c>
      <c r="G694" s="79" t="str">
        <f t="shared" si="31"/>
        <v>M</v>
      </c>
      <c r="H694" s="79" t="str">
        <f t="shared" si="32"/>
        <v>2GDP-HEHUB</v>
      </c>
    </row>
    <row r="695" spans="1:8">
      <c r="A695" s="80">
        <v>37224</v>
      </c>
      <c r="B695" s="79" t="s">
        <v>156</v>
      </c>
      <c r="C695" s="79" t="s">
        <v>118</v>
      </c>
      <c r="D695" s="85">
        <v>57487.723700000002</v>
      </c>
      <c r="E695" s="85">
        <v>57487.723700000002</v>
      </c>
      <c r="F695" s="210">
        <f t="shared" si="30"/>
        <v>2</v>
      </c>
      <c r="G695" s="79" t="str">
        <f t="shared" si="31"/>
        <v>M</v>
      </c>
      <c r="H695" s="79" t="str">
        <f t="shared" si="32"/>
        <v>2GDP-MALIN-CTYGA</v>
      </c>
    </row>
    <row r="696" spans="1:8">
      <c r="A696" s="80">
        <v>37224</v>
      </c>
      <c r="B696" s="79" t="s">
        <v>156</v>
      </c>
      <c r="C696" s="79" t="s">
        <v>145</v>
      </c>
      <c r="D696" s="85">
        <v>1E-4</v>
      </c>
      <c r="E696" s="85">
        <v>1E-4</v>
      </c>
      <c r="F696" s="210">
        <f t="shared" si="30"/>
        <v>2</v>
      </c>
      <c r="G696" s="79" t="str">
        <f t="shared" si="31"/>
        <v>M</v>
      </c>
      <c r="H696" s="79" t="str">
        <f t="shared" si="32"/>
        <v>2GDP-NTHWST/CANB</v>
      </c>
    </row>
    <row r="697" spans="1:8">
      <c r="A697" s="80">
        <v>37224</v>
      </c>
      <c r="B697" s="79" t="s">
        <v>156</v>
      </c>
      <c r="C697" s="79" t="s">
        <v>117</v>
      </c>
      <c r="D697" s="85">
        <v>-54988.257599999997</v>
      </c>
      <c r="E697" s="85">
        <v>-54988.257599999997</v>
      </c>
      <c r="F697" s="210">
        <f t="shared" si="30"/>
        <v>2</v>
      </c>
      <c r="G697" s="79" t="str">
        <f t="shared" si="31"/>
        <v>M</v>
      </c>
      <c r="H697" s="79" t="str">
        <f t="shared" si="32"/>
        <v>2GDP-PG&amp;E/CITIGA</v>
      </c>
    </row>
    <row r="698" spans="1:8">
      <c r="A698" s="80">
        <v>37225</v>
      </c>
      <c r="B698" s="79" t="s">
        <v>156</v>
      </c>
      <c r="C698" s="79" t="s">
        <v>168</v>
      </c>
      <c r="D698" s="85">
        <v>0</v>
      </c>
      <c r="E698" s="85">
        <v>0</v>
      </c>
      <c r="F698" s="210">
        <f t="shared" si="30"/>
        <v>2</v>
      </c>
      <c r="G698" s="79" t="str">
        <f t="shared" si="31"/>
        <v>M</v>
      </c>
      <c r="H698" s="79" t="str">
        <f t="shared" si="32"/>
        <v>2GD-AECOCD/FRWKD</v>
      </c>
    </row>
    <row r="699" spans="1:8">
      <c r="A699" s="80">
        <v>37225</v>
      </c>
      <c r="B699" s="79" t="s">
        <v>156</v>
      </c>
      <c r="C699" s="79" t="s">
        <v>172</v>
      </c>
      <c r="D699" s="85">
        <v>0</v>
      </c>
      <c r="E699" s="85">
        <v>0</v>
      </c>
      <c r="F699" s="210">
        <f t="shared" si="30"/>
        <v>2</v>
      </c>
      <c r="G699" s="79" t="str">
        <f t="shared" si="31"/>
        <v>M</v>
      </c>
      <c r="H699" s="79" t="str">
        <f t="shared" si="32"/>
        <v>2GD-AECOUS/FRWKD</v>
      </c>
    </row>
    <row r="700" spans="1:8">
      <c r="A700" s="80">
        <v>37225</v>
      </c>
      <c r="B700" s="79" t="s">
        <v>156</v>
      </c>
      <c r="C700" s="79" t="s">
        <v>149</v>
      </c>
      <c r="D700" s="85">
        <v>0</v>
      </c>
      <c r="E700" s="85">
        <v>0</v>
      </c>
      <c r="F700" s="210">
        <f t="shared" si="30"/>
        <v>2</v>
      </c>
      <c r="G700" s="79" t="str">
        <f t="shared" si="31"/>
        <v>M</v>
      </c>
      <c r="H700" s="79" t="str">
        <f t="shared" si="32"/>
        <v>2GD-CGPR-AECO/AV</v>
      </c>
    </row>
    <row r="701" spans="1:8">
      <c r="A701" s="80">
        <v>37225</v>
      </c>
      <c r="B701" s="79" t="s">
        <v>156</v>
      </c>
      <c r="C701" s="79" t="s">
        <v>173</v>
      </c>
      <c r="D701" s="85">
        <v>0</v>
      </c>
      <c r="E701" s="85">
        <v>0</v>
      </c>
      <c r="F701" s="210">
        <f t="shared" si="30"/>
        <v>2</v>
      </c>
      <c r="G701" s="79" t="str">
        <f t="shared" si="31"/>
        <v>M</v>
      </c>
      <c r="H701" s="79" t="str">
        <f t="shared" si="32"/>
        <v>2GDP-AECO</v>
      </c>
    </row>
    <row r="702" spans="1:8">
      <c r="A702" s="80">
        <v>37225</v>
      </c>
      <c r="B702" s="79" t="s">
        <v>156</v>
      </c>
      <c r="C702" s="79" t="s">
        <v>120</v>
      </c>
      <c r="D702" s="85">
        <v>-7498.3983000000007</v>
      </c>
      <c r="E702" s="85">
        <v>-7498.3983000000007</v>
      </c>
      <c r="F702" s="210">
        <f t="shared" si="30"/>
        <v>2</v>
      </c>
      <c r="G702" s="79" t="str">
        <f t="shared" si="31"/>
        <v>M</v>
      </c>
      <c r="H702" s="79" t="str">
        <f t="shared" si="32"/>
        <v>2GDP-CAL BORDER</v>
      </c>
    </row>
    <row r="703" spans="1:8">
      <c r="A703" s="80">
        <v>37225</v>
      </c>
      <c r="B703" s="79" t="s">
        <v>156</v>
      </c>
      <c r="C703" s="79" t="s">
        <v>174</v>
      </c>
      <c r="D703" s="85">
        <v>0</v>
      </c>
      <c r="E703" s="85">
        <v>0</v>
      </c>
      <c r="F703" s="210">
        <f t="shared" si="30"/>
        <v>2</v>
      </c>
      <c r="G703" s="79" t="str">
        <f t="shared" si="31"/>
        <v>M</v>
      </c>
      <c r="H703" s="79" t="str">
        <f t="shared" si="32"/>
        <v>2GDP-CHI. GATE</v>
      </c>
    </row>
    <row r="704" spans="1:8">
      <c r="A704" s="80">
        <v>37225</v>
      </c>
      <c r="B704" s="79" t="s">
        <v>156</v>
      </c>
      <c r="C704" s="79" t="s">
        <v>130</v>
      </c>
      <c r="D704" s="85">
        <v>19995.73</v>
      </c>
      <c r="E704" s="85">
        <v>19995.73</v>
      </c>
      <c r="F704" s="210">
        <f t="shared" si="30"/>
        <v>2</v>
      </c>
      <c r="G704" s="79" t="str">
        <f t="shared" si="31"/>
        <v>M</v>
      </c>
      <c r="H704" s="79" t="str">
        <f t="shared" si="32"/>
        <v>2GDP-ELPO/PERM2</v>
      </c>
    </row>
    <row r="705" spans="1:8">
      <c r="A705" s="80">
        <v>37225</v>
      </c>
      <c r="B705" s="79" t="s">
        <v>156</v>
      </c>
      <c r="C705" s="79" t="s">
        <v>134</v>
      </c>
      <c r="D705" s="85">
        <v>4998.9324999999999</v>
      </c>
      <c r="E705" s="85">
        <v>4998.9324999999999</v>
      </c>
      <c r="F705" s="210">
        <f t="shared" si="30"/>
        <v>2</v>
      </c>
      <c r="G705" s="79" t="str">
        <f t="shared" si="31"/>
        <v>M</v>
      </c>
      <c r="H705" s="79" t="str">
        <f t="shared" si="32"/>
        <v>2GDP-ELPO/SANJUA</v>
      </c>
    </row>
    <row r="706" spans="1:8">
      <c r="A706" s="80">
        <v>37225</v>
      </c>
      <c r="B706" s="79" t="s">
        <v>156</v>
      </c>
      <c r="C706" s="79" t="s">
        <v>170</v>
      </c>
      <c r="D706" s="85">
        <v>0</v>
      </c>
      <c r="E706" s="85">
        <v>0</v>
      </c>
      <c r="F706" s="210">
        <f t="shared" si="30"/>
        <v>2</v>
      </c>
      <c r="G706" s="79" t="str">
        <f t="shared" si="31"/>
        <v>M</v>
      </c>
      <c r="H706" s="79" t="str">
        <f t="shared" si="32"/>
        <v>2GDP-HEHUB</v>
      </c>
    </row>
    <row r="707" spans="1:8">
      <c r="A707" s="80">
        <v>37225</v>
      </c>
      <c r="B707" s="79" t="s">
        <v>156</v>
      </c>
      <c r="C707" s="79" t="s">
        <v>118</v>
      </c>
      <c r="D707" s="85">
        <v>57487.723700000002</v>
      </c>
      <c r="E707" s="85">
        <v>57487.723700000002</v>
      </c>
      <c r="F707" s="210">
        <f t="shared" ref="F707:F770" si="33">IF(REF_DT&lt;=LastDay,INDEX(IntraMonth_Buckets,MATCH($A707,IntraSumMonths,0),1),INDEX(BucketTable,MATCH($A707,SumMonths,0),1))</f>
        <v>2</v>
      </c>
      <c r="G707" s="79" t="str">
        <f t="shared" ref="G707:G770" si="34">INDEX(Book_Type,MATCH($B707,Book,0),1)</f>
        <v>M</v>
      </c>
      <c r="H707" s="79" t="str">
        <f t="shared" ref="H707:H770" si="35">$F707&amp;$C707</f>
        <v>2GDP-MALIN-CTYGA</v>
      </c>
    </row>
    <row r="708" spans="1:8">
      <c r="A708" s="80">
        <v>37225</v>
      </c>
      <c r="B708" s="79" t="s">
        <v>156</v>
      </c>
      <c r="C708" s="79" t="s">
        <v>145</v>
      </c>
      <c r="D708" s="85">
        <v>1E-4</v>
      </c>
      <c r="E708" s="85">
        <v>1E-4</v>
      </c>
      <c r="F708" s="210">
        <f t="shared" si="33"/>
        <v>2</v>
      </c>
      <c r="G708" s="79" t="str">
        <f t="shared" si="34"/>
        <v>M</v>
      </c>
      <c r="H708" s="79" t="str">
        <f t="shared" si="35"/>
        <v>2GDP-NTHWST/CANB</v>
      </c>
    </row>
    <row r="709" spans="1:8">
      <c r="A709" s="80">
        <v>37225</v>
      </c>
      <c r="B709" s="79" t="s">
        <v>156</v>
      </c>
      <c r="C709" s="79" t="s">
        <v>117</v>
      </c>
      <c r="D709" s="85">
        <v>-54988.257599999997</v>
      </c>
      <c r="E709" s="85">
        <v>-54988.257599999997</v>
      </c>
      <c r="F709" s="210">
        <f t="shared" si="33"/>
        <v>2</v>
      </c>
      <c r="G709" s="79" t="str">
        <f t="shared" si="34"/>
        <v>M</v>
      </c>
      <c r="H709" s="79" t="str">
        <f t="shared" si="35"/>
        <v>2GDP-PG&amp;E/CITIGA</v>
      </c>
    </row>
    <row r="710" spans="1:8">
      <c r="A710" s="80">
        <v>37226</v>
      </c>
      <c r="B710" s="79" t="s">
        <v>156</v>
      </c>
      <c r="C710" s="79" t="s">
        <v>145</v>
      </c>
      <c r="D710" s="85">
        <v>9978.4632000000001</v>
      </c>
      <c r="E710" s="85">
        <v>9978.4632000000001</v>
      </c>
      <c r="F710" s="210">
        <f t="shared" si="33"/>
        <v>3</v>
      </c>
      <c r="G710" s="79" t="str">
        <f t="shared" si="34"/>
        <v>M</v>
      </c>
      <c r="H710" s="79" t="str">
        <f t="shared" si="35"/>
        <v>3GDP-NTHWST/CANB</v>
      </c>
    </row>
    <row r="711" spans="1:8">
      <c r="A711" s="80">
        <v>37227</v>
      </c>
      <c r="B711" s="79" t="s">
        <v>156</v>
      </c>
      <c r="C711" s="79" t="s">
        <v>145</v>
      </c>
      <c r="D711" s="85">
        <v>9978.4632000000001</v>
      </c>
      <c r="E711" s="85">
        <v>9978.4632000000001</v>
      </c>
      <c r="F711" s="210" t="e">
        <f t="shared" si="33"/>
        <v>#N/A</v>
      </c>
      <c r="G711" s="79" t="str">
        <f t="shared" si="34"/>
        <v>M</v>
      </c>
      <c r="H711" s="79" t="e">
        <f t="shared" si="35"/>
        <v>#N/A</v>
      </c>
    </row>
    <row r="712" spans="1:8">
      <c r="A712" s="80">
        <v>37228</v>
      </c>
      <c r="B712" s="79" t="s">
        <v>156</v>
      </c>
      <c r="C712" s="79" t="s">
        <v>145</v>
      </c>
      <c r="D712" s="85">
        <v>9978.4632000000001</v>
      </c>
      <c r="E712" s="85">
        <v>9978.4632000000001</v>
      </c>
      <c r="F712" s="210" t="e">
        <f t="shared" si="33"/>
        <v>#N/A</v>
      </c>
      <c r="G712" s="79" t="str">
        <f t="shared" si="34"/>
        <v>M</v>
      </c>
      <c r="H712" s="79" t="e">
        <f t="shared" si="35"/>
        <v>#N/A</v>
      </c>
    </row>
    <row r="713" spans="1:8">
      <c r="A713" s="80">
        <v>37229</v>
      </c>
      <c r="B713" s="79" t="s">
        <v>156</v>
      </c>
      <c r="C713" s="79" t="s">
        <v>145</v>
      </c>
      <c r="D713" s="85">
        <v>9978.4632000000001</v>
      </c>
      <c r="E713" s="85">
        <v>9978.4632000000001</v>
      </c>
      <c r="F713" s="210" t="e">
        <f t="shared" si="33"/>
        <v>#N/A</v>
      </c>
      <c r="G713" s="79" t="str">
        <f t="shared" si="34"/>
        <v>M</v>
      </c>
      <c r="H713" s="79" t="e">
        <f t="shared" si="35"/>
        <v>#N/A</v>
      </c>
    </row>
    <row r="714" spans="1:8">
      <c r="A714" s="80">
        <v>37230</v>
      </c>
      <c r="B714" s="79" t="s">
        <v>156</v>
      </c>
      <c r="C714" s="79" t="s">
        <v>145</v>
      </c>
      <c r="D714" s="85">
        <v>9978.4632000000001</v>
      </c>
      <c r="E714" s="85">
        <v>9978.4632000000001</v>
      </c>
      <c r="F714" s="210" t="e">
        <f t="shared" si="33"/>
        <v>#N/A</v>
      </c>
      <c r="G714" s="79" t="str">
        <f t="shared" si="34"/>
        <v>M</v>
      </c>
      <c r="H714" s="79" t="e">
        <f t="shared" si="35"/>
        <v>#N/A</v>
      </c>
    </row>
    <row r="715" spans="1:8">
      <c r="A715" s="80">
        <v>37231</v>
      </c>
      <c r="B715" s="79" t="s">
        <v>156</v>
      </c>
      <c r="C715" s="79" t="s">
        <v>145</v>
      </c>
      <c r="D715" s="85">
        <v>9978.4632000000001</v>
      </c>
      <c r="E715" s="85">
        <v>9978.4632000000001</v>
      </c>
      <c r="F715" s="210" t="e">
        <f t="shared" si="33"/>
        <v>#N/A</v>
      </c>
      <c r="G715" s="79" t="str">
        <f t="shared" si="34"/>
        <v>M</v>
      </c>
      <c r="H715" s="79" t="e">
        <f t="shared" si="35"/>
        <v>#N/A</v>
      </c>
    </row>
    <row r="716" spans="1:8">
      <c r="A716" s="80">
        <v>37232</v>
      </c>
      <c r="B716" s="79" t="s">
        <v>156</v>
      </c>
      <c r="C716" s="79" t="s">
        <v>145</v>
      </c>
      <c r="D716" s="85">
        <v>9978.4632000000001</v>
      </c>
      <c r="E716" s="85">
        <v>9978.4632000000001</v>
      </c>
      <c r="F716" s="210" t="e">
        <f t="shared" si="33"/>
        <v>#N/A</v>
      </c>
      <c r="G716" s="79" t="str">
        <f t="shared" si="34"/>
        <v>M</v>
      </c>
      <c r="H716" s="79" t="e">
        <f t="shared" si="35"/>
        <v>#N/A</v>
      </c>
    </row>
    <row r="717" spans="1:8">
      <c r="A717" s="80">
        <v>37233</v>
      </c>
      <c r="B717" s="79" t="s">
        <v>156</v>
      </c>
      <c r="C717" s="79" t="s">
        <v>145</v>
      </c>
      <c r="D717" s="85">
        <v>9978.4632000000001</v>
      </c>
      <c r="E717" s="85">
        <v>9978.4632000000001</v>
      </c>
      <c r="F717" s="210" t="e">
        <f t="shared" si="33"/>
        <v>#N/A</v>
      </c>
      <c r="G717" s="79" t="str">
        <f t="shared" si="34"/>
        <v>M</v>
      </c>
      <c r="H717" s="79" t="e">
        <f t="shared" si="35"/>
        <v>#N/A</v>
      </c>
    </row>
    <row r="718" spans="1:8">
      <c r="A718" s="80">
        <v>37234</v>
      </c>
      <c r="B718" s="79" t="s">
        <v>156</v>
      </c>
      <c r="C718" s="79" t="s">
        <v>145</v>
      </c>
      <c r="D718" s="85">
        <v>9978.4632000000001</v>
      </c>
      <c r="E718" s="85">
        <v>9978.4632000000001</v>
      </c>
      <c r="F718" s="210" t="e">
        <f t="shared" si="33"/>
        <v>#N/A</v>
      </c>
      <c r="G718" s="79" t="str">
        <f t="shared" si="34"/>
        <v>M</v>
      </c>
      <c r="H718" s="79" t="e">
        <f t="shared" si="35"/>
        <v>#N/A</v>
      </c>
    </row>
    <row r="719" spans="1:8">
      <c r="A719" s="80">
        <v>37235</v>
      </c>
      <c r="B719" s="79" t="s">
        <v>156</v>
      </c>
      <c r="C719" s="79" t="s">
        <v>145</v>
      </c>
      <c r="D719" s="85">
        <v>9978.4632000000001</v>
      </c>
      <c r="E719" s="85">
        <v>9978.4632000000001</v>
      </c>
      <c r="F719" s="210" t="e">
        <f t="shared" si="33"/>
        <v>#N/A</v>
      </c>
      <c r="G719" s="79" t="str">
        <f t="shared" si="34"/>
        <v>M</v>
      </c>
      <c r="H719" s="79" t="e">
        <f t="shared" si="35"/>
        <v>#N/A</v>
      </c>
    </row>
    <row r="720" spans="1:8">
      <c r="A720" s="80">
        <v>37236</v>
      </c>
      <c r="B720" s="79" t="s">
        <v>156</v>
      </c>
      <c r="C720" s="79" t="s">
        <v>145</v>
      </c>
      <c r="D720" s="85">
        <v>9978.4632000000001</v>
      </c>
      <c r="E720" s="85">
        <v>9978.4632000000001</v>
      </c>
      <c r="F720" s="210" t="e">
        <f t="shared" si="33"/>
        <v>#N/A</v>
      </c>
      <c r="G720" s="79" t="str">
        <f t="shared" si="34"/>
        <v>M</v>
      </c>
      <c r="H720" s="79" t="e">
        <f t="shared" si="35"/>
        <v>#N/A</v>
      </c>
    </row>
    <row r="721" spans="1:8">
      <c r="A721" s="80">
        <v>37237</v>
      </c>
      <c r="B721" s="79" t="s">
        <v>156</v>
      </c>
      <c r="C721" s="79" t="s">
        <v>145</v>
      </c>
      <c r="D721" s="85">
        <v>9978.4632000000001</v>
      </c>
      <c r="E721" s="85">
        <v>9978.4632000000001</v>
      </c>
      <c r="F721" s="210" t="e">
        <f t="shared" si="33"/>
        <v>#N/A</v>
      </c>
      <c r="G721" s="79" t="str">
        <f t="shared" si="34"/>
        <v>M</v>
      </c>
      <c r="H721" s="79" t="e">
        <f t="shared" si="35"/>
        <v>#N/A</v>
      </c>
    </row>
    <row r="722" spans="1:8">
      <c r="A722" s="80">
        <v>37238</v>
      </c>
      <c r="B722" s="79" t="s">
        <v>156</v>
      </c>
      <c r="C722" s="79" t="s">
        <v>145</v>
      </c>
      <c r="D722" s="85">
        <v>9978.4632000000001</v>
      </c>
      <c r="E722" s="85">
        <v>9978.4632000000001</v>
      </c>
      <c r="F722" s="210" t="e">
        <f t="shared" si="33"/>
        <v>#N/A</v>
      </c>
      <c r="G722" s="79" t="str">
        <f t="shared" si="34"/>
        <v>M</v>
      </c>
      <c r="H722" s="79" t="e">
        <f t="shared" si="35"/>
        <v>#N/A</v>
      </c>
    </row>
    <row r="723" spans="1:8">
      <c r="A723" s="80">
        <v>37239</v>
      </c>
      <c r="B723" s="79" t="s">
        <v>156</v>
      </c>
      <c r="C723" s="79" t="s">
        <v>145</v>
      </c>
      <c r="D723" s="85">
        <v>9978.4632000000001</v>
      </c>
      <c r="E723" s="85">
        <v>9978.4632000000001</v>
      </c>
      <c r="F723" s="210" t="e">
        <f t="shared" si="33"/>
        <v>#N/A</v>
      </c>
      <c r="G723" s="79" t="str">
        <f t="shared" si="34"/>
        <v>M</v>
      </c>
      <c r="H723" s="79" t="e">
        <f t="shared" si="35"/>
        <v>#N/A</v>
      </c>
    </row>
    <row r="724" spans="1:8">
      <c r="A724" s="80">
        <v>37240</v>
      </c>
      <c r="B724" s="79" t="s">
        <v>156</v>
      </c>
      <c r="C724" s="79" t="s">
        <v>145</v>
      </c>
      <c r="D724" s="85">
        <v>9978.4632000000001</v>
      </c>
      <c r="E724" s="85">
        <v>9978.4632000000001</v>
      </c>
      <c r="F724" s="210">
        <f t="shared" si="33"/>
        <v>3</v>
      </c>
      <c r="G724" s="79" t="str">
        <f t="shared" si="34"/>
        <v>M</v>
      </c>
      <c r="H724" s="79" t="str">
        <f t="shared" si="35"/>
        <v>3GDP-NTHWST/CANB</v>
      </c>
    </row>
    <row r="725" spans="1:8">
      <c r="A725" s="80">
        <v>37241</v>
      </c>
      <c r="B725" s="79" t="s">
        <v>156</v>
      </c>
      <c r="C725" s="79" t="s">
        <v>145</v>
      </c>
      <c r="D725" s="85">
        <v>9978.4632000000001</v>
      </c>
      <c r="E725" s="85">
        <v>9978.4632000000001</v>
      </c>
      <c r="F725" s="210" t="e">
        <f t="shared" si="33"/>
        <v>#N/A</v>
      </c>
      <c r="G725" s="79" t="str">
        <f t="shared" si="34"/>
        <v>M</v>
      </c>
      <c r="H725" s="79" t="e">
        <f t="shared" si="35"/>
        <v>#N/A</v>
      </c>
    </row>
    <row r="726" spans="1:8">
      <c r="A726" s="80">
        <v>37242</v>
      </c>
      <c r="B726" s="79" t="s">
        <v>156</v>
      </c>
      <c r="C726" s="79" t="s">
        <v>145</v>
      </c>
      <c r="D726" s="85">
        <v>9978.4632000000001</v>
      </c>
      <c r="E726" s="85">
        <v>9978.4632000000001</v>
      </c>
      <c r="F726" s="210" t="e">
        <f t="shared" si="33"/>
        <v>#N/A</v>
      </c>
      <c r="G726" s="79" t="str">
        <f t="shared" si="34"/>
        <v>M</v>
      </c>
      <c r="H726" s="79" t="e">
        <f t="shared" si="35"/>
        <v>#N/A</v>
      </c>
    </row>
    <row r="727" spans="1:8">
      <c r="A727" s="80">
        <v>37243</v>
      </c>
      <c r="B727" s="79" t="s">
        <v>156</v>
      </c>
      <c r="C727" s="79" t="s">
        <v>145</v>
      </c>
      <c r="D727" s="85">
        <v>9978.4632000000001</v>
      </c>
      <c r="E727" s="85">
        <v>9978.4632000000001</v>
      </c>
      <c r="F727" s="210" t="e">
        <f t="shared" si="33"/>
        <v>#N/A</v>
      </c>
      <c r="G727" s="79" t="str">
        <f t="shared" si="34"/>
        <v>M</v>
      </c>
      <c r="H727" s="79" t="e">
        <f t="shared" si="35"/>
        <v>#N/A</v>
      </c>
    </row>
    <row r="728" spans="1:8">
      <c r="A728" s="80">
        <v>37244</v>
      </c>
      <c r="B728" s="79" t="s">
        <v>156</v>
      </c>
      <c r="C728" s="79" t="s">
        <v>145</v>
      </c>
      <c r="D728" s="85">
        <v>9978.4632000000001</v>
      </c>
      <c r="E728" s="85">
        <v>9978.4632000000001</v>
      </c>
      <c r="F728" s="210" t="e">
        <f t="shared" si="33"/>
        <v>#N/A</v>
      </c>
      <c r="G728" s="79" t="str">
        <f t="shared" si="34"/>
        <v>M</v>
      </c>
      <c r="H728" s="79" t="e">
        <f t="shared" si="35"/>
        <v>#N/A</v>
      </c>
    </row>
    <row r="729" spans="1:8">
      <c r="A729" s="80">
        <v>37245</v>
      </c>
      <c r="B729" s="79" t="s">
        <v>156</v>
      </c>
      <c r="C729" s="79" t="s">
        <v>145</v>
      </c>
      <c r="D729" s="85">
        <v>9978.4632000000001</v>
      </c>
      <c r="E729" s="85">
        <v>9978.4632000000001</v>
      </c>
      <c r="F729" s="210" t="e">
        <f t="shared" si="33"/>
        <v>#N/A</v>
      </c>
      <c r="G729" s="79" t="str">
        <f t="shared" si="34"/>
        <v>M</v>
      </c>
      <c r="H729" s="79" t="e">
        <f t="shared" si="35"/>
        <v>#N/A</v>
      </c>
    </row>
    <row r="730" spans="1:8">
      <c r="A730" s="80">
        <v>37246</v>
      </c>
      <c r="B730" s="79" t="s">
        <v>156</v>
      </c>
      <c r="C730" s="79" t="s">
        <v>145</v>
      </c>
      <c r="D730" s="85">
        <v>9978.4632000000001</v>
      </c>
      <c r="E730" s="85">
        <v>9978.4632000000001</v>
      </c>
      <c r="F730" s="210" t="e">
        <f t="shared" si="33"/>
        <v>#N/A</v>
      </c>
      <c r="G730" s="79" t="str">
        <f t="shared" si="34"/>
        <v>M</v>
      </c>
      <c r="H730" s="79" t="e">
        <f t="shared" si="35"/>
        <v>#N/A</v>
      </c>
    </row>
    <row r="731" spans="1:8">
      <c r="A731" s="80">
        <v>37247</v>
      </c>
      <c r="B731" s="79" t="s">
        <v>156</v>
      </c>
      <c r="C731" s="79" t="s">
        <v>145</v>
      </c>
      <c r="D731" s="85">
        <v>9978.4632000000001</v>
      </c>
      <c r="E731" s="85">
        <v>9978.4632000000001</v>
      </c>
      <c r="F731" s="210" t="e">
        <f t="shared" si="33"/>
        <v>#N/A</v>
      </c>
      <c r="G731" s="79" t="str">
        <f t="shared" si="34"/>
        <v>M</v>
      </c>
      <c r="H731" s="79" t="e">
        <f t="shared" si="35"/>
        <v>#N/A</v>
      </c>
    </row>
    <row r="732" spans="1:8">
      <c r="A732" s="80">
        <v>37248</v>
      </c>
      <c r="B732" s="79" t="s">
        <v>156</v>
      </c>
      <c r="C732" s="79" t="s">
        <v>145</v>
      </c>
      <c r="D732" s="85">
        <v>9978.4632000000001</v>
      </c>
      <c r="E732" s="85">
        <v>9978.4632000000001</v>
      </c>
      <c r="F732" s="210" t="e">
        <f t="shared" si="33"/>
        <v>#N/A</v>
      </c>
      <c r="G732" s="79" t="str">
        <f t="shared" si="34"/>
        <v>M</v>
      </c>
      <c r="H732" s="79" t="e">
        <f t="shared" si="35"/>
        <v>#N/A</v>
      </c>
    </row>
    <row r="733" spans="1:8">
      <c r="A733" s="80">
        <v>37249</v>
      </c>
      <c r="B733" s="79" t="s">
        <v>156</v>
      </c>
      <c r="C733" s="79" t="s">
        <v>145</v>
      </c>
      <c r="D733" s="85">
        <v>9978.4632000000001</v>
      </c>
      <c r="E733" s="85">
        <v>9978.4632000000001</v>
      </c>
      <c r="F733" s="210" t="e">
        <f t="shared" si="33"/>
        <v>#N/A</v>
      </c>
      <c r="G733" s="79" t="str">
        <f t="shared" si="34"/>
        <v>M</v>
      </c>
      <c r="H733" s="79" t="e">
        <f t="shared" si="35"/>
        <v>#N/A</v>
      </c>
    </row>
    <row r="734" spans="1:8">
      <c r="A734" s="80">
        <v>37250</v>
      </c>
      <c r="B734" s="79" t="s">
        <v>156</v>
      </c>
      <c r="C734" s="79" t="s">
        <v>145</v>
      </c>
      <c r="D734" s="85">
        <v>9978.4632000000001</v>
      </c>
      <c r="E734" s="85">
        <v>9978.4632000000001</v>
      </c>
      <c r="F734" s="210" t="e">
        <f t="shared" si="33"/>
        <v>#N/A</v>
      </c>
      <c r="G734" s="79" t="str">
        <f t="shared" si="34"/>
        <v>M</v>
      </c>
      <c r="H734" s="79" t="e">
        <f t="shared" si="35"/>
        <v>#N/A</v>
      </c>
    </row>
    <row r="735" spans="1:8">
      <c r="A735" s="80">
        <v>37251</v>
      </c>
      <c r="B735" s="79" t="s">
        <v>156</v>
      </c>
      <c r="C735" s="79" t="s">
        <v>145</v>
      </c>
      <c r="D735" s="85">
        <v>9978.4632000000001</v>
      </c>
      <c r="E735" s="85">
        <v>9978.4632000000001</v>
      </c>
      <c r="F735" s="210" t="e">
        <f t="shared" si="33"/>
        <v>#N/A</v>
      </c>
      <c r="G735" s="79" t="str">
        <f t="shared" si="34"/>
        <v>M</v>
      </c>
      <c r="H735" s="79" t="e">
        <f t="shared" si="35"/>
        <v>#N/A</v>
      </c>
    </row>
    <row r="736" spans="1:8">
      <c r="A736" s="80">
        <v>37252</v>
      </c>
      <c r="B736" s="79" t="s">
        <v>156</v>
      </c>
      <c r="C736" s="79" t="s">
        <v>145</v>
      </c>
      <c r="D736" s="85">
        <v>9978.4632000000001</v>
      </c>
      <c r="E736" s="85">
        <v>9978.4632000000001</v>
      </c>
      <c r="F736" s="210" t="e">
        <f t="shared" si="33"/>
        <v>#N/A</v>
      </c>
      <c r="G736" s="79" t="str">
        <f t="shared" si="34"/>
        <v>M</v>
      </c>
      <c r="H736" s="79" t="e">
        <f t="shared" si="35"/>
        <v>#N/A</v>
      </c>
    </row>
    <row r="737" spans="1:8">
      <c r="A737" s="80">
        <v>37253</v>
      </c>
      <c r="B737" s="79" t="s">
        <v>156</v>
      </c>
      <c r="C737" s="79" t="s">
        <v>145</v>
      </c>
      <c r="D737" s="85">
        <v>9978.4632000000001</v>
      </c>
      <c r="E737" s="85">
        <v>9978.4632000000001</v>
      </c>
      <c r="F737" s="210" t="e">
        <f t="shared" si="33"/>
        <v>#N/A</v>
      </c>
      <c r="G737" s="79" t="str">
        <f t="shared" si="34"/>
        <v>M</v>
      </c>
      <c r="H737" s="79" t="e">
        <f t="shared" si="35"/>
        <v>#N/A</v>
      </c>
    </row>
    <row r="738" spans="1:8">
      <c r="A738" s="80">
        <v>37254</v>
      </c>
      <c r="B738" s="79" t="s">
        <v>156</v>
      </c>
      <c r="C738" s="79" t="s">
        <v>145</v>
      </c>
      <c r="D738" s="85">
        <v>9978.4632000000001</v>
      </c>
      <c r="E738" s="85">
        <v>9978.4632000000001</v>
      </c>
      <c r="F738" s="210" t="e">
        <f t="shared" si="33"/>
        <v>#N/A</v>
      </c>
      <c r="G738" s="79" t="str">
        <f t="shared" si="34"/>
        <v>M</v>
      </c>
      <c r="H738" s="79" t="e">
        <f t="shared" si="35"/>
        <v>#N/A</v>
      </c>
    </row>
    <row r="739" spans="1:8">
      <c r="A739" s="80">
        <v>37255</v>
      </c>
      <c r="B739" s="79" t="s">
        <v>156</v>
      </c>
      <c r="C739" s="79" t="s">
        <v>145</v>
      </c>
      <c r="D739" s="85">
        <v>9978.4632000000001</v>
      </c>
      <c r="E739" s="85">
        <v>9978.4632000000001</v>
      </c>
      <c r="F739" s="210" t="e">
        <f t="shared" si="33"/>
        <v>#N/A</v>
      </c>
      <c r="G739" s="79" t="str">
        <f t="shared" si="34"/>
        <v>M</v>
      </c>
      <c r="H739" s="79" t="e">
        <f t="shared" si="35"/>
        <v>#N/A</v>
      </c>
    </row>
    <row r="740" spans="1:8">
      <c r="A740" s="80">
        <v>37256</v>
      </c>
      <c r="B740" s="79" t="s">
        <v>156</v>
      </c>
      <c r="C740" s="79" t="s">
        <v>145</v>
      </c>
      <c r="D740" s="85">
        <v>9978.4632000000001</v>
      </c>
      <c r="E740" s="85">
        <v>9978.4632000000001</v>
      </c>
      <c r="F740" s="210" t="e">
        <f t="shared" si="33"/>
        <v>#N/A</v>
      </c>
      <c r="G740" s="79" t="str">
        <f t="shared" si="34"/>
        <v>M</v>
      </c>
      <c r="H740" s="79" t="e">
        <f t="shared" si="35"/>
        <v>#N/A</v>
      </c>
    </row>
    <row r="741" spans="1:8">
      <c r="A741" s="80">
        <v>37257</v>
      </c>
      <c r="B741" s="79" t="s">
        <v>156</v>
      </c>
      <c r="C741" s="79" t="s">
        <v>145</v>
      </c>
      <c r="D741" s="85">
        <v>9959.473</v>
      </c>
      <c r="E741" s="85">
        <v>9959.473</v>
      </c>
      <c r="F741" s="210">
        <f t="shared" si="33"/>
        <v>3</v>
      </c>
      <c r="G741" s="79" t="str">
        <f t="shared" si="34"/>
        <v>M</v>
      </c>
      <c r="H741" s="79" t="str">
        <f t="shared" si="35"/>
        <v>3GDP-NTHWST/CANB</v>
      </c>
    </row>
    <row r="742" spans="1:8">
      <c r="A742" s="80">
        <v>37258</v>
      </c>
      <c r="B742" s="79" t="s">
        <v>156</v>
      </c>
      <c r="C742" s="79" t="s">
        <v>145</v>
      </c>
      <c r="D742" s="85">
        <v>9959.473</v>
      </c>
      <c r="E742" s="85">
        <v>9959.473</v>
      </c>
      <c r="F742" s="210" t="e">
        <f t="shared" si="33"/>
        <v>#N/A</v>
      </c>
      <c r="G742" s="79" t="str">
        <f t="shared" si="34"/>
        <v>M</v>
      </c>
      <c r="H742" s="79" t="e">
        <f t="shared" si="35"/>
        <v>#N/A</v>
      </c>
    </row>
    <row r="743" spans="1:8">
      <c r="A743" s="80">
        <v>37259</v>
      </c>
      <c r="B743" s="79" t="s">
        <v>156</v>
      </c>
      <c r="C743" s="79" t="s">
        <v>145</v>
      </c>
      <c r="D743" s="85">
        <v>9959.473</v>
      </c>
      <c r="E743" s="85">
        <v>9959.473</v>
      </c>
      <c r="F743" s="210" t="e">
        <f t="shared" si="33"/>
        <v>#N/A</v>
      </c>
      <c r="G743" s="79" t="str">
        <f t="shared" si="34"/>
        <v>M</v>
      </c>
      <c r="H743" s="79" t="e">
        <f t="shared" si="35"/>
        <v>#N/A</v>
      </c>
    </row>
    <row r="744" spans="1:8">
      <c r="A744" s="80">
        <v>37260</v>
      </c>
      <c r="B744" s="79" t="s">
        <v>156</v>
      </c>
      <c r="C744" s="79" t="s">
        <v>145</v>
      </c>
      <c r="D744" s="85">
        <v>9959.473</v>
      </c>
      <c r="E744" s="85">
        <v>9959.473</v>
      </c>
      <c r="F744" s="210" t="e">
        <f t="shared" si="33"/>
        <v>#N/A</v>
      </c>
      <c r="G744" s="79" t="str">
        <f t="shared" si="34"/>
        <v>M</v>
      </c>
      <c r="H744" s="79" t="e">
        <f t="shared" si="35"/>
        <v>#N/A</v>
      </c>
    </row>
    <row r="745" spans="1:8">
      <c r="A745" s="80">
        <v>37261</v>
      </c>
      <c r="B745" s="79" t="s">
        <v>156</v>
      </c>
      <c r="C745" s="79" t="s">
        <v>145</v>
      </c>
      <c r="D745" s="85">
        <v>9959.473</v>
      </c>
      <c r="E745" s="85">
        <v>9959.473</v>
      </c>
      <c r="F745" s="210" t="e">
        <f t="shared" si="33"/>
        <v>#N/A</v>
      </c>
      <c r="G745" s="79" t="str">
        <f t="shared" si="34"/>
        <v>M</v>
      </c>
      <c r="H745" s="79" t="e">
        <f t="shared" si="35"/>
        <v>#N/A</v>
      </c>
    </row>
    <row r="746" spans="1:8">
      <c r="A746" s="80">
        <v>37262</v>
      </c>
      <c r="B746" s="79" t="s">
        <v>156</v>
      </c>
      <c r="C746" s="79" t="s">
        <v>145</v>
      </c>
      <c r="D746" s="85">
        <v>9959.473</v>
      </c>
      <c r="E746" s="85">
        <v>9959.473</v>
      </c>
      <c r="F746" s="210" t="e">
        <f t="shared" si="33"/>
        <v>#N/A</v>
      </c>
      <c r="G746" s="79" t="str">
        <f t="shared" si="34"/>
        <v>M</v>
      </c>
      <c r="H746" s="79" t="e">
        <f t="shared" si="35"/>
        <v>#N/A</v>
      </c>
    </row>
    <row r="747" spans="1:8">
      <c r="A747" s="80">
        <v>37263</v>
      </c>
      <c r="B747" s="79" t="s">
        <v>156</v>
      </c>
      <c r="C747" s="79" t="s">
        <v>145</v>
      </c>
      <c r="D747" s="85">
        <v>9959.473</v>
      </c>
      <c r="E747" s="85">
        <v>9959.473</v>
      </c>
      <c r="F747" s="210" t="e">
        <f t="shared" si="33"/>
        <v>#N/A</v>
      </c>
      <c r="G747" s="79" t="str">
        <f t="shared" si="34"/>
        <v>M</v>
      </c>
      <c r="H747" s="79" t="e">
        <f t="shared" si="35"/>
        <v>#N/A</v>
      </c>
    </row>
    <row r="748" spans="1:8">
      <c r="A748" s="80">
        <v>37264</v>
      </c>
      <c r="B748" s="79" t="s">
        <v>156</v>
      </c>
      <c r="C748" s="79" t="s">
        <v>145</v>
      </c>
      <c r="D748" s="85">
        <v>9959.473</v>
      </c>
      <c r="E748" s="85">
        <v>9959.473</v>
      </c>
      <c r="F748" s="210" t="e">
        <f t="shared" si="33"/>
        <v>#N/A</v>
      </c>
      <c r="G748" s="79" t="str">
        <f t="shared" si="34"/>
        <v>M</v>
      </c>
      <c r="H748" s="79" t="e">
        <f t="shared" si="35"/>
        <v>#N/A</v>
      </c>
    </row>
    <row r="749" spans="1:8">
      <c r="A749" s="80">
        <v>37265</v>
      </c>
      <c r="B749" s="79" t="s">
        <v>156</v>
      </c>
      <c r="C749" s="79" t="s">
        <v>145</v>
      </c>
      <c r="D749" s="85">
        <v>9959.473</v>
      </c>
      <c r="E749" s="85">
        <v>9959.473</v>
      </c>
      <c r="F749" s="210" t="e">
        <f t="shared" si="33"/>
        <v>#N/A</v>
      </c>
      <c r="G749" s="79" t="str">
        <f t="shared" si="34"/>
        <v>M</v>
      </c>
      <c r="H749" s="79" t="e">
        <f t="shared" si="35"/>
        <v>#N/A</v>
      </c>
    </row>
    <row r="750" spans="1:8">
      <c r="A750" s="80">
        <v>37266</v>
      </c>
      <c r="B750" s="79" t="s">
        <v>156</v>
      </c>
      <c r="C750" s="79" t="s">
        <v>145</v>
      </c>
      <c r="D750" s="85">
        <v>9959.473</v>
      </c>
      <c r="E750" s="85">
        <v>9959.473</v>
      </c>
      <c r="F750" s="210" t="e">
        <f t="shared" si="33"/>
        <v>#N/A</v>
      </c>
      <c r="G750" s="79" t="str">
        <f t="shared" si="34"/>
        <v>M</v>
      </c>
      <c r="H750" s="79" t="e">
        <f t="shared" si="35"/>
        <v>#N/A</v>
      </c>
    </row>
    <row r="751" spans="1:8">
      <c r="A751" s="80">
        <v>37267</v>
      </c>
      <c r="B751" s="79" t="s">
        <v>156</v>
      </c>
      <c r="C751" s="79" t="s">
        <v>145</v>
      </c>
      <c r="D751" s="85">
        <v>9959.473</v>
      </c>
      <c r="E751" s="85">
        <v>9959.473</v>
      </c>
      <c r="F751" s="210" t="e">
        <f t="shared" si="33"/>
        <v>#N/A</v>
      </c>
      <c r="G751" s="79" t="str">
        <f t="shared" si="34"/>
        <v>M</v>
      </c>
      <c r="H751" s="79" t="e">
        <f t="shared" si="35"/>
        <v>#N/A</v>
      </c>
    </row>
    <row r="752" spans="1:8">
      <c r="A752" s="80">
        <v>37268</v>
      </c>
      <c r="B752" s="79" t="s">
        <v>156</v>
      </c>
      <c r="C752" s="79" t="s">
        <v>145</v>
      </c>
      <c r="D752" s="85">
        <v>9959.473</v>
      </c>
      <c r="E752" s="85">
        <v>9959.473</v>
      </c>
      <c r="F752" s="210" t="e">
        <f t="shared" si="33"/>
        <v>#N/A</v>
      </c>
      <c r="G752" s="79" t="str">
        <f t="shared" si="34"/>
        <v>M</v>
      </c>
      <c r="H752" s="79" t="e">
        <f t="shared" si="35"/>
        <v>#N/A</v>
      </c>
    </row>
    <row r="753" spans="1:8">
      <c r="A753" s="80">
        <v>37269</v>
      </c>
      <c r="B753" s="79" t="s">
        <v>156</v>
      </c>
      <c r="C753" s="79" t="s">
        <v>145</v>
      </c>
      <c r="D753" s="85">
        <v>9959.473</v>
      </c>
      <c r="E753" s="85">
        <v>9959.473</v>
      </c>
      <c r="F753" s="210" t="e">
        <f t="shared" si="33"/>
        <v>#N/A</v>
      </c>
      <c r="G753" s="79" t="str">
        <f t="shared" si="34"/>
        <v>M</v>
      </c>
      <c r="H753" s="79" t="e">
        <f t="shared" si="35"/>
        <v>#N/A</v>
      </c>
    </row>
    <row r="754" spans="1:8">
      <c r="A754" s="80">
        <v>37270</v>
      </c>
      <c r="B754" s="79" t="s">
        <v>156</v>
      </c>
      <c r="C754" s="79" t="s">
        <v>145</v>
      </c>
      <c r="D754" s="85">
        <v>9959.473</v>
      </c>
      <c r="E754" s="85">
        <v>9959.473</v>
      </c>
      <c r="F754" s="210" t="e">
        <f t="shared" si="33"/>
        <v>#N/A</v>
      </c>
      <c r="G754" s="79" t="str">
        <f t="shared" si="34"/>
        <v>M</v>
      </c>
      <c r="H754" s="79" t="e">
        <f t="shared" si="35"/>
        <v>#N/A</v>
      </c>
    </row>
    <row r="755" spans="1:8">
      <c r="A755" s="80">
        <v>37271</v>
      </c>
      <c r="B755" s="79" t="s">
        <v>156</v>
      </c>
      <c r="C755" s="79" t="s">
        <v>145</v>
      </c>
      <c r="D755" s="85">
        <v>9959.473</v>
      </c>
      <c r="E755" s="85">
        <v>9959.473</v>
      </c>
      <c r="F755" s="210">
        <f t="shared" si="33"/>
        <v>3</v>
      </c>
      <c r="G755" s="79" t="str">
        <f t="shared" si="34"/>
        <v>M</v>
      </c>
      <c r="H755" s="79" t="str">
        <f t="shared" si="35"/>
        <v>3GDP-NTHWST/CANB</v>
      </c>
    </row>
    <row r="756" spans="1:8">
      <c r="A756" s="80">
        <v>37272</v>
      </c>
      <c r="B756" s="79" t="s">
        <v>156</v>
      </c>
      <c r="C756" s="79" t="s">
        <v>145</v>
      </c>
      <c r="D756" s="85">
        <v>9959.473</v>
      </c>
      <c r="E756" s="85">
        <v>9959.473</v>
      </c>
      <c r="F756" s="210" t="e">
        <f t="shared" si="33"/>
        <v>#N/A</v>
      </c>
      <c r="G756" s="79" t="str">
        <f t="shared" si="34"/>
        <v>M</v>
      </c>
      <c r="H756" s="79" t="e">
        <f t="shared" si="35"/>
        <v>#N/A</v>
      </c>
    </row>
    <row r="757" spans="1:8">
      <c r="A757" s="80">
        <v>37273</v>
      </c>
      <c r="B757" s="79" t="s">
        <v>156</v>
      </c>
      <c r="C757" s="79" t="s">
        <v>145</v>
      </c>
      <c r="D757" s="85">
        <v>9959.473</v>
      </c>
      <c r="E757" s="85">
        <v>9959.473</v>
      </c>
      <c r="F757" s="210" t="e">
        <f t="shared" si="33"/>
        <v>#N/A</v>
      </c>
      <c r="G757" s="79" t="str">
        <f t="shared" si="34"/>
        <v>M</v>
      </c>
      <c r="H757" s="79" t="e">
        <f t="shared" si="35"/>
        <v>#N/A</v>
      </c>
    </row>
    <row r="758" spans="1:8">
      <c r="A758" s="80">
        <v>37274</v>
      </c>
      <c r="B758" s="79" t="s">
        <v>156</v>
      </c>
      <c r="C758" s="79" t="s">
        <v>145</v>
      </c>
      <c r="D758" s="85">
        <v>9959.473</v>
      </c>
      <c r="E758" s="85">
        <v>9959.473</v>
      </c>
      <c r="F758" s="210" t="e">
        <f t="shared" si="33"/>
        <v>#N/A</v>
      </c>
      <c r="G758" s="79" t="str">
        <f t="shared" si="34"/>
        <v>M</v>
      </c>
      <c r="H758" s="79" t="e">
        <f t="shared" si="35"/>
        <v>#N/A</v>
      </c>
    </row>
    <row r="759" spans="1:8">
      <c r="A759" s="80">
        <v>37275</v>
      </c>
      <c r="B759" s="79" t="s">
        <v>156</v>
      </c>
      <c r="C759" s="79" t="s">
        <v>145</v>
      </c>
      <c r="D759" s="85">
        <v>9959.473</v>
      </c>
      <c r="E759" s="85">
        <v>9959.473</v>
      </c>
      <c r="F759" s="210" t="e">
        <f t="shared" si="33"/>
        <v>#N/A</v>
      </c>
      <c r="G759" s="79" t="str">
        <f t="shared" si="34"/>
        <v>M</v>
      </c>
      <c r="H759" s="79" t="e">
        <f t="shared" si="35"/>
        <v>#N/A</v>
      </c>
    </row>
    <row r="760" spans="1:8">
      <c r="A760" s="80">
        <v>37276</v>
      </c>
      <c r="B760" s="79" t="s">
        <v>156</v>
      </c>
      <c r="C760" s="79" t="s">
        <v>145</v>
      </c>
      <c r="D760" s="85">
        <v>9959.473</v>
      </c>
      <c r="E760" s="85">
        <v>9959.473</v>
      </c>
      <c r="F760" s="210" t="e">
        <f t="shared" si="33"/>
        <v>#N/A</v>
      </c>
      <c r="G760" s="79" t="str">
        <f t="shared" si="34"/>
        <v>M</v>
      </c>
      <c r="H760" s="79" t="e">
        <f t="shared" si="35"/>
        <v>#N/A</v>
      </c>
    </row>
    <row r="761" spans="1:8">
      <c r="A761" s="80">
        <v>37277</v>
      </c>
      <c r="B761" s="79" t="s">
        <v>156</v>
      </c>
      <c r="C761" s="79" t="s">
        <v>145</v>
      </c>
      <c r="D761" s="85">
        <v>9959.473</v>
      </c>
      <c r="E761" s="85">
        <v>9959.473</v>
      </c>
      <c r="F761" s="210" t="e">
        <f t="shared" si="33"/>
        <v>#N/A</v>
      </c>
      <c r="G761" s="79" t="str">
        <f t="shared" si="34"/>
        <v>M</v>
      </c>
      <c r="H761" s="79" t="e">
        <f t="shared" si="35"/>
        <v>#N/A</v>
      </c>
    </row>
    <row r="762" spans="1:8">
      <c r="A762" s="80">
        <v>37278</v>
      </c>
      <c r="B762" s="79" t="s">
        <v>156</v>
      </c>
      <c r="C762" s="79" t="s">
        <v>145</v>
      </c>
      <c r="D762" s="85">
        <v>9959.473</v>
      </c>
      <c r="E762" s="85">
        <v>9959.473</v>
      </c>
      <c r="F762" s="210" t="e">
        <f t="shared" si="33"/>
        <v>#N/A</v>
      </c>
      <c r="G762" s="79" t="str">
        <f t="shared" si="34"/>
        <v>M</v>
      </c>
      <c r="H762" s="79" t="e">
        <f t="shared" si="35"/>
        <v>#N/A</v>
      </c>
    </row>
    <row r="763" spans="1:8">
      <c r="A763" s="80">
        <v>37279</v>
      </c>
      <c r="B763" s="79" t="s">
        <v>156</v>
      </c>
      <c r="C763" s="79" t="s">
        <v>145</v>
      </c>
      <c r="D763" s="85">
        <v>9959.473</v>
      </c>
      <c r="E763" s="85">
        <v>9959.473</v>
      </c>
      <c r="F763" s="210" t="e">
        <f t="shared" si="33"/>
        <v>#N/A</v>
      </c>
      <c r="G763" s="79" t="str">
        <f t="shared" si="34"/>
        <v>M</v>
      </c>
      <c r="H763" s="79" t="e">
        <f t="shared" si="35"/>
        <v>#N/A</v>
      </c>
    </row>
    <row r="764" spans="1:8">
      <c r="A764" s="80">
        <v>37280</v>
      </c>
      <c r="B764" s="79" t="s">
        <v>156</v>
      </c>
      <c r="C764" s="79" t="s">
        <v>145</v>
      </c>
      <c r="D764" s="85">
        <v>9959.473</v>
      </c>
      <c r="E764" s="85">
        <v>9959.473</v>
      </c>
      <c r="F764" s="210" t="e">
        <f t="shared" si="33"/>
        <v>#N/A</v>
      </c>
      <c r="G764" s="79" t="str">
        <f t="shared" si="34"/>
        <v>M</v>
      </c>
      <c r="H764" s="79" t="e">
        <f t="shared" si="35"/>
        <v>#N/A</v>
      </c>
    </row>
    <row r="765" spans="1:8">
      <c r="A765" s="80">
        <v>37281</v>
      </c>
      <c r="B765" s="79" t="s">
        <v>156</v>
      </c>
      <c r="C765" s="79" t="s">
        <v>145</v>
      </c>
      <c r="D765" s="85">
        <v>9959.473</v>
      </c>
      <c r="E765" s="85">
        <v>9959.473</v>
      </c>
      <c r="F765" s="210" t="e">
        <f t="shared" si="33"/>
        <v>#N/A</v>
      </c>
      <c r="G765" s="79" t="str">
        <f t="shared" si="34"/>
        <v>M</v>
      </c>
      <c r="H765" s="79" t="e">
        <f t="shared" si="35"/>
        <v>#N/A</v>
      </c>
    </row>
    <row r="766" spans="1:8">
      <c r="A766" s="80">
        <v>37282</v>
      </c>
      <c r="B766" s="79" t="s">
        <v>156</v>
      </c>
      <c r="C766" s="79" t="s">
        <v>145</v>
      </c>
      <c r="D766" s="85">
        <v>9959.473</v>
      </c>
      <c r="E766" s="85">
        <v>9959.473</v>
      </c>
      <c r="F766" s="210" t="e">
        <f t="shared" si="33"/>
        <v>#N/A</v>
      </c>
      <c r="G766" s="79" t="str">
        <f t="shared" si="34"/>
        <v>M</v>
      </c>
      <c r="H766" s="79" t="e">
        <f t="shared" si="35"/>
        <v>#N/A</v>
      </c>
    </row>
    <row r="767" spans="1:8">
      <c r="A767" s="80">
        <v>37283</v>
      </c>
      <c r="B767" s="79" t="s">
        <v>156</v>
      </c>
      <c r="C767" s="79" t="s">
        <v>145</v>
      </c>
      <c r="D767" s="85">
        <v>9959.473</v>
      </c>
      <c r="E767" s="85">
        <v>9959.473</v>
      </c>
      <c r="F767" s="210" t="e">
        <f t="shared" si="33"/>
        <v>#N/A</v>
      </c>
      <c r="G767" s="79" t="str">
        <f t="shared" si="34"/>
        <v>M</v>
      </c>
      <c r="H767" s="79" t="e">
        <f t="shared" si="35"/>
        <v>#N/A</v>
      </c>
    </row>
    <row r="768" spans="1:8">
      <c r="A768" s="80">
        <v>37284</v>
      </c>
      <c r="B768" s="79" t="s">
        <v>156</v>
      </c>
      <c r="C768" s="79" t="s">
        <v>145</v>
      </c>
      <c r="D768" s="85">
        <v>9959.473</v>
      </c>
      <c r="E768" s="85">
        <v>9959.473</v>
      </c>
      <c r="F768" s="210" t="e">
        <f t="shared" si="33"/>
        <v>#N/A</v>
      </c>
      <c r="G768" s="79" t="str">
        <f t="shared" si="34"/>
        <v>M</v>
      </c>
      <c r="H768" s="79" t="e">
        <f t="shared" si="35"/>
        <v>#N/A</v>
      </c>
    </row>
    <row r="769" spans="1:8">
      <c r="A769" s="80">
        <v>37285</v>
      </c>
      <c r="B769" s="79" t="s">
        <v>156</v>
      </c>
      <c r="C769" s="79" t="s">
        <v>145</v>
      </c>
      <c r="D769" s="85">
        <v>9959.473</v>
      </c>
      <c r="E769" s="85">
        <v>9959.473</v>
      </c>
      <c r="F769" s="210" t="e">
        <f t="shared" si="33"/>
        <v>#N/A</v>
      </c>
      <c r="G769" s="79" t="str">
        <f t="shared" si="34"/>
        <v>M</v>
      </c>
      <c r="H769" s="79" t="e">
        <f t="shared" si="35"/>
        <v>#N/A</v>
      </c>
    </row>
    <row r="770" spans="1:8">
      <c r="A770" s="80">
        <v>37286</v>
      </c>
      <c r="B770" s="79" t="s">
        <v>156</v>
      </c>
      <c r="C770" s="79" t="s">
        <v>145</v>
      </c>
      <c r="D770" s="85">
        <v>9959.473</v>
      </c>
      <c r="E770" s="85">
        <v>9959.473</v>
      </c>
      <c r="F770" s="210" t="e">
        <f t="shared" si="33"/>
        <v>#N/A</v>
      </c>
      <c r="G770" s="79" t="str">
        <f t="shared" si="34"/>
        <v>M</v>
      </c>
      <c r="H770" s="79" t="e">
        <f t="shared" si="35"/>
        <v>#N/A</v>
      </c>
    </row>
    <row r="771" spans="1:8">
      <c r="A771" s="80">
        <v>37287</v>
      </c>
      <c r="B771" s="79" t="s">
        <v>156</v>
      </c>
      <c r="C771" s="79" t="s">
        <v>145</v>
      </c>
      <c r="D771" s="85">
        <v>9959.473</v>
      </c>
      <c r="E771" s="85">
        <v>9959.473</v>
      </c>
      <c r="F771" s="210" t="e">
        <f t="shared" ref="F771:F834" si="36">IF(REF_DT&lt;=LastDay,INDEX(IntraMonth_Buckets,MATCH($A771,IntraSumMonths,0),1),INDEX(BucketTable,MATCH($A771,SumMonths,0),1))</f>
        <v>#N/A</v>
      </c>
      <c r="G771" s="79" t="str">
        <f t="shared" ref="G771:G834" si="37">INDEX(Book_Type,MATCH($B771,Book,0),1)</f>
        <v>M</v>
      </c>
      <c r="H771" s="79" t="e">
        <f t="shared" ref="H771:H834" si="38">$F771&amp;$C771</f>
        <v>#N/A</v>
      </c>
    </row>
    <row r="772" spans="1:8">
      <c r="A772" s="80">
        <v>37288</v>
      </c>
      <c r="B772" s="79" t="s">
        <v>156</v>
      </c>
      <c r="C772" s="79" t="s">
        <v>145</v>
      </c>
      <c r="D772" s="85">
        <v>9940.3296000000009</v>
      </c>
      <c r="E772" s="85">
        <v>9940.3296000000009</v>
      </c>
      <c r="F772" s="210">
        <f t="shared" si="36"/>
        <v>3</v>
      </c>
      <c r="G772" s="79" t="str">
        <f t="shared" si="37"/>
        <v>M</v>
      </c>
      <c r="H772" s="79" t="str">
        <f t="shared" si="38"/>
        <v>3GDP-NTHWST/CANB</v>
      </c>
    </row>
    <row r="773" spans="1:8">
      <c r="A773" s="80">
        <v>37289</v>
      </c>
      <c r="B773" s="79" t="s">
        <v>156</v>
      </c>
      <c r="C773" s="79" t="s">
        <v>145</v>
      </c>
      <c r="D773" s="85">
        <v>9940.3296000000009</v>
      </c>
      <c r="E773" s="85">
        <v>9940.3296000000009</v>
      </c>
      <c r="F773" s="210" t="e">
        <f t="shared" si="36"/>
        <v>#N/A</v>
      </c>
      <c r="G773" s="79" t="str">
        <f t="shared" si="37"/>
        <v>M</v>
      </c>
      <c r="H773" s="79" t="e">
        <f t="shared" si="38"/>
        <v>#N/A</v>
      </c>
    </row>
    <row r="774" spans="1:8">
      <c r="A774" s="80">
        <v>37290</v>
      </c>
      <c r="B774" s="79" t="s">
        <v>156</v>
      </c>
      <c r="C774" s="79" t="s">
        <v>145</v>
      </c>
      <c r="D774" s="85">
        <v>9940.3296000000009</v>
      </c>
      <c r="E774" s="85">
        <v>9940.3296000000009</v>
      </c>
      <c r="F774" s="210" t="e">
        <f t="shared" si="36"/>
        <v>#N/A</v>
      </c>
      <c r="G774" s="79" t="str">
        <f t="shared" si="37"/>
        <v>M</v>
      </c>
      <c r="H774" s="79" t="e">
        <f t="shared" si="38"/>
        <v>#N/A</v>
      </c>
    </row>
    <row r="775" spans="1:8">
      <c r="A775" s="80">
        <v>37291</v>
      </c>
      <c r="B775" s="79" t="s">
        <v>156</v>
      </c>
      <c r="C775" s="79" t="s">
        <v>145</v>
      </c>
      <c r="D775" s="85">
        <v>9940.3296000000009</v>
      </c>
      <c r="E775" s="85">
        <v>9940.3296000000009</v>
      </c>
      <c r="F775" s="210" t="e">
        <f t="shared" si="36"/>
        <v>#N/A</v>
      </c>
      <c r="G775" s="79" t="str">
        <f t="shared" si="37"/>
        <v>M</v>
      </c>
      <c r="H775" s="79" t="e">
        <f t="shared" si="38"/>
        <v>#N/A</v>
      </c>
    </row>
    <row r="776" spans="1:8">
      <c r="A776" s="80">
        <v>37292</v>
      </c>
      <c r="B776" s="79" t="s">
        <v>156</v>
      </c>
      <c r="C776" s="79" t="s">
        <v>145</v>
      </c>
      <c r="D776" s="85">
        <v>9940.3296000000009</v>
      </c>
      <c r="E776" s="85">
        <v>9940.3296000000009</v>
      </c>
      <c r="F776" s="210" t="e">
        <f t="shared" si="36"/>
        <v>#N/A</v>
      </c>
      <c r="G776" s="79" t="str">
        <f t="shared" si="37"/>
        <v>M</v>
      </c>
      <c r="H776" s="79" t="e">
        <f t="shared" si="38"/>
        <v>#N/A</v>
      </c>
    </row>
    <row r="777" spans="1:8">
      <c r="A777" s="80">
        <v>37293</v>
      </c>
      <c r="B777" s="79" t="s">
        <v>156</v>
      </c>
      <c r="C777" s="79" t="s">
        <v>145</v>
      </c>
      <c r="D777" s="85">
        <v>9940.3296000000009</v>
      </c>
      <c r="E777" s="85">
        <v>9940.3296000000009</v>
      </c>
      <c r="F777" s="210" t="e">
        <f t="shared" si="36"/>
        <v>#N/A</v>
      </c>
      <c r="G777" s="79" t="str">
        <f t="shared" si="37"/>
        <v>M</v>
      </c>
      <c r="H777" s="79" t="e">
        <f t="shared" si="38"/>
        <v>#N/A</v>
      </c>
    </row>
    <row r="778" spans="1:8">
      <c r="A778" s="80">
        <v>37294</v>
      </c>
      <c r="B778" s="79" t="s">
        <v>156</v>
      </c>
      <c r="C778" s="79" t="s">
        <v>145</v>
      </c>
      <c r="D778" s="85">
        <v>9940.3296000000009</v>
      </c>
      <c r="E778" s="85">
        <v>9940.3296000000009</v>
      </c>
      <c r="F778" s="210" t="e">
        <f t="shared" si="36"/>
        <v>#N/A</v>
      </c>
      <c r="G778" s="79" t="str">
        <f t="shared" si="37"/>
        <v>M</v>
      </c>
      <c r="H778" s="79" t="e">
        <f t="shared" si="38"/>
        <v>#N/A</v>
      </c>
    </row>
    <row r="779" spans="1:8">
      <c r="A779" s="80">
        <v>37295</v>
      </c>
      <c r="B779" s="79" t="s">
        <v>156</v>
      </c>
      <c r="C779" s="79" t="s">
        <v>145</v>
      </c>
      <c r="D779" s="85">
        <v>9940.3296000000009</v>
      </c>
      <c r="E779" s="85">
        <v>9940.3296000000009</v>
      </c>
      <c r="F779" s="210" t="e">
        <f t="shared" si="36"/>
        <v>#N/A</v>
      </c>
      <c r="G779" s="79" t="str">
        <f t="shared" si="37"/>
        <v>M</v>
      </c>
      <c r="H779" s="79" t="e">
        <f t="shared" si="38"/>
        <v>#N/A</v>
      </c>
    </row>
    <row r="780" spans="1:8">
      <c r="A780" s="80">
        <v>37296</v>
      </c>
      <c r="B780" s="79" t="s">
        <v>156</v>
      </c>
      <c r="C780" s="79" t="s">
        <v>145</v>
      </c>
      <c r="D780" s="85">
        <v>9940.3296000000009</v>
      </c>
      <c r="E780" s="85">
        <v>9940.3296000000009</v>
      </c>
      <c r="F780" s="210" t="e">
        <f t="shared" si="36"/>
        <v>#N/A</v>
      </c>
      <c r="G780" s="79" t="str">
        <f t="shared" si="37"/>
        <v>M</v>
      </c>
      <c r="H780" s="79" t="e">
        <f t="shared" si="38"/>
        <v>#N/A</v>
      </c>
    </row>
    <row r="781" spans="1:8">
      <c r="A781" s="80">
        <v>37297</v>
      </c>
      <c r="B781" s="79" t="s">
        <v>156</v>
      </c>
      <c r="C781" s="79" t="s">
        <v>145</v>
      </c>
      <c r="D781" s="85">
        <v>9940.3296000000009</v>
      </c>
      <c r="E781" s="85">
        <v>9940.3296000000009</v>
      </c>
      <c r="F781" s="210" t="e">
        <f t="shared" si="36"/>
        <v>#N/A</v>
      </c>
      <c r="G781" s="79" t="str">
        <f t="shared" si="37"/>
        <v>M</v>
      </c>
      <c r="H781" s="79" t="e">
        <f t="shared" si="38"/>
        <v>#N/A</v>
      </c>
    </row>
    <row r="782" spans="1:8">
      <c r="A782" s="80">
        <v>37298</v>
      </c>
      <c r="B782" s="79" t="s">
        <v>156</v>
      </c>
      <c r="C782" s="79" t="s">
        <v>145</v>
      </c>
      <c r="D782" s="85">
        <v>9940.3296000000009</v>
      </c>
      <c r="E782" s="85">
        <v>9940.3296000000009</v>
      </c>
      <c r="F782" s="210" t="e">
        <f t="shared" si="36"/>
        <v>#N/A</v>
      </c>
      <c r="G782" s="79" t="str">
        <f t="shared" si="37"/>
        <v>M</v>
      </c>
      <c r="H782" s="79" t="e">
        <f t="shared" si="38"/>
        <v>#N/A</v>
      </c>
    </row>
    <row r="783" spans="1:8">
      <c r="A783" s="80">
        <v>37299</v>
      </c>
      <c r="B783" s="79" t="s">
        <v>156</v>
      </c>
      <c r="C783" s="79" t="s">
        <v>145</v>
      </c>
      <c r="D783" s="85">
        <v>9940.3296000000009</v>
      </c>
      <c r="E783" s="85">
        <v>9940.3296000000009</v>
      </c>
      <c r="F783" s="210" t="e">
        <f t="shared" si="36"/>
        <v>#N/A</v>
      </c>
      <c r="G783" s="79" t="str">
        <f t="shared" si="37"/>
        <v>M</v>
      </c>
      <c r="H783" s="79" t="e">
        <f t="shared" si="38"/>
        <v>#N/A</v>
      </c>
    </row>
    <row r="784" spans="1:8">
      <c r="A784" s="80">
        <v>37300</v>
      </c>
      <c r="B784" s="79" t="s">
        <v>156</v>
      </c>
      <c r="C784" s="79" t="s">
        <v>145</v>
      </c>
      <c r="D784" s="85">
        <v>9940.3296000000009</v>
      </c>
      <c r="E784" s="85">
        <v>9940.3296000000009</v>
      </c>
      <c r="F784" s="210" t="e">
        <f t="shared" si="36"/>
        <v>#N/A</v>
      </c>
      <c r="G784" s="79" t="str">
        <f t="shared" si="37"/>
        <v>M</v>
      </c>
      <c r="H784" s="79" t="e">
        <f t="shared" si="38"/>
        <v>#N/A</v>
      </c>
    </row>
    <row r="785" spans="1:8">
      <c r="A785" s="80">
        <v>37301</v>
      </c>
      <c r="B785" s="79" t="s">
        <v>156</v>
      </c>
      <c r="C785" s="79" t="s">
        <v>145</v>
      </c>
      <c r="D785" s="85">
        <v>9940.3296000000009</v>
      </c>
      <c r="E785" s="85">
        <v>9940.3296000000009</v>
      </c>
      <c r="F785" s="210" t="e">
        <f t="shared" si="36"/>
        <v>#N/A</v>
      </c>
      <c r="G785" s="79" t="str">
        <f t="shared" si="37"/>
        <v>M</v>
      </c>
      <c r="H785" s="79" t="e">
        <f t="shared" si="38"/>
        <v>#N/A</v>
      </c>
    </row>
    <row r="786" spans="1:8">
      <c r="A786" s="80">
        <v>37302</v>
      </c>
      <c r="B786" s="79" t="s">
        <v>156</v>
      </c>
      <c r="C786" s="79" t="s">
        <v>145</v>
      </c>
      <c r="D786" s="85">
        <v>9940.3296000000009</v>
      </c>
      <c r="E786" s="85">
        <v>9940.3296000000009</v>
      </c>
      <c r="F786" s="210">
        <f t="shared" si="36"/>
        <v>3</v>
      </c>
      <c r="G786" s="79" t="str">
        <f t="shared" si="37"/>
        <v>M</v>
      </c>
      <c r="H786" s="79" t="str">
        <f t="shared" si="38"/>
        <v>3GDP-NTHWST/CANB</v>
      </c>
    </row>
    <row r="787" spans="1:8">
      <c r="A787" s="80">
        <v>37303</v>
      </c>
      <c r="B787" s="79" t="s">
        <v>156</v>
      </c>
      <c r="C787" s="79" t="s">
        <v>145</v>
      </c>
      <c r="D787" s="85">
        <v>9940.3296000000009</v>
      </c>
      <c r="E787" s="85">
        <v>9940.3296000000009</v>
      </c>
      <c r="F787" s="210" t="e">
        <f t="shared" si="36"/>
        <v>#N/A</v>
      </c>
      <c r="G787" s="79" t="str">
        <f t="shared" si="37"/>
        <v>M</v>
      </c>
      <c r="H787" s="79" t="e">
        <f t="shared" si="38"/>
        <v>#N/A</v>
      </c>
    </row>
    <row r="788" spans="1:8">
      <c r="A788" s="80">
        <v>37304</v>
      </c>
      <c r="B788" s="79" t="s">
        <v>156</v>
      </c>
      <c r="C788" s="79" t="s">
        <v>145</v>
      </c>
      <c r="D788" s="85">
        <v>9940.3296000000009</v>
      </c>
      <c r="E788" s="85">
        <v>9940.3296000000009</v>
      </c>
      <c r="F788" s="210" t="e">
        <f t="shared" si="36"/>
        <v>#N/A</v>
      </c>
      <c r="G788" s="79" t="str">
        <f t="shared" si="37"/>
        <v>M</v>
      </c>
      <c r="H788" s="79" t="e">
        <f t="shared" si="38"/>
        <v>#N/A</v>
      </c>
    </row>
    <row r="789" spans="1:8">
      <c r="A789" s="80">
        <v>37305</v>
      </c>
      <c r="B789" s="79" t="s">
        <v>156</v>
      </c>
      <c r="C789" s="79" t="s">
        <v>145</v>
      </c>
      <c r="D789" s="85">
        <v>9940.3296000000009</v>
      </c>
      <c r="E789" s="85">
        <v>9940.3296000000009</v>
      </c>
      <c r="F789" s="210" t="e">
        <f t="shared" si="36"/>
        <v>#N/A</v>
      </c>
      <c r="G789" s="79" t="str">
        <f t="shared" si="37"/>
        <v>M</v>
      </c>
      <c r="H789" s="79" t="e">
        <f t="shared" si="38"/>
        <v>#N/A</v>
      </c>
    </row>
    <row r="790" spans="1:8">
      <c r="A790" s="80">
        <v>37306</v>
      </c>
      <c r="B790" s="79" t="s">
        <v>156</v>
      </c>
      <c r="C790" s="79" t="s">
        <v>145</v>
      </c>
      <c r="D790" s="85">
        <v>9940.3296000000009</v>
      </c>
      <c r="E790" s="85">
        <v>9940.3296000000009</v>
      </c>
      <c r="F790" s="210" t="e">
        <f t="shared" si="36"/>
        <v>#N/A</v>
      </c>
      <c r="G790" s="79" t="str">
        <f t="shared" si="37"/>
        <v>M</v>
      </c>
      <c r="H790" s="79" t="e">
        <f t="shared" si="38"/>
        <v>#N/A</v>
      </c>
    </row>
    <row r="791" spans="1:8">
      <c r="A791" s="80">
        <v>37307</v>
      </c>
      <c r="B791" s="79" t="s">
        <v>156</v>
      </c>
      <c r="C791" s="79" t="s">
        <v>145</v>
      </c>
      <c r="D791" s="85">
        <v>9940.3296000000009</v>
      </c>
      <c r="E791" s="85">
        <v>9940.3296000000009</v>
      </c>
      <c r="F791" s="210" t="e">
        <f t="shared" si="36"/>
        <v>#N/A</v>
      </c>
      <c r="G791" s="79" t="str">
        <f t="shared" si="37"/>
        <v>M</v>
      </c>
      <c r="H791" s="79" t="e">
        <f t="shared" si="38"/>
        <v>#N/A</v>
      </c>
    </row>
    <row r="792" spans="1:8">
      <c r="A792" s="80">
        <v>37308</v>
      </c>
      <c r="B792" s="79" t="s">
        <v>156</v>
      </c>
      <c r="C792" s="79" t="s">
        <v>145</v>
      </c>
      <c r="D792" s="85">
        <v>9940.3296000000009</v>
      </c>
      <c r="E792" s="85">
        <v>9940.3296000000009</v>
      </c>
      <c r="F792" s="210" t="e">
        <f t="shared" si="36"/>
        <v>#N/A</v>
      </c>
      <c r="G792" s="79" t="str">
        <f t="shared" si="37"/>
        <v>M</v>
      </c>
      <c r="H792" s="79" t="e">
        <f t="shared" si="38"/>
        <v>#N/A</v>
      </c>
    </row>
    <row r="793" spans="1:8">
      <c r="A793" s="80">
        <v>37309</v>
      </c>
      <c r="B793" s="79" t="s">
        <v>156</v>
      </c>
      <c r="C793" s="79" t="s">
        <v>145</v>
      </c>
      <c r="D793" s="85">
        <v>9940.3296000000009</v>
      </c>
      <c r="E793" s="85">
        <v>9940.3296000000009</v>
      </c>
      <c r="F793" s="210" t="e">
        <f t="shared" si="36"/>
        <v>#N/A</v>
      </c>
      <c r="G793" s="79" t="str">
        <f t="shared" si="37"/>
        <v>M</v>
      </c>
      <c r="H793" s="79" t="e">
        <f t="shared" si="38"/>
        <v>#N/A</v>
      </c>
    </row>
    <row r="794" spans="1:8">
      <c r="A794" s="80">
        <v>37310</v>
      </c>
      <c r="B794" s="79" t="s">
        <v>156</v>
      </c>
      <c r="C794" s="79" t="s">
        <v>145</v>
      </c>
      <c r="D794" s="85">
        <v>9940.3296000000009</v>
      </c>
      <c r="E794" s="85">
        <v>9940.3296000000009</v>
      </c>
      <c r="F794" s="210" t="e">
        <f t="shared" si="36"/>
        <v>#N/A</v>
      </c>
      <c r="G794" s="79" t="str">
        <f t="shared" si="37"/>
        <v>M</v>
      </c>
      <c r="H794" s="79" t="e">
        <f t="shared" si="38"/>
        <v>#N/A</v>
      </c>
    </row>
    <row r="795" spans="1:8">
      <c r="A795" s="80">
        <v>37311</v>
      </c>
      <c r="B795" s="79" t="s">
        <v>156</v>
      </c>
      <c r="C795" s="79" t="s">
        <v>145</v>
      </c>
      <c r="D795" s="85">
        <v>9940.3296000000009</v>
      </c>
      <c r="E795" s="85">
        <v>9940.3296000000009</v>
      </c>
      <c r="F795" s="210" t="e">
        <f t="shared" si="36"/>
        <v>#N/A</v>
      </c>
      <c r="G795" s="79" t="str">
        <f t="shared" si="37"/>
        <v>M</v>
      </c>
      <c r="H795" s="79" t="e">
        <f t="shared" si="38"/>
        <v>#N/A</v>
      </c>
    </row>
    <row r="796" spans="1:8">
      <c r="A796" s="80">
        <v>37312</v>
      </c>
      <c r="B796" s="79" t="s">
        <v>156</v>
      </c>
      <c r="C796" s="79" t="s">
        <v>145</v>
      </c>
      <c r="D796" s="85">
        <v>9940.3296000000009</v>
      </c>
      <c r="E796" s="85">
        <v>9940.3296000000009</v>
      </c>
      <c r="F796" s="210" t="e">
        <f t="shared" si="36"/>
        <v>#N/A</v>
      </c>
      <c r="G796" s="79" t="str">
        <f t="shared" si="37"/>
        <v>M</v>
      </c>
      <c r="H796" s="79" t="e">
        <f t="shared" si="38"/>
        <v>#N/A</v>
      </c>
    </row>
    <row r="797" spans="1:8">
      <c r="A797" s="80">
        <v>37313</v>
      </c>
      <c r="B797" s="79" t="s">
        <v>156</v>
      </c>
      <c r="C797" s="79" t="s">
        <v>145</v>
      </c>
      <c r="D797" s="85">
        <v>9940.3296000000009</v>
      </c>
      <c r="E797" s="85">
        <v>9940.3296000000009</v>
      </c>
      <c r="F797" s="210" t="e">
        <f t="shared" si="36"/>
        <v>#N/A</v>
      </c>
      <c r="G797" s="79" t="str">
        <f t="shared" si="37"/>
        <v>M</v>
      </c>
      <c r="H797" s="79" t="e">
        <f t="shared" si="38"/>
        <v>#N/A</v>
      </c>
    </row>
    <row r="798" spans="1:8">
      <c r="A798" s="80">
        <v>37314</v>
      </c>
      <c r="B798" s="79" t="s">
        <v>156</v>
      </c>
      <c r="C798" s="79" t="s">
        <v>145</v>
      </c>
      <c r="D798" s="85">
        <v>9940.3296000000009</v>
      </c>
      <c r="E798" s="85">
        <v>9940.3296000000009</v>
      </c>
      <c r="F798" s="210" t="e">
        <f t="shared" si="36"/>
        <v>#N/A</v>
      </c>
      <c r="G798" s="79" t="str">
        <f t="shared" si="37"/>
        <v>M</v>
      </c>
      <c r="H798" s="79" t="e">
        <f t="shared" si="38"/>
        <v>#N/A</v>
      </c>
    </row>
    <row r="799" spans="1:8">
      <c r="A799" s="80">
        <v>37315</v>
      </c>
      <c r="B799" s="79" t="s">
        <v>156</v>
      </c>
      <c r="C799" s="79" t="s">
        <v>145</v>
      </c>
      <c r="D799" s="85">
        <v>9940.3296000000009</v>
      </c>
      <c r="E799" s="85">
        <v>9940.3296000000009</v>
      </c>
      <c r="F799" s="210" t="e">
        <f t="shared" si="36"/>
        <v>#N/A</v>
      </c>
      <c r="G799" s="79" t="str">
        <f t="shared" si="37"/>
        <v>M</v>
      </c>
      <c r="H799" s="79" t="e">
        <f t="shared" si="38"/>
        <v>#N/A</v>
      </c>
    </row>
    <row r="800" spans="1:8">
      <c r="A800" s="80">
        <v>37316</v>
      </c>
      <c r="B800" s="79" t="s">
        <v>156</v>
      </c>
      <c r="C800" s="79" t="s">
        <v>145</v>
      </c>
      <c r="D800" s="85">
        <v>9924.5810000000001</v>
      </c>
      <c r="E800" s="85">
        <v>9924.5810000000001</v>
      </c>
      <c r="F800" s="210">
        <f t="shared" si="36"/>
        <v>3</v>
      </c>
      <c r="G800" s="79" t="str">
        <f t="shared" si="37"/>
        <v>M</v>
      </c>
      <c r="H800" s="79" t="str">
        <f t="shared" si="38"/>
        <v>3GDP-NTHWST/CANB</v>
      </c>
    </row>
    <row r="801" spans="1:8">
      <c r="A801" s="80">
        <v>37317</v>
      </c>
      <c r="B801" s="79" t="s">
        <v>156</v>
      </c>
      <c r="C801" s="79" t="s">
        <v>145</v>
      </c>
      <c r="D801" s="85">
        <v>9924.5810000000001</v>
      </c>
      <c r="E801" s="85">
        <v>9924.5810000000001</v>
      </c>
      <c r="F801" s="210" t="e">
        <f t="shared" si="36"/>
        <v>#N/A</v>
      </c>
      <c r="G801" s="79" t="str">
        <f t="shared" si="37"/>
        <v>M</v>
      </c>
      <c r="H801" s="79" t="e">
        <f t="shared" si="38"/>
        <v>#N/A</v>
      </c>
    </row>
    <row r="802" spans="1:8">
      <c r="A802" s="80">
        <v>37318</v>
      </c>
      <c r="B802" s="79" t="s">
        <v>156</v>
      </c>
      <c r="C802" s="79" t="s">
        <v>145</v>
      </c>
      <c r="D802" s="85">
        <v>9924.5810000000001</v>
      </c>
      <c r="E802" s="85">
        <v>9924.5810000000001</v>
      </c>
      <c r="F802" s="210" t="e">
        <f t="shared" si="36"/>
        <v>#N/A</v>
      </c>
      <c r="G802" s="79" t="str">
        <f t="shared" si="37"/>
        <v>M</v>
      </c>
      <c r="H802" s="79" t="e">
        <f t="shared" si="38"/>
        <v>#N/A</v>
      </c>
    </row>
    <row r="803" spans="1:8">
      <c r="A803" s="80">
        <v>37319</v>
      </c>
      <c r="B803" s="79" t="s">
        <v>156</v>
      </c>
      <c r="C803" s="79" t="s">
        <v>145</v>
      </c>
      <c r="D803" s="85">
        <v>9924.5810000000001</v>
      </c>
      <c r="E803" s="85">
        <v>9924.5810000000001</v>
      </c>
      <c r="F803" s="210" t="e">
        <f t="shared" si="36"/>
        <v>#N/A</v>
      </c>
      <c r="G803" s="79" t="str">
        <f t="shared" si="37"/>
        <v>M</v>
      </c>
      <c r="H803" s="79" t="e">
        <f t="shared" si="38"/>
        <v>#N/A</v>
      </c>
    </row>
    <row r="804" spans="1:8">
      <c r="A804" s="80">
        <v>37320</v>
      </c>
      <c r="B804" s="79" t="s">
        <v>156</v>
      </c>
      <c r="C804" s="79" t="s">
        <v>145</v>
      </c>
      <c r="D804" s="85">
        <v>9924.5810000000001</v>
      </c>
      <c r="E804" s="85">
        <v>9924.5810000000001</v>
      </c>
      <c r="F804" s="210" t="e">
        <f t="shared" si="36"/>
        <v>#N/A</v>
      </c>
      <c r="G804" s="79" t="str">
        <f t="shared" si="37"/>
        <v>M</v>
      </c>
      <c r="H804" s="79" t="e">
        <f t="shared" si="38"/>
        <v>#N/A</v>
      </c>
    </row>
    <row r="805" spans="1:8">
      <c r="A805" s="80">
        <v>37321</v>
      </c>
      <c r="B805" s="79" t="s">
        <v>156</v>
      </c>
      <c r="C805" s="79" t="s">
        <v>145</v>
      </c>
      <c r="D805" s="85">
        <v>9924.5810000000001</v>
      </c>
      <c r="E805" s="85">
        <v>9924.5810000000001</v>
      </c>
      <c r="F805" s="210" t="e">
        <f t="shared" si="36"/>
        <v>#N/A</v>
      </c>
      <c r="G805" s="79" t="str">
        <f t="shared" si="37"/>
        <v>M</v>
      </c>
      <c r="H805" s="79" t="e">
        <f t="shared" si="38"/>
        <v>#N/A</v>
      </c>
    </row>
    <row r="806" spans="1:8">
      <c r="A806" s="80">
        <v>37322</v>
      </c>
      <c r="B806" s="79" t="s">
        <v>156</v>
      </c>
      <c r="C806" s="79" t="s">
        <v>145</v>
      </c>
      <c r="D806" s="85">
        <v>9924.5810000000001</v>
      </c>
      <c r="E806" s="85">
        <v>9924.5810000000001</v>
      </c>
      <c r="F806" s="210" t="e">
        <f t="shared" si="36"/>
        <v>#N/A</v>
      </c>
      <c r="G806" s="79" t="str">
        <f t="shared" si="37"/>
        <v>M</v>
      </c>
      <c r="H806" s="79" t="e">
        <f t="shared" si="38"/>
        <v>#N/A</v>
      </c>
    </row>
    <row r="807" spans="1:8">
      <c r="A807" s="80">
        <v>37323</v>
      </c>
      <c r="B807" s="79" t="s">
        <v>156</v>
      </c>
      <c r="C807" s="79" t="s">
        <v>145</v>
      </c>
      <c r="D807" s="85">
        <v>9924.5810000000001</v>
      </c>
      <c r="E807" s="85">
        <v>9924.5810000000001</v>
      </c>
      <c r="F807" s="210" t="e">
        <f t="shared" si="36"/>
        <v>#N/A</v>
      </c>
      <c r="G807" s="79" t="str">
        <f t="shared" si="37"/>
        <v>M</v>
      </c>
      <c r="H807" s="79" t="e">
        <f t="shared" si="38"/>
        <v>#N/A</v>
      </c>
    </row>
    <row r="808" spans="1:8">
      <c r="A808" s="80">
        <v>37324</v>
      </c>
      <c r="B808" s="79" t="s">
        <v>156</v>
      </c>
      <c r="C808" s="79" t="s">
        <v>145</v>
      </c>
      <c r="D808" s="85">
        <v>9924.5810000000001</v>
      </c>
      <c r="E808" s="85">
        <v>9924.5810000000001</v>
      </c>
      <c r="F808" s="210" t="e">
        <f t="shared" si="36"/>
        <v>#N/A</v>
      </c>
      <c r="G808" s="79" t="str">
        <f t="shared" si="37"/>
        <v>M</v>
      </c>
      <c r="H808" s="79" t="e">
        <f t="shared" si="38"/>
        <v>#N/A</v>
      </c>
    </row>
    <row r="809" spans="1:8">
      <c r="A809" s="80">
        <v>37325</v>
      </c>
      <c r="B809" s="79" t="s">
        <v>156</v>
      </c>
      <c r="C809" s="79" t="s">
        <v>145</v>
      </c>
      <c r="D809" s="85">
        <v>9924.5810000000001</v>
      </c>
      <c r="E809" s="85">
        <v>9924.5810000000001</v>
      </c>
      <c r="F809" s="210" t="e">
        <f t="shared" si="36"/>
        <v>#N/A</v>
      </c>
      <c r="G809" s="79" t="str">
        <f t="shared" si="37"/>
        <v>M</v>
      </c>
      <c r="H809" s="79" t="e">
        <f t="shared" si="38"/>
        <v>#N/A</v>
      </c>
    </row>
    <row r="810" spans="1:8">
      <c r="A810" s="80">
        <v>37326</v>
      </c>
      <c r="B810" s="79" t="s">
        <v>156</v>
      </c>
      <c r="C810" s="79" t="s">
        <v>145</v>
      </c>
      <c r="D810" s="85">
        <v>9924.5810000000001</v>
      </c>
      <c r="E810" s="85">
        <v>9924.5810000000001</v>
      </c>
      <c r="F810" s="210" t="e">
        <f t="shared" si="36"/>
        <v>#N/A</v>
      </c>
      <c r="G810" s="79" t="str">
        <f t="shared" si="37"/>
        <v>M</v>
      </c>
      <c r="H810" s="79" t="e">
        <f t="shared" si="38"/>
        <v>#N/A</v>
      </c>
    </row>
    <row r="811" spans="1:8">
      <c r="A811" s="80">
        <v>37327</v>
      </c>
      <c r="B811" s="79" t="s">
        <v>156</v>
      </c>
      <c r="C811" s="79" t="s">
        <v>145</v>
      </c>
      <c r="D811" s="85">
        <v>9924.5810000000001</v>
      </c>
      <c r="E811" s="85">
        <v>9924.5810000000001</v>
      </c>
      <c r="F811" s="210" t="e">
        <f t="shared" si="36"/>
        <v>#N/A</v>
      </c>
      <c r="G811" s="79" t="str">
        <f t="shared" si="37"/>
        <v>M</v>
      </c>
      <c r="H811" s="79" t="e">
        <f t="shared" si="38"/>
        <v>#N/A</v>
      </c>
    </row>
    <row r="812" spans="1:8">
      <c r="A812" s="80">
        <v>37328</v>
      </c>
      <c r="B812" s="79" t="s">
        <v>156</v>
      </c>
      <c r="C812" s="79" t="s">
        <v>145</v>
      </c>
      <c r="D812" s="85">
        <v>9924.5810000000001</v>
      </c>
      <c r="E812" s="85">
        <v>9924.5810000000001</v>
      </c>
      <c r="F812" s="210" t="e">
        <f t="shared" si="36"/>
        <v>#N/A</v>
      </c>
      <c r="G812" s="79" t="str">
        <f t="shared" si="37"/>
        <v>M</v>
      </c>
      <c r="H812" s="79" t="e">
        <f t="shared" si="38"/>
        <v>#N/A</v>
      </c>
    </row>
    <row r="813" spans="1:8">
      <c r="A813" s="80">
        <v>37329</v>
      </c>
      <c r="B813" s="79" t="s">
        <v>156</v>
      </c>
      <c r="C813" s="79" t="s">
        <v>145</v>
      </c>
      <c r="D813" s="85">
        <v>9924.5810000000001</v>
      </c>
      <c r="E813" s="85">
        <v>9924.5810000000001</v>
      </c>
      <c r="F813" s="210" t="e">
        <f t="shared" si="36"/>
        <v>#N/A</v>
      </c>
      <c r="G813" s="79" t="str">
        <f t="shared" si="37"/>
        <v>M</v>
      </c>
      <c r="H813" s="79" t="e">
        <f t="shared" si="38"/>
        <v>#N/A</v>
      </c>
    </row>
    <row r="814" spans="1:8">
      <c r="A814" s="80">
        <v>37330</v>
      </c>
      <c r="B814" s="79" t="s">
        <v>156</v>
      </c>
      <c r="C814" s="79" t="s">
        <v>145</v>
      </c>
      <c r="D814" s="85">
        <v>9924.5810000000001</v>
      </c>
      <c r="E814" s="85">
        <v>9924.5810000000001</v>
      </c>
      <c r="F814" s="210">
        <f t="shared" si="36"/>
        <v>3</v>
      </c>
      <c r="G814" s="79" t="str">
        <f t="shared" si="37"/>
        <v>M</v>
      </c>
      <c r="H814" s="79" t="str">
        <f t="shared" si="38"/>
        <v>3GDP-NTHWST/CANB</v>
      </c>
    </row>
    <row r="815" spans="1:8">
      <c r="A815" s="80">
        <v>37331</v>
      </c>
      <c r="B815" s="79" t="s">
        <v>156</v>
      </c>
      <c r="C815" s="79" t="s">
        <v>145</v>
      </c>
      <c r="D815" s="85">
        <v>9924.5810000000001</v>
      </c>
      <c r="E815" s="85">
        <v>9924.5810000000001</v>
      </c>
      <c r="F815" s="210" t="e">
        <f t="shared" si="36"/>
        <v>#N/A</v>
      </c>
      <c r="G815" s="79" t="str">
        <f t="shared" si="37"/>
        <v>M</v>
      </c>
      <c r="H815" s="79" t="e">
        <f t="shared" si="38"/>
        <v>#N/A</v>
      </c>
    </row>
    <row r="816" spans="1:8">
      <c r="A816" s="80">
        <v>37332</v>
      </c>
      <c r="B816" s="79" t="s">
        <v>156</v>
      </c>
      <c r="C816" s="79" t="s">
        <v>145</v>
      </c>
      <c r="D816" s="85">
        <v>9924.5810000000001</v>
      </c>
      <c r="E816" s="85">
        <v>9924.5810000000001</v>
      </c>
      <c r="F816" s="210" t="e">
        <f t="shared" si="36"/>
        <v>#N/A</v>
      </c>
      <c r="G816" s="79" t="str">
        <f t="shared" si="37"/>
        <v>M</v>
      </c>
      <c r="H816" s="79" t="e">
        <f t="shared" si="38"/>
        <v>#N/A</v>
      </c>
    </row>
    <row r="817" spans="1:8">
      <c r="A817" s="80">
        <v>37333</v>
      </c>
      <c r="B817" s="79" t="s">
        <v>156</v>
      </c>
      <c r="C817" s="79" t="s">
        <v>145</v>
      </c>
      <c r="D817" s="85">
        <v>9924.5810000000001</v>
      </c>
      <c r="E817" s="85">
        <v>9924.5810000000001</v>
      </c>
      <c r="F817" s="210" t="e">
        <f t="shared" si="36"/>
        <v>#N/A</v>
      </c>
      <c r="G817" s="79" t="str">
        <f t="shared" si="37"/>
        <v>M</v>
      </c>
      <c r="H817" s="79" t="e">
        <f t="shared" si="38"/>
        <v>#N/A</v>
      </c>
    </row>
    <row r="818" spans="1:8">
      <c r="A818" s="80">
        <v>37334</v>
      </c>
      <c r="B818" s="79" t="s">
        <v>156</v>
      </c>
      <c r="C818" s="79" t="s">
        <v>145</v>
      </c>
      <c r="D818" s="85">
        <v>9924.5810000000001</v>
      </c>
      <c r="E818" s="85">
        <v>9924.5810000000001</v>
      </c>
      <c r="F818" s="210" t="e">
        <f t="shared" si="36"/>
        <v>#N/A</v>
      </c>
      <c r="G818" s="79" t="str">
        <f t="shared" si="37"/>
        <v>M</v>
      </c>
      <c r="H818" s="79" t="e">
        <f t="shared" si="38"/>
        <v>#N/A</v>
      </c>
    </row>
    <row r="819" spans="1:8">
      <c r="A819" s="80">
        <v>37335</v>
      </c>
      <c r="B819" s="79" t="s">
        <v>156</v>
      </c>
      <c r="C819" s="79" t="s">
        <v>145</v>
      </c>
      <c r="D819" s="85">
        <v>9924.5810000000001</v>
      </c>
      <c r="E819" s="85">
        <v>9924.5810000000001</v>
      </c>
      <c r="F819" s="210" t="e">
        <f t="shared" si="36"/>
        <v>#N/A</v>
      </c>
      <c r="G819" s="79" t="str">
        <f t="shared" si="37"/>
        <v>M</v>
      </c>
      <c r="H819" s="79" t="e">
        <f t="shared" si="38"/>
        <v>#N/A</v>
      </c>
    </row>
    <row r="820" spans="1:8">
      <c r="A820" s="80">
        <v>37336</v>
      </c>
      <c r="B820" s="79" t="s">
        <v>156</v>
      </c>
      <c r="C820" s="79" t="s">
        <v>145</v>
      </c>
      <c r="D820" s="85">
        <v>9924.5810000000001</v>
      </c>
      <c r="E820" s="85">
        <v>9924.5810000000001</v>
      </c>
      <c r="F820" s="210" t="e">
        <f t="shared" si="36"/>
        <v>#N/A</v>
      </c>
      <c r="G820" s="79" t="str">
        <f t="shared" si="37"/>
        <v>M</v>
      </c>
      <c r="H820" s="79" t="e">
        <f t="shared" si="38"/>
        <v>#N/A</v>
      </c>
    </row>
    <row r="821" spans="1:8">
      <c r="A821" s="80">
        <v>37337</v>
      </c>
      <c r="B821" s="79" t="s">
        <v>156</v>
      </c>
      <c r="C821" s="79" t="s">
        <v>145</v>
      </c>
      <c r="D821" s="85">
        <v>9924.5810000000001</v>
      </c>
      <c r="E821" s="85">
        <v>9924.5810000000001</v>
      </c>
      <c r="F821" s="210" t="e">
        <f t="shared" si="36"/>
        <v>#N/A</v>
      </c>
      <c r="G821" s="79" t="str">
        <f t="shared" si="37"/>
        <v>M</v>
      </c>
      <c r="H821" s="79" t="e">
        <f t="shared" si="38"/>
        <v>#N/A</v>
      </c>
    </row>
    <row r="822" spans="1:8">
      <c r="A822" s="80">
        <v>37338</v>
      </c>
      <c r="B822" s="79" t="s">
        <v>156</v>
      </c>
      <c r="C822" s="79" t="s">
        <v>145</v>
      </c>
      <c r="D822" s="85">
        <v>9924.5810000000001</v>
      </c>
      <c r="E822" s="85">
        <v>9924.5810000000001</v>
      </c>
      <c r="F822" s="210" t="e">
        <f t="shared" si="36"/>
        <v>#N/A</v>
      </c>
      <c r="G822" s="79" t="str">
        <f t="shared" si="37"/>
        <v>M</v>
      </c>
      <c r="H822" s="79" t="e">
        <f t="shared" si="38"/>
        <v>#N/A</v>
      </c>
    </row>
    <row r="823" spans="1:8">
      <c r="A823" s="80">
        <v>37339</v>
      </c>
      <c r="B823" s="79" t="s">
        <v>156</v>
      </c>
      <c r="C823" s="79" t="s">
        <v>145</v>
      </c>
      <c r="D823" s="85">
        <v>9924.5810000000001</v>
      </c>
      <c r="E823" s="85">
        <v>9924.5810000000001</v>
      </c>
      <c r="F823" s="210" t="e">
        <f t="shared" si="36"/>
        <v>#N/A</v>
      </c>
      <c r="G823" s="79" t="str">
        <f t="shared" si="37"/>
        <v>M</v>
      </c>
      <c r="H823" s="79" t="e">
        <f t="shared" si="38"/>
        <v>#N/A</v>
      </c>
    </row>
    <row r="824" spans="1:8">
      <c r="A824" s="80">
        <v>37340</v>
      </c>
      <c r="B824" s="79" t="s">
        <v>156</v>
      </c>
      <c r="C824" s="79" t="s">
        <v>145</v>
      </c>
      <c r="D824" s="85">
        <v>9924.5810000000001</v>
      </c>
      <c r="E824" s="85">
        <v>9924.5810000000001</v>
      </c>
      <c r="F824" s="210" t="e">
        <f t="shared" si="36"/>
        <v>#N/A</v>
      </c>
      <c r="G824" s="79" t="str">
        <f t="shared" si="37"/>
        <v>M</v>
      </c>
      <c r="H824" s="79" t="e">
        <f t="shared" si="38"/>
        <v>#N/A</v>
      </c>
    </row>
    <row r="825" spans="1:8">
      <c r="A825" s="80">
        <v>37341</v>
      </c>
      <c r="B825" s="79" t="s">
        <v>156</v>
      </c>
      <c r="C825" s="79" t="s">
        <v>145</v>
      </c>
      <c r="D825" s="85">
        <v>9924.5810000000001</v>
      </c>
      <c r="E825" s="85">
        <v>9924.5810000000001</v>
      </c>
      <c r="F825" s="210" t="e">
        <f t="shared" si="36"/>
        <v>#N/A</v>
      </c>
      <c r="G825" s="79" t="str">
        <f t="shared" si="37"/>
        <v>M</v>
      </c>
      <c r="H825" s="79" t="e">
        <f t="shared" si="38"/>
        <v>#N/A</v>
      </c>
    </row>
    <row r="826" spans="1:8">
      <c r="A826" s="80">
        <v>37342</v>
      </c>
      <c r="B826" s="79" t="s">
        <v>156</v>
      </c>
      <c r="C826" s="79" t="s">
        <v>145</v>
      </c>
      <c r="D826" s="85">
        <v>9924.5810000000001</v>
      </c>
      <c r="E826" s="85">
        <v>9924.5810000000001</v>
      </c>
      <c r="F826" s="210" t="e">
        <f t="shared" si="36"/>
        <v>#N/A</v>
      </c>
      <c r="G826" s="79" t="str">
        <f t="shared" si="37"/>
        <v>M</v>
      </c>
      <c r="H826" s="79" t="e">
        <f t="shared" si="38"/>
        <v>#N/A</v>
      </c>
    </row>
    <row r="827" spans="1:8">
      <c r="A827" s="80">
        <v>37343</v>
      </c>
      <c r="B827" s="79" t="s">
        <v>156</v>
      </c>
      <c r="C827" s="79" t="s">
        <v>145</v>
      </c>
      <c r="D827" s="85">
        <v>9924.5810000000001</v>
      </c>
      <c r="E827" s="85">
        <v>9924.5810000000001</v>
      </c>
      <c r="F827" s="210" t="e">
        <f t="shared" si="36"/>
        <v>#N/A</v>
      </c>
      <c r="G827" s="79" t="str">
        <f t="shared" si="37"/>
        <v>M</v>
      </c>
      <c r="H827" s="79" t="e">
        <f t="shared" si="38"/>
        <v>#N/A</v>
      </c>
    </row>
    <row r="828" spans="1:8">
      <c r="A828" s="80">
        <v>37344</v>
      </c>
      <c r="B828" s="79" t="s">
        <v>156</v>
      </c>
      <c r="C828" s="79" t="s">
        <v>145</v>
      </c>
      <c r="D828" s="85">
        <v>9924.5810000000001</v>
      </c>
      <c r="E828" s="85">
        <v>9924.5810000000001</v>
      </c>
      <c r="F828" s="210" t="e">
        <f t="shared" si="36"/>
        <v>#N/A</v>
      </c>
      <c r="G828" s="79" t="str">
        <f t="shared" si="37"/>
        <v>M</v>
      </c>
      <c r="H828" s="79" t="e">
        <f t="shared" si="38"/>
        <v>#N/A</v>
      </c>
    </row>
    <row r="829" spans="1:8">
      <c r="A829" s="80">
        <v>37345</v>
      </c>
      <c r="B829" s="79" t="s">
        <v>156</v>
      </c>
      <c r="C829" s="79" t="s">
        <v>145</v>
      </c>
      <c r="D829" s="85">
        <v>9924.5810000000001</v>
      </c>
      <c r="E829" s="85">
        <v>9924.5810000000001</v>
      </c>
      <c r="F829" s="210" t="e">
        <f t="shared" si="36"/>
        <v>#N/A</v>
      </c>
      <c r="G829" s="79" t="str">
        <f t="shared" si="37"/>
        <v>M</v>
      </c>
      <c r="H829" s="79" t="e">
        <f t="shared" si="38"/>
        <v>#N/A</v>
      </c>
    </row>
    <row r="830" spans="1:8">
      <c r="A830" s="80">
        <v>37346</v>
      </c>
      <c r="B830" s="79" t="s">
        <v>156</v>
      </c>
      <c r="C830" s="79" t="s">
        <v>145</v>
      </c>
      <c r="D830" s="85">
        <v>9924.5810000000001</v>
      </c>
      <c r="E830" s="85">
        <v>9924.5810000000001</v>
      </c>
      <c r="F830" s="210" t="e">
        <f t="shared" si="36"/>
        <v>#N/A</v>
      </c>
      <c r="G830" s="79" t="str">
        <f t="shared" si="37"/>
        <v>M</v>
      </c>
      <c r="H830" s="79" t="e">
        <f t="shared" si="38"/>
        <v>#N/A</v>
      </c>
    </row>
    <row r="831" spans="1:8">
      <c r="A831" s="80">
        <v>37347</v>
      </c>
      <c r="B831" s="79" t="s">
        <v>156</v>
      </c>
      <c r="C831" s="79" t="s">
        <v>145</v>
      </c>
      <c r="D831" s="85">
        <v>0</v>
      </c>
      <c r="E831" s="85">
        <v>0</v>
      </c>
      <c r="F831" s="210">
        <f t="shared" si="36"/>
        <v>4</v>
      </c>
      <c r="G831" s="79" t="str">
        <f t="shared" si="37"/>
        <v>M</v>
      </c>
      <c r="H831" s="79" t="str">
        <f t="shared" si="38"/>
        <v>4GDP-NTHWST/CANB</v>
      </c>
    </row>
    <row r="832" spans="1:8">
      <c r="A832" s="80">
        <v>37348</v>
      </c>
      <c r="B832" s="79" t="s">
        <v>156</v>
      </c>
      <c r="C832" s="79" t="s">
        <v>145</v>
      </c>
      <c r="D832" s="85">
        <v>0</v>
      </c>
      <c r="E832" s="85">
        <v>0</v>
      </c>
      <c r="F832" s="210" t="e">
        <f t="shared" si="36"/>
        <v>#N/A</v>
      </c>
      <c r="G832" s="79" t="str">
        <f t="shared" si="37"/>
        <v>M</v>
      </c>
      <c r="H832" s="79" t="e">
        <f t="shared" si="38"/>
        <v>#N/A</v>
      </c>
    </row>
    <row r="833" spans="1:8">
      <c r="A833" s="80">
        <v>37349</v>
      </c>
      <c r="B833" s="79" t="s">
        <v>156</v>
      </c>
      <c r="C833" s="79" t="s">
        <v>145</v>
      </c>
      <c r="D833" s="85">
        <v>0</v>
      </c>
      <c r="E833" s="85">
        <v>0</v>
      </c>
      <c r="F833" s="210" t="e">
        <f t="shared" si="36"/>
        <v>#N/A</v>
      </c>
      <c r="G833" s="79" t="str">
        <f t="shared" si="37"/>
        <v>M</v>
      </c>
      <c r="H833" s="79" t="e">
        <f t="shared" si="38"/>
        <v>#N/A</v>
      </c>
    </row>
    <row r="834" spans="1:8">
      <c r="A834" s="80">
        <v>37350</v>
      </c>
      <c r="B834" s="79" t="s">
        <v>156</v>
      </c>
      <c r="C834" s="79" t="s">
        <v>145</v>
      </c>
      <c r="D834" s="85">
        <v>0</v>
      </c>
      <c r="E834" s="85">
        <v>0</v>
      </c>
      <c r="F834" s="210" t="e">
        <f t="shared" si="36"/>
        <v>#N/A</v>
      </c>
      <c r="G834" s="79" t="str">
        <f t="shared" si="37"/>
        <v>M</v>
      </c>
      <c r="H834" s="79" t="e">
        <f t="shared" si="38"/>
        <v>#N/A</v>
      </c>
    </row>
    <row r="835" spans="1:8">
      <c r="A835" s="80">
        <v>37351</v>
      </c>
      <c r="B835" s="79" t="s">
        <v>156</v>
      </c>
      <c r="C835" s="79" t="s">
        <v>145</v>
      </c>
      <c r="D835" s="85">
        <v>0</v>
      </c>
      <c r="E835" s="85">
        <v>0</v>
      </c>
      <c r="F835" s="210" t="e">
        <f t="shared" ref="F835:F898" si="39">IF(REF_DT&lt;=LastDay,INDEX(IntraMonth_Buckets,MATCH($A835,IntraSumMonths,0),1),INDEX(BucketTable,MATCH($A835,SumMonths,0),1))</f>
        <v>#N/A</v>
      </c>
      <c r="G835" s="79" t="str">
        <f t="shared" ref="G835:G898" si="40">INDEX(Book_Type,MATCH($B835,Book,0),1)</f>
        <v>M</v>
      </c>
      <c r="H835" s="79" t="e">
        <f t="shared" ref="H835:H898" si="41">$F835&amp;$C835</f>
        <v>#N/A</v>
      </c>
    </row>
    <row r="836" spans="1:8">
      <c r="A836" s="80">
        <v>37352</v>
      </c>
      <c r="B836" s="79" t="s">
        <v>156</v>
      </c>
      <c r="C836" s="79" t="s">
        <v>145</v>
      </c>
      <c r="D836" s="85">
        <v>0</v>
      </c>
      <c r="E836" s="85">
        <v>0</v>
      </c>
      <c r="F836" s="210" t="e">
        <f t="shared" si="39"/>
        <v>#N/A</v>
      </c>
      <c r="G836" s="79" t="str">
        <f t="shared" si="40"/>
        <v>M</v>
      </c>
      <c r="H836" s="79" t="e">
        <f t="shared" si="41"/>
        <v>#N/A</v>
      </c>
    </row>
    <row r="837" spans="1:8">
      <c r="A837" s="80">
        <v>37353</v>
      </c>
      <c r="B837" s="79" t="s">
        <v>156</v>
      </c>
      <c r="C837" s="79" t="s">
        <v>145</v>
      </c>
      <c r="D837" s="85">
        <v>0</v>
      </c>
      <c r="E837" s="85">
        <v>0</v>
      </c>
      <c r="F837" s="210" t="e">
        <f t="shared" si="39"/>
        <v>#N/A</v>
      </c>
      <c r="G837" s="79" t="str">
        <f t="shared" si="40"/>
        <v>M</v>
      </c>
      <c r="H837" s="79" t="e">
        <f t="shared" si="41"/>
        <v>#N/A</v>
      </c>
    </row>
    <row r="838" spans="1:8">
      <c r="A838" s="80">
        <v>37354</v>
      </c>
      <c r="B838" s="79" t="s">
        <v>156</v>
      </c>
      <c r="C838" s="79" t="s">
        <v>145</v>
      </c>
      <c r="D838" s="85">
        <v>0</v>
      </c>
      <c r="E838" s="85">
        <v>0</v>
      </c>
      <c r="F838" s="210" t="e">
        <f t="shared" si="39"/>
        <v>#N/A</v>
      </c>
      <c r="G838" s="79" t="str">
        <f t="shared" si="40"/>
        <v>M</v>
      </c>
      <c r="H838" s="79" t="e">
        <f t="shared" si="41"/>
        <v>#N/A</v>
      </c>
    </row>
    <row r="839" spans="1:8">
      <c r="A839" s="80">
        <v>37355</v>
      </c>
      <c r="B839" s="79" t="s">
        <v>156</v>
      </c>
      <c r="C839" s="79" t="s">
        <v>145</v>
      </c>
      <c r="D839" s="85">
        <v>0</v>
      </c>
      <c r="E839" s="85">
        <v>0</v>
      </c>
      <c r="F839" s="210" t="e">
        <f t="shared" si="39"/>
        <v>#N/A</v>
      </c>
      <c r="G839" s="79" t="str">
        <f t="shared" si="40"/>
        <v>M</v>
      </c>
      <c r="H839" s="79" t="e">
        <f t="shared" si="41"/>
        <v>#N/A</v>
      </c>
    </row>
    <row r="840" spans="1:8">
      <c r="A840" s="80">
        <v>37356</v>
      </c>
      <c r="B840" s="79" t="s">
        <v>156</v>
      </c>
      <c r="C840" s="79" t="s">
        <v>145</v>
      </c>
      <c r="D840" s="85">
        <v>0</v>
      </c>
      <c r="E840" s="85">
        <v>0</v>
      </c>
      <c r="F840" s="210" t="e">
        <f t="shared" si="39"/>
        <v>#N/A</v>
      </c>
      <c r="G840" s="79" t="str">
        <f t="shared" si="40"/>
        <v>M</v>
      </c>
      <c r="H840" s="79" t="e">
        <f t="shared" si="41"/>
        <v>#N/A</v>
      </c>
    </row>
    <row r="841" spans="1:8">
      <c r="A841" s="80">
        <v>37357</v>
      </c>
      <c r="B841" s="79" t="s">
        <v>156</v>
      </c>
      <c r="C841" s="79" t="s">
        <v>145</v>
      </c>
      <c r="D841" s="85">
        <v>0</v>
      </c>
      <c r="E841" s="85">
        <v>0</v>
      </c>
      <c r="F841" s="210" t="e">
        <f t="shared" si="39"/>
        <v>#N/A</v>
      </c>
      <c r="G841" s="79" t="str">
        <f t="shared" si="40"/>
        <v>M</v>
      </c>
      <c r="H841" s="79" t="e">
        <f t="shared" si="41"/>
        <v>#N/A</v>
      </c>
    </row>
    <row r="842" spans="1:8">
      <c r="A842" s="80">
        <v>37358</v>
      </c>
      <c r="B842" s="79" t="s">
        <v>156</v>
      </c>
      <c r="C842" s="79" t="s">
        <v>145</v>
      </c>
      <c r="D842" s="85">
        <v>0</v>
      </c>
      <c r="E842" s="85">
        <v>0</v>
      </c>
      <c r="F842" s="210" t="e">
        <f t="shared" si="39"/>
        <v>#N/A</v>
      </c>
      <c r="G842" s="79" t="str">
        <f t="shared" si="40"/>
        <v>M</v>
      </c>
      <c r="H842" s="79" t="e">
        <f t="shared" si="41"/>
        <v>#N/A</v>
      </c>
    </row>
    <row r="843" spans="1:8">
      <c r="A843" s="80">
        <v>37359</v>
      </c>
      <c r="B843" s="79" t="s">
        <v>156</v>
      </c>
      <c r="C843" s="79" t="s">
        <v>145</v>
      </c>
      <c r="D843" s="85">
        <v>0</v>
      </c>
      <c r="E843" s="85">
        <v>0</v>
      </c>
      <c r="F843" s="210" t="e">
        <f t="shared" si="39"/>
        <v>#N/A</v>
      </c>
      <c r="G843" s="79" t="str">
        <f t="shared" si="40"/>
        <v>M</v>
      </c>
      <c r="H843" s="79" t="e">
        <f t="shared" si="41"/>
        <v>#N/A</v>
      </c>
    </row>
    <row r="844" spans="1:8">
      <c r="A844" s="80">
        <v>37360</v>
      </c>
      <c r="B844" s="79" t="s">
        <v>156</v>
      </c>
      <c r="C844" s="79" t="s">
        <v>145</v>
      </c>
      <c r="D844" s="85">
        <v>0</v>
      </c>
      <c r="E844" s="85">
        <v>0</v>
      </c>
      <c r="F844" s="210" t="e">
        <f t="shared" si="39"/>
        <v>#N/A</v>
      </c>
      <c r="G844" s="79" t="str">
        <f t="shared" si="40"/>
        <v>M</v>
      </c>
      <c r="H844" s="79" t="e">
        <f t="shared" si="41"/>
        <v>#N/A</v>
      </c>
    </row>
    <row r="845" spans="1:8">
      <c r="A845" s="80">
        <v>37361</v>
      </c>
      <c r="B845" s="79" t="s">
        <v>156</v>
      </c>
      <c r="C845" s="79" t="s">
        <v>145</v>
      </c>
      <c r="D845" s="85">
        <v>0</v>
      </c>
      <c r="E845" s="85">
        <v>0</v>
      </c>
      <c r="F845" s="210">
        <f t="shared" si="39"/>
        <v>4</v>
      </c>
      <c r="G845" s="79" t="str">
        <f t="shared" si="40"/>
        <v>M</v>
      </c>
      <c r="H845" s="79" t="str">
        <f t="shared" si="41"/>
        <v>4GDP-NTHWST/CANB</v>
      </c>
    </row>
    <row r="846" spans="1:8">
      <c r="A846" s="80">
        <v>37362</v>
      </c>
      <c r="B846" s="79" t="s">
        <v>156</v>
      </c>
      <c r="C846" s="79" t="s">
        <v>145</v>
      </c>
      <c r="D846" s="85">
        <v>0</v>
      </c>
      <c r="E846" s="85">
        <v>0</v>
      </c>
      <c r="F846" s="210" t="e">
        <f t="shared" si="39"/>
        <v>#N/A</v>
      </c>
      <c r="G846" s="79" t="str">
        <f t="shared" si="40"/>
        <v>M</v>
      </c>
      <c r="H846" s="79" t="e">
        <f t="shared" si="41"/>
        <v>#N/A</v>
      </c>
    </row>
    <row r="847" spans="1:8">
      <c r="A847" s="80">
        <v>37363</v>
      </c>
      <c r="B847" s="79" t="s">
        <v>156</v>
      </c>
      <c r="C847" s="79" t="s">
        <v>145</v>
      </c>
      <c r="D847" s="85">
        <v>0</v>
      </c>
      <c r="E847" s="85">
        <v>0</v>
      </c>
      <c r="F847" s="210" t="e">
        <f t="shared" si="39"/>
        <v>#N/A</v>
      </c>
      <c r="G847" s="79" t="str">
        <f t="shared" si="40"/>
        <v>M</v>
      </c>
      <c r="H847" s="79" t="e">
        <f t="shared" si="41"/>
        <v>#N/A</v>
      </c>
    </row>
    <row r="848" spans="1:8">
      <c r="A848" s="80">
        <v>37364</v>
      </c>
      <c r="B848" s="79" t="s">
        <v>156</v>
      </c>
      <c r="C848" s="79" t="s">
        <v>145</v>
      </c>
      <c r="D848" s="85">
        <v>0</v>
      </c>
      <c r="E848" s="85">
        <v>0</v>
      </c>
      <c r="F848" s="210" t="e">
        <f t="shared" si="39"/>
        <v>#N/A</v>
      </c>
      <c r="G848" s="79" t="str">
        <f t="shared" si="40"/>
        <v>M</v>
      </c>
      <c r="H848" s="79" t="e">
        <f t="shared" si="41"/>
        <v>#N/A</v>
      </c>
    </row>
    <row r="849" spans="1:8">
      <c r="A849" s="80">
        <v>37365</v>
      </c>
      <c r="B849" s="79" t="s">
        <v>156</v>
      </c>
      <c r="C849" s="79" t="s">
        <v>145</v>
      </c>
      <c r="D849" s="85">
        <v>0</v>
      </c>
      <c r="E849" s="85">
        <v>0</v>
      </c>
      <c r="F849" s="210" t="e">
        <f t="shared" si="39"/>
        <v>#N/A</v>
      </c>
      <c r="G849" s="79" t="str">
        <f t="shared" si="40"/>
        <v>M</v>
      </c>
      <c r="H849" s="79" t="e">
        <f t="shared" si="41"/>
        <v>#N/A</v>
      </c>
    </row>
    <row r="850" spans="1:8">
      <c r="A850" s="80">
        <v>37366</v>
      </c>
      <c r="B850" s="79" t="s">
        <v>156</v>
      </c>
      <c r="C850" s="79" t="s">
        <v>145</v>
      </c>
      <c r="D850" s="85">
        <v>0</v>
      </c>
      <c r="E850" s="85">
        <v>0</v>
      </c>
      <c r="F850" s="210" t="e">
        <f t="shared" si="39"/>
        <v>#N/A</v>
      </c>
      <c r="G850" s="79" t="str">
        <f t="shared" si="40"/>
        <v>M</v>
      </c>
      <c r="H850" s="79" t="e">
        <f t="shared" si="41"/>
        <v>#N/A</v>
      </c>
    </row>
    <row r="851" spans="1:8">
      <c r="A851" s="80">
        <v>37367</v>
      </c>
      <c r="B851" s="79" t="s">
        <v>156</v>
      </c>
      <c r="C851" s="79" t="s">
        <v>145</v>
      </c>
      <c r="D851" s="85">
        <v>0</v>
      </c>
      <c r="E851" s="85">
        <v>0</v>
      </c>
      <c r="F851" s="210" t="e">
        <f t="shared" si="39"/>
        <v>#N/A</v>
      </c>
      <c r="G851" s="79" t="str">
        <f t="shared" si="40"/>
        <v>M</v>
      </c>
      <c r="H851" s="79" t="e">
        <f t="shared" si="41"/>
        <v>#N/A</v>
      </c>
    </row>
    <row r="852" spans="1:8">
      <c r="A852" s="80">
        <v>37368</v>
      </c>
      <c r="B852" s="79" t="s">
        <v>156</v>
      </c>
      <c r="C852" s="79" t="s">
        <v>145</v>
      </c>
      <c r="D852" s="85">
        <v>0</v>
      </c>
      <c r="E852" s="85">
        <v>0</v>
      </c>
      <c r="F852" s="210" t="e">
        <f t="shared" si="39"/>
        <v>#N/A</v>
      </c>
      <c r="G852" s="79" t="str">
        <f t="shared" si="40"/>
        <v>M</v>
      </c>
      <c r="H852" s="79" t="e">
        <f t="shared" si="41"/>
        <v>#N/A</v>
      </c>
    </row>
    <row r="853" spans="1:8">
      <c r="A853" s="80">
        <v>37369</v>
      </c>
      <c r="B853" s="79" t="s">
        <v>156</v>
      </c>
      <c r="C853" s="79" t="s">
        <v>145</v>
      </c>
      <c r="D853" s="85">
        <v>0</v>
      </c>
      <c r="E853" s="85">
        <v>0</v>
      </c>
      <c r="F853" s="210" t="e">
        <f t="shared" si="39"/>
        <v>#N/A</v>
      </c>
      <c r="G853" s="79" t="str">
        <f t="shared" si="40"/>
        <v>M</v>
      </c>
      <c r="H853" s="79" t="e">
        <f t="shared" si="41"/>
        <v>#N/A</v>
      </c>
    </row>
    <row r="854" spans="1:8">
      <c r="A854" s="80">
        <v>37370</v>
      </c>
      <c r="B854" s="79" t="s">
        <v>156</v>
      </c>
      <c r="C854" s="79" t="s">
        <v>145</v>
      </c>
      <c r="D854" s="85">
        <v>0</v>
      </c>
      <c r="E854" s="85">
        <v>0</v>
      </c>
      <c r="F854" s="210" t="e">
        <f t="shared" si="39"/>
        <v>#N/A</v>
      </c>
      <c r="G854" s="79" t="str">
        <f t="shared" si="40"/>
        <v>M</v>
      </c>
      <c r="H854" s="79" t="e">
        <f t="shared" si="41"/>
        <v>#N/A</v>
      </c>
    </row>
    <row r="855" spans="1:8">
      <c r="A855" s="80">
        <v>37371</v>
      </c>
      <c r="B855" s="79" t="s">
        <v>156</v>
      </c>
      <c r="C855" s="79" t="s">
        <v>145</v>
      </c>
      <c r="D855" s="85">
        <v>0</v>
      </c>
      <c r="E855" s="85">
        <v>0</v>
      </c>
      <c r="F855" s="210" t="e">
        <f t="shared" si="39"/>
        <v>#N/A</v>
      </c>
      <c r="G855" s="79" t="str">
        <f t="shared" si="40"/>
        <v>M</v>
      </c>
      <c r="H855" s="79" t="e">
        <f t="shared" si="41"/>
        <v>#N/A</v>
      </c>
    </row>
    <row r="856" spans="1:8">
      <c r="A856" s="80">
        <v>37372</v>
      </c>
      <c r="B856" s="79" t="s">
        <v>156</v>
      </c>
      <c r="C856" s="79" t="s">
        <v>145</v>
      </c>
      <c r="D856" s="85">
        <v>0</v>
      </c>
      <c r="E856" s="85">
        <v>0</v>
      </c>
      <c r="F856" s="210" t="e">
        <f t="shared" si="39"/>
        <v>#N/A</v>
      </c>
      <c r="G856" s="79" t="str">
        <f t="shared" si="40"/>
        <v>M</v>
      </c>
      <c r="H856" s="79" t="e">
        <f t="shared" si="41"/>
        <v>#N/A</v>
      </c>
    </row>
    <row r="857" spans="1:8">
      <c r="A857" s="80">
        <v>37373</v>
      </c>
      <c r="B857" s="79" t="s">
        <v>156</v>
      </c>
      <c r="C857" s="79" t="s">
        <v>145</v>
      </c>
      <c r="D857" s="85">
        <v>0</v>
      </c>
      <c r="E857" s="85">
        <v>0</v>
      </c>
      <c r="F857" s="210" t="e">
        <f t="shared" si="39"/>
        <v>#N/A</v>
      </c>
      <c r="G857" s="79" t="str">
        <f t="shared" si="40"/>
        <v>M</v>
      </c>
      <c r="H857" s="79" t="e">
        <f t="shared" si="41"/>
        <v>#N/A</v>
      </c>
    </row>
    <row r="858" spans="1:8">
      <c r="A858" s="80">
        <v>37374</v>
      </c>
      <c r="B858" s="79" t="s">
        <v>156</v>
      </c>
      <c r="C858" s="79" t="s">
        <v>145</v>
      </c>
      <c r="D858" s="85">
        <v>0</v>
      </c>
      <c r="E858" s="85">
        <v>0</v>
      </c>
      <c r="F858" s="210" t="e">
        <f t="shared" si="39"/>
        <v>#N/A</v>
      </c>
      <c r="G858" s="79" t="str">
        <f t="shared" si="40"/>
        <v>M</v>
      </c>
      <c r="H858" s="79" t="e">
        <f t="shared" si="41"/>
        <v>#N/A</v>
      </c>
    </row>
    <row r="859" spans="1:8">
      <c r="A859" s="80">
        <v>37375</v>
      </c>
      <c r="B859" s="79" t="s">
        <v>156</v>
      </c>
      <c r="C859" s="79" t="s">
        <v>145</v>
      </c>
      <c r="D859" s="85">
        <v>0</v>
      </c>
      <c r="E859" s="85">
        <v>0</v>
      </c>
      <c r="F859" s="210" t="e">
        <f t="shared" si="39"/>
        <v>#N/A</v>
      </c>
      <c r="G859" s="79" t="str">
        <f t="shared" si="40"/>
        <v>M</v>
      </c>
      <c r="H859" s="79" t="e">
        <f t="shared" si="41"/>
        <v>#N/A</v>
      </c>
    </row>
    <row r="860" spans="1:8">
      <c r="A860" s="80">
        <v>37376</v>
      </c>
      <c r="B860" s="79" t="s">
        <v>156</v>
      </c>
      <c r="C860" s="79" t="s">
        <v>145</v>
      </c>
      <c r="D860" s="85">
        <v>0</v>
      </c>
      <c r="E860" s="85">
        <v>0</v>
      </c>
      <c r="F860" s="210" t="e">
        <f t="shared" si="39"/>
        <v>#N/A</v>
      </c>
      <c r="G860" s="79" t="str">
        <f t="shared" si="40"/>
        <v>M</v>
      </c>
      <c r="H860" s="79" t="e">
        <f t="shared" si="41"/>
        <v>#N/A</v>
      </c>
    </row>
    <row r="861" spans="1:8">
      <c r="A861" s="80">
        <v>37165</v>
      </c>
      <c r="B861" s="79" t="s">
        <v>218</v>
      </c>
      <c r="C861" s="79" t="s">
        <v>100</v>
      </c>
      <c r="D861" s="85">
        <v>0</v>
      </c>
      <c r="E861" s="85">
        <v>0</v>
      </c>
      <c r="F861" s="210">
        <f t="shared" si="39"/>
        <v>1</v>
      </c>
      <c r="G861" s="79" t="str">
        <f t="shared" si="40"/>
        <v>I</v>
      </c>
      <c r="H861" s="79" t="str">
        <f t="shared" si="41"/>
        <v>1DJ/BASIN/CIG</v>
      </c>
    </row>
    <row r="862" spans="1:8">
      <c r="A862" s="80">
        <v>37165</v>
      </c>
      <c r="B862" s="79" t="s">
        <v>218</v>
      </c>
      <c r="C862" s="79" t="s">
        <v>88</v>
      </c>
      <c r="D862" s="85">
        <v>0</v>
      </c>
      <c r="E862" s="85">
        <v>0</v>
      </c>
      <c r="F862" s="210">
        <f t="shared" si="39"/>
        <v>1</v>
      </c>
      <c r="G862" s="79" t="str">
        <f t="shared" si="40"/>
        <v>I</v>
      </c>
      <c r="H862" s="79" t="str">
        <f t="shared" si="41"/>
        <v>1IF-CIG/RKYMTN</v>
      </c>
    </row>
    <row r="863" spans="1:8">
      <c r="A863" s="80">
        <v>37165</v>
      </c>
      <c r="B863" s="79" t="s">
        <v>218</v>
      </c>
      <c r="C863" s="79" t="s">
        <v>101</v>
      </c>
      <c r="D863" s="85">
        <v>-310000</v>
      </c>
      <c r="E863" s="85">
        <v>3100</v>
      </c>
      <c r="F863" s="210">
        <f t="shared" si="39"/>
        <v>1</v>
      </c>
      <c r="G863" s="79" t="str">
        <f t="shared" si="40"/>
        <v>I</v>
      </c>
      <c r="H863" s="79" t="str">
        <f t="shared" si="41"/>
        <v>1IF-CIG/WIC</v>
      </c>
    </row>
    <row r="864" spans="1:8">
      <c r="A864" s="80">
        <v>37165</v>
      </c>
      <c r="B864" s="79" t="s">
        <v>218</v>
      </c>
      <c r="C864" s="79" t="s">
        <v>89</v>
      </c>
      <c r="D864" s="85">
        <v>-1058882.004</v>
      </c>
      <c r="E864" s="85">
        <v>211776.4008</v>
      </c>
      <c r="F864" s="210">
        <f t="shared" si="39"/>
        <v>1</v>
      </c>
      <c r="G864" s="79" t="str">
        <f t="shared" si="40"/>
        <v>I</v>
      </c>
      <c r="H864" s="79" t="str">
        <f t="shared" si="41"/>
        <v>1IF-ELPO/PERMIAN</v>
      </c>
    </row>
    <row r="865" spans="1:8">
      <c r="A865" s="80">
        <v>37165</v>
      </c>
      <c r="B865" s="79" t="s">
        <v>218</v>
      </c>
      <c r="C865" s="79" t="s">
        <v>72</v>
      </c>
      <c r="D865" s="85">
        <v>8848423.9920000006</v>
      </c>
      <c r="E865" s="85">
        <v>-884842.39919999999</v>
      </c>
      <c r="F865" s="210">
        <f t="shared" si="39"/>
        <v>1</v>
      </c>
      <c r="G865" s="79" t="str">
        <f t="shared" si="40"/>
        <v>I</v>
      </c>
      <c r="H865" s="79" t="str">
        <f t="shared" si="41"/>
        <v>1IF-ELPO/SJ</v>
      </c>
    </row>
    <row r="866" spans="1:8">
      <c r="A866" s="80">
        <v>37165</v>
      </c>
      <c r="B866" s="79" t="s">
        <v>218</v>
      </c>
      <c r="C866" s="79" t="s">
        <v>92</v>
      </c>
      <c r="D866" s="85">
        <v>155186</v>
      </c>
      <c r="E866" s="85">
        <v>-15518.6</v>
      </c>
      <c r="F866" s="210">
        <f t="shared" si="39"/>
        <v>1</v>
      </c>
      <c r="G866" s="79" t="str">
        <f t="shared" si="40"/>
        <v>I</v>
      </c>
      <c r="H866" s="79" t="str">
        <f t="shared" si="41"/>
        <v>1IF-NTHWST/CANBR</v>
      </c>
    </row>
    <row r="867" spans="1:8">
      <c r="A867" s="80">
        <v>37165</v>
      </c>
      <c r="B867" s="79" t="s">
        <v>218</v>
      </c>
      <c r="C867" s="79" t="s">
        <v>67</v>
      </c>
      <c r="D867" s="85">
        <v>1085000</v>
      </c>
      <c r="E867" s="85">
        <v>-108500</v>
      </c>
      <c r="F867" s="210">
        <f t="shared" si="39"/>
        <v>1</v>
      </c>
      <c r="G867" s="79" t="str">
        <f t="shared" si="40"/>
        <v>I</v>
      </c>
      <c r="H867" s="79" t="str">
        <f t="shared" si="41"/>
        <v>1IF-NWPL_ROCKY_M</v>
      </c>
    </row>
    <row r="868" spans="1:8">
      <c r="A868" s="80">
        <v>37165</v>
      </c>
      <c r="B868" s="79" t="s">
        <v>218</v>
      </c>
      <c r="C868" s="79" t="s">
        <v>93</v>
      </c>
      <c r="D868" s="85">
        <v>288300</v>
      </c>
      <c r="E868" s="85">
        <v>0</v>
      </c>
      <c r="F868" s="210">
        <f t="shared" si="39"/>
        <v>1</v>
      </c>
      <c r="G868" s="79" t="str">
        <f t="shared" si="40"/>
        <v>I</v>
      </c>
      <c r="H868" s="79" t="str">
        <f t="shared" si="41"/>
        <v>1IF-TW/PERMIAN</v>
      </c>
    </row>
    <row r="869" spans="1:8">
      <c r="A869" s="80">
        <v>37165</v>
      </c>
      <c r="B869" s="79" t="s">
        <v>218</v>
      </c>
      <c r="C869" s="79" t="s">
        <v>73</v>
      </c>
      <c r="D869" s="85">
        <v>248000</v>
      </c>
      <c r="E869" s="85">
        <v>-49600</v>
      </c>
      <c r="F869" s="210">
        <f t="shared" si="39"/>
        <v>1</v>
      </c>
      <c r="G869" s="79" t="str">
        <f t="shared" si="40"/>
        <v>I</v>
      </c>
      <c r="H869" s="79" t="str">
        <f t="shared" si="41"/>
        <v>1IF-WAHA-TX</v>
      </c>
    </row>
    <row r="870" spans="1:8">
      <c r="A870" s="80">
        <v>37165</v>
      </c>
      <c r="B870" s="79" t="s">
        <v>218</v>
      </c>
      <c r="C870" s="79" t="s">
        <v>68</v>
      </c>
      <c r="D870" s="85">
        <v>-2887143.9870000002</v>
      </c>
      <c r="E870" s="85">
        <v>28871.439869999998</v>
      </c>
      <c r="F870" s="210">
        <f t="shared" si="39"/>
        <v>1</v>
      </c>
      <c r="G870" s="79" t="str">
        <f t="shared" si="40"/>
        <v>I</v>
      </c>
      <c r="H870" s="79" t="str">
        <f t="shared" si="41"/>
        <v>1NGI-MALIN</v>
      </c>
    </row>
    <row r="871" spans="1:8">
      <c r="A871" s="80">
        <v>37165</v>
      </c>
      <c r="B871" s="79" t="s">
        <v>218</v>
      </c>
      <c r="C871" s="79" t="s">
        <v>74</v>
      </c>
      <c r="D871" s="85">
        <v>-1649862.0049999999</v>
      </c>
      <c r="E871" s="85">
        <v>0</v>
      </c>
      <c r="F871" s="210">
        <f t="shared" si="39"/>
        <v>1</v>
      </c>
      <c r="G871" s="79" t="str">
        <f t="shared" si="40"/>
        <v>I</v>
      </c>
      <c r="H871" s="79" t="str">
        <f t="shared" si="41"/>
        <v>1NGI-PGE/CG</v>
      </c>
    </row>
    <row r="872" spans="1:8">
      <c r="A872" s="80">
        <v>37165</v>
      </c>
      <c r="B872" s="79" t="s">
        <v>218</v>
      </c>
      <c r="C872" s="79" t="s">
        <v>75</v>
      </c>
      <c r="D872" s="85">
        <v>6163327</v>
      </c>
      <c r="E872" s="85">
        <v>0</v>
      </c>
      <c r="F872" s="210">
        <f t="shared" si="39"/>
        <v>1</v>
      </c>
      <c r="G872" s="79" t="str">
        <f t="shared" si="40"/>
        <v>I</v>
      </c>
      <c r="H872" s="79" t="str">
        <f t="shared" si="41"/>
        <v>1NGI-SOBDR-PG&amp;E</v>
      </c>
    </row>
    <row r="873" spans="1:8">
      <c r="A873" s="80">
        <v>37165</v>
      </c>
      <c r="B873" s="79" t="s">
        <v>218</v>
      </c>
      <c r="C873" s="79" t="s">
        <v>94</v>
      </c>
      <c r="D873" s="85">
        <v>-1871435.993</v>
      </c>
      <c r="E873" s="85">
        <v>748574.39720000001</v>
      </c>
      <c r="F873" s="210">
        <f t="shared" si="39"/>
        <v>1</v>
      </c>
      <c r="G873" s="79" t="str">
        <f t="shared" si="40"/>
        <v>I</v>
      </c>
      <c r="H873" s="79" t="str">
        <f t="shared" si="41"/>
        <v>1NGI-SOBDR-SOCAL</v>
      </c>
    </row>
    <row r="874" spans="1:8">
      <c r="A874" s="80">
        <v>37165</v>
      </c>
      <c r="B874" s="79" t="s">
        <v>218</v>
      </c>
      <c r="C874" s="79" t="s">
        <v>46</v>
      </c>
      <c r="D874" s="85">
        <v>-173945.99100000001</v>
      </c>
      <c r="E874" s="85">
        <v>69578.396399999998</v>
      </c>
      <c r="F874" s="210">
        <f t="shared" si="39"/>
        <v>1</v>
      </c>
      <c r="G874" s="79" t="str">
        <f t="shared" si="40"/>
        <v>I</v>
      </c>
      <c r="H874" s="79" t="str">
        <f t="shared" si="41"/>
        <v>1NGI-SOCAL</v>
      </c>
    </row>
    <row r="875" spans="1:8">
      <c r="A875" s="80">
        <v>37165</v>
      </c>
      <c r="B875" s="79" t="s">
        <v>218</v>
      </c>
      <c r="C875" s="79" t="s">
        <v>219</v>
      </c>
      <c r="D875" s="85">
        <v>-31000</v>
      </c>
      <c r="E875" s="85">
        <v>0</v>
      </c>
      <c r="F875" s="210">
        <f t="shared" si="39"/>
        <v>1</v>
      </c>
      <c r="G875" s="79" t="str">
        <f t="shared" si="40"/>
        <v>I</v>
      </c>
      <c r="H875" s="79" t="str">
        <f t="shared" si="41"/>
        <v>1NGI-SOCAL(KRS)</v>
      </c>
    </row>
    <row r="876" spans="1:8">
      <c r="A876" s="80">
        <v>37165</v>
      </c>
      <c r="B876" s="79" t="s">
        <v>218</v>
      </c>
      <c r="C876" s="79" t="s">
        <v>104</v>
      </c>
      <c r="D876" s="85">
        <v>155000</v>
      </c>
      <c r="E876" s="85">
        <v>-1550</v>
      </c>
      <c r="F876" s="210">
        <f t="shared" si="39"/>
        <v>1</v>
      </c>
      <c r="G876" s="79" t="str">
        <f t="shared" si="40"/>
        <v>I</v>
      </c>
      <c r="H876" s="79" t="str">
        <f t="shared" si="41"/>
        <v>1NW STANF/1ST-GD</v>
      </c>
    </row>
    <row r="877" spans="1:8">
      <c r="A877" s="80">
        <v>37196</v>
      </c>
      <c r="B877" s="79" t="s">
        <v>218</v>
      </c>
      <c r="C877" s="79" t="s">
        <v>71</v>
      </c>
      <c r="D877" s="85">
        <v>155216.85500000001</v>
      </c>
      <c r="E877" s="85">
        <v>-1552.1685500000001</v>
      </c>
      <c r="F877" s="210">
        <f t="shared" si="39"/>
        <v>2</v>
      </c>
      <c r="G877" s="79" t="str">
        <f t="shared" si="40"/>
        <v>I</v>
      </c>
      <c r="H877" s="79" t="str">
        <f t="shared" si="41"/>
        <v>2CGPR-KINGSGATE</v>
      </c>
    </row>
    <row r="878" spans="1:8">
      <c r="A878" s="80">
        <v>37196</v>
      </c>
      <c r="B878" s="79" t="s">
        <v>218</v>
      </c>
      <c r="C878" s="79" t="s">
        <v>100</v>
      </c>
      <c r="D878" s="85">
        <v>0</v>
      </c>
      <c r="E878" s="85">
        <v>0</v>
      </c>
      <c r="F878" s="210">
        <f t="shared" si="39"/>
        <v>2</v>
      </c>
      <c r="G878" s="79" t="str">
        <f t="shared" si="40"/>
        <v>I</v>
      </c>
      <c r="H878" s="79" t="str">
        <f t="shared" si="41"/>
        <v>2DJ/BASIN/CIG</v>
      </c>
    </row>
    <row r="879" spans="1:8">
      <c r="A879" s="80">
        <v>37196</v>
      </c>
      <c r="B879" s="79" t="s">
        <v>218</v>
      </c>
      <c r="C879" s="79" t="s">
        <v>88</v>
      </c>
      <c r="D879" s="85">
        <v>0</v>
      </c>
      <c r="E879" s="85">
        <v>0</v>
      </c>
      <c r="F879" s="210">
        <f t="shared" si="39"/>
        <v>2</v>
      </c>
      <c r="G879" s="79" t="str">
        <f t="shared" si="40"/>
        <v>I</v>
      </c>
      <c r="H879" s="79" t="str">
        <f t="shared" si="41"/>
        <v>2IF-CIG/RKYMTN</v>
      </c>
    </row>
    <row r="880" spans="1:8">
      <c r="A880" s="80">
        <v>37196</v>
      </c>
      <c r="B880" s="79" t="s">
        <v>218</v>
      </c>
      <c r="C880" s="79" t="s">
        <v>101</v>
      </c>
      <c r="D880" s="85">
        <v>-149967.97580000001</v>
      </c>
      <c r="E880" s="85">
        <v>1499.679758</v>
      </c>
      <c r="F880" s="210">
        <f t="shared" si="39"/>
        <v>2</v>
      </c>
      <c r="G880" s="79" t="str">
        <f t="shared" si="40"/>
        <v>I</v>
      </c>
      <c r="H880" s="79" t="str">
        <f t="shared" si="41"/>
        <v>2IF-CIG/WIC</v>
      </c>
    </row>
    <row r="881" spans="1:8">
      <c r="A881" s="80">
        <v>37196</v>
      </c>
      <c r="B881" s="79" t="s">
        <v>218</v>
      </c>
      <c r="C881" s="79" t="s">
        <v>89</v>
      </c>
      <c r="D881" s="85">
        <v>-793116.63300000003</v>
      </c>
      <c r="E881" s="85">
        <v>79311.6633</v>
      </c>
      <c r="F881" s="210">
        <f t="shared" si="39"/>
        <v>2</v>
      </c>
      <c r="G881" s="79" t="str">
        <f t="shared" si="40"/>
        <v>I</v>
      </c>
      <c r="H881" s="79" t="str">
        <f t="shared" si="41"/>
        <v>2IF-ELPO/PERMIAN</v>
      </c>
    </row>
    <row r="882" spans="1:8">
      <c r="A882" s="80">
        <v>37196</v>
      </c>
      <c r="B882" s="79" t="s">
        <v>218</v>
      </c>
      <c r="C882" s="79" t="s">
        <v>72</v>
      </c>
      <c r="D882" s="85">
        <v>2351587.841</v>
      </c>
      <c r="E882" s="85">
        <v>-235158.78409999999</v>
      </c>
      <c r="F882" s="210">
        <f t="shared" si="39"/>
        <v>2</v>
      </c>
      <c r="G882" s="79" t="str">
        <f t="shared" si="40"/>
        <v>I</v>
      </c>
      <c r="H882" s="79" t="str">
        <f t="shared" si="41"/>
        <v>2IF-ELPO/SJ</v>
      </c>
    </row>
    <row r="883" spans="1:8">
      <c r="A883" s="80">
        <v>37196</v>
      </c>
      <c r="B883" s="79" t="s">
        <v>218</v>
      </c>
      <c r="C883" s="79" t="s">
        <v>67</v>
      </c>
      <c r="D883" s="85">
        <v>-1E-4</v>
      </c>
      <c r="E883" s="85">
        <v>9.9999999999999991E-6</v>
      </c>
      <c r="F883" s="210">
        <f t="shared" si="39"/>
        <v>2</v>
      </c>
      <c r="G883" s="79" t="str">
        <f t="shared" si="40"/>
        <v>I</v>
      </c>
      <c r="H883" s="79" t="str">
        <f t="shared" si="41"/>
        <v>2IF-NWPL_ROCKY_M</v>
      </c>
    </row>
    <row r="884" spans="1:8">
      <c r="A884" s="80">
        <v>37196</v>
      </c>
      <c r="B884" s="79" t="s">
        <v>218</v>
      </c>
      <c r="C884" s="79" t="s">
        <v>93</v>
      </c>
      <c r="D884" s="85">
        <v>142469.57699999999</v>
      </c>
      <c r="E884" s="85">
        <v>0</v>
      </c>
      <c r="F884" s="210">
        <f t="shared" si="39"/>
        <v>2</v>
      </c>
      <c r="G884" s="79" t="str">
        <f t="shared" si="40"/>
        <v>I</v>
      </c>
      <c r="H884" s="79" t="str">
        <f t="shared" si="41"/>
        <v>2IF-TW/PERMIAN</v>
      </c>
    </row>
    <row r="885" spans="1:8">
      <c r="A885" s="80">
        <v>37196</v>
      </c>
      <c r="B885" s="79" t="s">
        <v>218</v>
      </c>
      <c r="C885" s="79" t="s">
        <v>73</v>
      </c>
      <c r="D885" s="85">
        <v>119974.3806</v>
      </c>
      <c r="E885" s="85">
        <v>-23994.876120000001</v>
      </c>
      <c r="F885" s="210">
        <f t="shared" si="39"/>
        <v>2</v>
      </c>
      <c r="G885" s="79" t="str">
        <f t="shared" si="40"/>
        <v>I</v>
      </c>
      <c r="H885" s="79" t="str">
        <f t="shared" si="41"/>
        <v>2IF-WAHA-TX</v>
      </c>
    </row>
    <row r="886" spans="1:8">
      <c r="A886" s="80">
        <v>37196</v>
      </c>
      <c r="B886" s="79" t="s">
        <v>218</v>
      </c>
      <c r="C886" s="79" t="s">
        <v>68</v>
      </c>
      <c r="D886" s="85">
        <v>-3418738.9618000002</v>
      </c>
      <c r="E886" s="85">
        <v>34187.389618000001</v>
      </c>
      <c r="F886" s="210">
        <f t="shared" si="39"/>
        <v>2</v>
      </c>
      <c r="G886" s="79" t="str">
        <f t="shared" si="40"/>
        <v>I</v>
      </c>
      <c r="H886" s="79" t="str">
        <f t="shared" si="41"/>
        <v>2NGI-MALIN</v>
      </c>
    </row>
    <row r="887" spans="1:8">
      <c r="A887" s="80">
        <v>37196</v>
      </c>
      <c r="B887" s="79" t="s">
        <v>218</v>
      </c>
      <c r="C887" s="79" t="s">
        <v>74</v>
      </c>
      <c r="D887" s="85">
        <v>610786.5575</v>
      </c>
      <c r="E887" s="85">
        <v>0</v>
      </c>
      <c r="F887" s="210">
        <f t="shared" si="39"/>
        <v>2</v>
      </c>
      <c r="G887" s="79" t="str">
        <f t="shared" si="40"/>
        <v>I</v>
      </c>
      <c r="H887" s="79" t="str">
        <f t="shared" si="41"/>
        <v>2NGI-PGE/CG</v>
      </c>
    </row>
    <row r="888" spans="1:8">
      <c r="A888" s="80">
        <v>37196</v>
      </c>
      <c r="B888" s="79" t="s">
        <v>218</v>
      </c>
      <c r="C888" s="79" t="s">
        <v>75</v>
      </c>
      <c r="D888" s="85">
        <v>3182995.3029</v>
      </c>
      <c r="E888" s="85">
        <v>0</v>
      </c>
      <c r="F888" s="210">
        <f t="shared" si="39"/>
        <v>2</v>
      </c>
      <c r="G888" s="79" t="str">
        <f t="shared" si="40"/>
        <v>I</v>
      </c>
      <c r="H888" s="79" t="str">
        <f t="shared" si="41"/>
        <v>2NGI-SOBDR-PG&amp;E</v>
      </c>
    </row>
    <row r="889" spans="1:8">
      <c r="A889" s="80">
        <v>37196</v>
      </c>
      <c r="B889" s="79" t="s">
        <v>218</v>
      </c>
      <c r="C889" s="79" t="s">
        <v>94</v>
      </c>
      <c r="D889" s="85">
        <v>-157133.44589999999</v>
      </c>
      <c r="E889" s="85">
        <v>15713.344590000001</v>
      </c>
      <c r="F889" s="210">
        <f t="shared" si="39"/>
        <v>2</v>
      </c>
      <c r="G889" s="79" t="str">
        <f t="shared" si="40"/>
        <v>I</v>
      </c>
      <c r="H889" s="79" t="str">
        <f t="shared" si="41"/>
        <v>2NGI-SOBDR-SOCAL</v>
      </c>
    </row>
    <row r="890" spans="1:8">
      <c r="A890" s="80">
        <v>37196</v>
      </c>
      <c r="B890" s="79" t="s">
        <v>218</v>
      </c>
      <c r="C890" s="79" t="s">
        <v>46</v>
      </c>
      <c r="D890" s="85">
        <v>-699280.68039999995</v>
      </c>
      <c r="E890" s="85">
        <v>69928.068039999998</v>
      </c>
      <c r="F890" s="210">
        <f t="shared" si="39"/>
        <v>2</v>
      </c>
      <c r="G890" s="79" t="str">
        <f t="shared" si="40"/>
        <v>I</v>
      </c>
      <c r="H890" s="79" t="str">
        <f t="shared" si="41"/>
        <v>2NGI-SOCAL</v>
      </c>
    </row>
    <row r="891" spans="1:8">
      <c r="A891" s="80">
        <v>37196</v>
      </c>
      <c r="B891" s="79" t="s">
        <v>218</v>
      </c>
      <c r="C891" s="79" t="s">
        <v>219</v>
      </c>
      <c r="D891" s="85">
        <v>-14996.7976</v>
      </c>
      <c r="E891" s="85">
        <v>0</v>
      </c>
      <c r="F891" s="210">
        <f t="shared" si="39"/>
        <v>2</v>
      </c>
      <c r="G891" s="79" t="str">
        <f t="shared" si="40"/>
        <v>I</v>
      </c>
      <c r="H891" s="79" t="str">
        <f t="shared" si="41"/>
        <v>2NGI-SOCAL(KRS)</v>
      </c>
    </row>
    <row r="892" spans="1:8">
      <c r="A892" s="80">
        <v>37226</v>
      </c>
      <c r="B892" s="79" t="s">
        <v>218</v>
      </c>
      <c r="C892" s="79" t="s">
        <v>71</v>
      </c>
      <c r="D892" s="85">
        <v>320158.99349999998</v>
      </c>
      <c r="E892" s="85">
        <v>-3201.589935</v>
      </c>
      <c r="F892" s="210">
        <f t="shared" si="39"/>
        <v>3</v>
      </c>
      <c r="G892" s="79" t="str">
        <f t="shared" si="40"/>
        <v>I</v>
      </c>
      <c r="H892" s="79" t="str">
        <f t="shared" si="41"/>
        <v>3CGPR-KINGSGATE</v>
      </c>
    </row>
    <row r="893" spans="1:8">
      <c r="A893" s="80">
        <v>37226</v>
      </c>
      <c r="B893" s="79" t="s">
        <v>218</v>
      </c>
      <c r="C893" s="79" t="s">
        <v>100</v>
      </c>
      <c r="D893" s="85">
        <v>0</v>
      </c>
      <c r="E893" s="85">
        <v>0</v>
      </c>
      <c r="F893" s="210">
        <f t="shared" si="39"/>
        <v>3</v>
      </c>
      <c r="G893" s="79" t="str">
        <f t="shared" si="40"/>
        <v>I</v>
      </c>
      <c r="H893" s="79" t="str">
        <f t="shared" si="41"/>
        <v>3DJ/BASIN/CIG</v>
      </c>
    </row>
    <row r="894" spans="1:8">
      <c r="A894" s="80">
        <v>37226</v>
      </c>
      <c r="B894" s="79" t="s">
        <v>218</v>
      </c>
      <c r="C894" s="79" t="s">
        <v>88</v>
      </c>
      <c r="D894" s="85">
        <v>0</v>
      </c>
      <c r="E894" s="85">
        <v>0</v>
      </c>
      <c r="F894" s="210">
        <f t="shared" si="39"/>
        <v>3</v>
      </c>
      <c r="G894" s="79" t="str">
        <f t="shared" si="40"/>
        <v>I</v>
      </c>
      <c r="H894" s="79" t="str">
        <f t="shared" si="41"/>
        <v>3IF-CIG/RKYMTN</v>
      </c>
    </row>
    <row r="895" spans="1:8">
      <c r="A895" s="80">
        <v>37226</v>
      </c>
      <c r="B895" s="79" t="s">
        <v>218</v>
      </c>
      <c r="C895" s="79" t="s">
        <v>101</v>
      </c>
      <c r="D895" s="85">
        <v>-309332.36089999997</v>
      </c>
      <c r="E895" s="85">
        <v>3093.323609</v>
      </c>
      <c r="F895" s="210">
        <f t="shared" si="39"/>
        <v>3</v>
      </c>
      <c r="G895" s="79" t="str">
        <f t="shared" si="40"/>
        <v>I</v>
      </c>
      <c r="H895" s="79" t="str">
        <f t="shared" si="41"/>
        <v>3IF-CIG/WIC</v>
      </c>
    </row>
    <row r="896" spans="1:8">
      <c r="A896" s="80">
        <v>37226</v>
      </c>
      <c r="B896" s="79" t="s">
        <v>218</v>
      </c>
      <c r="C896" s="79" t="s">
        <v>89</v>
      </c>
      <c r="D896" s="85">
        <v>-4538972.4364999998</v>
      </c>
      <c r="E896" s="85">
        <v>453897.24365000002</v>
      </c>
      <c r="F896" s="210">
        <f t="shared" si="39"/>
        <v>3</v>
      </c>
      <c r="G896" s="79" t="str">
        <f t="shared" si="40"/>
        <v>I</v>
      </c>
      <c r="H896" s="79" t="str">
        <f t="shared" si="41"/>
        <v>3IF-ELPO/PERMIAN</v>
      </c>
    </row>
    <row r="897" spans="1:8">
      <c r="A897" s="80">
        <v>37226</v>
      </c>
      <c r="B897" s="79" t="s">
        <v>218</v>
      </c>
      <c r="C897" s="79" t="s">
        <v>72</v>
      </c>
      <c r="D897" s="85">
        <v>-4448013.7505000001</v>
      </c>
      <c r="E897" s="85">
        <v>444801.37504999997</v>
      </c>
      <c r="F897" s="210">
        <f t="shared" si="39"/>
        <v>3</v>
      </c>
      <c r="G897" s="79" t="str">
        <f t="shared" si="40"/>
        <v>I</v>
      </c>
      <c r="H897" s="79" t="str">
        <f t="shared" si="41"/>
        <v>3IF-ELPO/SJ</v>
      </c>
    </row>
    <row r="898" spans="1:8">
      <c r="A898" s="80">
        <v>37226</v>
      </c>
      <c r="B898" s="79" t="s">
        <v>218</v>
      </c>
      <c r="C898" s="79" t="s">
        <v>67</v>
      </c>
      <c r="D898" s="85">
        <v>4278530.55</v>
      </c>
      <c r="E898" s="85">
        <v>-427853.05499999999</v>
      </c>
      <c r="F898" s="210">
        <f t="shared" si="39"/>
        <v>3</v>
      </c>
      <c r="G898" s="79" t="str">
        <f t="shared" si="40"/>
        <v>I</v>
      </c>
      <c r="H898" s="79" t="str">
        <f t="shared" si="41"/>
        <v>3IF-NWPL_ROCKY_M</v>
      </c>
    </row>
    <row r="899" spans="1:8">
      <c r="A899" s="80">
        <v>37226</v>
      </c>
      <c r="B899" s="79" t="s">
        <v>218</v>
      </c>
      <c r="C899" s="79" t="s">
        <v>93</v>
      </c>
      <c r="D899" s="85">
        <v>306239.03730000003</v>
      </c>
      <c r="E899" s="85">
        <v>0</v>
      </c>
      <c r="F899" s="210">
        <f t="shared" ref="F899:F962" si="42">IF(REF_DT&lt;=LastDay,INDEX(IntraMonth_Buckets,MATCH($A899,IntraSumMonths,0),1),INDEX(BucketTable,MATCH($A899,SumMonths,0),1))</f>
        <v>3</v>
      </c>
      <c r="G899" s="79" t="str">
        <f t="shared" ref="G899:G962" si="43">INDEX(Book_Type,MATCH($B899,Book,0),1)</f>
        <v>I</v>
      </c>
      <c r="H899" s="79" t="str">
        <f t="shared" ref="H899:H962" si="44">$F899&amp;$C899</f>
        <v>3IF-TW/PERMIAN</v>
      </c>
    </row>
    <row r="900" spans="1:8">
      <c r="A900" s="80">
        <v>37226</v>
      </c>
      <c r="B900" s="79" t="s">
        <v>218</v>
      </c>
      <c r="C900" s="79" t="s">
        <v>73</v>
      </c>
      <c r="D900" s="85">
        <v>247465.88880000002</v>
      </c>
      <c r="E900" s="85">
        <v>-49493.177759999999</v>
      </c>
      <c r="F900" s="210">
        <f t="shared" si="42"/>
        <v>3</v>
      </c>
      <c r="G900" s="79" t="str">
        <f t="shared" si="43"/>
        <v>I</v>
      </c>
      <c r="H900" s="79" t="str">
        <f t="shared" si="44"/>
        <v>3IF-WAHA-TX</v>
      </c>
    </row>
    <row r="901" spans="1:8">
      <c r="A901" s="80">
        <v>37226</v>
      </c>
      <c r="B901" s="79" t="s">
        <v>218</v>
      </c>
      <c r="C901" s="79" t="s">
        <v>68</v>
      </c>
      <c r="D901" s="85">
        <v>-5096526.0449999999</v>
      </c>
      <c r="E901" s="85">
        <v>50965.260450000002</v>
      </c>
      <c r="F901" s="210">
        <f t="shared" si="42"/>
        <v>3</v>
      </c>
      <c r="G901" s="79" t="str">
        <f t="shared" si="43"/>
        <v>I</v>
      </c>
      <c r="H901" s="79" t="str">
        <f t="shared" si="44"/>
        <v>3NGI-MALIN</v>
      </c>
    </row>
    <row r="902" spans="1:8">
      <c r="A902" s="80">
        <v>37226</v>
      </c>
      <c r="B902" s="79" t="s">
        <v>218</v>
      </c>
      <c r="C902" s="79" t="s">
        <v>74</v>
      </c>
      <c r="D902" s="85">
        <v>-897299.34149999998</v>
      </c>
      <c r="E902" s="85">
        <v>0</v>
      </c>
      <c r="F902" s="210">
        <f t="shared" si="42"/>
        <v>3</v>
      </c>
      <c r="G902" s="79" t="str">
        <f t="shared" si="43"/>
        <v>I</v>
      </c>
      <c r="H902" s="79" t="str">
        <f t="shared" si="44"/>
        <v>3NGI-PGE/CG</v>
      </c>
    </row>
    <row r="903" spans="1:8">
      <c r="A903" s="80">
        <v>37226</v>
      </c>
      <c r="B903" s="79" t="s">
        <v>218</v>
      </c>
      <c r="C903" s="79" t="s">
        <v>75</v>
      </c>
      <c r="D903" s="85">
        <v>7029423.2356000002</v>
      </c>
      <c r="E903" s="85">
        <v>0</v>
      </c>
      <c r="F903" s="210">
        <f t="shared" si="42"/>
        <v>3</v>
      </c>
      <c r="G903" s="79" t="str">
        <f t="shared" si="43"/>
        <v>I</v>
      </c>
      <c r="H903" s="79" t="str">
        <f t="shared" si="44"/>
        <v>3NGI-SOBDR-PG&amp;E</v>
      </c>
    </row>
    <row r="904" spans="1:8">
      <c r="A904" s="80">
        <v>37226</v>
      </c>
      <c r="B904" s="79" t="s">
        <v>218</v>
      </c>
      <c r="C904" s="79" t="s">
        <v>94</v>
      </c>
      <c r="D904" s="85">
        <v>-2327762.9503000001</v>
      </c>
      <c r="E904" s="85">
        <v>232776.29503000001</v>
      </c>
      <c r="F904" s="210">
        <f t="shared" si="42"/>
        <v>3</v>
      </c>
      <c r="G904" s="79" t="str">
        <f t="shared" si="43"/>
        <v>I</v>
      </c>
      <c r="H904" s="79" t="str">
        <f t="shared" si="44"/>
        <v>3NGI-SOBDR-SOCAL</v>
      </c>
    </row>
    <row r="905" spans="1:8">
      <c r="A905" s="80">
        <v>37226</v>
      </c>
      <c r="B905" s="79" t="s">
        <v>218</v>
      </c>
      <c r="C905" s="79" t="s">
        <v>46</v>
      </c>
      <c r="D905" s="85">
        <v>-1130931.0826000001</v>
      </c>
      <c r="E905" s="85">
        <v>113093.10825999999</v>
      </c>
      <c r="F905" s="210">
        <f t="shared" si="42"/>
        <v>3</v>
      </c>
      <c r="G905" s="79" t="str">
        <f t="shared" si="43"/>
        <v>I</v>
      </c>
      <c r="H905" s="79" t="str">
        <f t="shared" si="44"/>
        <v>3NGI-SOCAL</v>
      </c>
    </row>
    <row r="906" spans="1:8">
      <c r="A906" s="80">
        <v>37226</v>
      </c>
      <c r="B906" s="79" t="s">
        <v>218</v>
      </c>
      <c r="C906" s="79" t="s">
        <v>219</v>
      </c>
      <c r="D906" s="85">
        <v>-30933.236100000002</v>
      </c>
      <c r="E906" s="85">
        <v>0</v>
      </c>
      <c r="F906" s="210">
        <f t="shared" si="42"/>
        <v>3</v>
      </c>
      <c r="G906" s="79" t="str">
        <f t="shared" si="43"/>
        <v>I</v>
      </c>
      <c r="H906" s="79" t="str">
        <f t="shared" si="44"/>
        <v>3NGI-SOCAL(KRS)</v>
      </c>
    </row>
    <row r="907" spans="1:8">
      <c r="A907" s="80">
        <v>37257</v>
      </c>
      <c r="B907" s="79" t="s">
        <v>218</v>
      </c>
      <c r="C907" s="79" t="s">
        <v>71</v>
      </c>
      <c r="D907" s="85">
        <v>319549.6887</v>
      </c>
      <c r="E907" s="85">
        <v>-3195.4968869999998</v>
      </c>
      <c r="F907" s="210">
        <f t="shared" si="42"/>
        <v>3</v>
      </c>
      <c r="G907" s="79" t="str">
        <f t="shared" si="43"/>
        <v>I</v>
      </c>
      <c r="H907" s="79" t="str">
        <f t="shared" si="44"/>
        <v>3CGPR-KINGSGATE</v>
      </c>
    </row>
    <row r="908" spans="1:8">
      <c r="A908" s="80">
        <v>37257</v>
      </c>
      <c r="B908" s="79" t="s">
        <v>218</v>
      </c>
      <c r="C908" s="79" t="s">
        <v>100</v>
      </c>
      <c r="D908" s="85">
        <v>0</v>
      </c>
      <c r="E908" s="85">
        <v>0</v>
      </c>
      <c r="F908" s="210">
        <f t="shared" si="42"/>
        <v>3</v>
      </c>
      <c r="G908" s="79" t="str">
        <f t="shared" si="43"/>
        <v>I</v>
      </c>
      <c r="H908" s="79" t="str">
        <f t="shared" si="44"/>
        <v>3DJ/BASIN/CIG</v>
      </c>
    </row>
    <row r="909" spans="1:8">
      <c r="A909" s="80">
        <v>37257</v>
      </c>
      <c r="B909" s="79" t="s">
        <v>218</v>
      </c>
      <c r="C909" s="79" t="s">
        <v>88</v>
      </c>
      <c r="D909" s="85">
        <v>0</v>
      </c>
      <c r="E909" s="85">
        <v>0</v>
      </c>
      <c r="F909" s="210">
        <f t="shared" si="42"/>
        <v>3</v>
      </c>
      <c r="G909" s="79" t="str">
        <f t="shared" si="43"/>
        <v>I</v>
      </c>
      <c r="H909" s="79" t="str">
        <f t="shared" si="44"/>
        <v>3IF-CIG/RKYMTN</v>
      </c>
    </row>
    <row r="910" spans="1:8">
      <c r="A910" s="80">
        <v>37257</v>
      </c>
      <c r="B910" s="79" t="s">
        <v>218</v>
      </c>
      <c r="C910" s="79" t="s">
        <v>101</v>
      </c>
      <c r="D910" s="85">
        <v>-308743.6606</v>
      </c>
      <c r="E910" s="85">
        <v>3087.4366060000002</v>
      </c>
      <c r="F910" s="210">
        <f t="shared" si="42"/>
        <v>3</v>
      </c>
      <c r="G910" s="79" t="str">
        <f t="shared" si="43"/>
        <v>I</v>
      </c>
      <c r="H910" s="79" t="str">
        <f t="shared" si="44"/>
        <v>3IF-CIG/WIC</v>
      </c>
    </row>
    <row r="911" spans="1:8">
      <c r="A911" s="80">
        <v>37257</v>
      </c>
      <c r="B911" s="79" t="s">
        <v>218</v>
      </c>
      <c r="C911" s="79" t="s">
        <v>89</v>
      </c>
      <c r="D911" s="85">
        <v>-5751308.8030000003</v>
      </c>
      <c r="E911" s="85">
        <v>575130.88029999996</v>
      </c>
      <c r="F911" s="210">
        <f t="shared" si="42"/>
        <v>3</v>
      </c>
      <c r="G911" s="79" t="str">
        <f t="shared" si="43"/>
        <v>I</v>
      </c>
      <c r="H911" s="79" t="str">
        <f t="shared" si="44"/>
        <v>3IF-ELPO/PERMIAN</v>
      </c>
    </row>
    <row r="912" spans="1:8">
      <c r="A912" s="80">
        <v>37257</v>
      </c>
      <c r="B912" s="79" t="s">
        <v>218</v>
      </c>
      <c r="C912" s="79" t="s">
        <v>72</v>
      </c>
      <c r="D912" s="85">
        <v>-4751379.6907000002</v>
      </c>
      <c r="E912" s="85">
        <v>475137.96906999999</v>
      </c>
      <c r="F912" s="210">
        <f t="shared" si="42"/>
        <v>3</v>
      </c>
      <c r="G912" s="79" t="str">
        <f t="shared" si="43"/>
        <v>I</v>
      </c>
      <c r="H912" s="79" t="str">
        <f t="shared" si="44"/>
        <v>3IF-ELPO/SJ</v>
      </c>
    </row>
    <row r="913" spans="1:8">
      <c r="A913" s="80">
        <v>37257</v>
      </c>
      <c r="B913" s="79" t="s">
        <v>218</v>
      </c>
      <c r="C913" s="79" t="s">
        <v>67</v>
      </c>
      <c r="D913" s="85">
        <v>4271314.1727</v>
      </c>
      <c r="E913" s="85">
        <v>-427131.41726999998</v>
      </c>
      <c r="F913" s="210">
        <f t="shared" si="42"/>
        <v>3</v>
      </c>
      <c r="G913" s="79" t="str">
        <f t="shared" si="43"/>
        <v>I</v>
      </c>
      <c r="H913" s="79" t="str">
        <f t="shared" si="44"/>
        <v>3IF-NWPL_ROCKY_M</v>
      </c>
    </row>
    <row r="914" spans="1:8">
      <c r="A914" s="80">
        <v>37257</v>
      </c>
      <c r="B914" s="79" t="s">
        <v>218</v>
      </c>
      <c r="C914" s="79" t="s">
        <v>93</v>
      </c>
      <c r="D914" s="85">
        <v>308743.6606</v>
      </c>
      <c r="E914" s="85">
        <v>0</v>
      </c>
      <c r="F914" s="210">
        <f t="shared" si="42"/>
        <v>3</v>
      </c>
      <c r="G914" s="79" t="str">
        <f t="shared" si="43"/>
        <v>I</v>
      </c>
      <c r="H914" s="79" t="str">
        <f t="shared" si="44"/>
        <v>3IF-TW/PERMIAN</v>
      </c>
    </row>
    <row r="915" spans="1:8">
      <c r="A915" s="80">
        <v>37257</v>
      </c>
      <c r="B915" s="79" t="s">
        <v>218</v>
      </c>
      <c r="C915" s="79" t="s">
        <v>73</v>
      </c>
      <c r="D915" s="85">
        <v>246994.9284</v>
      </c>
      <c r="E915" s="85">
        <v>-49398.985679999998</v>
      </c>
      <c r="F915" s="210">
        <f t="shared" si="42"/>
        <v>3</v>
      </c>
      <c r="G915" s="79" t="str">
        <f t="shared" si="43"/>
        <v>I</v>
      </c>
      <c r="H915" s="79" t="str">
        <f t="shared" si="44"/>
        <v>3IF-WAHA-TX</v>
      </c>
    </row>
    <row r="916" spans="1:8">
      <c r="A916" s="80">
        <v>37257</v>
      </c>
      <c r="B916" s="79" t="s">
        <v>218</v>
      </c>
      <c r="C916" s="79" t="s">
        <v>68</v>
      </c>
      <c r="D916" s="85">
        <v>-5079533.3548999997</v>
      </c>
      <c r="E916" s="85">
        <v>50795.333549000003</v>
      </c>
      <c r="F916" s="210">
        <f t="shared" si="42"/>
        <v>3</v>
      </c>
      <c r="G916" s="79" t="str">
        <f t="shared" si="43"/>
        <v>I</v>
      </c>
      <c r="H916" s="79" t="str">
        <f t="shared" si="44"/>
        <v>3NGI-MALIN</v>
      </c>
    </row>
    <row r="917" spans="1:8">
      <c r="A917" s="80">
        <v>37257</v>
      </c>
      <c r="B917" s="79" t="s">
        <v>218</v>
      </c>
      <c r="C917" s="79" t="s">
        <v>74</v>
      </c>
      <c r="D917" s="85">
        <v>-993229.34439999994</v>
      </c>
      <c r="E917" s="85">
        <v>0</v>
      </c>
      <c r="F917" s="210">
        <f t="shared" si="42"/>
        <v>3</v>
      </c>
      <c r="G917" s="79" t="str">
        <f t="shared" si="43"/>
        <v>I</v>
      </c>
      <c r="H917" s="79" t="str">
        <f t="shared" si="44"/>
        <v>3NGI-PGE/CG</v>
      </c>
    </row>
    <row r="918" spans="1:8">
      <c r="A918" s="80">
        <v>37257</v>
      </c>
      <c r="B918" s="79" t="s">
        <v>218</v>
      </c>
      <c r="C918" s="79" t="s">
        <v>75</v>
      </c>
      <c r="D918" s="85">
        <v>7016045.3156000003</v>
      </c>
      <c r="E918" s="85">
        <v>0</v>
      </c>
      <c r="F918" s="210">
        <f t="shared" si="42"/>
        <v>3</v>
      </c>
      <c r="G918" s="79" t="str">
        <f t="shared" si="43"/>
        <v>I</v>
      </c>
      <c r="H918" s="79" t="str">
        <f t="shared" si="44"/>
        <v>3NGI-SOBDR-PG&amp;E</v>
      </c>
    </row>
    <row r="919" spans="1:8">
      <c r="A919" s="80">
        <v>37257</v>
      </c>
      <c r="B919" s="79" t="s">
        <v>218</v>
      </c>
      <c r="C919" s="79" t="s">
        <v>94</v>
      </c>
      <c r="D919" s="85">
        <v>-1986696.7296</v>
      </c>
      <c r="E919" s="85">
        <v>198669.67296</v>
      </c>
      <c r="F919" s="210">
        <f t="shared" si="42"/>
        <v>3</v>
      </c>
      <c r="G919" s="79" t="str">
        <f t="shared" si="43"/>
        <v>I</v>
      </c>
      <c r="H919" s="79" t="str">
        <f t="shared" si="44"/>
        <v>3NGI-SOBDR-SOCAL</v>
      </c>
    </row>
    <row r="920" spans="1:8">
      <c r="A920" s="80">
        <v>37257</v>
      </c>
      <c r="B920" s="79" t="s">
        <v>218</v>
      </c>
      <c r="C920" s="79" t="s">
        <v>46</v>
      </c>
      <c r="D920" s="85">
        <v>-638822.49609999999</v>
      </c>
      <c r="E920" s="85">
        <v>63882.249609999999</v>
      </c>
      <c r="F920" s="210">
        <f t="shared" si="42"/>
        <v>3</v>
      </c>
      <c r="G920" s="79" t="str">
        <f t="shared" si="43"/>
        <v>I</v>
      </c>
      <c r="H920" s="79" t="str">
        <f t="shared" si="44"/>
        <v>3NGI-SOCAL</v>
      </c>
    </row>
    <row r="921" spans="1:8">
      <c r="A921" s="80">
        <v>37257</v>
      </c>
      <c r="B921" s="79" t="s">
        <v>218</v>
      </c>
      <c r="C921" s="79" t="s">
        <v>219</v>
      </c>
      <c r="D921" s="85">
        <v>-30874.366099999999</v>
      </c>
      <c r="E921" s="85">
        <v>0</v>
      </c>
      <c r="F921" s="210">
        <f t="shared" si="42"/>
        <v>3</v>
      </c>
      <c r="G921" s="79" t="str">
        <f t="shared" si="43"/>
        <v>I</v>
      </c>
      <c r="H921" s="79" t="str">
        <f t="shared" si="44"/>
        <v>3NGI-SOCAL(KRS)</v>
      </c>
    </row>
    <row r="922" spans="1:8">
      <c r="A922" s="80">
        <v>37288</v>
      </c>
      <c r="B922" s="79" t="s">
        <v>218</v>
      </c>
      <c r="C922" s="79" t="s">
        <v>71</v>
      </c>
      <c r="D922" s="85">
        <v>288070.74930000002</v>
      </c>
      <c r="E922" s="85">
        <v>-2880.7074929999999</v>
      </c>
      <c r="F922" s="210">
        <f t="shared" si="42"/>
        <v>3</v>
      </c>
      <c r="G922" s="79" t="str">
        <f t="shared" si="43"/>
        <v>I</v>
      </c>
      <c r="H922" s="79" t="str">
        <f t="shared" si="44"/>
        <v>3CGPR-KINGSGATE</v>
      </c>
    </row>
    <row r="923" spans="1:8">
      <c r="A923" s="80">
        <v>37288</v>
      </c>
      <c r="B923" s="79" t="s">
        <v>218</v>
      </c>
      <c r="C923" s="79" t="s">
        <v>100</v>
      </c>
      <c r="D923" s="85">
        <v>0</v>
      </c>
      <c r="E923" s="85">
        <v>0</v>
      </c>
      <c r="F923" s="210">
        <f t="shared" si="42"/>
        <v>3</v>
      </c>
      <c r="G923" s="79" t="str">
        <f t="shared" si="43"/>
        <v>I</v>
      </c>
      <c r="H923" s="79" t="str">
        <f t="shared" si="44"/>
        <v>3DJ/BASIN/CIG</v>
      </c>
    </row>
    <row r="924" spans="1:8">
      <c r="A924" s="80">
        <v>37288</v>
      </c>
      <c r="B924" s="79" t="s">
        <v>218</v>
      </c>
      <c r="C924" s="79" t="s">
        <v>88</v>
      </c>
      <c r="D924" s="85">
        <v>0</v>
      </c>
      <c r="E924" s="85">
        <v>0</v>
      </c>
      <c r="F924" s="210">
        <f t="shared" si="42"/>
        <v>3</v>
      </c>
      <c r="G924" s="79" t="str">
        <f t="shared" si="43"/>
        <v>I</v>
      </c>
      <c r="H924" s="79" t="str">
        <f t="shared" si="44"/>
        <v>3IF-CIG/RKYMTN</v>
      </c>
    </row>
    <row r="925" spans="1:8">
      <c r="A925" s="80">
        <v>37288</v>
      </c>
      <c r="B925" s="79" t="s">
        <v>218</v>
      </c>
      <c r="C925" s="79" t="s">
        <v>101</v>
      </c>
      <c r="D925" s="85">
        <v>-278329.22639999999</v>
      </c>
      <c r="E925" s="85">
        <v>2783.2922640000002</v>
      </c>
      <c r="F925" s="210">
        <f t="shared" si="42"/>
        <v>3</v>
      </c>
      <c r="G925" s="79" t="str">
        <f t="shared" si="43"/>
        <v>I</v>
      </c>
      <c r="H925" s="79" t="str">
        <f t="shared" si="44"/>
        <v>3IF-CIG/WIC</v>
      </c>
    </row>
    <row r="926" spans="1:8">
      <c r="A926" s="80">
        <v>37288</v>
      </c>
      <c r="B926" s="79" t="s">
        <v>218</v>
      </c>
      <c r="C926" s="79" t="s">
        <v>89</v>
      </c>
      <c r="D926" s="85">
        <v>-5171296.4064999996</v>
      </c>
      <c r="E926" s="85">
        <v>517129.64065000002</v>
      </c>
      <c r="F926" s="210">
        <f t="shared" si="42"/>
        <v>3</v>
      </c>
      <c r="G926" s="79" t="str">
        <f t="shared" si="43"/>
        <v>I</v>
      </c>
      <c r="H926" s="79" t="str">
        <f t="shared" si="44"/>
        <v>3IF-ELPO/PERMIAN</v>
      </c>
    </row>
    <row r="927" spans="1:8">
      <c r="A927" s="80">
        <v>37288</v>
      </c>
      <c r="B927" s="79" t="s">
        <v>218</v>
      </c>
      <c r="C927" s="79" t="s">
        <v>72</v>
      </c>
      <c r="D927" s="85">
        <v>-4208170.9057999998</v>
      </c>
      <c r="E927" s="85">
        <v>420817.09058000002</v>
      </c>
      <c r="F927" s="210">
        <f t="shared" si="42"/>
        <v>3</v>
      </c>
      <c r="G927" s="79" t="str">
        <f t="shared" si="43"/>
        <v>I</v>
      </c>
      <c r="H927" s="79" t="str">
        <f t="shared" si="44"/>
        <v>3IF-ELPO/SJ</v>
      </c>
    </row>
    <row r="928" spans="1:8">
      <c r="A928" s="80">
        <v>37288</v>
      </c>
      <c r="B928" s="79" t="s">
        <v>218</v>
      </c>
      <c r="C928" s="79" t="s">
        <v>67</v>
      </c>
      <c r="D928" s="85">
        <v>3850545.6828000001</v>
      </c>
      <c r="E928" s="85">
        <v>-385054.56828000001</v>
      </c>
      <c r="F928" s="210">
        <f t="shared" si="42"/>
        <v>3</v>
      </c>
      <c r="G928" s="79" t="str">
        <f t="shared" si="43"/>
        <v>I</v>
      </c>
      <c r="H928" s="79" t="str">
        <f t="shared" si="44"/>
        <v>3IF-NWPL_ROCKY_M</v>
      </c>
    </row>
    <row r="929" spans="1:8">
      <c r="A929" s="80">
        <v>37288</v>
      </c>
      <c r="B929" s="79" t="s">
        <v>218</v>
      </c>
      <c r="C929" s="79" t="s">
        <v>93</v>
      </c>
      <c r="D929" s="85">
        <v>278329.22639999999</v>
      </c>
      <c r="E929" s="85">
        <v>0</v>
      </c>
      <c r="F929" s="210">
        <f t="shared" si="42"/>
        <v>3</v>
      </c>
      <c r="G929" s="79" t="str">
        <f t="shared" si="43"/>
        <v>I</v>
      </c>
      <c r="H929" s="79" t="str">
        <f t="shared" si="44"/>
        <v>3IF-TW/PERMIAN</v>
      </c>
    </row>
    <row r="930" spans="1:8">
      <c r="A930" s="80">
        <v>37288</v>
      </c>
      <c r="B930" s="79" t="s">
        <v>218</v>
      </c>
      <c r="C930" s="79" t="s">
        <v>73</v>
      </c>
      <c r="D930" s="85">
        <v>222663.3812</v>
      </c>
      <c r="E930" s="85">
        <v>-44532.676240000001</v>
      </c>
      <c r="F930" s="210">
        <f t="shared" si="42"/>
        <v>3</v>
      </c>
      <c r="G930" s="79" t="str">
        <f t="shared" si="43"/>
        <v>I</v>
      </c>
      <c r="H930" s="79" t="str">
        <f t="shared" si="44"/>
        <v>3IF-WAHA-TX</v>
      </c>
    </row>
    <row r="931" spans="1:8">
      <c r="A931" s="80">
        <v>37288</v>
      </c>
      <c r="B931" s="79" t="s">
        <v>218</v>
      </c>
      <c r="C931" s="79" t="s">
        <v>68</v>
      </c>
      <c r="D931" s="85">
        <v>-4299299.8745999997</v>
      </c>
      <c r="E931" s="85">
        <v>42992.998745999997</v>
      </c>
      <c r="F931" s="210">
        <f t="shared" si="42"/>
        <v>3</v>
      </c>
      <c r="G931" s="79" t="str">
        <f t="shared" si="43"/>
        <v>I</v>
      </c>
      <c r="H931" s="79" t="str">
        <f t="shared" si="44"/>
        <v>3NGI-MALIN</v>
      </c>
    </row>
    <row r="932" spans="1:8">
      <c r="A932" s="80">
        <v>37288</v>
      </c>
      <c r="B932" s="79" t="s">
        <v>218</v>
      </c>
      <c r="C932" s="79" t="s">
        <v>74</v>
      </c>
      <c r="D932" s="85">
        <v>-229287.6165</v>
      </c>
      <c r="E932" s="85">
        <v>0</v>
      </c>
      <c r="F932" s="210">
        <f t="shared" si="42"/>
        <v>3</v>
      </c>
      <c r="G932" s="79" t="str">
        <f t="shared" si="43"/>
        <v>I</v>
      </c>
      <c r="H932" s="79" t="str">
        <f t="shared" si="44"/>
        <v>3NGI-PGE/CG</v>
      </c>
    </row>
    <row r="933" spans="1:8">
      <c r="A933" s="80">
        <v>37288</v>
      </c>
      <c r="B933" s="79" t="s">
        <v>218</v>
      </c>
      <c r="C933" s="79" t="s">
        <v>75</v>
      </c>
      <c r="D933" s="85">
        <v>6324892.5055999998</v>
      </c>
      <c r="E933" s="85">
        <v>0</v>
      </c>
      <c r="F933" s="210">
        <f t="shared" si="42"/>
        <v>3</v>
      </c>
      <c r="G933" s="79" t="str">
        <f t="shared" si="43"/>
        <v>I</v>
      </c>
      <c r="H933" s="79" t="str">
        <f t="shared" si="44"/>
        <v>3NGI-SOBDR-PG&amp;E</v>
      </c>
    </row>
    <row r="934" spans="1:8">
      <c r="A934" s="80">
        <v>37288</v>
      </c>
      <c r="B934" s="79" t="s">
        <v>218</v>
      </c>
      <c r="C934" s="79" t="s">
        <v>94</v>
      </c>
      <c r="D934" s="85">
        <v>-1794927.2845999999</v>
      </c>
      <c r="E934" s="85">
        <v>179492.72846000001</v>
      </c>
      <c r="F934" s="210">
        <f t="shared" si="42"/>
        <v>3</v>
      </c>
      <c r="G934" s="79" t="str">
        <f t="shared" si="43"/>
        <v>I</v>
      </c>
      <c r="H934" s="79" t="str">
        <f t="shared" si="44"/>
        <v>3NGI-SOBDR-SOCAL</v>
      </c>
    </row>
    <row r="935" spans="1:8">
      <c r="A935" s="80">
        <v>37288</v>
      </c>
      <c r="B935" s="79" t="s">
        <v>218</v>
      </c>
      <c r="C935" s="79" t="s">
        <v>46</v>
      </c>
      <c r="D935" s="85">
        <v>-999188.00630000001</v>
      </c>
      <c r="E935" s="85">
        <v>99918.800629999998</v>
      </c>
      <c r="F935" s="210">
        <f t="shared" si="42"/>
        <v>3</v>
      </c>
      <c r="G935" s="79" t="str">
        <f t="shared" si="43"/>
        <v>I</v>
      </c>
      <c r="H935" s="79" t="str">
        <f t="shared" si="44"/>
        <v>3NGI-SOCAL</v>
      </c>
    </row>
    <row r="936" spans="1:8">
      <c r="A936" s="80">
        <v>37288</v>
      </c>
      <c r="B936" s="79" t="s">
        <v>218</v>
      </c>
      <c r="C936" s="79" t="s">
        <v>219</v>
      </c>
      <c r="D936" s="85">
        <v>-27832.922600000002</v>
      </c>
      <c r="E936" s="85">
        <v>0</v>
      </c>
      <c r="F936" s="210">
        <f t="shared" si="42"/>
        <v>3</v>
      </c>
      <c r="G936" s="79" t="str">
        <f t="shared" si="43"/>
        <v>I</v>
      </c>
      <c r="H936" s="79" t="str">
        <f t="shared" si="44"/>
        <v>3NGI-SOCAL(KRS)</v>
      </c>
    </row>
    <row r="937" spans="1:8">
      <c r="A937" s="80">
        <v>37316</v>
      </c>
      <c r="B937" s="79" t="s">
        <v>218</v>
      </c>
      <c r="C937" s="79" t="s">
        <v>71</v>
      </c>
      <c r="D937" s="85">
        <v>318430.17979999998</v>
      </c>
      <c r="E937" s="85">
        <v>-3184.301798</v>
      </c>
      <c r="F937" s="210">
        <f t="shared" si="42"/>
        <v>3</v>
      </c>
      <c r="G937" s="79" t="str">
        <f t="shared" si="43"/>
        <v>I</v>
      </c>
      <c r="H937" s="79" t="str">
        <f t="shared" si="44"/>
        <v>3CGPR-KINGSGATE</v>
      </c>
    </row>
    <row r="938" spans="1:8">
      <c r="A938" s="80">
        <v>37316</v>
      </c>
      <c r="B938" s="79" t="s">
        <v>218</v>
      </c>
      <c r="C938" s="79" t="s">
        <v>100</v>
      </c>
      <c r="D938" s="85">
        <v>0</v>
      </c>
      <c r="E938" s="85">
        <v>0</v>
      </c>
      <c r="F938" s="210">
        <f t="shared" si="42"/>
        <v>3</v>
      </c>
      <c r="G938" s="79" t="str">
        <f t="shared" si="43"/>
        <v>I</v>
      </c>
      <c r="H938" s="79" t="str">
        <f t="shared" si="44"/>
        <v>3DJ/BASIN/CIG</v>
      </c>
    </row>
    <row r="939" spans="1:8">
      <c r="A939" s="80">
        <v>37316</v>
      </c>
      <c r="B939" s="79" t="s">
        <v>218</v>
      </c>
      <c r="C939" s="79" t="s">
        <v>88</v>
      </c>
      <c r="D939" s="85">
        <v>0</v>
      </c>
      <c r="E939" s="85">
        <v>0</v>
      </c>
      <c r="F939" s="210">
        <f t="shared" si="42"/>
        <v>3</v>
      </c>
      <c r="G939" s="79" t="str">
        <f t="shared" si="43"/>
        <v>I</v>
      </c>
      <c r="H939" s="79" t="str">
        <f t="shared" si="44"/>
        <v>3IF-CIG/RKYMTN</v>
      </c>
    </row>
    <row r="940" spans="1:8">
      <c r="A940" s="80">
        <v>37316</v>
      </c>
      <c r="B940" s="79" t="s">
        <v>218</v>
      </c>
      <c r="C940" s="79" t="s">
        <v>101</v>
      </c>
      <c r="D940" s="85">
        <v>-307662.00939999998</v>
      </c>
      <c r="E940" s="85">
        <v>3076.6200939999999</v>
      </c>
      <c r="F940" s="210">
        <f t="shared" si="42"/>
        <v>3</v>
      </c>
      <c r="G940" s="79" t="str">
        <f t="shared" si="43"/>
        <v>I</v>
      </c>
      <c r="H940" s="79" t="str">
        <f t="shared" si="44"/>
        <v>3IF-CIG/WIC</v>
      </c>
    </row>
    <row r="941" spans="1:8">
      <c r="A941" s="80">
        <v>37316</v>
      </c>
      <c r="B941" s="79" t="s">
        <v>218</v>
      </c>
      <c r="C941" s="79" t="s">
        <v>89</v>
      </c>
      <c r="D941" s="85">
        <v>-5729727.5574000003</v>
      </c>
      <c r="E941" s="85">
        <v>572972.75574000005</v>
      </c>
      <c r="F941" s="210">
        <f t="shared" si="42"/>
        <v>3</v>
      </c>
      <c r="G941" s="79" t="str">
        <f t="shared" si="43"/>
        <v>I</v>
      </c>
      <c r="H941" s="79" t="str">
        <f t="shared" si="44"/>
        <v>3IF-ELPO/PERMIAN</v>
      </c>
    </row>
    <row r="942" spans="1:8">
      <c r="A942" s="80">
        <v>37316</v>
      </c>
      <c r="B942" s="79" t="s">
        <v>218</v>
      </c>
      <c r="C942" s="79" t="s">
        <v>72</v>
      </c>
      <c r="D942" s="85">
        <v>-4620898.7845999999</v>
      </c>
      <c r="E942" s="85">
        <v>462089.87845999998</v>
      </c>
      <c r="F942" s="210">
        <f t="shared" si="42"/>
        <v>3</v>
      </c>
      <c r="G942" s="79" t="str">
        <f t="shared" si="43"/>
        <v>I</v>
      </c>
      <c r="H942" s="79" t="str">
        <f t="shared" si="44"/>
        <v>3IF-ELPO/SJ</v>
      </c>
    </row>
    <row r="943" spans="1:8">
      <c r="A943" s="80">
        <v>37316</v>
      </c>
      <c r="B943" s="79" t="s">
        <v>218</v>
      </c>
      <c r="C943" s="79" t="s">
        <v>67</v>
      </c>
      <c r="D943" s="85">
        <v>4256350.0694000004</v>
      </c>
      <c r="E943" s="85">
        <v>-425635.00693999999</v>
      </c>
      <c r="F943" s="210">
        <f t="shared" si="42"/>
        <v>3</v>
      </c>
      <c r="G943" s="79" t="str">
        <f t="shared" si="43"/>
        <v>I</v>
      </c>
      <c r="H943" s="79" t="str">
        <f t="shared" si="44"/>
        <v>3IF-NWPL_ROCKY_M</v>
      </c>
    </row>
    <row r="944" spans="1:8">
      <c r="A944" s="80">
        <v>37316</v>
      </c>
      <c r="B944" s="79" t="s">
        <v>218</v>
      </c>
      <c r="C944" s="79" t="s">
        <v>93</v>
      </c>
      <c r="D944" s="85">
        <v>307662.00939999998</v>
      </c>
      <c r="E944" s="85">
        <v>0</v>
      </c>
      <c r="F944" s="210">
        <f t="shared" si="42"/>
        <v>3</v>
      </c>
      <c r="G944" s="79" t="str">
        <f t="shared" si="43"/>
        <v>I</v>
      </c>
      <c r="H944" s="79" t="str">
        <f t="shared" si="44"/>
        <v>3IF-TW/PERMIAN</v>
      </c>
    </row>
    <row r="945" spans="1:8">
      <c r="A945" s="80">
        <v>37316</v>
      </c>
      <c r="B945" s="79" t="s">
        <v>218</v>
      </c>
      <c r="C945" s="79" t="s">
        <v>73</v>
      </c>
      <c r="D945" s="85">
        <v>246129.60759999999</v>
      </c>
      <c r="E945" s="85">
        <v>-49225.921520000004</v>
      </c>
      <c r="F945" s="210">
        <f t="shared" si="42"/>
        <v>3</v>
      </c>
      <c r="G945" s="79" t="str">
        <f t="shared" si="43"/>
        <v>I</v>
      </c>
      <c r="H945" s="79" t="str">
        <f t="shared" si="44"/>
        <v>3IF-WAHA-TX</v>
      </c>
    </row>
    <row r="946" spans="1:8">
      <c r="A946" s="80">
        <v>37316</v>
      </c>
      <c r="B946" s="79" t="s">
        <v>218</v>
      </c>
      <c r="C946" s="79" t="s">
        <v>68</v>
      </c>
      <c r="D946" s="85">
        <v>-4749845.9011000004</v>
      </c>
      <c r="E946" s="85">
        <v>47498.459010999999</v>
      </c>
      <c r="F946" s="210">
        <f t="shared" si="42"/>
        <v>3</v>
      </c>
      <c r="G946" s="79" t="str">
        <f t="shared" si="43"/>
        <v>I</v>
      </c>
      <c r="H946" s="79" t="str">
        <f t="shared" si="44"/>
        <v>3NGI-MALIN</v>
      </c>
    </row>
    <row r="947" spans="1:8">
      <c r="A947" s="80">
        <v>37316</v>
      </c>
      <c r="B947" s="79" t="s">
        <v>218</v>
      </c>
      <c r="C947" s="79" t="s">
        <v>74</v>
      </c>
      <c r="D947" s="85">
        <v>-93838.881999999998</v>
      </c>
      <c r="E947" s="85">
        <v>0</v>
      </c>
      <c r="F947" s="210">
        <f t="shared" si="42"/>
        <v>3</v>
      </c>
      <c r="G947" s="79" t="str">
        <f t="shared" si="43"/>
        <v>I</v>
      </c>
      <c r="H947" s="79" t="str">
        <f t="shared" si="44"/>
        <v>3NGI-PGE/CG</v>
      </c>
    </row>
    <row r="948" spans="1:8">
      <c r="A948" s="80">
        <v>37316</v>
      </c>
      <c r="B948" s="79" t="s">
        <v>218</v>
      </c>
      <c r="C948" s="79" t="s">
        <v>75</v>
      </c>
      <c r="D948" s="85">
        <v>6991465.3335999995</v>
      </c>
      <c r="E948" s="85">
        <v>0</v>
      </c>
      <c r="F948" s="210">
        <f t="shared" si="42"/>
        <v>3</v>
      </c>
      <c r="G948" s="79" t="str">
        <f t="shared" si="43"/>
        <v>I</v>
      </c>
      <c r="H948" s="79" t="str">
        <f t="shared" si="44"/>
        <v>3NGI-SOBDR-PG&amp;E</v>
      </c>
    </row>
    <row r="949" spans="1:8">
      <c r="A949" s="80">
        <v>37316</v>
      </c>
      <c r="B949" s="79" t="s">
        <v>218</v>
      </c>
      <c r="C949" s="79" t="s">
        <v>94</v>
      </c>
      <c r="D949" s="85">
        <v>-1971208.3696999999</v>
      </c>
      <c r="E949" s="85">
        <v>197120.83697</v>
      </c>
      <c r="F949" s="210">
        <f t="shared" si="42"/>
        <v>3</v>
      </c>
      <c r="G949" s="79" t="str">
        <f t="shared" si="43"/>
        <v>I</v>
      </c>
      <c r="H949" s="79" t="str">
        <f t="shared" si="44"/>
        <v>3NGI-SOBDR-SOCAL</v>
      </c>
    </row>
    <row r="950" spans="1:8">
      <c r="A950" s="80">
        <v>37316</v>
      </c>
      <c r="B950" s="79" t="s">
        <v>218</v>
      </c>
      <c r="C950" s="79" t="s">
        <v>46</v>
      </c>
      <c r="D950" s="85">
        <v>-1394723.1721000001</v>
      </c>
      <c r="E950" s="85">
        <v>139472.31721000001</v>
      </c>
      <c r="F950" s="210">
        <f t="shared" si="42"/>
        <v>3</v>
      </c>
      <c r="G950" s="79" t="str">
        <f t="shared" si="43"/>
        <v>I</v>
      </c>
      <c r="H950" s="79" t="str">
        <f t="shared" si="44"/>
        <v>3NGI-SOCAL</v>
      </c>
    </row>
    <row r="951" spans="1:8">
      <c r="A951" s="80">
        <v>37316</v>
      </c>
      <c r="B951" s="79" t="s">
        <v>218</v>
      </c>
      <c r="C951" s="79" t="s">
        <v>219</v>
      </c>
      <c r="D951" s="85">
        <v>-30766.2009</v>
      </c>
      <c r="E951" s="85">
        <v>0</v>
      </c>
      <c r="F951" s="210">
        <f t="shared" si="42"/>
        <v>3</v>
      </c>
      <c r="G951" s="79" t="str">
        <f t="shared" si="43"/>
        <v>I</v>
      </c>
      <c r="H951" s="79" t="str">
        <f t="shared" si="44"/>
        <v>3NGI-SOCAL(KRS)</v>
      </c>
    </row>
    <row r="952" spans="1:8">
      <c r="A952" s="80">
        <v>37347</v>
      </c>
      <c r="B952" s="79" t="s">
        <v>218</v>
      </c>
      <c r="C952" s="79" t="s">
        <v>71</v>
      </c>
      <c r="D952" s="85">
        <v>307616.23349999997</v>
      </c>
      <c r="E952" s="85">
        <v>-3076.162335</v>
      </c>
      <c r="F952" s="210">
        <f t="shared" si="42"/>
        <v>4</v>
      </c>
      <c r="G952" s="79" t="str">
        <f t="shared" si="43"/>
        <v>I</v>
      </c>
      <c r="H952" s="79" t="str">
        <f t="shared" si="44"/>
        <v>4CGPR-KINGSGATE</v>
      </c>
    </row>
    <row r="953" spans="1:8">
      <c r="A953" s="80">
        <v>37347</v>
      </c>
      <c r="B953" s="79" t="s">
        <v>218</v>
      </c>
      <c r="C953" s="79" t="s">
        <v>100</v>
      </c>
      <c r="D953" s="85">
        <v>0</v>
      </c>
      <c r="E953" s="85">
        <v>0</v>
      </c>
      <c r="F953" s="210">
        <f t="shared" si="42"/>
        <v>4</v>
      </c>
      <c r="G953" s="79" t="str">
        <f t="shared" si="43"/>
        <v>I</v>
      </c>
      <c r="H953" s="79" t="str">
        <f t="shared" si="44"/>
        <v>4DJ/BASIN/CIG</v>
      </c>
    </row>
    <row r="954" spans="1:8">
      <c r="A954" s="80">
        <v>37347</v>
      </c>
      <c r="B954" s="79" t="s">
        <v>218</v>
      </c>
      <c r="C954" s="79" t="s">
        <v>88</v>
      </c>
      <c r="D954" s="85">
        <v>0</v>
      </c>
      <c r="E954" s="85">
        <v>0</v>
      </c>
      <c r="F954" s="210">
        <f t="shared" si="42"/>
        <v>4</v>
      </c>
      <c r="G954" s="79" t="str">
        <f t="shared" si="43"/>
        <v>I</v>
      </c>
      <c r="H954" s="79" t="str">
        <f t="shared" si="44"/>
        <v>4IF-CIG/RKYMTN</v>
      </c>
    </row>
    <row r="955" spans="1:8">
      <c r="A955" s="80">
        <v>37347</v>
      </c>
      <c r="B955" s="79" t="s">
        <v>218</v>
      </c>
      <c r="C955" s="79" t="s">
        <v>101</v>
      </c>
      <c r="D955" s="85">
        <v>-297213.75219999999</v>
      </c>
      <c r="E955" s="85">
        <v>2972.137522</v>
      </c>
      <c r="F955" s="210">
        <f t="shared" si="42"/>
        <v>4</v>
      </c>
      <c r="G955" s="79" t="str">
        <f t="shared" si="43"/>
        <v>I</v>
      </c>
      <c r="H955" s="79" t="str">
        <f t="shared" si="44"/>
        <v>4IF-CIG/WIC</v>
      </c>
    </row>
    <row r="956" spans="1:8">
      <c r="A956" s="80">
        <v>37347</v>
      </c>
      <c r="B956" s="79" t="s">
        <v>218</v>
      </c>
      <c r="C956" s="79" t="s">
        <v>89</v>
      </c>
      <c r="D956" s="85">
        <v>-1469215.7308</v>
      </c>
      <c r="E956" s="85">
        <v>146921.57308</v>
      </c>
      <c r="F956" s="210">
        <f t="shared" si="42"/>
        <v>4</v>
      </c>
      <c r="G956" s="79" t="str">
        <f t="shared" si="43"/>
        <v>I</v>
      </c>
      <c r="H956" s="79" t="str">
        <f t="shared" si="44"/>
        <v>4IF-ELPO/PERMIAN</v>
      </c>
    </row>
    <row r="957" spans="1:8">
      <c r="A957" s="80">
        <v>37347</v>
      </c>
      <c r="B957" s="79" t="s">
        <v>218</v>
      </c>
      <c r="C957" s="79" t="s">
        <v>72</v>
      </c>
      <c r="D957" s="85">
        <v>-451764.90340000001</v>
      </c>
      <c r="E957" s="85">
        <v>45176.490339999997</v>
      </c>
      <c r="F957" s="210">
        <f t="shared" si="42"/>
        <v>4</v>
      </c>
      <c r="G957" s="79" t="str">
        <f t="shared" si="43"/>
        <v>I</v>
      </c>
      <c r="H957" s="79" t="str">
        <f t="shared" si="44"/>
        <v>4IF-ELPO/SJ</v>
      </c>
    </row>
    <row r="958" spans="1:8">
      <c r="A958" s="80">
        <v>37347</v>
      </c>
      <c r="B958" s="79" t="s">
        <v>218</v>
      </c>
      <c r="C958" s="79" t="s">
        <v>67</v>
      </c>
      <c r="D958" s="85">
        <v>3844311.2779000001</v>
      </c>
      <c r="E958" s="85">
        <v>-384431.12779</v>
      </c>
      <c r="F958" s="210">
        <f t="shared" si="42"/>
        <v>4</v>
      </c>
      <c r="G958" s="79" t="str">
        <f t="shared" si="43"/>
        <v>I</v>
      </c>
      <c r="H958" s="79" t="str">
        <f t="shared" si="44"/>
        <v>4IF-NWPL_ROCKY_M</v>
      </c>
    </row>
    <row r="959" spans="1:8">
      <c r="A959" s="80">
        <v>37347</v>
      </c>
      <c r="B959" s="79" t="s">
        <v>218</v>
      </c>
      <c r="C959" s="79" t="s">
        <v>93</v>
      </c>
      <c r="D959" s="85">
        <v>297213.75219999999</v>
      </c>
      <c r="E959" s="85">
        <v>0</v>
      </c>
      <c r="F959" s="210">
        <f t="shared" si="42"/>
        <v>4</v>
      </c>
      <c r="G959" s="79" t="str">
        <f t="shared" si="43"/>
        <v>I</v>
      </c>
      <c r="H959" s="79" t="str">
        <f t="shared" si="44"/>
        <v>4IF-TW/PERMIAN</v>
      </c>
    </row>
    <row r="960" spans="1:8">
      <c r="A960" s="80">
        <v>37347</v>
      </c>
      <c r="B960" s="79" t="s">
        <v>218</v>
      </c>
      <c r="C960" s="79" t="s">
        <v>73</v>
      </c>
      <c r="D960" s="85">
        <v>237771.0018</v>
      </c>
      <c r="E960" s="85">
        <v>-47554.200360000003</v>
      </c>
      <c r="F960" s="210">
        <f t="shared" si="42"/>
        <v>4</v>
      </c>
      <c r="G960" s="79" t="str">
        <f t="shared" si="43"/>
        <v>I</v>
      </c>
      <c r="H960" s="79" t="str">
        <f t="shared" si="44"/>
        <v>4IF-WAHA-TX</v>
      </c>
    </row>
    <row r="961" spans="1:8">
      <c r="A961" s="80">
        <v>37347</v>
      </c>
      <c r="B961" s="79" t="s">
        <v>218</v>
      </c>
      <c r="C961" s="79" t="s">
        <v>68</v>
      </c>
      <c r="D961" s="85">
        <v>-246341.66570000001</v>
      </c>
      <c r="E961" s="85">
        <v>2463.4166570000002</v>
      </c>
      <c r="F961" s="210">
        <f t="shared" si="42"/>
        <v>4</v>
      </c>
      <c r="G961" s="79" t="str">
        <f t="shared" si="43"/>
        <v>I</v>
      </c>
      <c r="H961" s="79" t="str">
        <f t="shared" si="44"/>
        <v>4NGI-MALIN</v>
      </c>
    </row>
    <row r="962" spans="1:8">
      <c r="A962" s="80">
        <v>37347</v>
      </c>
      <c r="B962" s="79" t="s">
        <v>218</v>
      </c>
      <c r="C962" s="79" t="s">
        <v>74</v>
      </c>
      <c r="D962" s="85">
        <v>173859.16699999999</v>
      </c>
      <c r="E962" s="85">
        <v>0</v>
      </c>
      <c r="F962" s="210">
        <f t="shared" si="42"/>
        <v>4</v>
      </c>
      <c r="G962" s="79" t="str">
        <f t="shared" si="43"/>
        <v>I</v>
      </c>
      <c r="H962" s="79" t="str">
        <f t="shared" si="44"/>
        <v>4NGI-PGE/CG</v>
      </c>
    </row>
    <row r="963" spans="1:8">
      <c r="A963" s="80">
        <v>37347</v>
      </c>
      <c r="B963" s="79" t="s">
        <v>218</v>
      </c>
      <c r="C963" s="79" t="s">
        <v>94</v>
      </c>
      <c r="D963" s="85">
        <v>-2021053.5151</v>
      </c>
      <c r="E963" s="85">
        <v>202105.35151000001</v>
      </c>
      <c r="F963" s="210">
        <f t="shared" ref="F963:F1026" si="45">IF(REF_DT&lt;=LastDay,INDEX(IntraMonth_Buckets,MATCH($A963,IntraSumMonths,0),1),INDEX(BucketTable,MATCH($A963,SumMonths,0),1))</f>
        <v>4</v>
      </c>
      <c r="G963" s="79" t="str">
        <f t="shared" ref="G963:G1026" si="46">INDEX(Book_Type,MATCH($B963,Book,0),1)</f>
        <v>I</v>
      </c>
      <c r="H963" s="79" t="str">
        <f t="shared" ref="H963:H1026" si="47">$F963&amp;$C963</f>
        <v>4NGI-SOBDR-SOCAL</v>
      </c>
    </row>
    <row r="964" spans="1:8">
      <c r="A964" s="80">
        <v>37347</v>
      </c>
      <c r="B964" s="79" t="s">
        <v>218</v>
      </c>
      <c r="C964" s="79" t="s">
        <v>46</v>
      </c>
      <c r="D964" s="85">
        <v>-2447158.9742999999</v>
      </c>
      <c r="E964" s="85">
        <v>244715.89743000001</v>
      </c>
      <c r="F964" s="210">
        <f t="shared" si="45"/>
        <v>4</v>
      </c>
      <c r="G964" s="79" t="str">
        <f t="shared" si="46"/>
        <v>I</v>
      </c>
      <c r="H964" s="79" t="str">
        <f t="shared" si="47"/>
        <v>4NGI-SOCAL</v>
      </c>
    </row>
    <row r="965" spans="1:8">
      <c r="A965" s="80">
        <v>37377</v>
      </c>
      <c r="B965" s="79" t="s">
        <v>218</v>
      </c>
      <c r="C965" s="79" t="s">
        <v>71</v>
      </c>
      <c r="D965" s="85">
        <v>317296.30080000003</v>
      </c>
      <c r="E965" s="85">
        <v>-3172.9630080000002</v>
      </c>
      <c r="F965" s="210">
        <f t="shared" si="45"/>
        <v>4</v>
      </c>
      <c r="G965" s="79" t="str">
        <f t="shared" si="46"/>
        <v>I</v>
      </c>
      <c r="H965" s="79" t="str">
        <f t="shared" si="47"/>
        <v>4CGPR-KINGSGATE</v>
      </c>
    </row>
    <row r="966" spans="1:8">
      <c r="A966" s="80">
        <v>37377</v>
      </c>
      <c r="B966" s="79" t="s">
        <v>218</v>
      </c>
      <c r="C966" s="79" t="s">
        <v>100</v>
      </c>
      <c r="D966" s="85">
        <v>0</v>
      </c>
      <c r="E966" s="85">
        <v>0</v>
      </c>
      <c r="F966" s="210">
        <f t="shared" si="45"/>
        <v>4</v>
      </c>
      <c r="G966" s="79" t="str">
        <f t="shared" si="46"/>
        <v>I</v>
      </c>
      <c r="H966" s="79" t="str">
        <f t="shared" si="47"/>
        <v>4DJ/BASIN/CIG</v>
      </c>
    </row>
    <row r="967" spans="1:8">
      <c r="A967" s="80">
        <v>37377</v>
      </c>
      <c r="B967" s="79" t="s">
        <v>218</v>
      </c>
      <c r="C967" s="79" t="s">
        <v>88</v>
      </c>
      <c r="D967" s="85">
        <v>0</v>
      </c>
      <c r="E967" s="85">
        <v>0</v>
      </c>
      <c r="F967" s="210">
        <f t="shared" si="45"/>
        <v>4</v>
      </c>
      <c r="G967" s="79" t="str">
        <f t="shared" si="46"/>
        <v>I</v>
      </c>
      <c r="H967" s="79" t="str">
        <f t="shared" si="47"/>
        <v>4IF-CIG/RKYMTN</v>
      </c>
    </row>
    <row r="968" spans="1:8">
      <c r="A968" s="80">
        <v>37377</v>
      </c>
      <c r="B968" s="79" t="s">
        <v>218</v>
      </c>
      <c r="C968" s="79" t="s">
        <v>101</v>
      </c>
      <c r="D968" s="85">
        <v>-306566.4742</v>
      </c>
      <c r="E968" s="85">
        <v>3065.6647419999999</v>
      </c>
      <c r="F968" s="210">
        <f t="shared" si="45"/>
        <v>4</v>
      </c>
      <c r="G968" s="79" t="str">
        <f t="shared" si="46"/>
        <v>I</v>
      </c>
      <c r="H968" s="79" t="str">
        <f t="shared" si="47"/>
        <v>4IF-CIG/WIC</v>
      </c>
    </row>
    <row r="969" spans="1:8">
      <c r="A969" s="80">
        <v>37377</v>
      </c>
      <c r="B969" s="79" t="s">
        <v>218</v>
      </c>
      <c r="C969" s="79" t="s">
        <v>89</v>
      </c>
      <c r="D969" s="85">
        <v>-1361905.7427000001</v>
      </c>
      <c r="E969" s="85">
        <v>136190.57427000001</v>
      </c>
      <c r="F969" s="210">
        <f t="shared" si="45"/>
        <v>4</v>
      </c>
      <c r="G969" s="79" t="str">
        <f t="shared" si="46"/>
        <v>I</v>
      </c>
      <c r="H969" s="79" t="str">
        <f t="shared" si="47"/>
        <v>4IF-ELPO/PERMIAN</v>
      </c>
    </row>
    <row r="970" spans="1:8">
      <c r="A970" s="80">
        <v>37377</v>
      </c>
      <c r="B970" s="79" t="s">
        <v>218</v>
      </c>
      <c r="C970" s="79" t="s">
        <v>72</v>
      </c>
      <c r="D970" s="85">
        <v>-401602.08120000002</v>
      </c>
      <c r="E970" s="85">
        <v>40160.208120000003</v>
      </c>
      <c r="F970" s="210">
        <f t="shared" si="45"/>
        <v>4</v>
      </c>
      <c r="G970" s="79" t="str">
        <f t="shared" si="46"/>
        <v>I</v>
      </c>
      <c r="H970" s="79" t="str">
        <f t="shared" si="47"/>
        <v>4IF-ELPO/SJ</v>
      </c>
    </row>
    <row r="971" spans="1:8">
      <c r="A971" s="80">
        <v>37377</v>
      </c>
      <c r="B971" s="79" t="s">
        <v>218</v>
      </c>
      <c r="C971" s="79" t="s">
        <v>67</v>
      </c>
      <c r="D971" s="85">
        <v>3352151.1121</v>
      </c>
      <c r="E971" s="85">
        <v>-335215.11121</v>
      </c>
      <c r="F971" s="210">
        <f t="shared" si="45"/>
        <v>4</v>
      </c>
      <c r="G971" s="79" t="str">
        <f t="shared" si="46"/>
        <v>I</v>
      </c>
      <c r="H971" s="79" t="str">
        <f t="shared" si="47"/>
        <v>4IF-NWPL_ROCKY_M</v>
      </c>
    </row>
    <row r="972" spans="1:8">
      <c r="A972" s="80">
        <v>37377</v>
      </c>
      <c r="B972" s="79" t="s">
        <v>218</v>
      </c>
      <c r="C972" s="79" t="s">
        <v>93</v>
      </c>
      <c r="D972" s="85">
        <v>306566.4742</v>
      </c>
      <c r="E972" s="85">
        <v>0</v>
      </c>
      <c r="F972" s="210">
        <f t="shared" si="45"/>
        <v>4</v>
      </c>
      <c r="G972" s="79" t="str">
        <f t="shared" si="46"/>
        <v>I</v>
      </c>
      <c r="H972" s="79" t="str">
        <f t="shared" si="47"/>
        <v>4IF-TW/PERMIAN</v>
      </c>
    </row>
    <row r="973" spans="1:8">
      <c r="A973" s="80">
        <v>37377</v>
      </c>
      <c r="B973" s="79" t="s">
        <v>218</v>
      </c>
      <c r="C973" s="79" t="s">
        <v>73</v>
      </c>
      <c r="D973" s="85">
        <v>245253.17939999999</v>
      </c>
      <c r="E973" s="85">
        <v>-49050.635880000002</v>
      </c>
      <c r="F973" s="210">
        <f t="shared" si="45"/>
        <v>4</v>
      </c>
      <c r="G973" s="79" t="str">
        <f t="shared" si="46"/>
        <v>I</v>
      </c>
      <c r="H973" s="79" t="str">
        <f t="shared" si="47"/>
        <v>4IF-WAHA-TX</v>
      </c>
    </row>
    <row r="974" spans="1:8">
      <c r="A974" s="80">
        <v>37377</v>
      </c>
      <c r="B974" s="79" t="s">
        <v>218</v>
      </c>
      <c r="C974" s="79" t="s">
        <v>68</v>
      </c>
      <c r="D974" s="85">
        <v>-264381.94630000001</v>
      </c>
      <c r="E974" s="85">
        <v>2643.8194629999998</v>
      </c>
      <c r="F974" s="210">
        <f t="shared" si="45"/>
        <v>4</v>
      </c>
      <c r="G974" s="79" t="str">
        <f t="shared" si="46"/>
        <v>I</v>
      </c>
      <c r="H974" s="79" t="str">
        <f t="shared" si="47"/>
        <v>4NGI-MALIN</v>
      </c>
    </row>
    <row r="975" spans="1:8">
      <c r="A975" s="80">
        <v>37377</v>
      </c>
      <c r="B975" s="79" t="s">
        <v>218</v>
      </c>
      <c r="C975" s="79" t="s">
        <v>74</v>
      </c>
      <c r="D975" s="85">
        <v>896408.31039999996</v>
      </c>
      <c r="E975" s="85">
        <v>0</v>
      </c>
      <c r="F975" s="210">
        <f t="shared" si="45"/>
        <v>4</v>
      </c>
      <c r="G975" s="79" t="str">
        <f t="shared" si="46"/>
        <v>I</v>
      </c>
      <c r="H975" s="79" t="str">
        <f t="shared" si="47"/>
        <v>4NGI-PGE/CG</v>
      </c>
    </row>
    <row r="976" spans="1:8">
      <c r="A976" s="80">
        <v>37377</v>
      </c>
      <c r="B976" s="79" t="s">
        <v>218</v>
      </c>
      <c r="C976" s="79" t="s">
        <v>94</v>
      </c>
      <c r="D976" s="85">
        <v>-2084652.0245000001</v>
      </c>
      <c r="E976" s="85">
        <v>208465.20245000001</v>
      </c>
      <c r="F976" s="210">
        <f t="shared" si="45"/>
        <v>4</v>
      </c>
      <c r="G976" s="79" t="str">
        <f t="shared" si="46"/>
        <v>I</v>
      </c>
      <c r="H976" s="79" t="str">
        <f t="shared" si="47"/>
        <v>4NGI-SOBDR-SOCAL</v>
      </c>
    </row>
    <row r="977" spans="1:8">
      <c r="A977" s="80">
        <v>37377</v>
      </c>
      <c r="B977" s="79" t="s">
        <v>218</v>
      </c>
      <c r="C977" s="79" t="s">
        <v>46</v>
      </c>
      <c r="D977" s="85">
        <v>-1697191.5482999999</v>
      </c>
      <c r="E977" s="85">
        <v>169719.15483000001</v>
      </c>
      <c r="F977" s="210">
        <f t="shared" si="45"/>
        <v>4</v>
      </c>
      <c r="G977" s="79" t="str">
        <f t="shared" si="46"/>
        <v>I</v>
      </c>
      <c r="H977" s="79" t="str">
        <f t="shared" si="47"/>
        <v>4NGI-SOCAL</v>
      </c>
    </row>
    <row r="978" spans="1:8">
      <c r="A978" s="80">
        <v>37408</v>
      </c>
      <c r="B978" s="79" t="s">
        <v>218</v>
      </c>
      <c r="C978" s="79" t="s">
        <v>71</v>
      </c>
      <c r="D978" s="85">
        <v>306489.32780000003</v>
      </c>
      <c r="E978" s="85">
        <v>-3064.893278</v>
      </c>
      <c r="F978" s="210">
        <f t="shared" si="45"/>
        <v>4</v>
      </c>
      <c r="G978" s="79" t="str">
        <f t="shared" si="46"/>
        <v>I</v>
      </c>
      <c r="H978" s="79" t="str">
        <f t="shared" si="47"/>
        <v>4CGPR-KINGSGATE</v>
      </c>
    </row>
    <row r="979" spans="1:8">
      <c r="A979" s="80">
        <v>37408</v>
      </c>
      <c r="B979" s="79" t="s">
        <v>218</v>
      </c>
      <c r="C979" s="79" t="s">
        <v>100</v>
      </c>
      <c r="D979" s="85">
        <v>0</v>
      </c>
      <c r="E979" s="85">
        <v>0</v>
      </c>
      <c r="F979" s="210">
        <f t="shared" si="45"/>
        <v>4</v>
      </c>
      <c r="G979" s="79" t="str">
        <f t="shared" si="46"/>
        <v>I</v>
      </c>
      <c r="H979" s="79" t="str">
        <f t="shared" si="47"/>
        <v>4DJ/BASIN/CIG</v>
      </c>
    </row>
    <row r="980" spans="1:8">
      <c r="A980" s="80">
        <v>37408</v>
      </c>
      <c r="B980" s="79" t="s">
        <v>218</v>
      </c>
      <c r="C980" s="79" t="s">
        <v>88</v>
      </c>
      <c r="D980" s="85">
        <v>0</v>
      </c>
      <c r="E980" s="85">
        <v>0</v>
      </c>
      <c r="F980" s="210">
        <f t="shared" si="45"/>
        <v>4</v>
      </c>
      <c r="G980" s="79" t="str">
        <f t="shared" si="46"/>
        <v>I</v>
      </c>
      <c r="H980" s="79" t="str">
        <f t="shared" si="47"/>
        <v>4IF-CIG/RKYMTN</v>
      </c>
    </row>
    <row r="981" spans="1:8">
      <c r="A981" s="80">
        <v>37408</v>
      </c>
      <c r="B981" s="79" t="s">
        <v>218</v>
      </c>
      <c r="C981" s="79" t="s">
        <v>101</v>
      </c>
      <c r="D981" s="85">
        <v>-296124.95439999999</v>
      </c>
      <c r="E981" s="85">
        <v>2961.2495439999998</v>
      </c>
      <c r="F981" s="210">
        <f t="shared" si="45"/>
        <v>4</v>
      </c>
      <c r="G981" s="79" t="str">
        <f t="shared" si="46"/>
        <v>I</v>
      </c>
      <c r="H981" s="79" t="str">
        <f t="shared" si="47"/>
        <v>4IF-CIG/WIC</v>
      </c>
    </row>
    <row r="982" spans="1:8">
      <c r="A982" s="80">
        <v>37408</v>
      </c>
      <c r="B982" s="79" t="s">
        <v>218</v>
      </c>
      <c r="C982" s="79" t="s">
        <v>89</v>
      </c>
      <c r="D982" s="85">
        <v>-1312921.3038999999</v>
      </c>
      <c r="E982" s="85">
        <v>131292.13039000001</v>
      </c>
      <c r="F982" s="210">
        <f t="shared" si="45"/>
        <v>4</v>
      </c>
      <c r="G982" s="79" t="str">
        <f t="shared" si="46"/>
        <v>I</v>
      </c>
      <c r="H982" s="79" t="str">
        <f t="shared" si="47"/>
        <v>4IF-ELPO/PERMIAN</v>
      </c>
    </row>
    <row r="983" spans="1:8">
      <c r="A983" s="80">
        <v>37408</v>
      </c>
      <c r="B983" s="79" t="s">
        <v>218</v>
      </c>
      <c r="C983" s="79" t="s">
        <v>72</v>
      </c>
      <c r="D983" s="85">
        <v>-331659.94900000002</v>
      </c>
      <c r="E983" s="85">
        <v>33165.994899999998</v>
      </c>
      <c r="F983" s="210">
        <f t="shared" si="45"/>
        <v>4</v>
      </c>
      <c r="G983" s="79" t="str">
        <f t="shared" si="46"/>
        <v>I</v>
      </c>
      <c r="H983" s="79" t="str">
        <f t="shared" si="47"/>
        <v>4IF-ELPO/SJ</v>
      </c>
    </row>
    <row r="984" spans="1:8">
      <c r="A984" s="80">
        <v>37408</v>
      </c>
      <c r="B984" s="79" t="s">
        <v>218</v>
      </c>
      <c r="C984" s="79" t="s">
        <v>67</v>
      </c>
      <c r="D984" s="85">
        <v>3237978.3143000002</v>
      </c>
      <c r="E984" s="85">
        <v>-323797.83143000002</v>
      </c>
      <c r="F984" s="210">
        <f t="shared" si="45"/>
        <v>4</v>
      </c>
      <c r="G984" s="79" t="str">
        <f t="shared" si="46"/>
        <v>I</v>
      </c>
      <c r="H984" s="79" t="str">
        <f t="shared" si="47"/>
        <v>4IF-NWPL_ROCKY_M</v>
      </c>
    </row>
    <row r="985" spans="1:8">
      <c r="A985" s="80">
        <v>37408</v>
      </c>
      <c r="B985" s="79" t="s">
        <v>218</v>
      </c>
      <c r="C985" s="79" t="s">
        <v>93</v>
      </c>
      <c r="D985" s="85">
        <v>296124.95439999999</v>
      </c>
      <c r="E985" s="85">
        <v>0</v>
      </c>
      <c r="F985" s="210">
        <f t="shared" si="45"/>
        <v>4</v>
      </c>
      <c r="G985" s="79" t="str">
        <f t="shared" si="46"/>
        <v>I</v>
      </c>
      <c r="H985" s="79" t="str">
        <f t="shared" si="47"/>
        <v>4IF-TW/PERMIAN</v>
      </c>
    </row>
    <row r="986" spans="1:8">
      <c r="A986" s="80">
        <v>37408</v>
      </c>
      <c r="B986" s="79" t="s">
        <v>218</v>
      </c>
      <c r="C986" s="79" t="s">
        <v>73</v>
      </c>
      <c r="D986" s="85">
        <v>236899.96359999999</v>
      </c>
      <c r="E986" s="85">
        <v>-47379.992720000002</v>
      </c>
      <c r="F986" s="210">
        <f t="shared" si="45"/>
        <v>4</v>
      </c>
      <c r="G986" s="79" t="str">
        <f t="shared" si="46"/>
        <v>I</v>
      </c>
      <c r="H986" s="79" t="str">
        <f t="shared" si="47"/>
        <v>4IF-WAHA-TX</v>
      </c>
    </row>
    <row r="987" spans="1:8">
      <c r="A987" s="80">
        <v>37408</v>
      </c>
      <c r="B987" s="79" t="s">
        <v>218</v>
      </c>
      <c r="C987" s="79" t="s">
        <v>68</v>
      </c>
      <c r="D987" s="85">
        <v>-271031.3259</v>
      </c>
      <c r="E987" s="85">
        <v>2710.313259</v>
      </c>
      <c r="F987" s="210">
        <f t="shared" si="45"/>
        <v>4</v>
      </c>
      <c r="G987" s="79" t="str">
        <f t="shared" si="46"/>
        <v>I</v>
      </c>
      <c r="H987" s="79" t="str">
        <f t="shared" si="47"/>
        <v>4NGI-MALIN</v>
      </c>
    </row>
    <row r="988" spans="1:8">
      <c r="A988" s="80">
        <v>37408</v>
      </c>
      <c r="B988" s="79" t="s">
        <v>218</v>
      </c>
      <c r="C988" s="79" t="s">
        <v>74</v>
      </c>
      <c r="D988" s="85">
        <v>915204.79079999996</v>
      </c>
      <c r="E988" s="85">
        <v>0</v>
      </c>
      <c r="F988" s="210">
        <f t="shared" si="45"/>
        <v>4</v>
      </c>
      <c r="G988" s="79" t="str">
        <f t="shared" si="46"/>
        <v>I</v>
      </c>
      <c r="H988" s="79" t="str">
        <f t="shared" si="47"/>
        <v>4NGI-PGE/CG</v>
      </c>
    </row>
    <row r="989" spans="1:8">
      <c r="A989" s="80">
        <v>37408</v>
      </c>
      <c r="B989" s="79" t="s">
        <v>218</v>
      </c>
      <c r="C989" s="79" t="s">
        <v>94</v>
      </c>
      <c r="D989" s="85">
        <v>-2013649.6902000001</v>
      </c>
      <c r="E989" s="85">
        <v>201364.96901999999</v>
      </c>
      <c r="F989" s="210">
        <f t="shared" si="45"/>
        <v>4</v>
      </c>
      <c r="G989" s="79" t="str">
        <f t="shared" si="46"/>
        <v>I</v>
      </c>
      <c r="H989" s="79" t="str">
        <f t="shared" si="47"/>
        <v>4NGI-SOBDR-SOCAL</v>
      </c>
    </row>
    <row r="990" spans="1:8">
      <c r="A990" s="80">
        <v>37408</v>
      </c>
      <c r="B990" s="79" t="s">
        <v>218</v>
      </c>
      <c r="C990" s="79" t="s">
        <v>46</v>
      </c>
      <c r="D990" s="85">
        <v>-1599667.0038000001</v>
      </c>
      <c r="E990" s="85">
        <v>159966.70037999999</v>
      </c>
      <c r="F990" s="210">
        <f t="shared" si="45"/>
        <v>4</v>
      </c>
      <c r="G990" s="79" t="str">
        <f t="shared" si="46"/>
        <v>I</v>
      </c>
      <c r="H990" s="79" t="str">
        <f t="shared" si="47"/>
        <v>4NGI-SOCAL</v>
      </c>
    </row>
    <row r="991" spans="1:8">
      <c r="A991" s="80">
        <v>37438</v>
      </c>
      <c r="B991" s="79" t="s">
        <v>218</v>
      </c>
      <c r="C991" s="79" t="s">
        <v>71</v>
      </c>
      <c r="D991" s="85">
        <v>316114.408</v>
      </c>
      <c r="E991" s="85">
        <v>-3161.14408</v>
      </c>
      <c r="F991" s="210">
        <f t="shared" si="45"/>
        <v>4</v>
      </c>
      <c r="G991" s="79" t="str">
        <f t="shared" si="46"/>
        <v>I</v>
      </c>
      <c r="H991" s="79" t="str">
        <f t="shared" si="47"/>
        <v>4CGPR-KINGSGATE</v>
      </c>
    </row>
    <row r="992" spans="1:8">
      <c r="A992" s="80">
        <v>37438</v>
      </c>
      <c r="B992" s="79" t="s">
        <v>218</v>
      </c>
      <c r="C992" s="79" t="s">
        <v>88</v>
      </c>
      <c r="D992" s="85">
        <v>0</v>
      </c>
      <c r="E992" s="85">
        <v>0</v>
      </c>
      <c r="F992" s="210">
        <f t="shared" si="45"/>
        <v>4</v>
      </c>
      <c r="G992" s="79" t="str">
        <f t="shared" si="46"/>
        <v>I</v>
      </c>
      <c r="H992" s="79" t="str">
        <f t="shared" si="47"/>
        <v>4IF-CIG/RKYMTN</v>
      </c>
    </row>
    <row r="993" spans="1:8">
      <c r="A993" s="80">
        <v>37438</v>
      </c>
      <c r="B993" s="79" t="s">
        <v>218</v>
      </c>
      <c r="C993" s="79" t="s">
        <v>101</v>
      </c>
      <c r="D993" s="85">
        <v>-305424.54879999999</v>
      </c>
      <c r="E993" s="85">
        <v>3054.245488</v>
      </c>
      <c r="F993" s="210">
        <f t="shared" si="45"/>
        <v>4</v>
      </c>
      <c r="G993" s="79" t="str">
        <f t="shared" si="46"/>
        <v>I</v>
      </c>
      <c r="H993" s="79" t="str">
        <f t="shared" si="47"/>
        <v>4IF-CIG/WIC</v>
      </c>
    </row>
    <row r="994" spans="1:8">
      <c r="A994" s="80">
        <v>37438</v>
      </c>
      <c r="B994" s="79" t="s">
        <v>218</v>
      </c>
      <c r="C994" s="79" t="s">
        <v>89</v>
      </c>
      <c r="D994" s="85">
        <v>-1356832.7982999999</v>
      </c>
      <c r="E994" s="85">
        <v>135683.27983000001</v>
      </c>
      <c r="F994" s="210">
        <f t="shared" si="45"/>
        <v>4</v>
      </c>
      <c r="G994" s="79" t="str">
        <f t="shared" si="46"/>
        <v>I</v>
      </c>
      <c r="H994" s="79" t="str">
        <f t="shared" si="47"/>
        <v>4IF-ELPO/PERMIAN</v>
      </c>
    </row>
    <row r="995" spans="1:8">
      <c r="A995" s="80">
        <v>37438</v>
      </c>
      <c r="B995" s="79" t="s">
        <v>218</v>
      </c>
      <c r="C995" s="79" t="s">
        <v>72</v>
      </c>
      <c r="D995" s="85">
        <v>-247393.88449999999</v>
      </c>
      <c r="E995" s="85">
        <v>24739.388449999999</v>
      </c>
      <c r="F995" s="210">
        <f t="shared" si="45"/>
        <v>4</v>
      </c>
      <c r="G995" s="79" t="str">
        <f t="shared" si="46"/>
        <v>I</v>
      </c>
      <c r="H995" s="79" t="str">
        <f t="shared" si="47"/>
        <v>4IF-ELPO/SJ</v>
      </c>
    </row>
    <row r="996" spans="1:8">
      <c r="A996" s="80">
        <v>37438</v>
      </c>
      <c r="B996" s="79" t="s">
        <v>218</v>
      </c>
      <c r="C996" s="79" t="s">
        <v>67</v>
      </c>
      <c r="D996" s="85">
        <v>3339664.7291999999</v>
      </c>
      <c r="E996" s="85">
        <v>-333966.47291999997</v>
      </c>
      <c r="F996" s="210">
        <f t="shared" si="45"/>
        <v>4</v>
      </c>
      <c r="G996" s="79" t="str">
        <f t="shared" si="46"/>
        <v>I</v>
      </c>
      <c r="H996" s="79" t="str">
        <f t="shared" si="47"/>
        <v>4IF-NWPL_ROCKY_M</v>
      </c>
    </row>
    <row r="997" spans="1:8">
      <c r="A997" s="80">
        <v>37438</v>
      </c>
      <c r="B997" s="79" t="s">
        <v>218</v>
      </c>
      <c r="C997" s="79" t="s">
        <v>93</v>
      </c>
      <c r="D997" s="85">
        <v>305424.54879999999</v>
      </c>
      <c r="E997" s="85">
        <v>0</v>
      </c>
      <c r="F997" s="210">
        <f t="shared" si="45"/>
        <v>4</v>
      </c>
      <c r="G997" s="79" t="str">
        <f t="shared" si="46"/>
        <v>I</v>
      </c>
      <c r="H997" s="79" t="str">
        <f t="shared" si="47"/>
        <v>4IF-TW/PERMIAN</v>
      </c>
    </row>
    <row r="998" spans="1:8">
      <c r="A998" s="80">
        <v>37438</v>
      </c>
      <c r="B998" s="79" t="s">
        <v>218</v>
      </c>
      <c r="C998" s="79" t="s">
        <v>73</v>
      </c>
      <c r="D998" s="85">
        <v>244339.639</v>
      </c>
      <c r="E998" s="85">
        <v>-48867.927800000005</v>
      </c>
      <c r="F998" s="210">
        <f t="shared" si="45"/>
        <v>4</v>
      </c>
      <c r="G998" s="79" t="str">
        <f t="shared" si="46"/>
        <v>I</v>
      </c>
      <c r="H998" s="79" t="str">
        <f t="shared" si="47"/>
        <v>4IF-WAHA-TX</v>
      </c>
    </row>
    <row r="999" spans="1:8">
      <c r="A999" s="80">
        <v>37438</v>
      </c>
      <c r="B999" s="79" t="s">
        <v>218</v>
      </c>
      <c r="C999" s="79" t="s">
        <v>68</v>
      </c>
      <c r="D999" s="85">
        <v>24373.856299999999</v>
      </c>
      <c r="E999" s="85">
        <v>-243.738563</v>
      </c>
      <c r="F999" s="210">
        <f t="shared" si="45"/>
        <v>4</v>
      </c>
      <c r="G999" s="79" t="str">
        <f t="shared" si="46"/>
        <v>I</v>
      </c>
      <c r="H999" s="79" t="str">
        <f t="shared" si="47"/>
        <v>4NGI-MALIN</v>
      </c>
    </row>
    <row r="1000" spans="1:8">
      <c r="A1000" s="80">
        <v>37438</v>
      </c>
      <c r="B1000" s="79" t="s">
        <v>218</v>
      </c>
      <c r="C1000" s="79" t="s">
        <v>74</v>
      </c>
      <c r="D1000" s="85">
        <v>1270330.6713</v>
      </c>
      <c r="E1000" s="85">
        <v>0</v>
      </c>
      <c r="F1000" s="210">
        <f t="shared" si="45"/>
        <v>4</v>
      </c>
      <c r="G1000" s="79" t="str">
        <f t="shared" si="46"/>
        <v>I</v>
      </c>
      <c r="H1000" s="79" t="str">
        <f t="shared" si="47"/>
        <v>4NGI-PGE/CG</v>
      </c>
    </row>
    <row r="1001" spans="1:8">
      <c r="A1001" s="80">
        <v>37438</v>
      </c>
      <c r="B1001" s="79" t="s">
        <v>218</v>
      </c>
      <c r="C1001" s="79" t="s">
        <v>94</v>
      </c>
      <c r="D1001" s="85">
        <v>-549764.18790000002</v>
      </c>
      <c r="E1001" s="85">
        <v>54976.418790000003</v>
      </c>
      <c r="F1001" s="210">
        <f t="shared" si="45"/>
        <v>4</v>
      </c>
      <c r="G1001" s="79" t="str">
        <f t="shared" si="46"/>
        <v>I</v>
      </c>
      <c r="H1001" s="79" t="str">
        <f t="shared" si="47"/>
        <v>4NGI-SOBDR-SOCAL</v>
      </c>
    </row>
    <row r="1002" spans="1:8">
      <c r="A1002" s="80">
        <v>37438</v>
      </c>
      <c r="B1002" s="79" t="s">
        <v>218</v>
      </c>
      <c r="C1002" s="79" t="s">
        <v>46</v>
      </c>
      <c r="D1002" s="85">
        <v>-1634316.8955000001</v>
      </c>
      <c r="E1002" s="85">
        <v>163431.68955000001</v>
      </c>
      <c r="F1002" s="210">
        <f t="shared" si="45"/>
        <v>4</v>
      </c>
      <c r="G1002" s="79" t="str">
        <f t="shared" si="46"/>
        <v>I</v>
      </c>
      <c r="H1002" s="79" t="str">
        <f t="shared" si="47"/>
        <v>4NGI-SOCAL</v>
      </c>
    </row>
    <row r="1003" spans="1:8">
      <c r="A1003" s="80">
        <v>37469</v>
      </c>
      <c r="B1003" s="79" t="s">
        <v>218</v>
      </c>
      <c r="C1003" s="79" t="s">
        <v>71</v>
      </c>
      <c r="D1003" s="85">
        <v>315460.57150000002</v>
      </c>
      <c r="E1003" s="85">
        <v>-3154.6057150000001</v>
      </c>
      <c r="F1003" s="210">
        <f t="shared" si="45"/>
        <v>4</v>
      </c>
      <c r="G1003" s="79" t="str">
        <f t="shared" si="46"/>
        <v>I</v>
      </c>
      <c r="H1003" s="79" t="str">
        <f t="shared" si="47"/>
        <v>4CGPR-KINGSGATE</v>
      </c>
    </row>
    <row r="1004" spans="1:8">
      <c r="A1004" s="80">
        <v>37469</v>
      </c>
      <c r="B1004" s="79" t="s">
        <v>218</v>
      </c>
      <c r="C1004" s="79" t="s">
        <v>88</v>
      </c>
      <c r="D1004" s="85">
        <v>0</v>
      </c>
      <c r="E1004" s="85">
        <v>0</v>
      </c>
      <c r="F1004" s="210">
        <f t="shared" si="45"/>
        <v>4</v>
      </c>
      <c r="G1004" s="79" t="str">
        <f t="shared" si="46"/>
        <v>I</v>
      </c>
      <c r="H1004" s="79" t="str">
        <f t="shared" si="47"/>
        <v>4IF-CIG/RKYMTN</v>
      </c>
    </row>
    <row r="1005" spans="1:8">
      <c r="A1005" s="80">
        <v>37469</v>
      </c>
      <c r="B1005" s="79" t="s">
        <v>218</v>
      </c>
      <c r="C1005" s="79" t="s">
        <v>101</v>
      </c>
      <c r="D1005" s="85">
        <v>-304792.82270000002</v>
      </c>
      <c r="E1005" s="85">
        <v>3047.9282269999999</v>
      </c>
      <c r="F1005" s="210">
        <f t="shared" si="45"/>
        <v>4</v>
      </c>
      <c r="G1005" s="79" t="str">
        <f t="shared" si="46"/>
        <v>I</v>
      </c>
      <c r="H1005" s="79" t="str">
        <f t="shared" si="47"/>
        <v>4IF-CIG/WIC</v>
      </c>
    </row>
    <row r="1006" spans="1:8">
      <c r="A1006" s="80">
        <v>37469</v>
      </c>
      <c r="B1006" s="79" t="s">
        <v>218</v>
      </c>
      <c r="C1006" s="79" t="s">
        <v>89</v>
      </c>
      <c r="D1006" s="85">
        <v>-1355445.1677999999</v>
      </c>
      <c r="E1006" s="85">
        <v>0</v>
      </c>
      <c r="F1006" s="210">
        <f t="shared" si="45"/>
        <v>4</v>
      </c>
      <c r="G1006" s="79" t="str">
        <f t="shared" si="46"/>
        <v>I</v>
      </c>
      <c r="H1006" s="79" t="str">
        <f t="shared" si="47"/>
        <v>4IF-ELPO/PERMIAN</v>
      </c>
    </row>
    <row r="1007" spans="1:8">
      <c r="A1007" s="80">
        <v>37469</v>
      </c>
      <c r="B1007" s="79" t="s">
        <v>218</v>
      </c>
      <c r="C1007" s="79" t="s">
        <v>72</v>
      </c>
      <c r="D1007" s="85">
        <v>-441949.59289999999</v>
      </c>
      <c r="E1007" s="85">
        <v>0</v>
      </c>
      <c r="F1007" s="210">
        <f t="shared" si="45"/>
        <v>4</v>
      </c>
      <c r="G1007" s="79" t="str">
        <f t="shared" si="46"/>
        <v>I</v>
      </c>
      <c r="H1007" s="79" t="str">
        <f t="shared" si="47"/>
        <v>4IF-ELPO/SJ</v>
      </c>
    </row>
    <row r="1008" spans="1:8">
      <c r="A1008" s="80">
        <v>37469</v>
      </c>
      <c r="B1008" s="79" t="s">
        <v>218</v>
      </c>
      <c r="C1008" s="79" t="s">
        <v>92</v>
      </c>
      <c r="D1008" s="85">
        <v>-152396.41140000001</v>
      </c>
      <c r="E1008" s="85">
        <v>15239.64114</v>
      </c>
      <c r="F1008" s="210">
        <f t="shared" si="45"/>
        <v>4</v>
      </c>
      <c r="G1008" s="79" t="str">
        <f t="shared" si="46"/>
        <v>I</v>
      </c>
      <c r="H1008" s="79" t="str">
        <f t="shared" si="47"/>
        <v>4IF-NTHWST/CANBR</v>
      </c>
    </row>
    <row r="1009" spans="1:8">
      <c r="A1009" s="80">
        <v>37469</v>
      </c>
      <c r="B1009" s="79" t="s">
        <v>218</v>
      </c>
      <c r="C1009" s="79" t="s">
        <v>67</v>
      </c>
      <c r="D1009" s="85">
        <v>3332757.12</v>
      </c>
      <c r="E1009" s="85">
        <v>-333275.712</v>
      </c>
      <c r="F1009" s="210">
        <f t="shared" si="45"/>
        <v>4</v>
      </c>
      <c r="G1009" s="79" t="str">
        <f t="shared" si="46"/>
        <v>I</v>
      </c>
      <c r="H1009" s="79" t="str">
        <f t="shared" si="47"/>
        <v>4IF-NWPL_ROCKY_M</v>
      </c>
    </row>
    <row r="1010" spans="1:8">
      <c r="A1010" s="80">
        <v>37469</v>
      </c>
      <c r="B1010" s="79" t="s">
        <v>218</v>
      </c>
      <c r="C1010" s="79" t="s">
        <v>93</v>
      </c>
      <c r="D1010" s="85">
        <v>304792.82270000002</v>
      </c>
      <c r="E1010" s="85">
        <v>0</v>
      </c>
      <c r="F1010" s="210">
        <f t="shared" si="45"/>
        <v>4</v>
      </c>
      <c r="G1010" s="79" t="str">
        <f t="shared" si="46"/>
        <v>I</v>
      </c>
      <c r="H1010" s="79" t="str">
        <f t="shared" si="47"/>
        <v>4IF-TW/PERMIAN</v>
      </c>
    </row>
    <row r="1011" spans="1:8">
      <c r="A1011" s="80">
        <v>37469</v>
      </c>
      <c r="B1011" s="79" t="s">
        <v>218</v>
      </c>
      <c r="C1011" s="79" t="s">
        <v>73</v>
      </c>
      <c r="D1011" s="85">
        <v>243834.25820000001</v>
      </c>
      <c r="E1011" s="85">
        <v>-48766.851640000001</v>
      </c>
      <c r="F1011" s="210">
        <f t="shared" si="45"/>
        <v>4</v>
      </c>
      <c r="G1011" s="79" t="str">
        <f t="shared" si="46"/>
        <v>I</v>
      </c>
      <c r="H1011" s="79" t="str">
        <f t="shared" si="47"/>
        <v>4IF-WAHA-TX</v>
      </c>
    </row>
    <row r="1012" spans="1:8">
      <c r="A1012" s="80">
        <v>37469</v>
      </c>
      <c r="B1012" s="79" t="s">
        <v>218</v>
      </c>
      <c r="C1012" s="79" t="s">
        <v>68</v>
      </c>
      <c r="D1012" s="85">
        <v>13639.9665</v>
      </c>
      <c r="E1012" s="85">
        <v>-136.399665</v>
      </c>
      <c r="F1012" s="210">
        <f t="shared" si="45"/>
        <v>4</v>
      </c>
      <c r="G1012" s="79" t="str">
        <f t="shared" si="46"/>
        <v>I</v>
      </c>
      <c r="H1012" s="79" t="str">
        <f t="shared" si="47"/>
        <v>4NGI-MALIN</v>
      </c>
    </row>
    <row r="1013" spans="1:8">
      <c r="A1013" s="80">
        <v>37469</v>
      </c>
      <c r="B1013" s="79" t="s">
        <v>218</v>
      </c>
      <c r="C1013" s="79" t="s">
        <v>74</v>
      </c>
      <c r="D1013" s="85">
        <v>1272034.1921999999</v>
      </c>
      <c r="E1013" s="85">
        <v>0</v>
      </c>
      <c r="F1013" s="210">
        <f t="shared" si="45"/>
        <v>4</v>
      </c>
      <c r="G1013" s="79" t="str">
        <f t="shared" si="46"/>
        <v>I</v>
      </c>
      <c r="H1013" s="79" t="str">
        <f t="shared" si="47"/>
        <v>4NGI-PGE/CG</v>
      </c>
    </row>
    <row r="1014" spans="1:8">
      <c r="A1014" s="80">
        <v>37469</v>
      </c>
      <c r="B1014" s="79" t="s">
        <v>218</v>
      </c>
      <c r="C1014" s="79" t="s">
        <v>94</v>
      </c>
      <c r="D1014" s="85">
        <v>-548627.08089999994</v>
      </c>
      <c r="E1014" s="85">
        <v>0</v>
      </c>
      <c r="F1014" s="210">
        <f t="shared" si="45"/>
        <v>4</v>
      </c>
      <c r="G1014" s="79" t="str">
        <f t="shared" si="46"/>
        <v>I</v>
      </c>
      <c r="H1014" s="79" t="str">
        <f t="shared" si="47"/>
        <v>4NGI-SOBDR-SOCAL</v>
      </c>
    </row>
    <row r="1015" spans="1:8">
      <c r="A1015" s="80">
        <v>37469</v>
      </c>
      <c r="B1015" s="79" t="s">
        <v>218</v>
      </c>
      <c r="C1015" s="79" t="s">
        <v>46</v>
      </c>
      <c r="D1015" s="85">
        <v>-1325996.2375</v>
      </c>
      <c r="E1015" s="85">
        <v>0</v>
      </c>
      <c r="F1015" s="210">
        <f t="shared" si="45"/>
        <v>4</v>
      </c>
      <c r="G1015" s="79" t="str">
        <f t="shared" si="46"/>
        <v>I</v>
      </c>
      <c r="H1015" s="79" t="str">
        <f t="shared" si="47"/>
        <v>4NGI-SOCAL</v>
      </c>
    </row>
    <row r="1016" spans="1:8">
      <c r="A1016" s="80">
        <v>37500</v>
      </c>
      <c r="B1016" s="79" t="s">
        <v>218</v>
      </c>
      <c r="C1016" s="79" t="s">
        <v>71</v>
      </c>
      <c r="D1016" s="85">
        <v>304640.05839999998</v>
      </c>
      <c r="E1016" s="85">
        <v>-3046.400584</v>
      </c>
      <c r="F1016" s="210">
        <f t="shared" si="45"/>
        <v>4</v>
      </c>
      <c r="G1016" s="79" t="str">
        <f t="shared" si="46"/>
        <v>I</v>
      </c>
      <c r="H1016" s="79" t="str">
        <f t="shared" si="47"/>
        <v>4CGPR-KINGSGATE</v>
      </c>
    </row>
    <row r="1017" spans="1:8">
      <c r="A1017" s="80">
        <v>37500</v>
      </c>
      <c r="B1017" s="79" t="s">
        <v>218</v>
      </c>
      <c r="C1017" s="79" t="s">
        <v>88</v>
      </c>
      <c r="D1017" s="85">
        <v>0</v>
      </c>
      <c r="E1017" s="85">
        <v>0</v>
      </c>
      <c r="F1017" s="210">
        <f t="shared" si="45"/>
        <v>4</v>
      </c>
      <c r="G1017" s="79" t="str">
        <f t="shared" si="46"/>
        <v>I</v>
      </c>
      <c r="H1017" s="79" t="str">
        <f t="shared" si="47"/>
        <v>4IF-CIG/RKYMTN</v>
      </c>
    </row>
    <row r="1018" spans="1:8">
      <c r="A1018" s="80">
        <v>37500</v>
      </c>
      <c r="B1018" s="79" t="s">
        <v>218</v>
      </c>
      <c r="C1018" s="79" t="s">
        <v>101</v>
      </c>
      <c r="D1018" s="85">
        <v>-294338.22070000001</v>
      </c>
      <c r="E1018" s="85">
        <v>2943.3822070000001</v>
      </c>
      <c r="F1018" s="210">
        <f t="shared" si="45"/>
        <v>4</v>
      </c>
      <c r="G1018" s="79" t="str">
        <f t="shared" si="46"/>
        <v>I</v>
      </c>
      <c r="H1018" s="79" t="str">
        <f t="shared" si="47"/>
        <v>4IF-CIG/WIC</v>
      </c>
    </row>
    <row r="1019" spans="1:8">
      <c r="A1019" s="80">
        <v>37500</v>
      </c>
      <c r="B1019" s="79" t="s">
        <v>218</v>
      </c>
      <c r="C1019" s="79" t="s">
        <v>89</v>
      </c>
      <c r="D1019" s="85">
        <v>-1303583.7434</v>
      </c>
      <c r="E1019" s="85">
        <v>130358.37433999999</v>
      </c>
      <c r="F1019" s="210">
        <f t="shared" si="45"/>
        <v>4</v>
      </c>
      <c r="G1019" s="79" t="str">
        <f t="shared" si="46"/>
        <v>I</v>
      </c>
      <c r="H1019" s="79" t="str">
        <f t="shared" si="47"/>
        <v>4IF-ELPO/PERMIAN</v>
      </c>
    </row>
    <row r="1020" spans="1:8">
      <c r="A1020" s="80">
        <v>37500</v>
      </c>
      <c r="B1020" s="79" t="s">
        <v>218</v>
      </c>
      <c r="C1020" s="79" t="s">
        <v>72</v>
      </c>
      <c r="D1020" s="85">
        <v>-506261.73959999997</v>
      </c>
      <c r="E1020" s="85">
        <v>50626.17396</v>
      </c>
      <c r="F1020" s="210">
        <f t="shared" si="45"/>
        <v>4</v>
      </c>
      <c r="G1020" s="79" t="str">
        <f t="shared" si="46"/>
        <v>I</v>
      </c>
      <c r="H1020" s="79" t="str">
        <f t="shared" si="47"/>
        <v>4IF-ELPO/SJ</v>
      </c>
    </row>
    <row r="1021" spans="1:8">
      <c r="A1021" s="80">
        <v>37500</v>
      </c>
      <c r="B1021" s="79" t="s">
        <v>218</v>
      </c>
      <c r="C1021" s="79" t="s">
        <v>92</v>
      </c>
      <c r="D1021" s="85">
        <v>-147169.1103</v>
      </c>
      <c r="E1021" s="85">
        <v>14716.911029999999</v>
      </c>
      <c r="F1021" s="210">
        <f t="shared" si="45"/>
        <v>4</v>
      </c>
      <c r="G1021" s="79" t="str">
        <f t="shared" si="46"/>
        <v>I</v>
      </c>
      <c r="H1021" s="79" t="str">
        <f t="shared" si="47"/>
        <v>4IF-NTHWST/CANBR</v>
      </c>
    </row>
    <row r="1022" spans="1:8">
      <c r="A1022" s="80">
        <v>37500</v>
      </c>
      <c r="B1022" s="79" t="s">
        <v>218</v>
      </c>
      <c r="C1022" s="79" t="s">
        <v>67</v>
      </c>
      <c r="D1022" s="85">
        <v>3218441.2740000002</v>
      </c>
      <c r="E1022" s="85">
        <v>-321844.1274</v>
      </c>
      <c r="F1022" s="210">
        <f t="shared" si="45"/>
        <v>4</v>
      </c>
      <c r="G1022" s="79" t="str">
        <f t="shared" si="46"/>
        <v>I</v>
      </c>
      <c r="H1022" s="79" t="str">
        <f t="shared" si="47"/>
        <v>4IF-NWPL_ROCKY_M</v>
      </c>
    </row>
    <row r="1023" spans="1:8">
      <c r="A1023" s="80">
        <v>37500</v>
      </c>
      <c r="B1023" s="79" t="s">
        <v>218</v>
      </c>
      <c r="C1023" s="79" t="s">
        <v>93</v>
      </c>
      <c r="D1023" s="85">
        <v>294338.22070000001</v>
      </c>
      <c r="E1023" s="85">
        <v>0</v>
      </c>
      <c r="F1023" s="210">
        <f t="shared" si="45"/>
        <v>4</v>
      </c>
      <c r="G1023" s="79" t="str">
        <f t="shared" si="46"/>
        <v>I</v>
      </c>
      <c r="H1023" s="79" t="str">
        <f t="shared" si="47"/>
        <v>4IF-TW/PERMIAN</v>
      </c>
    </row>
    <row r="1024" spans="1:8">
      <c r="A1024" s="80">
        <v>37500</v>
      </c>
      <c r="B1024" s="79" t="s">
        <v>218</v>
      </c>
      <c r="C1024" s="79" t="s">
        <v>73</v>
      </c>
      <c r="D1024" s="85">
        <v>235470.5766</v>
      </c>
      <c r="E1024" s="85">
        <v>-47094.115319999997</v>
      </c>
      <c r="F1024" s="210">
        <f t="shared" si="45"/>
        <v>4</v>
      </c>
      <c r="G1024" s="79" t="str">
        <f t="shared" si="46"/>
        <v>I</v>
      </c>
      <c r="H1024" s="79" t="str">
        <f t="shared" si="47"/>
        <v>4IF-WAHA-TX</v>
      </c>
    </row>
    <row r="1025" spans="1:8">
      <c r="A1025" s="80">
        <v>37500</v>
      </c>
      <c r="B1025" s="79" t="s">
        <v>218</v>
      </c>
      <c r="C1025" s="79" t="s">
        <v>68</v>
      </c>
      <c r="D1025" s="85">
        <v>18746.401299999998</v>
      </c>
      <c r="E1025" s="85">
        <v>-187.46401299999999</v>
      </c>
      <c r="F1025" s="210">
        <f t="shared" si="45"/>
        <v>4</v>
      </c>
      <c r="G1025" s="79" t="str">
        <f t="shared" si="46"/>
        <v>I</v>
      </c>
      <c r="H1025" s="79" t="str">
        <f t="shared" si="47"/>
        <v>4NGI-MALIN</v>
      </c>
    </row>
    <row r="1026" spans="1:8">
      <c r="A1026" s="80">
        <v>37500</v>
      </c>
      <c r="B1026" s="79" t="s">
        <v>218</v>
      </c>
      <c r="C1026" s="79" t="s">
        <v>74</v>
      </c>
      <c r="D1026" s="85">
        <v>1217405.4271</v>
      </c>
      <c r="E1026" s="85">
        <v>0</v>
      </c>
      <c r="F1026" s="210">
        <f t="shared" si="45"/>
        <v>4</v>
      </c>
      <c r="G1026" s="79" t="str">
        <f t="shared" si="46"/>
        <v>I</v>
      </c>
      <c r="H1026" s="79" t="str">
        <f t="shared" si="47"/>
        <v>4NGI-PGE/CG</v>
      </c>
    </row>
    <row r="1027" spans="1:8">
      <c r="A1027" s="80">
        <v>37500</v>
      </c>
      <c r="B1027" s="79" t="s">
        <v>218</v>
      </c>
      <c r="C1027" s="79" t="s">
        <v>94</v>
      </c>
      <c r="D1027" s="85">
        <v>-529808.79720000003</v>
      </c>
      <c r="E1027" s="85">
        <v>52980.879719999997</v>
      </c>
      <c r="F1027" s="210">
        <f t="shared" ref="F1027:F1090" si="48">IF(REF_DT&lt;=LastDay,INDEX(IntraMonth_Buckets,MATCH($A1027,IntraSumMonths,0),1),INDEX(BucketTable,MATCH($A1027,SumMonths,0),1))</f>
        <v>4</v>
      </c>
      <c r="G1027" s="79" t="str">
        <f t="shared" ref="G1027:G1090" si="49">INDEX(Book_Type,MATCH($B1027,Book,0),1)</f>
        <v>I</v>
      </c>
      <c r="H1027" s="79" t="str">
        <f t="shared" ref="H1027:H1090" si="50">$F1027&amp;$C1027</f>
        <v>4NGI-SOBDR-SOCAL</v>
      </c>
    </row>
    <row r="1028" spans="1:8">
      <c r="A1028" s="80">
        <v>37500</v>
      </c>
      <c r="B1028" s="79" t="s">
        <v>218</v>
      </c>
      <c r="C1028" s="79" t="s">
        <v>46</v>
      </c>
      <c r="D1028" s="85">
        <v>-1573532.1277999999</v>
      </c>
      <c r="E1028" s="85">
        <v>157353.21278</v>
      </c>
      <c r="F1028" s="210">
        <f t="shared" si="48"/>
        <v>4</v>
      </c>
      <c r="G1028" s="79" t="str">
        <f t="shared" si="49"/>
        <v>I</v>
      </c>
      <c r="H1028" s="79" t="str">
        <f t="shared" si="50"/>
        <v>4NGI-SOCAL</v>
      </c>
    </row>
    <row r="1029" spans="1:8">
      <c r="A1029" s="80">
        <v>37530</v>
      </c>
      <c r="B1029" s="79" t="s">
        <v>218</v>
      </c>
      <c r="C1029" s="79" t="s">
        <v>71</v>
      </c>
      <c r="D1029" s="85">
        <v>314119.00510000001</v>
      </c>
      <c r="E1029" s="85">
        <v>-3141.190051</v>
      </c>
      <c r="F1029" s="210">
        <f t="shared" si="48"/>
        <v>4</v>
      </c>
      <c r="G1029" s="79" t="str">
        <f t="shared" si="49"/>
        <v>I</v>
      </c>
      <c r="H1029" s="79" t="str">
        <f t="shared" si="50"/>
        <v>4CGPR-KINGSGATE</v>
      </c>
    </row>
    <row r="1030" spans="1:8">
      <c r="A1030" s="80">
        <v>37530</v>
      </c>
      <c r="B1030" s="79" t="s">
        <v>218</v>
      </c>
      <c r="C1030" s="79" t="s">
        <v>88</v>
      </c>
      <c r="D1030" s="85">
        <v>0</v>
      </c>
      <c r="E1030" s="85">
        <v>0</v>
      </c>
      <c r="F1030" s="210">
        <f t="shared" si="48"/>
        <v>4</v>
      </c>
      <c r="G1030" s="79" t="str">
        <f t="shared" si="49"/>
        <v>I</v>
      </c>
      <c r="H1030" s="79" t="str">
        <f t="shared" si="50"/>
        <v>4IF-CIG/RKYMTN</v>
      </c>
    </row>
    <row r="1031" spans="1:8">
      <c r="A1031" s="80">
        <v>37530</v>
      </c>
      <c r="B1031" s="79" t="s">
        <v>218</v>
      </c>
      <c r="C1031" s="79" t="s">
        <v>101</v>
      </c>
      <c r="D1031" s="85">
        <v>-303496.62319999997</v>
      </c>
      <c r="E1031" s="85">
        <v>3034.9662320000002</v>
      </c>
      <c r="F1031" s="210">
        <f t="shared" si="48"/>
        <v>4</v>
      </c>
      <c r="G1031" s="79" t="str">
        <f t="shared" si="49"/>
        <v>I</v>
      </c>
      <c r="H1031" s="79" t="str">
        <f t="shared" si="50"/>
        <v>4IF-CIG/WIC</v>
      </c>
    </row>
    <row r="1032" spans="1:8">
      <c r="A1032" s="80">
        <v>37530</v>
      </c>
      <c r="B1032" s="79" t="s">
        <v>218</v>
      </c>
      <c r="C1032" s="79" t="s">
        <v>89</v>
      </c>
      <c r="D1032" s="85">
        <v>-1348268.0882000001</v>
      </c>
      <c r="E1032" s="85">
        <v>0</v>
      </c>
      <c r="F1032" s="210">
        <f t="shared" si="48"/>
        <v>4</v>
      </c>
      <c r="G1032" s="79" t="str">
        <f t="shared" si="49"/>
        <v>I</v>
      </c>
      <c r="H1032" s="79" t="str">
        <f t="shared" si="50"/>
        <v>4IF-ELPO/PERMIAN</v>
      </c>
    </row>
    <row r="1033" spans="1:8">
      <c r="A1033" s="80">
        <v>37530</v>
      </c>
      <c r="B1033" s="79" t="s">
        <v>218</v>
      </c>
      <c r="C1033" s="79" t="s">
        <v>72</v>
      </c>
      <c r="D1033" s="85">
        <v>-597888.34770000004</v>
      </c>
      <c r="E1033" s="85">
        <v>0</v>
      </c>
      <c r="F1033" s="210">
        <f t="shared" si="48"/>
        <v>4</v>
      </c>
      <c r="G1033" s="79" t="str">
        <f t="shared" si="49"/>
        <v>I</v>
      </c>
      <c r="H1033" s="79" t="str">
        <f t="shared" si="50"/>
        <v>4IF-ELPO/SJ</v>
      </c>
    </row>
    <row r="1034" spans="1:8">
      <c r="A1034" s="80">
        <v>37530</v>
      </c>
      <c r="B1034" s="79" t="s">
        <v>218</v>
      </c>
      <c r="C1034" s="79" t="s">
        <v>67</v>
      </c>
      <c r="D1034" s="85">
        <v>3318583.8267999999</v>
      </c>
      <c r="E1034" s="85">
        <v>-331858.38267999998</v>
      </c>
      <c r="F1034" s="210">
        <f t="shared" si="48"/>
        <v>4</v>
      </c>
      <c r="G1034" s="79" t="str">
        <f t="shared" si="49"/>
        <v>I</v>
      </c>
      <c r="H1034" s="79" t="str">
        <f t="shared" si="50"/>
        <v>4IF-NWPL_ROCKY_M</v>
      </c>
    </row>
    <row r="1035" spans="1:8">
      <c r="A1035" s="80">
        <v>37530</v>
      </c>
      <c r="B1035" s="79" t="s">
        <v>218</v>
      </c>
      <c r="C1035" s="79" t="s">
        <v>93</v>
      </c>
      <c r="D1035" s="85">
        <v>303496.62319999997</v>
      </c>
      <c r="E1035" s="85">
        <v>0</v>
      </c>
      <c r="F1035" s="210">
        <f t="shared" si="48"/>
        <v>4</v>
      </c>
      <c r="G1035" s="79" t="str">
        <f t="shared" si="49"/>
        <v>I</v>
      </c>
      <c r="H1035" s="79" t="str">
        <f t="shared" si="50"/>
        <v>4IF-TW/PERMIAN</v>
      </c>
    </row>
    <row r="1036" spans="1:8">
      <c r="A1036" s="80">
        <v>37530</v>
      </c>
      <c r="B1036" s="79" t="s">
        <v>218</v>
      </c>
      <c r="C1036" s="79" t="s">
        <v>73</v>
      </c>
      <c r="D1036" s="85">
        <v>242797.29860000001</v>
      </c>
      <c r="E1036" s="85">
        <v>-48559.459719999999</v>
      </c>
      <c r="F1036" s="210">
        <f t="shared" si="48"/>
        <v>4</v>
      </c>
      <c r="G1036" s="79" t="str">
        <f t="shared" si="49"/>
        <v>I</v>
      </c>
      <c r="H1036" s="79" t="str">
        <f t="shared" si="50"/>
        <v>4IF-WAHA-TX</v>
      </c>
    </row>
    <row r="1037" spans="1:8">
      <c r="A1037" s="80">
        <v>37530</v>
      </c>
      <c r="B1037" s="79" t="s">
        <v>218</v>
      </c>
      <c r="C1037" s="79" t="s">
        <v>68</v>
      </c>
      <c r="D1037" s="85">
        <v>110165.3591</v>
      </c>
      <c r="E1037" s="85">
        <v>-1101.653591</v>
      </c>
      <c r="F1037" s="210">
        <f t="shared" si="48"/>
        <v>4</v>
      </c>
      <c r="G1037" s="79" t="str">
        <f t="shared" si="49"/>
        <v>I</v>
      </c>
      <c r="H1037" s="79" t="str">
        <f t="shared" si="50"/>
        <v>4NGI-MALIN</v>
      </c>
    </row>
    <row r="1038" spans="1:8">
      <c r="A1038" s="80">
        <v>37530</v>
      </c>
      <c r="B1038" s="79" t="s">
        <v>218</v>
      </c>
      <c r="C1038" s="79" t="s">
        <v>74</v>
      </c>
      <c r="D1038" s="85">
        <v>1187814.3097000001</v>
      </c>
      <c r="E1038" s="85">
        <v>0</v>
      </c>
      <c r="F1038" s="210">
        <f t="shared" si="48"/>
        <v>4</v>
      </c>
      <c r="G1038" s="79" t="str">
        <f t="shared" si="49"/>
        <v>I</v>
      </c>
      <c r="H1038" s="79" t="str">
        <f t="shared" si="50"/>
        <v>4NGI-PGE/CG</v>
      </c>
    </row>
    <row r="1039" spans="1:8">
      <c r="A1039" s="80">
        <v>37530</v>
      </c>
      <c r="B1039" s="79" t="s">
        <v>218</v>
      </c>
      <c r="C1039" s="79" t="s">
        <v>94</v>
      </c>
      <c r="D1039" s="85">
        <v>-546293.92180000001</v>
      </c>
      <c r="E1039" s="85">
        <v>0</v>
      </c>
      <c r="F1039" s="210">
        <f t="shared" si="48"/>
        <v>4</v>
      </c>
      <c r="G1039" s="79" t="str">
        <f t="shared" si="49"/>
        <v>I</v>
      </c>
      <c r="H1039" s="79" t="str">
        <f t="shared" si="50"/>
        <v>4NGI-SOBDR-SOCAL</v>
      </c>
    </row>
    <row r="1040" spans="1:8">
      <c r="A1040" s="80">
        <v>37530</v>
      </c>
      <c r="B1040" s="79" t="s">
        <v>218</v>
      </c>
      <c r="C1040" s="79" t="s">
        <v>46</v>
      </c>
      <c r="D1040" s="85">
        <v>-1624636.9998000001</v>
      </c>
      <c r="E1040" s="85">
        <v>0</v>
      </c>
      <c r="F1040" s="210">
        <f t="shared" si="48"/>
        <v>4</v>
      </c>
      <c r="G1040" s="79" t="str">
        <f t="shared" si="49"/>
        <v>I</v>
      </c>
      <c r="H1040" s="79" t="str">
        <f t="shared" si="50"/>
        <v>4NGI-SOCAL</v>
      </c>
    </row>
    <row r="1041" spans="1:8">
      <c r="A1041" s="80">
        <v>37561</v>
      </c>
      <c r="B1041" s="79" t="s">
        <v>218</v>
      </c>
      <c r="C1041" s="79" t="s">
        <v>88</v>
      </c>
      <c r="D1041" s="85">
        <v>0</v>
      </c>
      <c r="E1041" s="85">
        <v>0</v>
      </c>
      <c r="F1041" s="210">
        <f t="shared" si="48"/>
        <v>5</v>
      </c>
      <c r="G1041" s="79" t="str">
        <f t="shared" si="49"/>
        <v>I</v>
      </c>
      <c r="H1041" s="79" t="str">
        <f t="shared" si="50"/>
        <v>5IF-CIG/RKYMTN</v>
      </c>
    </row>
    <row r="1042" spans="1:8">
      <c r="A1042" s="80">
        <v>37561</v>
      </c>
      <c r="B1042" s="79" t="s">
        <v>218</v>
      </c>
      <c r="C1042" s="79" t="s">
        <v>101</v>
      </c>
      <c r="D1042" s="85">
        <v>-293010.33250000002</v>
      </c>
      <c r="E1042" s="85">
        <v>2930.103325</v>
      </c>
      <c r="F1042" s="210">
        <f t="shared" si="48"/>
        <v>5</v>
      </c>
      <c r="G1042" s="79" t="str">
        <f t="shared" si="49"/>
        <v>I</v>
      </c>
      <c r="H1042" s="79" t="str">
        <f t="shared" si="50"/>
        <v>5IF-CIG/WIC</v>
      </c>
    </row>
    <row r="1043" spans="1:8">
      <c r="A1043" s="80">
        <v>37561</v>
      </c>
      <c r="B1043" s="79" t="s">
        <v>218</v>
      </c>
      <c r="C1043" s="79" t="s">
        <v>89</v>
      </c>
      <c r="D1043" s="85">
        <v>165939.5747</v>
      </c>
      <c r="E1043" s="85">
        <v>-16593.957470000001</v>
      </c>
      <c r="F1043" s="210">
        <f t="shared" si="48"/>
        <v>5</v>
      </c>
      <c r="G1043" s="79" t="str">
        <f t="shared" si="49"/>
        <v>I</v>
      </c>
      <c r="H1043" s="79" t="str">
        <f t="shared" si="50"/>
        <v>5IF-ELPO/PERMIAN</v>
      </c>
    </row>
    <row r="1044" spans="1:8">
      <c r="A1044" s="80">
        <v>37561</v>
      </c>
      <c r="B1044" s="79" t="s">
        <v>218</v>
      </c>
      <c r="C1044" s="79" t="s">
        <v>72</v>
      </c>
      <c r="D1044" s="85">
        <v>-706154.90130000003</v>
      </c>
      <c r="E1044" s="85">
        <v>70615.490130000006</v>
      </c>
      <c r="F1044" s="210">
        <f t="shared" si="48"/>
        <v>5</v>
      </c>
      <c r="G1044" s="79" t="str">
        <f t="shared" si="49"/>
        <v>I</v>
      </c>
      <c r="H1044" s="79" t="str">
        <f t="shared" si="50"/>
        <v>5IF-ELPO/SJ</v>
      </c>
    </row>
    <row r="1045" spans="1:8">
      <c r="A1045" s="80">
        <v>37561</v>
      </c>
      <c r="B1045" s="79" t="s">
        <v>218</v>
      </c>
      <c r="C1045" s="79" t="s">
        <v>67</v>
      </c>
      <c r="D1045" s="85">
        <v>3936447.3117999998</v>
      </c>
      <c r="E1045" s="85">
        <v>-393644.73118</v>
      </c>
      <c r="F1045" s="210">
        <f t="shared" si="48"/>
        <v>5</v>
      </c>
      <c r="G1045" s="79" t="str">
        <f t="shared" si="49"/>
        <v>I</v>
      </c>
      <c r="H1045" s="79" t="str">
        <f t="shared" si="50"/>
        <v>5IF-NWPL_ROCKY_M</v>
      </c>
    </row>
    <row r="1046" spans="1:8">
      <c r="A1046" s="80">
        <v>37561</v>
      </c>
      <c r="B1046" s="79" t="s">
        <v>218</v>
      </c>
      <c r="C1046" s="79" t="s">
        <v>93</v>
      </c>
      <c r="D1046" s="85">
        <v>293010.33250000002</v>
      </c>
      <c r="E1046" s="85">
        <v>0</v>
      </c>
      <c r="F1046" s="210">
        <f t="shared" si="48"/>
        <v>5</v>
      </c>
      <c r="G1046" s="79" t="str">
        <f t="shared" si="49"/>
        <v>I</v>
      </c>
      <c r="H1046" s="79" t="str">
        <f t="shared" si="50"/>
        <v>5IF-TW/PERMIAN</v>
      </c>
    </row>
    <row r="1047" spans="1:8">
      <c r="A1047" s="80">
        <v>37561</v>
      </c>
      <c r="B1047" s="79" t="s">
        <v>218</v>
      </c>
      <c r="C1047" s="79" t="s">
        <v>73</v>
      </c>
      <c r="D1047" s="85">
        <v>234408.266</v>
      </c>
      <c r="E1047" s="85">
        <v>-46881.653200000001</v>
      </c>
      <c r="F1047" s="210">
        <f t="shared" si="48"/>
        <v>5</v>
      </c>
      <c r="G1047" s="79" t="str">
        <f t="shared" si="49"/>
        <v>I</v>
      </c>
      <c r="H1047" s="79" t="str">
        <f t="shared" si="50"/>
        <v>5IF-WAHA-TX</v>
      </c>
    </row>
    <row r="1048" spans="1:8">
      <c r="A1048" s="80">
        <v>37561</v>
      </c>
      <c r="B1048" s="79" t="s">
        <v>218</v>
      </c>
      <c r="C1048" s="79" t="s">
        <v>68</v>
      </c>
      <c r="D1048" s="85">
        <v>-31320.841400000001</v>
      </c>
      <c r="E1048" s="85">
        <v>313.208414</v>
      </c>
      <c r="F1048" s="210">
        <f t="shared" si="48"/>
        <v>5</v>
      </c>
      <c r="G1048" s="79" t="str">
        <f t="shared" si="49"/>
        <v>I</v>
      </c>
      <c r="H1048" s="79" t="str">
        <f t="shared" si="50"/>
        <v>5NGI-MALIN</v>
      </c>
    </row>
    <row r="1049" spans="1:8">
      <c r="A1049" s="80">
        <v>37561</v>
      </c>
      <c r="B1049" s="79" t="s">
        <v>218</v>
      </c>
      <c r="C1049" s="79" t="s">
        <v>74</v>
      </c>
      <c r="D1049" s="85">
        <v>-841696.58799999999</v>
      </c>
      <c r="E1049" s="85">
        <v>0</v>
      </c>
      <c r="F1049" s="210">
        <f t="shared" si="48"/>
        <v>5</v>
      </c>
      <c r="G1049" s="79" t="str">
        <f t="shared" si="49"/>
        <v>I</v>
      </c>
      <c r="H1049" s="79" t="str">
        <f t="shared" si="50"/>
        <v>5NGI-PGE/CG</v>
      </c>
    </row>
    <row r="1050" spans="1:8">
      <c r="A1050" s="80">
        <v>37561</v>
      </c>
      <c r="B1050" s="79" t="s">
        <v>218</v>
      </c>
      <c r="C1050" s="79" t="s">
        <v>94</v>
      </c>
      <c r="D1050" s="85">
        <v>-234408.266</v>
      </c>
      <c r="E1050" s="85">
        <v>23440.8266</v>
      </c>
      <c r="F1050" s="210">
        <f t="shared" si="48"/>
        <v>5</v>
      </c>
      <c r="G1050" s="79" t="str">
        <f t="shared" si="49"/>
        <v>I</v>
      </c>
      <c r="H1050" s="79" t="str">
        <f t="shared" si="50"/>
        <v>5NGI-SOBDR-SOCAL</v>
      </c>
    </row>
    <row r="1051" spans="1:8">
      <c r="A1051" s="80">
        <v>37561</v>
      </c>
      <c r="B1051" s="79" t="s">
        <v>218</v>
      </c>
      <c r="C1051" s="79" t="s">
        <v>46</v>
      </c>
      <c r="D1051" s="85">
        <v>-1109532.4687000001</v>
      </c>
      <c r="E1051" s="85">
        <v>110953.24687</v>
      </c>
      <c r="F1051" s="210">
        <f t="shared" si="48"/>
        <v>5</v>
      </c>
      <c r="G1051" s="79" t="str">
        <f t="shared" si="49"/>
        <v>I</v>
      </c>
      <c r="H1051" s="79" t="str">
        <f t="shared" si="50"/>
        <v>5NGI-SOCAL</v>
      </c>
    </row>
    <row r="1052" spans="1:8">
      <c r="A1052" s="80">
        <v>37591</v>
      </c>
      <c r="B1052" s="79" t="s">
        <v>218</v>
      </c>
      <c r="C1052" s="79" t="s">
        <v>88</v>
      </c>
      <c r="D1052" s="85">
        <v>0</v>
      </c>
      <c r="E1052" s="85">
        <v>0</v>
      </c>
      <c r="F1052" s="210">
        <f t="shared" si="48"/>
        <v>5</v>
      </c>
      <c r="G1052" s="79" t="str">
        <f t="shared" si="49"/>
        <v>I</v>
      </c>
      <c r="H1052" s="79" t="str">
        <f t="shared" si="50"/>
        <v>5IF-CIG/RKYMTN</v>
      </c>
    </row>
    <row r="1053" spans="1:8">
      <c r="A1053" s="80">
        <v>37591</v>
      </c>
      <c r="B1053" s="79" t="s">
        <v>218</v>
      </c>
      <c r="C1053" s="79" t="s">
        <v>101</v>
      </c>
      <c r="D1053" s="85">
        <v>-302062.44549999997</v>
      </c>
      <c r="E1053" s="85">
        <v>3020.6244550000001</v>
      </c>
      <c r="F1053" s="210">
        <f t="shared" si="48"/>
        <v>5</v>
      </c>
      <c r="G1053" s="79" t="str">
        <f t="shared" si="49"/>
        <v>I</v>
      </c>
      <c r="H1053" s="79" t="str">
        <f t="shared" si="50"/>
        <v>5IF-CIG/WIC</v>
      </c>
    </row>
    <row r="1054" spans="1:8">
      <c r="A1054" s="80">
        <v>37591</v>
      </c>
      <c r="B1054" s="79" t="s">
        <v>218</v>
      </c>
      <c r="C1054" s="79" t="s">
        <v>89</v>
      </c>
      <c r="D1054" s="85">
        <v>168415.39980000001</v>
      </c>
      <c r="E1054" s="85">
        <v>-16841.539980000001</v>
      </c>
      <c r="F1054" s="210">
        <f t="shared" si="48"/>
        <v>5</v>
      </c>
      <c r="G1054" s="79" t="str">
        <f t="shared" si="49"/>
        <v>I</v>
      </c>
      <c r="H1054" s="79" t="str">
        <f t="shared" si="50"/>
        <v>5IF-ELPO/PERMIAN</v>
      </c>
    </row>
    <row r="1055" spans="1:8">
      <c r="A1055" s="80">
        <v>37591</v>
      </c>
      <c r="B1055" s="79" t="s">
        <v>218</v>
      </c>
      <c r="C1055" s="79" t="s">
        <v>72</v>
      </c>
      <c r="D1055" s="85">
        <v>-836712.97400000005</v>
      </c>
      <c r="E1055" s="85">
        <v>83671.297399999996</v>
      </c>
      <c r="F1055" s="210">
        <f t="shared" si="48"/>
        <v>5</v>
      </c>
      <c r="G1055" s="79" t="str">
        <f t="shared" si="49"/>
        <v>I</v>
      </c>
      <c r="H1055" s="79" t="str">
        <f t="shared" si="50"/>
        <v>5IF-ELPO/SJ</v>
      </c>
    </row>
    <row r="1056" spans="1:8">
      <c r="A1056" s="80">
        <v>37591</v>
      </c>
      <c r="B1056" s="79" t="s">
        <v>218</v>
      </c>
      <c r="C1056" s="79" t="s">
        <v>67</v>
      </c>
      <c r="D1056" s="85">
        <v>4058057.9240999999</v>
      </c>
      <c r="E1056" s="85">
        <v>-405805.79240999999</v>
      </c>
      <c r="F1056" s="210">
        <f t="shared" si="48"/>
        <v>5</v>
      </c>
      <c r="G1056" s="79" t="str">
        <f t="shared" si="49"/>
        <v>I</v>
      </c>
      <c r="H1056" s="79" t="str">
        <f t="shared" si="50"/>
        <v>5IF-NWPL_ROCKY_M</v>
      </c>
    </row>
    <row r="1057" spans="1:8">
      <c r="A1057" s="80">
        <v>37591</v>
      </c>
      <c r="B1057" s="79" t="s">
        <v>218</v>
      </c>
      <c r="C1057" s="79" t="s">
        <v>93</v>
      </c>
      <c r="D1057" s="85">
        <v>302062.44549999997</v>
      </c>
      <c r="E1057" s="85">
        <v>0</v>
      </c>
      <c r="F1057" s="210">
        <f t="shared" si="48"/>
        <v>5</v>
      </c>
      <c r="G1057" s="79" t="str">
        <f t="shared" si="49"/>
        <v>I</v>
      </c>
      <c r="H1057" s="79" t="str">
        <f t="shared" si="50"/>
        <v>5IF-TW/PERMIAN</v>
      </c>
    </row>
    <row r="1058" spans="1:8">
      <c r="A1058" s="80">
        <v>37591</v>
      </c>
      <c r="B1058" s="79" t="s">
        <v>218</v>
      </c>
      <c r="C1058" s="79" t="s">
        <v>73</v>
      </c>
      <c r="D1058" s="85">
        <v>241649.9564</v>
      </c>
      <c r="E1058" s="85">
        <v>-48329.991280000002</v>
      </c>
      <c r="F1058" s="210">
        <f t="shared" si="48"/>
        <v>5</v>
      </c>
      <c r="G1058" s="79" t="str">
        <f t="shared" si="49"/>
        <v>I</v>
      </c>
      <c r="H1058" s="79" t="str">
        <f t="shared" si="50"/>
        <v>5IF-WAHA-TX</v>
      </c>
    </row>
    <row r="1059" spans="1:8">
      <c r="A1059" s="80">
        <v>37591</v>
      </c>
      <c r="B1059" s="79" t="s">
        <v>218</v>
      </c>
      <c r="C1059" s="79" t="s">
        <v>68</v>
      </c>
      <c r="D1059" s="85">
        <v>-26518.152699999999</v>
      </c>
      <c r="E1059" s="85">
        <v>265.18152700000002</v>
      </c>
      <c r="F1059" s="210">
        <f t="shared" si="48"/>
        <v>5</v>
      </c>
      <c r="G1059" s="79" t="str">
        <f t="shared" si="49"/>
        <v>I</v>
      </c>
      <c r="H1059" s="79" t="str">
        <f t="shared" si="50"/>
        <v>5NGI-MALIN</v>
      </c>
    </row>
    <row r="1060" spans="1:8">
      <c r="A1060" s="80">
        <v>37591</v>
      </c>
      <c r="B1060" s="79" t="s">
        <v>218</v>
      </c>
      <c r="C1060" s="79" t="s">
        <v>74</v>
      </c>
      <c r="D1060" s="85">
        <v>-1028468.0744</v>
      </c>
      <c r="E1060" s="85">
        <v>0</v>
      </c>
      <c r="F1060" s="210">
        <f t="shared" si="48"/>
        <v>5</v>
      </c>
      <c r="G1060" s="79" t="str">
        <f t="shared" si="49"/>
        <v>I</v>
      </c>
      <c r="H1060" s="79" t="str">
        <f t="shared" si="50"/>
        <v>5NGI-PGE/CG</v>
      </c>
    </row>
    <row r="1061" spans="1:8">
      <c r="A1061" s="80">
        <v>37591</v>
      </c>
      <c r="B1061" s="79" t="s">
        <v>218</v>
      </c>
      <c r="C1061" s="79" t="s">
        <v>94</v>
      </c>
      <c r="D1061" s="85">
        <v>-241649.9564</v>
      </c>
      <c r="E1061" s="85">
        <v>24164.995640000001</v>
      </c>
      <c r="F1061" s="210">
        <f t="shared" si="48"/>
        <v>5</v>
      </c>
      <c r="G1061" s="79" t="str">
        <f t="shared" si="49"/>
        <v>I</v>
      </c>
      <c r="H1061" s="79" t="str">
        <f t="shared" si="50"/>
        <v>5NGI-SOBDR-SOCAL</v>
      </c>
    </row>
    <row r="1062" spans="1:8">
      <c r="A1062" s="80">
        <v>37591</v>
      </c>
      <c r="B1062" s="79" t="s">
        <v>218</v>
      </c>
      <c r="C1062" s="79" t="s">
        <v>46</v>
      </c>
      <c r="D1062" s="85">
        <v>-1140237.0090999999</v>
      </c>
      <c r="E1062" s="85">
        <v>114023.70091</v>
      </c>
      <c r="F1062" s="210">
        <f t="shared" si="48"/>
        <v>5</v>
      </c>
      <c r="G1062" s="79" t="str">
        <f t="shared" si="49"/>
        <v>I</v>
      </c>
      <c r="H1062" s="79" t="str">
        <f t="shared" si="50"/>
        <v>5NGI-SOCAL</v>
      </c>
    </row>
    <row r="1063" spans="1:8">
      <c r="A1063" s="80">
        <v>37622</v>
      </c>
      <c r="B1063" s="79" t="s">
        <v>218</v>
      </c>
      <c r="C1063" s="79" t="s">
        <v>88</v>
      </c>
      <c r="D1063" s="85">
        <v>0</v>
      </c>
      <c r="E1063" s="85">
        <v>0</v>
      </c>
      <c r="F1063" s="210">
        <f t="shared" si="48"/>
        <v>5</v>
      </c>
      <c r="G1063" s="79" t="str">
        <f t="shared" si="49"/>
        <v>I</v>
      </c>
      <c r="H1063" s="79" t="str">
        <f t="shared" si="50"/>
        <v>5IF-CIG/RKYMTN</v>
      </c>
    </row>
    <row r="1064" spans="1:8">
      <c r="A1064" s="80">
        <v>37622</v>
      </c>
      <c r="B1064" s="79" t="s">
        <v>218</v>
      </c>
      <c r="C1064" s="79" t="s">
        <v>101</v>
      </c>
      <c r="D1064" s="85">
        <v>-301280.33649999998</v>
      </c>
      <c r="E1064" s="85">
        <v>3012.8033650000002</v>
      </c>
      <c r="F1064" s="210">
        <f t="shared" si="48"/>
        <v>5</v>
      </c>
      <c r="G1064" s="79" t="str">
        <f t="shared" si="49"/>
        <v>I</v>
      </c>
      <c r="H1064" s="79" t="str">
        <f t="shared" si="50"/>
        <v>5IF-CIG/WIC</v>
      </c>
    </row>
    <row r="1065" spans="1:8">
      <c r="A1065" s="80">
        <v>37622</v>
      </c>
      <c r="B1065" s="79" t="s">
        <v>218</v>
      </c>
      <c r="C1065" s="79" t="s">
        <v>89</v>
      </c>
      <c r="D1065" s="85">
        <v>127410.4601</v>
      </c>
      <c r="E1065" s="85">
        <v>-12741.04601</v>
      </c>
      <c r="F1065" s="210">
        <f t="shared" si="48"/>
        <v>5</v>
      </c>
      <c r="G1065" s="79" t="str">
        <f t="shared" si="49"/>
        <v>I</v>
      </c>
      <c r="H1065" s="79" t="str">
        <f t="shared" si="50"/>
        <v>5IF-ELPO/PERMIAN</v>
      </c>
    </row>
    <row r="1066" spans="1:8">
      <c r="A1066" s="80">
        <v>37622</v>
      </c>
      <c r="B1066" s="79" t="s">
        <v>218</v>
      </c>
      <c r="C1066" s="79" t="s">
        <v>72</v>
      </c>
      <c r="D1066" s="85">
        <v>-536278.99890000001</v>
      </c>
      <c r="E1066" s="85">
        <v>53627.899890000001</v>
      </c>
      <c r="F1066" s="210">
        <f t="shared" si="48"/>
        <v>5</v>
      </c>
      <c r="G1066" s="79" t="str">
        <f t="shared" si="49"/>
        <v>I</v>
      </c>
      <c r="H1066" s="79" t="str">
        <f t="shared" si="50"/>
        <v>5IF-ELPO/SJ</v>
      </c>
    </row>
    <row r="1067" spans="1:8">
      <c r="A1067" s="80">
        <v>37622</v>
      </c>
      <c r="B1067" s="79" t="s">
        <v>218</v>
      </c>
      <c r="C1067" s="79" t="s">
        <v>67</v>
      </c>
      <c r="D1067" s="85">
        <v>4039566.7514</v>
      </c>
      <c r="E1067" s="85">
        <v>-403956.67514000001</v>
      </c>
      <c r="F1067" s="210">
        <f t="shared" si="48"/>
        <v>5</v>
      </c>
      <c r="G1067" s="79" t="str">
        <f t="shared" si="49"/>
        <v>I</v>
      </c>
      <c r="H1067" s="79" t="str">
        <f t="shared" si="50"/>
        <v>5IF-NWPL_ROCKY_M</v>
      </c>
    </row>
    <row r="1068" spans="1:8">
      <c r="A1068" s="80">
        <v>37622</v>
      </c>
      <c r="B1068" s="79" t="s">
        <v>218</v>
      </c>
      <c r="C1068" s="79" t="s">
        <v>73</v>
      </c>
      <c r="D1068" s="85">
        <v>241024.26920000001</v>
      </c>
      <c r="E1068" s="85">
        <v>-48204.853840000003</v>
      </c>
      <c r="F1068" s="210">
        <f t="shared" si="48"/>
        <v>5</v>
      </c>
      <c r="G1068" s="79" t="str">
        <f t="shared" si="49"/>
        <v>I</v>
      </c>
      <c r="H1068" s="79" t="str">
        <f t="shared" si="50"/>
        <v>5IF-WAHA-TX</v>
      </c>
    </row>
    <row r="1069" spans="1:8">
      <c r="A1069" s="80">
        <v>37622</v>
      </c>
      <c r="B1069" s="79" t="s">
        <v>218</v>
      </c>
      <c r="C1069" s="79" t="s">
        <v>68</v>
      </c>
      <c r="D1069" s="85">
        <v>37586.168100000003</v>
      </c>
      <c r="E1069" s="85">
        <v>-375.86168099999998</v>
      </c>
      <c r="F1069" s="210">
        <f t="shared" si="48"/>
        <v>5</v>
      </c>
      <c r="G1069" s="79" t="str">
        <f t="shared" si="49"/>
        <v>I</v>
      </c>
      <c r="H1069" s="79" t="str">
        <f t="shared" si="50"/>
        <v>5NGI-MALIN</v>
      </c>
    </row>
    <row r="1070" spans="1:8">
      <c r="A1070" s="80">
        <v>37622</v>
      </c>
      <c r="B1070" s="79" t="s">
        <v>218</v>
      </c>
      <c r="C1070" s="79" t="s">
        <v>74</v>
      </c>
      <c r="D1070" s="85">
        <v>-356726.61369999999</v>
      </c>
      <c r="E1070" s="85">
        <v>0</v>
      </c>
      <c r="F1070" s="210">
        <f t="shared" si="48"/>
        <v>5</v>
      </c>
      <c r="G1070" s="79" t="str">
        <f t="shared" si="49"/>
        <v>I</v>
      </c>
      <c r="H1070" s="79" t="str">
        <f t="shared" si="50"/>
        <v>5NGI-PGE/CG</v>
      </c>
    </row>
    <row r="1071" spans="1:8">
      <c r="A1071" s="80">
        <v>37622</v>
      </c>
      <c r="B1071" s="79" t="s">
        <v>218</v>
      </c>
      <c r="C1071" s="79" t="s">
        <v>46</v>
      </c>
      <c r="D1071" s="85">
        <v>-1137284.6736000001</v>
      </c>
      <c r="E1071" s="85">
        <v>113728.46736</v>
      </c>
      <c r="F1071" s="210">
        <f t="shared" si="48"/>
        <v>5</v>
      </c>
      <c r="G1071" s="79" t="str">
        <f t="shared" si="49"/>
        <v>I</v>
      </c>
      <c r="H1071" s="79" t="str">
        <f t="shared" si="50"/>
        <v>5NGI-SOCAL</v>
      </c>
    </row>
    <row r="1072" spans="1:8">
      <c r="A1072" s="80">
        <v>37653</v>
      </c>
      <c r="B1072" s="79" t="s">
        <v>218</v>
      </c>
      <c r="C1072" s="79" t="s">
        <v>88</v>
      </c>
      <c r="D1072" s="85">
        <v>0</v>
      </c>
      <c r="E1072" s="85">
        <v>0</v>
      </c>
      <c r="F1072" s="210">
        <f t="shared" si="48"/>
        <v>5</v>
      </c>
      <c r="G1072" s="79" t="str">
        <f t="shared" si="49"/>
        <v>I</v>
      </c>
      <c r="H1072" s="79" t="str">
        <f t="shared" si="50"/>
        <v>5IF-CIG/RKYMTN</v>
      </c>
    </row>
    <row r="1073" spans="1:8">
      <c r="A1073" s="80">
        <v>37653</v>
      </c>
      <c r="B1073" s="79" t="s">
        <v>218</v>
      </c>
      <c r="C1073" s="79" t="s">
        <v>101</v>
      </c>
      <c r="D1073" s="85">
        <v>-271368.935</v>
      </c>
      <c r="E1073" s="85">
        <v>2713.6893500000001</v>
      </c>
      <c r="F1073" s="210">
        <f t="shared" si="48"/>
        <v>5</v>
      </c>
      <c r="G1073" s="79" t="str">
        <f t="shared" si="49"/>
        <v>I</v>
      </c>
      <c r="H1073" s="79" t="str">
        <f t="shared" si="50"/>
        <v>5IF-CIG/WIC</v>
      </c>
    </row>
    <row r="1074" spans="1:8">
      <c r="A1074" s="80">
        <v>37653</v>
      </c>
      <c r="B1074" s="79" t="s">
        <v>218</v>
      </c>
      <c r="C1074" s="79" t="s">
        <v>89</v>
      </c>
      <c r="D1074" s="85">
        <v>127873.8725</v>
      </c>
      <c r="E1074" s="85">
        <v>-12787.38725</v>
      </c>
      <c r="F1074" s="210">
        <f t="shared" si="48"/>
        <v>5</v>
      </c>
      <c r="G1074" s="79" t="str">
        <f t="shared" si="49"/>
        <v>I</v>
      </c>
      <c r="H1074" s="79" t="str">
        <f t="shared" si="50"/>
        <v>5IF-ELPO/PERMIAN</v>
      </c>
    </row>
    <row r="1075" spans="1:8">
      <c r="A1075" s="80">
        <v>37653</v>
      </c>
      <c r="B1075" s="79" t="s">
        <v>218</v>
      </c>
      <c r="C1075" s="79" t="s">
        <v>72</v>
      </c>
      <c r="D1075" s="85">
        <v>-409767.09179999999</v>
      </c>
      <c r="E1075" s="85">
        <v>40976.709179999998</v>
      </c>
      <c r="F1075" s="210">
        <f t="shared" si="48"/>
        <v>5</v>
      </c>
      <c r="G1075" s="79" t="str">
        <f t="shared" si="49"/>
        <v>I</v>
      </c>
      <c r="H1075" s="79" t="str">
        <f t="shared" si="50"/>
        <v>5IF-ELPO/SJ</v>
      </c>
    </row>
    <row r="1076" spans="1:8">
      <c r="A1076" s="80">
        <v>37653</v>
      </c>
      <c r="B1076" s="79" t="s">
        <v>218</v>
      </c>
      <c r="C1076" s="79" t="s">
        <v>67</v>
      </c>
      <c r="D1076" s="85">
        <v>3638514.6804</v>
      </c>
      <c r="E1076" s="85">
        <v>-363851.46804000001</v>
      </c>
      <c r="F1076" s="210">
        <f t="shared" si="48"/>
        <v>5</v>
      </c>
      <c r="G1076" s="79" t="str">
        <f t="shared" si="49"/>
        <v>I</v>
      </c>
      <c r="H1076" s="79" t="str">
        <f t="shared" si="50"/>
        <v>5IF-NWPL_ROCKY_M</v>
      </c>
    </row>
    <row r="1077" spans="1:8">
      <c r="A1077" s="80">
        <v>37653</v>
      </c>
      <c r="B1077" s="79" t="s">
        <v>218</v>
      </c>
      <c r="C1077" s="79" t="s">
        <v>73</v>
      </c>
      <c r="D1077" s="85">
        <v>217095.14799999999</v>
      </c>
      <c r="E1077" s="85">
        <v>-43419.029600000002</v>
      </c>
      <c r="F1077" s="210">
        <f t="shared" si="48"/>
        <v>5</v>
      </c>
      <c r="G1077" s="79" t="str">
        <f t="shared" si="49"/>
        <v>I</v>
      </c>
      <c r="H1077" s="79" t="str">
        <f t="shared" si="50"/>
        <v>5IF-WAHA-TX</v>
      </c>
    </row>
    <row r="1078" spans="1:8">
      <c r="A1078" s="80">
        <v>37653</v>
      </c>
      <c r="B1078" s="79" t="s">
        <v>218</v>
      </c>
      <c r="C1078" s="79" t="s">
        <v>68</v>
      </c>
      <c r="D1078" s="85">
        <v>91276.868000000002</v>
      </c>
      <c r="E1078" s="85">
        <v>-912.76868000000002</v>
      </c>
      <c r="F1078" s="210">
        <f t="shared" si="48"/>
        <v>5</v>
      </c>
      <c r="G1078" s="79" t="str">
        <f t="shared" si="49"/>
        <v>I</v>
      </c>
      <c r="H1078" s="79" t="str">
        <f t="shared" si="50"/>
        <v>5NGI-MALIN</v>
      </c>
    </row>
    <row r="1079" spans="1:8">
      <c r="A1079" s="80">
        <v>37653</v>
      </c>
      <c r="B1079" s="79" t="s">
        <v>218</v>
      </c>
      <c r="C1079" s="79" t="s">
        <v>74</v>
      </c>
      <c r="D1079" s="85">
        <v>-317043.23050000001</v>
      </c>
      <c r="E1079" s="85">
        <v>0</v>
      </c>
      <c r="F1079" s="210">
        <f t="shared" si="48"/>
        <v>5</v>
      </c>
      <c r="G1079" s="79" t="str">
        <f t="shared" si="49"/>
        <v>I</v>
      </c>
      <c r="H1079" s="79" t="str">
        <f t="shared" si="50"/>
        <v>5NGI-PGE/CG</v>
      </c>
    </row>
    <row r="1080" spans="1:8">
      <c r="A1080" s="80">
        <v>37653</v>
      </c>
      <c r="B1080" s="79" t="s">
        <v>218</v>
      </c>
      <c r="C1080" s="79" t="s">
        <v>46</v>
      </c>
      <c r="D1080" s="85">
        <v>-1025968.4131</v>
      </c>
      <c r="E1080" s="85">
        <v>102596.84131</v>
      </c>
      <c r="F1080" s="210">
        <f t="shared" si="48"/>
        <v>5</v>
      </c>
      <c r="G1080" s="79" t="str">
        <f t="shared" si="49"/>
        <v>I</v>
      </c>
      <c r="H1080" s="79" t="str">
        <f t="shared" si="50"/>
        <v>5NGI-SOCAL</v>
      </c>
    </row>
    <row r="1081" spans="1:8">
      <c r="A1081" s="80">
        <v>37681</v>
      </c>
      <c r="B1081" s="79" t="s">
        <v>218</v>
      </c>
      <c r="C1081" s="79" t="s">
        <v>88</v>
      </c>
      <c r="D1081" s="85">
        <v>0</v>
      </c>
      <c r="E1081" s="85">
        <v>0</v>
      </c>
      <c r="F1081" s="210">
        <f t="shared" si="48"/>
        <v>5</v>
      </c>
      <c r="G1081" s="79" t="str">
        <f t="shared" si="49"/>
        <v>I</v>
      </c>
      <c r="H1081" s="79" t="str">
        <f t="shared" si="50"/>
        <v>5IF-CIG/RKYMTN</v>
      </c>
    </row>
    <row r="1082" spans="1:8">
      <c r="A1082" s="80">
        <v>37681</v>
      </c>
      <c r="B1082" s="79" t="s">
        <v>218</v>
      </c>
      <c r="C1082" s="79" t="s">
        <v>101</v>
      </c>
      <c r="D1082" s="85">
        <v>-299666.0784</v>
      </c>
      <c r="E1082" s="85">
        <v>2996.6607840000001</v>
      </c>
      <c r="F1082" s="210">
        <f t="shared" si="48"/>
        <v>5</v>
      </c>
      <c r="G1082" s="79" t="str">
        <f t="shared" si="49"/>
        <v>I</v>
      </c>
      <c r="H1082" s="79" t="str">
        <f t="shared" si="50"/>
        <v>5IF-CIG/WIC</v>
      </c>
    </row>
    <row r="1083" spans="1:8">
      <c r="A1083" s="80">
        <v>37681</v>
      </c>
      <c r="B1083" s="79" t="s">
        <v>218</v>
      </c>
      <c r="C1083" s="79" t="s">
        <v>89</v>
      </c>
      <c r="D1083" s="85">
        <v>128122.7113</v>
      </c>
      <c r="E1083" s="85">
        <v>-12812.271129999999</v>
      </c>
      <c r="F1083" s="210">
        <f t="shared" si="48"/>
        <v>5</v>
      </c>
      <c r="G1083" s="79" t="str">
        <f t="shared" si="49"/>
        <v>I</v>
      </c>
      <c r="H1083" s="79" t="str">
        <f t="shared" si="50"/>
        <v>5IF-ELPO/PERMIAN</v>
      </c>
    </row>
    <row r="1084" spans="1:8">
      <c r="A1084" s="80">
        <v>37681</v>
      </c>
      <c r="B1084" s="79" t="s">
        <v>218</v>
      </c>
      <c r="C1084" s="79" t="s">
        <v>72</v>
      </c>
      <c r="D1084" s="85">
        <v>-422529.17050000001</v>
      </c>
      <c r="E1084" s="85">
        <v>42252.917049999996</v>
      </c>
      <c r="F1084" s="210">
        <f t="shared" si="48"/>
        <v>5</v>
      </c>
      <c r="G1084" s="79" t="str">
        <f t="shared" si="49"/>
        <v>I</v>
      </c>
      <c r="H1084" s="79" t="str">
        <f t="shared" si="50"/>
        <v>5IF-ELPO/SJ</v>
      </c>
    </row>
    <row r="1085" spans="1:8">
      <c r="A1085" s="80">
        <v>37681</v>
      </c>
      <c r="B1085" s="79" t="s">
        <v>218</v>
      </c>
      <c r="C1085" s="79" t="s">
        <v>67</v>
      </c>
      <c r="D1085" s="85">
        <v>4017922.7790999999</v>
      </c>
      <c r="E1085" s="85">
        <v>-401792.27791</v>
      </c>
      <c r="F1085" s="210">
        <f t="shared" si="48"/>
        <v>5</v>
      </c>
      <c r="G1085" s="79" t="str">
        <f t="shared" si="49"/>
        <v>I</v>
      </c>
      <c r="H1085" s="79" t="str">
        <f t="shared" si="50"/>
        <v>5IF-NWPL_ROCKY_M</v>
      </c>
    </row>
    <row r="1086" spans="1:8">
      <c r="A1086" s="80">
        <v>37681</v>
      </c>
      <c r="B1086" s="79" t="s">
        <v>218</v>
      </c>
      <c r="C1086" s="79" t="s">
        <v>73</v>
      </c>
      <c r="D1086" s="85">
        <v>239732.8628</v>
      </c>
      <c r="E1086" s="85">
        <v>-47946.572560000001</v>
      </c>
      <c r="F1086" s="210">
        <f t="shared" si="48"/>
        <v>5</v>
      </c>
      <c r="G1086" s="79" t="str">
        <f t="shared" si="49"/>
        <v>I</v>
      </c>
      <c r="H1086" s="79" t="str">
        <f t="shared" si="50"/>
        <v>5IF-WAHA-TX</v>
      </c>
    </row>
    <row r="1087" spans="1:8">
      <c r="A1087" s="80">
        <v>37681</v>
      </c>
      <c r="B1087" s="79" t="s">
        <v>218</v>
      </c>
      <c r="C1087" s="79" t="s">
        <v>68</v>
      </c>
      <c r="D1087" s="85">
        <v>103770.4973</v>
      </c>
      <c r="E1087" s="85">
        <v>-1037.7049729999999</v>
      </c>
      <c r="F1087" s="210">
        <f t="shared" si="48"/>
        <v>5</v>
      </c>
      <c r="G1087" s="79" t="str">
        <f t="shared" si="49"/>
        <v>I</v>
      </c>
      <c r="H1087" s="79" t="str">
        <f t="shared" si="50"/>
        <v>5NGI-MALIN</v>
      </c>
    </row>
    <row r="1088" spans="1:8">
      <c r="A1088" s="80">
        <v>37681</v>
      </c>
      <c r="B1088" s="79" t="s">
        <v>218</v>
      </c>
      <c r="C1088" s="79" t="s">
        <v>74</v>
      </c>
      <c r="D1088" s="85">
        <v>-338249.55440000002</v>
      </c>
      <c r="E1088" s="85">
        <v>0</v>
      </c>
      <c r="F1088" s="210">
        <f t="shared" si="48"/>
        <v>5</v>
      </c>
      <c r="G1088" s="79" t="str">
        <f t="shared" si="49"/>
        <v>I</v>
      </c>
      <c r="H1088" s="79" t="str">
        <f t="shared" si="50"/>
        <v>5NGI-PGE/CG</v>
      </c>
    </row>
    <row r="1089" spans="1:8">
      <c r="A1089" s="80">
        <v>37681</v>
      </c>
      <c r="B1089" s="79" t="s">
        <v>218</v>
      </c>
      <c r="C1089" s="79" t="s">
        <v>46</v>
      </c>
      <c r="D1089" s="85">
        <v>-1134091.0983</v>
      </c>
      <c r="E1089" s="85">
        <v>113409.10983</v>
      </c>
      <c r="F1089" s="210">
        <f t="shared" si="48"/>
        <v>5</v>
      </c>
      <c r="G1089" s="79" t="str">
        <f t="shared" si="49"/>
        <v>I</v>
      </c>
      <c r="H1089" s="79" t="str">
        <f t="shared" si="50"/>
        <v>5NGI-SOCAL</v>
      </c>
    </row>
    <row r="1090" spans="1:8">
      <c r="A1090" s="80">
        <v>37712</v>
      </c>
      <c r="B1090" s="79" t="s">
        <v>218</v>
      </c>
      <c r="C1090" s="79" t="s">
        <v>88</v>
      </c>
      <c r="D1090" s="85">
        <v>0</v>
      </c>
      <c r="E1090" s="85">
        <v>0</v>
      </c>
      <c r="F1090" s="210">
        <f t="shared" si="48"/>
        <v>6</v>
      </c>
      <c r="G1090" s="79" t="str">
        <f t="shared" si="49"/>
        <v>I</v>
      </c>
      <c r="H1090" s="79" t="str">
        <f t="shared" si="50"/>
        <v>6IF-CIG/RKYMTN</v>
      </c>
    </row>
    <row r="1091" spans="1:8">
      <c r="A1091" s="80">
        <v>37712</v>
      </c>
      <c r="B1091" s="79" t="s">
        <v>218</v>
      </c>
      <c r="C1091" s="79" t="s">
        <v>101</v>
      </c>
      <c r="D1091" s="85">
        <v>-289137.45779999997</v>
      </c>
      <c r="E1091" s="85">
        <v>2891.3745779999999</v>
      </c>
      <c r="F1091" s="210">
        <f t="shared" ref="F1091:F1154" si="51">IF(REF_DT&lt;=LastDay,INDEX(IntraMonth_Buckets,MATCH($A1091,IntraSumMonths,0),1),INDEX(BucketTable,MATCH($A1091,SumMonths,0),1))</f>
        <v>6</v>
      </c>
      <c r="G1091" s="79" t="str">
        <f t="shared" ref="G1091:G1154" si="52">INDEX(Book_Type,MATCH($B1091,Book,0),1)</f>
        <v>I</v>
      </c>
      <c r="H1091" s="79" t="str">
        <f t="shared" ref="H1091:H1154" si="53">$F1091&amp;$C1091</f>
        <v>6IF-CIG/WIC</v>
      </c>
    </row>
    <row r="1092" spans="1:8">
      <c r="A1092" s="80">
        <v>37712</v>
      </c>
      <c r="B1092" s="79" t="s">
        <v>218</v>
      </c>
      <c r="C1092" s="79" t="s">
        <v>89</v>
      </c>
      <c r="D1092" s="85">
        <v>123375.9362</v>
      </c>
      <c r="E1092" s="85">
        <v>-12337.59362</v>
      </c>
      <c r="F1092" s="210">
        <f t="shared" si="51"/>
        <v>6</v>
      </c>
      <c r="G1092" s="79" t="str">
        <f t="shared" si="52"/>
        <v>I</v>
      </c>
      <c r="H1092" s="79" t="str">
        <f t="shared" si="53"/>
        <v>6IF-ELPO/PERMIAN</v>
      </c>
    </row>
    <row r="1093" spans="1:8">
      <c r="A1093" s="80">
        <v>37712</v>
      </c>
      <c r="B1093" s="79" t="s">
        <v>218</v>
      </c>
      <c r="C1093" s="79" t="s">
        <v>72</v>
      </c>
      <c r="D1093" s="85">
        <v>-309377.07980000001</v>
      </c>
      <c r="E1093" s="85">
        <v>30937.707979999999</v>
      </c>
      <c r="F1093" s="210">
        <f t="shared" si="51"/>
        <v>6</v>
      </c>
      <c r="G1093" s="79" t="str">
        <f t="shared" si="52"/>
        <v>I</v>
      </c>
      <c r="H1093" s="79" t="str">
        <f t="shared" si="53"/>
        <v>6IF-ELPO/SJ</v>
      </c>
    </row>
    <row r="1094" spans="1:8">
      <c r="A1094" s="80">
        <v>37712</v>
      </c>
      <c r="B1094" s="79" t="s">
        <v>218</v>
      </c>
      <c r="C1094" s="79" t="s">
        <v>67</v>
      </c>
      <c r="D1094" s="85">
        <v>3949039.3985000001</v>
      </c>
      <c r="E1094" s="85">
        <v>-394903.93985000002</v>
      </c>
      <c r="F1094" s="210">
        <f t="shared" si="51"/>
        <v>6</v>
      </c>
      <c r="G1094" s="79" t="str">
        <f t="shared" si="52"/>
        <v>I</v>
      </c>
      <c r="H1094" s="79" t="str">
        <f t="shared" si="53"/>
        <v>6IF-NWPL_ROCKY_M</v>
      </c>
    </row>
    <row r="1095" spans="1:8">
      <c r="A1095" s="80">
        <v>37712</v>
      </c>
      <c r="B1095" s="79" t="s">
        <v>218</v>
      </c>
      <c r="C1095" s="79" t="s">
        <v>73</v>
      </c>
      <c r="D1095" s="85">
        <v>231309.9662</v>
      </c>
      <c r="E1095" s="85">
        <v>-46261.993240000003</v>
      </c>
      <c r="F1095" s="210">
        <f t="shared" si="51"/>
        <v>6</v>
      </c>
      <c r="G1095" s="79" t="str">
        <f t="shared" si="52"/>
        <v>I</v>
      </c>
      <c r="H1095" s="79" t="str">
        <f t="shared" si="53"/>
        <v>6IF-WAHA-TX</v>
      </c>
    </row>
    <row r="1096" spans="1:8">
      <c r="A1096" s="80">
        <v>37712</v>
      </c>
      <c r="B1096" s="79" t="s">
        <v>218</v>
      </c>
      <c r="C1096" s="79" t="s">
        <v>68</v>
      </c>
      <c r="D1096" s="85">
        <v>100581.2933</v>
      </c>
      <c r="E1096" s="85">
        <v>-1005.812933</v>
      </c>
      <c r="F1096" s="210">
        <f t="shared" si="51"/>
        <v>6</v>
      </c>
      <c r="G1096" s="79" t="str">
        <f t="shared" si="52"/>
        <v>I</v>
      </c>
      <c r="H1096" s="79" t="str">
        <f t="shared" si="53"/>
        <v>6NGI-MALIN</v>
      </c>
    </row>
    <row r="1097" spans="1:8">
      <c r="A1097" s="80">
        <v>37712</v>
      </c>
      <c r="B1097" s="79" t="s">
        <v>218</v>
      </c>
      <c r="C1097" s="79" t="s">
        <v>74</v>
      </c>
      <c r="D1097" s="85">
        <v>-314714.55729999999</v>
      </c>
      <c r="E1097" s="85">
        <v>0</v>
      </c>
      <c r="F1097" s="210">
        <f t="shared" si="51"/>
        <v>6</v>
      </c>
      <c r="G1097" s="79" t="str">
        <f t="shared" si="52"/>
        <v>I</v>
      </c>
      <c r="H1097" s="79" t="str">
        <f t="shared" si="53"/>
        <v>6NGI-PGE/CG</v>
      </c>
    </row>
    <row r="1098" spans="1:8">
      <c r="A1098" s="80">
        <v>37712</v>
      </c>
      <c r="B1098" s="79" t="s">
        <v>218</v>
      </c>
      <c r="C1098" s="79" t="s">
        <v>46</v>
      </c>
      <c r="D1098" s="85">
        <v>-1094867.1832000001</v>
      </c>
      <c r="E1098" s="85">
        <v>109486.71832</v>
      </c>
      <c r="F1098" s="210">
        <f t="shared" si="51"/>
        <v>6</v>
      </c>
      <c r="G1098" s="79" t="str">
        <f t="shared" si="52"/>
        <v>I</v>
      </c>
      <c r="H1098" s="79" t="str">
        <f t="shared" si="53"/>
        <v>6NGI-SOCAL</v>
      </c>
    </row>
    <row r="1099" spans="1:8">
      <c r="A1099" s="80">
        <v>37742</v>
      </c>
      <c r="B1099" s="79" t="s">
        <v>218</v>
      </c>
      <c r="C1099" s="79" t="s">
        <v>88</v>
      </c>
      <c r="D1099" s="85">
        <v>0</v>
      </c>
      <c r="E1099" s="85">
        <v>0</v>
      </c>
      <c r="F1099" s="210">
        <f t="shared" si="51"/>
        <v>6</v>
      </c>
      <c r="G1099" s="79" t="str">
        <f t="shared" si="52"/>
        <v>I</v>
      </c>
      <c r="H1099" s="79" t="str">
        <f t="shared" si="53"/>
        <v>6IF-CIG/RKYMTN</v>
      </c>
    </row>
    <row r="1100" spans="1:8">
      <c r="A1100" s="80">
        <v>37742</v>
      </c>
      <c r="B1100" s="79" t="s">
        <v>218</v>
      </c>
      <c r="C1100" s="79" t="s">
        <v>101</v>
      </c>
      <c r="D1100" s="85">
        <v>-297886.5417</v>
      </c>
      <c r="E1100" s="85">
        <v>2978.865417</v>
      </c>
      <c r="F1100" s="210">
        <f t="shared" si="51"/>
        <v>6</v>
      </c>
      <c r="G1100" s="79" t="str">
        <f t="shared" si="52"/>
        <v>I</v>
      </c>
      <c r="H1100" s="79" t="str">
        <f t="shared" si="53"/>
        <v>6IF-CIG/WIC</v>
      </c>
    </row>
    <row r="1101" spans="1:8">
      <c r="A1101" s="80">
        <v>37742</v>
      </c>
      <c r="B1101" s="79" t="s">
        <v>218</v>
      </c>
      <c r="C1101" s="79" t="s">
        <v>89</v>
      </c>
      <c r="D1101" s="85">
        <v>127361.86749999999</v>
      </c>
      <c r="E1101" s="85">
        <v>-12736.186750000001</v>
      </c>
      <c r="F1101" s="210">
        <f t="shared" si="51"/>
        <v>6</v>
      </c>
      <c r="G1101" s="79" t="str">
        <f t="shared" si="52"/>
        <v>I</v>
      </c>
      <c r="H1101" s="79" t="str">
        <f t="shared" si="53"/>
        <v>6IF-ELPO/PERMIAN</v>
      </c>
    </row>
    <row r="1102" spans="1:8">
      <c r="A1102" s="80">
        <v>37742</v>
      </c>
      <c r="B1102" s="79" t="s">
        <v>218</v>
      </c>
      <c r="C1102" s="79" t="s">
        <v>72</v>
      </c>
      <c r="D1102" s="85">
        <v>-256182.4259</v>
      </c>
      <c r="E1102" s="85">
        <v>25618.242590000002</v>
      </c>
      <c r="F1102" s="210">
        <f t="shared" si="51"/>
        <v>6</v>
      </c>
      <c r="G1102" s="79" t="str">
        <f t="shared" si="52"/>
        <v>I</v>
      </c>
      <c r="H1102" s="79" t="str">
        <f t="shared" si="53"/>
        <v>6IF-ELPO/SJ</v>
      </c>
    </row>
    <row r="1103" spans="1:8">
      <c r="A1103" s="80">
        <v>37742</v>
      </c>
      <c r="B1103" s="79" t="s">
        <v>218</v>
      </c>
      <c r="C1103" s="79" t="s">
        <v>67</v>
      </c>
      <c r="D1103" s="85">
        <v>4068534.3870000001</v>
      </c>
      <c r="E1103" s="85">
        <v>-406853.4387</v>
      </c>
      <c r="F1103" s="210">
        <f t="shared" si="51"/>
        <v>6</v>
      </c>
      <c r="G1103" s="79" t="str">
        <f t="shared" si="52"/>
        <v>I</v>
      </c>
      <c r="H1103" s="79" t="str">
        <f t="shared" si="53"/>
        <v>6IF-NWPL_ROCKY_M</v>
      </c>
    </row>
    <row r="1104" spans="1:8">
      <c r="A1104" s="80">
        <v>37742</v>
      </c>
      <c r="B1104" s="79" t="s">
        <v>218</v>
      </c>
      <c r="C1104" s="79" t="s">
        <v>73</v>
      </c>
      <c r="D1104" s="85">
        <v>238309.2334</v>
      </c>
      <c r="E1104" s="85">
        <v>-47661.846680000002</v>
      </c>
      <c r="F1104" s="210">
        <f t="shared" si="51"/>
        <v>6</v>
      </c>
      <c r="G1104" s="79" t="str">
        <f t="shared" si="52"/>
        <v>I</v>
      </c>
      <c r="H1104" s="79" t="str">
        <f t="shared" si="53"/>
        <v>6IF-WAHA-TX</v>
      </c>
    </row>
    <row r="1105" spans="1:8">
      <c r="A1105" s="80">
        <v>37742</v>
      </c>
      <c r="B1105" s="79" t="s">
        <v>218</v>
      </c>
      <c r="C1105" s="79" t="s">
        <v>68</v>
      </c>
      <c r="D1105" s="85">
        <v>96849.646900000007</v>
      </c>
      <c r="E1105" s="85">
        <v>-968.49646899999993</v>
      </c>
      <c r="F1105" s="210">
        <f t="shared" si="51"/>
        <v>6</v>
      </c>
      <c r="G1105" s="79" t="str">
        <f t="shared" si="52"/>
        <v>I</v>
      </c>
      <c r="H1105" s="79" t="str">
        <f t="shared" si="53"/>
        <v>6NGI-MALIN</v>
      </c>
    </row>
    <row r="1106" spans="1:8">
      <c r="A1106" s="80">
        <v>37742</v>
      </c>
      <c r="B1106" s="79" t="s">
        <v>218</v>
      </c>
      <c r="C1106" s="79" t="s">
        <v>74</v>
      </c>
      <c r="D1106" s="85">
        <v>-316839.78139999998</v>
      </c>
      <c r="E1106" s="85">
        <v>0</v>
      </c>
      <c r="F1106" s="210">
        <f t="shared" si="51"/>
        <v>6</v>
      </c>
      <c r="G1106" s="79" t="str">
        <f t="shared" si="52"/>
        <v>I</v>
      </c>
      <c r="H1106" s="79" t="str">
        <f t="shared" si="53"/>
        <v>6NGI-PGE/CG</v>
      </c>
    </row>
    <row r="1107" spans="1:8">
      <c r="A1107" s="80">
        <v>37742</v>
      </c>
      <c r="B1107" s="79" t="s">
        <v>218</v>
      </c>
      <c r="C1107" s="79" t="s">
        <v>46</v>
      </c>
      <c r="D1107" s="85">
        <v>-1002244.0656</v>
      </c>
      <c r="E1107" s="85">
        <v>100224.40656</v>
      </c>
      <c r="F1107" s="210">
        <f t="shared" si="51"/>
        <v>6</v>
      </c>
      <c r="G1107" s="79" t="str">
        <f t="shared" si="52"/>
        <v>I</v>
      </c>
      <c r="H1107" s="79" t="str">
        <f t="shared" si="53"/>
        <v>6NGI-SOCAL</v>
      </c>
    </row>
    <row r="1108" spans="1:8">
      <c r="A1108" s="80">
        <v>37773</v>
      </c>
      <c r="B1108" s="79" t="s">
        <v>218</v>
      </c>
      <c r="C1108" s="79" t="s">
        <v>88</v>
      </c>
      <c r="D1108" s="85">
        <v>0</v>
      </c>
      <c r="E1108" s="85">
        <v>0</v>
      </c>
      <c r="F1108" s="210">
        <f t="shared" si="51"/>
        <v>6</v>
      </c>
      <c r="G1108" s="79" t="str">
        <f t="shared" si="52"/>
        <v>I</v>
      </c>
      <c r="H1108" s="79" t="str">
        <f t="shared" si="53"/>
        <v>6IF-CIG/RKYMTN</v>
      </c>
    </row>
    <row r="1109" spans="1:8">
      <c r="A1109" s="80">
        <v>37773</v>
      </c>
      <c r="B1109" s="79" t="s">
        <v>218</v>
      </c>
      <c r="C1109" s="79" t="s">
        <v>101</v>
      </c>
      <c r="D1109" s="85">
        <v>-287363.26669999998</v>
      </c>
      <c r="E1109" s="85">
        <v>2873.6326669999999</v>
      </c>
      <c r="F1109" s="210">
        <f t="shared" si="51"/>
        <v>6</v>
      </c>
      <c r="G1109" s="79" t="str">
        <f t="shared" si="52"/>
        <v>I</v>
      </c>
      <c r="H1109" s="79" t="str">
        <f t="shared" si="53"/>
        <v>6IF-CIG/WIC</v>
      </c>
    </row>
    <row r="1110" spans="1:8">
      <c r="A1110" s="80">
        <v>37773</v>
      </c>
      <c r="B1110" s="79" t="s">
        <v>218</v>
      </c>
      <c r="C1110" s="79" t="s">
        <v>89</v>
      </c>
      <c r="D1110" s="85">
        <v>125384.26579999999</v>
      </c>
      <c r="E1110" s="85">
        <v>-12538.426579999999</v>
      </c>
      <c r="F1110" s="210">
        <f t="shared" si="51"/>
        <v>6</v>
      </c>
      <c r="G1110" s="79" t="str">
        <f t="shared" si="52"/>
        <v>I</v>
      </c>
      <c r="H1110" s="79" t="str">
        <f t="shared" si="53"/>
        <v>6IF-ELPO/PERMIAN</v>
      </c>
    </row>
    <row r="1111" spans="1:8">
      <c r="A1111" s="80">
        <v>37773</v>
      </c>
      <c r="B1111" s="79" t="s">
        <v>218</v>
      </c>
      <c r="C1111" s="79" t="s">
        <v>72</v>
      </c>
      <c r="D1111" s="85">
        <v>-192533.38870000001</v>
      </c>
      <c r="E1111" s="85">
        <v>19253.33887</v>
      </c>
      <c r="F1111" s="210">
        <f t="shared" si="51"/>
        <v>6</v>
      </c>
      <c r="G1111" s="79" t="str">
        <f t="shared" si="52"/>
        <v>I</v>
      </c>
      <c r="H1111" s="79" t="str">
        <f t="shared" si="53"/>
        <v>6IF-ELPO/SJ</v>
      </c>
    </row>
    <row r="1112" spans="1:8">
      <c r="A1112" s="80">
        <v>37773</v>
      </c>
      <c r="B1112" s="79" t="s">
        <v>218</v>
      </c>
      <c r="C1112" s="79" t="s">
        <v>67</v>
      </c>
      <c r="D1112" s="85">
        <v>3924807.4963000002</v>
      </c>
      <c r="E1112" s="85">
        <v>-392480.74962999998</v>
      </c>
      <c r="F1112" s="210">
        <f t="shared" si="51"/>
        <v>6</v>
      </c>
      <c r="G1112" s="79" t="str">
        <f t="shared" si="52"/>
        <v>I</v>
      </c>
      <c r="H1112" s="79" t="str">
        <f t="shared" si="53"/>
        <v>6IF-NWPL_ROCKY_M</v>
      </c>
    </row>
    <row r="1113" spans="1:8">
      <c r="A1113" s="80">
        <v>37773</v>
      </c>
      <c r="B1113" s="79" t="s">
        <v>218</v>
      </c>
      <c r="C1113" s="79" t="s">
        <v>73</v>
      </c>
      <c r="D1113" s="85">
        <v>229890.6134</v>
      </c>
      <c r="E1113" s="85">
        <v>-45978.12268</v>
      </c>
      <c r="F1113" s="210">
        <f t="shared" si="51"/>
        <v>6</v>
      </c>
      <c r="G1113" s="79" t="str">
        <f t="shared" si="52"/>
        <v>I</v>
      </c>
      <c r="H1113" s="79" t="str">
        <f t="shared" si="53"/>
        <v>6IF-WAHA-TX</v>
      </c>
    </row>
    <row r="1114" spans="1:8">
      <c r="A1114" s="80">
        <v>37773</v>
      </c>
      <c r="B1114" s="79" t="s">
        <v>218</v>
      </c>
      <c r="C1114" s="79" t="s">
        <v>68</v>
      </c>
      <c r="D1114" s="85">
        <v>111573.5873</v>
      </c>
      <c r="E1114" s="85">
        <v>-1115.7358730000001</v>
      </c>
      <c r="F1114" s="210">
        <f t="shared" si="51"/>
        <v>6</v>
      </c>
      <c r="G1114" s="79" t="str">
        <f t="shared" si="52"/>
        <v>I</v>
      </c>
      <c r="H1114" s="79" t="str">
        <f t="shared" si="53"/>
        <v>6NGI-MALIN</v>
      </c>
    </row>
    <row r="1115" spans="1:8">
      <c r="A1115" s="80">
        <v>37773</v>
      </c>
      <c r="B1115" s="79" t="s">
        <v>218</v>
      </c>
      <c r="C1115" s="79" t="s">
        <v>74</v>
      </c>
      <c r="D1115" s="85">
        <v>-297618.28460000001</v>
      </c>
      <c r="E1115" s="85">
        <v>0</v>
      </c>
      <c r="F1115" s="210">
        <f t="shared" si="51"/>
        <v>6</v>
      </c>
      <c r="G1115" s="79" t="str">
        <f t="shared" si="52"/>
        <v>I</v>
      </c>
      <c r="H1115" s="79" t="str">
        <f t="shared" si="53"/>
        <v>6NGI-PGE/CG</v>
      </c>
    </row>
    <row r="1116" spans="1:8">
      <c r="A1116" s="80">
        <v>37773</v>
      </c>
      <c r="B1116" s="79" t="s">
        <v>218</v>
      </c>
      <c r="C1116" s="79" t="s">
        <v>46</v>
      </c>
      <c r="D1116" s="85">
        <v>-967456.34080000001</v>
      </c>
      <c r="E1116" s="85">
        <v>96745.634080000003</v>
      </c>
      <c r="F1116" s="210">
        <f t="shared" si="51"/>
        <v>6</v>
      </c>
      <c r="G1116" s="79" t="str">
        <f t="shared" si="52"/>
        <v>I</v>
      </c>
      <c r="H1116" s="79" t="str">
        <f t="shared" si="53"/>
        <v>6NGI-SOCAL</v>
      </c>
    </row>
    <row r="1117" spans="1:8">
      <c r="A1117" s="80">
        <v>37803</v>
      </c>
      <c r="B1117" s="79" t="s">
        <v>218</v>
      </c>
      <c r="C1117" s="79" t="s">
        <v>88</v>
      </c>
      <c r="D1117" s="85">
        <v>0</v>
      </c>
      <c r="E1117" s="85">
        <v>0</v>
      </c>
      <c r="F1117" s="210">
        <f t="shared" si="51"/>
        <v>6</v>
      </c>
      <c r="G1117" s="79" t="str">
        <f t="shared" si="52"/>
        <v>I</v>
      </c>
      <c r="H1117" s="79" t="str">
        <f t="shared" si="53"/>
        <v>6IF-CIG/RKYMTN</v>
      </c>
    </row>
    <row r="1118" spans="1:8">
      <c r="A1118" s="80">
        <v>37803</v>
      </c>
      <c r="B1118" s="79" t="s">
        <v>218</v>
      </c>
      <c r="C1118" s="79" t="s">
        <v>101</v>
      </c>
      <c r="D1118" s="85">
        <v>-295998.3236</v>
      </c>
      <c r="E1118" s="85">
        <v>2959.983236</v>
      </c>
      <c r="F1118" s="210">
        <f t="shared" si="51"/>
        <v>6</v>
      </c>
      <c r="G1118" s="79" t="str">
        <f t="shared" si="52"/>
        <v>I</v>
      </c>
      <c r="H1118" s="79" t="str">
        <f t="shared" si="53"/>
        <v>6IF-CIG/WIC</v>
      </c>
    </row>
    <row r="1119" spans="1:8">
      <c r="A1119" s="80">
        <v>37803</v>
      </c>
      <c r="B1119" s="79" t="s">
        <v>218</v>
      </c>
      <c r="C1119" s="79" t="s">
        <v>89</v>
      </c>
      <c r="D1119" s="85">
        <v>126554.55680000001</v>
      </c>
      <c r="E1119" s="85">
        <v>-12655.455679999999</v>
      </c>
      <c r="F1119" s="210">
        <f t="shared" si="51"/>
        <v>6</v>
      </c>
      <c r="G1119" s="79" t="str">
        <f t="shared" si="52"/>
        <v>I</v>
      </c>
      <c r="H1119" s="79" t="str">
        <f t="shared" si="53"/>
        <v>6IF-ELPO/PERMIAN</v>
      </c>
    </row>
    <row r="1120" spans="1:8">
      <c r="A1120" s="80">
        <v>37803</v>
      </c>
      <c r="B1120" s="79" t="s">
        <v>218</v>
      </c>
      <c r="C1120" s="79" t="s">
        <v>72</v>
      </c>
      <c r="D1120" s="85">
        <v>-106559.3965</v>
      </c>
      <c r="E1120" s="85">
        <v>10655.93965</v>
      </c>
      <c r="F1120" s="210">
        <f t="shared" si="51"/>
        <v>6</v>
      </c>
      <c r="G1120" s="79" t="str">
        <f t="shared" si="52"/>
        <v>I</v>
      </c>
      <c r="H1120" s="79" t="str">
        <f t="shared" si="53"/>
        <v>6IF-ELPO/SJ</v>
      </c>
    </row>
    <row r="1121" spans="1:8">
      <c r="A1121" s="80">
        <v>37803</v>
      </c>
      <c r="B1121" s="79" t="s">
        <v>218</v>
      </c>
      <c r="C1121" s="79" t="s">
        <v>67</v>
      </c>
      <c r="D1121" s="85">
        <v>4042745.1041999999</v>
      </c>
      <c r="E1121" s="85">
        <v>-404274.51042000001</v>
      </c>
      <c r="F1121" s="210">
        <f t="shared" si="51"/>
        <v>6</v>
      </c>
      <c r="G1121" s="79" t="str">
        <f t="shared" si="52"/>
        <v>I</v>
      </c>
      <c r="H1121" s="79" t="str">
        <f t="shared" si="53"/>
        <v>6IF-NWPL_ROCKY_M</v>
      </c>
    </row>
    <row r="1122" spans="1:8">
      <c r="A1122" s="80">
        <v>37803</v>
      </c>
      <c r="B1122" s="79" t="s">
        <v>218</v>
      </c>
      <c r="C1122" s="79" t="s">
        <v>73</v>
      </c>
      <c r="D1122" s="85">
        <v>236798.65900000001</v>
      </c>
      <c r="E1122" s="85">
        <v>-47359.731800000001</v>
      </c>
      <c r="F1122" s="210">
        <f t="shared" si="51"/>
        <v>6</v>
      </c>
      <c r="G1122" s="79" t="str">
        <f t="shared" si="52"/>
        <v>I</v>
      </c>
      <c r="H1122" s="79" t="str">
        <f t="shared" si="53"/>
        <v>6IF-WAHA-TX</v>
      </c>
    </row>
    <row r="1123" spans="1:8">
      <c r="A1123" s="80">
        <v>37803</v>
      </c>
      <c r="B1123" s="79" t="s">
        <v>218</v>
      </c>
      <c r="C1123" s="79" t="s">
        <v>68</v>
      </c>
      <c r="D1123" s="85">
        <v>43333.207399999999</v>
      </c>
      <c r="E1123" s="85">
        <v>-433.33207399999998</v>
      </c>
      <c r="F1123" s="210">
        <f t="shared" si="51"/>
        <v>6</v>
      </c>
      <c r="G1123" s="79" t="str">
        <f t="shared" si="52"/>
        <v>I</v>
      </c>
      <c r="H1123" s="79" t="str">
        <f t="shared" si="53"/>
        <v>6NGI-MALIN</v>
      </c>
    </row>
    <row r="1124" spans="1:8">
      <c r="A1124" s="80">
        <v>37803</v>
      </c>
      <c r="B1124" s="79" t="s">
        <v>218</v>
      </c>
      <c r="C1124" s="79" t="s">
        <v>74</v>
      </c>
      <c r="D1124" s="85">
        <v>-300120.36670000001</v>
      </c>
      <c r="E1124" s="85">
        <v>0</v>
      </c>
      <c r="F1124" s="210">
        <f t="shared" si="51"/>
        <v>6</v>
      </c>
      <c r="G1124" s="79" t="str">
        <f t="shared" si="52"/>
        <v>I</v>
      </c>
      <c r="H1124" s="79" t="str">
        <f t="shared" si="53"/>
        <v>6NGI-PGE/CG</v>
      </c>
    </row>
    <row r="1125" spans="1:8">
      <c r="A1125" s="80">
        <v>37803</v>
      </c>
      <c r="B1125" s="79" t="s">
        <v>218</v>
      </c>
      <c r="C1125" s="79" t="s">
        <v>46</v>
      </c>
      <c r="D1125" s="85">
        <v>-699892.80180000002</v>
      </c>
      <c r="E1125" s="85">
        <v>69989.280180000002</v>
      </c>
      <c r="F1125" s="210">
        <f t="shared" si="51"/>
        <v>6</v>
      </c>
      <c r="G1125" s="79" t="str">
        <f t="shared" si="52"/>
        <v>I</v>
      </c>
      <c r="H1125" s="79" t="str">
        <f t="shared" si="53"/>
        <v>6NGI-SOCAL</v>
      </c>
    </row>
    <row r="1126" spans="1:8">
      <c r="A1126" s="80">
        <v>37834</v>
      </c>
      <c r="B1126" s="79" t="s">
        <v>218</v>
      </c>
      <c r="C1126" s="79" t="s">
        <v>88</v>
      </c>
      <c r="D1126" s="85">
        <v>0</v>
      </c>
      <c r="E1126" s="85">
        <v>0</v>
      </c>
      <c r="F1126" s="210">
        <f t="shared" si="51"/>
        <v>6</v>
      </c>
      <c r="G1126" s="79" t="str">
        <f t="shared" si="52"/>
        <v>I</v>
      </c>
      <c r="H1126" s="79" t="str">
        <f t="shared" si="53"/>
        <v>6IF-CIG/RKYMTN</v>
      </c>
    </row>
    <row r="1127" spans="1:8">
      <c r="A1127" s="80">
        <v>37834</v>
      </c>
      <c r="B1127" s="79" t="s">
        <v>218</v>
      </c>
      <c r="C1127" s="79" t="s">
        <v>101</v>
      </c>
      <c r="D1127" s="85">
        <v>-294990.08480000001</v>
      </c>
      <c r="E1127" s="85">
        <v>2949.9008480000002</v>
      </c>
      <c r="F1127" s="210">
        <f t="shared" si="51"/>
        <v>6</v>
      </c>
      <c r="G1127" s="79" t="str">
        <f t="shared" si="52"/>
        <v>I</v>
      </c>
      <c r="H1127" s="79" t="str">
        <f t="shared" si="53"/>
        <v>6IF-CIG/WIC</v>
      </c>
    </row>
    <row r="1128" spans="1:8">
      <c r="A1128" s="80">
        <v>37834</v>
      </c>
      <c r="B1128" s="79" t="s">
        <v>218</v>
      </c>
      <c r="C1128" s="79" t="s">
        <v>89</v>
      </c>
      <c r="D1128" s="85">
        <v>124750.3334</v>
      </c>
      <c r="E1128" s="85">
        <v>-12475.03334</v>
      </c>
      <c r="F1128" s="210">
        <f t="shared" si="51"/>
        <v>6</v>
      </c>
      <c r="G1128" s="79" t="str">
        <f t="shared" si="52"/>
        <v>I</v>
      </c>
      <c r="H1128" s="79" t="str">
        <f t="shared" si="53"/>
        <v>6IF-ELPO/PERMIAN</v>
      </c>
    </row>
    <row r="1129" spans="1:8">
      <c r="A1129" s="80">
        <v>37834</v>
      </c>
      <c r="B1129" s="79" t="s">
        <v>218</v>
      </c>
      <c r="C1129" s="79" t="s">
        <v>72</v>
      </c>
      <c r="D1129" s="85">
        <v>-132745.53810000001</v>
      </c>
      <c r="E1129" s="85">
        <v>13274.553809999999</v>
      </c>
      <c r="F1129" s="210">
        <f t="shared" si="51"/>
        <v>6</v>
      </c>
      <c r="G1129" s="79" t="str">
        <f t="shared" si="52"/>
        <v>I</v>
      </c>
      <c r="H1129" s="79" t="str">
        <f t="shared" si="53"/>
        <v>6IF-ELPO/SJ</v>
      </c>
    </row>
    <row r="1130" spans="1:8">
      <c r="A1130" s="80">
        <v>37834</v>
      </c>
      <c r="B1130" s="79" t="s">
        <v>218</v>
      </c>
      <c r="C1130" s="79" t="s">
        <v>67</v>
      </c>
      <c r="D1130" s="85">
        <v>4028974.5778000001</v>
      </c>
      <c r="E1130" s="85">
        <v>-402897.45778</v>
      </c>
      <c r="F1130" s="210">
        <f t="shared" si="51"/>
        <v>6</v>
      </c>
      <c r="G1130" s="79" t="str">
        <f t="shared" si="52"/>
        <v>I</v>
      </c>
      <c r="H1130" s="79" t="str">
        <f t="shared" si="53"/>
        <v>6IF-NWPL_ROCKY_M</v>
      </c>
    </row>
    <row r="1131" spans="1:8">
      <c r="A1131" s="80">
        <v>37834</v>
      </c>
      <c r="B1131" s="79" t="s">
        <v>218</v>
      </c>
      <c r="C1131" s="79" t="s">
        <v>73</v>
      </c>
      <c r="D1131" s="85">
        <v>235992.06779999999</v>
      </c>
      <c r="E1131" s="85">
        <v>-47198.413560000001</v>
      </c>
      <c r="F1131" s="210">
        <f t="shared" si="51"/>
        <v>6</v>
      </c>
      <c r="G1131" s="79" t="str">
        <f t="shared" si="52"/>
        <v>I</v>
      </c>
      <c r="H1131" s="79" t="str">
        <f t="shared" si="53"/>
        <v>6IF-WAHA-TX</v>
      </c>
    </row>
    <row r="1132" spans="1:8">
      <c r="A1132" s="80">
        <v>37834</v>
      </c>
      <c r="B1132" s="79" t="s">
        <v>218</v>
      </c>
      <c r="C1132" s="79" t="s">
        <v>68</v>
      </c>
      <c r="D1132" s="85">
        <v>41509.854299999999</v>
      </c>
      <c r="E1132" s="85">
        <v>-415.09854300000001</v>
      </c>
      <c r="F1132" s="210">
        <f t="shared" si="51"/>
        <v>6</v>
      </c>
      <c r="G1132" s="79" t="str">
        <f t="shared" si="52"/>
        <v>I</v>
      </c>
      <c r="H1132" s="79" t="str">
        <f t="shared" si="53"/>
        <v>6NGI-MALIN</v>
      </c>
    </row>
    <row r="1133" spans="1:8">
      <c r="A1133" s="80">
        <v>37834</v>
      </c>
      <c r="B1133" s="79" t="s">
        <v>218</v>
      </c>
      <c r="C1133" s="79" t="s">
        <v>74</v>
      </c>
      <c r="D1133" s="85">
        <v>-280584.09639999998</v>
      </c>
      <c r="E1133" s="85">
        <v>0</v>
      </c>
      <c r="F1133" s="210">
        <f t="shared" si="51"/>
        <v>6</v>
      </c>
      <c r="G1133" s="79" t="str">
        <f t="shared" si="52"/>
        <v>I</v>
      </c>
      <c r="H1133" s="79" t="str">
        <f t="shared" si="53"/>
        <v>6NGI-PGE/CG</v>
      </c>
    </row>
    <row r="1134" spans="1:8">
      <c r="A1134" s="80">
        <v>37834</v>
      </c>
      <c r="B1134" s="79" t="s">
        <v>218</v>
      </c>
      <c r="C1134" s="79" t="s">
        <v>46</v>
      </c>
      <c r="D1134" s="85">
        <v>-697508.80469999998</v>
      </c>
      <c r="E1134" s="85">
        <v>69750.880470000004</v>
      </c>
      <c r="F1134" s="210">
        <f t="shared" si="51"/>
        <v>6</v>
      </c>
      <c r="G1134" s="79" t="str">
        <f t="shared" si="52"/>
        <v>I</v>
      </c>
      <c r="H1134" s="79" t="str">
        <f t="shared" si="53"/>
        <v>6NGI-SOCAL</v>
      </c>
    </row>
    <row r="1135" spans="1:8">
      <c r="A1135" s="80">
        <v>37865</v>
      </c>
      <c r="B1135" s="79" t="s">
        <v>218</v>
      </c>
      <c r="C1135" s="79" t="s">
        <v>88</v>
      </c>
      <c r="D1135" s="85">
        <v>0</v>
      </c>
      <c r="E1135" s="85">
        <v>0</v>
      </c>
      <c r="F1135" s="210">
        <f t="shared" si="51"/>
        <v>6</v>
      </c>
      <c r="G1135" s="79" t="str">
        <f t="shared" si="52"/>
        <v>I</v>
      </c>
      <c r="H1135" s="79" t="str">
        <f t="shared" si="53"/>
        <v>6IF-CIG/RKYMTN</v>
      </c>
    </row>
    <row r="1136" spans="1:8">
      <c r="A1136" s="80">
        <v>37865</v>
      </c>
      <c r="B1136" s="79" t="s">
        <v>218</v>
      </c>
      <c r="C1136" s="79" t="s">
        <v>101</v>
      </c>
      <c r="D1136" s="85">
        <v>-284472.72330000001</v>
      </c>
      <c r="E1136" s="85">
        <v>2844.7272330000001</v>
      </c>
      <c r="F1136" s="210">
        <f t="shared" si="51"/>
        <v>6</v>
      </c>
      <c r="G1136" s="79" t="str">
        <f t="shared" si="52"/>
        <v>I</v>
      </c>
      <c r="H1136" s="79" t="str">
        <f t="shared" si="53"/>
        <v>6IF-CIG/WIC</v>
      </c>
    </row>
    <row r="1137" spans="1:8">
      <c r="A1137" s="80">
        <v>37865</v>
      </c>
      <c r="B1137" s="79" t="s">
        <v>218</v>
      </c>
      <c r="C1137" s="79" t="s">
        <v>89</v>
      </c>
      <c r="D1137" s="85">
        <v>125491.3584</v>
      </c>
      <c r="E1137" s="85">
        <v>-12549.135840000001</v>
      </c>
      <c r="F1137" s="210">
        <f t="shared" si="51"/>
        <v>6</v>
      </c>
      <c r="G1137" s="79" t="str">
        <f t="shared" si="52"/>
        <v>I</v>
      </c>
      <c r="H1137" s="79" t="str">
        <f t="shared" si="53"/>
        <v>6IF-ELPO/PERMIAN</v>
      </c>
    </row>
    <row r="1138" spans="1:8">
      <c r="A1138" s="80">
        <v>37865</v>
      </c>
      <c r="B1138" s="79" t="s">
        <v>218</v>
      </c>
      <c r="C1138" s="79" t="s">
        <v>72</v>
      </c>
      <c r="D1138" s="85">
        <v>-204820.36069999999</v>
      </c>
      <c r="E1138" s="85">
        <v>20482.036069999998</v>
      </c>
      <c r="F1138" s="210">
        <f t="shared" si="51"/>
        <v>6</v>
      </c>
      <c r="G1138" s="79" t="str">
        <f t="shared" si="52"/>
        <v>I</v>
      </c>
      <c r="H1138" s="79" t="str">
        <f t="shared" si="53"/>
        <v>6IF-ELPO/SJ</v>
      </c>
    </row>
    <row r="1139" spans="1:8">
      <c r="A1139" s="80">
        <v>37865</v>
      </c>
      <c r="B1139" s="79" t="s">
        <v>218</v>
      </c>
      <c r="C1139" s="79" t="s">
        <v>67</v>
      </c>
      <c r="D1139" s="85">
        <v>3885328.4542</v>
      </c>
      <c r="E1139" s="85">
        <v>-388532.84542000003</v>
      </c>
      <c r="F1139" s="210">
        <f t="shared" si="51"/>
        <v>6</v>
      </c>
      <c r="G1139" s="79" t="str">
        <f t="shared" si="52"/>
        <v>I</v>
      </c>
      <c r="H1139" s="79" t="str">
        <f t="shared" si="53"/>
        <v>6IF-NWPL_ROCKY_M</v>
      </c>
    </row>
    <row r="1140" spans="1:8">
      <c r="A1140" s="80">
        <v>37865</v>
      </c>
      <c r="B1140" s="79" t="s">
        <v>218</v>
      </c>
      <c r="C1140" s="79" t="s">
        <v>73</v>
      </c>
      <c r="D1140" s="85">
        <v>227578.17860000001</v>
      </c>
      <c r="E1140" s="85">
        <v>-45515.635719999998</v>
      </c>
      <c r="F1140" s="210">
        <f t="shared" si="51"/>
        <v>6</v>
      </c>
      <c r="G1140" s="79" t="str">
        <f t="shared" si="52"/>
        <v>I</v>
      </c>
      <c r="H1140" s="79" t="str">
        <f t="shared" si="53"/>
        <v>6IF-WAHA-TX</v>
      </c>
    </row>
    <row r="1141" spans="1:8">
      <c r="A1141" s="80">
        <v>37865</v>
      </c>
      <c r="B1141" s="79" t="s">
        <v>218</v>
      </c>
      <c r="C1141" s="79" t="s">
        <v>68</v>
      </c>
      <c r="D1141" s="85">
        <v>42973.388400000003</v>
      </c>
      <c r="E1141" s="85">
        <v>-429.73388399999999</v>
      </c>
      <c r="F1141" s="210">
        <f t="shared" si="51"/>
        <v>6</v>
      </c>
      <c r="G1141" s="79" t="str">
        <f t="shared" si="52"/>
        <v>I</v>
      </c>
      <c r="H1141" s="79" t="str">
        <f t="shared" si="53"/>
        <v>6NGI-MALIN</v>
      </c>
    </row>
    <row r="1142" spans="1:8">
      <c r="A1142" s="80">
        <v>37865</v>
      </c>
      <c r="B1142" s="79" t="s">
        <v>218</v>
      </c>
      <c r="C1142" s="79" t="s">
        <v>74</v>
      </c>
      <c r="D1142" s="85">
        <v>-268830.50699999998</v>
      </c>
      <c r="E1142" s="85">
        <v>0</v>
      </c>
      <c r="F1142" s="210">
        <f t="shared" si="51"/>
        <v>6</v>
      </c>
      <c r="G1142" s="79" t="str">
        <f t="shared" si="52"/>
        <v>I</v>
      </c>
      <c r="H1142" s="79" t="str">
        <f t="shared" si="53"/>
        <v>6NGI-PGE/CG</v>
      </c>
    </row>
    <row r="1143" spans="1:8">
      <c r="A1143" s="80">
        <v>37865</v>
      </c>
      <c r="B1143" s="79" t="s">
        <v>218</v>
      </c>
      <c r="C1143" s="79" t="s">
        <v>46</v>
      </c>
      <c r="D1143" s="85">
        <v>-673252.12120000005</v>
      </c>
      <c r="E1143" s="85">
        <v>67325.212119999997</v>
      </c>
      <c r="F1143" s="210">
        <f t="shared" si="51"/>
        <v>6</v>
      </c>
      <c r="G1143" s="79" t="str">
        <f t="shared" si="52"/>
        <v>I</v>
      </c>
      <c r="H1143" s="79" t="str">
        <f t="shared" si="53"/>
        <v>6NGI-SOCAL</v>
      </c>
    </row>
    <row r="1144" spans="1:8">
      <c r="A1144" s="80">
        <v>37895</v>
      </c>
      <c r="B1144" s="79" t="s">
        <v>218</v>
      </c>
      <c r="C1144" s="79" t="s">
        <v>88</v>
      </c>
      <c r="D1144" s="85">
        <v>0</v>
      </c>
      <c r="E1144" s="85">
        <v>0</v>
      </c>
      <c r="F1144" s="210">
        <f t="shared" si="51"/>
        <v>6</v>
      </c>
      <c r="G1144" s="79" t="str">
        <f t="shared" si="52"/>
        <v>I</v>
      </c>
      <c r="H1144" s="79" t="str">
        <f t="shared" si="53"/>
        <v>6IF-CIG/RKYMTN</v>
      </c>
    </row>
    <row r="1145" spans="1:8">
      <c r="A1145" s="80">
        <v>37895</v>
      </c>
      <c r="B1145" s="79" t="s">
        <v>218</v>
      </c>
      <c r="C1145" s="79" t="s">
        <v>101</v>
      </c>
      <c r="D1145" s="85">
        <v>-292931.5552</v>
      </c>
      <c r="E1145" s="85">
        <v>2929.315552</v>
      </c>
      <c r="F1145" s="210">
        <f t="shared" si="51"/>
        <v>6</v>
      </c>
      <c r="G1145" s="79" t="str">
        <f t="shared" si="52"/>
        <v>I</v>
      </c>
      <c r="H1145" s="79" t="str">
        <f t="shared" si="53"/>
        <v>6IF-CIG/WIC</v>
      </c>
    </row>
    <row r="1146" spans="1:8">
      <c r="A1146" s="80">
        <v>37895</v>
      </c>
      <c r="B1146" s="79" t="s">
        <v>218</v>
      </c>
      <c r="C1146" s="79" t="s">
        <v>89</v>
      </c>
      <c r="D1146" s="85">
        <v>125243.35520000001</v>
      </c>
      <c r="E1146" s="85">
        <v>-12524.335520000001</v>
      </c>
      <c r="F1146" s="210">
        <f t="shared" si="51"/>
        <v>6</v>
      </c>
      <c r="G1146" s="79" t="str">
        <f t="shared" si="52"/>
        <v>I</v>
      </c>
      <c r="H1146" s="79" t="str">
        <f t="shared" si="53"/>
        <v>6IF-ELPO/PERMIAN</v>
      </c>
    </row>
    <row r="1147" spans="1:8">
      <c r="A1147" s="80">
        <v>37895</v>
      </c>
      <c r="B1147" s="79" t="s">
        <v>218</v>
      </c>
      <c r="C1147" s="79" t="s">
        <v>72</v>
      </c>
      <c r="D1147" s="85">
        <v>-284143.60859999998</v>
      </c>
      <c r="E1147" s="85">
        <v>28414.360860000001</v>
      </c>
      <c r="F1147" s="210">
        <f t="shared" si="51"/>
        <v>6</v>
      </c>
      <c r="G1147" s="79" t="str">
        <f t="shared" si="52"/>
        <v>I</v>
      </c>
      <c r="H1147" s="79" t="str">
        <f t="shared" si="53"/>
        <v>6IF-ELPO/SJ</v>
      </c>
    </row>
    <row r="1148" spans="1:8">
      <c r="A1148" s="80">
        <v>37895</v>
      </c>
      <c r="B1148" s="79" t="s">
        <v>218</v>
      </c>
      <c r="C1148" s="79" t="s">
        <v>67</v>
      </c>
      <c r="D1148" s="85">
        <v>4000859.1809999999</v>
      </c>
      <c r="E1148" s="85">
        <v>-400085.91810000001</v>
      </c>
      <c r="F1148" s="210">
        <f t="shared" si="51"/>
        <v>6</v>
      </c>
      <c r="G1148" s="79" t="str">
        <f t="shared" si="52"/>
        <v>I</v>
      </c>
      <c r="H1148" s="79" t="str">
        <f t="shared" si="53"/>
        <v>6IF-NWPL_ROCKY_M</v>
      </c>
    </row>
    <row r="1149" spans="1:8">
      <c r="A1149" s="80">
        <v>37895</v>
      </c>
      <c r="B1149" s="79" t="s">
        <v>218</v>
      </c>
      <c r="C1149" s="79" t="s">
        <v>73</v>
      </c>
      <c r="D1149" s="85">
        <v>234345.24419999999</v>
      </c>
      <c r="E1149" s="85">
        <v>-46869.048840000003</v>
      </c>
      <c r="F1149" s="210">
        <f t="shared" si="51"/>
        <v>6</v>
      </c>
      <c r="G1149" s="79" t="str">
        <f t="shared" si="52"/>
        <v>I</v>
      </c>
      <c r="H1149" s="79" t="str">
        <f t="shared" si="53"/>
        <v>6IF-WAHA-TX</v>
      </c>
    </row>
    <row r="1150" spans="1:8">
      <c r="A1150" s="80">
        <v>37895</v>
      </c>
      <c r="B1150" s="79" t="s">
        <v>218</v>
      </c>
      <c r="C1150" s="79" t="s">
        <v>68</v>
      </c>
      <c r="D1150" s="85">
        <v>46898.341899999999</v>
      </c>
      <c r="E1150" s="85">
        <v>-468.98341900000003</v>
      </c>
      <c r="F1150" s="210">
        <f t="shared" si="51"/>
        <v>6</v>
      </c>
      <c r="G1150" s="79" t="str">
        <f t="shared" si="52"/>
        <v>I</v>
      </c>
      <c r="H1150" s="79" t="str">
        <f t="shared" si="53"/>
        <v>6NGI-MALIN</v>
      </c>
    </row>
    <row r="1151" spans="1:8">
      <c r="A1151" s="80">
        <v>37895</v>
      </c>
      <c r="B1151" s="79" t="s">
        <v>218</v>
      </c>
      <c r="C1151" s="79" t="s">
        <v>74</v>
      </c>
      <c r="D1151" s="85">
        <v>-275382.11359999998</v>
      </c>
      <c r="E1151" s="85">
        <v>0</v>
      </c>
      <c r="F1151" s="210">
        <f t="shared" si="51"/>
        <v>6</v>
      </c>
      <c r="G1151" s="79" t="str">
        <f t="shared" si="52"/>
        <v>I</v>
      </c>
      <c r="H1151" s="79" t="str">
        <f t="shared" si="53"/>
        <v>6NGI-PGE/CG</v>
      </c>
    </row>
    <row r="1152" spans="1:8">
      <c r="A1152" s="80">
        <v>37895</v>
      </c>
      <c r="B1152" s="79" t="s">
        <v>218</v>
      </c>
      <c r="C1152" s="79" t="s">
        <v>46</v>
      </c>
      <c r="D1152" s="85">
        <v>-692641.37849999999</v>
      </c>
      <c r="E1152" s="85">
        <v>69264.137849999999</v>
      </c>
      <c r="F1152" s="210">
        <f t="shared" si="51"/>
        <v>6</v>
      </c>
      <c r="G1152" s="79" t="str">
        <f t="shared" si="52"/>
        <v>I</v>
      </c>
      <c r="H1152" s="79" t="str">
        <f t="shared" si="53"/>
        <v>6NGI-SOCAL</v>
      </c>
    </row>
    <row r="1153" spans="1:8">
      <c r="A1153" s="80">
        <v>37926</v>
      </c>
      <c r="B1153" s="79" t="s">
        <v>218</v>
      </c>
      <c r="C1153" s="79" t="s">
        <v>88</v>
      </c>
      <c r="D1153" s="85">
        <v>0</v>
      </c>
      <c r="E1153" s="85">
        <v>0</v>
      </c>
      <c r="F1153" s="210">
        <f t="shared" si="51"/>
        <v>6</v>
      </c>
      <c r="G1153" s="79" t="str">
        <f t="shared" si="52"/>
        <v>I</v>
      </c>
      <c r="H1153" s="79" t="str">
        <f t="shared" si="53"/>
        <v>6IF-CIG/RKYMTN</v>
      </c>
    </row>
    <row r="1154" spans="1:8">
      <c r="A1154" s="80">
        <v>37926</v>
      </c>
      <c r="B1154" s="79" t="s">
        <v>218</v>
      </c>
      <c r="C1154" s="79" t="s">
        <v>101</v>
      </c>
      <c r="D1154" s="85">
        <v>-282437.86680000002</v>
      </c>
      <c r="E1154" s="85">
        <v>2824.3786679999998</v>
      </c>
      <c r="F1154" s="210">
        <f t="shared" si="51"/>
        <v>6</v>
      </c>
      <c r="G1154" s="79" t="str">
        <f t="shared" si="52"/>
        <v>I</v>
      </c>
      <c r="H1154" s="79" t="str">
        <f t="shared" si="53"/>
        <v>6IF-CIG/WIC</v>
      </c>
    </row>
    <row r="1155" spans="1:8">
      <c r="A1155" s="80">
        <v>37926</v>
      </c>
      <c r="B1155" s="79" t="s">
        <v>218</v>
      </c>
      <c r="C1155" s="79" t="s">
        <v>89</v>
      </c>
      <c r="D1155" s="85">
        <v>123235.18240000001</v>
      </c>
      <c r="E1155" s="85">
        <v>-12323.518239999999</v>
      </c>
      <c r="F1155" s="210">
        <f t="shared" ref="F1155:F1218" si="54">IF(REF_DT&lt;=LastDay,INDEX(IntraMonth_Buckets,MATCH($A1155,IntraSumMonths,0),1),INDEX(BucketTable,MATCH($A1155,SumMonths,0),1))</f>
        <v>6</v>
      </c>
      <c r="G1155" s="79" t="str">
        <f t="shared" ref="G1155:G1218" si="55">INDEX(Book_Type,MATCH($B1155,Book,0),1)</f>
        <v>I</v>
      </c>
      <c r="H1155" s="79" t="str">
        <f t="shared" ref="H1155:H1218" si="56">$F1155&amp;$C1155</f>
        <v>6IF-ELPO/PERMIAN</v>
      </c>
    </row>
    <row r="1156" spans="1:8">
      <c r="A1156" s="80">
        <v>37926</v>
      </c>
      <c r="B1156" s="79" t="s">
        <v>218</v>
      </c>
      <c r="C1156" s="79" t="s">
        <v>72</v>
      </c>
      <c r="D1156" s="85">
        <v>0</v>
      </c>
      <c r="E1156" s="85">
        <v>0</v>
      </c>
      <c r="F1156" s="210">
        <f t="shared" si="54"/>
        <v>6</v>
      </c>
      <c r="G1156" s="79" t="str">
        <f t="shared" si="55"/>
        <v>I</v>
      </c>
      <c r="H1156" s="79" t="str">
        <f t="shared" si="56"/>
        <v>6IF-ELPO/SJ</v>
      </c>
    </row>
    <row r="1157" spans="1:8">
      <c r="A1157" s="80">
        <v>37926</v>
      </c>
      <c r="B1157" s="79" t="s">
        <v>218</v>
      </c>
      <c r="C1157" s="79" t="s">
        <v>67</v>
      </c>
      <c r="D1157" s="85">
        <v>3716317.4517000001</v>
      </c>
      <c r="E1157" s="85">
        <v>-371631.74517000001</v>
      </c>
      <c r="F1157" s="210">
        <f t="shared" si="54"/>
        <v>6</v>
      </c>
      <c r="G1157" s="79" t="str">
        <f t="shared" si="55"/>
        <v>I</v>
      </c>
      <c r="H1157" s="79" t="str">
        <f t="shared" si="56"/>
        <v>6IF-NWPL_ROCKY_M</v>
      </c>
    </row>
    <row r="1158" spans="1:8">
      <c r="A1158" s="80">
        <v>37926</v>
      </c>
      <c r="B1158" s="79" t="s">
        <v>218</v>
      </c>
      <c r="C1158" s="79" t="s">
        <v>73</v>
      </c>
      <c r="D1158" s="85">
        <v>225950.2934</v>
      </c>
      <c r="E1158" s="85">
        <v>-45190.058680000002</v>
      </c>
      <c r="F1158" s="210">
        <f t="shared" si="54"/>
        <v>6</v>
      </c>
      <c r="G1158" s="79" t="str">
        <f t="shared" si="55"/>
        <v>I</v>
      </c>
      <c r="H1158" s="79" t="str">
        <f t="shared" si="56"/>
        <v>6IF-WAHA-TX</v>
      </c>
    </row>
    <row r="1159" spans="1:8">
      <c r="A1159" s="80">
        <v>37926</v>
      </c>
      <c r="B1159" s="79" t="s">
        <v>218</v>
      </c>
      <c r="C1159" s="79" t="s">
        <v>68</v>
      </c>
      <c r="D1159" s="85">
        <v>-261871.6734</v>
      </c>
      <c r="E1159" s="85">
        <v>2618.7167340000001</v>
      </c>
      <c r="F1159" s="210">
        <f t="shared" si="54"/>
        <v>6</v>
      </c>
      <c r="G1159" s="79" t="str">
        <f t="shared" si="55"/>
        <v>I</v>
      </c>
      <c r="H1159" s="79" t="str">
        <f t="shared" si="56"/>
        <v>6NGI-MALIN</v>
      </c>
    </row>
    <row r="1160" spans="1:8">
      <c r="A1160" s="80">
        <v>37926</v>
      </c>
      <c r="B1160" s="79" t="s">
        <v>218</v>
      </c>
      <c r="C1160" s="79" t="s">
        <v>74</v>
      </c>
      <c r="D1160" s="85">
        <v>-259730.79440000001</v>
      </c>
      <c r="E1160" s="85">
        <v>0</v>
      </c>
      <c r="F1160" s="210">
        <f t="shared" si="54"/>
        <v>6</v>
      </c>
      <c r="G1160" s="79" t="str">
        <f t="shared" si="55"/>
        <v>I</v>
      </c>
      <c r="H1160" s="79" t="str">
        <f t="shared" si="56"/>
        <v>6NGI-PGE/CG</v>
      </c>
    </row>
    <row r="1161" spans="1:8">
      <c r="A1161" s="80">
        <v>37926</v>
      </c>
      <c r="B1161" s="79" t="s">
        <v>218</v>
      </c>
      <c r="C1161" s="79" t="s">
        <v>46</v>
      </c>
      <c r="D1161" s="85">
        <v>-668436.29410000006</v>
      </c>
      <c r="E1161" s="85">
        <v>66843.629409999994</v>
      </c>
      <c r="F1161" s="210">
        <f t="shared" si="54"/>
        <v>6</v>
      </c>
      <c r="G1161" s="79" t="str">
        <f t="shared" si="55"/>
        <v>I</v>
      </c>
      <c r="H1161" s="79" t="str">
        <f t="shared" si="56"/>
        <v>6NGI-SOCAL</v>
      </c>
    </row>
    <row r="1162" spans="1:8">
      <c r="A1162" s="80">
        <v>37956</v>
      </c>
      <c r="B1162" s="79" t="s">
        <v>218</v>
      </c>
      <c r="C1162" s="79" t="s">
        <v>88</v>
      </c>
      <c r="D1162" s="85">
        <v>0</v>
      </c>
      <c r="E1162" s="85">
        <v>0</v>
      </c>
      <c r="F1162" s="210">
        <f t="shared" si="54"/>
        <v>6</v>
      </c>
      <c r="G1162" s="79" t="str">
        <f t="shared" si="55"/>
        <v>I</v>
      </c>
      <c r="H1162" s="79" t="str">
        <f t="shared" si="56"/>
        <v>6IF-CIG/RKYMTN</v>
      </c>
    </row>
    <row r="1163" spans="1:8">
      <c r="A1163" s="80">
        <v>37956</v>
      </c>
      <c r="B1163" s="79" t="s">
        <v>218</v>
      </c>
      <c r="C1163" s="79" t="s">
        <v>101</v>
      </c>
      <c r="D1163" s="85">
        <v>-290784.20409999997</v>
      </c>
      <c r="E1163" s="85">
        <v>2907.8420409999999</v>
      </c>
      <c r="F1163" s="210">
        <f t="shared" si="54"/>
        <v>6</v>
      </c>
      <c r="G1163" s="79" t="str">
        <f t="shared" si="55"/>
        <v>I</v>
      </c>
      <c r="H1163" s="79" t="str">
        <f t="shared" si="56"/>
        <v>6IF-CIG/WIC</v>
      </c>
    </row>
    <row r="1164" spans="1:8">
      <c r="A1164" s="80">
        <v>37956</v>
      </c>
      <c r="B1164" s="79" t="s">
        <v>218</v>
      </c>
      <c r="C1164" s="79" t="s">
        <v>89</v>
      </c>
      <c r="D1164" s="85">
        <v>124325.25169999999</v>
      </c>
      <c r="E1164" s="85">
        <v>-12432.525170000001</v>
      </c>
      <c r="F1164" s="210">
        <f t="shared" si="54"/>
        <v>6</v>
      </c>
      <c r="G1164" s="79" t="str">
        <f t="shared" si="55"/>
        <v>I</v>
      </c>
      <c r="H1164" s="79" t="str">
        <f t="shared" si="56"/>
        <v>6IF-ELPO/PERMIAN</v>
      </c>
    </row>
    <row r="1165" spans="1:8">
      <c r="A1165" s="80">
        <v>37956</v>
      </c>
      <c r="B1165" s="79" t="s">
        <v>218</v>
      </c>
      <c r="C1165" s="79" t="s">
        <v>72</v>
      </c>
      <c r="D1165" s="85">
        <v>0</v>
      </c>
      <c r="E1165" s="85">
        <v>0</v>
      </c>
      <c r="F1165" s="210">
        <f t="shared" si="54"/>
        <v>6</v>
      </c>
      <c r="G1165" s="79" t="str">
        <f t="shared" si="55"/>
        <v>I</v>
      </c>
      <c r="H1165" s="79" t="str">
        <f t="shared" si="56"/>
        <v>6IF-ELPO/SJ</v>
      </c>
    </row>
    <row r="1166" spans="1:8">
      <c r="A1166" s="80">
        <v>37956</v>
      </c>
      <c r="B1166" s="79" t="s">
        <v>218</v>
      </c>
      <c r="C1166" s="79" t="s">
        <v>67</v>
      </c>
      <c r="D1166" s="85">
        <v>3826138.557</v>
      </c>
      <c r="E1166" s="85">
        <v>-382613.85570000001</v>
      </c>
      <c r="F1166" s="210">
        <f t="shared" si="54"/>
        <v>6</v>
      </c>
      <c r="G1166" s="79" t="str">
        <f t="shared" si="55"/>
        <v>I</v>
      </c>
      <c r="H1166" s="79" t="str">
        <f t="shared" si="56"/>
        <v>6IF-NWPL_ROCKY_M</v>
      </c>
    </row>
    <row r="1167" spans="1:8">
      <c r="A1167" s="80">
        <v>37956</v>
      </c>
      <c r="B1167" s="79" t="s">
        <v>218</v>
      </c>
      <c r="C1167" s="79" t="s">
        <v>73</v>
      </c>
      <c r="D1167" s="85">
        <v>232627.36319999999</v>
      </c>
      <c r="E1167" s="85">
        <v>-46525.47264</v>
      </c>
      <c r="F1167" s="210">
        <f t="shared" si="54"/>
        <v>6</v>
      </c>
      <c r="G1167" s="79" t="str">
        <f t="shared" si="55"/>
        <v>I</v>
      </c>
      <c r="H1167" s="79" t="str">
        <f t="shared" si="56"/>
        <v>6IF-WAHA-TX</v>
      </c>
    </row>
    <row r="1168" spans="1:8">
      <c r="A1168" s="80">
        <v>37956</v>
      </c>
      <c r="B1168" s="79" t="s">
        <v>218</v>
      </c>
      <c r="C1168" s="79" t="s">
        <v>68</v>
      </c>
      <c r="D1168" s="85">
        <v>-268479.1655</v>
      </c>
      <c r="E1168" s="85">
        <v>2684.791655</v>
      </c>
      <c r="F1168" s="210">
        <f t="shared" si="54"/>
        <v>6</v>
      </c>
      <c r="G1168" s="79" t="str">
        <f t="shared" si="55"/>
        <v>I</v>
      </c>
      <c r="H1168" s="79" t="str">
        <f t="shared" si="56"/>
        <v>6NGI-MALIN</v>
      </c>
    </row>
    <row r="1169" spans="1:8">
      <c r="A1169" s="80">
        <v>37956</v>
      </c>
      <c r="B1169" s="79" t="s">
        <v>218</v>
      </c>
      <c r="C1169" s="79" t="s">
        <v>74</v>
      </c>
      <c r="D1169" s="85">
        <v>-264613.62569999998</v>
      </c>
      <c r="E1169" s="85">
        <v>0</v>
      </c>
      <c r="F1169" s="210">
        <f t="shared" si="54"/>
        <v>6</v>
      </c>
      <c r="G1169" s="79" t="str">
        <f t="shared" si="55"/>
        <v>I</v>
      </c>
      <c r="H1169" s="79" t="str">
        <f t="shared" si="56"/>
        <v>6NGI-PGE/CG</v>
      </c>
    </row>
    <row r="1170" spans="1:8">
      <c r="A1170" s="80">
        <v>37956</v>
      </c>
      <c r="B1170" s="79" t="s">
        <v>218</v>
      </c>
      <c r="C1170" s="79" t="s">
        <v>46</v>
      </c>
      <c r="D1170" s="85">
        <v>-684749.897</v>
      </c>
      <c r="E1170" s="85">
        <v>68474.989700000006</v>
      </c>
      <c r="F1170" s="210">
        <f t="shared" si="54"/>
        <v>6</v>
      </c>
      <c r="G1170" s="79" t="str">
        <f t="shared" si="55"/>
        <v>I</v>
      </c>
      <c r="H1170" s="79" t="str">
        <f t="shared" si="56"/>
        <v>6NGI-SOCAL</v>
      </c>
    </row>
    <row r="1171" spans="1:8">
      <c r="A1171" s="80">
        <v>37987</v>
      </c>
      <c r="B1171" s="79" t="s">
        <v>218</v>
      </c>
      <c r="C1171" s="79" t="s">
        <v>88</v>
      </c>
      <c r="D1171" s="85">
        <v>0</v>
      </c>
      <c r="E1171" s="85">
        <v>0</v>
      </c>
      <c r="F1171" s="210">
        <f t="shared" si="54"/>
        <v>6</v>
      </c>
      <c r="G1171" s="79" t="str">
        <f t="shared" si="55"/>
        <v>I</v>
      </c>
      <c r="H1171" s="79" t="str">
        <f t="shared" si="56"/>
        <v>6IF-CIG/RKYMTN</v>
      </c>
    </row>
    <row r="1172" spans="1:8">
      <c r="A1172" s="80">
        <v>37987</v>
      </c>
      <c r="B1172" s="79" t="s">
        <v>218</v>
      </c>
      <c r="C1172" s="79" t="s">
        <v>101</v>
      </c>
      <c r="D1172" s="85">
        <v>-289655.92099999997</v>
      </c>
      <c r="E1172" s="85">
        <v>2896.5592099999999</v>
      </c>
      <c r="F1172" s="210">
        <f t="shared" si="54"/>
        <v>6</v>
      </c>
      <c r="G1172" s="79" t="str">
        <f t="shared" si="55"/>
        <v>I</v>
      </c>
      <c r="H1172" s="79" t="str">
        <f t="shared" si="56"/>
        <v>6IF-CIG/WIC</v>
      </c>
    </row>
    <row r="1173" spans="1:8">
      <c r="A1173" s="80">
        <v>37987</v>
      </c>
      <c r="B1173" s="79" t="s">
        <v>218</v>
      </c>
      <c r="C1173" s="79" t="s">
        <v>89</v>
      </c>
      <c r="D1173" s="85">
        <v>55873.671300000002</v>
      </c>
      <c r="E1173" s="85">
        <v>-5587.3671299999996</v>
      </c>
      <c r="F1173" s="210">
        <f t="shared" si="54"/>
        <v>6</v>
      </c>
      <c r="G1173" s="79" t="str">
        <f t="shared" si="55"/>
        <v>I</v>
      </c>
      <c r="H1173" s="79" t="str">
        <f t="shared" si="56"/>
        <v>6IF-ELPO/PERMIAN</v>
      </c>
    </row>
    <row r="1174" spans="1:8">
      <c r="A1174" s="80">
        <v>37987</v>
      </c>
      <c r="B1174" s="79" t="s">
        <v>218</v>
      </c>
      <c r="C1174" s="79" t="s">
        <v>72</v>
      </c>
      <c r="D1174" s="85">
        <v>0</v>
      </c>
      <c r="E1174" s="85">
        <v>0</v>
      </c>
      <c r="F1174" s="210">
        <f t="shared" si="54"/>
        <v>6</v>
      </c>
      <c r="G1174" s="79" t="str">
        <f t="shared" si="55"/>
        <v>I</v>
      </c>
      <c r="H1174" s="79" t="str">
        <f t="shared" si="56"/>
        <v>6IF-ELPO/SJ</v>
      </c>
    </row>
    <row r="1175" spans="1:8">
      <c r="A1175" s="80">
        <v>37987</v>
      </c>
      <c r="B1175" s="79" t="s">
        <v>218</v>
      </c>
      <c r="C1175" s="79" t="s">
        <v>67</v>
      </c>
      <c r="D1175" s="85">
        <v>3804775.3509</v>
      </c>
      <c r="E1175" s="85">
        <v>-380477.53509000002</v>
      </c>
      <c r="F1175" s="210">
        <f t="shared" si="54"/>
        <v>6</v>
      </c>
      <c r="G1175" s="79" t="str">
        <f t="shared" si="55"/>
        <v>I</v>
      </c>
      <c r="H1175" s="79" t="str">
        <f t="shared" si="56"/>
        <v>6IF-NWPL_ROCKY_M</v>
      </c>
    </row>
    <row r="1176" spans="1:8">
      <c r="A1176" s="80">
        <v>37987</v>
      </c>
      <c r="B1176" s="79" t="s">
        <v>218</v>
      </c>
      <c r="C1176" s="79" t="s">
        <v>73</v>
      </c>
      <c r="D1176" s="85">
        <v>231724.73680000001</v>
      </c>
      <c r="E1176" s="85">
        <v>-46344.947359999998</v>
      </c>
      <c r="F1176" s="210">
        <f t="shared" si="54"/>
        <v>6</v>
      </c>
      <c r="G1176" s="79" t="str">
        <f t="shared" si="55"/>
        <v>I</v>
      </c>
      <c r="H1176" s="79" t="str">
        <f t="shared" si="56"/>
        <v>6IF-WAHA-TX</v>
      </c>
    </row>
    <row r="1177" spans="1:8">
      <c r="A1177" s="80">
        <v>37987</v>
      </c>
      <c r="B1177" s="79" t="s">
        <v>218</v>
      </c>
      <c r="C1177" s="79" t="s">
        <v>68</v>
      </c>
      <c r="D1177" s="85">
        <v>-262765.56880000001</v>
      </c>
      <c r="E1177" s="85">
        <v>2627.6556879999998</v>
      </c>
      <c r="F1177" s="210">
        <f t="shared" si="54"/>
        <v>6</v>
      </c>
      <c r="G1177" s="79" t="str">
        <f t="shared" si="55"/>
        <v>I</v>
      </c>
      <c r="H1177" s="79" t="str">
        <f t="shared" si="56"/>
        <v>6NGI-MALIN</v>
      </c>
    </row>
    <row r="1178" spans="1:8">
      <c r="A1178" s="80">
        <v>37987</v>
      </c>
      <c r="B1178" s="79" t="s">
        <v>218</v>
      </c>
      <c r="C1178" s="79" t="s">
        <v>74</v>
      </c>
      <c r="D1178" s="85">
        <v>-188276.3487</v>
      </c>
      <c r="E1178" s="85">
        <v>0</v>
      </c>
      <c r="F1178" s="210">
        <f t="shared" si="54"/>
        <v>6</v>
      </c>
      <c r="G1178" s="79" t="str">
        <f t="shared" si="55"/>
        <v>I</v>
      </c>
      <c r="H1178" s="79" t="str">
        <f t="shared" si="56"/>
        <v>6NGI-PGE/CG</v>
      </c>
    </row>
    <row r="1179" spans="1:8">
      <c r="A1179" s="80">
        <v>37987</v>
      </c>
      <c r="B1179" s="79" t="s">
        <v>218</v>
      </c>
      <c r="C1179" s="79" t="s">
        <v>46</v>
      </c>
      <c r="D1179" s="85">
        <v>-682092.97259999998</v>
      </c>
      <c r="E1179" s="85">
        <v>68209.297260000007</v>
      </c>
      <c r="F1179" s="210">
        <f t="shared" si="54"/>
        <v>6</v>
      </c>
      <c r="G1179" s="79" t="str">
        <f t="shared" si="55"/>
        <v>I</v>
      </c>
      <c r="H1179" s="79" t="str">
        <f t="shared" si="56"/>
        <v>6NGI-SOCAL</v>
      </c>
    </row>
    <row r="1180" spans="1:8">
      <c r="A1180" s="80">
        <v>38018</v>
      </c>
      <c r="B1180" s="79" t="s">
        <v>218</v>
      </c>
      <c r="C1180" s="79" t="s">
        <v>88</v>
      </c>
      <c r="D1180" s="85">
        <v>0</v>
      </c>
      <c r="E1180" s="85">
        <v>0</v>
      </c>
      <c r="F1180" s="210">
        <f t="shared" si="54"/>
        <v>6</v>
      </c>
      <c r="G1180" s="79" t="str">
        <f t="shared" si="55"/>
        <v>I</v>
      </c>
      <c r="H1180" s="79" t="str">
        <f t="shared" si="56"/>
        <v>6IF-CIG/RKYMTN</v>
      </c>
    </row>
    <row r="1181" spans="1:8">
      <c r="A1181" s="80">
        <v>38018</v>
      </c>
      <c r="B1181" s="79" t="s">
        <v>218</v>
      </c>
      <c r="C1181" s="79" t="s">
        <v>101</v>
      </c>
      <c r="D1181" s="85">
        <v>-269890.05200000003</v>
      </c>
      <c r="E1181" s="85">
        <v>2698.9005200000001</v>
      </c>
      <c r="F1181" s="210">
        <f t="shared" si="54"/>
        <v>6</v>
      </c>
      <c r="G1181" s="79" t="str">
        <f t="shared" si="55"/>
        <v>I</v>
      </c>
      <c r="H1181" s="79" t="str">
        <f t="shared" si="56"/>
        <v>6IF-CIG/WIC</v>
      </c>
    </row>
    <row r="1182" spans="1:8">
      <c r="A1182" s="80">
        <v>38018</v>
      </c>
      <c r="B1182" s="79" t="s">
        <v>218</v>
      </c>
      <c r="C1182" s="79" t="s">
        <v>89</v>
      </c>
      <c r="D1182" s="85">
        <v>60903.0383</v>
      </c>
      <c r="E1182" s="85">
        <v>-6090.3038299999998</v>
      </c>
      <c r="F1182" s="210">
        <f t="shared" si="54"/>
        <v>6</v>
      </c>
      <c r="G1182" s="79" t="str">
        <f t="shared" si="55"/>
        <v>I</v>
      </c>
      <c r="H1182" s="79" t="str">
        <f t="shared" si="56"/>
        <v>6IF-ELPO/PERMIAN</v>
      </c>
    </row>
    <row r="1183" spans="1:8">
      <c r="A1183" s="80">
        <v>38018</v>
      </c>
      <c r="B1183" s="79" t="s">
        <v>218</v>
      </c>
      <c r="C1183" s="79" t="s">
        <v>72</v>
      </c>
      <c r="D1183" s="85">
        <v>0</v>
      </c>
      <c r="E1183" s="85">
        <v>0</v>
      </c>
      <c r="F1183" s="210">
        <f t="shared" si="54"/>
        <v>6</v>
      </c>
      <c r="G1183" s="79" t="str">
        <f t="shared" si="55"/>
        <v>I</v>
      </c>
      <c r="H1183" s="79" t="str">
        <f t="shared" si="56"/>
        <v>6IF-ELPO/SJ</v>
      </c>
    </row>
    <row r="1184" spans="1:8">
      <c r="A1184" s="80">
        <v>38018</v>
      </c>
      <c r="B1184" s="79" t="s">
        <v>218</v>
      </c>
      <c r="C1184" s="79" t="s">
        <v>67</v>
      </c>
      <c r="D1184" s="85">
        <v>3545140.7779000001</v>
      </c>
      <c r="E1184" s="85">
        <v>-354514.07779000001</v>
      </c>
      <c r="F1184" s="210">
        <f t="shared" si="54"/>
        <v>6</v>
      </c>
      <c r="G1184" s="79" t="str">
        <f t="shared" si="55"/>
        <v>I</v>
      </c>
      <c r="H1184" s="79" t="str">
        <f t="shared" si="56"/>
        <v>6IF-NWPL_ROCKY_M</v>
      </c>
    </row>
    <row r="1185" spans="1:8">
      <c r="A1185" s="80">
        <v>38018</v>
      </c>
      <c r="B1185" s="79" t="s">
        <v>218</v>
      </c>
      <c r="C1185" s="79" t="s">
        <v>73</v>
      </c>
      <c r="D1185" s="85">
        <v>215912.0416</v>
      </c>
      <c r="E1185" s="85">
        <v>-43182.408320000002</v>
      </c>
      <c r="F1185" s="210">
        <f t="shared" si="54"/>
        <v>6</v>
      </c>
      <c r="G1185" s="79" t="str">
        <f t="shared" si="55"/>
        <v>I</v>
      </c>
      <c r="H1185" s="79" t="str">
        <f t="shared" si="56"/>
        <v>6IF-WAHA-TX</v>
      </c>
    </row>
    <row r="1186" spans="1:8">
      <c r="A1186" s="80">
        <v>38018</v>
      </c>
      <c r="B1186" s="79" t="s">
        <v>218</v>
      </c>
      <c r="C1186" s="79" t="s">
        <v>68</v>
      </c>
      <c r="D1186" s="85">
        <v>-245202.5612</v>
      </c>
      <c r="E1186" s="85">
        <v>2452.0256119999999</v>
      </c>
      <c r="F1186" s="210">
        <f t="shared" si="54"/>
        <v>6</v>
      </c>
      <c r="G1186" s="79" t="str">
        <f t="shared" si="55"/>
        <v>I</v>
      </c>
      <c r="H1186" s="79" t="str">
        <f t="shared" si="56"/>
        <v>6NGI-MALIN</v>
      </c>
    </row>
    <row r="1187" spans="1:8">
      <c r="A1187" s="80">
        <v>38018</v>
      </c>
      <c r="B1187" s="79" t="s">
        <v>218</v>
      </c>
      <c r="C1187" s="79" t="s">
        <v>74</v>
      </c>
      <c r="D1187" s="85">
        <v>-175428.5338</v>
      </c>
      <c r="E1187" s="85">
        <v>0</v>
      </c>
      <c r="F1187" s="210">
        <f t="shared" si="54"/>
        <v>6</v>
      </c>
      <c r="G1187" s="79" t="str">
        <f t="shared" si="55"/>
        <v>I</v>
      </c>
      <c r="H1187" s="79" t="str">
        <f t="shared" si="56"/>
        <v>6NGI-PGE/CG</v>
      </c>
    </row>
    <row r="1188" spans="1:8">
      <c r="A1188" s="80">
        <v>38018</v>
      </c>
      <c r="B1188" s="79" t="s">
        <v>218</v>
      </c>
      <c r="C1188" s="79" t="s">
        <v>46</v>
      </c>
      <c r="D1188" s="85">
        <v>-636568.26340000005</v>
      </c>
      <c r="E1188" s="85">
        <v>63656.82634</v>
      </c>
      <c r="F1188" s="210">
        <f t="shared" si="54"/>
        <v>6</v>
      </c>
      <c r="G1188" s="79" t="str">
        <f t="shared" si="55"/>
        <v>I</v>
      </c>
      <c r="H1188" s="79" t="str">
        <f t="shared" si="56"/>
        <v>6NGI-SOCAL</v>
      </c>
    </row>
    <row r="1189" spans="1:8">
      <c r="A1189" s="80">
        <v>38047</v>
      </c>
      <c r="B1189" s="79" t="s">
        <v>218</v>
      </c>
      <c r="C1189" s="79" t="s">
        <v>88</v>
      </c>
      <c r="D1189" s="85">
        <v>0</v>
      </c>
      <c r="E1189" s="85">
        <v>0</v>
      </c>
      <c r="F1189" s="210">
        <f t="shared" si="54"/>
        <v>6</v>
      </c>
      <c r="G1189" s="79" t="str">
        <f t="shared" si="55"/>
        <v>I</v>
      </c>
      <c r="H1189" s="79" t="str">
        <f t="shared" si="56"/>
        <v>6IF-CIG/RKYMTN</v>
      </c>
    </row>
    <row r="1190" spans="1:8">
      <c r="A1190" s="80">
        <v>38047</v>
      </c>
      <c r="B1190" s="79" t="s">
        <v>218</v>
      </c>
      <c r="C1190" s="79" t="s">
        <v>101</v>
      </c>
      <c r="D1190" s="85">
        <v>-287402.87430000002</v>
      </c>
      <c r="E1190" s="85">
        <v>2874.0287429999998</v>
      </c>
      <c r="F1190" s="210">
        <f t="shared" si="54"/>
        <v>6</v>
      </c>
      <c r="G1190" s="79" t="str">
        <f t="shared" si="55"/>
        <v>I</v>
      </c>
      <c r="H1190" s="79" t="str">
        <f t="shared" si="56"/>
        <v>6IF-CIG/WIC</v>
      </c>
    </row>
    <row r="1191" spans="1:8">
      <c r="A1191" s="80">
        <v>38047</v>
      </c>
      <c r="B1191" s="79" t="s">
        <v>218</v>
      </c>
      <c r="C1191" s="79" t="s">
        <v>89</v>
      </c>
      <c r="D1191" s="85">
        <v>56776.897599999997</v>
      </c>
      <c r="E1191" s="85">
        <v>-5677.6897600000002</v>
      </c>
      <c r="F1191" s="210">
        <f t="shared" si="54"/>
        <v>6</v>
      </c>
      <c r="G1191" s="79" t="str">
        <f t="shared" si="55"/>
        <v>I</v>
      </c>
      <c r="H1191" s="79" t="str">
        <f t="shared" si="56"/>
        <v>6IF-ELPO/PERMIAN</v>
      </c>
    </row>
    <row r="1192" spans="1:8">
      <c r="A1192" s="80">
        <v>38047</v>
      </c>
      <c r="B1192" s="79" t="s">
        <v>218</v>
      </c>
      <c r="C1192" s="79" t="s">
        <v>72</v>
      </c>
      <c r="D1192" s="85">
        <v>0</v>
      </c>
      <c r="E1192" s="85">
        <v>0</v>
      </c>
      <c r="F1192" s="210">
        <f t="shared" si="54"/>
        <v>6</v>
      </c>
      <c r="G1192" s="79" t="str">
        <f t="shared" si="55"/>
        <v>I</v>
      </c>
      <c r="H1192" s="79" t="str">
        <f t="shared" si="56"/>
        <v>6IF-ELPO/SJ</v>
      </c>
    </row>
    <row r="1193" spans="1:8">
      <c r="A1193" s="80">
        <v>38047</v>
      </c>
      <c r="B1193" s="79" t="s">
        <v>218</v>
      </c>
      <c r="C1193" s="79" t="s">
        <v>67</v>
      </c>
      <c r="D1193" s="85">
        <v>3775180.4555000002</v>
      </c>
      <c r="E1193" s="85">
        <v>-377518.04554999998</v>
      </c>
      <c r="F1193" s="210">
        <f t="shared" si="54"/>
        <v>6</v>
      </c>
      <c r="G1193" s="79" t="str">
        <f t="shared" si="55"/>
        <v>I</v>
      </c>
      <c r="H1193" s="79" t="str">
        <f t="shared" si="56"/>
        <v>6IF-NWPL_ROCKY_M</v>
      </c>
    </row>
    <row r="1194" spans="1:8">
      <c r="A1194" s="80">
        <v>38047</v>
      </c>
      <c r="B1194" s="79" t="s">
        <v>218</v>
      </c>
      <c r="C1194" s="79" t="s">
        <v>73</v>
      </c>
      <c r="D1194" s="85">
        <v>229922.29939999999</v>
      </c>
      <c r="E1194" s="85">
        <v>-45984.459880000002</v>
      </c>
      <c r="F1194" s="210">
        <f t="shared" si="54"/>
        <v>6</v>
      </c>
      <c r="G1194" s="79" t="str">
        <f t="shared" si="55"/>
        <v>I</v>
      </c>
      <c r="H1194" s="79" t="str">
        <f t="shared" si="56"/>
        <v>6IF-WAHA-TX</v>
      </c>
    </row>
    <row r="1195" spans="1:8">
      <c r="A1195" s="80">
        <v>38047</v>
      </c>
      <c r="B1195" s="79" t="s">
        <v>218</v>
      </c>
      <c r="C1195" s="79" t="s">
        <v>68</v>
      </c>
      <c r="D1195" s="85">
        <v>-259524.7954</v>
      </c>
      <c r="E1195" s="85">
        <v>2595.2479539999999</v>
      </c>
      <c r="F1195" s="210">
        <f t="shared" si="54"/>
        <v>6</v>
      </c>
      <c r="G1195" s="79" t="str">
        <f t="shared" si="55"/>
        <v>I</v>
      </c>
      <c r="H1195" s="79" t="str">
        <f t="shared" si="56"/>
        <v>6NGI-MALIN</v>
      </c>
    </row>
    <row r="1196" spans="1:8">
      <c r="A1196" s="80">
        <v>38047</v>
      </c>
      <c r="B1196" s="79" t="s">
        <v>218</v>
      </c>
      <c r="C1196" s="79" t="s">
        <v>74</v>
      </c>
      <c r="D1196" s="85">
        <v>-186811.8683</v>
      </c>
      <c r="E1196" s="85">
        <v>0</v>
      </c>
      <c r="F1196" s="210">
        <f t="shared" si="54"/>
        <v>6</v>
      </c>
      <c r="G1196" s="79" t="str">
        <f t="shared" si="55"/>
        <v>I</v>
      </c>
      <c r="H1196" s="79" t="str">
        <f t="shared" si="56"/>
        <v>6NGI-PGE/CG</v>
      </c>
    </row>
    <row r="1197" spans="1:8">
      <c r="A1197" s="80">
        <v>38047</v>
      </c>
      <c r="B1197" s="79" t="s">
        <v>218</v>
      </c>
      <c r="C1197" s="79" t="s">
        <v>46</v>
      </c>
      <c r="D1197" s="85">
        <v>-679568.72349999996</v>
      </c>
      <c r="E1197" s="85">
        <v>67956.872350000005</v>
      </c>
      <c r="F1197" s="210">
        <f t="shared" si="54"/>
        <v>6</v>
      </c>
      <c r="G1197" s="79" t="str">
        <f t="shared" si="55"/>
        <v>I</v>
      </c>
      <c r="H1197" s="79" t="str">
        <f t="shared" si="56"/>
        <v>6NGI-SOCAL</v>
      </c>
    </row>
    <row r="1198" spans="1:8">
      <c r="A1198" s="80">
        <v>38078</v>
      </c>
      <c r="B1198" s="79" t="s">
        <v>218</v>
      </c>
      <c r="C1198" s="79" t="s">
        <v>88</v>
      </c>
      <c r="D1198" s="85">
        <v>0</v>
      </c>
      <c r="E1198" s="85">
        <v>0</v>
      </c>
      <c r="F1198" s="210">
        <f t="shared" si="54"/>
        <v>6</v>
      </c>
      <c r="G1198" s="79" t="str">
        <f t="shared" si="55"/>
        <v>I</v>
      </c>
      <c r="H1198" s="79" t="str">
        <f t="shared" si="56"/>
        <v>6IF-CIG/RKYMTN</v>
      </c>
    </row>
    <row r="1199" spans="1:8">
      <c r="A1199" s="80">
        <v>38078</v>
      </c>
      <c r="B1199" s="79" t="s">
        <v>218</v>
      </c>
      <c r="C1199" s="79" t="s">
        <v>101</v>
      </c>
      <c r="D1199" s="85">
        <v>-276992.11239999998</v>
      </c>
      <c r="E1199" s="85">
        <v>2769.921124</v>
      </c>
      <c r="F1199" s="210">
        <f t="shared" si="54"/>
        <v>6</v>
      </c>
      <c r="G1199" s="79" t="str">
        <f t="shared" si="55"/>
        <v>I</v>
      </c>
      <c r="H1199" s="79" t="str">
        <f t="shared" si="56"/>
        <v>6IF-CIG/WIC</v>
      </c>
    </row>
    <row r="1200" spans="1:8">
      <c r="A1200" s="80">
        <v>38078</v>
      </c>
      <c r="B1200" s="79" t="s">
        <v>218</v>
      </c>
      <c r="C1200" s="79" t="s">
        <v>89</v>
      </c>
      <c r="D1200" s="85">
        <v>55817.622300000003</v>
      </c>
      <c r="E1200" s="85">
        <v>-5581.7622300000003</v>
      </c>
      <c r="F1200" s="210">
        <f t="shared" si="54"/>
        <v>6</v>
      </c>
      <c r="G1200" s="79" t="str">
        <f t="shared" si="55"/>
        <v>I</v>
      </c>
      <c r="H1200" s="79" t="str">
        <f t="shared" si="56"/>
        <v>6IF-ELPO/PERMIAN</v>
      </c>
    </row>
    <row r="1201" spans="1:8">
      <c r="A1201" s="80">
        <v>38078</v>
      </c>
      <c r="B1201" s="79" t="s">
        <v>218</v>
      </c>
      <c r="C1201" s="79" t="s">
        <v>72</v>
      </c>
      <c r="D1201" s="85">
        <v>0</v>
      </c>
      <c r="E1201" s="85">
        <v>0</v>
      </c>
      <c r="F1201" s="210">
        <f t="shared" si="54"/>
        <v>6</v>
      </c>
      <c r="G1201" s="79" t="str">
        <f t="shared" si="55"/>
        <v>I</v>
      </c>
      <c r="H1201" s="79" t="str">
        <f t="shared" si="56"/>
        <v>6IF-ELPO/SJ</v>
      </c>
    </row>
    <row r="1202" spans="1:8">
      <c r="A1202" s="80">
        <v>38078</v>
      </c>
      <c r="B1202" s="79" t="s">
        <v>218</v>
      </c>
      <c r="C1202" s="79" t="s">
        <v>67</v>
      </c>
      <c r="D1202" s="85">
        <v>3638429.8919000002</v>
      </c>
      <c r="E1202" s="85">
        <v>-363842.98918999999</v>
      </c>
      <c r="F1202" s="210">
        <f t="shared" si="54"/>
        <v>6</v>
      </c>
      <c r="G1202" s="79" t="str">
        <f t="shared" si="55"/>
        <v>I</v>
      </c>
      <c r="H1202" s="79" t="str">
        <f t="shared" si="56"/>
        <v>6IF-NWPL_ROCKY_M</v>
      </c>
    </row>
    <row r="1203" spans="1:8">
      <c r="A1203" s="80">
        <v>38078</v>
      </c>
      <c r="B1203" s="79" t="s">
        <v>218</v>
      </c>
      <c r="C1203" s="79" t="s">
        <v>73</v>
      </c>
      <c r="D1203" s="85">
        <v>221593.68979999999</v>
      </c>
      <c r="E1203" s="85">
        <v>-44318.737959999999</v>
      </c>
      <c r="F1203" s="210">
        <f t="shared" si="54"/>
        <v>6</v>
      </c>
      <c r="G1203" s="79" t="str">
        <f t="shared" si="55"/>
        <v>I</v>
      </c>
      <c r="H1203" s="79" t="str">
        <f t="shared" si="56"/>
        <v>6IF-WAHA-TX</v>
      </c>
    </row>
    <row r="1204" spans="1:8">
      <c r="A1204" s="80">
        <v>38078</v>
      </c>
      <c r="B1204" s="79" t="s">
        <v>218</v>
      </c>
      <c r="C1204" s="79" t="s">
        <v>68</v>
      </c>
      <c r="D1204" s="85">
        <v>-221980.56469999999</v>
      </c>
      <c r="E1204" s="85">
        <v>2219.8056470000001</v>
      </c>
      <c r="F1204" s="210">
        <f t="shared" si="54"/>
        <v>6</v>
      </c>
      <c r="G1204" s="79" t="str">
        <f t="shared" si="55"/>
        <v>I</v>
      </c>
      <c r="H1204" s="79" t="str">
        <f t="shared" si="56"/>
        <v>6NGI-MALIN</v>
      </c>
    </row>
    <row r="1205" spans="1:8">
      <c r="A1205" s="80">
        <v>38078</v>
      </c>
      <c r="B1205" s="79" t="s">
        <v>218</v>
      </c>
      <c r="C1205" s="79" t="s">
        <v>74</v>
      </c>
      <c r="D1205" s="85">
        <v>-180044.87299999999</v>
      </c>
      <c r="E1205" s="85">
        <v>0</v>
      </c>
      <c r="F1205" s="210">
        <f t="shared" si="54"/>
        <v>6</v>
      </c>
      <c r="G1205" s="79" t="str">
        <f t="shared" si="55"/>
        <v>I</v>
      </c>
      <c r="H1205" s="79" t="str">
        <f t="shared" si="56"/>
        <v>6NGI-PGE/CG</v>
      </c>
    </row>
    <row r="1206" spans="1:8">
      <c r="A1206" s="80">
        <v>38078</v>
      </c>
      <c r="B1206" s="79" t="s">
        <v>218</v>
      </c>
      <c r="C1206" s="79" t="s">
        <v>46</v>
      </c>
      <c r="D1206" s="85">
        <v>-655548.0085</v>
      </c>
      <c r="E1206" s="85">
        <v>65554.80085</v>
      </c>
      <c r="F1206" s="210">
        <f t="shared" si="54"/>
        <v>6</v>
      </c>
      <c r="G1206" s="79" t="str">
        <f t="shared" si="55"/>
        <v>I</v>
      </c>
      <c r="H1206" s="79" t="str">
        <f t="shared" si="56"/>
        <v>6NGI-SOCAL</v>
      </c>
    </row>
    <row r="1207" spans="1:8">
      <c r="A1207" s="80">
        <v>38108</v>
      </c>
      <c r="B1207" s="79" t="s">
        <v>218</v>
      </c>
      <c r="C1207" s="79" t="s">
        <v>88</v>
      </c>
      <c r="D1207" s="85">
        <v>0</v>
      </c>
      <c r="E1207" s="85">
        <v>0</v>
      </c>
      <c r="F1207" s="210">
        <f t="shared" si="54"/>
        <v>6</v>
      </c>
      <c r="G1207" s="79" t="str">
        <f t="shared" si="55"/>
        <v>I</v>
      </c>
      <c r="H1207" s="79" t="str">
        <f t="shared" si="56"/>
        <v>6IF-CIG/RKYMTN</v>
      </c>
    </row>
    <row r="1208" spans="1:8">
      <c r="A1208" s="80">
        <v>38108</v>
      </c>
      <c r="B1208" s="79" t="s">
        <v>218</v>
      </c>
      <c r="C1208" s="79" t="s">
        <v>101</v>
      </c>
      <c r="D1208" s="85">
        <v>-285087.25030000001</v>
      </c>
      <c r="E1208" s="85">
        <v>2850.8725030000001</v>
      </c>
      <c r="F1208" s="210">
        <f t="shared" si="54"/>
        <v>6</v>
      </c>
      <c r="G1208" s="79" t="str">
        <f t="shared" si="55"/>
        <v>I</v>
      </c>
      <c r="H1208" s="79" t="str">
        <f t="shared" si="56"/>
        <v>6IF-CIG/WIC</v>
      </c>
    </row>
    <row r="1209" spans="1:8">
      <c r="A1209" s="80">
        <v>38108</v>
      </c>
      <c r="B1209" s="79" t="s">
        <v>218</v>
      </c>
      <c r="C1209" s="79" t="s">
        <v>89</v>
      </c>
      <c r="D1209" s="85">
        <v>56319.442600000002</v>
      </c>
      <c r="E1209" s="85">
        <v>-5631.9442600000002</v>
      </c>
      <c r="F1209" s="210">
        <f t="shared" si="54"/>
        <v>6</v>
      </c>
      <c r="G1209" s="79" t="str">
        <f t="shared" si="55"/>
        <v>I</v>
      </c>
      <c r="H1209" s="79" t="str">
        <f t="shared" si="56"/>
        <v>6IF-ELPO/PERMIAN</v>
      </c>
    </row>
    <row r="1210" spans="1:8">
      <c r="A1210" s="80">
        <v>38108</v>
      </c>
      <c r="B1210" s="79" t="s">
        <v>218</v>
      </c>
      <c r="C1210" s="79" t="s">
        <v>72</v>
      </c>
      <c r="D1210" s="85">
        <v>0</v>
      </c>
      <c r="E1210" s="85">
        <v>0</v>
      </c>
      <c r="F1210" s="210">
        <f t="shared" si="54"/>
        <v>6</v>
      </c>
      <c r="G1210" s="79" t="str">
        <f t="shared" si="55"/>
        <v>I</v>
      </c>
      <c r="H1210" s="79" t="str">
        <f t="shared" si="56"/>
        <v>6IF-ELPO/SJ</v>
      </c>
    </row>
    <row r="1211" spans="1:8">
      <c r="A1211" s="80">
        <v>38108</v>
      </c>
      <c r="B1211" s="79" t="s">
        <v>218</v>
      </c>
      <c r="C1211" s="79" t="s">
        <v>67</v>
      </c>
      <c r="D1211" s="85">
        <v>3744763.5761000002</v>
      </c>
      <c r="E1211" s="85">
        <v>-374476.35761000001</v>
      </c>
      <c r="F1211" s="210">
        <f t="shared" si="54"/>
        <v>6</v>
      </c>
      <c r="G1211" s="79" t="str">
        <f t="shared" si="55"/>
        <v>I</v>
      </c>
      <c r="H1211" s="79" t="str">
        <f t="shared" si="56"/>
        <v>6IF-NWPL_ROCKY_M</v>
      </c>
    </row>
    <row r="1212" spans="1:8">
      <c r="A1212" s="80">
        <v>38108</v>
      </c>
      <c r="B1212" s="79" t="s">
        <v>218</v>
      </c>
      <c r="C1212" s="79" t="s">
        <v>73</v>
      </c>
      <c r="D1212" s="85">
        <v>228069.8002</v>
      </c>
      <c r="E1212" s="85">
        <v>-45613.960039999998</v>
      </c>
      <c r="F1212" s="210">
        <f t="shared" si="54"/>
        <v>6</v>
      </c>
      <c r="G1212" s="79" t="str">
        <f t="shared" si="55"/>
        <v>I</v>
      </c>
      <c r="H1212" s="79" t="str">
        <f t="shared" si="56"/>
        <v>6IF-WAHA-TX</v>
      </c>
    </row>
    <row r="1213" spans="1:8">
      <c r="A1213" s="80">
        <v>38108</v>
      </c>
      <c r="B1213" s="79" t="s">
        <v>218</v>
      </c>
      <c r="C1213" s="79" t="s">
        <v>68</v>
      </c>
      <c r="D1213" s="85">
        <v>-234871.44039999999</v>
      </c>
      <c r="E1213" s="85">
        <v>2348.7144039999998</v>
      </c>
      <c r="F1213" s="210">
        <f t="shared" si="54"/>
        <v>6</v>
      </c>
      <c r="G1213" s="79" t="str">
        <f t="shared" si="55"/>
        <v>I</v>
      </c>
      <c r="H1213" s="79" t="str">
        <f t="shared" si="56"/>
        <v>6NGI-MALIN</v>
      </c>
    </row>
    <row r="1214" spans="1:8">
      <c r="A1214" s="80">
        <v>38108</v>
      </c>
      <c r="B1214" s="79" t="s">
        <v>218</v>
      </c>
      <c r="C1214" s="79" t="s">
        <v>74</v>
      </c>
      <c r="D1214" s="85">
        <v>-470393.96299999999</v>
      </c>
      <c r="E1214" s="85">
        <v>0</v>
      </c>
      <c r="F1214" s="210">
        <f t="shared" si="54"/>
        <v>6</v>
      </c>
      <c r="G1214" s="79" t="str">
        <f t="shared" si="55"/>
        <v>I</v>
      </c>
      <c r="H1214" s="79" t="str">
        <f t="shared" si="56"/>
        <v>6NGI-PGE/CG</v>
      </c>
    </row>
    <row r="1215" spans="1:8">
      <c r="A1215" s="80">
        <v>38108</v>
      </c>
      <c r="B1215" s="79" t="s">
        <v>218</v>
      </c>
      <c r="C1215" s="79" t="s">
        <v>46</v>
      </c>
      <c r="D1215" s="85">
        <v>-674093.39320000005</v>
      </c>
      <c r="E1215" s="85">
        <v>67409.339319999999</v>
      </c>
      <c r="F1215" s="210">
        <f t="shared" si="54"/>
        <v>6</v>
      </c>
      <c r="G1215" s="79" t="str">
        <f t="shared" si="55"/>
        <v>I</v>
      </c>
      <c r="H1215" s="79" t="str">
        <f t="shared" si="56"/>
        <v>6NGI-SOCAL</v>
      </c>
    </row>
    <row r="1216" spans="1:8">
      <c r="A1216" s="80">
        <v>38139</v>
      </c>
      <c r="B1216" s="79" t="s">
        <v>218</v>
      </c>
      <c r="C1216" s="79" t="s">
        <v>88</v>
      </c>
      <c r="D1216" s="85">
        <v>0</v>
      </c>
      <c r="E1216" s="85">
        <v>0</v>
      </c>
      <c r="F1216" s="210">
        <f t="shared" si="54"/>
        <v>6</v>
      </c>
      <c r="G1216" s="79" t="str">
        <f t="shared" si="55"/>
        <v>I</v>
      </c>
      <c r="H1216" s="79" t="str">
        <f t="shared" si="56"/>
        <v>6IF-CIG/RKYMTN</v>
      </c>
    </row>
    <row r="1217" spans="1:8">
      <c r="A1217" s="80">
        <v>38139</v>
      </c>
      <c r="B1217" s="79" t="s">
        <v>218</v>
      </c>
      <c r="C1217" s="79" t="s">
        <v>101</v>
      </c>
      <c r="D1217" s="85">
        <v>-274733.44929999998</v>
      </c>
      <c r="E1217" s="85">
        <v>2747.3344929999998</v>
      </c>
      <c r="F1217" s="210">
        <f t="shared" si="54"/>
        <v>6</v>
      </c>
      <c r="G1217" s="79" t="str">
        <f t="shared" si="55"/>
        <v>I</v>
      </c>
      <c r="H1217" s="79" t="str">
        <f t="shared" si="56"/>
        <v>6IF-CIG/WIC</v>
      </c>
    </row>
    <row r="1218" spans="1:8">
      <c r="A1218" s="80">
        <v>38139</v>
      </c>
      <c r="B1218" s="79" t="s">
        <v>218</v>
      </c>
      <c r="C1218" s="79" t="s">
        <v>89</v>
      </c>
      <c r="D1218" s="85">
        <v>56684.845999999998</v>
      </c>
      <c r="E1218" s="85">
        <v>-5668.4846000000007</v>
      </c>
      <c r="F1218" s="210">
        <f t="shared" si="54"/>
        <v>6</v>
      </c>
      <c r="G1218" s="79" t="str">
        <f t="shared" si="55"/>
        <v>I</v>
      </c>
      <c r="H1218" s="79" t="str">
        <f t="shared" si="56"/>
        <v>6IF-ELPO/PERMIAN</v>
      </c>
    </row>
    <row r="1219" spans="1:8">
      <c r="A1219" s="80">
        <v>38139</v>
      </c>
      <c r="B1219" s="79" t="s">
        <v>218</v>
      </c>
      <c r="C1219" s="79" t="s">
        <v>72</v>
      </c>
      <c r="D1219" s="85">
        <v>0</v>
      </c>
      <c r="E1219" s="85">
        <v>0</v>
      </c>
      <c r="F1219" s="210">
        <f t="shared" ref="F1219:F1282" si="57">IF(REF_DT&lt;=LastDay,INDEX(IntraMonth_Buckets,MATCH($A1219,IntraSumMonths,0),1),INDEX(BucketTable,MATCH($A1219,SumMonths,0),1))</f>
        <v>6</v>
      </c>
      <c r="G1219" s="79" t="str">
        <f t="shared" ref="G1219:G1282" si="58">INDEX(Book_Type,MATCH($B1219,Book,0),1)</f>
        <v>I</v>
      </c>
      <c r="H1219" s="79" t="str">
        <f t="shared" ref="H1219:H1282" si="59">$F1219&amp;$C1219</f>
        <v>6IF-ELPO/SJ</v>
      </c>
    </row>
    <row r="1220" spans="1:8">
      <c r="A1220" s="80">
        <v>38139</v>
      </c>
      <c r="B1220" s="79" t="s">
        <v>218</v>
      </c>
      <c r="C1220" s="79" t="s">
        <v>67</v>
      </c>
      <c r="D1220" s="85">
        <v>3608761.2228000001</v>
      </c>
      <c r="E1220" s="85">
        <v>-360876.12228000001</v>
      </c>
      <c r="F1220" s="210">
        <f t="shared" si="57"/>
        <v>6</v>
      </c>
      <c r="G1220" s="79" t="str">
        <f t="shared" si="58"/>
        <v>I</v>
      </c>
      <c r="H1220" s="79" t="str">
        <f t="shared" si="59"/>
        <v>6IF-NWPL_ROCKY_M</v>
      </c>
    </row>
    <row r="1221" spans="1:8">
      <c r="A1221" s="80">
        <v>38139</v>
      </c>
      <c r="B1221" s="79" t="s">
        <v>218</v>
      </c>
      <c r="C1221" s="79" t="s">
        <v>73</v>
      </c>
      <c r="D1221" s="85">
        <v>219786.75940000001</v>
      </c>
      <c r="E1221" s="85">
        <v>-43957.351880000002</v>
      </c>
      <c r="F1221" s="210">
        <f t="shared" si="57"/>
        <v>6</v>
      </c>
      <c r="G1221" s="79" t="str">
        <f t="shared" si="58"/>
        <v>I</v>
      </c>
      <c r="H1221" s="79" t="str">
        <f t="shared" si="59"/>
        <v>6IF-WAHA-TX</v>
      </c>
    </row>
    <row r="1222" spans="1:8">
      <c r="A1222" s="80">
        <v>38139</v>
      </c>
      <c r="B1222" s="79" t="s">
        <v>218</v>
      </c>
      <c r="C1222" s="79" t="s">
        <v>68</v>
      </c>
      <c r="D1222" s="85">
        <v>-236322.9657</v>
      </c>
      <c r="E1222" s="85">
        <v>2363.2296569999999</v>
      </c>
      <c r="F1222" s="210">
        <f t="shared" si="57"/>
        <v>6</v>
      </c>
      <c r="G1222" s="79" t="str">
        <f t="shared" si="58"/>
        <v>I</v>
      </c>
      <c r="H1222" s="79" t="str">
        <f t="shared" si="59"/>
        <v>6NGI-MALIN</v>
      </c>
    </row>
    <row r="1223" spans="1:8">
      <c r="A1223" s="80">
        <v>38139</v>
      </c>
      <c r="B1223" s="79" t="s">
        <v>218</v>
      </c>
      <c r="C1223" s="79" t="s">
        <v>74</v>
      </c>
      <c r="D1223" s="85">
        <v>-453310.19130000001</v>
      </c>
      <c r="E1223" s="85">
        <v>0</v>
      </c>
      <c r="F1223" s="210">
        <f t="shared" si="57"/>
        <v>6</v>
      </c>
      <c r="G1223" s="79" t="str">
        <f t="shared" si="58"/>
        <v>I</v>
      </c>
      <c r="H1223" s="79" t="str">
        <f t="shared" si="59"/>
        <v>6NGI-PGE/CG</v>
      </c>
    </row>
    <row r="1224" spans="1:8">
      <c r="A1224" s="80">
        <v>38139</v>
      </c>
      <c r="B1224" s="79" t="s">
        <v>218</v>
      </c>
      <c r="C1224" s="79" t="s">
        <v>46</v>
      </c>
      <c r="D1224" s="85">
        <v>-650202.50569999998</v>
      </c>
      <c r="E1224" s="85">
        <v>65020.250569999997</v>
      </c>
      <c r="F1224" s="210">
        <f t="shared" si="57"/>
        <v>6</v>
      </c>
      <c r="G1224" s="79" t="str">
        <f t="shared" si="58"/>
        <v>I</v>
      </c>
      <c r="H1224" s="79" t="str">
        <f t="shared" si="59"/>
        <v>6NGI-SOCAL</v>
      </c>
    </row>
    <row r="1225" spans="1:8">
      <c r="A1225" s="80">
        <v>38169</v>
      </c>
      <c r="B1225" s="79" t="s">
        <v>218</v>
      </c>
      <c r="C1225" s="79" t="s">
        <v>88</v>
      </c>
      <c r="D1225" s="85">
        <v>0</v>
      </c>
      <c r="E1225" s="85">
        <v>0</v>
      </c>
      <c r="F1225" s="210">
        <f t="shared" si="57"/>
        <v>6</v>
      </c>
      <c r="G1225" s="79" t="str">
        <f t="shared" si="58"/>
        <v>I</v>
      </c>
      <c r="H1225" s="79" t="str">
        <f t="shared" si="59"/>
        <v>6IF-CIG/RKYMTN</v>
      </c>
    </row>
    <row r="1226" spans="1:8">
      <c r="A1226" s="80">
        <v>38169</v>
      </c>
      <c r="B1226" s="79" t="s">
        <v>218</v>
      </c>
      <c r="C1226" s="79" t="s">
        <v>101</v>
      </c>
      <c r="D1226" s="85">
        <v>-282728.21309999999</v>
      </c>
      <c r="E1226" s="85">
        <v>2827.2821309999999</v>
      </c>
      <c r="F1226" s="210">
        <f t="shared" si="57"/>
        <v>6</v>
      </c>
      <c r="G1226" s="79" t="str">
        <f t="shared" si="58"/>
        <v>I</v>
      </c>
      <c r="H1226" s="79" t="str">
        <f t="shared" si="59"/>
        <v>6IF-CIG/WIC</v>
      </c>
    </row>
    <row r="1227" spans="1:8">
      <c r="A1227" s="80">
        <v>38169</v>
      </c>
      <c r="B1227" s="79" t="s">
        <v>218</v>
      </c>
      <c r="C1227" s="79" t="s">
        <v>89</v>
      </c>
      <c r="D1227" s="85">
        <v>55853.410900000003</v>
      </c>
      <c r="E1227" s="85">
        <v>-5585.3410899999999</v>
      </c>
      <c r="F1227" s="210">
        <f t="shared" si="57"/>
        <v>6</v>
      </c>
      <c r="G1227" s="79" t="str">
        <f t="shared" si="58"/>
        <v>I</v>
      </c>
      <c r="H1227" s="79" t="str">
        <f t="shared" si="59"/>
        <v>6IF-ELPO/PERMIAN</v>
      </c>
    </row>
    <row r="1228" spans="1:8">
      <c r="A1228" s="80">
        <v>38169</v>
      </c>
      <c r="B1228" s="79" t="s">
        <v>218</v>
      </c>
      <c r="C1228" s="79" t="s">
        <v>72</v>
      </c>
      <c r="D1228" s="85">
        <v>0</v>
      </c>
      <c r="E1228" s="85">
        <v>0</v>
      </c>
      <c r="F1228" s="210">
        <f t="shared" si="57"/>
        <v>6</v>
      </c>
      <c r="G1228" s="79" t="str">
        <f t="shared" si="58"/>
        <v>I</v>
      </c>
      <c r="H1228" s="79" t="str">
        <f t="shared" si="59"/>
        <v>6IF-ELPO/SJ</v>
      </c>
    </row>
    <row r="1229" spans="1:8">
      <c r="A1229" s="80">
        <v>38169</v>
      </c>
      <c r="B1229" s="79" t="s">
        <v>218</v>
      </c>
      <c r="C1229" s="79" t="s">
        <v>67</v>
      </c>
      <c r="D1229" s="85">
        <v>3713776.4432999999</v>
      </c>
      <c r="E1229" s="85">
        <v>-371377.64432999998</v>
      </c>
      <c r="F1229" s="210">
        <f t="shared" si="57"/>
        <v>6</v>
      </c>
      <c r="G1229" s="79" t="str">
        <f t="shared" si="58"/>
        <v>I</v>
      </c>
      <c r="H1229" s="79" t="str">
        <f t="shared" si="59"/>
        <v>6IF-NWPL_ROCKY_M</v>
      </c>
    </row>
    <row r="1230" spans="1:8">
      <c r="A1230" s="80">
        <v>38169</v>
      </c>
      <c r="B1230" s="79" t="s">
        <v>218</v>
      </c>
      <c r="C1230" s="79" t="s">
        <v>73</v>
      </c>
      <c r="D1230" s="85">
        <v>226182.5704</v>
      </c>
      <c r="E1230" s="85">
        <v>-45236.514080000001</v>
      </c>
      <c r="F1230" s="210">
        <f t="shared" si="57"/>
        <v>6</v>
      </c>
      <c r="G1230" s="79" t="str">
        <f t="shared" si="58"/>
        <v>I</v>
      </c>
      <c r="H1230" s="79" t="str">
        <f t="shared" si="59"/>
        <v>6IF-WAHA-TX</v>
      </c>
    </row>
    <row r="1231" spans="1:8">
      <c r="A1231" s="80">
        <v>38169</v>
      </c>
      <c r="B1231" s="79" t="s">
        <v>218</v>
      </c>
      <c r="C1231" s="79" t="s">
        <v>68</v>
      </c>
      <c r="D1231" s="85">
        <v>-170209.67860000001</v>
      </c>
      <c r="E1231" s="85">
        <v>1702.0967860000001</v>
      </c>
      <c r="F1231" s="210">
        <f t="shared" si="57"/>
        <v>6</v>
      </c>
      <c r="G1231" s="79" t="str">
        <f t="shared" si="58"/>
        <v>I</v>
      </c>
      <c r="H1231" s="79" t="str">
        <f t="shared" si="59"/>
        <v>6NGI-MALIN</v>
      </c>
    </row>
    <row r="1232" spans="1:8">
      <c r="A1232" s="80">
        <v>38169</v>
      </c>
      <c r="B1232" s="79" t="s">
        <v>218</v>
      </c>
      <c r="C1232" s="79" t="s">
        <v>74</v>
      </c>
      <c r="D1232" s="85">
        <v>-466501.55160000001</v>
      </c>
      <c r="E1232" s="85">
        <v>0</v>
      </c>
      <c r="F1232" s="210">
        <f t="shared" si="57"/>
        <v>6</v>
      </c>
      <c r="G1232" s="79" t="str">
        <f t="shared" si="58"/>
        <v>I</v>
      </c>
      <c r="H1232" s="79" t="str">
        <f t="shared" si="59"/>
        <v>6NGI-PGE/CG</v>
      </c>
    </row>
    <row r="1233" spans="1:8">
      <c r="A1233" s="80">
        <v>38169</v>
      </c>
      <c r="B1233" s="79" t="s">
        <v>218</v>
      </c>
      <c r="C1233" s="79" t="s">
        <v>46</v>
      </c>
      <c r="D1233" s="85">
        <v>-668515.4118</v>
      </c>
      <c r="E1233" s="85">
        <v>66851.54118</v>
      </c>
      <c r="F1233" s="210">
        <f t="shared" si="57"/>
        <v>6</v>
      </c>
      <c r="G1233" s="79" t="str">
        <f t="shared" si="58"/>
        <v>I</v>
      </c>
      <c r="H1233" s="79" t="str">
        <f t="shared" si="59"/>
        <v>6NGI-SOCAL</v>
      </c>
    </row>
    <row r="1234" spans="1:8">
      <c r="A1234" s="80">
        <v>38200</v>
      </c>
      <c r="B1234" s="79" t="s">
        <v>218</v>
      </c>
      <c r="C1234" s="79" t="s">
        <v>88</v>
      </c>
      <c r="D1234" s="85">
        <v>0</v>
      </c>
      <c r="E1234" s="85">
        <v>0</v>
      </c>
      <c r="F1234" s="210">
        <f t="shared" si="57"/>
        <v>6</v>
      </c>
      <c r="G1234" s="79" t="str">
        <f t="shared" si="58"/>
        <v>I</v>
      </c>
      <c r="H1234" s="79" t="str">
        <f t="shared" si="59"/>
        <v>6IF-CIG/RKYMTN</v>
      </c>
    </row>
    <row r="1235" spans="1:8">
      <c r="A1235" s="80">
        <v>38200</v>
      </c>
      <c r="B1235" s="79" t="s">
        <v>218</v>
      </c>
      <c r="C1235" s="79" t="s">
        <v>101</v>
      </c>
      <c r="D1235" s="85">
        <v>-281522.99200000003</v>
      </c>
      <c r="E1235" s="85">
        <v>2815.2299200000002</v>
      </c>
      <c r="F1235" s="210">
        <f t="shared" si="57"/>
        <v>6</v>
      </c>
      <c r="G1235" s="79" t="str">
        <f t="shared" si="58"/>
        <v>I</v>
      </c>
      <c r="H1235" s="79" t="str">
        <f t="shared" si="59"/>
        <v>6IF-CIG/WIC</v>
      </c>
    </row>
    <row r="1236" spans="1:8">
      <c r="A1236" s="80">
        <v>38200</v>
      </c>
      <c r="B1236" s="79" t="s">
        <v>218</v>
      </c>
      <c r="C1236" s="79" t="s">
        <v>89</v>
      </c>
      <c r="D1236" s="85">
        <v>54304.856099999997</v>
      </c>
      <c r="E1236" s="85">
        <v>-5430.4856099999997</v>
      </c>
      <c r="F1236" s="210">
        <f t="shared" si="57"/>
        <v>6</v>
      </c>
      <c r="G1236" s="79" t="str">
        <f t="shared" si="58"/>
        <v>I</v>
      </c>
      <c r="H1236" s="79" t="str">
        <f t="shared" si="59"/>
        <v>6IF-ELPO/PERMIAN</v>
      </c>
    </row>
    <row r="1237" spans="1:8">
      <c r="A1237" s="80">
        <v>38200</v>
      </c>
      <c r="B1237" s="79" t="s">
        <v>218</v>
      </c>
      <c r="C1237" s="79" t="s">
        <v>72</v>
      </c>
      <c r="D1237" s="85">
        <v>0</v>
      </c>
      <c r="E1237" s="85">
        <v>0</v>
      </c>
      <c r="F1237" s="210">
        <f t="shared" si="57"/>
        <v>6</v>
      </c>
      <c r="G1237" s="79" t="str">
        <f t="shared" si="58"/>
        <v>I</v>
      </c>
      <c r="H1237" s="79" t="str">
        <f t="shared" si="59"/>
        <v>6IF-ELPO/SJ</v>
      </c>
    </row>
    <row r="1238" spans="1:8">
      <c r="A1238" s="80">
        <v>38200</v>
      </c>
      <c r="B1238" s="79" t="s">
        <v>218</v>
      </c>
      <c r="C1238" s="79" t="s">
        <v>67</v>
      </c>
      <c r="D1238" s="85">
        <v>3697945.2609000001</v>
      </c>
      <c r="E1238" s="85">
        <v>-369794.52609</v>
      </c>
      <c r="F1238" s="210">
        <f t="shared" si="57"/>
        <v>6</v>
      </c>
      <c r="G1238" s="79" t="str">
        <f t="shared" si="58"/>
        <v>I</v>
      </c>
      <c r="H1238" s="79" t="str">
        <f t="shared" si="59"/>
        <v>6IF-NWPL_ROCKY_M</v>
      </c>
    </row>
    <row r="1239" spans="1:8">
      <c r="A1239" s="80">
        <v>38200</v>
      </c>
      <c r="B1239" s="79" t="s">
        <v>218</v>
      </c>
      <c r="C1239" s="79" t="s">
        <v>73</v>
      </c>
      <c r="D1239" s="85">
        <v>225218.39360000001</v>
      </c>
      <c r="E1239" s="85">
        <v>-45043.678720000004</v>
      </c>
      <c r="F1239" s="210">
        <f t="shared" si="57"/>
        <v>6</v>
      </c>
      <c r="G1239" s="79" t="str">
        <f t="shared" si="58"/>
        <v>I</v>
      </c>
      <c r="H1239" s="79" t="str">
        <f t="shared" si="59"/>
        <v>6IF-WAHA-TX</v>
      </c>
    </row>
    <row r="1240" spans="1:8">
      <c r="A1240" s="80">
        <v>38200</v>
      </c>
      <c r="B1240" s="79" t="s">
        <v>218</v>
      </c>
      <c r="C1240" s="79" t="s">
        <v>68</v>
      </c>
      <c r="D1240" s="85">
        <v>-171121.47029999999</v>
      </c>
      <c r="E1240" s="85">
        <v>1711.2147030000001</v>
      </c>
      <c r="F1240" s="210">
        <f t="shared" si="57"/>
        <v>6</v>
      </c>
      <c r="G1240" s="79" t="str">
        <f t="shared" si="58"/>
        <v>I</v>
      </c>
      <c r="H1240" s="79" t="str">
        <f t="shared" si="59"/>
        <v>6NGI-MALIN</v>
      </c>
    </row>
    <row r="1241" spans="1:8">
      <c r="A1241" s="80">
        <v>38200</v>
      </c>
      <c r="B1241" s="79" t="s">
        <v>218</v>
      </c>
      <c r="C1241" s="79" t="s">
        <v>74</v>
      </c>
      <c r="D1241" s="85">
        <v>-464512.93680000002</v>
      </c>
      <c r="E1241" s="85">
        <v>0</v>
      </c>
      <c r="F1241" s="210">
        <f t="shared" si="57"/>
        <v>6</v>
      </c>
      <c r="G1241" s="79" t="str">
        <f t="shared" si="58"/>
        <v>I</v>
      </c>
      <c r="H1241" s="79" t="str">
        <f t="shared" si="59"/>
        <v>6NGI-PGE/CG</v>
      </c>
    </row>
    <row r="1242" spans="1:8">
      <c r="A1242" s="80">
        <v>38200</v>
      </c>
      <c r="B1242" s="79" t="s">
        <v>218</v>
      </c>
      <c r="C1242" s="79" t="s">
        <v>46</v>
      </c>
      <c r="D1242" s="85">
        <v>-665665.647</v>
      </c>
      <c r="E1242" s="85">
        <v>66566.564700000003</v>
      </c>
      <c r="F1242" s="210">
        <f t="shared" si="57"/>
        <v>6</v>
      </c>
      <c r="G1242" s="79" t="str">
        <f t="shared" si="58"/>
        <v>I</v>
      </c>
      <c r="H1242" s="79" t="str">
        <f t="shared" si="59"/>
        <v>6NGI-SOCAL</v>
      </c>
    </row>
    <row r="1243" spans="1:8">
      <c r="A1243" s="80">
        <v>38231</v>
      </c>
      <c r="B1243" s="79" t="s">
        <v>218</v>
      </c>
      <c r="C1243" s="79" t="s">
        <v>88</v>
      </c>
      <c r="D1243" s="85">
        <v>0</v>
      </c>
      <c r="E1243" s="85">
        <v>0</v>
      </c>
      <c r="F1243" s="210">
        <f t="shared" si="57"/>
        <v>6</v>
      </c>
      <c r="G1243" s="79" t="str">
        <f t="shared" si="58"/>
        <v>I</v>
      </c>
      <c r="H1243" s="79" t="str">
        <f t="shared" si="59"/>
        <v>6IF-CIG/RKYMTN</v>
      </c>
    </row>
    <row r="1244" spans="1:8">
      <c r="A1244" s="80">
        <v>38231</v>
      </c>
      <c r="B1244" s="79" t="s">
        <v>218</v>
      </c>
      <c r="C1244" s="79" t="s">
        <v>101</v>
      </c>
      <c r="D1244" s="85">
        <v>-271257.82750000001</v>
      </c>
      <c r="E1244" s="85">
        <v>2712.5782749999998</v>
      </c>
      <c r="F1244" s="210">
        <f t="shared" si="57"/>
        <v>6</v>
      </c>
      <c r="G1244" s="79" t="str">
        <f t="shared" si="58"/>
        <v>I</v>
      </c>
      <c r="H1244" s="79" t="str">
        <f t="shared" si="59"/>
        <v>6IF-CIG/WIC</v>
      </c>
    </row>
    <row r="1245" spans="1:8">
      <c r="A1245" s="80">
        <v>38231</v>
      </c>
      <c r="B1245" s="79" t="s">
        <v>218</v>
      </c>
      <c r="C1245" s="79" t="s">
        <v>89</v>
      </c>
      <c r="D1245" s="85">
        <v>57272.482499999998</v>
      </c>
      <c r="E1245" s="85">
        <v>-5727.2482499999996</v>
      </c>
      <c r="F1245" s="210">
        <f t="shared" si="57"/>
        <v>6</v>
      </c>
      <c r="G1245" s="79" t="str">
        <f t="shared" si="58"/>
        <v>I</v>
      </c>
      <c r="H1245" s="79" t="str">
        <f t="shared" si="59"/>
        <v>6IF-ELPO/PERMIAN</v>
      </c>
    </row>
    <row r="1246" spans="1:8">
      <c r="A1246" s="80">
        <v>38231</v>
      </c>
      <c r="B1246" s="79" t="s">
        <v>218</v>
      </c>
      <c r="C1246" s="79" t="s">
        <v>72</v>
      </c>
      <c r="D1246" s="85">
        <v>0</v>
      </c>
      <c r="E1246" s="85">
        <v>0</v>
      </c>
      <c r="F1246" s="210">
        <f t="shared" si="57"/>
        <v>6</v>
      </c>
      <c r="G1246" s="79" t="str">
        <f t="shared" si="58"/>
        <v>I</v>
      </c>
      <c r="H1246" s="79" t="str">
        <f t="shared" si="59"/>
        <v>6IF-ELPO/SJ</v>
      </c>
    </row>
    <row r="1247" spans="1:8">
      <c r="A1247" s="80">
        <v>38231</v>
      </c>
      <c r="B1247" s="79" t="s">
        <v>218</v>
      </c>
      <c r="C1247" s="79" t="s">
        <v>67</v>
      </c>
      <c r="D1247" s="85">
        <v>3563107.1935000001</v>
      </c>
      <c r="E1247" s="85">
        <v>-356310.71935000003</v>
      </c>
      <c r="F1247" s="210">
        <f t="shared" si="57"/>
        <v>6</v>
      </c>
      <c r="G1247" s="79" t="str">
        <f t="shared" si="58"/>
        <v>I</v>
      </c>
      <c r="H1247" s="79" t="str">
        <f t="shared" si="59"/>
        <v>6IF-NWPL_ROCKY_M</v>
      </c>
    </row>
    <row r="1248" spans="1:8">
      <c r="A1248" s="80">
        <v>38231</v>
      </c>
      <c r="B1248" s="79" t="s">
        <v>218</v>
      </c>
      <c r="C1248" s="79" t="s">
        <v>73</v>
      </c>
      <c r="D1248" s="85">
        <v>217006.26199999999</v>
      </c>
      <c r="E1248" s="85">
        <v>-43401.252399999998</v>
      </c>
      <c r="F1248" s="210">
        <f t="shared" si="57"/>
        <v>6</v>
      </c>
      <c r="G1248" s="79" t="str">
        <f t="shared" si="58"/>
        <v>I</v>
      </c>
      <c r="H1248" s="79" t="str">
        <f t="shared" si="59"/>
        <v>6IF-WAHA-TX</v>
      </c>
    </row>
    <row r="1249" spans="1:8">
      <c r="A1249" s="80">
        <v>38231</v>
      </c>
      <c r="B1249" s="79" t="s">
        <v>218</v>
      </c>
      <c r="C1249" s="79" t="s">
        <v>68</v>
      </c>
      <c r="D1249" s="85">
        <v>-162097.35750000001</v>
      </c>
      <c r="E1249" s="85">
        <v>1620.973575</v>
      </c>
      <c r="F1249" s="210">
        <f t="shared" si="57"/>
        <v>6</v>
      </c>
      <c r="G1249" s="79" t="str">
        <f t="shared" si="58"/>
        <v>I</v>
      </c>
      <c r="H1249" s="79" t="str">
        <f t="shared" si="59"/>
        <v>6NGI-MALIN</v>
      </c>
    </row>
    <row r="1250" spans="1:8">
      <c r="A1250" s="80">
        <v>38231</v>
      </c>
      <c r="B1250" s="79" t="s">
        <v>218</v>
      </c>
      <c r="C1250" s="79" t="s">
        <v>74</v>
      </c>
      <c r="D1250" s="85">
        <v>-447575.4154</v>
      </c>
      <c r="E1250" s="85">
        <v>0</v>
      </c>
      <c r="F1250" s="210">
        <f t="shared" si="57"/>
        <v>6</v>
      </c>
      <c r="G1250" s="79" t="str">
        <f t="shared" si="58"/>
        <v>I</v>
      </c>
      <c r="H1250" s="79" t="str">
        <f t="shared" si="59"/>
        <v>6NGI-PGE/CG</v>
      </c>
    </row>
    <row r="1251" spans="1:8">
      <c r="A1251" s="80">
        <v>38231</v>
      </c>
      <c r="B1251" s="79" t="s">
        <v>218</v>
      </c>
      <c r="C1251" s="79" t="s">
        <v>46</v>
      </c>
      <c r="D1251" s="85">
        <v>-641976.8676</v>
      </c>
      <c r="E1251" s="85">
        <v>64197.686759999997</v>
      </c>
      <c r="F1251" s="210">
        <f t="shared" si="57"/>
        <v>6</v>
      </c>
      <c r="G1251" s="79" t="str">
        <f t="shared" si="58"/>
        <v>I</v>
      </c>
      <c r="H1251" s="79" t="str">
        <f t="shared" si="59"/>
        <v>6NGI-SOCAL</v>
      </c>
    </row>
    <row r="1252" spans="1:8">
      <c r="A1252" s="80">
        <v>38261</v>
      </c>
      <c r="B1252" s="79" t="s">
        <v>218</v>
      </c>
      <c r="C1252" s="79" t="s">
        <v>88</v>
      </c>
      <c r="D1252" s="85">
        <v>0</v>
      </c>
      <c r="E1252" s="85">
        <v>0</v>
      </c>
      <c r="F1252" s="210">
        <f t="shared" si="57"/>
        <v>6</v>
      </c>
      <c r="G1252" s="79" t="str">
        <f t="shared" si="58"/>
        <v>I</v>
      </c>
      <c r="H1252" s="79" t="str">
        <f t="shared" si="59"/>
        <v>6IF-CIG/RKYMTN</v>
      </c>
    </row>
    <row r="1253" spans="1:8">
      <c r="A1253" s="80">
        <v>38261</v>
      </c>
      <c r="B1253" s="79" t="s">
        <v>218</v>
      </c>
      <c r="C1253" s="79" t="s">
        <v>101</v>
      </c>
      <c r="D1253" s="85">
        <v>-279113.20929999999</v>
      </c>
      <c r="E1253" s="85">
        <v>2791.1320930000002</v>
      </c>
      <c r="F1253" s="210">
        <f t="shared" si="57"/>
        <v>6</v>
      </c>
      <c r="G1253" s="79" t="str">
        <f t="shared" si="58"/>
        <v>I</v>
      </c>
      <c r="H1253" s="79" t="str">
        <f t="shared" si="59"/>
        <v>6IF-CIG/WIC</v>
      </c>
    </row>
    <row r="1254" spans="1:8">
      <c r="A1254" s="80">
        <v>38261</v>
      </c>
      <c r="B1254" s="79" t="s">
        <v>218</v>
      </c>
      <c r="C1254" s="79" t="s">
        <v>89</v>
      </c>
      <c r="D1254" s="85">
        <v>55139.261100000003</v>
      </c>
      <c r="E1254" s="85">
        <v>-5513.9261100000003</v>
      </c>
      <c r="F1254" s="210">
        <f t="shared" si="57"/>
        <v>6</v>
      </c>
      <c r="G1254" s="79" t="str">
        <f t="shared" si="58"/>
        <v>I</v>
      </c>
      <c r="H1254" s="79" t="str">
        <f t="shared" si="59"/>
        <v>6IF-ELPO/PERMIAN</v>
      </c>
    </row>
    <row r="1255" spans="1:8">
      <c r="A1255" s="80">
        <v>38261</v>
      </c>
      <c r="B1255" s="79" t="s">
        <v>218</v>
      </c>
      <c r="C1255" s="79" t="s">
        <v>72</v>
      </c>
      <c r="D1255" s="85">
        <v>0</v>
      </c>
      <c r="E1255" s="85">
        <v>0</v>
      </c>
      <c r="F1255" s="210">
        <f t="shared" si="57"/>
        <v>6</v>
      </c>
      <c r="G1255" s="79" t="str">
        <f t="shared" si="58"/>
        <v>I</v>
      </c>
      <c r="H1255" s="79" t="str">
        <f t="shared" si="59"/>
        <v>6IF-ELPO/SJ</v>
      </c>
    </row>
    <row r="1256" spans="1:8">
      <c r="A1256" s="80">
        <v>38261</v>
      </c>
      <c r="B1256" s="79" t="s">
        <v>218</v>
      </c>
      <c r="C1256" s="79" t="s">
        <v>67</v>
      </c>
      <c r="D1256" s="85">
        <v>3666291.5606</v>
      </c>
      <c r="E1256" s="85">
        <v>-366629.15606000001</v>
      </c>
      <c r="F1256" s="210">
        <f t="shared" si="57"/>
        <v>6</v>
      </c>
      <c r="G1256" s="79" t="str">
        <f t="shared" si="58"/>
        <v>I</v>
      </c>
      <c r="H1256" s="79" t="str">
        <f t="shared" si="59"/>
        <v>6IF-NWPL_ROCKY_M</v>
      </c>
    </row>
    <row r="1257" spans="1:8">
      <c r="A1257" s="80">
        <v>38261</v>
      </c>
      <c r="B1257" s="79" t="s">
        <v>218</v>
      </c>
      <c r="C1257" s="79" t="s">
        <v>73</v>
      </c>
      <c r="D1257" s="85">
        <v>223290.5674</v>
      </c>
      <c r="E1257" s="85">
        <v>-44658.11348</v>
      </c>
      <c r="F1257" s="210">
        <f t="shared" si="57"/>
        <v>6</v>
      </c>
      <c r="G1257" s="79" t="str">
        <f t="shared" si="58"/>
        <v>I</v>
      </c>
      <c r="H1257" s="79" t="str">
        <f t="shared" si="59"/>
        <v>6IF-WAHA-TX</v>
      </c>
    </row>
    <row r="1258" spans="1:8">
      <c r="A1258" s="80">
        <v>38261</v>
      </c>
      <c r="B1258" s="79" t="s">
        <v>218</v>
      </c>
      <c r="C1258" s="79" t="s">
        <v>68</v>
      </c>
      <c r="D1258" s="85">
        <v>-164308.53150000001</v>
      </c>
      <c r="E1258" s="85">
        <v>1643.085315</v>
      </c>
      <c r="F1258" s="210">
        <f t="shared" si="57"/>
        <v>6</v>
      </c>
      <c r="G1258" s="79" t="str">
        <f t="shared" si="58"/>
        <v>I</v>
      </c>
      <c r="H1258" s="79" t="str">
        <f t="shared" si="59"/>
        <v>6NGI-MALIN</v>
      </c>
    </row>
    <row r="1259" spans="1:8">
      <c r="A1259" s="80">
        <v>38261</v>
      </c>
      <c r="B1259" s="79" t="s">
        <v>218</v>
      </c>
      <c r="C1259" s="79" t="s">
        <v>74</v>
      </c>
      <c r="D1259" s="85">
        <v>-460536.7953</v>
      </c>
      <c r="E1259" s="85">
        <v>0</v>
      </c>
      <c r="F1259" s="210">
        <f t="shared" si="57"/>
        <v>6</v>
      </c>
      <c r="G1259" s="79" t="str">
        <f t="shared" si="58"/>
        <v>I</v>
      </c>
      <c r="H1259" s="79" t="str">
        <f t="shared" si="59"/>
        <v>6NGI-PGE/CG</v>
      </c>
    </row>
    <row r="1260" spans="1:8">
      <c r="A1260" s="80">
        <v>38261</v>
      </c>
      <c r="B1260" s="79" t="s">
        <v>218</v>
      </c>
      <c r="C1260" s="79" t="s">
        <v>46</v>
      </c>
      <c r="D1260" s="85">
        <v>-659967.67709999997</v>
      </c>
      <c r="E1260" s="85">
        <v>65996.76771</v>
      </c>
      <c r="F1260" s="210">
        <f t="shared" si="57"/>
        <v>6</v>
      </c>
      <c r="G1260" s="79" t="str">
        <f t="shared" si="58"/>
        <v>I</v>
      </c>
      <c r="H1260" s="79" t="str">
        <f t="shared" si="59"/>
        <v>6NGI-SOCAL</v>
      </c>
    </row>
    <row r="1261" spans="1:8">
      <c r="A1261" s="80">
        <v>38292</v>
      </c>
      <c r="B1261" s="79" t="s">
        <v>218</v>
      </c>
      <c r="C1261" s="79" t="s">
        <v>88</v>
      </c>
      <c r="D1261" s="85">
        <v>0</v>
      </c>
      <c r="E1261" s="85">
        <v>0</v>
      </c>
      <c r="F1261" s="210">
        <f t="shared" si="57"/>
        <v>6</v>
      </c>
      <c r="G1261" s="79" t="str">
        <f t="shared" si="58"/>
        <v>I</v>
      </c>
      <c r="H1261" s="79" t="str">
        <f t="shared" si="59"/>
        <v>6IF-CIG/RKYMTN</v>
      </c>
    </row>
    <row r="1262" spans="1:8">
      <c r="A1262" s="80">
        <v>38292</v>
      </c>
      <c r="B1262" s="79" t="s">
        <v>218</v>
      </c>
      <c r="C1262" s="79" t="s">
        <v>101</v>
      </c>
      <c r="D1262" s="85">
        <v>-268920.52130000002</v>
      </c>
      <c r="E1262" s="85">
        <v>2689.2052130000002</v>
      </c>
      <c r="F1262" s="210">
        <f t="shared" si="57"/>
        <v>6</v>
      </c>
      <c r="G1262" s="79" t="str">
        <f t="shared" si="58"/>
        <v>I</v>
      </c>
      <c r="H1262" s="79" t="str">
        <f t="shared" si="59"/>
        <v>6IF-CIG/WIC</v>
      </c>
    </row>
    <row r="1263" spans="1:8">
      <c r="A1263" s="80">
        <v>38292</v>
      </c>
      <c r="B1263" s="79" t="s">
        <v>218</v>
      </c>
      <c r="C1263" s="79" t="s">
        <v>89</v>
      </c>
      <c r="D1263" s="85">
        <v>55485.483800000002</v>
      </c>
      <c r="E1263" s="85">
        <v>-5548.5483800000002</v>
      </c>
      <c r="F1263" s="210">
        <f t="shared" si="57"/>
        <v>6</v>
      </c>
      <c r="G1263" s="79" t="str">
        <f t="shared" si="58"/>
        <v>I</v>
      </c>
      <c r="H1263" s="79" t="str">
        <f t="shared" si="59"/>
        <v>6IF-ELPO/PERMIAN</v>
      </c>
    </row>
    <row r="1264" spans="1:8">
      <c r="A1264" s="80">
        <v>38292</v>
      </c>
      <c r="B1264" s="79" t="s">
        <v>218</v>
      </c>
      <c r="C1264" s="79" t="s">
        <v>72</v>
      </c>
      <c r="D1264" s="85">
        <v>0</v>
      </c>
      <c r="E1264" s="85">
        <v>0</v>
      </c>
      <c r="F1264" s="210">
        <f t="shared" si="57"/>
        <v>6</v>
      </c>
      <c r="G1264" s="79" t="str">
        <f t="shared" si="58"/>
        <v>I</v>
      </c>
      <c r="H1264" s="79" t="str">
        <f t="shared" si="59"/>
        <v>6IF-ELPO/SJ</v>
      </c>
    </row>
    <row r="1265" spans="1:8">
      <c r="A1265" s="80">
        <v>38292</v>
      </c>
      <c r="B1265" s="79" t="s">
        <v>218</v>
      </c>
      <c r="C1265" s="79" t="s">
        <v>67</v>
      </c>
      <c r="D1265" s="85">
        <v>3666865.7677000002</v>
      </c>
      <c r="E1265" s="85">
        <v>-366686.57676999999</v>
      </c>
      <c r="F1265" s="210">
        <f t="shared" si="57"/>
        <v>6</v>
      </c>
      <c r="G1265" s="79" t="str">
        <f t="shared" si="58"/>
        <v>I</v>
      </c>
      <c r="H1265" s="79" t="str">
        <f t="shared" si="59"/>
        <v>6IF-NWPL_ROCKY_M</v>
      </c>
    </row>
    <row r="1266" spans="1:8">
      <c r="A1266" s="80">
        <v>38292</v>
      </c>
      <c r="B1266" s="79" t="s">
        <v>218</v>
      </c>
      <c r="C1266" s="79" t="s">
        <v>73</v>
      </c>
      <c r="D1266" s="85">
        <v>215136.41699999999</v>
      </c>
      <c r="E1266" s="85">
        <v>-43027.2834</v>
      </c>
      <c r="F1266" s="210">
        <f t="shared" si="57"/>
        <v>6</v>
      </c>
      <c r="G1266" s="79" t="str">
        <f t="shared" si="58"/>
        <v>I</v>
      </c>
      <c r="H1266" s="79" t="str">
        <f t="shared" si="59"/>
        <v>6IF-WAHA-TX</v>
      </c>
    </row>
    <row r="1267" spans="1:8">
      <c r="A1267" s="80">
        <v>38292</v>
      </c>
      <c r="B1267" s="79" t="s">
        <v>218</v>
      </c>
      <c r="C1267" s="79" t="s">
        <v>68</v>
      </c>
      <c r="D1267" s="85">
        <v>-154936.75649999999</v>
      </c>
      <c r="E1267" s="85">
        <v>1549.367565</v>
      </c>
      <c r="F1267" s="210">
        <f t="shared" si="57"/>
        <v>6</v>
      </c>
      <c r="G1267" s="79" t="str">
        <f t="shared" si="58"/>
        <v>I</v>
      </c>
      <c r="H1267" s="79" t="str">
        <f t="shared" si="59"/>
        <v>6NGI-MALIN</v>
      </c>
    </row>
    <row r="1268" spans="1:8">
      <c r="A1268" s="80">
        <v>38292</v>
      </c>
      <c r="B1268" s="79" t="s">
        <v>218</v>
      </c>
      <c r="C1268" s="79" t="s">
        <v>74</v>
      </c>
      <c r="D1268" s="85">
        <v>-443718.86009999999</v>
      </c>
      <c r="E1268" s="85">
        <v>0</v>
      </c>
      <c r="F1268" s="210">
        <f t="shared" si="57"/>
        <v>6</v>
      </c>
      <c r="G1268" s="79" t="str">
        <f t="shared" si="58"/>
        <v>I</v>
      </c>
      <c r="H1268" s="79" t="str">
        <f t="shared" si="59"/>
        <v>6NGI-PGE/CG</v>
      </c>
    </row>
    <row r="1269" spans="1:8">
      <c r="A1269" s="80">
        <v>38292</v>
      </c>
      <c r="B1269" s="79" t="s">
        <v>218</v>
      </c>
      <c r="C1269" s="79" t="s">
        <v>46</v>
      </c>
      <c r="D1269" s="85">
        <v>-636445.2426</v>
      </c>
      <c r="E1269" s="85">
        <v>63644.524259999998</v>
      </c>
      <c r="F1269" s="210">
        <f t="shared" si="57"/>
        <v>6</v>
      </c>
      <c r="G1269" s="79" t="str">
        <f t="shared" si="58"/>
        <v>I</v>
      </c>
      <c r="H1269" s="79" t="str">
        <f t="shared" si="59"/>
        <v>6NGI-SOCAL</v>
      </c>
    </row>
    <row r="1270" spans="1:8">
      <c r="A1270" s="80">
        <v>38322</v>
      </c>
      <c r="B1270" s="79" t="s">
        <v>218</v>
      </c>
      <c r="C1270" s="79" t="s">
        <v>88</v>
      </c>
      <c r="D1270" s="85">
        <v>0</v>
      </c>
      <c r="E1270" s="85">
        <v>0</v>
      </c>
      <c r="F1270" s="210">
        <f t="shared" si="57"/>
        <v>6</v>
      </c>
      <c r="G1270" s="79" t="str">
        <f t="shared" si="58"/>
        <v>I</v>
      </c>
      <c r="H1270" s="79" t="str">
        <f t="shared" si="59"/>
        <v>6IF-CIG/RKYMTN</v>
      </c>
    </row>
    <row r="1271" spans="1:8">
      <c r="A1271" s="80">
        <v>38322</v>
      </c>
      <c r="B1271" s="79" t="s">
        <v>218</v>
      </c>
      <c r="C1271" s="79" t="s">
        <v>101</v>
      </c>
      <c r="D1271" s="85">
        <v>-276680.44439999998</v>
      </c>
      <c r="E1271" s="85">
        <v>2766.8044439999999</v>
      </c>
      <c r="F1271" s="210">
        <f t="shared" si="57"/>
        <v>6</v>
      </c>
      <c r="G1271" s="79" t="str">
        <f t="shared" si="58"/>
        <v>I</v>
      </c>
      <c r="H1271" s="79" t="str">
        <f t="shared" si="59"/>
        <v>6IF-CIG/WIC</v>
      </c>
    </row>
    <row r="1272" spans="1:8">
      <c r="A1272" s="80">
        <v>38322</v>
      </c>
      <c r="B1272" s="79" t="s">
        <v>218</v>
      </c>
      <c r="C1272" s="79" t="s">
        <v>89</v>
      </c>
      <c r="D1272" s="85">
        <v>54658.664499999999</v>
      </c>
      <c r="E1272" s="85">
        <v>-5465.8664500000004</v>
      </c>
      <c r="F1272" s="210">
        <f t="shared" si="57"/>
        <v>6</v>
      </c>
      <c r="G1272" s="79" t="str">
        <f t="shared" si="58"/>
        <v>I</v>
      </c>
      <c r="H1272" s="79" t="str">
        <f t="shared" si="59"/>
        <v>6IF-ELPO/PERMIAN</v>
      </c>
    </row>
    <row r="1273" spans="1:8">
      <c r="A1273" s="80">
        <v>38322</v>
      </c>
      <c r="B1273" s="79" t="s">
        <v>218</v>
      </c>
      <c r="C1273" s="79" t="s">
        <v>72</v>
      </c>
      <c r="D1273" s="85">
        <v>0</v>
      </c>
      <c r="E1273" s="85">
        <v>0</v>
      </c>
      <c r="F1273" s="210">
        <f t="shared" si="57"/>
        <v>6</v>
      </c>
      <c r="G1273" s="79" t="str">
        <f t="shared" si="58"/>
        <v>I</v>
      </c>
      <c r="H1273" s="79" t="str">
        <f t="shared" si="59"/>
        <v>6IF-ELPO/SJ</v>
      </c>
    </row>
    <row r="1274" spans="1:8">
      <c r="A1274" s="80">
        <v>38322</v>
      </c>
      <c r="B1274" s="79" t="s">
        <v>218</v>
      </c>
      <c r="C1274" s="79" t="s">
        <v>67</v>
      </c>
      <c r="D1274" s="85">
        <v>3772676.1998000001</v>
      </c>
      <c r="E1274" s="85">
        <v>-377267.61998000002</v>
      </c>
      <c r="F1274" s="210">
        <f t="shared" si="57"/>
        <v>6</v>
      </c>
      <c r="G1274" s="79" t="str">
        <f t="shared" si="58"/>
        <v>I</v>
      </c>
      <c r="H1274" s="79" t="str">
        <f t="shared" si="59"/>
        <v>6IF-NWPL_ROCKY_M</v>
      </c>
    </row>
    <row r="1275" spans="1:8">
      <c r="A1275" s="80">
        <v>38322</v>
      </c>
      <c r="B1275" s="79" t="s">
        <v>218</v>
      </c>
      <c r="C1275" s="79" t="s">
        <v>73</v>
      </c>
      <c r="D1275" s="85">
        <v>221344.35560000001</v>
      </c>
      <c r="E1275" s="85">
        <v>-44268.871120000003</v>
      </c>
      <c r="F1275" s="210">
        <f t="shared" si="57"/>
        <v>6</v>
      </c>
      <c r="G1275" s="79" t="str">
        <f t="shared" si="58"/>
        <v>I</v>
      </c>
      <c r="H1275" s="79" t="str">
        <f t="shared" si="59"/>
        <v>6IF-WAHA-TX</v>
      </c>
    </row>
    <row r="1276" spans="1:8">
      <c r="A1276" s="80">
        <v>38322</v>
      </c>
      <c r="B1276" s="79" t="s">
        <v>218</v>
      </c>
      <c r="C1276" s="79" t="s">
        <v>68</v>
      </c>
      <c r="D1276" s="85">
        <v>-158353.15520000001</v>
      </c>
      <c r="E1276" s="85">
        <v>1583.5315519999999</v>
      </c>
      <c r="F1276" s="210">
        <f t="shared" si="57"/>
        <v>6</v>
      </c>
      <c r="G1276" s="79" t="str">
        <f t="shared" si="58"/>
        <v>I</v>
      </c>
      <c r="H1276" s="79" t="str">
        <f t="shared" si="59"/>
        <v>6NGI-MALIN</v>
      </c>
    </row>
    <row r="1277" spans="1:8">
      <c r="A1277" s="80">
        <v>38322</v>
      </c>
      <c r="B1277" s="79" t="s">
        <v>218</v>
      </c>
      <c r="C1277" s="79" t="s">
        <v>74</v>
      </c>
      <c r="D1277" s="85">
        <v>-456522.73330000002</v>
      </c>
      <c r="E1277" s="85">
        <v>0</v>
      </c>
      <c r="F1277" s="210">
        <f t="shared" si="57"/>
        <v>6</v>
      </c>
      <c r="G1277" s="79" t="str">
        <f t="shared" si="58"/>
        <v>I</v>
      </c>
      <c r="H1277" s="79" t="str">
        <f t="shared" si="59"/>
        <v>6NGI-PGE/CG</v>
      </c>
    </row>
    <row r="1278" spans="1:8">
      <c r="A1278" s="80">
        <v>38322</v>
      </c>
      <c r="B1278" s="79" t="s">
        <v>218</v>
      </c>
      <c r="C1278" s="79" t="s">
        <v>46</v>
      </c>
      <c r="D1278" s="85">
        <v>-651537.81799999997</v>
      </c>
      <c r="E1278" s="85">
        <v>65153.781799999997</v>
      </c>
      <c r="F1278" s="210">
        <f t="shared" si="57"/>
        <v>6</v>
      </c>
      <c r="G1278" s="79" t="str">
        <f t="shared" si="58"/>
        <v>I</v>
      </c>
      <c r="H1278" s="79" t="str">
        <f t="shared" si="59"/>
        <v>6NGI-SOCAL</v>
      </c>
    </row>
    <row r="1279" spans="1:8">
      <c r="A1279" s="80">
        <v>38353</v>
      </c>
      <c r="B1279" s="79" t="s">
        <v>218</v>
      </c>
      <c r="C1279" s="79" t="s">
        <v>88</v>
      </c>
      <c r="D1279" s="85">
        <v>0</v>
      </c>
      <c r="E1279" s="85">
        <v>0</v>
      </c>
      <c r="F1279" s="210">
        <f t="shared" si="57"/>
        <v>6</v>
      </c>
      <c r="G1279" s="79" t="str">
        <f t="shared" si="58"/>
        <v>I</v>
      </c>
      <c r="H1279" s="79" t="str">
        <f t="shared" si="59"/>
        <v>6IF-CIG/RKYMTN</v>
      </c>
    </row>
    <row r="1280" spans="1:8">
      <c r="A1280" s="80">
        <v>38353</v>
      </c>
      <c r="B1280" s="79" t="s">
        <v>218</v>
      </c>
      <c r="C1280" s="79" t="s">
        <v>101</v>
      </c>
      <c r="D1280" s="85">
        <v>-275431.234</v>
      </c>
      <c r="E1280" s="85">
        <v>2754.3123399999999</v>
      </c>
      <c r="F1280" s="210">
        <f t="shared" si="57"/>
        <v>6</v>
      </c>
      <c r="G1280" s="79" t="str">
        <f t="shared" si="58"/>
        <v>I</v>
      </c>
      <c r="H1280" s="79" t="str">
        <f t="shared" si="59"/>
        <v>6IF-CIG/WIC</v>
      </c>
    </row>
    <row r="1281" spans="1:8">
      <c r="A1281" s="80">
        <v>38353</v>
      </c>
      <c r="B1281" s="79" t="s">
        <v>218</v>
      </c>
      <c r="C1281" s="79" t="s">
        <v>89</v>
      </c>
      <c r="D1281" s="85">
        <v>55884.088400000001</v>
      </c>
      <c r="E1281" s="85">
        <v>-5588.4088400000001</v>
      </c>
      <c r="F1281" s="210">
        <f t="shared" si="57"/>
        <v>6</v>
      </c>
      <c r="G1281" s="79" t="str">
        <f t="shared" si="58"/>
        <v>I</v>
      </c>
      <c r="H1281" s="79" t="str">
        <f t="shared" si="59"/>
        <v>6IF-ELPO/PERMIAN</v>
      </c>
    </row>
    <row r="1282" spans="1:8">
      <c r="A1282" s="80">
        <v>38353</v>
      </c>
      <c r="B1282" s="79" t="s">
        <v>218</v>
      </c>
      <c r="C1282" s="79" t="s">
        <v>72</v>
      </c>
      <c r="D1282" s="85">
        <v>0</v>
      </c>
      <c r="E1282" s="85">
        <v>0</v>
      </c>
      <c r="F1282" s="210">
        <f t="shared" si="57"/>
        <v>6</v>
      </c>
      <c r="G1282" s="79" t="str">
        <f t="shared" si="58"/>
        <v>I</v>
      </c>
      <c r="H1282" s="79" t="str">
        <f t="shared" si="59"/>
        <v>6IF-ELPO/SJ</v>
      </c>
    </row>
    <row r="1283" spans="1:8">
      <c r="A1283" s="80">
        <v>38353</v>
      </c>
      <c r="B1283" s="79" t="s">
        <v>218</v>
      </c>
      <c r="C1283" s="79" t="s">
        <v>67</v>
      </c>
      <c r="D1283" s="85">
        <v>3750684.8289000001</v>
      </c>
      <c r="E1283" s="85">
        <v>-375068.48288999998</v>
      </c>
      <c r="F1283" s="210">
        <f t="shared" ref="F1283:F1346" si="60">IF(REF_DT&lt;=LastDay,INDEX(IntraMonth_Buckets,MATCH($A1283,IntraSumMonths,0),1),INDEX(BucketTable,MATCH($A1283,SumMonths,0),1))</f>
        <v>6</v>
      </c>
      <c r="G1283" s="79" t="str">
        <f t="shared" ref="G1283:G1346" si="61">INDEX(Book_Type,MATCH($B1283,Book,0),1)</f>
        <v>I</v>
      </c>
      <c r="H1283" s="79" t="str">
        <f t="shared" ref="H1283:H1346" si="62">$F1283&amp;$C1283</f>
        <v>6IF-NWPL_ROCKY_M</v>
      </c>
    </row>
    <row r="1284" spans="1:8">
      <c r="A1284" s="80">
        <v>38353</v>
      </c>
      <c r="B1284" s="79" t="s">
        <v>218</v>
      </c>
      <c r="C1284" s="79" t="s">
        <v>73</v>
      </c>
      <c r="D1284" s="85">
        <v>220344.9872</v>
      </c>
      <c r="E1284" s="85">
        <v>-44068.997439999999</v>
      </c>
      <c r="F1284" s="210">
        <f t="shared" si="60"/>
        <v>6</v>
      </c>
      <c r="G1284" s="79" t="str">
        <f t="shared" si="61"/>
        <v>I</v>
      </c>
      <c r="H1284" s="79" t="str">
        <f t="shared" si="62"/>
        <v>6IF-WAHA-TX</v>
      </c>
    </row>
    <row r="1285" spans="1:8">
      <c r="A1285" s="80">
        <v>38353</v>
      </c>
      <c r="B1285" s="79" t="s">
        <v>218</v>
      </c>
      <c r="C1285" s="79" t="s">
        <v>68</v>
      </c>
      <c r="D1285" s="85">
        <v>-153248.1483</v>
      </c>
      <c r="E1285" s="85">
        <v>1532.481483</v>
      </c>
      <c r="F1285" s="210">
        <f t="shared" si="60"/>
        <v>6</v>
      </c>
      <c r="G1285" s="79" t="str">
        <f t="shared" si="61"/>
        <v>I</v>
      </c>
      <c r="H1285" s="79" t="str">
        <f t="shared" si="62"/>
        <v>6NGI-MALIN</v>
      </c>
    </row>
    <row r="1286" spans="1:8">
      <c r="A1286" s="80">
        <v>38353</v>
      </c>
      <c r="B1286" s="79" t="s">
        <v>218</v>
      </c>
      <c r="C1286" s="79" t="s">
        <v>74</v>
      </c>
      <c r="D1286" s="85">
        <v>-426918.41269999999</v>
      </c>
      <c r="E1286" s="85">
        <v>0</v>
      </c>
      <c r="F1286" s="210">
        <f t="shared" si="60"/>
        <v>6</v>
      </c>
      <c r="G1286" s="79" t="str">
        <f t="shared" si="61"/>
        <v>I</v>
      </c>
      <c r="H1286" s="79" t="str">
        <f t="shared" si="62"/>
        <v>6NGI-PGE/CG</v>
      </c>
    </row>
    <row r="1287" spans="1:8">
      <c r="A1287" s="80">
        <v>38353</v>
      </c>
      <c r="B1287" s="79" t="s">
        <v>218</v>
      </c>
      <c r="C1287" s="79" t="s">
        <v>46</v>
      </c>
      <c r="D1287" s="85">
        <v>-648596.12899999996</v>
      </c>
      <c r="E1287" s="85">
        <v>64859.6129</v>
      </c>
      <c r="F1287" s="210">
        <f t="shared" si="60"/>
        <v>6</v>
      </c>
      <c r="G1287" s="79" t="str">
        <f t="shared" si="61"/>
        <v>I</v>
      </c>
      <c r="H1287" s="79" t="str">
        <f t="shared" si="62"/>
        <v>6NGI-SOCAL</v>
      </c>
    </row>
    <row r="1288" spans="1:8">
      <c r="A1288" s="80">
        <v>38384</v>
      </c>
      <c r="B1288" s="79" t="s">
        <v>218</v>
      </c>
      <c r="C1288" s="79" t="s">
        <v>88</v>
      </c>
      <c r="D1288" s="85">
        <v>0</v>
      </c>
      <c r="E1288" s="85">
        <v>0</v>
      </c>
      <c r="F1288" s="210">
        <f t="shared" si="60"/>
        <v>6</v>
      </c>
      <c r="G1288" s="79" t="str">
        <f t="shared" si="61"/>
        <v>I</v>
      </c>
      <c r="H1288" s="79" t="str">
        <f t="shared" si="62"/>
        <v>6IF-CIG/RKYMTN</v>
      </c>
    </row>
    <row r="1289" spans="1:8">
      <c r="A1289" s="80">
        <v>38384</v>
      </c>
      <c r="B1289" s="79" t="s">
        <v>218</v>
      </c>
      <c r="C1289" s="79" t="s">
        <v>101</v>
      </c>
      <c r="D1289" s="85">
        <v>-247642.72529999999</v>
      </c>
      <c r="E1289" s="85">
        <v>2476.4272529999998</v>
      </c>
      <c r="F1289" s="210">
        <f t="shared" si="60"/>
        <v>6</v>
      </c>
      <c r="G1289" s="79" t="str">
        <f t="shared" si="61"/>
        <v>I</v>
      </c>
      <c r="H1289" s="79" t="str">
        <f t="shared" si="62"/>
        <v>6IF-CIG/WIC</v>
      </c>
    </row>
    <row r="1290" spans="1:8">
      <c r="A1290" s="80">
        <v>38384</v>
      </c>
      <c r="B1290" s="79" t="s">
        <v>218</v>
      </c>
      <c r="C1290" s="79" t="s">
        <v>89</v>
      </c>
      <c r="D1290" s="85">
        <v>62212.260699999999</v>
      </c>
      <c r="E1290" s="85">
        <v>-6221.2260699999997</v>
      </c>
      <c r="F1290" s="210">
        <f t="shared" si="60"/>
        <v>6</v>
      </c>
      <c r="G1290" s="79" t="str">
        <f t="shared" si="61"/>
        <v>I</v>
      </c>
      <c r="H1290" s="79" t="str">
        <f t="shared" si="62"/>
        <v>6IF-ELPO/PERMIAN</v>
      </c>
    </row>
    <row r="1291" spans="1:8">
      <c r="A1291" s="80">
        <v>38384</v>
      </c>
      <c r="B1291" s="79" t="s">
        <v>218</v>
      </c>
      <c r="C1291" s="79" t="s">
        <v>72</v>
      </c>
      <c r="D1291" s="85">
        <v>0</v>
      </c>
      <c r="E1291" s="85">
        <v>0</v>
      </c>
      <c r="F1291" s="210">
        <f t="shared" si="60"/>
        <v>6</v>
      </c>
      <c r="G1291" s="79" t="str">
        <f t="shared" si="61"/>
        <v>I</v>
      </c>
      <c r="H1291" s="79" t="str">
        <f t="shared" si="62"/>
        <v>6IF-ELPO/SJ</v>
      </c>
    </row>
    <row r="1292" spans="1:8">
      <c r="A1292" s="80">
        <v>38384</v>
      </c>
      <c r="B1292" s="79" t="s">
        <v>218</v>
      </c>
      <c r="C1292" s="79" t="s">
        <v>67</v>
      </c>
      <c r="D1292" s="85">
        <v>3372274.8116000001</v>
      </c>
      <c r="E1292" s="85">
        <v>-337227.48116000002</v>
      </c>
      <c r="F1292" s="210">
        <f t="shared" si="60"/>
        <v>6</v>
      </c>
      <c r="G1292" s="79" t="str">
        <f t="shared" si="61"/>
        <v>I</v>
      </c>
      <c r="H1292" s="79" t="str">
        <f t="shared" si="62"/>
        <v>6IF-NWPL_ROCKY_M</v>
      </c>
    </row>
    <row r="1293" spans="1:8">
      <c r="A1293" s="80">
        <v>38384</v>
      </c>
      <c r="B1293" s="79" t="s">
        <v>218</v>
      </c>
      <c r="C1293" s="79" t="s">
        <v>73</v>
      </c>
      <c r="D1293" s="85">
        <v>198114.1802</v>
      </c>
      <c r="E1293" s="85">
        <v>-39622.836040000002</v>
      </c>
      <c r="F1293" s="210">
        <f t="shared" si="60"/>
        <v>6</v>
      </c>
      <c r="G1293" s="79" t="str">
        <f t="shared" si="61"/>
        <v>I</v>
      </c>
      <c r="H1293" s="79" t="str">
        <f t="shared" si="62"/>
        <v>6IF-WAHA-TX</v>
      </c>
    </row>
    <row r="1294" spans="1:8">
      <c r="A1294" s="80">
        <v>38384</v>
      </c>
      <c r="B1294" s="79" t="s">
        <v>218</v>
      </c>
      <c r="C1294" s="79" t="s">
        <v>68</v>
      </c>
      <c r="D1294" s="85">
        <v>-138633.93900000001</v>
      </c>
      <c r="E1294" s="85">
        <v>1386.3393900000001</v>
      </c>
      <c r="F1294" s="210">
        <f t="shared" si="60"/>
        <v>6</v>
      </c>
      <c r="G1294" s="79" t="str">
        <f t="shared" si="61"/>
        <v>I</v>
      </c>
      <c r="H1294" s="79" t="str">
        <f t="shared" si="62"/>
        <v>6NGI-MALIN</v>
      </c>
    </row>
    <row r="1295" spans="1:8">
      <c r="A1295" s="80">
        <v>38384</v>
      </c>
      <c r="B1295" s="79" t="s">
        <v>218</v>
      </c>
      <c r="C1295" s="79" t="s">
        <v>74</v>
      </c>
      <c r="D1295" s="85">
        <v>-383846.2242</v>
      </c>
      <c r="E1295" s="85">
        <v>0</v>
      </c>
      <c r="F1295" s="210">
        <f t="shared" si="60"/>
        <v>6</v>
      </c>
      <c r="G1295" s="79" t="str">
        <f t="shared" si="61"/>
        <v>I</v>
      </c>
      <c r="H1295" s="79" t="str">
        <f t="shared" si="62"/>
        <v>6NGI-PGE/CG</v>
      </c>
    </row>
    <row r="1296" spans="1:8">
      <c r="A1296" s="80">
        <v>38384</v>
      </c>
      <c r="B1296" s="79" t="s">
        <v>218</v>
      </c>
      <c r="C1296" s="79" t="s">
        <v>46</v>
      </c>
      <c r="D1296" s="85">
        <v>-584613.72290000005</v>
      </c>
      <c r="E1296" s="85">
        <v>58461.372289999999</v>
      </c>
      <c r="F1296" s="210">
        <f t="shared" si="60"/>
        <v>6</v>
      </c>
      <c r="G1296" s="79" t="str">
        <f t="shared" si="61"/>
        <v>I</v>
      </c>
      <c r="H1296" s="79" t="str">
        <f t="shared" si="62"/>
        <v>6NGI-SOCAL</v>
      </c>
    </row>
    <row r="1297" spans="1:8">
      <c r="A1297" s="80">
        <v>38412</v>
      </c>
      <c r="B1297" s="79" t="s">
        <v>218</v>
      </c>
      <c r="C1297" s="79" t="s">
        <v>88</v>
      </c>
      <c r="D1297" s="85">
        <v>0</v>
      </c>
      <c r="E1297" s="85">
        <v>0</v>
      </c>
      <c r="F1297" s="210">
        <f t="shared" si="60"/>
        <v>6</v>
      </c>
      <c r="G1297" s="79" t="str">
        <f t="shared" si="61"/>
        <v>I</v>
      </c>
      <c r="H1297" s="79" t="str">
        <f t="shared" si="62"/>
        <v>6IF-CIG/RKYMTN</v>
      </c>
    </row>
    <row r="1298" spans="1:8">
      <c r="A1298" s="80">
        <v>38412</v>
      </c>
      <c r="B1298" s="79" t="s">
        <v>218</v>
      </c>
      <c r="C1298" s="79" t="s">
        <v>101</v>
      </c>
      <c r="D1298" s="85">
        <v>-273029.78539999999</v>
      </c>
      <c r="E1298" s="85">
        <v>2730.2978539999999</v>
      </c>
      <c r="F1298" s="210">
        <f t="shared" si="60"/>
        <v>6</v>
      </c>
      <c r="G1298" s="79" t="str">
        <f t="shared" si="61"/>
        <v>I</v>
      </c>
      <c r="H1298" s="79" t="str">
        <f t="shared" si="62"/>
        <v>6IF-CIG/WIC</v>
      </c>
    </row>
    <row r="1299" spans="1:8">
      <c r="A1299" s="80">
        <v>38412</v>
      </c>
      <c r="B1299" s="79" t="s">
        <v>218</v>
      </c>
      <c r="C1299" s="79" t="s">
        <v>89</v>
      </c>
      <c r="D1299" s="85">
        <v>56667.768900000003</v>
      </c>
      <c r="E1299" s="85">
        <v>-5666.7768900000001</v>
      </c>
      <c r="F1299" s="210">
        <f t="shared" si="60"/>
        <v>6</v>
      </c>
      <c r="G1299" s="79" t="str">
        <f t="shared" si="61"/>
        <v>I</v>
      </c>
      <c r="H1299" s="79" t="str">
        <f t="shared" si="62"/>
        <v>6IF-ELPO/PERMIAN</v>
      </c>
    </row>
    <row r="1300" spans="1:8">
      <c r="A1300" s="80">
        <v>38412</v>
      </c>
      <c r="B1300" s="79" t="s">
        <v>218</v>
      </c>
      <c r="C1300" s="79" t="s">
        <v>72</v>
      </c>
      <c r="D1300" s="85">
        <v>0</v>
      </c>
      <c r="E1300" s="85">
        <v>0</v>
      </c>
      <c r="F1300" s="210">
        <f t="shared" si="60"/>
        <v>6</v>
      </c>
      <c r="G1300" s="79" t="str">
        <f t="shared" si="61"/>
        <v>I</v>
      </c>
      <c r="H1300" s="79" t="str">
        <f t="shared" si="62"/>
        <v>6IF-ELPO/SJ</v>
      </c>
    </row>
    <row r="1301" spans="1:8">
      <c r="A1301" s="80">
        <v>38412</v>
      </c>
      <c r="B1301" s="79" t="s">
        <v>218</v>
      </c>
      <c r="C1301" s="79" t="s">
        <v>67</v>
      </c>
      <c r="D1301" s="85">
        <v>3717983.1024000002</v>
      </c>
      <c r="E1301" s="85">
        <v>-371798.31024000002</v>
      </c>
      <c r="F1301" s="210">
        <f t="shared" si="60"/>
        <v>6</v>
      </c>
      <c r="G1301" s="79" t="str">
        <f t="shared" si="61"/>
        <v>I</v>
      </c>
      <c r="H1301" s="79" t="str">
        <f t="shared" si="62"/>
        <v>6IF-NWPL_ROCKY_M</v>
      </c>
    </row>
    <row r="1302" spans="1:8">
      <c r="A1302" s="80">
        <v>38412</v>
      </c>
      <c r="B1302" s="79" t="s">
        <v>218</v>
      </c>
      <c r="C1302" s="79" t="s">
        <v>73</v>
      </c>
      <c r="D1302" s="85">
        <v>218423.82819999999</v>
      </c>
      <c r="E1302" s="85">
        <v>-43684.765639999998</v>
      </c>
      <c r="F1302" s="210">
        <f t="shared" si="60"/>
        <v>6</v>
      </c>
      <c r="G1302" s="79" t="str">
        <f t="shared" si="61"/>
        <v>I</v>
      </c>
      <c r="H1302" s="79" t="str">
        <f t="shared" si="62"/>
        <v>6IF-WAHA-TX</v>
      </c>
    </row>
    <row r="1303" spans="1:8">
      <c r="A1303" s="80">
        <v>38412</v>
      </c>
      <c r="B1303" s="79" t="s">
        <v>218</v>
      </c>
      <c r="C1303" s="79" t="s">
        <v>68</v>
      </c>
      <c r="D1303" s="85">
        <v>-150792.57579999999</v>
      </c>
      <c r="E1303" s="85">
        <v>1507.9257580000001</v>
      </c>
      <c r="F1303" s="210">
        <f t="shared" si="60"/>
        <v>6</v>
      </c>
      <c r="G1303" s="79" t="str">
        <f t="shared" si="61"/>
        <v>I</v>
      </c>
      <c r="H1303" s="79" t="str">
        <f t="shared" si="62"/>
        <v>6NGI-MALIN</v>
      </c>
    </row>
    <row r="1304" spans="1:8">
      <c r="A1304" s="80">
        <v>38412</v>
      </c>
      <c r="B1304" s="79" t="s">
        <v>218</v>
      </c>
      <c r="C1304" s="79" t="s">
        <v>74</v>
      </c>
      <c r="D1304" s="85">
        <v>-423196.16739999998</v>
      </c>
      <c r="E1304" s="85">
        <v>0</v>
      </c>
      <c r="F1304" s="210">
        <f t="shared" si="60"/>
        <v>6</v>
      </c>
      <c r="G1304" s="79" t="str">
        <f t="shared" si="61"/>
        <v>I</v>
      </c>
      <c r="H1304" s="79" t="str">
        <f t="shared" si="62"/>
        <v>6NGI-PGE/CG</v>
      </c>
    </row>
    <row r="1305" spans="1:8">
      <c r="A1305" s="80">
        <v>38412</v>
      </c>
      <c r="B1305" s="79" t="s">
        <v>218</v>
      </c>
      <c r="C1305" s="79" t="s">
        <v>46</v>
      </c>
      <c r="D1305" s="85">
        <v>-645583.32319999998</v>
      </c>
      <c r="E1305" s="85">
        <v>64558.332320000001</v>
      </c>
      <c r="F1305" s="210">
        <f t="shared" si="60"/>
        <v>6</v>
      </c>
      <c r="G1305" s="79" t="str">
        <f t="shared" si="61"/>
        <v>I</v>
      </c>
      <c r="H1305" s="79" t="str">
        <f t="shared" si="62"/>
        <v>6NGI-SOCAL</v>
      </c>
    </row>
    <row r="1306" spans="1:8">
      <c r="A1306" s="80">
        <v>38443</v>
      </c>
      <c r="B1306" s="79" t="s">
        <v>218</v>
      </c>
      <c r="C1306" s="79" t="s">
        <v>88</v>
      </c>
      <c r="D1306" s="85">
        <v>0</v>
      </c>
      <c r="E1306" s="85">
        <v>0</v>
      </c>
      <c r="F1306" s="210">
        <f t="shared" si="60"/>
        <v>6</v>
      </c>
      <c r="G1306" s="79" t="str">
        <f t="shared" si="61"/>
        <v>I</v>
      </c>
      <c r="H1306" s="79" t="str">
        <f t="shared" si="62"/>
        <v>6IF-CIG/RKYMTN</v>
      </c>
    </row>
    <row r="1307" spans="1:8">
      <c r="A1307" s="80">
        <v>38443</v>
      </c>
      <c r="B1307" s="79" t="s">
        <v>218</v>
      </c>
      <c r="C1307" s="79" t="s">
        <v>89</v>
      </c>
      <c r="D1307" s="85">
        <v>54364.428099999997</v>
      </c>
      <c r="E1307" s="85">
        <v>-5436.4428099999996</v>
      </c>
      <c r="F1307" s="210">
        <f t="shared" si="60"/>
        <v>6</v>
      </c>
      <c r="G1307" s="79" t="str">
        <f t="shared" si="61"/>
        <v>I</v>
      </c>
      <c r="H1307" s="79" t="str">
        <f t="shared" si="62"/>
        <v>6IF-ELPO/PERMIAN</v>
      </c>
    </row>
    <row r="1308" spans="1:8">
      <c r="A1308" s="80">
        <v>38443</v>
      </c>
      <c r="B1308" s="79" t="s">
        <v>218</v>
      </c>
      <c r="C1308" s="79" t="s">
        <v>72</v>
      </c>
      <c r="D1308" s="85">
        <v>0</v>
      </c>
      <c r="E1308" s="85">
        <v>0</v>
      </c>
      <c r="F1308" s="210">
        <f t="shared" si="60"/>
        <v>6</v>
      </c>
      <c r="G1308" s="79" t="str">
        <f t="shared" si="61"/>
        <v>I</v>
      </c>
      <c r="H1308" s="79" t="str">
        <f t="shared" si="62"/>
        <v>6IF-ELPO/SJ</v>
      </c>
    </row>
    <row r="1309" spans="1:8">
      <c r="A1309" s="80">
        <v>38443</v>
      </c>
      <c r="B1309" s="79" t="s">
        <v>218</v>
      </c>
      <c r="C1309" s="79" t="s">
        <v>67</v>
      </c>
      <c r="D1309" s="85">
        <v>3318490.034</v>
      </c>
      <c r="E1309" s="85">
        <v>-331849.00339999999</v>
      </c>
      <c r="F1309" s="210">
        <f t="shared" si="60"/>
        <v>6</v>
      </c>
      <c r="G1309" s="79" t="str">
        <f t="shared" si="61"/>
        <v>I</v>
      </c>
      <c r="H1309" s="79" t="str">
        <f t="shared" si="62"/>
        <v>6IF-NWPL_ROCKY_M</v>
      </c>
    </row>
    <row r="1310" spans="1:8">
      <c r="A1310" s="80">
        <v>38443</v>
      </c>
      <c r="B1310" s="79" t="s">
        <v>218</v>
      </c>
      <c r="C1310" s="79" t="s">
        <v>73</v>
      </c>
      <c r="D1310" s="85">
        <v>210405.55</v>
      </c>
      <c r="E1310" s="85">
        <v>-42081.11</v>
      </c>
      <c r="F1310" s="210">
        <f t="shared" si="60"/>
        <v>6</v>
      </c>
      <c r="G1310" s="79" t="str">
        <f t="shared" si="61"/>
        <v>I</v>
      </c>
      <c r="H1310" s="79" t="str">
        <f t="shared" si="62"/>
        <v>6IF-WAHA-TX</v>
      </c>
    </row>
    <row r="1311" spans="1:8">
      <c r="A1311" s="80">
        <v>38443</v>
      </c>
      <c r="B1311" s="79" t="s">
        <v>218</v>
      </c>
      <c r="C1311" s="79" t="s">
        <v>68</v>
      </c>
      <c r="D1311" s="85">
        <v>-144829.1623</v>
      </c>
      <c r="E1311" s="85">
        <v>1448.2916230000001</v>
      </c>
      <c r="F1311" s="210">
        <f t="shared" si="60"/>
        <v>6</v>
      </c>
      <c r="G1311" s="79" t="str">
        <f t="shared" si="61"/>
        <v>I</v>
      </c>
      <c r="H1311" s="79" t="str">
        <f t="shared" si="62"/>
        <v>6NGI-MALIN</v>
      </c>
    </row>
    <row r="1312" spans="1:8">
      <c r="A1312" s="80">
        <v>38443</v>
      </c>
      <c r="B1312" s="79" t="s">
        <v>218</v>
      </c>
      <c r="C1312" s="79" t="s">
        <v>74</v>
      </c>
      <c r="D1312" s="85">
        <v>-407660.75309999997</v>
      </c>
      <c r="E1312" s="85">
        <v>0</v>
      </c>
      <c r="F1312" s="210">
        <f t="shared" si="60"/>
        <v>6</v>
      </c>
      <c r="G1312" s="79" t="str">
        <f t="shared" si="61"/>
        <v>I</v>
      </c>
      <c r="H1312" s="79" t="str">
        <f t="shared" si="62"/>
        <v>6NGI-PGE/CG</v>
      </c>
    </row>
    <row r="1313" spans="1:8">
      <c r="A1313" s="80">
        <v>38443</v>
      </c>
      <c r="B1313" s="79" t="s">
        <v>218</v>
      </c>
      <c r="C1313" s="79" t="s">
        <v>46</v>
      </c>
      <c r="D1313" s="85">
        <v>-622449.76089999999</v>
      </c>
      <c r="E1313" s="85">
        <v>62244.976089999996</v>
      </c>
      <c r="F1313" s="210">
        <f t="shared" si="60"/>
        <v>6</v>
      </c>
      <c r="G1313" s="79" t="str">
        <f t="shared" si="61"/>
        <v>I</v>
      </c>
      <c r="H1313" s="79" t="str">
        <f t="shared" si="62"/>
        <v>6NGI-SOCAL</v>
      </c>
    </row>
    <row r="1314" spans="1:8">
      <c r="A1314" s="80">
        <v>38473</v>
      </c>
      <c r="B1314" s="79" t="s">
        <v>218</v>
      </c>
      <c r="C1314" s="79" t="s">
        <v>88</v>
      </c>
      <c r="D1314" s="85">
        <v>0</v>
      </c>
      <c r="E1314" s="85">
        <v>0</v>
      </c>
      <c r="F1314" s="210">
        <f t="shared" si="60"/>
        <v>6</v>
      </c>
      <c r="G1314" s="79" t="str">
        <f t="shared" si="61"/>
        <v>I</v>
      </c>
      <c r="H1314" s="79" t="str">
        <f t="shared" si="62"/>
        <v>6IF-CIG/RKYMTN</v>
      </c>
    </row>
    <row r="1315" spans="1:8">
      <c r="A1315" s="80">
        <v>38473</v>
      </c>
      <c r="B1315" s="79" t="s">
        <v>218</v>
      </c>
      <c r="C1315" s="79" t="s">
        <v>89</v>
      </c>
      <c r="D1315" s="85">
        <v>83214.126199999999</v>
      </c>
      <c r="E1315" s="85">
        <v>-8321.4126199999992</v>
      </c>
      <c r="F1315" s="210">
        <f t="shared" si="60"/>
        <v>6</v>
      </c>
      <c r="G1315" s="79" t="str">
        <f t="shared" si="61"/>
        <v>I</v>
      </c>
      <c r="H1315" s="79" t="str">
        <f t="shared" si="62"/>
        <v>6IF-ELPO/PERMIAN</v>
      </c>
    </row>
    <row r="1316" spans="1:8">
      <c r="A1316" s="80">
        <v>38473</v>
      </c>
      <c r="B1316" s="79" t="s">
        <v>218</v>
      </c>
      <c r="C1316" s="79" t="s">
        <v>72</v>
      </c>
      <c r="D1316" s="85">
        <v>0</v>
      </c>
      <c r="E1316" s="85">
        <v>0</v>
      </c>
      <c r="F1316" s="210">
        <f t="shared" si="60"/>
        <v>6</v>
      </c>
      <c r="G1316" s="79" t="str">
        <f t="shared" si="61"/>
        <v>I</v>
      </c>
      <c r="H1316" s="79" t="str">
        <f t="shared" si="62"/>
        <v>6IF-ELPO/SJ</v>
      </c>
    </row>
    <row r="1317" spans="1:8">
      <c r="A1317" s="80">
        <v>38473</v>
      </c>
      <c r="B1317" s="79" t="s">
        <v>218</v>
      </c>
      <c r="C1317" s="79" t="s">
        <v>67</v>
      </c>
      <c r="D1317" s="85">
        <v>3413912.4553999999</v>
      </c>
      <c r="E1317" s="85">
        <v>-341391.24553999997</v>
      </c>
      <c r="F1317" s="210">
        <f t="shared" si="60"/>
        <v>6</v>
      </c>
      <c r="G1317" s="79" t="str">
        <f t="shared" si="61"/>
        <v>I</v>
      </c>
      <c r="H1317" s="79" t="str">
        <f t="shared" si="62"/>
        <v>6IF-NWPL_ROCKY_M</v>
      </c>
    </row>
    <row r="1318" spans="1:8">
      <c r="A1318" s="80">
        <v>38473</v>
      </c>
      <c r="B1318" s="79" t="s">
        <v>218</v>
      </c>
      <c r="C1318" s="79" t="s">
        <v>73</v>
      </c>
      <c r="D1318" s="85">
        <v>216455.71340000001</v>
      </c>
      <c r="E1318" s="85">
        <v>-43291.142679999997</v>
      </c>
      <c r="F1318" s="210">
        <f t="shared" si="60"/>
        <v>6</v>
      </c>
      <c r="G1318" s="79" t="str">
        <f t="shared" si="61"/>
        <v>I</v>
      </c>
      <c r="H1318" s="79" t="str">
        <f t="shared" si="62"/>
        <v>6IF-WAHA-TX</v>
      </c>
    </row>
    <row r="1319" spans="1:8">
      <c r="A1319" s="80">
        <v>38473</v>
      </c>
      <c r="B1319" s="79" t="s">
        <v>218</v>
      </c>
      <c r="C1319" s="79" t="s">
        <v>68</v>
      </c>
      <c r="D1319" s="85">
        <v>-154997.11799999999</v>
      </c>
      <c r="E1319" s="85">
        <v>1549.97118</v>
      </c>
      <c r="F1319" s="210">
        <f t="shared" si="60"/>
        <v>6</v>
      </c>
      <c r="G1319" s="79" t="str">
        <f t="shared" si="61"/>
        <v>I</v>
      </c>
      <c r="H1319" s="79" t="str">
        <f t="shared" si="62"/>
        <v>6NGI-MALIN</v>
      </c>
    </row>
    <row r="1320" spans="1:8">
      <c r="A1320" s="80">
        <v>38473</v>
      </c>
      <c r="B1320" s="79" t="s">
        <v>218</v>
      </c>
      <c r="C1320" s="79" t="s">
        <v>74</v>
      </c>
      <c r="D1320" s="85">
        <v>-419382.9448</v>
      </c>
      <c r="E1320" s="85">
        <v>0</v>
      </c>
      <c r="F1320" s="210">
        <f t="shared" si="60"/>
        <v>6</v>
      </c>
      <c r="G1320" s="79" t="str">
        <f t="shared" si="61"/>
        <v>I</v>
      </c>
      <c r="H1320" s="79" t="str">
        <f t="shared" si="62"/>
        <v>6NGI-PGE/CG</v>
      </c>
    </row>
    <row r="1321" spans="1:8">
      <c r="A1321" s="80">
        <v>38473</v>
      </c>
      <c r="B1321" s="79" t="s">
        <v>218</v>
      </c>
      <c r="C1321" s="79" t="s">
        <v>46</v>
      </c>
      <c r="D1321" s="85">
        <v>-639766.27419999999</v>
      </c>
      <c r="E1321" s="85">
        <v>63976.627419999997</v>
      </c>
      <c r="F1321" s="210">
        <f t="shared" si="60"/>
        <v>6</v>
      </c>
      <c r="G1321" s="79" t="str">
        <f t="shared" si="61"/>
        <v>I</v>
      </c>
      <c r="H1321" s="79" t="str">
        <f t="shared" si="62"/>
        <v>6NGI-SOCAL</v>
      </c>
    </row>
    <row r="1322" spans="1:8">
      <c r="A1322" s="80">
        <v>38504</v>
      </c>
      <c r="B1322" s="79" t="s">
        <v>218</v>
      </c>
      <c r="C1322" s="79" t="s">
        <v>88</v>
      </c>
      <c r="D1322" s="85">
        <v>0</v>
      </c>
      <c r="E1322" s="85">
        <v>0</v>
      </c>
      <c r="F1322" s="210">
        <f t="shared" si="60"/>
        <v>6</v>
      </c>
      <c r="G1322" s="79" t="str">
        <f t="shared" si="61"/>
        <v>I</v>
      </c>
      <c r="H1322" s="79" t="str">
        <f t="shared" si="62"/>
        <v>6IF-CIG/RKYMTN</v>
      </c>
    </row>
    <row r="1323" spans="1:8">
      <c r="A1323" s="80">
        <v>38504</v>
      </c>
      <c r="B1323" s="79" t="s">
        <v>218</v>
      </c>
      <c r="C1323" s="79" t="s">
        <v>89</v>
      </c>
      <c r="D1323" s="85">
        <v>82443.097699999998</v>
      </c>
      <c r="E1323" s="85">
        <v>-8244.3097699999998</v>
      </c>
      <c r="F1323" s="210">
        <f t="shared" si="60"/>
        <v>6</v>
      </c>
      <c r="G1323" s="79" t="str">
        <f t="shared" si="61"/>
        <v>I</v>
      </c>
      <c r="H1323" s="79" t="str">
        <f t="shared" si="62"/>
        <v>6IF-ELPO/PERMIAN</v>
      </c>
    </row>
    <row r="1324" spans="1:8">
      <c r="A1324" s="80">
        <v>38504</v>
      </c>
      <c r="B1324" s="79" t="s">
        <v>218</v>
      </c>
      <c r="C1324" s="79" t="s">
        <v>72</v>
      </c>
      <c r="D1324" s="85">
        <v>0</v>
      </c>
      <c r="E1324" s="85">
        <v>0</v>
      </c>
      <c r="F1324" s="210">
        <f t="shared" si="60"/>
        <v>6</v>
      </c>
      <c r="G1324" s="79" t="str">
        <f t="shared" si="61"/>
        <v>I</v>
      </c>
      <c r="H1324" s="79" t="str">
        <f t="shared" si="62"/>
        <v>6IF-ELPO/SJ</v>
      </c>
    </row>
    <row r="1325" spans="1:8">
      <c r="A1325" s="80">
        <v>38504</v>
      </c>
      <c r="B1325" s="79" t="s">
        <v>218</v>
      </c>
      <c r="C1325" s="79" t="s">
        <v>67</v>
      </c>
      <c r="D1325" s="85">
        <v>3288453.9493</v>
      </c>
      <c r="E1325" s="85">
        <v>-328845.39493000001</v>
      </c>
      <c r="F1325" s="210">
        <f t="shared" si="60"/>
        <v>6</v>
      </c>
      <c r="G1325" s="79" t="str">
        <f t="shared" si="61"/>
        <v>I</v>
      </c>
      <c r="H1325" s="79" t="str">
        <f t="shared" si="62"/>
        <v>6IF-NWPL_ROCKY_M</v>
      </c>
    </row>
    <row r="1326" spans="1:8">
      <c r="A1326" s="80">
        <v>38504</v>
      </c>
      <c r="B1326" s="79" t="s">
        <v>218</v>
      </c>
      <c r="C1326" s="79" t="s">
        <v>73</v>
      </c>
      <c r="D1326" s="85">
        <v>208501.14199999999</v>
      </c>
      <c r="E1326" s="85">
        <v>-41700.2284</v>
      </c>
      <c r="F1326" s="210">
        <f t="shared" si="60"/>
        <v>6</v>
      </c>
      <c r="G1326" s="79" t="str">
        <f t="shared" si="61"/>
        <v>I</v>
      </c>
      <c r="H1326" s="79" t="str">
        <f t="shared" si="62"/>
        <v>6IF-WAHA-TX</v>
      </c>
    </row>
    <row r="1327" spans="1:8">
      <c r="A1327" s="80">
        <v>38504</v>
      </c>
      <c r="B1327" s="79" t="s">
        <v>218</v>
      </c>
      <c r="C1327" s="79" t="s">
        <v>68</v>
      </c>
      <c r="D1327" s="85">
        <v>-158634.62760000001</v>
      </c>
      <c r="E1327" s="85">
        <v>1586.346276</v>
      </c>
      <c r="F1327" s="210">
        <f t="shared" si="60"/>
        <v>6</v>
      </c>
      <c r="G1327" s="79" t="str">
        <f t="shared" si="61"/>
        <v>I</v>
      </c>
      <c r="H1327" s="79" t="str">
        <f t="shared" si="62"/>
        <v>6NGI-MALIN</v>
      </c>
    </row>
    <row r="1328" spans="1:8">
      <c r="A1328" s="80">
        <v>38504</v>
      </c>
      <c r="B1328" s="79" t="s">
        <v>218</v>
      </c>
      <c r="C1328" s="79" t="s">
        <v>74</v>
      </c>
      <c r="D1328" s="85">
        <v>-403970.96260000003</v>
      </c>
      <c r="E1328" s="85">
        <v>0</v>
      </c>
      <c r="F1328" s="210">
        <f t="shared" si="60"/>
        <v>6</v>
      </c>
      <c r="G1328" s="79" t="str">
        <f t="shared" si="61"/>
        <v>I</v>
      </c>
      <c r="H1328" s="79" t="str">
        <f t="shared" si="62"/>
        <v>6NGI-PGE/CG</v>
      </c>
    </row>
    <row r="1329" spans="1:8">
      <c r="A1329" s="80">
        <v>38504</v>
      </c>
      <c r="B1329" s="79" t="s">
        <v>218</v>
      </c>
      <c r="C1329" s="79" t="s">
        <v>46</v>
      </c>
      <c r="D1329" s="85">
        <v>-616815.88729999994</v>
      </c>
      <c r="E1329" s="85">
        <v>61681.588730000003</v>
      </c>
      <c r="F1329" s="210">
        <f t="shared" si="60"/>
        <v>6</v>
      </c>
      <c r="G1329" s="79" t="str">
        <f t="shared" si="61"/>
        <v>I</v>
      </c>
      <c r="H1329" s="79" t="str">
        <f t="shared" si="62"/>
        <v>6NGI-SOCAL</v>
      </c>
    </row>
    <row r="1330" spans="1:8">
      <c r="A1330" s="80">
        <v>38534</v>
      </c>
      <c r="B1330" s="79" t="s">
        <v>218</v>
      </c>
      <c r="C1330" s="79" t="s">
        <v>88</v>
      </c>
      <c r="D1330" s="85">
        <v>0</v>
      </c>
      <c r="E1330" s="85">
        <v>0</v>
      </c>
      <c r="F1330" s="210">
        <f t="shared" si="60"/>
        <v>6</v>
      </c>
      <c r="G1330" s="79" t="str">
        <f t="shared" si="61"/>
        <v>I</v>
      </c>
      <c r="H1330" s="79" t="str">
        <f t="shared" si="62"/>
        <v>6IF-CIG/RKYMTN</v>
      </c>
    </row>
    <row r="1331" spans="1:8">
      <c r="A1331" s="80">
        <v>38534</v>
      </c>
      <c r="B1331" s="79" t="s">
        <v>218</v>
      </c>
      <c r="C1331" s="79" t="s">
        <v>89</v>
      </c>
      <c r="D1331" s="85">
        <v>82455.268599999996</v>
      </c>
      <c r="E1331" s="85">
        <v>-8245.5268599999999</v>
      </c>
      <c r="F1331" s="210">
        <f t="shared" si="60"/>
        <v>6</v>
      </c>
      <c r="G1331" s="79" t="str">
        <f t="shared" si="61"/>
        <v>I</v>
      </c>
      <c r="H1331" s="79" t="str">
        <f t="shared" si="62"/>
        <v>6IF-ELPO/PERMIAN</v>
      </c>
    </row>
    <row r="1332" spans="1:8">
      <c r="A1332" s="80">
        <v>38534</v>
      </c>
      <c r="B1332" s="79" t="s">
        <v>218</v>
      </c>
      <c r="C1332" s="79" t="s">
        <v>72</v>
      </c>
      <c r="D1332" s="85">
        <v>0</v>
      </c>
      <c r="E1332" s="85">
        <v>0</v>
      </c>
      <c r="F1332" s="210">
        <f t="shared" si="60"/>
        <v>6</v>
      </c>
      <c r="G1332" s="79" t="str">
        <f t="shared" si="61"/>
        <v>I</v>
      </c>
      <c r="H1332" s="79" t="str">
        <f t="shared" si="62"/>
        <v>6IF-ELPO/SJ</v>
      </c>
    </row>
    <row r="1333" spans="1:8">
      <c r="A1333" s="80">
        <v>38534</v>
      </c>
      <c r="B1333" s="79" t="s">
        <v>218</v>
      </c>
      <c r="C1333" s="79" t="s">
        <v>67</v>
      </c>
      <c r="D1333" s="85">
        <v>3382779.8398000002</v>
      </c>
      <c r="E1333" s="85">
        <v>-338277.98398000002</v>
      </c>
      <c r="F1333" s="210">
        <f t="shared" si="60"/>
        <v>6</v>
      </c>
      <c r="G1333" s="79" t="str">
        <f t="shared" si="61"/>
        <v>I</v>
      </c>
      <c r="H1333" s="79" t="str">
        <f t="shared" si="62"/>
        <v>6IF-NWPL_ROCKY_M</v>
      </c>
    </row>
    <row r="1334" spans="1:8">
      <c r="A1334" s="80">
        <v>38534</v>
      </c>
      <c r="B1334" s="79" t="s">
        <v>218</v>
      </c>
      <c r="C1334" s="79" t="s">
        <v>73</v>
      </c>
      <c r="D1334" s="85">
        <v>214481.78099999999</v>
      </c>
      <c r="E1334" s="85">
        <v>-42896.356200000002</v>
      </c>
      <c r="F1334" s="210">
        <f t="shared" si="60"/>
        <v>6</v>
      </c>
      <c r="G1334" s="79" t="str">
        <f t="shared" si="61"/>
        <v>I</v>
      </c>
      <c r="H1334" s="79" t="str">
        <f t="shared" si="62"/>
        <v>6IF-WAHA-TX</v>
      </c>
    </row>
    <row r="1335" spans="1:8">
      <c r="A1335" s="80">
        <v>38534</v>
      </c>
      <c r="B1335" s="79" t="s">
        <v>218</v>
      </c>
      <c r="C1335" s="79" t="s">
        <v>68</v>
      </c>
      <c r="D1335" s="85">
        <v>-134051.11309999999</v>
      </c>
      <c r="E1335" s="85">
        <v>1340.511131</v>
      </c>
      <c r="F1335" s="210">
        <f t="shared" si="60"/>
        <v>6</v>
      </c>
      <c r="G1335" s="79" t="str">
        <f t="shared" si="61"/>
        <v>I</v>
      </c>
      <c r="H1335" s="79" t="str">
        <f t="shared" si="62"/>
        <v>6NGI-MALIN</v>
      </c>
    </row>
    <row r="1336" spans="1:8">
      <c r="A1336" s="80">
        <v>38534</v>
      </c>
      <c r="B1336" s="79" t="s">
        <v>218</v>
      </c>
      <c r="C1336" s="79" t="s">
        <v>74</v>
      </c>
      <c r="D1336" s="85">
        <v>-415558.45069999999</v>
      </c>
      <c r="E1336" s="85">
        <v>0</v>
      </c>
      <c r="F1336" s="210">
        <f t="shared" si="60"/>
        <v>6</v>
      </c>
      <c r="G1336" s="79" t="str">
        <f t="shared" si="61"/>
        <v>I</v>
      </c>
      <c r="H1336" s="79" t="str">
        <f t="shared" si="62"/>
        <v>6NGI-PGE/CG</v>
      </c>
    </row>
    <row r="1337" spans="1:8">
      <c r="A1337" s="80">
        <v>38534</v>
      </c>
      <c r="B1337" s="79" t="s">
        <v>218</v>
      </c>
      <c r="C1337" s="79" t="s">
        <v>46</v>
      </c>
      <c r="D1337" s="85">
        <v>-633932.03040000005</v>
      </c>
      <c r="E1337" s="85">
        <v>63393.20304</v>
      </c>
      <c r="F1337" s="210">
        <f t="shared" si="60"/>
        <v>6</v>
      </c>
      <c r="G1337" s="79" t="str">
        <f t="shared" si="61"/>
        <v>I</v>
      </c>
      <c r="H1337" s="79" t="str">
        <f t="shared" si="62"/>
        <v>6NGI-SOCAL</v>
      </c>
    </row>
    <row r="1338" spans="1:8">
      <c r="A1338" s="80">
        <v>38565</v>
      </c>
      <c r="B1338" s="79" t="s">
        <v>218</v>
      </c>
      <c r="C1338" s="79" t="s">
        <v>88</v>
      </c>
      <c r="D1338" s="85">
        <v>0</v>
      </c>
      <c r="E1338" s="85">
        <v>0</v>
      </c>
      <c r="F1338" s="210">
        <f t="shared" si="60"/>
        <v>6</v>
      </c>
      <c r="G1338" s="79" t="str">
        <f t="shared" si="61"/>
        <v>I</v>
      </c>
      <c r="H1338" s="79" t="str">
        <f t="shared" si="62"/>
        <v>6IF-CIG/RKYMTN</v>
      </c>
    </row>
    <row r="1339" spans="1:8">
      <c r="A1339" s="80">
        <v>38565</v>
      </c>
      <c r="B1339" s="79" t="s">
        <v>218</v>
      </c>
      <c r="C1339" s="79" t="s">
        <v>89</v>
      </c>
      <c r="D1339" s="85">
        <v>80829.070800000001</v>
      </c>
      <c r="E1339" s="85">
        <v>-8082.90708</v>
      </c>
      <c r="F1339" s="210">
        <f t="shared" si="60"/>
        <v>6</v>
      </c>
      <c r="G1339" s="79" t="str">
        <f t="shared" si="61"/>
        <v>I</v>
      </c>
      <c r="H1339" s="79" t="str">
        <f t="shared" si="62"/>
        <v>6IF-ELPO/PERMIAN</v>
      </c>
    </row>
    <row r="1340" spans="1:8">
      <c r="A1340" s="80">
        <v>38565</v>
      </c>
      <c r="B1340" s="79" t="s">
        <v>218</v>
      </c>
      <c r="C1340" s="79" t="s">
        <v>72</v>
      </c>
      <c r="D1340" s="85">
        <v>0</v>
      </c>
      <c r="E1340" s="85">
        <v>0</v>
      </c>
      <c r="F1340" s="210">
        <f t="shared" si="60"/>
        <v>6</v>
      </c>
      <c r="G1340" s="79" t="str">
        <f t="shared" si="61"/>
        <v>I</v>
      </c>
      <c r="H1340" s="79" t="str">
        <f t="shared" si="62"/>
        <v>6IF-ELPO/SJ</v>
      </c>
    </row>
    <row r="1341" spans="1:8">
      <c r="A1341" s="80">
        <v>38565</v>
      </c>
      <c r="B1341" s="79" t="s">
        <v>218</v>
      </c>
      <c r="C1341" s="79" t="s">
        <v>67</v>
      </c>
      <c r="D1341" s="85">
        <v>3367025.1305999998</v>
      </c>
      <c r="E1341" s="85">
        <v>-336702.51306000003</v>
      </c>
      <c r="F1341" s="210">
        <f t="shared" si="60"/>
        <v>6</v>
      </c>
      <c r="G1341" s="79" t="str">
        <f t="shared" si="61"/>
        <v>I</v>
      </c>
      <c r="H1341" s="79" t="str">
        <f t="shared" si="62"/>
        <v>6IF-NWPL_ROCKY_M</v>
      </c>
    </row>
    <row r="1342" spans="1:8">
      <c r="A1342" s="80">
        <v>38565</v>
      </c>
      <c r="B1342" s="79" t="s">
        <v>218</v>
      </c>
      <c r="C1342" s="79" t="s">
        <v>73</v>
      </c>
      <c r="D1342" s="85">
        <v>213482.8694</v>
      </c>
      <c r="E1342" s="85">
        <v>-42696.573880000004</v>
      </c>
      <c r="F1342" s="210">
        <f t="shared" si="60"/>
        <v>6</v>
      </c>
      <c r="G1342" s="79" t="str">
        <f t="shared" si="61"/>
        <v>I</v>
      </c>
      <c r="H1342" s="79" t="str">
        <f t="shared" si="62"/>
        <v>6IF-WAHA-TX</v>
      </c>
    </row>
    <row r="1343" spans="1:8">
      <c r="A1343" s="80">
        <v>38565</v>
      </c>
      <c r="B1343" s="79" t="s">
        <v>218</v>
      </c>
      <c r="C1343" s="79" t="s">
        <v>68</v>
      </c>
      <c r="D1343" s="85">
        <v>-133426.7934</v>
      </c>
      <c r="E1343" s="85">
        <v>1334.267934</v>
      </c>
      <c r="F1343" s="210">
        <f t="shared" si="60"/>
        <v>6</v>
      </c>
      <c r="G1343" s="79" t="str">
        <f t="shared" si="61"/>
        <v>I</v>
      </c>
      <c r="H1343" s="79" t="str">
        <f t="shared" si="62"/>
        <v>6NGI-MALIN</v>
      </c>
    </row>
    <row r="1344" spans="1:8">
      <c r="A1344" s="80">
        <v>38565</v>
      </c>
      <c r="B1344" s="79" t="s">
        <v>218</v>
      </c>
      <c r="C1344" s="79" t="s">
        <v>74</v>
      </c>
      <c r="D1344" s="85">
        <v>-413623.05940000003</v>
      </c>
      <c r="E1344" s="85">
        <v>0</v>
      </c>
      <c r="F1344" s="210">
        <f t="shared" si="60"/>
        <v>6</v>
      </c>
      <c r="G1344" s="79" t="str">
        <f t="shared" si="61"/>
        <v>I</v>
      </c>
      <c r="H1344" s="79" t="str">
        <f t="shared" si="62"/>
        <v>6NGI-PGE/CG</v>
      </c>
    </row>
    <row r="1345" spans="1:8">
      <c r="A1345" s="80">
        <v>38565</v>
      </c>
      <c r="B1345" s="79" t="s">
        <v>218</v>
      </c>
      <c r="C1345" s="79" t="s">
        <v>46</v>
      </c>
      <c r="D1345" s="85">
        <v>-630979.60219999996</v>
      </c>
      <c r="E1345" s="85">
        <v>63097.960220000001</v>
      </c>
      <c r="F1345" s="210">
        <f t="shared" si="60"/>
        <v>6</v>
      </c>
      <c r="G1345" s="79" t="str">
        <f t="shared" si="61"/>
        <v>I</v>
      </c>
      <c r="H1345" s="79" t="str">
        <f t="shared" si="62"/>
        <v>6NGI-SOCAL</v>
      </c>
    </row>
    <row r="1346" spans="1:8">
      <c r="A1346" s="80">
        <v>38596</v>
      </c>
      <c r="B1346" s="79" t="s">
        <v>218</v>
      </c>
      <c r="C1346" s="79" t="s">
        <v>88</v>
      </c>
      <c r="D1346" s="85">
        <v>0</v>
      </c>
      <c r="E1346" s="85">
        <v>0</v>
      </c>
      <c r="F1346" s="210">
        <f t="shared" si="60"/>
        <v>6</v>
      </c>
      <c r="G1346" s="79" t="str">
        <f t="shared" si="61"/>
        <v>I</v>
      </c>
      <c r="H1346" s="79" t="str">
        <f t="shared" si="62"/>
        <v>6IF-CIG/RKYMTN</v>
      </c>
    </row>
    <row r="1347" spans="1:8">
      <c r="A1347" s="80">
        <v>38596</v>
      </c>
      <c r="B1347" s="79" t="s">
        <v>218</v>
      </c>
      <c r="C1347" s="79" t="s">
        <v>89</v>
      </c>
      <c r="D1347" s="85">
        <v>82540.963199999998</v>
      </c>
      <c r="E1347" s="85">
        <v>-8254.0963200000006</v>
      </c>
      <c r="F1347" s="210">
        <f t="shared" ref="F1347:F1410" si="63">IF(REF_DT&lt;=LastDay,INDEX(IntraMonth_Buckets,MATCH($A1347,IntraSumMonths,0),1),INDEX(BucketTable,MATCH($A1347,SumMonths,0),1))</f>
        <v>6</v>
      </c>
      <c r="G1347" s="79" t="str">
        <f t="shared" ref="G1347:G1410" si="64">INDEX(Book_Type,MATCH($B1347,Book,0),1)</f>
        <v>I</v>
      </c>
      <c r="H1347" s="79" t="str">
        <f t="shared" ref="H1347:H1410" si="65">$F1347&amp;$C1347</f>
        <v>6IF-ELPO/PERMIAN</v>
      </c>
    </row>
    <row r="1348" spans="1:8">
      <c r="A1348" s="80">
        <v>38596</v>
      </c>
      <c r="B1348" s="79" t="s">
        <v>218</v>
      </c>
      <c r="C1348" s="79" t="s">
        <v>72</v>
      </c>
      <c r="D1348" s="85">
        <v>0</v>
      </c>
      <c r="E1348" s="85">
        <v>0</v>
      </c>
      <c r="F1348" s="210">
        <f t="shared" si="63"/>
        <v>6</v>
      </c>
      <c r="G1348" s="79" t="str">
        <f t="shared" si="64"/>
        <v>I</v>
      </c>
      <c r="H1348" s="79" t="str">
        <f t="shared" si="65"/>
        <v>6IF-ELPO/SJ</v>
      </c>
    </row>
    <row r="1349" spans="1:8">
      <c r="A1349" s="80">
        <v>38596</v>
      </c>
      <c r="B1349" s="79" t="s">
        <v>218</v>
      </c>
      <c r="C1349" s="79" t="s">
        <v>67</v>
      </c>
      <c r="D1349" s="85">
        <v>3243044.4803999998</v>
      </c>
      <c r="E1349" s="85">
        <v>-324304.44803999999</v>
      </c>
      <c r="F1349" s="210">
        <f t="shared" si="63"/>
        <v>6</v>
      </c>
      <c r="G1349" s="79" t="str">
        <f t="shared" si="64"/>
        <v>I</v>
      </c>
      <c r="H1349" s="79" t="str">
        <f t="shared" si="65"/>
        <v>6IF-NWPL_ROCKY_M</v>
      </c>
    </row>
    <row r="1350" spans="1:8">
      <c r="A1350" s="80">
        <v>38596</v>
      </c>
      <c r="B1350" s="79" t="s">
        <v>218</v>
      </c>
      <c r="C1350" s="79" t="s">
        <v>73</v>
      </c>
      <c r="D1350" s="85">
        <v>205622</v>
      </c>
      <c r="E1350" s="85">
        <v>-41124.400000000001</v>
      </c>
      <c r="F1350" s="210">
        <f t="shared" si="63"/>
        <v>6</v>
      </c>
      <c r="G1350" s="79" t="str">
        <f t="shared" si="64"/>
        <v>I</v>
      </c>
      <c r="H1350" s="79" t="str">
        <f t="shared" si="65"/>
        <v>6IF-WAHA-TX</v>
      </c>
    </row>
    <row r="1351" spans="1:8">
      <c r="A1351" s="80">
        <v>38596</v>
      </c>
      <c r="B1351" s="79" t="s">
        <v>218</v>
      </c>
      <c r="C1351" s="79" t="s">
        <v>68</v>
      </c>
      <c r="D1351" s="85">
        <v>-128513.75</v>
      </c>
      <c r="E1351" s="85">
        <v>1285.1375</v>
      </c>
      <c r="F1351" s="210">
        <f t="shared" si="63"/>
        <v>6</v>
      </c>
      <c r="G1351" s="79" t="str">
        <f t="shared" si="64"/>
        <v>I</v>
      </c>
      <c r="H1351" s="79" t="str">
        <f t="shared" si="65"/>
        <v>6NGI-MALIN</v>
      </c>
    </row>
    <row r="1352" spans="1:8">
      <c r="A1352" s="80">
        <v>38596</v>
      </c>
      <c r="B1352" s="79" t="s">
        <v>218</v>
      </c>
      <c r="C1352" s="79" t="s">
        <v>74</v>
      </c>
      <c r="D1352" s="85">
        <v>-398392.6249</v>
      </c>
      <c r="E1352" s="85">
        <v>0</v>
      </c>
      <c r="F1352" s="210">
        <f t="shared" si="63"/>
        <v>6</v>
      </c>
      <c r="G1352" s="79" t="str">
        <f t="shared" si="64"/>
        <v>I</v>
      </c>
      <c r="H1352" s="79" t="str">
        <f t="shared" si="65"/>
        <v>6NGI-PGE/CG</v>
      </c>
    </row>
    <row r="1353" spans="1:8">
      <c r="A1353" s="80">
        <v>38596</v>
      </c>
      <c r="B1353" s="79" t="s">
        <v>218</v>
      </c>
      <c r="C1353" s="79" t="s">
        <v>46</v>
      </c>
      <c r="D1353" s="85">
        <v>-608298.42509999999</v>
      </c>
      <c r="E1353" s="85">
        <v>60829.842510000002</v>
      </c>
      <c r="F1353" s="210">
        <f t="shared" si="63"/>
        <v>6</v>
      </c>
      <c r="G1353" s="79" t="str">
        <f t="shared" si="64"/>
        <v>I</v>
      </c>
      <c r="H1353" s="79" t="str">
        <f t="shared" si="65"/>
        <v>6NGI-SOCAL</v>
      </c>
    </row>
    <row r="1354" spans="1:8">
      <c r="A1354" s="80">
        <v>38626</v>
      </c>
      <c r="B1354" s="79" t="s">
        <v>218</v>
      </c>
      <c r="C1354" s="79" t="s">
        <v>88</v>
      </c>
      <c r="D1354" s="85">
        <v>0</v>
      </c>
      <c r="E1354" s="85">
        <v>0</v>
      </c>
      <c r="F1354" s="210">
        <f t="shared" si="63"/>
        <v>6</v>
      </c>
      <c r="G1354" s="79" t="str">
        <f t="shared" si="64"/>
        <v>I</v>
      </c>
      <c r="H1354" s="79" t="str">
        <f t="shared" si="65"/>
        <v>6IF-CIG/RKYMTN</v>
      </c>
    </row>
    <row r="1355" spans="1:8">
      <c r="A1355" s="80">
        <v>38626</v>
      </c>
      <c r="B1355" s="79" t="s">
        <v>218</v>
      </c>
      <c r="C1355" s="79" t="s">
        <v>89</v>
      </c>
      <c r="D1355" s="85">
        <v>81309.551699999996</v>
      </c>
      <c r="E1355" s="85">
        <v>-8130.9551700000002</v>
      </c>
      <c r="F1355" s="210">
        <f t="shared" si="63"/>
        <v>6</v>
      </c>
      <c r="G1355" s="79" t="str">
        <f t="shared" si="64"/>
        <v>I</v>
      </c>
      <c r="H1355" s="79" t="str">
        <f t="shared" si="65"/>
        <v>6IF-ELPO/PERMIAN</v>
      </c>
    </row>
    <row r="1356" spans="1:8">
      <c r="A1356" s="80">
        <v>38626</v>
      </c>
      <c r="B1356" s="79" t="s">
        <v>218</v>
      </c>
      <c r="C1356" s="79" t="s">
        <v>72</v>
      </c>
      <c r="D1356" s="85">
        <v>0</v>
      </c>
      <c r="E1356" s="85">
        <v>0</v>
      </c>
      <c r="F1356" s="210">
        <f t="shared" si="63"/>
        <v>6</v>
      </c>
      <c r="G1356" s="79" t="str">
        <f t="shared" si="64"/>
        <v>I</v>
      </c>
      <c r="H1356" s="79" t="str">
        <f t="shared" si="65"/>
        <v>6IF-ELPO/SJ</v>
      </c>
    </row>
    <row r="1357" spans="1:8">
      <c r="A1357" s="80">
        <v>38626</v>
      </c>
      <c r="B1357" s="79" t="s">
        <v>218</v>
      </c>
      <c r="C1357" s="79" t="s">
        <v>67</v>
      </c>
      <c r="D1357" s="85">
        <v>3335776.0743999998</v>
      </c>
      <c r="E1357" s="85">
        <v>-333577.60743999999</v>
      </c>
      <c r="F1357" s="210">
        <f t="shared" si="63"/>
        <v>6</v>
      </c>
      <c r="G1357" s="79" t="str">
        <f t="shared" si="64"/>
        <v>I</v>
      </c>
      <c r="H1357" s="79" t="str">
        <f t="shared" si="65"/>
        <v>6IF-NWPL_ROCKY_M</v>
      </c>
    </row>
    <row r="1358" spans="1:8">
      <c r="A1358" s="80">
        <v>38626</v>
      </c>
      <c r="B1358" s="79" t="s">
        <v>218</v>
      </c>
      <c r="C1358" s="79" t="s">
        <v>73</v>
      </c>
      <c r="D1358" s="85">
        <v>211501.55420000001</v>
      </c>
      <c r="E1358" s="85">
        <v>-42300.310839999998</v>
      </c>
      <c r="F1358" s="210">
        <f t="shared" si="63"/>
        <v>6</v>
      </c>
      <c r="G1358" s="79" t="str">
        <f t="shared" si="64"/>
        <v>I</v>
      </c>
      <c r="H1358" s="79" t="str">
        <f t="shared" si="65"/>
        <v>6IF-WAHA-TX</v>
      </c>
    </row>
    <row r="1359" spans="1:8">
      <c r="A1359" s="80">
        <v>38626</v>
      </c>
      <c r="B1359" s="79" t="s">
        <v>218</v>
      </c>
      <c r="C1359" s="79" t="s">
        <v>68</v>
      </c>
      <c r="D1359" s="85">
        <v>-132188.4713</v>
      </c>
      <c r="E1359" s="85">
        <v>1321.8847129999999</v>
      </c>
      <c r="F1359" s="210">
        <f t="shared" si="63"/>
        <v>6</v>
      </c>
      <c r="G1359" s="79" t="str">
        <f t="shared" si="64"/>
        <v>I</v>
      </c>
      <c r="H1359" s="79" t="str">
        <f t="shared" si="65"/>
        <v>6NGI-MALIN</v>
      </c>
    </row>
    <row r="1360" spans="1:8">
      <c r="A1360" s="80">
        <v>38626</v>
      </c>
      <c r="B1360" s="79" t="s">
        <v>218</v>
      </c>
      <c r="C1360" s="79" t="s">
        <v>74</v>
      </c>
      <c r="D1360" s="85">
        <v>-409784.26120000001</v>
      </c>
      <c r="E1360" s="85">
        <v>0</v>
      </c>
      <c r="F1360" s="210">
        <f t="shared" si="63"/>
        <v>6</v>
      </c>
      <c r="G1360" s="79" t="str">
        <f t="shared" si="64"/>
        <v>I</v>
      </c>
      <c r="H1360" s="79" t="str">
        <f t="shared" si="65"/>
        <v>6NGI-PGE/CG</v>
      </c>
    </row>
    <row r="1361" spans="1:8">
      <c r="A1361" s="80">
        <v>38626</v>
      </c>
      <c r="B1361" s="79" t="s">
        <v>218</v>
      </c>
      <c r="C1361" s="79" t="s">
        <v>46</v>
      </c>
      <c r="D1361" s="85">
        <v>-625123.53749999998</v>
      </c>
      <c r="E1361" s="85">
        <v>62512.353750000002</v>
      </c>
      <c r="F1361" s="210">
        <f t="shared" si="63"/>
        <v>6</v>
      </c>
      <c r="G1361" s="79" t="str">
        <f t="shared" si="64"/>
        <v>I</v>
      </c>
      <c r="H1361" s="79" t="str">
        <f t="shared" si="65"/>
        <v>6NGI-SOCAL</v>
      </c>
    </row>
    <row r="1362" spans="1:8">
      <c r="A1362" s="80">
        <v>38657</v>
      </c>
      <c r="B1362" s="79" t="s">
        <v>218</v>
      </c>
      <c r="C1362" s="79" t="s">
        <v>88</v>
      </c>
      <c r="D1362" s="85">
        <v>0</v>
      </c>
      <c r="E1362" s="85">
        <v>0</v>
      </c>
      <c r="F1362" s="210">
        <f t="shared" si="63"/>
        <v>6</v>
      </c>
      <c r="G1362" s="79" t="str">
        <f t="shared" si="64"/>
        <v>I</v>
      </c>
      <c r="H1362" s="79" t="str">
        <f t="shared" si="65"/>
        <v>6IF-CIG/RKYMTN</v>
      </c>
    </row>
    <row r="1363" spans="1:8">
      <c r="A1363" s="80">
        <v>38657</v>
      </c>
      <c r="B1363" s="79" t="s">
        <v>218</v>
      </c>
      <c r="C1363" s="79" t="s">
        <v>89</v>
      </c>
      <c r="D1363" s="85">
        <v>80549.819300000003</v>
      </c>
      <c r="E1363" s="85">
        <v>-8054.9819299999999</v>
      </c>
      <c r="F1363" s="210">
        <f t="shared" si="63"/>
        <v>6</v>
      </c>
      <c r="G1363" s="79" t="str">
        <f t="shared" si="64"/>
        <v>I</v>
      </c>
      <c r="H1363" s="79" t="str">
        <f t="shared" si="65"/>
        <v>6IF-ELPO/PERMIAN</v>
      </c>
    </row>
    <row r="1364" spans="1:8">
      <c r="A1364" s="80">
        <v>38657</v>
      </c>
      <c r="B1364" s="79" t="s">
        <v>218</v>
      </c>
      <c r="C1364" s="79" t="s">
        <v>72</v>
      </c>
      <c r="D1364" s="85">
        <v>0</v>
      </c>
      <c r="E1364" s="85">
        <v>0</v>
      </c>
      <c r="F1364" s="210">
        <f t="shared" si="63"/>
        <v>6</v>
      </c>
      <c r="G1364" s="79" t="str">
        <f t="shared" si="64"/>
        <v>I</v>
      </c>
      <c r="H1364" s="79" t="str">
        <f t="shared" si="65"/>
        <v>6IF-ELPO/SJ</v>
      </c>
    </row>
    <row r="1365" spans="1:8">
      <c r="A1365" s="80">
        <v>38657</v>
      </c>
      <c r="B1365" s="79" t="s">
        <v>218</v>
      </c>
      <c r="C1365" s="79" t="s">
        <v>67</v>
      </c>
      <c r="D1365" s="85">
        <v>3212935.6932000001</v>
      </c>
      <c r="E1365" s="85">
        <v>-321293.56932000001</v>
      </c>
      <c r="F1365" s="210">
        <f t="shared" si="63"/>
        <v>6</v>
      </c>
      <c r="G1365" s="79" t="str">
        <f t="shared" si="64"/>
        <v>I</v>
      </c>
      <c r="H1365" s="79" t="str">
        <f t="shared" si="65"/>
        <v>6IF-NWPL_ROCKY_M</v>
      </c>
    </row>
    <row r="1366" spans="1:8">
      <c r="A1366" s="80">
        <v>38657</v>
      </c>
      <c r="B1366" s="79" t="s">
        <v>218</v>
      </c>
      <c r="C1366" s="79" t="s">
        <v>73</v>
      </c>
      <c r="D1366" s="85">
        <v>203712.98240000001</v>
      </c>
      <c r="E1366" s="85">
        <v>-40742.59648</v>
      </c>
      <c r="F1366" s="210">
        <f t="shared" si="63"/>
        <v>6</v>
      </c>
      <c r="G1366" s="79" t="str">
        <f t="shared" si="64"/>
        <v>I</v>
      </c>
      <c r="H1366" s="79" t="str">
        <f t="shared" si="65"/>
        <v>6IF-WAHA-TX</v>
      </c>
    </row>
    <row r="1367" spans="1:8">
      <c r="A1367" s="80">
        <v>38657</v>
      </c>
      <c r="B1367" s="79" t="s">
        <v>218</v>
      </c>
      <c r="C1367" s="79" t="s">
        <v>68</v>
      </c>
      <c r="D1367" s="85">
        <v>-381961.8419</v>
      </c>
      <c r="E1367" s="85">
        <v>3819.6184189999999</v>
      </c>
      <c r="F1367" s="210">
        <f t="shared" si="63"/>
        <v>6</v>
      </c>
      <c r="G1367" s="79" t="str">
        <f t="shared" si="64"/>
        <v>I</v>
      </c>
      <c r="H1367" s="79" t="str">
        <f t="shared" si="65"/>
        <v>6NGI-MALIN</v>
      </c>
    </row>
    <row r="1368" spans="1:8">
      <c r="A1368" s="80">
        <v>38657</v>
      </c>
      <c r="B1368" s="79" t="s">
        <v>218</v>
      </c>
      <c r="C1368" s="79" t="s">
        <v>74</v>
      </c>
      <c r="D1368" s="85">
        <v>-394693.90330000001</v>
      </c>
      <c r="E1368" s="85">
        <v>0</v>
      </c>
      <c r="F1368" s="210">
        <f t="shared" si="63"/>
        <v>6</v>
      </c>
      <c r="G1368" s="79" t="str">
        <f t="shared" si="64"/>
        <v>I</v>
      </c>
      <c r="H1368" s="79" t="str">
        <f t="shared" si="65"/>
        <v>6NGI-PGE/CG</v>
      </c>
    </row>
    <row r="1369" spans="1:8">
      <c r="A1369" s="80">
        <v>38657</v>
      </c>
      <c r="B1369" s="79" t="s">
        <v>218</v>
      </c>
      <c r="C1369" s="79" t="s">
        <v>46</v>
      </c>
      <c r="D1369" s="85">
        <v>-602650.91449999996</v>
      </c>
      <c r="E1369" s="85">
        <v>60265.09145</v>
      </c>
      <c r="F1369" s="210">
        <f t="shared" si="63"/>
        <v>6</v>
      </c>
      <c r="G1369" s="79" t="str">
        <f t="shared" si="64"/>
        <v>I</v>
      </c>
      <c r="H1369" s="79" t="str">
        <f t="shared" si="65"/>
        <v>6NGI-SOCAL</v>
      </c>
    </row>
    <row r="1370" spans="1:8">
      <c r="A1370" s="80">
        <v>38687</v>
      </c>
      <c r="B1370" s="79" t="s">
        <v>218</v>
      </c>
      <c r="C1370" s="79" t="s">
        <v>88</v>
      </c>
      <c r="D1370" s="85">
        <v>0</v>
      </c>
      <c r="E1370" s="85">
        <v>0</v>
      </c>
      <c r="F1370" s="210">
        <f t="shared" si="63"/>
        <v>6</v>
      </c>
      <c r="G1370" s="79" t="str">
        <f t="shared" si="64"/>
        <v>I</v>
      </c>
      <c r="H1370" s="79" t="str">
        <f t="shared" si="65"/>
        <v>6IF-CIG/RKYMTN</v>
      </c>
    </row>
    <row r="1371" spans="1:8">
      <c r="A1371" s="80">
        <v>38687</v>
      </c>
      <c r="B1371" s="79" t="s">
        <v>218</v>
      </c>
      <c r="C1371" s="79" t="s">
        <v>89</v>
      </c>
      <c r="D1371" s="85">
        <v>80552.0432</v>
      </c>
      <c r="E1371" s="85">
        <v>-8055.2043199999998</v>
      </c>
      <c r="F1371" s="210">
        <f t="shared" si="63"/>
        <v>6</v>
      </c>
      <c r="G1371" s="79" t="str">
        <f t="shared" si="64"/>
        <v>I</v>
      </c>
      <c r="H1371" s="79" t="str">
        <f t="shared" si="65"/>
        <v>6IF-ELPO/PERMIAN</v>
      </c>
    </row>
    <row r="1372" spans="1:8">
      <c r="A1372" s="80">
        <v>38687</v>
      </c>
      <c r="B1372" s="79" t="s">
        <v>218</v>
      </c>
      <c r="C1372" s="79" t="s">
        <v>72</v>
      </c>
      <c r="D1372" s="85">
        <v>0</v>
      </c>
      <c r="E1372" s="85">
        <v>0</v>
      </c>
      <c r="F1372" s="210">
        <f t="shared" si="63"/>
        <v>6</v>
      </c>
      <c r="G1372" s="79" t="str">
        <f t="shared" si="64"/>
        <v>I</v>
      </c>
      <c r="H1372" s="79" t="str">
        <f t="shared" si="65"/>
        <v>6IF-ELPO/SJ</v>
      </c>
    </row>
    <row r="1373" spans="1:8">
      <c r="A1373" s="80">
        <v>38687</v>
      </c>
      <c r="B1373" s="79" t="s">
        <v>218</v>
      </c>
      <c r="C1373" s="79" t="s">
        <v>67</v>
      </c>
      <c r="D1373" s="85">
        <v>3304698.8048999999</v>
      </c>
      <c r="E1373" s="85">
        <v>-330469.88049000001</v>
      </c>
      <c r="F1373" s="210">
        <f t="shared" si="63"/>
        <v>6</v>
      </c>
      <c r="G1373" s="79" t="str">
        <f t="shared" si="64"/>
        <v>I</v>
      </c>
      <c r="H1373" s="79" t="str">
        <f t="shared" si="65"/>
        <v>6IF-NWPL_ROCKY_M</v>
      </c>
    </row>
    <row r="1374" spans="1:8">
      <c r="A1374" s="80">
        <v>38687</v>
      </c>
      <c r="B1374" s="79" t="s">
        <v>218</v>
      </c>
      <c r="C1374" s="79" t="s">
        <v>73</v>
      </c>
      <c r="D1374" s="85">
        <v>209531.13080000001</v>
      </c>
      <c r="E1374" s="85">
        <v>-41906.226159999998</v>
      </c>
      <c r="F1374" s="210">
        <f t="shared" si="63"/>
        <v>6</v>
      </c>
      <c r="G1374" s="79" t="str">
        <f t="shared" si="64"/>
        <v>I</v>
      </c>
      <c r="H1374" s="79" t="str">
        <f t="shared" si="65"/>
        <v>6IF-WAHA-TX</v>
      </c>
    </row>
    <row r="1375" spans="1:8">
      <c r="A1375" s="80">
        <v>38687</v>
      </c>
      <c r="B1375" s="79" t="s">
        <v>218</v>
      </c>
      <c r="C1375" s="79" t="s">
        <v>68</v>
      </c>
      <c r="D1375" s="85">
        <v>-392870.87040000001</v>
      </c>
      <c r="E1375" s="85">
        <v>3928.7087040000001</v>
      </c>
      <c r="F1375" s="210">
        <f t="shared" si="63"/>
        <v>6</v>
      </c>
      <c r="G1375" s="79" t="str">
        <f t="shared" si="64"/>
        <v>I</v>
      </c>
      <c r="H1375" s="79" t="str">
        <f t="shared" si="65"/>
        <v>6NGI-MALIN</v>
      </c>
    </row>
    <row r="1376" spans="1:8">
      <c r="A1376" s="80">
        <v>38687</v>
      </c>
      <c r="B1376" s="79" t="s">
        <v>218</v>
      </c>
      <c r="C1376" s="79" t="s">
        <v>74</v>
      </c>
      <c r="D1376" s="85">
        <v>-405966.5661</v>
      </c>
      <c r="E1376" s="85">
        <v>0</v>
      </c>
      <c r="F1376" s="210">
        <f t="shared" si="63"/>
        <v>6</v>
      </c>
      <c r="G1376" s="79" t="str">
        <f t="shared" si="64"/>
        <v>I</v>
      </c>
      <c r="H1376" s="79" t="str">
        <f t="shared" si="65"/>
        <v>6NGI-PGE/CG</v>
      </c>
    </row>
    <row r="1377" spans="1:8">
      <c r="A1377" s="80">
        <v>38687</v>
      </c>
      <c r="B1377" s="79" t="s">
        <v>218</v>
      </c>
      <c r="C1377" s="79" t="s">
        <v>46</v>
      </c>
      <c r="D1377" s="85">
        <v>-616765.01980000001</v>
      </c>
      <c r="E1377" s="85">
        <v>61676.501980000001</v>
      </c>
      <c r="F1377" s="210">
        <f t="shared" si="63"/>
        <v>6</v>
      </c>
      <c r="G1377" s="79" t="str">
        <f t="shared" si="64"/>
        <v>I</v>
      </c>
      <c r="H1377" s="79" t="str">
        <f t="shared" si="65"/>
        <v>6NGI-SOCAL</v>
      </c>
    </row>
    <row r="1378" spans="1:8">
      <c r="A1378" s="80">
        <v>38718</v>
      </c>
      <c r="B1378" s="79" t="s">
        <v>218</v>
      </c>
      <c r="C1378" s="79" t="s">
        <v>88</v>
      </c>
      <c r="D1378" s="85">
        <v>0</v>
      </c>
      <c r="E1378" s="85">
        <v>0</v>
      </c>
      <c r="F1378" s="210">
        <f t="shared" si="63"/>
        <v>6</v>
      </c>
      <c r="G1378" s="79" t="str">
        <f t="shared" si="64"/>
        <v>I</v>
      </c>
      <c r="H1378" s="79" t="str">
        <f t="shared" si="65"/>
        <v>6IF-CIG/RKYMTN</v>
      </c>
    </row>
    <row r="1379" spans="1:8">
      <c r="A1379" s="80">
        <v>38718</v>
      </c>
      <c r="B1379" s="79" t="s">
        <v>218</v>
      </c>
      <c r="C1379" s="79" t="s">
        <v>89</v>
      </c>
      <c r="D1379" s="85">
        <v>78955.748300000007</v>
      </c>
      <c r="E1379" s="85">
        <v>-7895.5748299999996</v>
      </c>
      <c r="F1379" s="210">
        <f t="shared" si="63"/>
        <v>6</v>
      </c>
      <c r="G1379" s="79" t="str">
        <f t="shared" si="64"/>
        <v>I</v>
      </c>
      <c r="H1379" s="79" t="str">
        <f t="shared" si="65"/>
        <v>6IF-ELPO/PERMIAN</v>
      </c>
    </row>
    <row r="1380" spans="1:8">
      <c r="A1380" s="80">
        <v>38718</v>
      </c>
      <c r="B1380" s="79" t="s">
        <v>218</v>
      </c>
      <c r="C1380" s="79" t="s">
        <v>72</v>
      </c>
      <c r="D1380" s="85">
        <v>0</v>
      </c>
      <c r="E1380" s="85">
        <v>0</v>
      </c>
      <c r="F1380" s="210">
        <f t="shared" si="63"/>
        <v>6</v>
      </c>
      <c r="G1380" s="79" t="str">
        <f t="shared" si="64"/>
        <v>I</v>
      </c>
      <c r="H1380" s="79" t="str">
        <f t="shared" si="65"/>
        <v>6IF-ELPO/SJ</v>
      </c>
    </row>
    <row r="1381" spans="1:8">
      <c r="A1381" s="80">
        <v>38718</v>
      </c>
      <c r="B1381" s="79" t="s">
        <v>218</v>
      </c>
      <c r="C1381" s="79" t="s">
        <v>67</v>
      </c>
      <c r="D1381" s="85">
        <v>3283906.7524999999</v>
      </c>
      <c r="E1381" s="85">
        <v>-328390.67524999997</v>
      </c>
      <c r="F1381" s="210">
        <f t="shared" si="63"/>
        <v>6</v>
      </c>
      <c r="G1381" s="79" t="str">
        <f t="shared" si="64"/>
        <v>I</v>
      </c>
      <c r="H1381" s="79" t="str">
        <f t="shared" si="65"/>
        <v>6IF-NWPL_ROCKY_M</v>
      </c>
    </row>
    <row r="1382" spans="1:8">
      <c r="A1382" s="80">
        <v>38718</v>
      </c>
      <c r="B1382" s="79" t="s">
        <v>218</v>
      </c>
      <c r="C1382" s="79" t="s">
        <v>73</v>
      </c>
      <c r="D1382" s="85">
        <v>208535.11679999999</v>
      </c>
      <c r="E1382" s="85">
        <v>-41707.023359999999</v>
      </c>
      <c r="F1382" s="210">
        <f t="shared" si="63"/>
        <v>6</v>
      </c>
      <c r="G1382" s="79" t="str">
        <f t="shared" si="64"/>
        <v>I</v>
      </c>
      <c r="H1382" s="79" t="str">
        <f t="shared" si="65"/>
        <v>6IF-WAHA-TX</v>
      </c>
    </row>
    <row r="1383" spans="1:8">
      <c r="A1383" s="80">
        <v>38718</v>
      </c>
      <c r="B1383" s="79" t="s">
        <v>218</v>
      </c>
      <c r="C1383" s="79" t="s">
        <v>68</v>
      </c>
      <c r="D1383" s="85">
        <v>-391003.34409999999</v>
      </c>
      <c r="E1383" s="85">
        <v>-12724.8660252224</v>
      </c>
      <c r="F1383" s="210">
        <f t="shared" si="63"/>
        <v>6</v>
      </c>
      <c r="G1383" s="79" t="str">
        <f t="shared" si="64"/>
        <v>I</v>
      </c>
      <c r="H1383" s="79" t="str">
        <f t="shared" si="65"/>
        <v>6NGI-MALIN</v>
      </c>
    </row>
    <row r="1384" spans="1:8">
      <c r="A1384" s="80">
        <v>38718</v>
      </c>
      <c r="B1384" s="79" t="s">
        <v>218</v>
      </c>
      <c r="C1384" s="79" t="s">
        <v>74</v>
      </c>
      <c r="D1384" s="85">
        <v>-192894.98310000001</v>
      </c>
      <c r="E1384" s="85">
        <v>0</v>
      </c>
      <c r="F1384" s="210">
        <f t="shared" si="63"/>
        <v>6</v>
      </c>
      <c r="G1384" s="79" t="str">
        <f t="shared" si="64"/>
        <v>I</v>
      </c>
      <c r="H1384" s="79" t="str">
        <f t="shared" si="65"/>
        <v>6NGI-PGE/CG</v>
      </c>
    </row>
    <row r="1385" spans="1:8">
      <c r="A1385" s="80">
        <v>38718</v>
      </c>
      <c r="B1385" s="79" t="s">
        <v>218</v>
      </c>
      <c r="C1385" s="79" t="s">
        <v>94</v>
      </c>
      <c r="D1385" s="85">
        <v>-41707.023399999998</v>
      </c>
      <c r="E1385" s="85">
        <v>4170.7023399999998</v>
      </c>
      <c r="F1385" s="210">
        <f t="shared" si="63"/>
        <v>6</v>
      </c>
      <c r="G1385" s="79" t="str">
        <f t="shared" si="64"/>
        <v>I</v>
      </c>
      <c r="H1385" s="79" t="str">
        <f t="shared" si="65"/>
        <v>6NGI-SOBDR-SOCAL</v>
      </c>
    </row>
    <row r="1386" spans="1:8">
      <c r="A1386" s="80">
        <v>38718</v>
      </c>
      <c r="B1386" s="79" t="s">
        <v>218</v>
      </c>
      <c r="C1386" s="79" t="s">
        <v>46</v>
      </c>
      <c r="D1386" s="85">
        <v>-92495.412200000006</v>
      </c>
      <c r="E1386" s="85">
        <v>9249.5412199999992</v>
      </c>
      <c r="F1386" s="210">
        <f t="shared" si="63"/>
        <v>6</v>
      </c>
      <c r="G1386" s="79" t="str">
        <f t="shared" si="64"/>
        <v>I</v>
      </c>
      <c r="H1386" s="79" t="str">
        <f t="shared" si="65"/>
        <v>6NGI-SOCAL</v>
      </c>
    </row>
    <row r="1387" spans="1:8">
      <c r="A1387" s="80">
        <v>38749</v>
      </c>
      <c r="B1387" s="79" t="s">
        <v>218</v>
      </c>
      <c r="C1387" s="79" t="s">
        <v>88</v>
      </c>
      <c r="D1387" s="85">
        <v>0</v>
      </c>
      <c r="E1387" s="85">
        <v>0</v>
      </c>
      <c r="F1387" s="210">
        <f t="shared" si="63"/>
        <v>6</v>
      </c>
      <c r="G1387" s="79" t="str">
        <f t="shared" si="64"/>
        <v>I</v>
      </c>
      <c r="H1387" s="79" t="str">
        <f t="shared" si="65"/>
        <v>6IF-CIG/RKYMTN</v>
      </c>
    </row>
    <row r="1388" spans="1:8">
      <c r="A1388" s="80">
        <v>38749</v>
      </c>
      <c r="B1388" s="79" t="s">
        <v>218</v>
      </c>
      <c r="C1388" s="79" t="s">
        <v>89</v>
      </c>
      <c r="D1388" s="85">
        <v>82305.475999999995</v>
      </c>
      <c r="E1388" s="85">
        <v>-8230.5475999999999</v>
      </c>
      <c r="F1388" s="210">
        <f t="shared" si="63"/>
        <v>6</v>
      </c>
      <c r="G1388" s="79" t="str">
        <f t="shared" si="64"/>
        <v>I</v>
      </c>
      <c r="H1388" s="79" t="str">
        <f t="shared" si="65"/>
        <v>6IF-ELPO/PERMIAN</v>
      </c>
    </row>
    <row r="1389" spans="1:8">
      <c r="A1389" s="80">
        <v>38749</v>
      </c>
      <c r="B1389" s="79" t="s">
        <v>218</v>
      </c>
      <c r="C1389" s="79" t="s">
        <v>72</v>
      </c>
      <c r="D1389" s="85">
        <v>0</v>
      </c>
      <c r="E1389" s="85">
        <v>0</v>
      </c>
      <c r="F1389" s="210">
        <f t="shared" si="63"/>
        <v>6</v>
      </c>
      <c r="G1389" s="79" t="str">
        <f t="shared" si="64"/>
        <v>I</v>
      </c>
      <c r="H1389" s="79" t="str">
        <f t="shared" si="65"/>
        <v>6IF-ELPO/SJ</v>
      </c>
    </row>
    <row r="1390" spans="1:8">
      <c r="A1390" s="80">
        <v>38749</v>
      </c>
      <c r="B1390" s="79" t="s">
        <v>218</v>
      </c>
      <c r="C1390" s="79" t="s">
        <v>67</v>
      </c>
      <c r="D1390" s="85">
        <v>2952254.6619000002</v>
      </c>
      <c r="E1390" s="85">
        <v>-295225.46619000001</v>
      </c>
      <c r="F1390" s="210">
        <f t="shared" si="63"/>
        <v>6</v>
      </c>
      <c r="G1390" s="79" t="str">
        <f t="shared" si="64"/>
        <v>I</v>
      </c>
      <c r="H1390" s="79" t="str">
        <f t="shared" si="65"/>
        <v>6IF-NWPL_ROCKY_M</v>
      </c>
    </row>
    <row r="1391" spans="1:8">
      <c r="A1391" s="80">
        <v>38749</v>
      </c>
      <c r="B1391" s="79" t="s">
        <v>218</v>
      </c>
      <c r="C1391" s="79" t="s">
        <v>73</v>
      </c>
      <c r="D1391" s="85">
        <v>187474.4982</v>
      </c>
      <c r="E1391" s="85">
        <v>-37494.899640000003</v>
      </c>
      <c r="F1391" s="210">
        <f t="shared" si="63"/>
        <v>6</v>
      </c>
      <c r="G1391" s="79" t="str">
        <f t="shared" si="64"/>
        <v>I</v>
      </c>
      <c r="H1391" s="79" t="str">
        <f t="shared" si="65"/>
        <v>6IF-WAHA-TX</v>
      </c>
    </row>
    <row r="1392" spans="1:8">
      <c r="A1392" s="80">
        <v>38749</v>
      </c>
      <c r="B1392" s="79" t="s">
        <v>218</v>
      </c>
      <c r="C1392" s="79" t="s">
        <v>68</v>
      </c>
      <c r="D1392" s="85">
        <v>-351514.68430000002</v>
      </c>
      <c r="E1392" s="85">
        <v>-11853.960927309601</v>
      </c>
      <c r="F1392" s="210">
        <f t="shared" si="63"/>
        <v>6</v>
      </c>
      <c r="G1392" s="79" t="str">
        <f t="shared" si="64"/>
        <v>I</v>
      </c>
      <c r="H1392" s="79" t="str">
        <f t="shared" si="65"/>
        <v>6NGI-MALIN</v>
      </c>
    </row>
    <row r="1393" spans="1:8">
      <c r="A1393" s="80">
        <v>38749</v>
      </c>
      <c r="B1393" s="79" t="s">
        <v>218</v>
      </c>
      <c r="C1393" s="79" t="s">
        <v>74</v>
      </c>
      <c r="D1393" s="85">
        <v>-173413.91089999999</v>
      </c>
      <c r="E1393" s="85">
        <v>0</v>
      </c>
      <c r="F1393" s="210">
        <f t="shared" si="63"/>
        <v>6</v>
      </c>
      <c r="G1393" s="79" t="str">
        <f t="shared" si="64"/>
        <v>I</v>
      </c>
      <c r="H1393" s="79" t="str">
        <f t="shared" si="65"/>
        <v>6NGI-PGE/CG</v>
      </c>
    </row>
    <row r="1394" spans="1:8">
      <c r="A1394" s="80">
        <v>38749</v>
      </c>
      <c r="B1394" s="79" t="s">
        <v>218</v>
      </c>
      <c r="C1394" s="79" t="s">
        <v>94</v>
      </c>
      <c r="D1394" s="85">
        <v>-37494.899700000002</v>
      </c>
      <c r="E1394" s="85">
        <v>3749.4899700000001</v>
      </c>
      <c r="F1394" s="210">
        <f t="shared" si="63"/>
        <v>6</v>
      </c>
      <c r="G1394" s="79" t="str">
        <f t="shared" si="64"/>
        <v>I</v>
      </c>
      <c r="H1394" s="79" t="str">
        <f t="shared" si="65"/>
        <v>6NGI-SOBDR-SOCAL</v>
      </c>
    </row>
    <row r="1395" spans="1:8">
      <c r="A1395" s="80">
        <v>38749</v>
      </c>
      <c r="B1395" s="79" t="s">
        <v>218</v>
      </c>
      <c r="C1395" s="79" t="s">
        <v>46</v>
      </c>
      <c r="D1395" s="85">
        <v>-84530.915600000008</v>
      </c>
      <c r="E1395" s="85">
        <v>8453.0915600000008</v>
      </c>
      <c r="F1395" s="210">
        <f t="shared" si="63"/>
        <v>6</v>
      </c>
      <c r="G1395" s="79" t="str">
        <f t="shared" si="64"/>
        <v>I</v>
      </c>
      <c r="H1395" s="79" t="str">
        <f t="shared" si="65"/>
        <v>6NGI-SOCAL</v>
      </c>
    </row>
    <row r="1396" spans="1:8">
      <c r="A1396" s="80">
        <v>38777</v>
      </c>
      <c r="B1396" s="79" t="s">
        <v>218</v>
      </c>
      <c r="C1396" s="79" t="s">
        <v>88</v>
      </c>
      <c r="D1396" s="85">
        <v>0</v>
      </c>
      <c r="E1396" s="85">
        <v>0</v>
      </c>
      <c r="F1396" s="210">
        <f t="shared" si="63"/>
        <v>6</v>
      </c>
      <c r="G1396" s="79" t="str">
        <f t="shared" si="64"/>
        <v>I</v>
      </c>
      <c r="H1396" s="79" t="str">
        <f t="shared" si="65"/>
        <v>6IF-CIG/RKYMTN</v>
      </c>
    </row>
    <row r="1397" spans="1:8">
      <c r="A1397" s="80">
        <v>38777</v>
      </c>
      <c r="B1397" s="79" t="s">
        <v>218</v>
      </c>
      <c r="C1397" s="79" t="s">
        <v>89</v>
      </c>
      <c r="D1397" s="85">
        <v>75846.269799999995</v>
      </c>
      <c r="E1397" s="85">
        <v>-7584.62698</v>
      </c>
      <c r="F1397" s="210">
        <f t="shared" si="63"/>
        <v>6</v>
      </c>
      <c r="G1397" s="79" t="str">
        <f t="shared" si="64"/>
        <v>I</v>
      </c>
      <c r="H1397" s="79" t="str">
        <f t="shared" si="65"/>
        <v>6IF-ELPO/PERMIAN</v>
      </c>
    </row>
    <row r="1398" spans="1:8">
      <c r="A1398" s="80">
        <v>38777</v>
      </c>
      <c r="B1398" s="79" t="s">
        <v>218</v>
      </c>
      <c r="C1398" s="79" t="s">
        <v>72</v>
      </c>
      <c r="D1398" s="85">
        <v>0</v>
      </c>
      <c r="E1398" s="85">
        <v>0</v>
      </c>
      <c r="F1398" s="210">
        <f t="shared" si="63"/>
        <v>6</v>
      </c>
      <c r="G1398" s="79" t="str">
        <f t="shared" si="64"/>
        <v>I</v>
      </c>
      <c r="H1398" s="79" t="str">
        <f t="shared" si="65"/>
        <v>6IF-ELPO/SJ</v>
      </c>
    </row>
    <row r="1399" spans="1:8">
      <c r="A1399" s="80">
        <v>38777</v>
      </c>
      <c r="B1399" s="79" t="s">
        <v>218</v>
      </c>
      <c r="C1399" s="79" t="s">
        <v>67</v>
      </c>
      <c r="D1399" s="85">
        <v>3254645.8837000001</v>
      </c>
      <c r="E1399" s="85">
        <v>-325464.58837000001</v>
      </c>
      <c r="F1399" s="210">
        <f t="shared" si="63"/>
        <v>6</v>
      </c>
      <c r="G1399" s="79" t="str">
        <f t="shared" si="64"/>
        <v>I</v>
      </c>
      <c r="H1399" s="79" t="str">
        <f t="shared" si="65"/>
        <v>6IF-NWPL_ROCKY_M</v>
      </c>
    </row>
    <row r="1400" spans="1:8">
      <c r="A1400" s="80">
        <v>38777</v>
      </c>
      <c r="B1400" s="79" t="s">
        <v>218</v>
      </c>
      <c r="C1400" s="79" t="s">
        <v>73</v>
      </c>
      <c r="D1400" s="85">
        <v>206676.989</v>
      </c>
      <c r="E1400" s="85">
        <v>-41335.397799999999</v>
      </c>
      <c r="F1400" s="210">
        <f t="shared" si="63"/>
        <v>6</v>
      </c>
      <c r="G1400" s="79" t="str">
        <f t="shared" si="64"/>
        <v>I</v>
      </c>
      <c r="H1400" s="79" t="str">
        <f t="shared" si="65"/>
        <v>6IF-WAHA-TX</v>
      </c>
    </row>
    <row r="1401" spans="1:8">
      <c r="A1401" s="80">
        <v>38777</v>
      </c>
      <c r="B1401" s="79" t="s">
        <v>218</v>
      </c>
      <c r="C1401" s="79" t="s">
        <v>68</v>
      </c>
      <c r="D1401" s="85">
        <v>-387519.35430000001</v>
      </c>
      <c r="E1401" s="85">
        <v>-20301.299447910202</v>
      </c>
      <c r="F1401" s="210">
        <f t="shared" si="63"/>
        <v>6</v>
      </c>
      <c r="G1401" s="79" t="str">
        <f t="shared" si="64"/>
        <v>I</v>
      </c>
      <c r="H1401" s="79" t="str">
        <f t="shared" si="65"/>
        <v>6NGI-MALIN</v>
      </c>
    </row>
    <row r="1402" spans="1:8">
      <c r="A1402" s="80">
        <v>38777</v>
      </c>
      <c r="B1402" s="79" t="s">
        <v>218</v>
      </c>
      <c r="C1402" s="79" t="s">
        <v>74</v>
      </c>
      <c r="D1402" s="85">
        <v>-191176.21479999999</v>
      </c>
      <c r="E1402" s="85">
        <v>0</v>
      </c>
      <c r="F1402" s="210">
        <f t="shared" si="63"/>
        <v>6</v>
      </c>
      <c r="G1402" s="79" t="str">
        <f t="shared" si="64"/>
        <v>I</v>
      </c>
      <c r="H1402" s="79" t="str">
        <f t="shared" si="65"/>
        <v>6NGI-PGE/CG</v>
      </c>
    </row>
    <row r="1403" spans="1:8">
      <c r="A1403" s="80">
        <v>38777</v>
      </c>
      <c r="B1403" s="79" t="s">
        <v>218</v>
      </c>
      <c r="C1403" s="79" t="s">
        <v>94</v>
      </c>
      <c r="D1403" s="85">
        <v>-41335.397799999999</v>
      </c>
      <c r="E1403" s="85">
        <v>4133.5397800000001</v>
      </c>
      <c r="F1403" s="210">
        <f t="shared" si="63"/>
        <v>6</v>
      </c>
      <c r="G1403" s="79" t="str">
        <f t="shared" si="64"/>
        <v>I</v>
      </c>
      <c r="H1403" s="79" t="str">
        <f t="shared" si="65"/>
        <v>6NGI-SOBDR-SOCAL</v>
      </c>
    </row>
    <row r="1404" spans="1:8">
      <c r="A1404" s="80">
        <v>38777</v>
      </c>
      <c r="B1404" s="79" t="s">
        <v>218</v>
      </c>
      <c r="C1404" s="79" t="s">
        <v>46</v>
      </c>
      <c r="D1404" s="85">
        <v>-94171.362500000003</v>
      </c>
      <c r="E1404" s="85">
        <v>9417.1362499999996</v>
      </c>
      <c r="F1404" s="210">
        <f t="shared" si="63"/>
        <v>6</v>
      </c>
      <c r="G1404" s="79" t="str">
        <f t="shared" si="64"/>
        <v>I</v>
      </c>
      <c r="H1404" s="79" t="str">
        <f t="shared" si="65"/>
        <v>6NGI-SOCAL</v>
      </c>
    </row>
    <row r="1405" spans="1:8">
      <c r="A1405" s="80">
        <v>38808</v>
      </c>
      <c r="B1405" s="79" t="s">
        <v>218</v>
      </c>
      <c r="C1405" s="79" t="s">
        <v>88</v>
      </c>
      <c r="D1405" s="85">
        <v>0</v>
      </c>
      <c r="E1405" s="85">
        <v>0</v>
      </c>
      <c r="F1405" s="210">
        <f t="shared" si="63"/>
        <v>6</v>
      </c>
      <c r="G1405" s="79" t="str">
        <f t="shared" si="64"/>
        <v>I</v>
      </c>
      <c r="H1405" s="79" t="str">
        <f t="shared" si="65"/>
        <v>6IF-CIG/RKYMTN</v>
      </c>
    </row>
    <row r="1406" spans="1:8">
      <c r="A1406" s="80">
        <v>38808</v>
      </c>
      <c r="B1406" s="79" t="s">
        <v>218</v>
      </c>
      <c r="C1406" s="79" t="s">
        <v>89</v>
      </c>
      <c r="D1406" s="85">
        <v>79906.163199999995</v>
      </c>
      <c r="E1406" s="85">
        <v>-7990.6163200000001</v>
      </c>
      <c r="F1406" s="210">
        <f t="shared" si="63"/>
        <v>6</v>
      </c>
      <c r="G1406" s="79" t="str">
        <f t="shared" si="64"/>
        <v>I</v>
      </c>
      <c r="H1406" s="79" t="str">
        <f t="shared" si="65"/>
        <v>6IF-ELPO/PERMIAN</v>
      </c>
    </row>
    <row r="1407" spans="1:8">
      <c r="A1407" s="80">
        <v>38808</v>
      </c>
      <c r="B1407" s="79" t="s">
        <v>218</v>
      </c>
      <c r="C1407" s="79" t="s">
        <v>72</v>
      </c>
      <c r="D1407" s="85">
        <v>0</v>
      </c>
      <c r="E1407" s="85">
        <v>0</v>
      </c>
      <c r="F1407" s="210">
        <f t="shared" si="63"/>
        <v>6</v>
      </c>
      <c r="G1407" s="79" t="str">
        <f t="shared" si="64"/>
        <v>I</v>
      </c>
      <c r="H1407" s="79" t="str">
        <f t="shared" si="65"/>
        <v>6IF-ELPO/SJ</v>
      </c>
    </row>
    <row r="1408" spans="1:8">
      <c r="A1408" s="80">
        <v>38808</v>
      </c>
      <c r="B1408" s="79" t="s">
        <v>218</v>
      </c>
      <c r="C1408" s="79" t="s">
        <v>67</v>
      </c>
      <c r="D1408" s="85">
        <v>24384.643700000001</v>
      </c>
      <c r="E1408" s="85">
        <v>-2438.4643700000001</v>
      </c>
      <c r="F1408" s="210">
        <f t="shared" si="63"/>
        <v>6</v>
      </c>
      <c r="G1408" s="79" t="str">
        <f t="shared" si="64"/>
        <v>I</v>
      </c>
      <c r="H1408" s="79" t="str">
        <f t="shared" si="65"/>
        <v>6IF-NWPL_ROCKY_M</v>
      </c>
    </row>
    <row r="1409" spans="1:8">
      <c r="A1409" s="80">
        <v>38808</v>
      </c>
      <c r="B1409" s="79" t="s">
        <v>218</v>
      </c>
      <c r="C1409" s="79" t="s">
        <v>73</v>
      </c>
      <c r="D1409" s="85">
        <v>199058.3156</v>
      </c>
      <c r="E1409" s="85">
        <v>-39811.663119999997</v>
      </c>
      <c r="F1409" s="210">
        <f t="shared" si="63"/>
        <v>6</v>
      </c>
      <c r="G1409" s="79" t="str">
        <f t="shared" si="64"/>
        <v>I</v>
      </c>
      <c r="H1409" s="79" t="str">
        <f t="shared" si="65"/>
        <v>6IF-WAHA-TX</v>
      </c>
    </row>
    <row r="1410" spans="1:8">
      <c r="A1410" s="80">
        <v>38808</v>
      </c>
      <c r="B1410" s="79" t="s">
        <v>218</v>
      </c>
      <c r="C1410" s="79" t="s">
        <v>68</v>
      </c>
      <c r="D1410" s="85">
        <v>-373234.34169999999</v>
      </c>
      <c r="E1410" s="85">
        <v>-19631.290759207001</v>
      </c>
      <c r="F1410" s="210">
        <f t="shared" si="63"/>
        <v>6</v>
      </c>
      <c r="G1410" s="79" t="str">
        <f t="shared" si="64"/>
        <v>I</v>
      </c>
      <c r="H1410" s="79" t="str">
        <f t="shared" si="65"/>
        <v>6NGI-MALIN</v>
      </c>
    </row>
    <row r="1411" spans="1:8">
      <c r="A1411" s="80">
        <v>38808</v>
      </c>
      <c r="B1411" s="79" t="s">
        <v>218</v>
      </c>
      <c r="C1411" s="79" t="s">
        <v>74</v>
      </c>
      <c r="D1411" s="85">
        <v>-184128.94190000001</v>
      </c>
      <c r="E1411" s="85">
        <v>0</v>
      </c>
      <c r="F1411" s="210">
        <f t="shared" ref="F1411:F1474" si="66">IF(REF_DT&lt;=LastDay,INDEX(IntraMonth_Buckets,MATCH($A1411,IntraSumMonths,0),1),INDEX(BucketTable,MATCH($A1411,SumMonths,0),1))</f>
        <v>6</v>
      </c>
      <c r="G1411" s="79" t="str">
        <f t="shared" ref="G1411:G1474" si="67">INDEX(Book_Type,MATCH($B1411,Book,0),1)</f>
        <v>I</v>
      </c>
      <c r="H1411" s="79" t="str">
        <f t="shared" ref="H1411:H1474" si="68">$F1411&amp;$C1411</f>
        <v>6NGI-PGE/CG</v>
      </c>
    </row>
    <row r="1412" spans="1:8">
      <c r="A1412" s="80">
        <v>38808</v>
      </c>
      <c r="B1412" s="79" t="s">
        <v>218</v>
      </c>
      <c r="C1412" s="79" t="s">
        <v>94</v>
      </c>
      <c r="D1412" s="85">
        <v>-39811.663099999998</v>
      </c>
      <c r="E1412" s="85">
        <v>3981.1663100000001</v>
      </c>
      <c r="F1412" s="210">
        <f t="shared" si="66"/>
        <v>6</v>
      </c>
      <c r="G1412" s="79" t="str">
        <f t="shared" si="67"/>
        <v>I</v>
      </c>
      <c r="H1412" s="79" t="str">
        <f t="shared" si="68"/>
        <v>6NGI-SOBDR-SOCAL</v>
      </c>
    </row>
    <row r="1413" spans="1:8">
      <c r="A1413" s="80">
        <v>38808</v>
      </c>
      <c r="B1413" s="79" t="s">
        <v>218</v>
      </c>
      <c r="C1413" s="79" t="s">
        <v>46</v>
      </c>
      <c r="D1413" s="85">
        <v>-91235.069600000003</v>
      </c>
      <c r="E1413" s="85">
        <v>9123.5069600000006</v>
      </c>
      <c r="F1413" s="210">
        <f t="shared" si="66"/>
        <v>6</v>
      </c>
      <c r="G1413" s="79" t="str">
        <f t="shared" si="67"/>
        <v>I</v>
      </c>
      <c r="H1413" s="79" t="str">
        <f t="shared" si="68"/>
        <v>6NGI-SOCAL</v>
      </c>
    </row>
    <row r="1414" spans="1:8">
      <c r="A1414" s="80">
        <v>38838</v>
      </c>
      <c r="B1414" s="79" t="s">
        <v>218</v>
      </c>
      <c r="C1414" s="79" t="s">
        <v>88</v>
      </c>
      <c r="D1414" s="85">
        <v>0</v>
      </c>
      <c r="E1414" s="85">
        <v>0</v>
      </c>
      <c r="F1414" s="210">
        <f t="shared" si="66"/>
        <v>6</v>
      </c>
      <c r="G1414" s="79" t="str">
        <f t="shared" si="67"/>
        <v>I</v>
      </c>
      <c r="H1414" s="79" t="str">
        <f t="shared" si="68"/>
        <v>6IF-CIG/RKYMTN</v>
      </c>
    </row>
    <row r="1415" spans="1:8">
      <c r="A1415" s="80">
        <v>38838</v>
      </c>
      <c r="B1415" s="79" t="s">
        <v>218</v>
      </c>
      <c r="C1415" s="79" t="s">
        <v>89</v>
      </c>
      <c r="D1415" s="85">
        <v>77517.857000000004</v>
      </c>
      <c r="E1415" s="85">
        <v>-7751.7857000000004</v>
      </c>
      <c r="F1415" s="210">
        <f t="shared" si="66"/>
        <v>6</v>
      </c>
      <c r="G1415" s="79" t="str">
        <f t="shared" si="67"/>
        <v>I</v>
      </c>
      <c r="H1415" s="79" t="str">
        <f t="shared" si="68"/>
        <v>6IF-ELPO/PERMIAN</v>
      </c>
    </row>
    <row r="1416" spans="1:8">
      <c r="A1416" s="80">
        <v>38838</v>
      </c>
      <c r="B1416" s="79" t="s">
        <v>218</v>
      </c>
      <c r="C1416" s="79" t="s">
        <v>72</v>
      </c>
      <c r="D1416" s="85">
        <v>0</v>
      </c>
      <c r="E1416" s="85">
        <v>0</v>
      </c>
      <c r="F1416" s="210">
        <f t="shared" si="66"/>
        <v>6</v>
      </c>
      <c r="G1416" s="79" t="str">
        <f t="shared" si="67"/>
        <v>I</v>
      </c>
      <c r="H1416" s="79" t="str">
        <f t="shared" si="68"/>
        <v>6IF-ELPO/SJ</v>
      </c>
    </row>
    <row r="1417" spans="1:8">
      <c r="A1417" s="80">
        <v>38838</v>
      </c>
      <c r="B1417" s="79" t="s">
        <v>218</v>
      </c>
      <c r="C1417" s="79" t="s">
        <v>67</v>
      </c>
      <c r="D1417" s="85">
        <v>25080.332600000002</v>
      </c>
      <c r="E1417" s="85">
        <v>-2508.0332600000002</v>
      </c>
      <c r="F1417" s="210">
        <f t="shared" si="66"/>
        <v>6</v>
      </c>
      <c r="G1417" s="79" t="str">
        <f t="shared" si="67"/>
        <v>I</v>
      </c>
      <c r="H1417" s="79" t="str">
        <f t="shared" si="68"/>
        <v>6IF-NWPL_ROCKY_M</v>
      </c>
    </row>
    <row r="1418" spans="1:8">
      <c r="A1418" s="80">
        <v>38838</v>
      </c>
      <c r="B1418" s="79" t="s">
        <v>218</v>
      </c>
      <c r="C1418" s="79" t="s">
        <v>73</v>
      </c>
      <c r="D1418" s="85">
        <v>204737.40900000001</v>
      </c>
      <c r="E1418" s="85">
        <v>-40947.481800000001</v>
      </c>
      <c r="F1418" s="210">
        <f t="shared" si="66"/>
        <v>6</v>
      </c>
      <c r="G1418" s="79" t="str">
        <f t="shared" si="67"/>
        <v>I</v>
      </c>
      <c r="H1418" s="79" t="str">
        <f t="shared" si="68"/>
        <v>6IF-WAHA-TX</v>
      </c>
    </row>
    <row r="1419" spans="1:8">
      <c r="A1419" s="80">
        <v>38838</v>
      </c>
      <c r="B1419" s="79" t="s">
        <v>218</v>
      </c>
      <c r="C1419" s="79" t="s">
        <v>68</v>
      </c>
      <c r="D1419" s="85">
        <v>-383882.64179999998</v>
      </c>
      <c r="E1419" s="85">
        <v>-20057.100690269501</v>
      </c>
      <c r="F1419" s="210">
        <f t="shared" si="66"/>
        <v>6</v>
      </c>
      <c r="G1419" s="79" t="str">
        <f t="shared" si="67"/>
        <v>I</v>
      </c>
      <c r="H1419" s="79" t="str">
        <f t="shared" si="68"/>
        <v>6NGI-MALIN</v>
      </c>
    </row>
    <row r="1420" spans="1:8">
      <c r="A1420" s="80">
        <v>38838</v>
      </c>
      <c r="B1420" s="79" t="s">
        <v>218</v>
      </c>
      <c r="C1420" s="79" t="s">
        <v>74</v>
      </c>
      <c r="D1420" s="85">
        <v>-189382.10329999999</v>
      </c>
      <c r="E1420" s="85">
        <v>0</v>
      </c>
      <c r="F1420" s="210">
        <f t="shared" si="66"/>
        <v>6</v>
      </c>
      <c r="G1420" s="79" t="str">
        <f t="shared" si="67"/>
        <v>I</v>
      </c>
      <c r="H1420" s="79" t="str">
        <f t="shared" si="68"/>
        <v>6NGI-PGE/CG</v>
      </c>
    </row>
    <row r="1421" spans="1:8">
      <c r="A1421" s="80">
        <v>38838</v>
      </c>
      <c r="B1421" s="79" t="s">
        <v>218</v>
      </c>
      <c r="C1421" s="79" t="s">
        <v>94</v>
      </c>
      <c r="D1421" s="85">
        <v>-40947.481800000001</v>
      </c>
      <c r="E1421" s="85">
        <v>4094.74818</v>
      </c>
      <c r="F1421" s="210">
        <f t="shared" si="66"/>
        <v>6</v>
      </c>
      <c r="G1421" s="79" t="str">
        <f t="shared" si="67"/>
        <v>I</v>
      </c>
      <c r="H1421" s="79" t="str">
        <f t="shared" si="68"/>
        <v>6NGI-SOBDR-SOCAL</v>
      </c>
    </row>
    <row r="1422" spans="1:8">
      <c r="A1422" s="80">
        <v>38838</v>
      </c>
      <c r="B1422" s="79" t="s">
        <v>218</v>
      </c>
      <c r="C1422" s="79" t="s">
        <v>46</v>
      </c>
      <c r="D1422" s="85">
        <v>-93287.602299999999</v>
      </c>
      <c r="E1422" s="85">
        <v>9328.7602299999999</v>
      </c>
      <c r="F1422" s="210">
        <f t="shared" si="66"/>
        <v>6</v>
      </c>
      <c r="G1422" s="79" t="str">
        <f t="shared" si="67"/>
        <v>I</v>
      </c>
      <c r="H1422" s="79" t="str">
        <f t="shared" si="68"/>
        <v>6NGI-SOCAL</v>
      </c>
    </row>
    <row r="1423" spans="1:8">
      <c r="A1423" s="80">
        <v>38869</v>
      </c>
      <c r="B1423" s="79" t="s">
        <v>218</v>
      </c>
      <c r="C1423" s="79" t="s">
        <v>88</v>
      </c>
      <c r="D1423" s="85">
        <v>0</v>
      </c>
      <c r="E1423" s="85">
        <v>0</v>
      </c>
      <c r="F1423" s="210">
        <f t="shared" si="66"/>
        <v>6</v>
      </c>
      <c r="G1423" s="79" t="str">
        <f t="shared" si="67"/>
        <v>I</v>
      </c>
      <c r="H1423" s="79" t="str">
        <f t="shared" si="68"/>
        <v>6IF-CIG/RKYMTN</v>
      </c>
    </row>
    <row r="1424" spans="1:8">
      <c r="A1424" s="80">
        <v>38869</v>
      </c>
      <c r="B1424" s="79" t="s">
        <v>218</v>
      </c>
      <c r="C1424" s="79" t="s">
        <v>89</v>
      </c>
      <c r="D1424" s="85">
        <v>79149.113800000006</v>
      </c>
      <c r="E1424" s="85">
        <v>-7914.9113799999996</v>
      </c>
      <c r="F1424" s="210">
        <f t="shared" si="66"/>
        <v>6</v>
      </c>
      <c r="G1424" s="79" t="str">
        <f t="shared" si="67"/>
        <v>I</v>
      </c>
      <c r="H1424" s="79" t="str">
        <f t="shared" si="68"/>
        <v>6IF-ELPO/PERMIAN</v>
      </c>
    </row>
    <row r="1425" spans="1:8">
      <c r="A1425" s="80">
        <v>38869</v>
      </c>
      <c r="B1425" s="79" t="s">
        <v>218</v>
      </c>
      <c r="C1425" s="79" t="s">
        <v>72</v>
      </c>
      <c r="D1425" s="85">
        <v>0</v>
      </c>
      <c r="E1425" s="85">
        <v>0</v>
      </c>
      <c r="F1425" s="210">
        <f t="shared" si="66"/>
        <v>6</v>
      </c>
      <c r="G1425" s="79" t="str">
        <f t="shared" si="67"/>
        <v>I</v>
      </c>
      <c r="H1425" s="79" t="str">
        <f t="shared" si="68"/>
        <v>6IF-ELPO/SJ</v>
      </c>
    </row>
    <row r="1426" spans="1:8">
      <c r="A1426" s="80">
        <v>38869</v>
      </c>
      <c r="B1426" s="79" t="s">
        <v>218</v>
      </c>
      <c r="C1426" s="79" t="s">
        <v>67</v>
      </c>
      <c r="D1426" s="85">
        <v>24153.617900000001</v>
      </c>
      <c r="E1426" s="85">
        <v>-2415.3617899999999</v>
      </c>
      <c r="F1426" s="210">
        <f t="shared" si="66"/>
        <v>6</v>
      </c>
      <c r="G1426" s="79" t="str">
        <f t="shared" si="67"/>
        <v>I</v>
      </c>
      <c r="H1426" s="79" t="str">
        <f t="shared" si="68"/>
        <v>6IF-NWPL_ROCKY_M</v>
      </c>
    </row>
    <row r="1427" spans="1:8">
      <c r="A1427" s="80">
        <v>38869</v>
      </c>
      <c r="B1427" s="79" t="s">
        <v>218</v>
      </c>
      <c r="C1427" s="79" t="s">
        <v>73</v>
      </c>
      <c r="D1427" s="85">
        <v>197172.39120000001</v>
      </c>
      <c r="E1427" s="85">
        <v>0</v>
      </c>
      <c r="F1427" s="210">
        <f t="shared" si="66"/>
        <v>6</v>
      </c>
      <c r="G1427" s="79" t="str">
        <f t="shared" si="67"/>
        <v>I</v>
      </c>
      <c r="H1427" s="79" t="str">
        <f t="shared" si="68"/>
        <v>6IF-WAHA-TX</v>
      </c>
    </row>
    <row r="1428" spans="1:8">
      <c r="A1428" s="80">
        <v>38869</v>
      </c>
      <c r="B1428" s="79" t="s">
        <v>218</v>
      </c>
      <c r="C1428" s="79" t="s">
        <v>68</v>
      </c>
      <c r="D1428" s="85">
        <v>-369698.23359999998</v>
      </c>
      <c r="E1428" s="85">
        <v>-19239.794154057799</v>
      </c>
      <c r="F1428" s="210">
        <f t="shared" si="66"/>
        <v>6</v>
      </c>
      <c r="G1428" s="79" t="str">
        <f t="shared" si="67"/>
        <v>I</v>
      </c>
      <c r="H1428" s="79" t="str">
        <f t="shared" si="68"/>
        <v>6NGI-MALIN</v>
      </c>
    </row>
    <row r="1429" spans="1:8">
      <c r="A1429" s="80">
        <v>38869</v>
      </c>
      <c r="B1429" s="79" t="s">
        <v>218</v>
      </c>
      <c r="C1429" s="79" t="s">
        <v>74</v>
      </c>
      <c r="D1429" s="85">
        <v>-182384.46189999999</v>
      </c>
      <c r="E1429" s="85">
        <v>0</v>
      </c>
      <c r="F1429" s="210">
        <f t="shared" si="66"/>
        <v>6</v>
      </c>
      <c r="G1429" s="79" t="str">
        <f t="shared" si="67"/>
        <v>I</v>
      </c>
      <c r="H1429" s="79" t="str">
        <f t="shared" si="68"/>
        <v>6NGI-PGE/CG</v>
      </c>
    </row>
    <row r="1430" spans="1:8">
      <c r="A1430" s="80">
        <v>38869</v>
      </c>
      <c r="B1430" s="79" t="s">
        <v>218</v>
      </c>
      <c r="C1430" s="79" t="s">
        <v>94</v>
      </c>
      <c r="D1430" s="85">
        <v>-39434.478300000002</v>
      </c>
      <c r="E1430" s="85">
        <v>3943.4478300000001</v>
      </c>
      <c r="F1430" s="210">
        <f t="shared" si="66"/>
        <v>6</v>
      </c>
      <c r="G1430" s="79" t="str">
        <f t="shared" si="67"/>
        <v>I</v>
      </c>
      <c r="H1430" s="79" t="str">
        <f t="shared" si="68"/>
        <v>6NGI-SOBDR-SOCAL</v>
      </c>
    </row>
    <row r="1431" spans="1:8">
      <c r="A1431" s="80">
        <v>38869</v>
      </c>
      <c r="B1431" s="79" t="s">
        <v>218</v>
      </c>
      <c r="C1431" s="79" t="s">
        <v>46</v>
      </c>
      <c r="D1431" s="85">
        <v>-73939.646699999998</v>
      </c>
      <c r="E1431" s="85">
        <v>7393.9646700000003</v>
      </c>
      <c r="F1431" s="210">
        <f t="shared" si="66"/>
        <v>6</v>
      </c>
      <c r="G1431" s="79" t="str">
        <f t="shared" si="67"/>
        <v>I</v>
      </c>
      <c r="H1431" s="79" t="str">
        <f t="shared" si="68"/>
        <v>6NGI-SOCAL</v>
      </c>
    </row>
    <row r="1432" spans="1:8">
      <c r="A1432" s="80">
        <v>38899</v>
      </c>
      <c r="B1432" s="79" t="s">
        <v>218</v>
      </c>
      <c r="C1432" s="79" t="s">
        <v>88</v>
      </c>
      <c r="D1432" s="85">
        <v>0</v>
      </c>
      <c r="E1432" s="85">
        <v>0</v>
      </c>
      <c r="F1432" s="210">
        <f t="shared" si="66"/>
        <v>6</v>
      </c>
      <c r="G1432" s="79" t="str">
        <f t="shared" si="67"/>
        <v>I</v>
      </c>
      <c r="H1432" s="79" t="str">
        <f t="shared" si="68"/>
        <v>6IF-CIG/RKYMTN</v>
      </c>
    </row>
    <row r="1433" spans="1:8">
      <c r="A1433" s="80">
        <v>38899</v>
      </c>
      <c r="B1433" s="79" t="s">
        <v>218</v>
      </c>
      <c r="C1433" s="79" t="s">
        <v>89</v>
      </c>
      <c r="D1433" s="85">
        <v>76776.712700000004</v>
      </c>
      <c r="E1433" s="85">
        <v>-7677.6712699999998</v>
      </c>
      <c r="F1433" s="210">
        <f t="shared" si="66"/>
        <v>6</v>
      </c>
      <c r="G1433" s="79" t="str">
        <f t="shared" si="67"/>
        <v>I</v>
      </c>
      <c r="H1433" s="79" t="str">
        <f t="shared" si="68"/>
        <v>6IF-ELPO/PERMIAN</v>
      </c>
    </row>
    <row r="1434" spans="1:8">
      <c r="A1434" s="80">
        <v>38899</v>
      </c>
      <c r="B1434" s="79" t="s">
        <v>218</v>
      </c>
      <c r="C1434" s="79" t="s">
        <v>72</v>
      </c>
      <c r="D1434" s="85">
        <v>0</v>
      </c>
      <c r="E1434" s="85">
        <v>0</v>
      </c>
      <c r="F1434" s="210">
        <f t="shared" si="66"/>
        <v>6</v>
      </c>
      <c r="G1434" s="79" t="str">
        <f t="shared" si="67"/>
        <v>I</v>
      </c>
      <c r="H1434" s="79" t="str">
        <f t="shared" si="68"/>
        <v>6IF-ELPO/SJ</v>
      </c>
    </row>
    <row r="1435" spans="1:8">
      <c r="A1435" s="80">
        <v>38899</v>
      </c>
      <c r="B1435" s="79" t="s">
        <v>218</v>
      </c>
      <c r="C1435" s="79" t="s">
        <v>67</v>
      </c>
      <c r="D1435" s="85">
        <v>24840.540800000002</v>
      </c>
      <c r="E1435" s="85">
        <v>-2484.0540799999999</v>
      </c>
      <c r="F1435" s="210">
        <f t="shared" si="66"/>
        <v>6</v>
      </c>
      <c r="G1435" s="79" t="str">
        <f t="shared" si="67"/>
        <v>I</v>
      </c>
      <c r="H1435" s="79" t="str">
        <f t="shared" si="68"/>
        <v>6IF-NWPL_ROCKY_M</v>
      </c>
    </row>
    <row r="1436" spans="1:8">
      <c r="A1436" s="80">
        <v>38899</v>
      </c>
      <c r="B1436" s="79" t="s">
        <v>218</v>
      </c>
      <c r="C1436" s="79" t="s">
        <v>73</v>
      </c>
      <c r="D1436" s="85">
        <v>202779.9252</v>
      </c>
      <c r="E1436" s="85">
        <v>0</v>
      </c>
      <c r="F1436" s="210">
        <f t="shared" si="66"/>
        <v>6</v>
      </c>
      <c r="G1436" s="79" t="str">
        <f t="shared" si="67"/>
        <v>I</v>
      </c>
      <c r="H1436" s="79" t="str">
        <f t="shared" si="68"/>
        <v>6IF-WAHA-TX</v>
      </c>
    </row>
    <row r="1437" spans="1:8">
      <c r="A1437" s="80">
        <v>38899</v>
      </c>
      <c r="B1437" s="79" t="s">
        <v>218</v>
      </c>
      <c r="C1437" s="79" t="s">
        <v>68</v>
      </c>
      <c r="D1437" s="85">
        <v>-380212.35979999998</v>
      </c>
      <c r="E1437" s="85">
        <v>-18652.216308045896</v>
      </c>
      <c r="F1437" s="210">
        <f t="shared" si="66"/>
        <v>6</v>
      </c>
      <c r="G1437" s="79" t="str">
        <f t="shared" si="67"/>
        <v>I</v>
      </c>
      <c r="H1437" s="79" t="str">
        <f t="shared" si="68"/>
        <v>6NGI-MALIN</v>
      </c>
    </row>
    <row r="1438" spans="1:8">
      <c r="A1438" s="80">
        <v>38899</v>
      </c>
      <c r="B1438" s="79" t="s">
        <v>218</v>
      </c>
      <c r="C1438" s="79" t="s">
        <v>74</v>
      </c>
      <c r="D1438" s="85">
        <v>-187571.4308</v>
      </c>
      <c r="E1438" s="85">
        <v>0</v>
      </c>
      <c r="F1438" s="210">
        <f t="shared" si="66"/>
        <v>6</v>
      </c>
      <c r="G1438" s="79" t="str">
        <f t="shared" si="67"/>
        <v>I</v>
      </c>
      <c r="H1438" s="79" t="str">
        <f t="shared" si="68"/>
        <v>6NGI-PGE/CG</v>
      </c>
    </row>
    <row r="1439" spans="1:8">
      <c r="A1439" s="80">
        <v>38899</v>
      </c>
      <c r="B1439" s="79" t="s">
        <v>218</v>
      </c>
      <c r="C1439" s="79" t="s">
        <v>94</v>
      </c>
      <c r="D1439" s="85">
        <v>-40555.985000000001</v>
      </c>
      <c r="E1439" s="85">
        <v>4055.5985000000001</v>
      </c>
      <c r="F1439" s="210">
        <f t="shared" si="66"/>
        <v>6</v>
      </c>
      <c r="G1439" s="79" t="str">
        <f t="shared" si="67"/>
        <v>I</v>
      </c>
      <c r="H1439" s="79" t="str">
        <f t="shared" si="68"/>
        <v>6NGI-SOBDR-SOCAL</v>
      </c>
    </row>
    <row r="1440" spans="1:8">
      <c r="A1440" s="80">
        <v>38899</v>
      </c>
      <c r="B1440" s="79" t="s">
        <v>218</v>
      </c>
      <c r="C1440" s="79" t="s">
        <v>46</v>
      </c>
      <c r="D1440" s="85">
        <v>-76042.471999999994</v>
      </c>
      <c r="E1440" s="85">
        <v>7604.2472000000007</v>
      </c>
      <c r="F1440" s="210">
        <f t="shared" si="66"/>
        <v>6</v>
      </c>
      <c r="G1440" s="79" t="str">
        <f t="shared" si="67"/>
        <v>I</v>
      </c>
      <c r="H1440" s="79" t="str">
        <f t="shared" si="68"/>
        <v>6NGI-SOCAL</v>
      </c>
    </row>
    <row r="1441" spans="1:8">
      <c r="A1441" s="80">
        <v>38930</v>
      </c>
      <c r="B1441" s="79" t="s">
        <v>218</v>
      </c>
      <c r="C1441" s="79" t="s">
        <v>88</v>
      </c>
      <c r="D1441" s="85">
        <v>0</v>
      </c>
      <c r="E1441" s="85">
        <v>0</v>
      </c>
      <c r="F1441" s="210">
        <f t="shared" si="66"/>
        <v>6</v>
      </c>
      <c r="G1441" s="79" t="str">
        <f t="shared" si="67"/>
        <v>I</v>
      </c>
      <c r="H1441" s="79" t="str">
        <f t="shared" si="68"/>
        <v>6IF-CIG/RKYMTN</v>
      </c>
    </row>
    <row r="1442" spans="1:8">
      <c r="A1442" s="80">
        <v>38930</v>
      </c>
      <c r="B1442" s="79" t="s">
        <v>218</v>
      </c>
      <c r="C1442" s="79" t="s">
        <v>89</v>
      </c>
      <c r="D1442" s="85">
        <v>77571.648199999996</v>
      </c>
      <c r="E1442" s="85">
        <v>-7757.16482</v>
      </c>
      <c r="F1442" s="210">
        <f t="shared" si="66"/>
        <v>6</v>
      </c>
      <c r="G1442" s="79" t="str">
        <f t="shared" si="67"/>
        <v>I</v>
      </c>
      <c r="H1442" s="79" t="str">
        <f t="shared" si="68"/>
        <v>6IF-ELPO/PERMIAN</v>
      </c>
    </row>
    <row r="1443" spans="1:8">
      <c r="A1443" s="80">
        <v>38930</v>
      </c>
      <c r="B1443" s="79" t="s">
        <v>218</v>
      </c>
      <c r="C1443" s="79" t="s">
        <v>72</v>
      </c>
      <c r="D1443" s="85">
        <v>0</v>
      </c>
      <c r="E1443" s="85">
        <v>0</v>
      </c>
      <c r="F1443" s="210">
        <f t="shared" si="66"/>
        <v>6</v>
      </c>
      <c r="G1443" s="79" t="str">
        <f t="shared" si="67"/>
        <v>I</v>
      </c>
      <c r="H1443" s="79" t="str">
        <f t="shared" si="68"/>
        <v>6IF-ELPO/SJ</v>
      </c>
    </row>
    <row r="1444" spans="1:8">
      <c r="A1444" s="80">
        <v>38930</v>
      </c>
      <c r="B1444" s="79" t="s">
        <v>218</v>
      </c>
      <c r="C1444" s="79" t="s">
        <v>67</v>
      </c>
      <c r="D1444" s="85">
        <v>24717.873500000002</v>
      </c>
      <c r="E1444" s="85">
        <v>-2471.7873500000001</v>
      </c>
      <c r="F1444" s="210">
        <f t="shared" si="66"/>
        <v>6</v>
      </c>
      <c r="G1444" s="79" t="str">
        <f t="shared" si="67"/>
        <v>I</v>
      </c>
      <c r="H1444" s="79" t="str">
        <f t="shared" si="68"/>
        <v>6IF-NWPL_ROCKY_M</v>
      </c>
    </row>
    <row r="1445" spans="1:8">
      <c r="A1445" s="80">
        <v>38930</v>
      </c>
      <c r="B1445" s="79" t="s">
        <v>218</v>
      </c>
      <c r="C1445" s="79" t="s">
        <v>73</v>
      </c>
      <c r="D1445" s="85">
        <v>201778.5588</v>
      </c>
      <c r="E1445" s="85">
        <v>0</v>
      </c>
      <c r="F1445" s="210">
        <f t="shared" si="66"/>
        <v>6</v>
      </c>
      <c r="G1445" s="79" t="str">
        <f t="shared" si="67"/>
        <v>I</v>
      </c>
      <c r="H1445" s="79" t="str">
        <f t="shared" si="68"/>
        <v>6IF-WAHA-TX</v>
      </c>
    </row>
    <row r="1446" spans="1:8">
      <c r="A1446" s="80">
        <v>38930</v>
      </c>
      <c r="B1446" s="79" t="s">
        <v>218</v>
      </c>
      <c r="C1446" s="79" t="s">
        <v>68</v>
      </c>
      <c r="D1446" s="85">
        <v>-378334.7977</v>
      </c>
      <c r="E1446" s="85">
        <v>-17920.169652480701</v>
      </c>
      <c r="F1446" s="210">
        <f t="shared" si="66"/>
        <v>6</v>
      </c>
      <c r="G1446" s="79" t="str">
        <f t="shared" si="67"/>
        <v>I</v>
      </c>
      <c r="H1446" s="79" t="str">
        <f t="shared" si="68"/>
        <v>6NGI-MALIN</v>
      </c>
    </row>
    <row r="1447" spans="1:8">
      <c r="A1447" s="80">
        <v>38930</v>
      </c>
      <c r="B1447" s="79" t="s">
        <v>218</v>
      </c>
      <c r="C1447" s="79" t="s">
        <v>74</v>
      </c>
      <c r="D1447" s="85">
        <v>-186645.16690000001</v>
      </c>
      <c r="E1447" s="85">
        <v>0</v>
      </c>
      <c r="F1447" s="210">
        <f t="shared" si="66"/>
        <v>6</v>
      </c>
      <c r="G1447" s="79" t="str">
        <f t="shared" si="67"/>
        <v>I</v>
      </c>
      <c r="H1447" s="79" t="str">
        <f t="shared" si="68"/>
        <v>6NGI-PGE/CG</v>
      </c>
    </row>
    <row r="1448" spans="1:8">
      <c r="A1448" s="80">
        <v>38930</v>
      </c>
      <c r="B1448" s="79" t="s">
        <v>218</v>
      </c>
      <c r="C1448" s="79" t="s">
        <v>94</v>
      </c>
      <c r="D1448" s="85">
        <v>-40355.711799999997</v>
      </c>
      <c r="E1448" s="85">
        <v>4035.5711799999999</v>
      </c>
      <c r="F1448" s="210">
        <f t="shared" si="66"/>
        <v>6</v>
      </c>
      <c r="G1448" s="79" t="str">
        <f t="shared" si="67"/>
        <v>I</v>
      </c>
      <c r="H1448" s="79" t="str">
        <f t="shared" si="68"/>
        <v>6NGI-SOBDR-SOCAL</v>
      </c>
    </row>
    <row r="1449" spans="1:8">
      <c r="A1449" s="80">
        <v>38930</v>
      </c>
      <c r="B1449" s="79" t="s">
        <v>218</v>
      </c>
      <c r="C1449" s="79" t="s">
        <v>46</v>
      </c>
      <c r="D1449" s="85">
        <v>-75666.959600000002</v>
      </c>
      <c r="E1449" s="85">
        <v>7566.69596</v>
      </c>
      <c r="F1449" s="210">
        <f t="shared" si="66"/>
        <v>6</v>
      </c>
      <c r="G1449" s="79" t="str">
        <f t="shared" si="67"/>
        <v>I</v>
      </c>
      <c r="H1449" s="79" t="str">
        <f t="shared" si="68"/>
        <v>6NGI-SOCAL</v>
      </c>
    </row>
    <row r="1450" spans="1:8">
      <c r="A1450" s="80">
        <v>38961</v>
      </c>
      <c r="B1450" s="79" t="s">
        <v>218</v>
      </c>
      <c r="C1450" s="79" t="s">
        <v>88</v>
      </c>
      <c r="D1450" s="85">
        <v>0</v>
      </c>
      <c r="E1450" s="85">
        <v>0</v>
      </c>
      <c r="F1450" s="210">
        <f t="shared" si="66"/>
        <v>6</v>
      </c>
      <c r="G1450" s="79" t="str">
        <f t="shared" si="67"/>
        <v>I</v>
      </c>
      <c r="H1450" s="79" t="str">
        <f t="shared" si="68"/>
        <v>6IF-CIG/RKYMTN</v>
      </c>
    </row>
    <row r="1451" spans="1:8">
      <c r="A1451" s="80">
        <v>38961</v>
      </c>
      <c r="B1451" s="79" t="s">
        <v>218</v>
      </c>
      <c r="C1451" s="79" t="s">
        <v>89</v>
      </c>
      <c r="D1451" s="85">
        <v>77994.616999999998</v>
      </c>
      <c r="E1451" s="85">
        <v>-7799.4617000000007</v>
      </c>
      <c r="F1451" s="210">
        <f t="shared" si="66"/>
        <v>6</v>
      </c>
      <c r="G1451" s="79" t="str">
        <f t="shared" si="67"/>
        <v>I</v>
      </c>
      <c r="H1451" s="79" t="str">
        <f t="shared" si="68"/>
        <v>6IF-ELPO/PERMIAN</v>
      </c>
    </row>
    <row r="1452" spans="1:8">
      <c r="A1452" s="80">
        <v>38961</v>
      </c>
      <c r="B1452" s="79" t="s">
        <v>218</v>
      </c>
      <c r="C1452" s="79" t="s">
        <v>72</v>
      </c>
      <c r="D1452" s="85">
        <v>0</v>
      </c>
      <c r="E1452" s="85">
        <v>0</v>
      </c>
      <c r="F1452" s="210">
        <f t="shared" si="66"/>
        <v>6</v>
      </c>
      <c r="G1452" s="79" t="str">
        <f t="shared" si="67"/>
        <v>I</v>
      </c>
      <c r="H1452" s="79" t="str">
        <f t="shared" si="68"/>
        <v>6IF-ELPO/SJ</v>
      </c>
    </row>
    <row r="1453" spans="1:8">
      <c r="A1453" s="80">
        <v>38961</v>
      </c>
      <c r="B1453" s="79" t="s">
        <v>218</v>
      </c>
      <c r="C1453" s="79" t="s">
        <v>67</v>
      </c>
      <c r="D1453" s="85">
        <v>23801.304800000002</v>
      </c>
      <c r="E1453" s="85">
        <v>-2380.1304799999998</v>
      </c>
      <c r="F1453" s="210">
        <f t="shared" si="66"/>
        <v>6</v>
      </c>
      <c r="G1453" s="79" t="str">
        <f t="shared" si="67"/>
        <v>I</v>
      </c>
      <c r="H1453" s="79" t="str">
        <f t="shared" si="68"/>
        <v>6IF-NWPL_ROCKY_M</v>
      </c>
    </row>
    <row r="1454" spans="1:8">
      <c r="A1454" s="80">
        <v>38961</v>
      </c>
      <c r="B1454" s="79" t="s">
        <v>218</v>
      </c>
      <c r="C1454" s="79" t="s">
        <v>73</v>
      </c>
      <c r="D1454" s="85">
        <v>194296.36540000001</v>
      </c>
      <c r="E1454" s="85">
        <v>0</v>
      </c>
      <c r="F1454" s="210">
        <f t="shared" si="66"/>
        <v>6</v>
      </c>
      <c r="G1454" s="79" t="str">
        <f t="shared" si="67"/>
        <v>I</v>
      </c>
      <c r="H1454" s="79" t="str">
        <f t="shared" si="68"/>
        <v>6IF-WAHA-TX</v>
      </c>
    </row>
    <row r="1455" spans="1:8">
      <c r="A1455" s="80">
        <v>38961</v>
      </c>
      <c r="B1455" s="79" t="s">
        <v>218</v>
      </c>
      <c r="C1455" s="79" t="s">
        <v>68</v>
      </c>
      <c r="D1455" s="85">
        <v>-364305.68520000001</v>
      </c>
      <c r="E1455" s="85">
        <v>-16753.0251887343</v>
      </c>
      <c r="F1455" s="210">
        <f t="shared" si="66"/>
        <v>6</v>
      </c>
      <c r="G1455" s="79" t="str">
        <f t="shared" si="67"/>
        <v>I</v>
      </c>
      <c r="H1455" s="79" t="str">
        <f t="shared" si="68"/>
        <v>6NGI-MALIN</v>
      </c>
    </row>
    <row r="1456" spans="1:8">
      <c r="A1456" s="80">
        <v>38961</v>
      </c>
      <c r="B1456" s="79" t="s">
        <v>218</v>
      </c>
      <c r="C1456" s="79" t="s">
        <v>74</v>
      </c>
      <c r="D1456" s="85">
        <v>-179724.13800000001</v>
      </c>
      <c r="E1456" s="85">
        <v>0</v>
      </c>
      <c r="F1456" s="210">
        <f t="shared" si="66"/>
        <v>6</v>
      </c>
      <c r="G1456" s="79" t="str">
        <f t="shared" si="67"/>
        <v>I</v>
      </c>
      <c r="H1456" s="79" t="str">
        <f t="shared" si="68"/>
        <v>6NGI-PGE/CG</v>
      </c>
    </row>
    <row r="1457" spans="1:8">
      <c r="A1457" s="80">
        <v>38961</v>
      </c>
      <c r="B1457" s="79" t="s">
        <v>218</v>
      </c>
      <c r="C1457" s="79" t="s">
        <v>94</v>
      </c>
      <c r="D1457" s="85">
        <v>-38859.273099999999</v>
      </c>
      <c r="E1457" s="85">
        <v>3885.92731</v>
      </c>
      <c r="F1457" s="210">
        <f t="shared" si="66"/>
        <v>6</v>
      </c>
      <c r="G1457" s="79" t="str">
        <f t="shared" si="67"/>
        <v>I</v>
      </c>
      <c r="H1457" s="79" t="str">
        <f t="shared" si="68"/>
        <v>6NGI-SOBDR-SOCAL</v>
      </c>
    </row>
    <row r="1458" spans="1:8">
      <c r="A1458" s="80">
        <v>38961</v>
      </c>
      <c r="B1458" s="79" t="s">
        <v>218</v>
      </c>
      <c r="C1458" s="79" t="s">
        <v>46</v>
      </c>
      <c r="D1458" s="85">
        <v>-72861.137000000002</v>
      </c>
      <c r="E1458" s="85">
        <v>7286.1137000000008</v>
      </c>
      <c r="F1458" s="210">
        <f t="shared" si="66"/>
        <v>6</v>
      </c>
      <c r="G1458" s="79" t="str">
        <f t="shared" si="67"/>
        <v>I</v>
      </c>
      <c r="H1458" s="79" t="str">
        <f t="shared" si="68"/>
        <v>6NGI-SOCAL</v>
      </c>
    </row>
    <row r="1459" spans="1:8">
      <c r="A1459" s="80">
        <v>38991</v>
      </c>
      <c r="B1459" s="79" t="s">
        <v>218</v>
      </c>
      <c r="C1459" s="79" t="s">
        <v>88</v>
      </c>
      <c r="D1459" s="85">
        <v>0</v>
      </c>
      <c r="E1459" s="85">
        <v>0</v>
      </c>
      <c r="F1459" s="210">
        <f t="shared" si="66"/>
        <v>6</v>
      </c>
      <c r="G1459" s="79" t="str">
        <f t="shared" si="67"/>
        <v>I</v>
      </c>
      <c r="H1459" s="79" t="str">
        <f t="shared" si="68"/>
        <v>6IF-CIG/RKYMTN</v>
      </c>
    </row>
    <row r="1460" spans="1:8">
      <c r="A1460" s="80">
        <v>38991</v>
      </c>
      <c r="B1460" s="79" t="s">
        <v>218</v>
      </c>
      <c r="C1460" s="79" t="s">
        <v>89</v>
      </c>
      <c r="D1460" s="85">
        <v>75646.836299999995</v>
      </c>
      <c r="E1460" s="85">
        <v>-7564.6836299999995</v>
      </c>
      <c r="F1460" s="210">
        <f t="shared" si="66"/>
        <v>6</v>
      </c>
      <c r="G1460" s="79" t="str">
        <f t="shared" si="67"/>
        <v>I</v>
      </c>
      <c r="H1460" s="79" t="str">
        <f t="shared" si="68"/>
        <v>6IF-ELPO/PERMIAN</v>
      </c>
    </row>
    <row r="1461" spans="1:8">
      <c r="A1461" s="80">
        <v>38991</v>
      </c>
      <c r="B1461" s="79" t="s">
        <v>218</v>
      </c>
      <c r="C1461" s="79" t="s">
        <v>72</v>
      </c>
      <c r="D1461" s="85">
        <v>0</v>
      </c>
      <c r="E1461" s="85">
        <v>0</v>
      </c>
      <c r="F1461" s="210">
        <f t="shared" si="66"/>
        <v>6</v>
      </c>
      <c r="G1461" s="79" t="str">
        <f t="shared" si="67"/>
        <v>I</v>
      </c>
      <c r="H1461" s="79" t="str">
        <f t="shared" si="68"/>
        <v>6IF-ELPO/SJ</v>
      </c>
    </row>
    <row r="1462" spans="1:8">
      <c r="A1462" s="80">
        <v>38991</v>
      </c>
      <c r="B1462" s="79" t="s">
        <v>218</v>
      </c>
      <c r="C1462" s="79" t="s">
        <v>67</v>
      </c>
      <c r="D1462" s="85">
        <v>24474.977599999998</v>
      </c>
      <c r="E1462" s="85">
        <v>-2447.4977600000002</v>
      </c>
      <c r="F1462" s="210">
        <f t="shared" si="66"/>
        <v>6</v>
      </c>
      <c r="G1462" s="79" t="str">
        <f t="shared" si="67"/>
        <v>I</v>
      </c>
      <c r="H1462" s="79" t="str">
        <f t="shared" si="68"/>
        <v>6IF-NWPL_ROCKY_M</v>
      </c>
    </row>
    <row r="1463" spans="1:8">
      <c r="A1463" s="80">
        <v>38991</v>
      </c>
      <c r="B1463" s="79" t="s">
        <v>218</v>
      </c>
      <c r="C1463" s="79" t="s">
        <v>73</v>
      </c>
      <c r="D1463" s="85">
        <v>199795.73560000001</v>
      </c>
      <c r="E1463" s="85">
        <v>0</v>
      </c>
      <c r="F1463" s="210">
        <f t="shared" si="66"/>
        <v>6</v>
      </c>
      <c r="G1463" s="79" t="str">
        <f t="shared" si="67"/>
        <v>I</v>
      </c>
      <c r="H1463" s="79" t="str">
        <f t="shared" si="68"/>
        <v>6IF-WAHA-TX</v>
      </c>
    </row>
    <row r="1464" spans="1:8">
      <c r="A1464" s="80">
        <v>38991</v>
      </c>
      <c r="B1464" s="79" t="s">
        <v>218</v>
      </c>
      <c r="C1464" s="79" t="s">
        <v>68</v>
      </c>
      <c r="D1464" s="85">
        <v>-374617.00410000002</v>
      </c>
      <c r="E1464" s="85">
        <v>-16711.316093154601</v>
      </c>
      <c r="F1464" s="210">
        <f t="shared" si="66"/>
        <v>6</v>
      </c>
      <c r="G1464" s="79" t="str">
        <f t="shared" si="67"/>
        <v>I</v>
      </c>
      <c r="H1464" s="79" t="str">
        <f t="shared" si="68"/>
        <v>6NGI-MALIN</v>
      </c>
    </row>
    <row r="1465" spans="1:8">
      <c r="A1465" s="80">
        <v>38991</v>
      </c>
      <c r="B1465" s="79" t="s">
        <v>218</v>
      </c>
      <c r="C1465" s="79" t="s">
        <v>74</v>
      </c>
      <c r="D1465" s="85">
        <v>-184811.05540000001</v>
      </c>
      <c r="E1465" s="85">
        <v>0</v>
      </c>
      <c r="F1465" s="210">
        <f t="shared" si="66"/>
        <v>6</v>
      </c>
      <c r="G1465" s="79" t="str">
        <f t="shared" si="67"/>
        <v>I</v>
      </c>
      <c r="H1465" s="79" t="str">
        <f t="shared" si="68"/>
        <v>6NGI-PGE/CG</v>
      </c>
    </row>
    <row r="1466" spans="1:8">
      <c r="A1466" s="80">
        <v>38991</v>
      </c>
      <c r="B1466" s="79" t="s">
        <v>218</v>
      </c>
      <c r="C1466" s="79" t="s">
        <v>94</v>
      </c>
      <c r="D1466" s="85">
        <v>-39959.147100000002</v>
      </c>
      <c r="E1466" s="85">
        <v>3995.91471</v>
      </c>
      <c r="F1466" s="210">
        <f t="shared" si="66"/>
        <v>6</v>
      </c>
      <c r="G1466" s="79" t="str">
        <f t="shared" si="67"/>
        <v>I</v>
      </c>
      <c r="H1466" s="79" t="str">
        <f t="shared" si="68"/>
        <v>6NGI-SOBDR-SOCAL</v>
      </c>
    </row>
    <row r="1467" spans="1:8">
      <c r="A1467" s="80">
        <v>38991</v>
      </c>
      <c r="B1467" s="79" t="s">
        <v>218</v>
      </c>
      <c r="C1467" s="79" t="s">
        <v>46</v>
      </c>
      <c r="D1467" s="85">
        <v>-74923.400800000003</v>
      </c>
      <c r="E1467" s="85">
        <v>7492.3400799999999</v>
      </c>
      <c r="F1467" s="210">
        <f t="shared" si="66"/>
        <v>6</v>
      </c>
      <c r="G1467" s="79" t="str">
        <f t="shared" si="67"/>
        <v>I</v>
      </c>
      <c r="H1467" s="79" t="str">
        <f t="shared" si="68"/>
        <v>6NGI-SOCAL</v>
      </c>
    </row>
    <row r="1468" spans="1:8">
      <c r="A1468" s="80">
        <v>39022</v>
      </c>
      <c r="B1468" s="79" t="s">
        <v>218</v>
      </c>
      <c r="C1468" s="79" t="s">
        <v>88</v>
      </c>
      <c r="D1468" s="85">
        <v>0</v>
      </c>
      <c r="E1468" s="85">
        <v>0</v>
      </c>
      <c r="F1468" s="210">
        <f t="shared" si="66"/>
        <v>6</v>
      </c>
      <c r="G1468" s="79" t="str">
        <f t="shared" si="67"/>
        <v>I</v>
      </c>
      <c r="H1468" s="79" t="str">
        <f t="shared" si="68"/>
        <v>6IF-CIG/RKYMTN</v>
      </c>
    </row>
    <row r="1469" spans="1:8">
      <c r="A1469" s="80">
        <v>39022</v>
      </c>
      <c r="B1469" s="79" t="s">
        <v>218</v>
      </c>
      <c r="C1469" s="79" t="s">
        <v>89</v>
      </c>
      <c r="D1469" s="85">
        <v>76065.653699999995</v>
      </c>
      <c r="E1469" s="85">
        <v>-7606.5653700000003</v>
      </c>
      <c r="F1469" s="210">
        <f t="shared" si="66"/>
        <v>6</v>
      </c>
      <c r="G1469" s="79" t="str">
        <f t="shared" si="67"/>
        <v>I</v>
      </c>
      <c r="H1469" s="79" t="str">
        <f t="shared" si="68"/>
        <v>6IF-ELPO/PERMIAN</v>
      </c>
    </row>
    <row r="1470" spans="1:8">
      <c r="A1470" s="80">
        <v>39022</v>
      </c>
      <c r="B1470" s="79" t="s">
        <v>218</v>
      </c>
      <c r="C1470" s="79" t="s">
        <v>72</v>
      </c>
      <c r="D1470" s="85">
        <v>0</v>
      </c>
      <c r="E1470" s="85">
        <v>0</v>
      </c>
      <c r="F1470" s="210">
        <f t="shared" si="66"/>
        <v>6</v>
      </c>
      <c r="G1470" s="79" t="str">
        <f t="shared" si="67"/>
        <v>I</v>
      </c>
      <c r="H1470" s="79" t="str">
        <f t="shared" si="68"/>
        <v>6IF-ELPO/SJ</v>
      </c>
    </row>
    <row r="1471" spans="1:8">
      <c r="A1471" s="80">
        <v>39022</v>
      </c>
      <c r="B1471" s="79" t="s">
        <v>218</v>
      </c>
      <c r="C1471" s="79" t="s">
        <v>67</v>
      </c>
      <c r="D1471" s="85">
        <v>23565.617600000001</v>
      </c>
      <c r="E1471" s="85">
        <v>-2356.56176</v>
      </c>
      <c r="F1471" s="210">
        <f t="shared" si="66"/>
        <v>6</v>
      </c>
      <c r="G1471" s="79" t="str">
        <f t="shared" si="67"/>
        <v>I</v>
      </c>
      <c r="H1471" s="79" t="str">
        <f t="shared" si="68"/>
        <v>6IF-NWPL_ROCKY_M</v>
      </c>
    </row>
    <row r="1472" spans="1:8">
      <c r="A1472" s="80">
        <v>39022</v>
      </c>
      <c r="B1472" s="79" t="s">
        <v>218</v>
      </c>
      <c r="C1472" s="79" t="s">
        <v>73</v>
      </c>
      <c r="D1472" s="85">
        <v>192372.38879999999</v>
      </c>
      <c r="E1472" s="85">
        <v>0</v>
      </c>
      <c r="F1472" s="210">
        <f t="shared" si="66"/>
        <v>6</v>
      </c>
      <c r="G1472" s="79" t="str">
        <f t="shared" si="67"/>
        <v>I</v>
      </c>
      <c r="H1472" s="79" t="str">
        <f t="shared" si="68"/>
        <v>6IF-WAHA-TX</v>
      </c>
    </row>
    <row r="1473" spans="1:8">
      <c r="A1473" s="80">
        <v>39022</v>
      </c>
      <c r="B1473" s="79" t="s">
        <v>218</v>
      </c>
      <c r="C1473" s="79" t="s">
        <v>68</v>
      </c>
      <c r="D1473" s="85">
        <v>-360698.22899999999</v>
      </c>
      <c r="E1473" s="85">
        <v>-12920.772185793301</v>
      </c>
      <c r="F1473" s="210">
        <f t="shared" si="66"/>
        <v>6</v>
      </c>
      <c r="G1473" s="79" t="str">
        <f t="shared" si="67"/>
        <v>I</v>
      </c>
      <c r="H1473" s="79" t="str">
        <f t="shared" si="68"/>
        <v>6NGI-MALIN</v>
      </c>
    </row>
    <row r="1474" spans="1:8">
      <c r="A1474" s="80">
        <v>39022</v>
      </c>
      <c r="B1474" s="79" t="s">
        <v>218</v>
      </c>
      <c r="C1474" s="79" t="s">
        <v>74</v>
      </c>
      <c r="D1474" s="85">
        <v>-177944.45970000001</v>
      </c>
      <c r="E1474" s="85">
        <v>0</v>
      </c>
      <c r="F1474" s="210">
        <f t="shared" si="66"/>
        <v>6</v>
      </c>
      <c r="G1474" s="79" t="str">
        <f t="shared" si="67"/>
        <v>I</v>
      </c>
      <c r="H1474" s="79" t="str">
        <f t="shared" si="68"/>
        <v>6NGI-PGE/CG</v>
      </c>
    </row>
    <row r="1475" spans="1:8">
      <c r="A1475" s="80">
        <v>39022</v>
      </c>
      <c r="B1475" s="79" t="s">
        <v>218</v>
      </c>
      <c r="C1475" s="79" t="s">
        <v>94</v>
      </c>
      <c r="D1475" s="85">
        <v>-38474.477800000001</v>
      </c>
      <c r="E1475" s="85">
        <v>3847.44778</v>
      </c>
      <c r="F1475" s="210">
        <f t="shared" ref="F1475:F1538" si="69">IF(REF_DT&lt;=LastDay,INDEX(IntraMonth_Buckets,MATCH($A1475,IntraSumMonths,0),1),INDEX(BucketTable,MATCH($A1475,SumMonths,0),1))</f>
        <v>6</v>
      </c>
      <c r="G1475" s="79" t="str">
        <f t="shared" ref="G1475:G1538" si="70">INDEX(Book_Type,MATCH($B1475,Book,0),1)</f>
        <v>I</v>
      </c>
      <c r="H1475" s="79" t="str">
        <f t="shared" ref="H1475:H1538" si="71">$F1475&amp;$C1475</f>
        <v>6NGI-SOBDR-SOCAL</v>
      </c>
    </row>
    <row r="1476" spans="1:8">
      <c r="A1476" s="80">
        <v>39022</v>
      </c>
      <c r="B1476" s="79" t="s">
        <v>218</v>
      </c>
      <c r="C1476" s="79" t="s">
        <v>46</v>
      </c>
      <c r="D1476" s="85">
        <v>-72139.645799999998</v>
      </c>
      <c r="E1476" s="85">
        <v>7213.9645799999998</v>
      </c>
      <c r="F1476" s="210">
        <f t="shared" si="69"/>
        <v>6</v>
      </c>
      <c r="G1476" s="79" t="str">
        <f t="shared" si="70"/>
        <v>I</v>
      </c>
      <c r="H1476" s="79" t="str">
        <f t="shared" si="71"/>
        <v>6NGI-SOCAL</v>
      </c>
    </row>
    <row r="1477" spans="1:8">
      <c r="A1477" s="80">
        <v>39052</v>
      </c>
      <c r="B1477" s="79" t="s">
        <v>218</v>
      </c>
      <c r="C1477" s="79" t="s">
        <v>88</v>
      </c>
      <c r="D1477" s="85">
        <v>0</v>
      </c>
      <c r="E1477" s="85">
        <v>0</v>
      </c>
      <c r="F1477" s="210">
        <f t="shared" si="69"/>
        <v>6</v>
      </c>
      <c r="G1477" s="79" t="str">
        <f t="shared" si="70"/>
        <v>I</v>
      </c>
      <c r="H1477" s="79" t="str">
        <f t="shared" si="71"/>
        <v>6IF-CIG/RKYMTN</v>
      </c>
    </row>
    <row r="1478" spans="1:8">
      <c r="A1478" s="80">
        <v>39052</v>
      </c>
      <c r="B1478" s="79" t="s">
        <v>218</v>
      </c>
      <c r="C1478" s="79" t="s">
        <v>89</v>
      </c>
      <c r="D1478" s="85">
        <v>76074.837299999999</v>
      </c>
      <c r="E1478" s="85">
        <v>-7607.4837299999999</v>
      </c>
      <c r="F1478" s="210">
        <f t="shared" si="69"/>
        <v>6</v>
      </c>
      <c r="G1478" s="79" t="str">
        <f t="shared" si="70"/>
        <v>I</v>
      </c>
      <c r="H1478" s="79" t="str">
        <f t="shared" si="71"/>
        <v>6IF-ELPO/PERMIAN</v>
      </c>
    </row>
    <row r="1479" spans="1:8">
      <c r="A1479" s="80">
        <v>39052</v>
      </c>
      <c r="B1479" s="79" t="s">
        <v>218</v>
      </c>
      <c r="C1479" s="79" t="s">
        <v>67</v>
      </c>
      <c r="D1479" s="85">
        <v>24240.9211</v>
      </c>
      <c r="E1479" s="85">
        <v>-2424.09211</v>
      </c>
      <c r="F1479" s="210">
        <f t="shared" si="69"/>
        <v>6</v>
      </c>
      <c r="G1479" s="79" t="str">
        <f t="shared" si="70"/>
        <v>I</v>
      </c>
      <c r="H1479" s="79" t="str">
        <f t="shared" si="71"/>
        <v>6IF-NWPL_ROCKY_M</v>
      </c>
    </row>
    <row r="1480" spans="1:8">
      <c r="A1480" s="80">
        <v>39052</v>
      </c>
      <c r="B1480" s="79" t="s">
        <v>218</v>
      </c>
      <c r="C1480" s="79" t="s">
        <v>73</v>
      </c>
      <c r="D1480" s="85">
        <v>197885.0698</v>
      </c>
      <c r="E1480" s="85">
        <v>0</v>
      </c>
      <c r="F1480" s="210">
        <f t="shared" si="69"/>
        <v>6</v>
      </c>
      <c r="G1480" s="79" t="str">
        <f t="shared" si="70"/>
        <v>I</v>
      </c>
      <c r="H1480" s="79" t="str">
        <f t="shared" si="71"/>
        <v>6IF-WAHA-TX</v>
      </c>
    </row>
    <row r="1481" spans="1:8">
      <c r="A1481" s="80">
        <v>39052</v>
      </c>
      <c r="B1481" s="79" t="s">
        <v>218</v>
      </c>
      <c r="C1481" s="79" t="s">
        <v>68</v>
      </c>
      <c r="D1481" s="85">
        <v>-371034.50589999999</v>
      </c>
      <c r="E1481" s="85">
        <v>-12238.916634106699</v>
      </c>
      <c r="F1481" s="210">
        <f t="shared" si="69"/>
        <v>6</v>
      </c>
      <c r="G1481" s="79" t="str">
        <f t="shared" si="70"/>
        <v>I</v>
      </c>
      <c r="H1481" s="79" t="str">
        <f t="shared" si="71"/>
        <v>6NGI-MALIN</v>
      </c>
    </row>
    <row r="1482" spans="1:8">
      <c r="A1482" s="80">
        <v>39052</v>
      </c>
      <c r="B1482" s="79" t="s">
        <v>218</v>
      </c>
      <c r="C1482" s="79" t="s">
        <v>74</v>
      </c>
      <c r="D1482" s="85">
        <v>-183043.68960000001</v>
      </c>
      <c r="E1482" s="85">
        <v>0</v>
      </c>
      <c r="F1482" s="210">
        <f t="shared" si="69"/>
        <v>6</v>
      </c>
      <c r="G1482" s="79" t="str">
        <f t="shared" si="70"/>
        <v>I</v>
      </c>
      <c r="H1482" s="79" t="str">
        <f t="shared" si="71"/>
        <v>6NGI-PGE/CG</v>
      </c>
    </row>
    <row r="1483" spans="1:8">
      <c r="A1483" s="80">
        <v>39052</v>
      </c>
      <c r="B1483" s="79" t="s">
        <v>218</v>
      </c>
      <c r="C1483" s="79" t="s">
        <v>94</v>
      </c>
      <c r="D1483" s="85">
        <v>-39577.014000000003</v>
      </c>
      <c r="E1483" s="85">
        <v>3957.7014000000004</v>
      </c>
      <c r="F1483" s="210">
        <f t="shared" si="69"/>
        <v>6</v>
      </c>
      <c r="G1483" s="79" t="str">
        <f t="shared" si="70"/>
        <v>I</v>
      </c>
      <c r="H1483" s="79" t="str">
        <f t="shared" si="71"/>
        <v>6NGI-SOBDR-SOCAL</v>
      </c>
    </row>
    <row r="1484" spans="1:8">
      <c r="A1484" s="80">
        <v>39052</v>
      </c>
      <c r="B1484" s="79" t="s">
        <v>218</v>
      </c>
      <c r="C1484" s="79" t="s">
        <v>46</v>
      </c>
      <c r="D1484" s="85">
        <v>-74206.901199999993</v>
      </c>
      <c r="E1484" s="85">
        <v>7420.6901200000002</v>
      </c>
      <c r="F1484" s="210">
        <f t="shared" si="69"/>
        <v>6</v>
      </c>
      <c r="G1484" s="79" t="str">
        <f t="shared" si="70"/>
        <v>I</v>
      </c>
      <c r="H1484" s="79" t="str">
        <f t="shared" si="71"/>
        <v>6NGI-SOCAL</v>
      </c>
    </row>
    <row r="1485" spans="1:8">
      <c r="A1485" s="80">
        <v>39083</v>
      </c>
      <c r="B1485" s="79" t="s">
        <v>218</v>
      </c>
      <c r="C1485" s="79" t="s">
        <v>88</v>
      </c>
      <c r="D1485" s="85">
        <v>0</v>
      </c>
      <c r="E1485" s="85">
        <v>0</v>
      </c>
      <c r="F1485" s="210">
        <f t="shared" si="69"/>
        <v>6</v>
      </c>
      <c r="G1485" s="79" t="str">
        <f t="shared" si="70"/>
        <v>I</v>
      </c>
      <c r="H1485" s="79" t="str">
        <f t="shared" si="71"/>
        <v>6IF-CIG/RKYMTN</v>
      </c>
    </row>
    <row r="1486" spans="1:8">
      <c r="A1486" s="80">
        <v>39083</v>
      </c>
      <c r="B1486" s="79" t="s">
        <v>218</v>
      </c>
      <c r="C1486" s="79" t="s">
        <v>89</v>
      </c>
      <c r="D1486" s="85">
        <v>74570.735700000005</v>
      </c>
      <c r="E1486" s="85">
        <v>-7457.0735699999996</v>
      </c>
      <c r="F1486" s="210">
        <f t="shared" si="69"/>
        <v>6</v>
      </c>
      <c r="G1486" s="79" t="str">
        <f t="shared" si="70"/>
        <v>I</v>
      </c>
      <c r="H1486" s="79" t="str">
        <f t="shared" si="71"/>
        <v>6IF-ELPO/PERMIAN</v>
      </c>
    </row>
    <row r="1487" spans="1:8">
      <c r="A1487" s="80">
        <v>39083</v>
      </c>
      <c r="B1487" s="79" t="s">
        <v>218</v>
      </c>
      <c r="C1487" s="79" t="s">
        <v>67</v>
      </c>
      <c r="D1487" s="85">
        <v>23018.9493</v>
      </c>
      <c r="E1487" s="85">
        <v>-2301.8949299999999</v>
      </c>
      <c r="F1487" s="210">
        <f t="shared" si="69"/>
        <v>6</v>
      </c>
      <c r="G1487" s="79" t="str">
        <f t="shared" si="70"/>
        <v>I</v>
      </c>
      <c r="H1487" s="79" t="str">
        <f t="shared" si="71"/>
        <v>6IF-NWPL_ROCKY_M</v>
      </c>
    </row>
    <row r="1488" spans="1:8">
      <c r="A1488" s="80">
        <v>39083</v>
      </c>
      <c r="B1488" s="79" t="s">
        <v>218</v>
      </c>
      <c r="C1488" s="79" t="s">
        <v>68</v>
      </c>
      <c r="D1488" s="85">
        <v>-369287.9571</v>
      </c>
      <c r="E1488" s="85">
        <v>-11612.5777169788</v>
      </c>
      <c r="F1488" s="210">
        <f t="shared" si="69"/>
        <v>6</v>
      </c>
      <c r="G1488" s="79" t="str">
        <f t="shared" si="70"/>
        <v>I</v>
      </c>
      <c r="H1488" s="79" t="str">
        <f t="shared" si="71"/>
        <v>6NGI-MALIN</v>
      </c>
    </row>
    <row r="1489" spans="1:8">
      <c r="A1489" s="80">
        <v>39083</v>
      </c>
      <c r="B1489" s="79" t="s">
        <v>218</v>
      </c>
      <c r="C1489" s="79" t="s">
        <v>74</v>
      </c>
      <c r="D1489" s="85">
        <v>-135405.58429999999</v>
      </c>
      <c r="E1489" s="85">
        <v>0</v>
      </c>
      <c r="F1489" s="210">
        <f t="shared" si="69"/>
        <v>6</v>
      </c>
      <c r="G1489" s="79" t="str">
        <f t="shared" si="70"/>
        <v>I</v>
      </c>
      <c r="H1489" s="79" t="str">
        <f t="shared" si="71"/>
        <v>6NGI-PGE/CG</v>
      </c>
    </row>
    <row r="1490" spans="1:8">
      <c r="A1490" s="80">
        <v>39083</v>
      </c>
      <c r="B1490" s="79" t="s">
        <v>218</v>
      </c>
      <c r="C1490" s="79" t="s">
        <v>94</v>
      </c>
      <c r="D1490" s="85">
        <v>-24619.197100000001</v>
      </c>
      <c r="E1490" s="85">
        <v>2461.9197100000001</v>
      </c>
      <c r="F1490" s="210">
        <f t="shared" si="69"/>
        <v>6</v>
      </c>
      <c r="G1490" s="79" t="str">
        <f t="shared" si="70"/>
        <v>I</v>
      </c>
      <c r="H1490" s="79" t="str">
        <f t="shared" si="71"/>
        <v>6NGI-SOBDR-SOCAL</v>
      </c>
    </row>
    <row r="1491" spans="1:8">
      <c r="A1491" s="80">
        <v>39083</v>
      </c>
      <c r="B1491" s="79" t="s">
        <v>218</v>
      </c>
      <c r="C1491" s="79" t="s">
        <v>46</v>
      </c>
      <c r="D1491" s="85">
        <v>-73857.591400000005</v>
      </c>
      <c r="E1491" s="85">
        <v>7385.7591400000001</v>
      </c>
      <c r="F1491" s="210">
        <f t="shared" si="69"/>
        <v>6</v>
      </c>
      <c r="G1491" s="79" t="str">
        <f t="shared" si="70"/>
        <v>I</v>
      </c>
      <c r="H1491" s="79" t="str">
        <f t="shared" si="71"/>
        <v>6NGI-SOCAL</v>
      </c>
    </row>
    <row r="1492" spans="1:8">
      <c r="A1492" s="80">
        <v>39114</v>
      </c>
      <c r="B1492" s="79" t="s">
        <v>218</v>
      </c>
      <c r="C1492" s="79" t="s">
        <v>88</v>
      </c>
      <c r="D1492" s="85">
        <v>0</v>
      </c>
      <c r="E1492" s="85">
        <v>0</v>
      </c>
      <c r="F1492" s="210">
        <f t="shared" si="69"/>
        <v>6</v>
      </c>
      <c r="G1492" s="79" t="str">
        <f t="shared" si="70"/>
        <v>I</v>
      </c>
      <c r="H1492" s="79" t="str">
        <f t="shared" si="71"/>
        <v>6IF-CIG/RKYMTN</v>
      </c>
    </row>
    <row r="1493" spans="1:8">
      <c r="A1493" s="80">
        <v>39114</v>
      </c>
      <c r="B1493" s="79" t="s">
        <v>218</v>
      </c>
      <c r="C1493" s="79" t="s">
        <v>89</v>
      </c>
      <c r="D1493" s="85">
        <v>77729.170700000002</v>
      </c>
      <c r="E1493" s="85">
        <v>-7772.9170700000004</v>
      </c>
      <c r="F1493" s="210">
        <f t="shared" si="69"/>
        <v>6</v>
      </c>
      <c r="G1493" s="79" t="str">
        <f t="shared" si="70"/>
        <v>I</v>
      </c>
      <c r="H1493" s="79" t="str">
        <f t="shared" si="71"/>
        <v>6IF-ELPO/PERMIAN</v>
      </c>
    </row>
    <row r="1494" spans="1:8">
      <c r="A1494" s="80">
        <v>39114</v>
      </c>
      <c r="B1494" s="79" t="s">
        <v>218</v>
      </c>
      <c r="C1494" s="79" t="s">
        <v>67</v>
      </c>
      <c r="D1494" s="85">
        <v>20692.793699999998</v>
      </c>
      <c r="E1494" s="85">
        <v>-2069.2793700000002</v>
      </c>
      <c r="F1494" s="210">
        <f t="shared" si="69"/>
        <v>6</v>
      </c>
      <c r="G1494" s="79" t="str">
        <f t="shared" si="70"/>
        <v>I</v>
      </c>
      <c r="H1494" s="79" t="str">
        <f t="shared" si="71"/>
        <v>6IF-NWPL_ROCKY_M</v>
      </c>
    </row>
    <row r="1495" spans="1:8">
      <c r="A1495" s="80">
        <v>39114</v>
      </c>
      <c r="B1495" s="79" t="s">
        <v>218</v>
      </c>
      <c r="C1495" s="79" t="s">
        <v>68</v>
      </c>
      <c r="D1495" s="85">
        <v>-331969.95169999998</v>
      </c>
      <c r="E1495" s="85">
        <v>-11158.8906168372</v>
      </c>
      <c r="F1495" s="210">
        <f t="shared" si="69"/>
        <v>6</v>
      </c>
      <c r="G1495" s="79" t="str">
        <f t="shared" si="70"/>
        <v>I</v>
      </c>
      <c r="H1495" s="79" t="str">
        <f t="shared" si="71"/>
        <v>6NGI-MALIN</v>
      </c>
    </row>
    <row r="1496" spans="1:8">
      <c r="A1496" s="80">
        <v>39114</v>
      </c>
      <c r="B1496" s="79" t="s">
        <v>218</v>
      </c>
      <c r="C1496" s="79" t="s">
        <v>74</v>
      </c>
      <c r="D1496" s="85">
        <v>-121722.3156</v>
      </c>
      <c r="E1496" s="85">
        <v>0</v>
      </c>
      <c r="F1496" s="210">
        <f t="shared" si="69"/>
        <v>6</v>
      </c>
      <c r="G1496" s="79" t="str">
        <f t="shared" si="70"/>
        <v>I</v>
      </c>
      <c r="H1496" s="79" t="str">
        <f t="shared" si="71"/>
        <v>6NGI-PGE/CG</v>
      </c>
    </row>
    <row r="1497" spans="1:8">
      <c r="A1497" s="80">
        <v>39114</v>
      </c>
      <c r="B1497" s="79" t="s">
        <v>218</v>
      </c>
      <c r="C1497" s="79" t="s">
        <v>94</v>
      </c>
      <c r="D1497" s="85">
        <v>-22131.330099999999</v>
      </c>
      <c r="E1497" s="85">
        <v>2213.13301</v>
      </c>
      <c r="F1497" s="210">
        <f t="shared" si="69"/>
        <v>6</v>
      </c>
      <c r="G1497" s="79" t="str">
        <f t="shared" si="70"/>
        <v>I</v>
      </c>
      <c r="H1497" s="79" t="str">
        <f t="shared" si="71"/>
        <v>6NGI-SOBDR-SOCAL</v>
      </c>
    </row>
    <row r="1498" spans="1:8">
      <c r="A1498" s="80">
        <v>39114</v>
      </c>
      <c r="B1498" s="79" t="s">
        <v>218</v>
      </c>
      <c r="C1498" s="79" t="s">
        <v>46</v>
      </c>
      <c r="D1498" s="85">
        <v>-66393.990300000005</v>
      </c>
      <c r="E1498" s="85">
        <v>6639.3990299999996</v>
      </c>
      <c r="F1498" s="210">
        <f t="shared" si="69"/>
        <v>6</v>
      </c>
      <c r="G1498" s="79" t="str">
        <f t="shared" si="70"/>
        <v>I</v>
      </c>
      <c r="H1498" s="79" t="str">
        <f t="shared" si="71"/>
        <v>6NGI-SOCAL</v>
      </c>
    </row>
    <row r="1499" spans="1:8">
      <c r="A1499" s="80">
        <v>39142</v>
      </c>
      <c r="B1499" s="79" t="s">
        <v>218</v>
      </c>
      <c r="C1499" s="79" t="s">
        <v>88</v>
      </c>
      <c r="D1499" s="85">
        <v>0</v>
      </c>
      <c r="E1499" s="85">
        <v>0</v>
      </c>
      <c r="F1499" s="210">
        <f t="shared" si="69"/>
        <v>6</v>
      </c>
      <c r="G1499" s="79" t="str">
        <f t="shared" si="70"/>
        <v>I</v>
      </c>
      <c r="H1499" s="79" t="str">
        <f t="shared" si="71"/>
        <v>6IF-CIG/RKYMTN</v>
      </c>
    </row>
    <row r="1500" spans="1:8">
      <c r="A1500" s="80">
        <v>39142</v>
      </c>
      <c r="B1500" s="79" t="s">
        <v>218</v>
      </c>
      <c r="C1500" s="79" t="s">
        <v>89</v>
      </c>
      <c r="D1500" s="85">
        <v>75033.366399999999</v>
      </c>
      <c r="E1500" s="85">
        <v>-7503.3366400000004</v>
      </c>
      <c r="F1500" s="210">
        <f t="shared" si="69"/>
        <v>6</v>
      </c>
      <c r="G1500" s="79" t="str">
        <f t="shared" si="70"/>
        <v>I</v>
      </c>
      <c r="H1500" s="79" t="str">
        <f t="shared" si="71"/>
        <v>6IF-ELPO/PERMIAN</v>
      </c>
    </row>
    <row r="1501" spans="1:8">
      <c r="A1501" s="80">
        <v>39142</v>
      </c>
      <c r="B1501" s="79" t="s">
        <v>218</v>
      </c>
      <c r="C1501" s="79" t="s">
        <v>67</v>
      </c>
      <c r="D1501" s="85">
        <v>22811.195800000001</v>
      </c>
      <c r="E1501" s="85">
        <v>-2281.11958</v>
      </c>
      <c r="F1501" s="210">
        <f t="shared" si="69"/>
        <v>6</v>
      </c>
      <c r="G1501" s="79" t="str">
        <f t="shared" si="70"/>
        <v>I</v>
      </c>
      <c r="H1501" s="79" t="str">
        <f t="shared" si="71"/>
        <v>6IF-NWPL_ROCKY_M</v>
      </c>
    </row>
    <row r="1502" spans="1:8">
      <c r="A1502" s="80">
        <v>39142</v>
      </c>
      <c r="B1502" s="79" t="s">
        <v>218</v>
      </c>
      <c r="C1502" s="79" t="s">
        <v>68</v>
      </c>
      <c r="D1502" s="85">
        <v>-365955.01280000003</v>
      </c>
      <c r="E1502" s="85">
        <v>-18862.0256313512</v>
      </c>
      <c r="F1502" s="210">
        <f t="shared" si="69"/>
        <v>6</v>
      </c>
      <c r="G1502" s="79" t="str">
        <f t="shared" si="70"/>
        <v>I</v>
      </c>
      <c r="H1502" s="79" t="str">
        <f t="shared" si="71"/>
        <v>6NGI-MALIN</v>
      </c>
    </row>
    <row r="1503" spans="1:8">
      <c r="A1503" s="80">
        <v>39142</v>
      </c>
      <c r="B1503" s="79" t="s">
        <v>218</v>
      </c>
      <c r="C1503" s="79" t="s">
        <v>74</v>
      </c>
      <c r="D1503" s="85">
        <v>-134183.50469999999</v>
      </c>
      <c r="E1503" s="85">
        <v>0</v>
      </c>
      <c r="F1503" s="210">
        <f t="shared" si="69"/>
        <v>6</v>
      </c>
      <c r="G1503" s="79" t="str">
        <f t="shared" si="70"/>
        <v>I</v>
      </c>
      <c r="H1503" s="79" t="str">
        <f t="shared" si="71"/>
        <v>6NGI-PGE/CG</v>
      </c>
    </row>
    <row r="1504" spans="1:8">
      <c r="A1504" s="80">
        <v>39142</v>
      </c>
      <c r="B1504" s="79" t="s">
        <v>218</v>
      </c>
      <c r="C1504" s="79" t="s">
        <v>94</v>
      </c>
      <c r="D1504" s="85">
        <v>-24397.000899999999</v>
      </c>
      <c r="E1504" s="85">
        <v>2439.7000899999998</v>
      </c>
      <c r="F1504" s="210">
        <f t="shared" si="69"/>
        <v>6</v>
      </c>
      <c r="G1504" s="79" t="str">
        <f t="shared" si="70"/>
        <v>I</v>
      </c>
      <c r="H1504" s="79" t="str">
        <f t="shared" si="71"/>
        <v>6NGI-SOBDR-SOCAL</v>
      </c>
    </row>
    <row r="1505" spans="1:8">
      <c r="A1505" s="80">
        <v>39142</v>
      </c>
      <c r="B1505" s="79" t="s">
        <v>218</v>
      </c>
      <c r="C1505" s="79" t="s">
        <v>46</v>
      </c>
      <c r="D1505" s="85">
        <v>-73191.002600000007</v>
      </c>
      <c r="E1505" s="85">
        <v>7319.1002600000002</v>
      </c>
      <c r="F1505" s="210">
        <f t="shared" si="69"/>
        <v>6</v>
      </c>
      <c r="G1505" s="79" t="str">
        <f t="shared" si="70"/>
        <v>I</v>
      </c>
      <c r="H1505" s="79" t="str">
        <f t="shared" si="71"/>
        <v>6NGI-SOCAL</v>
      </c>
    </row>
    <row r="1506" spans="1:8">
      <c r="A1506" s="80">
        <v>39173</v>
      </c>
      <c r="B1506" s="79" t="s">
        <v>218</v>
      </c>
      <c r="C1506" s="79" t="s">
        <v>88</v>
      </c>
      <c r="D1506" s="85">
        <v>0</v>
      </c>
      <c r="E1506" s="85">
        <v>0</v>
      </c>
      <c r="F1506" s="210">
        <f t="shared" si="69"/>
        <v>6</v>
      </c>
      <c r="G1506" s="79" t="str">
        <f t="shared" si="70"/>
        <v>I</v>
      </c>
      <c r="H1506" s="79" t="str">
        <f t="shared" si="71"/>
        <v>6IF-CIG/RKYMTN</v>
      </c>
    </row>
    <row r="1507" spans="1:8">
      <c r="A1507" s="80">
        <v>39173</v>
      </c>
      <c r="B1507" s="79" t="s">
        <v>218</v>
      </c>
      <c r="C1507" s="79" t="s">
        <v>89</v>
      </c>
      <c r="D1507" s="85">
        <v>72065.283299999996</v>
      </c>
      <c r="E1507" s="85">
        <v>-7206.5283300000001</v>
      </c>
      <c r="F1507" s="210">
        <f t="shared" si="69"/>
        <v>6</v>
      </c>
      <c r="G1507" s="79" t="str">
        <f t="shared" si="70"/>
        <v>I</v>
      </c>
      <c r="H1507" s="79" t="str">
        <f t="shared" si="71"/>
        <v>6IF-ELPO/PERMIAN</v>
      </c>
    </row>
    <row r="1508" spans="1:8">
      <c r="A1508" s="80">
        <v>39173</v>
      </c>
      <c r="B1508" s="79" t="s">
        <v>218</v>
      </c>
      <c r="C1508" s="79" t="s">
        <v>67</v>
      </c>
      <c r="D1508" s="85">
        <v>21969.4467</v>
      </c>
      <c r="E1508" s="85">
        <v>-2196.9446699999999</v>
      </c>
      <c r="F1508" s="210">
        <f t="shared" si="69"/>
        <v>6</v>
      </c>
      <c r="G1508" s="79" t="str">
        <f t="shared" si="70"/>
        <v>I</v>
      </c>
      <c r="H1508" s="79" t="str">
        <f t="shared" si="71"/>
        <v>6IF-NWPL_ROCKY_M</v>
      </c>
    </row>
    <row r="1509" spans="1:8">
      <c r="A1509" s="80">
        <v>39173</v>
      </c>
      <c r="B1509" s="79" t="s">
        <v>218</v>
      </c>
      <c r="C1509" s="79" t="s">
        <v>68</v>
      </c>
      <c r="D1509" s="85">
        <v>-352451.01579999999</v>
      </c>
      <c r="E1509" s="85">
        <v>-18232.598102658998</v>
      </c>
      <c r="F1509" s="210">
        <f t="shared" si="69"/>
        <v>6</v>
      </c>
      <c r="G1509" s="79" t="str">
        <f t="shared" si="70"/>
        <v>I</v>
      </c>
      <c r="H1509" s="79" t="str">
        <f t="shared" si="71"/>
        <v>6NGI-MALIN</v>
      </c>
    </row>
    <row r="1510" spans="1:8">
      <c r="A1510" s="80">
        <v>39173</v>
      </c>
      <c r="B1510" s="79" t="s">
        <v>218</v>
      </c>
      <c r="C1510" s="79" t="s">
        <v>74</v>
      </c>
      <c r="D1510" s="85">
        <v>-129232.03909999999</v>
      </c>
      <c r="E1510" s="85">
        <v>0</v>
      </c>
      <c r="F1510" s="210">
        <f t="shared" si="69"/>
        <v>6</v>
      </c>
      <c r="G1510" s="79" t="str">
        <f t="shared" si="70"/>
        <v>I</v>
      </c>
      <c r="H1510" s="79" t="str">
        <f t="shared" si="71"/>
        <v>6NGI-PGE/CG</v>
      </c>
    </row>
    <row r="1511" spans="1:8">
      <c r="A1511" s="80">
        <v>39173</v>
      </c>
      <c r="B1511" s="79" t="s">
        <v>218</v>
      </c>
      <c r="C1511" s="79" t="s">
        <v>94</v>
      </c>
      <c r="D1511" s="85">
        <v>-23496.734400000001</v>
      </c>
      <c r="E1511" s="85">
        <v>2349.67344</v>
      </c>
      <c r="F1511" s="210">
        <f t="shared" si="69"/>
        <v>6</v>
      </c>
      <c r="G1511" s="79" t="str">
        <f t="shared" si="70"/>
        <v>I</v>
      </c>
      <c r="H1511" s="79" t="str">
        <f t="shared" si="71"/>
        <v>6NGI-SOBDR-SOCAL</v>
      </c>
    </row>
    <row r="1512" spans="1:8">
      <c r="A1512" s="80">
        <v>39173</v>
      </c>
      <c r="B1512" s="79" t="s">
        <v>218</v>
      </c>
      <c r="C1512" s="79" t="s">
        <v>46</v>
      </c>
      <c r="D1512" s="85">
        <v>-70490.203200000004</v>
      </c>
      <c r="E1512" s="85">
        <v>7049.0203199999996</v>
      </c>
      <c r="F1512" s="210">
        <f t="shared" si="69"/>
        <v>6</v>
      </c>
      <c r="G1512" s="79" t="str">
        <f t="shared" si="70"/>
        <v>I</v>
      </c>
      <c r="H1512" s="79" t="str">
        <f t="shared" si="71"/>
        <v>6NGI-SOCAL</v>
      </c>
    </row>
    <row r="1513" spans="1:8">
      <c r="A1513" s="80">
        <v>39203</v>
      </c>
      <c r="B1513" s="79" t="s">
        <v>218</v>
      </c>
      <c r="C1513" s="79" t="s">
        <v>88</v>
      </c>
      <c r="D1513" s="85">
        <v>0</v>
      </c>
      <c r="E1513" s="85">
        <v>0</v>
      </c>
      <c r="F1513" s="210">
        <f t="shared" si="69"/>
        <v>6</v>
      </c>
      <c r="G1513" s="79" t="str">
        <f t="shared" si="70"/>
        <v>I</v>
      </c>
      <c r="H1513" s="79" t="str">
        <f t="shared" si="71"/>
        <v>6IF-CIG/RKYMTN</v>
      </c>
    </row>
    <row r="1514" spans="1:8">
      <c r="A1514" s="80">
        <v>39203</v>
      </c>
      <c r="B1514" s="79" t="s">
        <v>218</v>
      </c>
      <c r="C1514" s="79" t="s">
        <v>89</v>
      </c>
      <c r="D1514" s="85">
        <v>74324.486099999995</v>
      </c>
      <c r="E1514" s="85">
        <v>-7432.4486100000004</v>
      </c>
      <c r="F1514" s="210">
        <f t="shared" si="69"/>
        <v>6</v>
      </c>
      <c r="G1514" s="79" t="str">
        <f t="shared" si="70"/>
        <v>I</v>
      </c>
      <c r="H1514" s="79" t="str">
        <f t="shared" si="71"/>
        <v>6IF-ELPO/PERMIAN</v>
      </c>
    </row>
    <row r="1515" spans="1:8">
      <c r="A1515" s="80">
        <v>39203</v>
      </c>
      <c r="B1515" s="79" t="s">
        <v>218</v>
      </c>
      <c r="C1515" s="79" t="s">
        <v>67</v>
      </c>
      <c r="D1515" s="85">
        <v>22595.6862</v>
      </c>
      <c r="E1515" s="85">
        <v>-2259.56862</v>
      </c>
      <c r="F1515" s="210">
        <f t="shared" si="69"/>
        <v>6</v>
      </c>
      <c r="G1515" s="79" t="str">
        <f t="shared" si="70"/>
        <v>I</v>
      </c>
      <c r="H1515" s="79" t="str">
        <f t="shared" si="71"/>
        <v>6IF-NWPL_ROCKY_M</v>
      </c>
    </row>
    <row r="1516" spans="1:8">
      <c r="A1516" s="80">
        <v>39203</v>
      </c>
      <c r="B1516" s="79" t="s">
        <v>218</v>
      </c>
      <c r="C1516" s="79" t="s">
        <v>68</v>
      </c>
      <c r="D1516" s="85">
        <v>-362497.64010000002</v>
      </c>
      <c r="E1516" s="85">
        <v>-18626.439010557999</v>
      </c>
      <c r="F1516" s="210">
        <f t="shared" si="69"/>
        <v>6</v>
      </c>
      <c r="G1516" s="79" t="str">
        <f t="shared" si="70"/>
        <v>I</v>
      </c>
      <c r="H1516" s="79" t="str">
        <f t="shared" si="71"/>
        <v>6NGI-MALIN</v>
      </c>
    </row>
    <row r="1517" spans="1:8">
      <c r="A1517" s="80">
        <v>39203</v>
      </c>
      <c r="B1517" s="79" t="s">
        <v>218</v>
      </c>
      <c r="C1517" s="79" t="s">
        <v>74</v>
      </c>
      <c r="D1517" s="85">
        <v>-132915.8014</v>
      </c>
      <c r="E1517" s="85">
        <v>0</v>
      </c>
      <c r="F1517" s="210">
        <f t="shared" si="69"/>
        <v>6</v>
      </c>
      <c r="G1517" s="79" t="str">
        <f t="shared" si="70"/>
        <v>I</v>
      </c>
      <c r="H1517" s="79" t="str">
        <f t="shared" si="71"/>
        <v>6NGI-PGE/CG</v>
      </c>
    </row>
    <row r="1518" spans="1:8">
      <c r="A1518" s="80">
        <v>39203</v>
      </c>
      <c r="B1518" s="79" t="s">
        <v>218</v>
      </c>
      <c r="C1518" s="79" t="s">
        <v>94</v>
      </c>
      <c r="D1518" s="85">
        <v>-24166.509300000002</v>
      </c>
      <c r="E1518" s="85">
        <v>2416.6509299999998</v>
      </c>
      <c r="F1518" s="210">
        <f t="shared" si="69"/>
        <v>6</v>
      </c>
      <c r="G1518" s="79" t="str">
        <f t="shared" si="70"/>
        <v>I</v>
      </c>
      <c r="H1518" s="79" t="str">
        <f t="shared" si="71"/>
        <v>6NGI-SOBDR-SOCAL</v>
      </c>
    </row>
    <row r="1519" spans="1:8">
      <c r="A1519" s="80">
        <v>39203</v>
      </c>
      <c r="B1519" s="79" t="s">
        <v>218</v>
      </c>
      <c r="C1519" s="79" t="s">
        <v>46</v>
      </c>
      <c r="D1519" s="85">
        <v>-72499.528000000006</v>
      </c>
      <c r="E1519" s="85">
        <v>7249.9528</v>
      </c>
      <c r="F1519" s="210">
        <f t="shared" si="69"/>
        <v>6</v>
      </c>
      <c r="G1519" s="79" t="str">
        <f t="shared" si="70"/>
        <v>I</v>
      </c>
      <c r="H1519" s="79" t="str">
        <f t="shared" si="71"/>
        <v>6NGI-SOCAL</v>
      </c>
    </row>
    <row r="1520" spans="1:8">
      <c r="A1520" s="80">
        <v>39234</v>
      </c>
      <c r="B1520" s="79" t="s">
        <v>218</v>
      </c>
      <c r="C1520" s="79" t="s">
        <v>88</v>
      </c>
      <c r="D1520" s="85">
        <v>0</v>
      </c>
      <c r="E1520" s="85">
        <v>0</v>
      </c>
      <c r="F1520" s="210">
        <f t="shared" si="69"/>
        <v>6</v>
      </c>
      <c r="G1520" s="79" t="str">
        <f t="shared" si="70"/>
        <v>I</v>
      </c>
      <c r="H1520" s="79" t="str">
        <f t="shared" si="71"/>
        <v>6IF-CIG/RKYMTN</v>
      </c>
    </row>
    <row r="1521" spans="1:8">
      <c r="A1521" s="80">
        <v>39234</v>
      </c>
      <c r="B1521" s="79" t="s">
        <v>218</v>
      </c>
      <c r="C1521" s="79" t="s">
        <v>89</v>
      </c>
      <c r="D1521" s="85">
        <v>73619.724199999997</v>
      </c>
      <c r="E1521" s="85">
        <v>-7361.9724200000001</v>
      </c>
      <c r="F1521" s="210">
        <f t="shared" si="69"/>
        <v>6</v>
      </c>
      <c r="G1521" s="79" t="str">
        <f t="shared" si="70"/>
        <v>I</v>
      </c>
      <c r="H1521" s="79" t="str">
        <f t="shared" si="71"/>
        <v>6IF-ELPO/PERMIAN</v>
      </c>
    </row>
    <row r="1522" spans="1:8">
      <c r="A1522" s="80">
        <v>39234</v>
      </c>
      <c r="B1522" s="79" t="s">
        <v>218</v>
      </c>
      <c r="C1522" s="79" t="s">
        <v>67</v>
      </c>
      <c r="D1522" s="85">
        <v>21760.554</v>
      </c>
      <c r="E1522" s="85">
        <v>-2176.0554000000002</v>
      </c>
      <c r="F1522" s="210">
        <f t="shared" si="69"/>
        <v>6</v>
      </c>
      <c r="G1522" s="79" t="str">
        <f t="shared" si="70"/>
        <v>I</v>
      </c>
      <c r="H1522" s="79" t="str">
        <f t="shared" si="71"/>
        <v>6IF-NWPL_ROCKY_M</v>
      </c>
    </row>
    <row r="1523" spans="1:8">
      <c r="A1523" s="80">
        <v>39234</v>
      </c>
      <c r="B1523" s="79" t="s">
        <v>218</v>
      </c>
      <c r="C1523" s="79" t="s">
        <v>68</v>
      </c>
      <c r="D1523" s="85">
        <v>-349099.79639999999</v>
      </c>
      <c r="E1523" s="85">
        <v>-17627.2215436935</v>
      </c>
      <c r="F1523" s="210">
        <f t="shared" si="69"/>
        <v>6</v>
      </c>
      <c r="G1523" s="79" t="str">
        <f t="shared" si="70"/>
        <v>I</v>
      </c>
      <c r="H1523" s="79" t="str">
        <f t="shared" si="71"/>
        <v>6NGI-MALIN</v>
      </c>
    </row>
    <row r="1524" spans="1:8">
      <c r="A1524" s="80">
        <v>39234</v>
      </c>
      <c r="B1524" s="79" t="s">
        <v>218</v>
      </c>
      <c r="C1524" s="79" t="s">
        <v>74</v>
      </c>
      <c r="D1524" s="85">
        <v>-128003.25870000001</v>
      </c>
      <c r="E1524" s="85">
        <v>0</v>
      </c>
      <c r="F1524" s="210">
        <f t="shared" si="69"/>
        <v>6</v>
      </c>
      <c r="G1524" s="79" t="str">
        <f t="shared" si="70"/>
        <v>I</v>
      </c>
      <c r="H1524" s="79" t="str">
        <f t="shared" si="71"/>
        <v>6NGI-PGE/CG</v>
      </c>
    </row>
    <row r="1525" spans="1:8">
      <c r="A1525" s="80">
        <v>39234</v>
      </c>
      <c r="B1525" s="79" t="s">
        <v>218</v>
      </c>
      <c r="C1525" s="79" t="s">
        <v>94</v>
      </c>
      <c r="D1525" s="85">
        <v>-23273.319800000001</v>
      </c>
      <c r="E1525" s="85">
        <v>2327.3319799999999</v>
      </c>
      <c r="F1525" s="210">
        <f t="shared" si="69"/>
        <v>6</v>
      </c>
      <c r="G1525" s="79" t="str">
        <f t="shared" si="70"/>
        <v>I</v>
      </c>
      <c r="H1525" s="79" t="str">
        <f t="shared" si="71"/>
        <v>6NGI-SOBDR-SOCAL</v>
      </c>
    </row>
    <row r="1526" spans="1:8">
      <c r="A1526" s="80">
        <v>39234</v>
      </c>
      <c r="B1526" s="79" t="s">
        <v>218</v>
      </c>
      <c r="C1526" s="79" t="s">
        <v>46</v>
      </c>
      <c r="D1526" s="85">
        <v>-69819.959300000002</v>
      </c>
      <c r="E1526" s="85">
        <v>6981.99593</v>
      </c>
      <c r="F1526" s="210">
        <f t="shared" si="69"/>
        <v>6</v>
      </c>
      <c r="G1526" s="79" t="str">
        <f t="shared" si="70"/>
        <v>I</v>
      </c>
      <c r="H1526" s="79" t="str">
        <f t="shared" si="71"/>
        <v>6NGI-SOCAL</v>
      </c>
    </row>
    <row r="1527" spans="1:8">
      <c r="A1527" s="80">
        <v>39264</v>
      </c>
      <c r="B1527" s="79" t="s">
        <v>218</v>
      </c>
      <c r="C1527" s="79" t="s">
        <v>88</v>
      </c>
      <c r="D1527" s="85">
        <v>0</v>
      </c>
      <c r="E1527" s="85">
        <v>0</v>
      </c>
      <c r="F1527" s="210">
        <f t="shared" si="69"/>
        <v>6</v>
      </c>
      <c r="G1527" s="79" t="str">
        <f t="shared" si="70"/>
        <v>I</v>
      </c>
      <c r="H1527" s="79" t="str">
        <f t="shared" si="71"/>
        <v>6IF-CIG/RKYMTN</v>
      </c>
    </row>
    <row r="1528" spans="1:8">
      <c r="A1528" s="80">
        <v>39264</v>
      </c>
      <c r="B1528" s="79" t="s">
        <v>218</v>
      </c>
      <c r="C1528" s="79" t="s">
        <v>89</v>
      </c>
      <c r="D1528" s="85">
        <v>73613.413</v>
      </c>
      <c r="E1528" s="85">
        <v>-7361.3413</v>
      </c>
      <c r="F1528" s="210">
        <f t="shared" si="69"/>
        <v>6</v>
      </c>
      <c r="G1528" s="79" t="str">
        <f t="shared" si="70"/>
        <v>I</v>
      </c>
      <c r="H1528" s="79" t="str">
        <f t="shared" si="71"/>
        <v>6IF-ELPO/PERMIAN</v>
      </c>
    </row>
    <row r="1529" spans="1:8">
      <c r="A1529" s="80">
        <v>39264</v>
      </c>
      <c r="B1529" s="79" t="s">
        <v>218</v>
      </c>
      <c r="C1529" s="79" t="s">
        <v>67</v>
      </c>
      <c r="D1529" s="85">
        <v>22379.51</v>
      </c>
      <c r="E1529" s="85">
        <v>-2237.951</v>
      </c>
      <c r="F1529" s="210">
        <f t="shared" si="69"/>
        <v>6</v>
      </c>
      <c r="G1529" s="79" t="str">
        <f t="shared" si="70"/>
        <v>I</v>
      </c>
      <c r="H1529" s="79" t="str">
        <f t="shared" si="71"/>
        <v>6IF-NWPL_ROCKY_M</v>
      </c>
    </row>
    <row r="1530" spans="1:8">
      <c r="A1530" s="80">
        <v>39264</v>
      </c>
      <c r="B1530" s="79" t="s">
        <v>218</v>
      </c>
      <c r="C1530" s="79" t="s">
        <v>68</v>
      </c>
      <c r="D1530" s="85">
        <v>-359029.57209999999</v>
      </c>
      <c r="E1530" s="85">
        <v>-16939.4207194234</v>
      </c>
      <c r="F1530" s="210">
        <f t="shared" si="69"/>
        <v>6</v>
      </c>
      <c r="G1530" s="79" t="str">
        <f t="shared" si="70"/>
        <v>I</v>
      </c>
      <c r="H1530" s="79" t="str">
        <f t="shared" si="71"/>
        <v>6NGI-MALIN</v>
      </c>
    </row>
    <row r="1531" spans="1:8">
      <c r="A1531" s="80">
        <v>39264</v>
      </c>
      <c r="B1531" s="79" t="s">
        <v>218</v>
      </c>
      <c r="C1531" s="79" t="s">
        <v>74</v>
      </c>
      <c r="D1531" s="85">
        <v>-131644.1765</v>
      </c>
      <c r="E1531" s="85">
        <v>0</v>
      </c>
      <c r="F1531" s="210">
        <f t="shared" si="69"/>
        <v>6</v>
      </c>
      <c r="G1531" s="79" t="str">
        <f t="shared" si="70"/>
        <v>I</v>
      </c>
      <c r="H1531" s="79" t="str">
        <f t="shared" si="71"/>
        <v>6NGI-PGE/CG</v>
      </c>
    </row>
    <row r="1532" spans="1:8">
      <c r="A1532" s="80">
        <v>39264</v>
      </c>
      <c r="B1532" s="79" t="s">
        <v>218</v>
      </c>
      <c r="C1532" s="79" t="s">
        <v>94</v>
      </c>
      <c r="D1532" s="85">
        <v>-23935.304800000002</v>
      </c>
      <c r="E1532" s="85">
        <v>2393.5304799999999</v>
      </c>
      <c r="F1532" s="210">
        <f t="shared" si="69"/>
        <v>6</v>
      </c>
      <c r="G1532" s="79" t="str">
        <f t="shared" si="70"/>
        <v>I</v>
      </c>
      <c r="H1532" s="79" t="str">
        <f t="shared" si="71"/>
        <v>6NGI-SOBDR-SOCAL</v>
      </c>
    </row>
    <row r="1533" spans="1:8">
      <c r="A1533" s="80">
        <v>39264</v>
      </c>
      <c r="B1533" s="79" t="s">
        <v>218</v>
      </c>
      <c r="C1533" s="79" t="s">
        <v>46</v>
      </c>
      <c r="D1533" s="85">
        <v>-71805.914399999994</v>
      </c>
      <c r="E1533" s="85">
        <v>7180.5914400000001</v>
      </c>
      <c r="F1533" s="210">
        <f t="shared" si="69"/>
        <v>6</v>
      </c>
      <c r="G1533" s="79" t="str">
        <f t="shared" si="70"/>
        <v>I</v>
      </c>
      <c r="H1533" s="79" t="str">
        <f t="shared" si="71"/>
        <v>6NGI-SOCAL</v>
      </c>
    </row>
    <row r="1534" spans="1:8">
      <c r="A1534" s="80">
        <v>39295</v>
      </c>
      <c r="B1534" s="79" t="s">
        <v>218</v>
      </c>
      <c r="C1534" s="79" t="s">
        <v>88</v>
      </c>
      <c r="D1534" s="85">
        <v>0</v>
      </c>
      <c r="E1534" s="85">
        <v>0</v>
      </c>
      <c r="F1534" s="210">
        <f t="shared" si="69"/>
        <v>6</v>
      </c>
      <c r="G1534" s="79" t="str">
        <f t="shared" si="70"/>
        <v>I</v>
      </c>
      <c r="H1534" s="79" t="str">
        <f t="shared" si="71"/>
        <v>6IF-CIG/RKYMTN</v>
      </c>
    </row>
    <row r="1535" spans="1:8">
      <c r="A1535" s="80">
        <v>39295</v>
      </c>
      <c r="B1535" s="79" t="s">
        <v>218</v>
      </c>
      <c r="C1535" s="79" t="s">
        <v>89</v>
      </c>
      <c r="D1535" s="85">
        <v>72142.5864</v>
      </c>
      <c r="E1535" s="85">
        <v>-7214.25864</v>
      </c>
      <c r="F1535" s="210">
        <f t="shared" si="69"/>
        <v>6</v>
      </c>
      <c r="G1535" s="79" t="str">
        <f t="shared" si="70"/>
        <v>I</v>
      </c>
      <c r="H1535" s="79" t="str">
        <f t="shared" si="71"/>
        <v>6IF-ELPO/PERMIAN</v>
      </c>
    </row>
    <row r="1536" spans="1:8">
      <c r="A1536" s="80">
        <v>39295</v>
      </c>
      <c r="B1536" s="79" t="s">
        <v>218</v>
      </c>
      <c r="C1536" s="79" t="s">
        <v>67</v>
      </c>
      <c r="D1536" s="85">
        <v>22269.413400000001</v>
      </c>
      <c r="E1536" s="85">
        <v>-2226.9413399999999</v>
      </c>
      <c r="F1536" s="210">
        <f t="shared" si="69"/>
        <v>6</v>
      </c>
      <c r="G1536" s="79" t="str">
        <f t="shared" si="70"/>
        <v>I</v>
      </c>
      <c r="H1536" s="79" t="str">
        <f t="shared" si="71"/>
        <v>6IF-NWPL_ROCKY_M</v>
      </c>
    </row>
    <row r="1537" spans="1:8">
      <c r="A1537" s="80">
        <v>39295</v>
      </c>
      <c r="B1537" s="79" t="s">
        <v>218</v>
      </c>
      <c r="C1537" s="79" t="s">
        <v>68</v>
      </c>
      <c r="D1537" s="85">
        <v>-357263.31640000001</v>
      </c>
      <c r="E1537" s="85">
        <v>-16198.340625446501</v>
      </c>
      <c r="F1537" s="210">
        <f t="shared" si="69"/>
        <v>6</v>
      </c>
      <c r="G1537" s="79" t="str">
        <f t="shared" si="70"/>
        <v>I</v>
      </c>
      <c r="H1537" s="79" t="str">
        <f t="shared" si="71"/>
        <v>6NGI-MALIN</v>
      </c>
    </row>
    <row r="1538" spans="1:8">
      <c r="A1538" s="80">
        <v>39295</v>
      </c>
      <c r="B1538" s="79" t="s">
        <v>218</v>
      </c>
      <c r="C1538" s="79" t="s">
        <v>74</v>
      </c>
      <c r="D1538" s="85">
        <v>-130996.5494</v>
      </c>
      <c r="E1538" s="85">
        <v>0</v>
      </c>
      <c r="F1538" s="210">
        <f t="shared" si="69"/>
        <v>6</v>
      </c>
      <c r="G1538" s="79" t="str">
        <f t="shared" si="70"/>
        <v>I</v>
      </c>
      <c r="H1538" s="79" t="str">
        <f t="shared" si="71"/>
        <v>6NGI-PGE/CG</v>
      </c>
    </row>
    <row r="1539" spans="1:8">
      <c r="A1539" s="80">
        <v>39295</v>
      </c>
      <c r="B1539" s="79" t="s">
        <v>218</v>
      </c>
      <c r="C1539" s="79" t="s">
        <v>94</v>
      </c>
      <c r="D1539" s="85">
        <v>-23817.554400000001</v>
      </c>
      <c r="E1539" s="85">
        <v>2381.7554399999999</v>
      </c>
      <c r="F1539" s="210">
        <f t="shared" ref="F1539:F1602" si="72">IF(REF_DT&lt;=LastDay,INDEX(IntraMonth_Buckets,MATCH($A1539,IntraSumMonths,0),1),INDEX(BucketTable,MATCH($A1539,SumMonths,0),1))</f>
        <v>6</v>
      </c>
      <c r="G1539" s="79" t="str">
        <f t="shared" ref="G1539:G1602" si="73">INDEX(Book_Type,MATCH($B1539,Book,0),1)</f>
        <v>I</v>
      </c>
      <c r="H1539" s="79" t="str">
        <f t="shared" ref="H1539:H1602" si="74">$F1539&amp;$C1539</f>
        <v>6NGI-SOBDR-SOCAL</v>
      </c>
    </row>
    <row r="1540" spans="1:8">
      <c r="A1540" s="80">
        <v>39295</v>
      </c>
      <c r="B1540" s="79" t="s">
        <v>218</v>
      </c>
      <c r="C1540" s="79" t="s">
        <v>46</v>
      </c>
      <c r="D1540" s="85">
        <v>-71452.6633</v>
      </c>
      <c r="E1540" s="85">
        <v>7145.2663300000004</v>
      </c>
      <c r="F1540" s="210">
        <f t="shared" si="72"/>
        <v>6</v>
      </c>
      <c r="G1540" s="79" t="str">
        <f t="shared" si="73"/>
        <v>I</v>
      </c>
      <c r="H1540" s="79" t="str">
        <f t="shared" si="74"/>
        <v>6NGI-SOCAL</v>
      </c>
    </row>
    <row r="1541" spans="1:8">
      <c r="A1541" s="80">
        <v>39326</v>
      </c>
      <c r="B1541" s="79" t="s">
        <v>218</v>
      </c>
      <c r="C1541" s="79" t="s">
        <v>88</v>
      </c>
      <c r="D1541" s="85">
        <v>0</v>
      </c>
      <c r="E1541" s="85">
        <v>0</v>
      </c>
      <c r="F1541" s="210">
        <f t="shared" si="72"/>
        <v>6</v>
      </c>
      <c r="G1541" s="79" t="str">
        <f t="shared" si="73"/>
        <v>I</v>
      </c>
      <c r="H1541" s="79" t="str">
        <f t="shared" si="74"/>
        <v>6IF-CIG/RKYMTN</v>
      </c>
    </row>
    <row r="1542" spans="1:8">
      <c r="A1542" s="80">
        <v>39326</v>
      </c>
      <c r="B1542" s="79" t="s">
        <v>218</v>
      </c>
      <c r="C1542" s="79" t="s">
        <v>89</v>
      </c>
      <c r="D1542" s="85">
        <v>73653.151199999993</v>
      </c>
      <c r="E1542" s="85">
        <v>-7365.3151200000002</v>
      </c>
      <c r="F1542" s="210">
        <f t="shared" si="72"/>
        <v>6</v>
      </c>
      <c r="G1542" s="79" t="str">
        <f t="shared" si="73"/>
        <v>I</v>
      </c>
      <c r="H1542" s="79" t="str">
        <f t="shared" si="74"/>
        <v>6IF-ELPO/PERMIAN</v>
      </c>
    </row>
    <row r="1543" spans="1:8">
      <c r="A1543" s="80">
        <v>39326</v>
      </c>
      <c r="B1543" s="79" t="s">
        <v>218</v>
      </c>
      <c r="C1543" s="79" t="s">
        <v>67</v>
      </c>
      <c r="D1543" s="85">
        <v>21444.3557</v>
      </c>
      <c r="E1543" s="85">
        <v>-2144.4355700000001</v>
      </c>
      <c r="F1543" s="210">
        <f t="shared" si="72"/>
        <v>6</v>
      </c>
      <c r="G1543" s="79" t="str">
        <f t="shared" si="73"/>
        <v>I</v>
      </c>
      <c r="H1543" s="79" t="str">
        <f t="shared" si="74"/>
        <v>6IF-NWPL_ROCKY_M</v>
      </c>
    </row>
    <row r="1544" spans="1:8">
      <c r="A1544" s="80">
        <v>39326</v>
      </c>
      <c r="B1544" s="79" t="s">
        <v>218</v>
      </c>
      <c r="C1544" s="79" t="s">
        <v>68</v>
      </c>
      <c r="D1544" s="85">
        <v>-344027.09720000002</v>
      </c>
      <c r="E1544" s="85">
        <v>-15159.594576551001</v>
      </c>
      <c r="F1544" s="210">
        <f t="shared" si="72"/>
        <v>6</v>
      </c>
      <c r="G1544" s="79" t="str">
        <f t="shared" si="73"/>
        <v>I</v>
      </c>
      <c r="H1544" s="79" t="str">
        <f t="shared" si="74"/>
        <v>6NGI-MALIN</v>
      </c>
    </row>
    <row r="1545" spans="1:8">
      <c r="A1545" s="80">
        <v>39326</v>
      </c>
      <c r="B1545" s="79" t="s">
        <v>218</v>
      </c>
      <c r="C1545" s="79" t="s">
        <v>74</v>
      </c>
      <c r="D1545" s="85">
        <v>-126143.269</v>
      </c>
      <c r="E1545" s="85">
        <v>0</v>
      </c>
      <c r="F1545" s="210">
        <f t="shared" si="72"/>
        <v>6</v>
      </c>
      <c r="G1545" s="79" t="str">
        <f t="shared" si="73"/>
        <v>I</v>
      </c>
      <c r="H1545" s="79" t="str">
        <f t="shared" si="74"/>
        <v>6NGI-PGE/CG</v>
      </c>
    </row>
    <row r="1546" spans="1:8">
      <c r="A1546" s="80">
        <v>39326</v>
      </c>
      <c r="B1546" s="79" t="s">
        <v>218</v>
      </c>
      <c r="C1546" s="79" t="s">
        <v>94</v>
      </c>
      <c r="D1546" s="85">
        <v>-22935.139800000001</v>
      </c>
      <c r="E1546" s="85">
        <v>2293.5139800000002</v>
      </c>
      <c r="F1546" s="210">
        <f t="shared" si="72"/>
        <v>6</v>
      </c>
      <c r="G1546" s="79" t="str">
        <f t="shared" si="73"/>
        <v>I</v>
      </c>
      <c r="H1546" s="79" t="str">
        <f t="shared" si="74"/>
        <v>6NGI-SOBDR-SOCAL</v>
      </c>
    </row>
    <row r="1547" spans="1:8">
      <c r="A1547" s="80">
        <v>39326</v>
      </c>
      <c r="B1547" s="79" t="s">
        <v>218</v>
      </c>
      <c r="C1547" s="79" t="s">
        <v>46</v>
      </c>
      <c r="D1547" s="85">
        <v>-68805.419399999999</v>
      </c>
      <c r="E1547" s="85">
        <v>6880.5419400000001</v>
      </c>
      <c r="F1547" s="210">
        <f t="shared" si="72"/>
        <v>6</v>
      </c>
      <c r="G1547" s="79" t="str">
        <f t="shared" si="73"/>
        <v>I</v>
      </c>
      <c r="H1547" s="79" t="str">
        <f t="shared" si="74"/>
        <v>6NGI-SOCAL</v>
      </c>
    </row>
    <row r="1548" spans="1:8">
      <c r="A1548" s="80">
        <v>39356</v>
      </c>
      <c r="B1548" s="79" t="s">
        <v>218</v>
      </c>
      <c r="C1548" s="79" t="s">
        <v>88</v>
      </c>
      <c r="D1548" s="85">
        <v>0</v>
      </c>
      <c r="E1548" s="85">
        <v>0</v>
      </c>
      <c r="F1548" s="210">
        <f t="shared" si="72"/>
        <v>6</v>
      </c>
      <c r="G1548" s="79" t="str">
        <f t="shared" si="73"/>
        <v>I</v>
      </c>
      <c r="H1548" s="79" t="str">
        <f t="shared" si="74"/>
        <v>6IF-CIG/RKYMTN</v>
      </c>
    </row>
    <row r="1549" spans="1:8">
      <c r="A1549" s="80">
        <v>39356</v>
      </c>
      <c r="B1549" s="79" t="s">
        <v>218</v>
      </c>
      <c r="C1549" s="79" t="s">
        <v>89</v>
      </c>
      <c r="D1549" s="85">
        <v>72537.256099999999</v>
      </c>
      <c r="E1549" s="85">
        <v>-7253.7256100000004</v>
      </c>
      <c r="F1549" s="210">
        <f t="shared" si="72"/>
        <v>6</v>
      </c>
      <c r="G1549" s="79" t="str">
        <f t="shared" si="73"/>
        <v>I</v>
      </c>
      <c r="H1549" s="79" t="str">
        <f t="shared" si="74"/>
        <v>6IF-ELPO/PERMIAN</v>
      </c>
    </row>
    <row r="1550" spans="1:8">
      <c r="A1550" s="80">
        <v>39356</v>
      </c>
      <c r="B1550" s="79" t="s">
        <v>218</v>
      </c>
      <c r="C1550" s="79" t="s">
        <v>67</v>
      </c>
      <c r="D1550" s="85">
        <v>22052.3433</v>
      </c>
      <c r="E1550" s="85">
        <v>-2205.2343300000002</v>
      </c>
      <c r="F1550" s="210">
        <f t="shared" si="72"/>
        <v>6</v>
      </c>
      <c r="G1550" s="79" t="str">
        <f t="shared" si="73"/>
        <v>I</v>
      </c>
      <c r="H1550" s="79" t="str">
        <f t="shared" si="74"/>
        <v>6IF-NWPL_ROCKY_M</v>
      </c>
    </row>
    <row r="1551" spans="1:8">
      <c r="A1551" s="80">
        <v>39356</v>
      </c>
      <c r="B1551" s="79" t="s">
        <v>218</v>
      </c>
      <c r="C1551" s="79" t="s">
        <v>68</v>
      </c>
      <c r="D1551" s="85">
        <v>-353780.9081</v>
      </c>
      <c r="E1551" s="85">
        <v>-15228.303866017601</v>
      </c>
      <c r="F1551" s="210">
        <f t="shared" si="72"/>
        <v>6</v>
      </c>
      <c r="G1551" s="79" t="str">
        <f t="shared" si="73"/>
        <v>I</v>
      </c>
      <c r="H1551" s="79" t="str">
        <f t="shared" si="74"/>
        <v>6NGI-MALIN</v>
      </c>
    </row>
    <row r="1552" spans="1:8">
      <c r="A1552" s="80">
        <v>39356</v>
      </c>
      <c r="B1552" s="79" t="s">
        <v>218</v>
      </c>
      <c r="C1552" s="79" t="s">
        <v>74</v>
      </c>
      <c r="D1552" s="85">
        <v>-129719.6663</v>
      </c>
      <c r="E1552" s="85">
        <v>0</v>
      </c>
      <c r="F1552" s="210">
        <f t="shared" si="72"/>
        <v>6</v>
      </c>
      <c r="G1552" s="79" t="str">
        <f t="shared" si="73"/>
        <v>I</v>
      </c>
      <c r="H1552" s="79" t="str">
        <f t="shared" si="74"/>
        <v>6NGI-PGE/CG</v>
      </c>
    </row>
    <row r="1553" spans="1:8">
      <c r="A1553" s="80">
        <v>39356</v>
      </c>
      <c r="B1553" s="79" t="s">
        <v>218</v>
      </c>
      <c r="C1553" s="79" t="s">
        <v>94</v>
      </c>
      <c r="D1553" s="85">
        <v>-23585.393899999999</v>
      </c>
      <c r="E1553" s="85">
        <v>2358.5393899999999</v>
      </c>
      <c r="F1553" s="210">
        <f t="shared" si="72"/>
        <v>6</v>
      </c>
      <c r="G1553" s="79" t="str">
        <f t="shared" si="73"/>
        <v>I</v>
      </c>
      <c r="H1553" s="79" t="str">
        <f t="shared" si="74"/>
        <v>6NGI-SOBDR-SOCAL</v>
      </c>
    </row>
    <row r="1554" spans="1:8">
      <c r="A1554" s="80">
        <v>39356</v>
      </c>
      <c r="B1554" s="79" t="s">
        <v>218</v>
      </c>
      <c r="C1554" s="79" t="s">
        <v>46</v>
      </c>
      <c r="D1554" s="85">
        <v>-70756.181599999996</v>
      </c>
      <c r="E1554" s="85">
        <v>7075.61816</v>
      </c>
      <c r="F1554" s="210">
        <f t="shared" si="72"/>
        <v>6</v>
      </c>
      <c r="G1554" s="79" t="str">
        <f t="shared" si="73"/>
        <v>I</v>
      </c>
      <c r="H1554" s="79" t="str">
        <f t="shared" si="74"/>
        <v>6NGI-SOCAL</v>
      </c>
    </row>
    <row r="1555" spans="1:8">
      <c r="A1555" s="80">
        <v>39387</v>
      </c>
      <c r="B1555" s="79" t="s">
        <v>218</v>
      </c>
      <c r="C1555" s="79" t="s">
        <v>88</v>
      </c>
      <c r="D1555" s="85">
        <v>0</v>
      </c>
      <c r="E1555" s="85">
        <v>0</v>
      </c>
      <c r="F1555" s="210">
        <f t="shared" si="72"/>
        <v>6</v>
      </c>
      <c r="G1555" s="79" t="str">
        <f t="shared" si="73"/>
        <v>I</v>
      </c>
      <c r="H1555" s="79" t="str">
        <f t="shared" si="74"/>
        <v>6IF-CIG/RKYMTN</v>
      </c>
    </row>
    <row r="1556" spans="1:8">
      <c r="A1556" s="80">
        <v>39387</v>
      </c>
      <c r="B1556" s="79" t="s">
        <v>218</v>
      </c>
      <c r="C1556" s="79" t="s">
        <v>89</v>
      </c>
      <c r="D1556" s="85">
        <v>71838.387199999997</v>
      </c>
      <c r="E1556" s="85">
        <v>-7183.8387199999997</v>
      </c>
      <c r="F1556" s="210">
        <f t="shared" si="72"/>
        <v>6</v>
      </c>
      <c r="G1556" s="79" t="str">
        <f t="shared" si="73"/>
        <v>I</v>
      </c>
      <c r="H1556" s="79" t="str">
        <f t="shared" si="74"/>
        <v>6IF-ELPO/PERMIAN</v>
      </c>
    </row>
    <row r="1557" spans="1:8">
      <c r="A1557" s="80">
        <v>39387</v>
      </c>
      <c r="B1557" s="79" t="s">
        <v>218</v>
      </c>
      <c r="C1557" s="79" t="s">
        <v>67</v>
      </c>
      <c r="D1557" s="85">
        <v>21234.025399999999</v>
      </c>
      <c r="E1557" s="85">
        <v>-2123.40254</v>
      </c>
      <c r="F1557" s="210">
        <f t="shared" si="72"/>
        <v>6</v>
      </c>
      <c r="G1557" s="79" t="str">
        <f t="shared" si="73"/>
        <v>I</v>
      </c>
      <c r="H1557" s="79" t="str">
        <f t="shared" si="74"/>
        <v>6IF-NWPL_ROCKY_M</v>
      </c>
    </row>
    <row r="1558" spans="1:8">
      <c r="A1558" s="80">
        <v>39387</v>
      </c>
      <c r="B1558" s="79" t="s">
        <v>218</v>
      </c>
      <c r="C1558" s="79" t="s">
        <v>68</v>
      </c>
      <c r="D1558" s="85">
        <v>-340652.81469999999</v>
      </c>
      <c r="E1558" s="85">
        <v>-11828.6649189932</v>
      </c>
      <c r="F1558" s="210">
        <f t="shared" si="72"/>
        <v>6</v>
      </c>
      <c r="G1558" s="79" t="str">
        <f t="shared" si="73"/>
        <v>I</v>
      </c>
      <c r="H1558" s="79" t="str">
        <f t="shared" si="74"/>
        <v>6NGI-MALIN</v>
      </c>
    </row>
    <row r="1559" spans="1:8">
      <c r="A1559" s="80">
        <v>39387</v>
      </c>
      <c r="B1559" s="79" t="s">
        <v>218</v>
      </c>
      <c r="C1559" s="79" t="s">
        <v>74</v>
      </c>
      <c r="D1559" s="85">
        <v>-124906.03200000001</v>
      </c>
      <c r="E1559" s="85">
        <v>0</v>
      </c>
      <c r="F1559" s="210">
        <f t="shared" si="72"/>
        <v>6</v>
      </c>
      <c r="G1559" s="79" t="str">
        <f t="shared" si="73"/>
        <v>I</v>
      </c>
      <c r="H1559" s="79" t="str">
        <f t="shared" si="74"/>
        <v>6NGI-PGE/CG</v>
      </c>
    </row>
    <row r="1560" spans="1:8">
      <c r="A1560" s="80">
        <v>39387</v>
      </c>
      <c r="B1560" s="79" t="s">
        <v>218</v>
      </c>
      <c r="C1560" s="79" t="s">
        <v>94</v>
      </c>
      <c r="D1560" s="85">
        <v>-22710.187600000001</v>
      </c>
      <c r="E1560" s="85">
        <v>2271.0187599999999</v>
      </c>
      <c r="F1560" s="210">
        <f t="shared" si="72"/>
        <v>6</v>
      </c>
      <c r="G1560" s="79" t="str">
        <f t="shared" si="73"/>
        <v>I</v>
      </c>
      <c r="H1560" s="79" t="str">
        <f t="shared" si="74"/>
        <v>6NGI-SOBDR-SOCAL</v>
      </c>
    </row>
    <row r="1561" spans="1:8">
      <c r="A1561" s="80">
        <v>39387</v>
      </c>
      <c r="B1561" s="79" t="s">
        <v>218</v>
      </c>
      <c r="C1561" s="79" t="s">
        <v>46</v>
      </c>
      <c r="D1561" s="85">
        <v>-68130.562900000004</v>
      </c>
      <c r="E1561" s="85">
        <v>6813.0562900000004</v>
      </c>
      <c r="F1561" s="210">
        <f t="shared" si="72"/>
        <v>6</v>
      </c>
      <c r="G1561" s="79" t="str">
        <f t="shared" si="73"/>
        <v>I</v>
      </c>
      <c r="H1561" s="79" t="str">
        <f t="shared" si="74"/>
        <v>6NGI-SOCAL</v>
      </c>
    </row>
    <row r="1562" spans="1:8">
      <c r="A1562" s="80">
        <v>39417</v>
      </c>
      <c r="B1562" s="79" t="s">
        <v>218</v>
      </c>
      <c r="C1562" s="79" t="s">
        <v>88</v>
      </c>
      <c r="D1562" s="85">
        <v>0</v>
      </c>
      <c r="E1562" s="85">
        <v>0</v>
      </c>
      <c r="F1562" s="210">
        <f t="shared" si="72"/>
        <v>6</v>
      </c>
      <c r="G1562" s="79" t="str">
        <f t="shared" si="73"/>
        <v>I</v>
      </c>
      <c r="H1562" s="79" t="str">
        <f t="shared" si="74"/>
        <v>6IF-CIG/RKYMTN</v>
      </c>
    </row>
    <row r="1563" spans="1:8">
      <c r="A1563" s="80">
        <v>39417</v>
      </c>
      <c r="B1563" s="79" t="s">
        <v>218</v>
      </c>
      <c r="C1563" s="79" t="s">
        <v>89</v>
      </c>
      <c r="D1563" s="85">
        <v>71821.534700000004</v>
      </c>
      <c r="E1563" s="85">
        <v>-7182.1534700000002</v>
      </c>
      <c r="F1563" s="210">
        <f t="shared" si="72"/>
        <v>6</v>
      </c>
      <c r="G1563" s="79" t="str">
        <f t="shared" si="73"/>
        <v>I</v>
      </c>
      <c r="H1563" s="79" t="str">
        <f t="shared" si="74"/>
        <v>6IF-ELPO/PERMIAN</v>
      </c>
    </row>
    <row r="1564" spans="1:8">
      <c r="A1564" s="80">
        <v>39417</v>
      </c>
      <c r="B1564" s="79" t="s">
        <v>218</v>
      </c>
      <c r="C1564" s="79" t="s">
        <v>67</v>
      </c>
      <c r="D1564" s="85">
        <v>21834.7539</v>
      </c>
      <c r="E1564" s="85">
        <v>-2183.4753900000001</v>
      </c>
      <c r="F1564" s="210">
        <f t="shared" si="72"/>
        <v>6</v>
      </c>
      <c r="G1564" s="79" t="str">
        <f t="shared" si="73"/>
        <v>I</v>
      </c>
      <c r="H1564" s="79" t="str">
        <f t="shared" si="74"/>
        <v>6IF-NWPL_ROCKY_M</v>
      </c>
    </row>
    <row r="1565" spans="1:8">
      <c r="A1565" s="80">
        <v>39417</v>
      </c>
      <c r="B1565" s="79" t="s">
        <v>218</v>
      </c>
      <c r="C1565" s="79" t="s">
        <v>68</v>
      </c>
      <c r="D1565" s="85">
        <v>-350290.16960000002</v>
      </c>
      <c r="E1565" s="85">
        <v>-11107.544281815201</v>
      </c>
      <c r="F1565" s="210">
        <f t="shared" si="72"/>
        <v>6</v>
      </c>
      <c r="G1565" s="79" t="str">
        <f t="shared" si="73"/>
        <v>I</v>
      </c>
      <c r="H1565" s="79" t="str">
        <f t="shared" si="74"/>
        <v>6NGI-MALIN</v>
      </c>
    </row>
    <row r="1566" spans="1:8">
      <c r="A1566" s="80">
        <v>39417</v>
      </c>
      <c r="B1566" s="79" t="s">
        <v>218</v>
      </c>
      <c r="C1566" s="79" t="s">
        <v>74</v>
      </c>
      <c r="D1566" s="85">
        <v>-128439.7289</v>
      </c>
      <c r="E1566" s="85">
        <v>0</v>
      </c>
      <c r="F1566" s="210">
        <f t="shared" si="72"/>
        <v>6</v>
      </c>
      <c r="G1566" s="79" t="str">
        <f t="shared" si="73"/>
        <v>I</v>
      </c>
      <c r="H1566" s="79" t="str">
        <f t="shared" si="74"/>
        <v>6NGI-PGE/CG</v>
      </c>
    </row>
    <row r="1567" spans="1:8">
      <c r="A1567" s="80">
        <v>39417</v>
      </c>
      <c r="B1567" s="79" t="s">
        <v>218</v>
      </c>
      <c r="C1567" s="79" t="s">
        <v>94</v>
      </c>
      <c r="D1567" s="85">
        <v>-23352.678</v>
      </c>
      <c r="E1567" s="85">
        <v>2335.2678000000001</v>
      </c>
      <c r="F1567" s="210">
        <f t="shared" si="72"/>
        <v>6</v>
      </c>
      <c r="G1567" s="79" t="str">
        <f t="shared" si="73"/>
        <v>I</v>
      </c>
      <c r="H1567" s="79" t="str">
        <f t="shared" si="74"/>
        <v>6NGI-SOBDR-SOCAL</v>
      </c>
    </row>
    <row r="1568" spans="1:8">
      <c r="A1568" s="80">
        <v>39417</v>
      </c>
      <c r="B1568" s="79" t="s">
        <v>218</v>
      </c>
      <c r="C1568" s="79" t="s">
        <v>46</v>
      </c>
      <c r="D1568" s="85">
        <v>-70058.033899999995</v>
      </c>
      <c r="E1568" s="85">
        <v>7005.80339</v>
      </c>
      <c r="F1568" s="210">
        <f t="shared" si="72"/>
        <v>6</v>
      </c>
      <c r="G1568" s="79" t="str">
        <f t="shared" si="73"/>
        <v>I</v>
      </c>
      <c r="H1568" s="79" t="str">
        <f t="shared" si="74"/>
        <v>6NGI-SOCAL</v>
      </c>
    </row>
    <row r="1569" spans="1:8">
      <c r="A1569" s="80">
        <v>39448</v>
      </c>
      <c r="B1569" s="79" t="s">
        <v>218</v>
      </c>
      <c r="C1569" s="79" t="s">
        <v>88</v>
      </c>
      <c r="D1569" s="85">
        <v>0</v>
      </c>
      <c r="E1569" s="85">
        <v>0</v>
      </c>
      <c r="F1569" s="210">
        <f t="shared" si="72"/>
        <v>6</v>
      </c>
      <c r="G1569" s="79" t="str">
        <f t="shared" si="73"/>
        <v>I</v>
      </c>
      <c r="H1569" s="79" t="str">
        <f t="shared" si="74"/>
        <v>6IF-CIG/RKYMTN</v>
      </c>
    </row>
    <row r="1570" spans="1:8">
      <c r="A1570" s="80">
        <v>39448</v>
      </c>
      <c r="B1570" s="79" t="s">
        <v>218</v>
      </c>
      <c r="C1570" s="79" t="s">
        <v>89</v>
      </c>
      <c r="D1570" s="85">
        <v>70375.684500000003</v>
      </c>
      <c r="E1570" s="85">
        <v>-7037.5684499999998</v>
      </c>
      <c r="F1570" s="210">
        <f t="shared" si="72"/>
        <v>6</v>
      </c>
      <c r="G1570" s="79" t="str">
        <f t="shared" si="73"/>
        <v>I</v>
      </c>
      <c r="H1570" s="79" t="str">
        <f t="shared" si="74"/>
        <v>6IF-ELPO/PERMIAN</v>
      </c>
    </row>
    <row r="1571" spans="1:8">
      <c r="A1571" s="80">
        <v>39448</v>
      </c>
      <c r="B1571" s="79" t="s">
        <v>218</v>
      </c>
      <c r="C1571" s="79" t="s">
        <v>67</v>
      </c>
      <c r="D1571" s="85">
        <v>17193.322500000002</v>
      </c>
      <c r="E1571" s="85">
        <v>-1719.3322499999999</v>
      </c>
      <c r="F1571" s="210">
        <f t="shared" si="72"/>
        <v>6</v>
      </c>
      <c r="G1571" s="79" t="str">
        <f t="shared" si="73"/>
        <v>I</v>
      </c>
      <c r="H1571" s="79" t="str">
        <f t="shared" si="74"/>
        <v>6IF-NWPL_ROCKY_M</v>
      </c>
    </row>
    <row r="1572" spans="1:8">
      <c r="A1572" s="80">
        <v>39448</v>
      </c>
      <c r="B1572" s="79" t="s">
        <v>218</v>
      </c>
      <c r="C1572" s="79" t="s">
        <v>68</v>
      </c>
      <c r="D1572" s="85">
        <v>-348513.29430000001</v>
      </c>
      <c r="E1572" s="85">
        <v>-3315.4556643474302</v>
      </c>
      <c r="F1572" s="210">
        <f t="shared" si="72"/>
        <v>6</v>
      </c>
      <c r="G1572" s="79" t="str">
        <f t="shared" si="73"/>
        <v>I</v>
      </c>
      <c r="H1572" s="79" t="str">
        <f t="shared" si="74"/>
        <v>6NGI-MALIN</v>
      </c>
    </row>
    <row r="1573" spans="1:8">
      <c r="A1573" s="80">
        <v>39448</v>
      </c>
      <c r="B1573" s="79" t="s">
        <v>218</v>
      </c>
      <c r="C1573" s="79" t="s">
        <v>74</v>
      </c>
      <c r="D1573" s="85">
        <v>-120817.942</v>
      </c>
      <c r="E1573" s="85">
        <v>0</v>
      </c>
      <c r="F1573" s="210">
        <f t="shared" si="72"/>
        <v>6</v>
      </c>
      <c r="G1573" s="79" t="str">
        <f t="shared" si="73"/>
        <v>I</v>
      </c>
      <c r="H1573" s="79" t="str">
        <f t="shared" si="74"/>
        <v>6NGI-PGE/CG</v>
      </c>
    </row>
    <row r="1574" spans="1:8">
      <c r="A1574" s="80">
        <v>39448</v>
      </c>
      <c r="B1574" s="79" t="s">
        <v>218</v>
      </c>
      <c r="C1574" s="79" t="s">
        <v>94</v>
      </c>
      <c r="D1574" s="85">
        <v>-23234.2196</v>
      </c>
      <c r="E1574" s="85">
        <v>2323.4219600000001</v>
      </c>
      <c r="F1574" s="210">
        <f t="shared" si="72"/>
        <v>6</v>
      </c>
      <c r="G1574" s="79" t="str">
        <f t="shared" si="73"/>
        <v>I</v>
      </c>
      <c r="H1574" s="79" t="str">
        <f t="shared" si="74"/>
        <v>6NGI-SOBDR-SOCAL</v>
      </c>
    </row>
    <row r="1575" spans="1:8">
      <c r="A1575" s="80">
        <v>39448</v>
      </c>
      <c r="B1575" s="79" t="s">
        <v>218</v>
      </c>
      <c r="C1575" s="79" t="s">
        <v>46</v>
      </c>
      <c r="D1575" s="85">
        <v>-69702.658800000005</v>
      </c>
      <c r="E1575" s="85">
        <v>6970.2658799999999</v>
      </c>
      <c r="F1575" s="210">
        <f t="shared" si="72"/>
        <v>6</v>
      </c>
      <c r="G1575" s="79" t="str">
        <f t="shared" si="73"/>
        <v>I</v>
      </c>
      <c r="H1575" s="79" t="str">
        <f t="shared" si="74"/>
        <v>6NGI-SOCAL</v>
      </c>
    </row>
    <row r="1576" spans="1:8">
      <c r="A1576" s="80">
        <v>39479</v>
      </c>
      <c r="B1576" s="79" t="s">
        <v>218</v>
      </c>
      <c r="C1576" s="79" t="s">
        <v>88</v>
      </c>
      <c r="D1576" s="85">
        <v>0</v>
      </c>
      <c r="E1576" s="85">
        <v>0</v>
      </c>
      <c r="F1576" s="210">
        <f t="shared" si="72"/>
        <v>6</v>
      </c>
      <c r="G1576" s="79" t="str">
        <f t="shared" si="73"/>
        <v>I</v>
      </c>
      <c r="H1576" s="79" t="str">
        <f t="shared" si="74"/>
        <v>6IF-CIG/RKYMTN</v>
      </c>
    </row>
    <row r="1577" spans="1:8">
      <c r="A1577" s="80">
        <v>39479</v>
      </c>
      <c r="B1577" s="79" t="s">
        <v>218</v>
      </c>
      <c r="C1577" s="79" t="s">
        <v>89</v>
      </c>
      <c r="D1577" s="85">
        <v>72583.878700000001</v>
      </c>
      <c r="E1577" s="85">
        <v>-7258.3878699999996</v>
      </c>
      <c r="F1577" s="210">
        <f t="shared" si="72"/>
        <v>6</v>
      </c>
      <c r="G1577" s="79" t="str">
        <f t="shared" si="73"/>
        <v>I</v>
      </c>
      <c r="H1577" s="79" t="str">
        <f t="shared" si="74"/>
        <v>6IF-ELPO/PERMIAN</v>
      </c>
    </row>
    <row r="1578" spans="1:8">
      <c r="A1578" s="80">
        <v>39479</v>
      </c>
      <c r="B1578" s="79" t="s">
        <v>218</v>
      </c>
      <c r="C1578" s="79" t="s">
        <v>67</v>
      </c>
      <c r="D1578" s="85">
        <v>16001.989600000001</v>
      </c>
      <c r="E1578" s="85">
        <v>-1600.1989599999999</v>
      </c>
      <c r="F1578" s="210">
        <f t="shared" si="72"/>
        <v>6</v>
      </c>
      <c r="G1578" s="79" t="str">
        <f t="shared" si="73"/>
        <v>I</v>
      </c>
      <c r="H1578" s="79" t="str">
        <f t="shared" si="74"/>
        <v>6IF-NWPL_ROCKY_M</v>
      </c>
    </row>
    <row r="1579" spans="1:8">
      <c r="A1579" s="80">
        <v>39479</v>
      </c>
      <c r="B1579" s="79" t="s">
        <v>218</v>
      </c>
      <c r="C1579" s="79" t="s">
        <v>68</v>
      </c>
      <c r="D1579" s="85">
        <v>-324364.65370000002</v>
      </c>
      <c r="E1579" s="85">
        <v>-3248.2448496970396</v>
      </c>
      <c r="F1579" s="210">
        <f t="shared" si="72"/>
        <v>6</v>
      </c>
      <c r="G1579" s="79" t="str">
        <f t="shared" si="73"/>
        <v>I</v>
      </c>
      <c r="H1579" s="79" t="str">
        <f t="shared" si="74"/>
        <v>6NGI-MALIN</v>
      </c>
    </row>
    <row r="1580" spans="1:8">
      <c r="A1580" s="80">
        <v>39479</v>
      </c>
      <c r="B1580" s="79" t="s">
        <v>218</v>
      </c>
      <c r="C1580" s="79" t="s">
        <v>74</v>
      </c>
      <c r="D1580" s="85">
        <v>-112446.4133</v>
      </c>
      <c r="E1580" s="85">
        <v>0</v>
      </c>
      <c r="F1580" s="210">
        <f t="shared" si="72"/>
        <v>6</v>
      </c>
      <c r="G1580" s="79" t="str">
        <f t="shared" si="73"/>
        <v>I</v>
      </c>
      <c r="H1580" s="79" t="str">
        <f t="shared" si="74"/>
        <v>6NGI-PGE/CG</v>
      </c>
    </row>
    <row r="1581" spans="1:8">
      <c r="A1581" s="80">
        <v>39479</v>
      </c>
      <c r="B1581" s="79" t="s">
        <v>218</v>
      </c>
      <c r="C1581" s="79" t="s">
        <v>94</v>
      </c>
      <c r="D1581" s="85">
        <v>-21624.310300000001</v>
      </c>
      <c r="E1581" s="85">
        <v>2162.4310300000002</v>
      </c>
      <c r="F1581" s="210">
        <f t="shared" si="72"/>
        <v>6</v>
      </c>
      <c r="G1581" s="79" t="str">
        <f t="shared" si="73"/>
        <v>I</v>
      </c>
      <c r="H1581" s="79" t="str">
        <f t="shared" si="74"/>
        <v>6NGI-SOBDR-SOCAL</v>
      </c>
    </row>
    <row r="1582" spans="1:8">
      <c r="A1582" s="80">
        <v>39479</v>
      </c>
      <c r="B1582" s="79" t="s">
        <v>218</v>
      </c>
      <c r="C1582" s="79" t="s">
        <v>46</v>
      </c>
      <c r="D1582" s="85">
        <v>-64872.930800000002</v>
      </c>
      <c r="E1582" s="85">
        <v>6487.2930800000004</v>
      </c>
      <c r="F1582" s="210">
        <f t="shared" si="72"/>
        <v>6</v>
      </c>
      <c r="G1582" s="79" t="str">
        <f t="shared" si="73"/>
        <v>I</v>
      </c>
      <c r="H1582" s="79" t="str">
        <f t="shared" si="74"/>
        <v>6NGI-SOCAL</v>
      </c>
    </row>
    <row r="1583" spans="1:8">
      <c r="A1583" s="80">
        <v>39508</v>
      </c>
      <c r="B1583" s="79" t="s">
        <v>218</v>
      </c>
      <c r="C1583" s="79" t="s">
        <v>88</v>
      </c>
      <c r="D1583" s="85">
        <v>0</v>
      </c>
      <c r="E1583" s="85">
        <v>0</v>
      </c>
      <c r="F1583" s="210">
        <f t="shared" si="72"/>
        <v>6</v>
      </c>
      <c r="G1583" s="79" t="str">
        <f t="shared" si="73"/>
        <v>I</v>
      </c>
      <c r="H1583" s="79" t="str">
        <f t="shared" si="74"/>
        <v>6IF-CIG/RKYMTN</v>
      </c>
    </row>
    <row r="1584" spans="1:8">
      <c r="A1584" s="80">
        <v>39508</v>
      </c>
      <c r="B1584" s="79" t="s">
        <v>218</v>
      </c>
      <c r="C1584" s="79" t="s">
        <v>89</v>
      </c>
      <c r="D1584" s="85">
        <v>70751.0576</v>
      </c>
      <c r="E1584" s="85">
        <v>-7075.1057600000004</v>
      </c>
      <c r="F1584" s="210">
        <f t="shared" si="72"/>
        <v>6</v>
      </c>
      <c r="G1584" s="79" t="str">
        <f t="shared" si="73"/>
        <v>I</v>
      </c>
      <c r="H1584" s="79" t="str">
        <f t="shared" si="74"/>
        <v>6IF-ELPO/PERMIAN</v>
      </c>
    </row>
    <row r="1585" spans="1:8">
      <c r="A1585" s="80">
        <v>39508</v>
      </c>
      <c r="B1585" s="79" t="s">
        <v>218</v>
      </c>
      <c r="C1585" s="79" t="s">
        <v>67</v>
      </c>
      <c r="D1585" s="85">
        <v>17023.414199999999</v>
      </c>
      <c r="E1585" s="85">
        <v>-1702.34142</v>
      </c>
      <c r="F1585" s="210">
        <f t="shared" si="72"/>
        <v>6</v>
      </c>
      <c r="G1585" s="79" t="str">
        <f t="shared" si="73"/>
        <v>I</v>
      </c>
      <c r="H1585" s="79" t="str">
        <f t="shared" si="74"/>
        <v>6IF-NWPL_ROCKY_M</v>
      </c>
    </row>
    <row r="1586" spans="1:8">
      <c r="A1586" s="80">
        <v>39508</v>
      </c>
      <c r="B1586" s="79" t="s">
        <v>218</v>
      </c>
      <c r="C1586" s="79" t="s">
        <v>68</v>
      </c>
      <c r="D1586" s="85">
        <v>-345069.2058</v>
      </c>
      <c r="E1586" s="85">
        <v>-5857.8944504931505</v>
      </c>
      <c r="F1586" s="210">
        <f t="shared" si="72"/>
        <v>6</v>
      </c>
      <c r="G1586" s="79" t="str">
        <f t="shared" si="73"/>
        <v>I</v>
      </c>
      <c r="H1586" s="79" t="str">
        <f t="shared" si="74"/>
        <v>6NGI-MALIN</v>
      </c>
    </row>
    <row r="1587" spans="1:8">
      <c r="A1587" s="80">
        <v>39508</v>
      </c>
      <c r="B1587" s="79" t="s">
        <v>218</v>
      </c>
      <c r="C1587" s="79" t="s">
        <v>74</v>
      </c>
      <c r="D1587" s="85">
        <v>-119623.9914</v>
      </c>
      <c r="E1587" s="85">
        <v>0</v>
      </c>
      <c r="F1587" s="210">
        <f t="shared" si="72"/>
        <v>6</v>
      </c>
      <c r="G1587" s="79" t="str">
        <f t="shared" si="73"/>
        <v>I</v>
      </c>
      <c r="H1587" s="79" t="str">
        <f t="shared" si="74"/>
        <v>6NGI-PGE/CG</v>
      </c>
    </row>
    <row r="1588" spans="1:8">
      <c r="A1588" s="80">
        <v>39508</v>
      </c>
      <c r="B1588" s="79" t="s">
        <v>218</v>
      </c>
      <c r="C1588" s="79" t="s">
        <v>94</v>
      </c>
      <c r="D1588" s="85">
        <v>-23004.613700000002</v>
      </c>
      <c r="E1588" s="85">
        <v>2300.46137</v>
      </c>
      <c r="F1588" s="210">
        <f t="shared" si="72"/>
        <v>6</v>
      </c>
      <c r="G1588" s="79" t="str">
        <f t="shared" si="73"/>
        <v>I</v>
      </c>
      <c r="H1588" s="79" t="str">
        <f t="shared" si="74"/>
        <v>6NGI-SOBDR-SOCAL</v>
      </c>
    </row>
    <row r="1589" spans="1:8">
      <c r="A1589" s="80">
        <v>39508</v>
      </c>
      <c r="B1589" s="79" t="s">
        <v>218</v>
      </c>
      <c r="C1589" s="79" t="s">
        <v>46</v>
      </c>
      <c r="D1589" s="85">
        <v>-69013.841199999995</v>
      </c>
      <c r="E1589" s="85">
        <v>6901.3841199999997</v>
      </c>
      <c r="F1589" s="210">
        <f t="shared" si="72"/>
        <v>6</v>
      </c>
      <c r="G1589" s="79" t="str">
        <f t="shared" si="73"/>
        <v>I</v>
      </c>
      <c r="H1589" s="79" t="str">
        <f t="shared" si="74"/>
        <v>6NGI-SOCAL</v>
      </c>
    </row>
    <row r="1590" spans="1:8">
      <c r="A1590" s="80">
        <v>39539</v>
      </c>
      <c r="B1590" s="79" t="s">
        <v>218</v>
      </c>
      <c r="C1590" s="79" t="s">
        <v>88</v>
      </c>
      <c r="D1590" s="85">
        <v>0</v>
      </c>
      <c r="E1590" s="85">
        <v>0</v>
      </c>
      <c r="F1590" s="210">
        <f t="shared" si="72"/>
        <v>6</v>
      </c>
      <c r="G1590" s="79" t="str">
        <f t="shared" si="73"/>
        <v>I</v>
      </c>
      <c r="H1590" s="79" t="str">
        <f t="shared" si="74"/>
        <v>6IF-CIG/RKYMTN</v>
      </c>
    </row>
    <row r="1591" spans="1:8">
      <c r="A1591" s="80">
        <v>39539</v>
      </c>
      <c r="B1591" s="79" t="s">
        <v>218</v>
      </c>
      <c r="C1591" s="79" t="s">
        <v>89</v>
      </c>
      <c r="D1591" s="85">
        <v>68992.665999999997</v>
      </c>
      <c r="E1591" s="85">
        <v>-6899.2665999999999</v>
      </c>
      <c r="F1591" s="210">
        <f t="shared" si="72"/>
        <v>6</v>
      </c>
      <c r="G1591" s="79" t="str">
        <f t="shared" si="73"/>
        <v>I</v>
      </c>
      <c r="H1591" s="79" t="str">
        <f t="shared" si="74"/>
        <v>6IF-ELPO/PERMIAN</v>
      </c>
    </row>
    <row r="1592" spans="1:8">
      <c r="A1592" s="80">
        <v>39539</v>
      </c>
      <c r="B1592" s="79" t="s">
        <v>218</v>
      </c>
      <c r="C1592" s="79" t="s">
        <v>67</v>
      </c>
      <c r="D1592" s="85">
        <v>16389.205999999998</v>
      </c>
      <c r="E1592" s="85">
        <v>-1638.9206000000001</v>
      </c>
      <c r="F1592" s="210">
        <f t="shared" si="72"/>
        <v>6</v>
      </c>
      <c r="G1592" s="79" t="str">
        <f t="shared" si="73"/>
        <v>I</v>
      </c>
      <c r="H1592" s="79" t="str">
        <f t="shared" si="74"/>
        <v>6IF-NWPL_ROCKY_M</v>
      </c>
    </row>
    <row r="1593" spans="1:8">
      <c r="A1593" s="80">
        <v>39539</v>
      </c>
      <c r="B1593" s="79" t="s">
        <v>218</v>
      </c>
      <c r="C1593" s="79" t="s">
        <v>68</v>
      </c>
      <c r="D1593" s="85">
        <v>-332213.6349</v>
      </c>
      <c r="E1593" s="85">
        <v>-5584.0557494030299</v>
      </c>
      <c r="F1593" s="210">
        <f t="shared" si="72"/>
        <v>6</v>
      </c>
      <c r="G1593" s="79" t="str">
        <f t="shared" si="73"/>
        <v>I</v>
      </c>
      <c r="H1593" s="79" t="str">
        <f t="shared" si="74"/>
        <v>6NGI-MALIN</v>
      </c>
    </row>
    <row r="1594" spans="1:8">
      <c r="A1594" s="80">
        <v>39539</v>
      </c>
      <c r="B1594" s="79" t="s">
        <v>218</v>
      </c>
      <c r="C1594" s="79" t="s">
        <v>74</v>
      </c>
      <c r="D1594" s="85">
        <v>-115167.3934</v>
      </c>
      <c r="E1594" s="85">
        <v>0</v>
      </c>
      <c r="F1594" s="210">
        <f t="shared" si="72"/>
        <v>6</v>
      </c>
      <c r="G1594" s="79" t="str">
        <f t="shared" si="73"/>
        <v>I</v>
      </c>
      <c r="H1594" s="79" t="str">
        <f t="shared" si="74"/>
        <v>6NGI-PGE/CG</v>
      </c>
    </row>
    <row r="1595" spans="1:8">
      <c r="A1595" s="80">
        <v>39539</v>
      </c>
      <c r="B1595" s="79" t="s">
        <v>218</v>
      </c>
      <c r="C1595" s="79" t="s">
        <v>94</v>
      </c>
      <c r="D1595" s="85">
        <v>-22147.575700000001</v>
      </c>
      <c r="E1595" s="85">
        <v>2214.7575700000002</v>
      </c>
      <c r="F1595" s="210">
        <f t="shared" si="72"/>
        <v>6</v>
      </c>
      <c r="G1595" s="79" t="str">
        <f t="shared" si="73"/>
        <v>I</v>
      </c>
      <c r="H1595" s="79" t="str">
        <f t="shared" si="74"/>
        <v>6NGI-SOBDR-SOCAL</v>
      </c>
    </row>
    <row r="1596" spans="1:8">
      <c r="A1596" s="80">
        <v>39539</v>
      </c>
      <c r="B1596" s="79" t="s">
        <v>218</v>
      </c>
      <c r="C1596" s="79" t="s">
        <v>46</v>
      </c>
      <c r="D1596" s="85">
        <v>-66442.726999999999</v>
      </c>
      <c r="E1596" s="85">
        <v>6644.2727000000004</v>
      </c>
      <c r="F1596" s="210">
        <f t="shared" si="72"/>
        <v>6</v>
      </c>
      <c r="G1596" s="79" t="str">
        <f t="shared" si="73"/>
        <v>I</v>
      </c>
      <c r="H1596" s="79" t="str">
        <f t="shared" si="74"/>
        <v>6NGI-SOCAL</v>
      </c>
    </row>
    <row r="1597" spans="1:8">
      <c r="A1597" s="80">
        <v>39569</v>
      </c>
      <c r="B1597" s="79" t="s">
        <v>218</v>
      </c>
      <c r="C1597" s="79" t="s">
        <v>88</v>
      </c>
      <c r="D1597" s="85">
        <v>0</v>
      </c>
      <c r="E1597" s="85">
        <v>0</v>
      </c>
      <c r="F1597" s="210">
        <f t="shared" si="72"/>
        <v>6</v>
      </c>
      <c r="G1597" s="79" t="str">
        <f t="shared" si="73"/>
        <v>I</v>
      </c>
      <c r="H1597" s="79" t="str">
        <f t="shared" si="74"/>
        <v>6IF-CIG/RKYMTN</v>
      </c>
    </row>
    <row r="1598" spans="1:8">
      <c r="A1598" s="80">
        <v>39569</v>
      </c>
      <c r="B1598" s="79" t="s">
        <v>218</v>
      </c>
      <c r="C1598" s="79" t="s">
        <v>89</v>
      </c>
      <c r="D1598" s="85">
        <v>70031.908200000005</v>
      </c>
      <c r="E1598" s="85">
        <v>-7003.1908199999998</v>
      </c>
      <c r="F1598" s="210">
        <f t="shared" si="72"/>
        <v>6</v>
      </c>
      <c r="G1598" s="79" t="str">
        <f t="shared" si="73"/>
        <v>I</v>
      </c>
      <c r="H1598" s="79" t="str">
        <f t="shared" si="74"/>
        <v>6IF-ELPO/PERMIAN</v>
      </c>
    </row>
    <row r="1599" spans="1:8">
      <c r="A1599" s="80">
        <v>39569</v>
      </c>
      <c r="B1599" s="79" t="s">
        <v>218</v>
      </c>
      <c r="C1599" s="79" t="s">
        <v>67</v>
      </c>
      <c r="D1599" s="85">
        <v>16850.3796</v>
      </c>
      <c r="E1599" s="85">
        <v>-1685.0379600000001</v>
      </c>
      <c r="F1599" s="210">
        <f t="shared" si="72"/>
        <v>6</v>
      </c>
      <c r="G1599" s="79" t="str">
        <f t="shared" si="73"/>
        <v>I</v>
      </c>
      <c r="H1599" s="79" t="str">
        <f t="shared" si="74"/>
        <v>6IF-NWPL_ROCKY_M</v>
      </c>
    </row>
    <row r="1600" spans="1:8">
      <c r="A1600" s="80">
        <v>39569</v>
      </c>
      <c r="B1600" s="79" t="s">
        <v>218</v>
      </c>
      <c r="C1600" s="79" t="s">
        <v>68</v>
      </c>
      <c r="D1600" s="85">
        <v>-341561.74920000002</v>
      </c>
      <c r="E1600" s="85">
        <v>-5572.0856491620198</v>
      </c>
      <c r="F1600" s="210">
        <f t="shared" si="72"/>
        <v>6</v>
      </c>
      <c r="G1600" s="79" t="str">
        <f t="shared" si="73"/>
        <v>I</v>
      </c>
      <c r="H1600" s="79" t="str">
        <f t="shared" si="74"/>
        <v>6NGI-MALIN</v>
      </c>
    </row>
    <row r="1601" spans="1:8">
      <c r="A1601" s="80">
        <v>39569</v>
      </c>
      <c r="B1601" s="79" t="s">
        <v>218</v>
      </c>
      <c r="C1601" s="79" t="s">
        <v>74</v>
      </c>
      <c r="D1601" s="85">
        <v>-118408.07309999999</v>
      </c>
      <c r="E1601" s="85">
        <v>0</v>
      </c>
      <c r="F1601" s="210">
        <f t="shared" si="72"/>
        <v>6</v>
      </c>
      <c r="G1601" s="79" t="str">
        <f t="shared" si="73"/>
        <v>I</v>
      </c>
      <c r="H1601" s="79" t="str">
        <f t="shared" si="74"/>
        <v>6NGI-PGE/CG</v>
      </c>
    </row>
    <row r="1602" spans="1:8">
      <c r="A1602" s="80">
        <v>39569</v>
      </c>
      <c r="B1602" s="79" t="s">
        <v>218</v>
      </c>
      <c r="C1602" s="79" t="s">
        <v>94</v>
      </c>
      <c r="D1602" s="85">
        <v>-22770.783299999999</v>
      </c>
      <c r="E1602" s="85">
        <v>2277.0783299999998</v>
      </c>
      <c r="F1602" s="210">
        <f t="shared" si="72"/>
        <v>6</v>
      </c>
      <c r="G1602" s="79" t="str">
        <f t="shared" si="73"/>
        <v>I</v>
      </c>
      <c r="H1602" s="79" t="str">
        <f t="shared" si="74"/>
        <v>6NGI-SOBDR-SOCAL</v>
      </c>
    </row>
    <row r="1603" spans="1:8">
      <c r="A1603" s="80">
        <v>39569</v>
      </c>
      <c r="B1603" s="79" t="s">
        <v>218</v>
      </c>
      <c r="C1603" s="79" t="s">
        <v>46</v>
      </c>
      <c r="D1603" s="85">
        <v>-68312.349799999996</v>
      </c>
      <c r="E1603" s="85">
        <v>6831.2349800000002</v>
      </c>
      <c r="F1603" s="210">
        <f t="shared" ref="F1603:F1666" si="75">IF(REF_DT&lt;=LastDay,INDEX(IntraMonth_Buckets,MATCH($A1603,IntraSumMonths,0),1),INDEX(BucketTable,MATCH($A1603,SumMonths,0),1))</f>
        <v>6</v>
      </c>
      <c r="G1603" s="79" t="str">
        <f t="shared" ref="G1603:G1666" si="76">INDEX(Book_Type,MATCH($B1603,Book,0),1)</f>
        <v>I</v>
      </c>
      <c r="H1603" s="79" t="str">
        <f t="shared" ref="H1603:H1666" si="77">$F1603&amp;$C1603</f>
        <v>6NGI-SOCAL</v>
      </c>
    </row>
    <row r="1604" spans="1:8">
      <c r="A1604" s="80">
        <v>39600</v>
      </c>
      <c r="B1604" s="79" t="s">
        <v>218</v>
      </c>
      <c r="C1604" s="79" t="s">
        <v>88</v>
      </c>
      <c r="D1604" s="85">
        <v>0</v>
      </c>
      <c r="E1604" s="85">
        <v>0</v>
      </c>
      <c r="F1604" s="210">
        <f t="shared" si="75"/>
        <v>6</v>
      </c>
      <c r="G1604" s="79" t="str">
        <f t="shared" si="76"/>
        <v>I</v>
      </c>
      <c r="H1604" s="79" t="str">
        <f t="shared" si="77"/>
        <v>6IF-CIG/RKYMTN</v>
      </c>
    </row>
    <row r="1605" spans="1:8">
      <c r="A1605" s="80">
        <v>39600</v>
      </c>
      <c r="B1605" s="79" t="s">
        <v>218</v>
      </c>
      <c r="C1605" s="79" t="s">
        <v>89</v>
      </c>
      <c r="D1605" s="85">
        <v>69342.334600000002</v>
      </c>
      <c r="E1605" s="85">
        <v>-6934.2334600000004</v>
      </c>
      <c r="F1605" s="210">
        <f t="shared" si="75"/>
        <v>6</v>
      </c>
      <c r="G1605" s="79" t="str">
        <f t="shared" si="76"/>
        <v>I</v>
      </c>
      <c r="H1605" s="79" t="str">
        <f t="shared" si="77"/>
        <v>6IF-ELPO/PERMIAN</v>
      </c>
    </row>
    <row r="1606" spans="1:8">
      <c r="A1606" s="80">
        <v>39600</v>
      </c>
      <c r="B1606" s="79" t="s">
        <v>218</v>
      </c>
      <c r="C1606" s="79" t="s">
        <v>67</v>
      </c>
      <c r="D1606" s="85">
        <v>16221.623900000001</v>
      </c>
      <c r="E1606" s="85">
        <v>-1622.16239</v>
      </c>
      <c r="F1606" s="210">
        <f t="shared" si="75"/>
        <v>6</v>
      </c>
      <c r="G1606" s="79" t="str">
        <f t="shared" si="76"/>
        <v>I</v>
      </c>
      <c r="H1606" s="79" t="str">
        <f t="shared" si="77"/>
        <v>6IF-NWPL_ROCKY_M</v>
      </c>
    </row>
    <row r="1607" spans="1:8">
      <c r="A1607" s="80">
        <v>39600</v>
      </c>
      <c r="B1607" s="79" t="s">
        <v>218</v>
      </c>
      <c r="C1607" s="79" t="s">
        <v>68</v>
      </c>
      <c r="D1607" s="85">
        <v>-328816.70020000002</v>
      </c>
      <c r="E1607" s="85">
        <v>-4692.2364129396892</v>
      </c>
      <c r="F1607" s="210">
        <f t="shared" si="75"/>
        <v>6</v>
      </c>
      <c r="G1607" s="79" t="str">
        <f t="shared" si="76"/>
        <v>I</v>
      </c>
      <c r="H1607" s="79" t="str">
        <f t="shared" si="77"/>
        <v>6NGI-MALIN</v>
      </c>
    </row>
    <row r="1608" spans="1:8">
      <c r="A1608" s="80">
        <v>39600</v>
      </c>
      <c r="B1608" s="79" t="s">
        <v>218</v>
      </c>
      <c r="C1608" s="79" t="s">
        <v>74</v>
      </c>
      <c r="D1608" s="85">
        <v>-113989.78939999999</v>
      </c>
      <c r="E1608" s="85">
        <v>0</v>
      </c>
      <c r="F1608" s="210">
        <f t="shared" si="75"/>
        <v>6</v>
      </c>
      <c r="G1608" s="79" t="str">
        <f t="shared" si="76"/>
        <v>I</v>
      </c>
      <c r="H1608" s="79" t="str">
        <f t="shared" si="77"/>
        <v>6NGI-PGE/CG</v>
      </c>
    </row>
    <row r="1609" spans="1:8">
      <c r="A1609" s="80">
        <v>39600</v>
      </c>
      <c r="B1609" s="79" t="s">
        <v>218</v>
      </c>
      <c r="C1609" s="79" t="s">
        <v>94</v>
      </c>
      <c r="D1609" s="85">
        <v>-21921.113300000001</v>
      </c>
      <c r="E1609" s="85">
        <v>2192.1113300000002</v>
      </c>
      <c r="F1609" s="210">
        <f t="shared" si="75"/>
        <v>6</v>
      </c>
      <c r="G1609" s="79" t="str">
        <f t="shared" si="76"/>
        <v>I</v>
      </c>
      <c r="H1609" s="79" t="str">
        <f t="shared" si="77"/>
        <v>6NGI-SOBDR-SOCAL</v>
      </c>
    </row>
    <row r="1610" spans="1:8">
      <c r="A1610" s="80">
        <v>39600</v>
      </c>
      <c r="B1610" s="79" t="s">
        <v>218</v>
      </c>
      <c r="C1610" s="79" t="s">
        <v>46</v>
      </c>
      <c r="D1610" s="85">
        <v>-65763.34</v>
      </c>
      <c r="E1610" s="85">
        <v>6576.3340000000007</v>
      </c>
      <c r="F1610" s="210">
        <f t="shared" si="75"/>
        <v>6</v>
      </c>
      <c r="G1610" s="79" t="str">
        <f t="shared" si="76"/>
        <v>I</v>
      </c>
      <c r="H1610" s="79" t="str">
        <f t="shared" si="77"/>
        <v>6NGI-SOCAL</v>
      </c>
    </row>
    <row r="1611" spans="1:8">
      <c r="A1611" s="80">
        <v>39630</v>
      </c>
      <c r="B1611" s="79" t="s">
        <v>218</v>
      </c>
      <c r="C1611" s="79" t="s">
        <v>88</v>
      </c>
      <c r="D1611" s="85">
        <v>0</v>
      </c>
      <c r="E1611" s="85">
        <v>0</v>
      </c>
      <c r="F1611" s="210">
        <f t="shared" si="75"/>
        <v>6</v>
      </c>
      <c r="G1611" s="79" t="str">
        <f t="shared" si="76"/>
        <v>I</v>
      </c>
      <c r="H1611" s="79" t="str">
        <f t="shared" si="77"/>
        <v>6IF-CIG/RKYMTN</v>
      </c>
    </row>
    <row r="1612" spans="1:8">
      <c r="A1612" s="80">
        <v>39630</v>
      </c>
      <c r="B1612" s="79" t="s">
        <v>218</v>
      </c>
      <c r="C1612" s="79" t="s">
        <v>89</v>
      </c>
      <c r="D1612" s="85">
        <v>69311.711899999995</v>
      </c>
      <c r="E1612" s="85">
        <v>-6931.17119</v>
      </c>
      <c r="F1612" s="210">
        <f t="shared" si="75"/>
        <v>6</v>
      </c>
      <c r="G1612" s="79" t="str">
        <f t="shared" si="76"/>
        <v>I</v>
      </c>
      <c r="H1612" s="79" t="str">
        <f t="shared" si="77"/>
        <v>6IF-ELPO/PERMIAN</v>
      </c>
    </row>
    <row r="1613" spans="1:8">
      <c r="A1613" s="80">
        <v>39630</v>
      </c>
      <c r="B1613" s="79" t="s">
        <v>218</v>
      </c>
      <c r="C1613" s="79" t="s">
        <v>67</v>
      </c>
      <c r="D1613" s="85">
        <v>16677.093099999998</v>
      </c>
      <c r="E1613" s="85">
        <v>-1667.70931</v>
      </c>
      <c r="F1613" s="210">
        <f t="shared" si="75"/>
        <v>6</v>
      </c>
      <c r="G1613" s="79" t="str">
        <f t="shared" si="76"/>
        <v>I</v>
      </c>
      <c r="H1613" s="79" t="str">
        <f t="shared" si="77"/>
        <v>6IF-NWPL_ROCKY_M</v>
      </c>
    </row>
    <row r="1614" spans="1:8">
      <c r="A1614" s="80">
        <v>39630</v>
      </c>
      <c r="B1614" s="79" t="s">
        <v>218</v>
      </c>
      <c r="C1614" s="79" t="s">
        <v>68</v>
      </c>
      <c r="D1614" s="85">
        <v>-338049.18530000001</v>
      </c>
      <c r="E1614" s="85">
        <v>-4028.44986985182</v>
      </c>
      <c r="F1614" s="210">
        <f t="shared" si="75"/>
        <v>6</v>
      </c>
      <c r="G1614" s="79" t="str">
        <f t="shared" si="76"/>
        <v>I</v>
      </c>
      <c r="H1614" s="79" t="str">
        <f t="shared" si="77"/>
        <v>6NGI-MALIN</v>
      </c>
    </row>
    <row r="1615" spans="1:8">
      <c r="A1615" s="80">
        <v>39630</v>
      </c>
      <c r="B1615" s="79" t="s">
        <v>218</v>
      </c>
      <c r="C1615" s="79" t="s">
        <v>74</v>
      </c>
      <c r="D1615" s="85">
        <v>-117190.3842</v>
      </c>
      <c r="E1615" s="85">
        <v>0</v>
      </c>
      <c r="F1615" s="210">
        <f t="shared" si="75"/>
        <v>6</v>
      </c>
      <c r="G1615" s="79" t="str">
        <f t="shared" si="76"/>
        <v>I</v>
      </c>
      <c r="H1615" s="79" t="str">
        <f t="shared" si="77"/>
        <v>6NGI-PGE/CG</v>
      </c>
    </row>
    <row r="1616" spans="1:8">
      <c r="A1616" s="80">
        <v>39630</v>
      </c>
      <c r="B1616" s="79" t="s">
        <v>218</v>
      </c>
      <c r="C1616" s="79" t="s">
        <v>94</v>
      </c>
      <c r="D1616" s="85">
        <v>-22536.612399999998</v>
      </c>
      <c r="E1616" s="85">
        <v>2253.6612399999999</v>
      </c>
      <c r="F1616" s="210">
        <f t="shared" si="75"/>
        <v>6</v>
      </c>
      <c r="G1616" s="79" t="str">
        <f t="shared" si="76"/>
        <v>I</v>
      </c>
      <c r="H1616" s="79" t="str">
        <f t="shared" si="77"/>
        <v>6NGI-SOBDR-SOCAL</v>
      </c>
    </row>
    <row r="1617" spans="1:8">
      <c r="A1617" s="80">
        <v>39630</v>
      </c>
      <c r="B1617" s="79" t="s">
        <v>218</v>
      </c>
      <c r="C1617" s="79" t="s">
        <v>46</v>
      </c>
      <c r="D1617" s="85">
        <v>-67609.837100000004</v>
      </c>
      <c r="E1617" s="85">
        <v>6760.9837100000004</v>
      </c>
      <c r="F1617" s="210">
        <f t="shared" si="75"/>
        <v>6</v>
      </c>
      <c r="G1617" s="79" t="str">
        <f t="shared" si="76"/>
        <v>I</v>
      </c>
      <c r="H1617" s="79" t="str">
        <f t="shared" si="77"/>
        <v>6NGI-SOCAL</v>
      </c>
    </row>
    <row r="1618" spans="1:8">
      <c r="A1618" s="80">
        <v>39661</v>
      </c>
      <c r="B1618" s="79" t="s">
        <v>218</v>
      </c>
      <c r="C1618" s="79" t="s">
        <v>88</v>
      </c>
      <c r="D1618" s="85">
        <v>0</v>
      </c>
      <c r="E1618" s="85">
        <v>0</v>
      </c>
      <c r="F1618" s="210">
        <f t="shared" si="75"/>
        <v>6</v>
      </c>
      <c r="G1618" s="79" t="str">
        <f t="shared" si="76"/>
        <v>I</v>
      </c>
      <c r="H1618" s="79" t="str">
        <f t="shared" si="77"/>
        <v>6IF-CIG/RKYMTN</v>
      </c>
    </row>
    <row r="1619" spans="1:8">
      <c r="A1619" s="80">
        <v>39661</v>
      </c>
      <c r="B1619" s="79" t="s">
        <v>218</v>
      </c>
      <c r="C1619" s="79" t="s">
        <v>89</v>
      </c>
      <c r="D1619" s="85">
        <v>67901.856700000004</v>
      </c>
      <c r="E1619" s="85">
        <v>-6790.1856699999998</v>
      </c>
      <c r="F1619" s="210">
        <f t="shared" si="75"/>
        <v>6</v>
      </c>
      <c r="G1619" s="79" t="str">
        <f t="shared" si="76"/>
        <v>I</v>
      </c>
      <c r="H1619" s="79" t="str">
        <f t="shared" si="77"/>
        <v>6IF-ELPO/PERMIAN</v>
      </c>
    </row>
    <row r="1620" spans="1:8">
      <c r="A1620" s="80">
        <v>39661</v>
      </c>
      <c r="B1620" s="79" t="s">
        <v>218</v>
      </c>
      <c r="C1620" s="79" t="s">
        <v>67</v>
      </c>
      <c r="D1620" s="85">
        <v>16588.9473</v>
      </c>
      <c r="E1620" s="85">
        <v>-1658.89473</v>
      </c>
      <c r="F1620" s="210">
        <f t="shared" si="75"/>
        <v>6</v>
      </c>
      <c r="G1620" s="79" t="str">
        <f t="shared" si="76"/>
        <v>I</v>
      </c>
      <c r="H1620" s="79" t="str">
        <f t="shared" si="77"/>
        <v>6IF-NWPL_ROCKY_M</v>
      </c>
    </row>
    <row r="1621" spans="1:8">
      <c r="A1621" s="80">
        <v>39661</v>
      </c>
      <c r="B1621" s="79" t="s">
        <v>218</v>
      </c>
      <c r="C1621" s="79" t="s">
        <v>68</v>
      </c>
      <c r="D1621" s="85">
        <v>-336262.44520000002</v>
      </c>
      <c r="E1621" s="85">
        <v>-4106.3295153400604</v>
      </c>
      <c r="F1621" s="210">
        <f t="shared" si="75"/>
        <v>6</v>
      </c>
      <c r="G1621" s="79" t="str">
        <f t="shared" si="76"/>
        <v>I</v>
      </c>
      <c r="H1621" s="79" t="str">
        <f t="shared" si="77"/>
        <v>6NGI-MALIN</v>
      </c>
    </row>
    <row r="1622" spans="1:8">
      <c r="A1622" s="80">
        <v>39661</v>
      </c>
      <c r="B1622" s="79" t="s">
        <v>218</v>
      </c>
      <c r="C1622" s="79" t="s">
        <v>74</v>
      </c>
      <c r="D1622" s="85">
        <v>-116570.981</v>
      </c>
      <c r="E1622" s="85">
        <v>0</v>
      </c>
      <c r="F1622" s="210">
        <f t="shared" si="75"/>
        <v>6</v>
      </c>
      <c r="G1622" s="79" t="str">
        <f t="shared" si="76"/>
        <v>I</v>
      </c>
      <c r="H1622" s="79" t="str">
        <f t="shared" si="77"/>
        <v>6NGI-PGE/CG</v>
      </c>
    </row>
    <row r="1623" spans="1:8">
      <c r="A1623" s="80">
        <v>39661</v>
      </c>
      <c r="B1623" s="79" t="s">
        <v>218</v>
      </c>
      <c r="C1623" s="79" t="s">
        <v>94</v>
      </c>
      <c r="D1623" s="85">
        <v>-22417.496299999999</v>
      </c>
      <c r="E1623" s="85">
        <v>2241.7496299999998</v>
      </c>
      <c r="F1623" s="210">
        <f t="shared" si="75"/>
        <v>6</v>
      </c>
      <c r="G1623" s="79" t="str">
        <f t="shared" si="76"/>
        <v>I</v>
      </c>
      <c r="H1623" s="79" t="str">
        <f t="shared" si="77"/>
        <v>6NGI-SOBDR-SOCAL</v>
      </c>
    </row>
    <row r="1624" spans="1:8">
      <c r="A1624" s="80">
        <v>39661</v>
      </c>
      <c r="B1624" s="79" t="s">
        <v>218</v>
      </c>
      <c r="C1624" s="79" t="s">
        <v>46</v>
      </c>
      <c r="D1624" s="85">
        <v>-67252.489000000001</v>
      </c>
      <c r="E1624" s="85">
        <v>6725.2489000000005</v>
      </c>
      <c r="F1624" s="210">
        <f t="shared" si="75"/>
        <v>6</v>
      </c>
      <c r="G1624" s="79" t="str">
        <f t="shared" si="76"/>
        <v>I</v>
      </c>
      <c r="H1624" s="79" t="str">
        <f t="shared" si="77"/>
        <v>6NGI-SOCAL</v>
      </c>
    </row>
    <row r="1625" spans="1:8">
      <c r="A1625" s="80">
        <v>39692</v>
      </c>
      <c r="B1625" s="79" t="s">
        <v>218</v>
      </c>
      <c r="C1625" s="79" t="s">
        <v>88</v>
      </c>
      <c r="D1625" s="85">
        <v>0</v>
      </c>
      <c r="E1625" s="85">
        <v>0</v>
      </c>
      <c r="F1625" s="210">
        <f t="shared" si="75"/>
        <v>6</v>
      </c>
      <c r="G1625" s="79" t="str">
        <f t="shared" si="76"/>
        <v>I</v>
      </c>
      <c r="H1625" s="79" t="str">
        <f t="shared" si="77"/>
        <v>6IF-CIG/RKYMTN</v>
      </c>
    </row>
    <row r="1626" spans="1:8">
      <c r="A1626" s="80">
        <v>39692</v>
      </c>
      <c r="B1626" s="79" t="s">
        <v>218</v>
      </c>
      <c r="C1626" s="79" t="s">
        <v>89</v>
      </c>
      <c r="D1626" s="85">
        <v>69298.137799999997</v>
      </c>
      <c r="E1626" s="85">
        <v>-6929.8137800000004</v>
      </c>
      <c r="F1626" s="210">
        <f t="shared" si="75"/>
        <v>6</v>
      </c>
      <c r="G1626" s="79" t="str">
        <f t="shared" si="76"/>
        <v>I</v>
      </c>
      <c r="H1626" s="79" t="str">
        <f t="shared" si="77"/>
        <v>6IF-ELPO/PERMIAN</v>
      </c>
    </row>
    <row r="1627" spans="1:8">
      <c r="A1627" s="80">
        <v>39692</v>
      </c>
      <c r="B1627" s="79" t="s">
        <v>218</v>
      </c>
      <c r="C1627" s="79" t="s">
        <v>68</v>
      </c>
      <c r="D1627" s="85">
        <v>-323685.23060000001</v>
      </c>
      <c r="E1627" s="85">
        <v>-3672.3726333097102</v>
      </c>
      <c r="F1627" s="210">
        <f t="shared" si="75"/>
        <v>6</v>
      </c>
      <c r="G1627" s="79" t="str">
        <f t="shared" si="76"/>
        <v>I</v>
      </c>
      <c r="H1627" s="79" t="str">
        <f t="shared" si="77"/>
        <v>6NGI-MALIN</v>
      </c>
    </row>
    <row r="1628" spans="1:8">
      <c r="A1628" s="80">
        <v>39692</v>
      </c>
      <c r="B1628" s="79" t="s">
        <v>218</v>
      </c>
      <c r="C1628" s="79" t="s">
        <v>74</v>
      </c>
      <c r="D1628" s="85">
        <v>-112210.8799</v>
      </c>
      <c r="E1628" s="85">
        <v>0</v>
      </c>
      <c r="F1628" s="210">
        <f t="shared" si="75"/>
        <v>6</v>
      </c>
      <c r="G1628" s="79" t="str">
        <f t="shared" si="76"/>
        <v>I</v>
      </c>
      <c r="H1628" s="79" t="str">
        <f t="shared" si="77"/>
        <v>6NGI-PGE/CG</v>
      </c>
    </row>
    <row r="1629" spans="1:8">
      <c r="A1629" s="80">
        <v>39692</v>
      </c>
      <c r="B1629" s="79" t="s">
        <v>218</v>
      </c>
      <c r="C1629" s="79" t="s">
        <v>94</v>
      </c>
      <c r="D1629" s="85">
        <v>-21579.0154</v>
      </c>
      <c r="E1629" s="85">
        <v>2157.9015399999998</v>
      </c>
      <c r="F1629" s="210">
        <f t="shared" si="75"/>
        <v>6</v>
      </c>
      <c r="G1629" s="79" t="str">
        <f t="shared" si="76"/>
        <v>I</v>
      </c>
      <c r="H1629" s="79" t="str">
        <f t="shared" si="77"/>
        <v>6NGI-SOBDR-SOCAL</v>
      </c>
    </row>
    <row r="1630" spans="1:8">
      <c r="A1630" s="80">
        <v>39692</v>
      </c>
      <c r="B1630" s="79" t="s">
        <v>218</v>
      </c>
      <c r="C1630" s="79" t="s">
        <v>46</v>
      </c>
      <c r="D1630" s="85">
        <v>-64737.0461</v>
      </c>
      <c r="E1630" s="85">
        <v>6473.7046099999998</v>
      </c>
      <c r="F1630" s="210">
        <f t="shared" si="75"/>
        <v>6</v>
      </c>
      <c r="G1630" s="79" t="str">
        <f t="shared" si="76"/>
        <v>I</v>
      </c>
      <c r="H1630" s="79" t="str">
        <f t="shared" si="77"/>
        <v>6NGI-SOCAL</v>
      </c>
    </row>
    <row r="1631" spans="1:8">
      <c r="A1631" s="80">
        <v>39722</v>
      </c>
      <c r="B1631" s="79" t="s">
        <v>218</v>
      </c>
      <c r="C1631" s="79" t="s">
        <v>88</v>
      </c>
      <c r="D1631" s="85">
        <v>0</v>
      </c>
      <c r="E1631" s="85">
        <v>0</v>
      </c>
      <c r="F1631" s="210">
        <f t="shared" si="75"/>
        <v>6</v>
      </c>
      <c r="G1631" s="79" t="str">
        <f t="shared" si="76"/>
        <v>I</v>
      </c>
      <c r="H1631" s="79" t="str">
        <f t="shared" si="77"/>
        <v>6IF-CIG/RKYMTN</v>
      </c>
    </row>
    <row r="1632" spans="1:8">
      <c r="A1632" s="80">
        <v>39722</v>
      </c>
      <c r="B1632" s="79" t="s">
        <v>218</v>
      </c>
      <c r="C1632" s="79" t="s">
        <v>89</v>
      </c>
      <c r="D1632" s="85">
        <v>68223.943700000003</v>
      </c>
      <c r="E1632" s="85">
        <v>-6822.39437</v>
      </c>
      <c r="F1632" s="210">
        <f t="shared" si="75"/>
        <v>6</v>
      </c>
      <c r="G1632" s="79" t="str">
        <f t="shared" si="76"/>
        <v>I</v>
      </c>
      <c r="H1632" s="79" t="str">
        <f t="shared" si="77"/>
        <v>6IF-ELPO/PERMIAN</v>
      </c>
    </row>
    <row r="1633" spans="1:8">
      <c r="A1633" s="80">
        <v>39722</v>
      </c>
      <c r="B1633" s="79" t="s">
        <v>218</v>
      </c>
      <c r="C1633" s="79" t="s">
        <v>68</v>
      </c>
      <c r="D1633" s="85">
        <v>-332743.88949999999</v>
      </c>
      <c r="E1633" s="85">
        <v>0</v>
      </c>
      <c r="F1633" s="210">
        <f t="shared" si="75"/>
        <v>6</v>
      </c>
      <c r="G1633" s="79" t="str">
        <f t="shared" si="76"/>
        <v>I</v>
      </c>
      <c r="H1633" s="79" t="str">
        <f t="shared" si="77"/>
        <v>6NGI-MALIN</v>
      </c>
    </row>
    <row r="1634" spans="1:8">
      <c r="A1634" s="80">
        <v>39722</v>
      </c>
      <c r="B1634" s="79" t="s">
        <v>218</v>
      </c>
      <c r="C1634" s="79" t="s">
        <v>74</v>
      </c>
      <c r="D1634" s="85">
        <v>-115351.2151</v>
      </c>
      <c r="E1634" s="85">
        <v>0</v>
      </c>
      <c r="F1634" s="210">
        <f t="shared" si="75"/>
        <v>6</v>
      </c>
      <c r="G1634" s="79" t="str">
        <f t="shared" si="76"/>
        <v>I</v>
      </c>
      <c r="H1634" s="79" t="str">
        <f t="shared" si="77"/>
        <v>6NGI-PGE/CG</v>
      </c>
    </row>
    <row r="1635" spans="1:8">
      <c r="A1635" s="80">
        <v>39722</v>
      </c>
      <c r="B1635" s="79" t="s">
        <v>218</v>
      </c>
      <c r="C1635" s="79" t="s">
        <v>94</v>
      </c>
      <c r="D1635" s="85">
        <v>-22182.925999999999</v>
      </c>
      <c r="E1635" s="85">
        <v>2218.2926000000002</v>
      </c>
      <c r="F1635" s="210">
        <f t="shared" si="75"/>
        <v>6</v>
      </c>
      <c r="G1635" s="79" t="str">
        <f t="shared" si="76"/>
        <v>I</v>
      </c>
      <c r="H1635" s="79" t="str">
        <f t="shared" si="77"/>
        <v>6NGI-SOBDR-SOCAL</v>
      </c>
    </row>
    <row r="1636" spans="1:8">
      <c r="A1636" s="80">
        <v>39722</v>
      </c>
      <c r="B1636" s="79" t="s">
        <v>218</v>
      </c>
      <c r="C1636" s="79" t="s">
        <v>46</v>
      </c>
      <c r="D1636" s="85">
        <v>-66548.777900000001</v>
      </c>
      <c r="E1636" s="85">
        <v>6654.8777899999995</v>
      </c>
      <c r="F1636" s="210">
        <f t="shared" si="75"/>
        <v>6</v>
      </c>
      <c r="G1636" s="79" t="str">
        <f t="shared" si="76"/>
        <v>I</v>
      </c>
      <c r="H1636" s="79" t="str">
        <f t="shared" si="77"/>
        <v>6NGI-SOCAL</v>
      </c>
    </row>
    <row r="1637" spans="1:8">
      <c r="A1637" s="80">
        <v>39753</v>
      </c>
      <c r="B1637" s="79" t="s">
        <v>218</v>
      </c>
      <c r="C1637" s="79" t="s">
        <v>88</v>
      </c>
      <c r="D1637" s="85">
        <v>0</v>
      </c>
      <c r="E1637" s="85">
        <v>0</v>
      </c>
      <c r="F1637" s="210">
        <f t="shared" si="75"/>
        <v>6</v>
      </c>
      <c r="G1637" s="79" t="str">
        <f t="shared" si="76"/>
        <v>I</v>
      </c>
      <c r="H1637" s="79" t="str">
        <f t="shared" si="77"/>
        <v>6IF-CIG/RKYMTN</v>
      </c>
    </row>
    <row r="1638" spans="1:8">
      <c r="A1638" s="80">
        <v>39753</v>
      </c>
      <c r="B1638" s="79" t="s">
        <v>218</v>
      </c>
      <c r="C1638" s="79" t="s">
        <v>89</v>
      </c>
      <c r="D1638" s="85">
        <v>67542.918000000005</v>
      </c>
      <c r="E1638" s="85">
        <v>-6754.2918</v>
      </c>
      <c r="F1638" s="210">
        <f t="shared" si="75"/>
        <v>6</v>
      </c>
      <c r="G1638" s="79" t="str">
        <f t="shared" si="76"/>
        <v>I</v>
      </c>
      <c r="H1638" s="79" t="str">
        <f t="shared" si="77"/>
        <v>6IF-ELPO/PERMIAN</v>
      </c>
    </row>
    <row r="1639" spans="1:8">
      <c r="A1639" s="80">
        <v>39753</v>
      </c>
      <c r="B1639" s="79" t="s">
        <v>218</v>
      </c>
      <c r="C1639" s="79" t="s">
        <v>68</v>
      </c>
      <c r="D1639" s="85">
        <v>-320283.98820000002</v>
      </c>
      <c r="E1639" s="85">
        <v>0</v>
      </c>
      <c r="F1639" s="210">
        <f t="shared" si="75"/>
        <v>6</v>
      </c>
      <c r="G1639" s="79" t="str">
        <f t="shared" si="76"/>
        <v>I</v>
      </c>
      <c r="H1639" s="79" t="str">
        <f t="shared" si="77"/>
        <v>6NGI-MALIN</v>
      </c>
    </row>
    <row r="1640" spans="1:8">
      <c r="A1640" s="80">
        <v>39753</v>
      </c>
      <c r="B1640" s="79" t="s">
        <v>218</v>
      </c>
      <c r="C1640" s="79" t="s">
        <v>74</v>
      </c>
      <c r="D1640" s="85">
        <v>-111031.78260000001</v>
      </c>
      <c r="E1640" s="85">
        <v>0</v>
      </c>
      <c r="F1640" s="210">
        <f t="shared" si="75"/>
        <v>6</v>
      </c>
      <c r="G1640" s="79" t="str">
        <f t="shared" si="76"/>
        <v>I</v>
      </c>
      <c r="H1640" s="79" t="str">
        <f t="shared" si="77"/>
        <v>6NGI-PGE/CG</v>
      </c>
    </row>
    <row r="1641" spans="1:8">
      <c r="A1641" s="80">
        <v>39753</v>
      </c>
      <c r="B1641" s="79" t="s">
        <v>218</v>
      </c>
      <c r="C1641" s="79" t="s">
        <v>94</v>
      </c>
      <c r="D1641" s="85">
        <v>-21352.265899999999</v>
      </c>
      <c r="E1641" s="85">
        <v>2135.2265900000002</v>
      </c>
      <c r="F1641" s="210">
        <f t="shared" si="75"/>
        <v>6</v>
      </c>
      <c r="G1641" s="79" t="str">
        <f t="shared" si="76"/>
        <v>I</v>
      </c>
      <c r="H1641" s="79" t="str">
        <f t="shared" si="77"/>
        <v>6NGI-SOBDR-SOCAL</v>
      </c>
    </row>
    <row r="1642" spans="1:8">
      <c r="A1642" s="80">
        <v>39753</v>
      </c>
      <c r="B1642" s="79" t="s">
        <v>218</v>
      </c>
      <c r="C1642" s="79" t="s">
        <v>46</v>
      </c>
      <c r="D1642" s="85">
        <v>-64056.797599999998</v>
      </c>
      <c r="E1642" s="85">
        <v>6405.67976</v>
      </c>
      <c r="F1642" s="210">
        <f t="shared" si="75"/>
        <v>6</v>
      </c>
      <c r="G1642" s="79" t="str">
        <f t="shared" si="76"/>
        <v>I</v>
      </c>
      <c r="H1642" s="79" t="str">
        <f t="shared" si="77"/>
        <v>6NGI-SOCAL</v>
      </c>
    </row>
    <row r="1643" spans="1:8">
      <c r="A1643" s="80">
        <v>39783</v>
      </c>
      <c r="B1643" s="79" t="s">
        <v>218</v>
      </c>
      <c r="C1643" s="79" t="s">
        <v>88</v>
      </c>
      <c r="D1643" s="85">
        <v>0</v>
      </c>
      <c r="E1643" s="85">
        <v>0</v>
      </c>
      <c r="F1643" s="210">
        <f t="shared" si="75"/>
        <v>6</v>
      </c>
      <c r="G1643" s="79" t="str">
        <f t="shared" si="76"/>
        <v>I</v>
      </c>
      <c r="H1643" s="79" t="str">
        <f t="shared" si="77"/>
        <v>6IF-CIG/RKYMTN</v>
      </c>
    </row>
    <row r="1644" spans="1:8">
      <c r="A1644" s="80">
        <v>39783</v>
      </c>
      <c r="B1644" s="79" t="s">
        <v>218</v>
      </c>
      <c r="C1644" s="79" t="s">
        <v>89</v>
      </c>
      <c r="D1644" s="85">
        <v>67537.111900000004</v>
      </c>
      <c r="E1644" s="85">
        <v>-6753.71119</v>
      </c>
      <c r="F1644" s="210">
        <f t="shared" si="75"/>
        <v>6</v>
      </c>
      <c r="G1644" s="79" t="str">
        <f t="shared" si="76"/>
        <v>I</v>
      </c>
      <c r="H1644" s="79" t="str">
        <f t="shared" si="77"/>
        <v>6IF-ELPO/PERMIAN</v>
      </c>
    </row>
    <row r="1645" spans="1:8">
      <c r="A1645" s="80">
        <v>39783</v>
      </c>
      <c r="B1645" s="79" t="s">
        <v>218</v>
      </c>
      <c r="C1645" s="79" t="s">
        <v>68</v>
      </c>
      <c r="D1645" s="85">
        <v>-329394.05170000001</v>
      </c>
      <c r="E1645" s="85">
        <v>0</v>
      </c>
      <c r="F1645" s="210">
        <f t="shared" si="75"/>
        <v>6</v>
      </c>
      <c r="G1645" s="79" t="str">
        <f t="shared" si="76"/>
        <v>I</v>
      </c>
      <c r="H1645" s="79" t="str">
        <f t="shared" si="77"/>
        <v>6NGI-MALIN</v>
      </c>
    </row>
    <row r="1646" spans="1:8">
      <c r="A1646" s="80">
        <v>39783</v>
      </c>
      <c r="B1646" s="79" t="s">
        <v>218</v>
      </c>
      <c r="C1646" s="79" t="s">
        <v>74</v>
      </c>
      <c r="D1646" s="85">
        <v>-114189.9379</v>
      </c>
      <c r="E1646" s="85">
        <v>0</v>
      </c>
      <c r="F1646" s="210">
        <f t="shared" si="75"/>
        <v>6</v>
      </c>
      <c r="G1646" s="79" t="str">
        <f t="shared" si="76"/>
        <v>I</v>
      </c>
      <c r="H1646" s="79" t="str">
        <f t="shared" si="77"/>
        <v>6NGI-PGE/CG</v>
      </c>
    </row>
    <row r="1647" spans="1:8">
      <c r="A1647" s="80">
        <v>39783</v>
      </c>
      <c r="B1647" s="79" t="s">
        <v>218</v>
      </c>
      <c r="C1647" s="79" t="s">
        <v>94</v>
      </c>
      <c r="D1647" s="85">
        <v>-21959.6034</v>
      </c>
      <c r="E1647" s="85">
        <v>2195.9603400000001</v>
      </c>
      <c r="F1647" s="210">
        <f t="shared" si="75"/>
        <v>6</v>
      </c>
      <c r="G1647" s="79" t="str">
        <f t="shared" si="76"/>
        <v>I</v>
      </c>
      <c r="H1647" s="79" t="str">
        <f t="shared" si="77"/>
        <v>6NGI-SOBDR-SOCAL</v>
      </c>
    </row>
    <row r="1648" spans="1:8">
      <c r="A1648" s="80">
        <v>39783</v>
      </c>
      <c r="B1648" s="79" t="s">
        <v>218</v>
      </c>
      <c r="C1648" s="79" t="s">
        <v>46</v>
      </c>
      <c r="D1648" s="85">
        <v>-65878.810299999997</v>
      </c>
      <c r="E1648" s="85">
        <v>6587.8810299999996</v>
      </c>
      <c r="F1648" s="210">
        <f t="shared" si="75"/>
        <v>6</v>
      </c>
      <c r="G1648" s="79" t="str">
        <f t="shared" si="76"/>
        <v>I</v>
      </c>
      <c r="H1648" s="79" t="str">
        <f t="shared" si="77"/>
        <v>6NGI-SOCAL</v>
      </c>
    </row>
    <row r="1649" spans="1:8">
      <c r="A1649" s="80">
        <v>39814</v>
      </c>
      <c r="B1649" s="79" t="s">
        <v>218</v>
      </c>
      <c r="C1649" s="79" t="s">
        <v>89</v>
      </c>
      <c r="D1649" s="85">
        <v>70558.855100000001</v>
      </c>
      <c r="E1649" s="85">
        <v>0</v>
      </c>
      <c r="F1649" s="210">
        <f t="shared" si="75"/>
        <v>6</v>
      </c>
      <c r="G1649" s="79" t="str">
        <f t="shared" si="76"/>
        <v>I</v>
      </c>
      <c r="H1649" s="79" t="str">
        <f t="shared" si="77"/>
        <v>6IF-ELPO/PERMIAN</v>
      </c>
    </row>
    <row r="1650" spans="1:8">
      <c r="A1650" s="80">
        <v>39814</v>
      </c>
      <c r="B1650" s="79" t="s">
        <v>218</v>
      </c>
      <c r="C1650" s="79" t="s">
        <v>68</v>
      </c>
      <c r="D1650" s="85">
        <v>-327777.52980000002</v>
      </c>
      <c r="E1650" s="85">
        <v>0</v>
      </c>
      <c r="F1650" s="210">
        <f t="shared" si="75"/>
        <v>6</v>
      </c>
      <c r="G1650" s="79" t="str">
        <f t="shared" si="76"/>
        <v>I</v>
      </c>
      <c r="H1650" s="79" t="str">
        <f t="shared" si="77"/>
        <v>6NGI-MALIN</v>
      </c>
    </row>
    <row r="1651" spans="1:8">
      <c r="A1651" s="80">
        <v>39814</v>
      </c>
      <c r="B1651" s="79" t="s">
        <v>218</v>
      </c>
      <c r="C1651" s="79" t="s">
        <v>74</v>
      </c>
      <c r="D1651" s="85">
        <v>-102703.626</v>
      </c>
      <c r="E1651" s="85">
        <v>0</v>
      </c>
      <c r="F1651" s="210">
        <f t="shared" si="75"/>
        <v>6</v>
      </c>
      <c r="G1651" s="79" t="str">
        <f t="shared" si="76"/>
        <v>I</v>
      </c>
      <c r="H1651" s="79" t="str">
        <f t="shared" si="77"/>
        <v>6NGI-PGE/CG</v>
      </c>
    </row>
    <row r="1652" spans="1:8">
      <c r="A1652" s="80">
        <v>39814</v>
      </c>
      <c r="B1652" s="79" t="s">
        <v>218</v>
      </c>
      <c r="C1652" s="79" t="s">
        <v>94</v>
      </c>
      <c r="D1652" s="85">
        <v>-19666.6518</v>
      </c>
      <c r="E1652" s="85">
        <v>0</v>
      </c>
      <c r="F1652" s="210">
        <f t="shared" si="75"/>
        <v>6</v>
      </c>
      <c r="G1652" s="79" t="str">
        <f t="shared" si="76"/>
        <v>I</v>
      </c>
      <c r="H1652" s="79" t="str">
        <f t="shared" si="77"/>
        <v>6NGI-SOBDR-SOCAL</v>
      </c>
    </row>
    <row r="1653" spans="1:8">
      <c r="A1653" s="80">
        <v>39814</v>
      </c>
      <c r="B1653" s="79" t="s">
        <v>218</v>
      </c>
      <c r="C1653" s="79" t="s">
        <v>46</v>
      </c>
      <c r="D1653" s="85">
        <v>-65555.505999999994</v>
      </c>
      <c r="E1653" s="85">
        <v>0</v>
      </c>
      <c r="F1653" s="210">
        <f t="shared" si="75"/>
        <v>6</v>
      </c>
      <c r="G1653" s="79" t="str">
        <f t="shared" si="76"/>
        <v>I</v>
      </c>
      <c r="H1653" s="79" t="str">
        <f t="shared" si="77"/>
        <v>6NGI-SOCAL</v>
      </c>
    </row>
    <row r="1654" spans="1:8">
      <c r="A1654" s="80">
        <v>39845</v>
      </c>
      <c r="B1654" s="79" t="s">
        <v>218</v>
      </c>
      <c r="C1654" s="79" t="s">
        <v>89</v>
      </c>
      <c r="D1654" s="85">
        <v>72906.852299999999</v>
      </c>
      <c r="E1654" s="85">
        <v>0</v>
      </c>
      <c r="F1654" s="210">
        <f t="shared" si="75"/>
        <v>6</v>
      </c>
      <c r="G1654" s="79" t="str">
        <f t="shared" si="76"/>
        <v>I</v>
      </c>
      <c r="H1654" s="79" t="str">
        <f t="shared" si="77"/>
        <v>6IF-ELPO/PERMIAN</v>
      </c>
    </row>
    <row r="1655" spans="1:8">
      <c r="A1655" s="80">
        <v>39845</v>
      </c>
      <c r="B1655" s="79" t="s">
        <v>218</v>
      </c>
      <c r="C1655" s="79" t="s">
        <v>68</v>
      </c>
      <c r="D1655" s="85">
        <v>-294598.69219999999</v>
      </c>
      <c r="E1655" s="85">
        <v>0</v>
      </c>
      <c r="F1655" s="210">
        <f t="shared" si="75"/>
        <v>6</v>
      </c>
      <c r="G1655" s="79" t="str">
        <f t="shared" si="76"/>
        <v>I</v>
      </c>
      <c r="H1655" s="79" t="str">
        <f t="shared" si="77"/>
        <v>6NGI-MALIN</v>
      </c>
    </row>
    <row r="1656" spans="1:8">
      <c r="A1656" s="80">
        <v>39845</v>
      </c>
      <c r="B1656" s="79" t="s">
        <v>218</v>
      </c>
      <c r="C1656" s="79" t="s">
        <v>74</v>
      </c>
      <c r="D1656" s="85">
        <v>-92307.590200000006</v>
      </c>
      <c r="E1656" s="85">
        <v>0</v>
      </c>
      <c r="F1656" s="210">
        <f t="shared" si="75"/>
        <v>6</v>
      </c>
      <c r="G1656" s="79" t="str">
        <f t="shared" si="76"/>
        <v>I</v>
      </c>
      <c r="H1656" s="79" t="str">
        <f t="shared" si="77"/>
        <v>6NGI-PGE/CG</v>
      </c>
    </row>
    <row r="1657" spans="1:8">
      <c r="A1657" s="80">
        <v>39845</v>
      </c>
      <c r="B1657" s="79" t="s">
        <v>218</v>
      </c>
      <c r="C1657" s="79" t="s">
        <v>94</v>
      </c>
      <c r="D1657" s="85">
        <v>-17675.9215</v>
      </c>
      <c r="E1657" s="85">
        <v>0</v>
      </c>
      <c r="F1657" s="210">
        <f t="shared" si="75"/>
        <v>6</v>
      </c>
      <c r="G1657" s="79" t="str">
        <f t="shared" si="76"/>
        <v>I</v>
      </c>
      <c r="H1657" s="79" t="str">
        <f t="shared" si="77"/>
        <v>6NGI-SOBDR-SOCAL</v>
      </c>
    </row>
    <row r="1658" spans="1:8">
      <c r="A1658" s="80">
        <v>39845</v>
      </c>
      <c r="B1658" s="79" t="s">
        <v>218</v>
      </c>
      <c r="C1658" s="79" t="s">
        <v>46</v>
      </c>
      <c r="D1658" s="85">
        <v>-58919.738400000002</v>
      </c>
      <c r="E1658" s="85">
        <v>0</v>
      </c>
      <c r="F1658" s="210">
        <f t="shared" si="75"/>
        <v>6</v>
      </c>
      <c r="G1658" s="79" t="str">
        <f t="shared" si="76"/>
        <v>I</v>
      </c>
      <c r="H1658" s="79" t="str">
        <f t="shared" si="77"/>
        <v>6NGI-SOCAL</v>
      </c>
    </row>
    <row r="1659" spans="1:8">
      <c r="A1659" s="80">
        <v>39873</v>
      </c>
      <c r="B1659" s="79" t="s">
        <v>218</v>
      </c>
      <c r="C1659" s="79" t="s">
        <v>89</v>
      </c>
      <c r="D1659" s="85">
        <v>70905.318100000004</v>
      </c>
      <c r="E1659" s="85">
        <v>0</v>
      </c>
      <c r="F1659" s="210">
        <f t="shared" si="75"/>
        <v>6</v>
      </c>
      <c r="G1659" s="79" t="str">
        <f t="shared" si="76"/>
        <v>I</v>
      </c>
      <c r="H1659" s="79" t="str">
        <f t="shared" si="77"/>
        <v>6IF-ELPO/PERMIAN</v>
      </c>
    </row>
    <row r="1660" spans="1:8">
      <c r="A1660" s="80">
        <v>39873</v>
      </c>
      <c r="B1660" s="79" t="s">
        <v>218</v>
      </c>
      <c r="C1660" s="79" t="s">
        <v>68</v>
      </c>
      <c r="D1660" s="85">
        <v>-324706.02240000002</v>
      </c>
      <c r="E1660" s="85">
        <v>0</v>
      </c>
      <c r="F1660" s="210">
        <f t="shared" si="75"/>
        <v>6</v>
      </c>
      <c r="G1660" s="79" t="str">
        <f t="shared" si="76"/>
        <v>I</v>
      </c>
      <c r="H1660" s="79" t="str">
        <f t="shared" si="77"/>
        <v>6NGI-MALIN</v>
      </c>
    </row>
    <row r="1661" spans="1:8">
      <c r="A1661" s="80">
        <v>39873</v>
      </c>
      <c r="B1661" s="79" t="s">
        <v>218</v>
      </c>
      <c r="C1661" s="79" t="s">
        <v>74</v>
      </c>
      <c r="D1661" s="85">
        <v>-101741.2203</v>
      </c>
      <c r="E1661" s="85">
        <v>0</v>
      </c>
      <c r="F1661" s="210">
        <f t="shared" si="75"/>
        <v>6</v>
      </c>
      <c r="G1661" s="79" t="str">
        <f t="shared" si="76"/>
        <v>I</v>
      </c>
      <c r="H1661" s="79" t="str">
        <f t="shared" si="77"/>
        <v>6NGI-PGE/CG</v>
      </c>
    </row>
    <row r="1662" spans="1:8">
      <c r="A1662" s="80">
        <v>39873</v>
      </c>
      <c r="B1662" s="79" t="s">
        <v>218</v>
      </c>
      <c r="C1662" s="79" t="s">
        <v>94</v>
      </c>
      <c r="D1662" s="85">
        <v>-19482.3613</v>
      </c>
      <c r="E1662" s="85">
        <v>0</v>
      </c>
      <c r="F1662" s="210">
        <f t="shared" si="75"/>
        <v>6</v>
      </c>
      <c r="G1662" s="79" t="str">
        <f t="shared" si="76"/>
        <v>I</v>
      </c>
      <c r="H1662" s="79" t="str">
        <f t="shared" si="77"/>
        <v>6NGI-SOBDR-SOCAL</v>
      </c>
    </row>
    <row r="1663" spans="1:8">
      <c r="A1663" s="80">
        <v>39873</v>
      </c>
      <c r="B1663" s="79" t="s">
        <v>218</v>
      </c>
      <c r="C1663" s="79" t="s">
        <v>46</v>
      </c>
      <c r="D1663" s="85">
        <v>-64941.2045</v>
      </c>
      <c r="E1663" s="85">
        <v>0</v>
      </c>
      <c r="F1663" s="210">
        <f t="shared" si="75"/>
        <v>6</v>
      </c>
      <c r="G1663" s="79" t="str">
        <f t="shared" si="76"/>
        <v>I</v>
      </c>
      <c r="H1663" s="79" t="str">
        <f t="shared" si="77"/>
        <v>6NGI-SOCAL</v>
      </c>
    </row>
    <row r="1664" spans="1:8">
      <c r="A1664" s="80">
        <v>39904</v>
      </c>
      <c r="B1664" s="79" t="s">
        <v>218</v>
      </c>
      <c r="C1664" s="79" t="s">
        <v>89</v>
      </c>
      <c r="D1664" s="85">
        <v>68100.787599999996</v>
      </c>
      <c r="E1664" s="85">
        <v>0</v>
      </c>
      <c r="F1664" s="210">
        <f t="shared" si="75"/>
        <v>6</v>
      </c>
      <c r="G1664" s="79" t="str">
        <f t="shared" si="76"/>
        <v>I</v>
      </c>
      <c r="H1664" s="79" t="str">
        <f t="shared" si="77"/>
        <v>6IF-ELPO/PERMIAN</v>
      </c>
    </row>
    <row r="1665" spans="1:8">
      <c r="A1665" s="80">
        <v>39904</v>
      </c>
      <c r="B1665" s="79" t="s">
        <v>218</v>
      </c>
      <c r="C1665" s="79" t="s">
        <v>68</v>
      </c>
      <c r="D1665" s="85">
        <v>-312672.53810000001</v>
      </c>
      <c r="E1665" s="85">
        <v>0</v>
      </c>
      <c r="F1665" s="210">
        <f t="shared" si="75"/>
        <v>6</v>
      </c>
      <c r="G1665" s="79" t="str">
        <f t="shared" si="76"/>
        <v>I</v>
      </c>
      <c r="H1665" s="79" t="str">
        <f t="shared" si="77"/>
        <v>6NGI-MALIN</v>
      </c>
    </row>
    <row r="1666" spans="1:8">
      <c r="A1666" s="80">
        <v>39904</v>
      </c>
      <c r="B1666" s="79" t="s">
        <v>218</v>
      </c>
      <c r="C1666" s="79" t="s">
        <v>74</v>
      </c>
      <c r="D1666" s="85">
        <v>-97970.728600000002</v>
      </c>
      <c r="E1666" s="85">
        <v>0</v>
      </c>
      <c r="F1666" s="210">
        <f t="shared" si="75"/>
        <v>6</v>
      </c>
      <c r="G1666" s="79" t="str">
        <f t="shared" si="76"/>
        <v>I</v>
      </c>
      <c r="H1666" s="79" t="str">
        <f t="shared" si="77"/>
        <v>6NGI-PGE/CG</v>
      </c>
    </row>
    <row r="1667" spans="1:8">
      <c r="A1667" s="80">
        <v>39904</v>
      </c>
      <c r="B1667" s="79" t="s">
        <v>218</v>
      </c>
      <c r="C1667" s="79" t="s">
        <v>94</v>
      </c>
      <c r="D1667" s="85">
        <v>-18760.352299999999</v>
      </c>
      <c r="E1667" s="85">
        <v>0</v>
      </c>
      <c r="F1667" s="210">
        <f t="shared" ref="F1667:F1730" si="78">IF(REF_DT&lt;=LastDay,INDEX(IntraMonth_Buckets,MATCH($A1667,IntraSumMonths,0),1),INDEX(BucketTable,MATCH($A1667,SumMonths,0),1))</f>
        <v>6</v>
      </c>
      <c r="G1667" s="79" t="str">
        <f t="shared" ref="G1667:G1730" si="79">INDEX(Book_Type,MATCH($B1667,Book,0),1)</f>
        <v>I</v>
      </c>
      <c r="H1667" s="79" t="str">
        <f t="shared" ref="H1667:H1730" si="80">$F1667&amp;$C1667</f>
        <v>6NGI-SOBDR-SOCAL</v>
      </c>
    </row>
    <row r="1668" spans="1:8">
      <c r="A1668" s="80">
        <v>39904</v>
      </c>
      <c r="B1668" s="79" t="s">
        <v>218</v>
      </c>
      <c r="C1668" s="79" t="s">
        <v>46</v>
      </c>
      <c r="D1668" s="85">
        <v>-62534.507599999997</v>
      </c>
      <c r="E1668" s="85">
        <v>0</v>
      </c>
      <c r="F1668" s="210">
        <f t="shared" si="78"/>
        <v>6</v>
      </c>
      <c r="G1668" s="79" t="str">
        <f t="shared" si="79"/>
        <v>I</v>
      </c>
      <c r="H1668" s="79" t="str">
        <f t="shared" si="80"/>
        <v>6NGI-SOCAL</v>
      </c>
    </row>
    <row r="1669" spans="1:8">
      <c r="A1669" s="80">
        <v>39934</v>
      </c>
      <c r="B1669" s="79" t="s">
        <v>218</v>
      </c>
      <c r="C1669" s="79" t="s">
        <v>89</v>
      </c>
      <c r="D1669" s="85">
        <v>70213.468200000003</v>
      </c>
      <c r="E1669" s="85">
        <v>0</v>
      </c>
      <c r="F1669" s="210">
        <f t="shared" si="78"/>
        <v>6</v>
      </c>
      <c r="G1669" s="79" t="str">
        <f t="shared" si="79"/>
        <v>I</v>
      </c>
      <c r="H1669" s="79" t="str">
        <f t="shared" si="80"/>
        <v>6IF-ELPO/PERMIAN</v>
      </c>
    </row>
    <row r="1670" spans="1:8">
      <c r="A1670" s="80">
        <v>39934</v>
      </c>
      <c r="B1670" s="79" t="s">
        <v>218</v>
      </c>
      <c r="C1670" s="79" t="s">
        <v>68</v>
      </c>
      <c r="D1670" s="85">
        <v>-321537.74359999999</v>
      </c>
      <c r="E1670" s="85">
        <v>0</v>
      </c>
      <c r="F1670" s="210">
        <f t="shared" si="78"/>
        <v>6</v>
      </c>
      <c r="G1670" s="79" t="str">
        <f t="shared" si="79"/>
        <v>I</v>
      </c>
      <c r="H1670" s="79" t="str">
        <f t="shared" si="80"/>
        <v>6NGI-MALIN</v>
      </c>
    </row>
    <row r="1671" spans="1:8">
      <c r="A1671" s="80">
        <v>39934</v>
      </c>
      <c r="B1671" s="79" t="s">
        <v>218</v>
      </c>
      <c r="C1671" s="79" t="s">
        <v>74</v>
      </c>
      <c r="D1671" s="85">
        <v>-100748.493</v>
      </c>
      <c r="E1671" s="85">
        <v>0</v>
      </c>
      <c r="F1671" s="210">
        <f t="shared" si="78"/>
        <v>6</v>
      </c>
      <c r="G1671" s="79" t="str">
        <f t="shared" si="79"/>
        <v>I</v>
      </c>
      <c r="H1671" s="79" t="str">
        <f t="shared" si="80"/>
        <v>6NGI-PGE/CG</v>
      </c>
    </row>
    <row r="1672" spans="1:8">
      <c r="A1672" s="80">
        <v>39934</v>
      </c>
      <c r="B1672" s="79" t="s">
        <v>218</v>
      </c>
      <c r="C1672" s="79" t="s">
        <v>94</v>
      </c>
      <c r="D1672" s="85">
        <v>-19292.264600000002</v>
      </c>
      <c r="E1672" s="85">
        <v>0</v>
      </c>
      <c r="F1672" s="210">
        <f t="shared" si="78"/>
        <v>6</v>
      </c>
      <c r="G1672" s="79" t="str">
        <f t="shared" si="79"/>
        <v>I</v>
      </c>
      <c r="H1672" s="79" t="str">
        <f t="shared" si="80"/>
        <v>6NGI-SOBDR-SOCAL</v>
      </c>
    </row>
    <row r="1673" spans="1:8">
      <c r="A1673" s="80">
        <v>39934</v>
      </c>
      <c r="B1673" s="79" t="s">
        <v>218</v>
      </c>
      <c r="C1673" s="79" t="s">
        <v>46</v>
      </c>
      <c r="D1673" s="85">
        <v>-64307.548699999999</v>
      </c>
      <c r="E1673" s="85">
        <v>0</v>
      </c>
      <c r="F1673" s="210">
        <f t="shared" si="78"/>
        <v>6</v>
      </c>
      <c r="G1673" s="79" t="str">
        <f t="shared" si="79"/>
        <v>I</v>
      </c>
      <c r="H1673" s="79" t="str">
        <f t="shared" si="80"/>
        <v>6NGI-SOCAL</v>
      </c>
    </row>
    <row r="1674" spans="1:8">
      <c r="A1674" s="80">
        <v>39965</v>
      </c>
      <c r="B1674" s="79" t="s">
        <v>218</v>
      </c>
      <c r="C1674" s="79" t="s">
        <v>89</v>
      </c>
      <c r="D1674" s="85">
        <v>69420.135399999999</v>
      </c>
      <c r="E1674" s="85">
        <v>0</v>
      </c>
      <c r="F1674" s="210">
        <f t="shared" si="78"/>
        <v>6</v>
      </c>
      <c r="G1674" s="79" t="str">
        <f t="shared" si="79"/>
        <v>I</v>
      </c>
      <c r="H1674" s="79" t="str">
        <f t="shared" si="80"/>
        <v>6IF-ELPO/PERMIAN</v>
      </c>
    </row>
    <row r="1675" spans="1:8">
      <c r="A1675" s="80">
        <v>39965</v>
      </c>
      <c r="B1675" s="79" t="s">
        <v>218</v>
      </c>
      <c r="C1675" s="79" t="s">
        <v>68</v>
      </c>
      <c r="D1675" s="85">
        <v>-309610.27760000003</v>
      </c>
      <c r="E1675" s="85">
        <v>0</v>
      </c>
      <c r="F1675" s="210">
        <f t="shared" si="78"/>
        <v>6</v>
      </c>
      <c r="G1675" s="79" t="str">
        <f t="shared" si="79"/>
        <v>I</v>
      </c>
      <c r="H1675" s="79" t="str">
        <f t="shared" si="80"/>
        <v>6NGI-MALIN</v>
      </c>
    </row>
    <row r="1676" spans="1:8">
      <c r="A1676" s="80">
        <v>39965</v>
      </c>
      <c r="B1676" s="79" t="s">
        <v>218</v>
      </c>
      <c r="C1676" s="79" t="s">
        <v>74</v>
      </c>
      <c r="D1676" s="85">
        <v>-97011.220300000001</v>
      </c>
      <c r="E1676" s="85">
        <v>0</v>
      </c>
      <c r="F1676" s="210">
        <f t="shared" si="78"/>
        <v>6</v>
      </c>
      <c r="G1676" s="79" t="str">
        <f t="shared" si="79"/>
        <v>I</v>
      </c>
      <c r="H1676" s="79" t="str">
        <f t="shared" si="80"/>
        <v>6NGI-PGE/CG</v>
      </c>
    </row>
    <row r="1677" spans="1:8">
      <c r="A1677" s="80">
        <v>39965</v>
      </c>
      <c r="B1677" s="79" t="s">
        <v>218</v>
      </c>
      <c r="C1677" s="79" t="s">
        <v>94</v>
      </c>
      <c r="D1677" s="85">
        <v>-18576.616699999999</v>
      </c>
      <c r="E1677" s="85">
        <v>0</v>
      </c>
      <c r="F1677" s="210">
        <f t="shared" si="78"/>
        <v>6</v>
      </c>
      <c r="G1677" s="79" t="str">
        <f t="shared" si="79"/>
        <v>I</v>
      </c>
      <c r="H1677" s="79" t="str">
        <f t="shared" si="80"/>
        <v>6NGI-SOBDR-SOCAL</v>
      </c>
    </row>
    <row r="1678" spans="1:8">
      <c r="A1678" s="80">
        <v>39965</v>
      </c>
      <c r="B1678" s="79" t="s">
        <v>218</v>
      </c>
      <c r="C1678" s="79" t="s">
        <v>46</v>
      </c>
      <c r="D1678" s="85">
        <v>-61922.055500000002</v>
      </c>
      <c r="E1678" s="85">
        <v>0</v>
      </c>
      <c r="F1678" s="210">
        <f t="shared" si="78"/>
        <v>6</v>
      </c>
      <c r="G1678" s="79" t="str">
        <f t="shared" si="79"/>
        <v>I</v>
      </c>
      <c r="H1678" s="79" t="str">
        <f t="shared" si="80"/>
        <v>6NGI-SOCAL</v>
      </c>
    </row>
    <row r="1679" spans="1:8">
      <c r="A1679" s="80">
        <v>39995</v>
      </c>
      <c r="B1679" s="79" t="s">
        <v>218</v>
      </c>
      <c r="C1679" s="79" t="s">
        <v>89</v>
      </c>
      <c r="D1679" s="85">
        <v>69523.333400000003</v>
      </c>
      <c r="E1679" s="85">
        <v>0</v>
      </c>
      <c r="F1679" s="210">
        <f t="shared" si="78"/>
        <v>6</v>
      </c>
      <c r="G1679" s="79" t="str">
        <f t="shared" si="79"/>
        <v>I</v>
      </c>
      <c r="H1679" s="79" t="str">
        <f t="shared" si="80"/>
        <v>6IF-ELPO/PERMIAN</v>
      </c>
    </row>
    <row r="1680" spans="1:8">
      <c r="A1680" s="80">
        <v>39995</v>
      </c>
      <c r="B1680" s="79" t="s">
        <v>218</v>
      </c>
      <c r="C1680" s="79" t="s">
        <v>68</v>
      </c>
      <c r="D1680" s="85">
        <v>-318377.31819999998</v>
      </c>
      <c r="E1680" s="85">
        <v>0</v>
      </c>
      <c r="F1680" s="210">
        <f t="shared" si="78"/>
        <v>6</v>
      </c>
      <c r="G1680" s="79" t="str">
        <f t="shared" si="79"/>
        <v>I</v>
      </c>
      <c r="H1680" s="79" t="str">
        <f t="shared" si="80"/>
        <v>6NGI-MALIN</v>
      </c>
    </row>
    <row r="1681" spans="1:8">
      <c r="A1681" s="80">
        <v>39995</v>
      </c>
      <c r="B1681" s="79" t="s">
        <v>218</v>
      </c>
      <c r="C1681" s="79" t="s">
        <v>74</v>
      </c>
      <c r="D1681" s="85">
        <v>-99758.2264</v>
      </c>
      <c r="E1681" s="85">
        <v>0</v>
      </c>
      <c r="F1681" s="210">
        <f t="shared" si="78"/>
        <v>6</v>
      </c>
      <c r="G1681" s="79" t="str">
        <f t="shared" si="79"/>
        <v>I</v>
      </c>
      <c r="H1681" s="79" t="str">
        <f t="shared" si="80"/>
        <v>6NGI-PGE/CG</v>
      </c>
    </row>
    <row r="1682" spans="1:8">
      <c r="A1682" s="80">
        <v>39995</v>
      </c>
      <c r="B1682" s="79" t="s">
        <v>218</v>
      </c>
      <c r="C1682" s="79" t="s">
        <v>94</v>
      </c>
      <c r="D1682" s="85">
        <v>-19102.6391</v>
      </c>
      <c r="E1682" s="85">
        <v>0</v>
      </c>
      <c r="F1682" s="210">
        <f t="shared" si="78"/>
        <v>6</v>
      </c>
      <c r="G1682" s="79" t="str">
        <f t="shared" si="79"/>
        <v>I</v>
      </c>
      <c r="H1682" s="79" t="str">
        <f t="shared" si="80"/>
        <v>6NGI-SOBDR-SOCAL</v>
      </c>
    </row>
    <row r="1683" spans="1:8">
      <c r="A1683" s="80">
        <v>39995</v>
      </c>
      <c r="B1683" s="79" t="s">
        <v>218</v>
      </c>
      <c r="C1683" s="79" t="s">
        <v>46</v>
      </c>
      <c r="D1683" s="85">
        <v>-63675.463600000003</v>
      </c>
      <c r="E1683" s="85">
        <v>0</v>
      </c>
      <c r="F1683" s="210">
        <f t="shared" si="78"/>
        <v>6</v>
      </c>
      <c r="G1683" s="79" t="str">
        <f t="shared" si="79"/>
        <v>I</v>
      </c>
      <c r="H1683" s="79" t="str">
        <f t="shared" si="80"/>
        <v>6NGI-SOCAL</v>
      </c>
    </row>
    <row r="1684" spans="1:8">
      <c r="A1684" s="80">
        <v>40026</v>
      </c>
      <c r="B1684" s="79" t="s">
        <v>218</v>
      </c>
      <c r="C1684" s="79" t="s">
        <v>89</v>
      </c>
      <c r="D1684" s="85">
        <v>68190.257899999997</v>
      </c>
      <c r="E1684" s="85">
        <v>0</v>
      </c>
      <c r="F1684" s="210">
        <f t="shared" si="78"/>
        <v>6</v>
      </c>
      <c r="G1684" s="79" t="str">
        <f t="shared" si="79"/>
        <v>I</v>
      </c>
      <c r="H1684" s="79" t="str">
        <f t="shared" si="80"/>
        <v>6IF-ELPO/PERMIAN</v>
      </c>
    </row>
    <row r="1685" spans="1:8">
      <c r="A1685" s="80">
        <v>40026</v>
      </c>
      <c r="B1685" s="79" t="s">
        <v>218</v>
      </c>
      <c r="C1685" s="79" t="s">
        <v>68</v>
      </c>
      <c r="D1685" s="85">
        <v>-316774.33270000003</v>
      </c>
      <c r="E1685" s="85">
        <v>0</v>
      </c>
      <c r="F1685" s="210">
        <f t="shared" si="78"/>
        <v>6</v>
      </c>
      <c r="G1685" s="79" t="str">
        <f t="shared" si="79"/>
        <v>I</v>
      </c>
      <c r="H1685" s="79" t="str">
        <f t="shared" si="80"/>
        <v>6NGI-MALIN</v>
      </c>
    </row>
    <row r="1686" spans="1:8">
      <c r="A1686" s="80">
        <v>40026</v>
      </c>
      <c r="B1686" s="79" t="s">
        <v>218</v>
      </c>
      <c r="C1686" s="79" t="s">
        <v>74</v>
      </c>
      <c r="D1686" s="85">
        <v>-99255.957599999994</v>
      </c>
      <c r="E1686" s="85">
        <v>0</v>
      </c>
      <c r="F1686" s="210">
        <f t="shared" si="78"/>
        <v>6</v>
      </c>
      <c r="G1686" s="79" t="str">
        <f t="shared" si="79"/>
        <v>I</v>
      </c>
      <c r="H1686" s="79" t="str">
        <f t="shared" si="80"/>
        <v>6NGI-PGE/CG</v>
      </c>
    </row>
    <row r="1687" spans="1:8">
      <c r="A1687" s="80">
        <v>40026</v>
      </c>
      <c r="B1687" s="79" t="s">
        <v>218</v>
      </c>
      <c r="C1687" s="79" t="s">
        <v>94</v>
      </c>
      <c r="D1687" s="85">
        <v>-19006.46</v>
      </c>
      <c r="E1687" s="85">
        <v>0</v>
      </c>
      <c r="F1687" s="210">
        <f t="shared" si="78"/>
        <v>6</v>
      </c>
      <c r="G1687" s="79" t="str">
        <f t="shared" si="79"/>
        <v>I</v>
      </c>
      <c r="H1687" s="79" t="str">
        <f t="shared" si="80"/>
        <v>6NGI-SOBDR-SOCAL</v>
      </c>
    </row>
    <row r="1688" spans="1:8">
      <c r="A1688" s="80">
        <v>40026</v>
      </c>
      <c r="B1688" s="79" t="s">
        <v>218</v>
      </c>
      <c r="C1688" s="79" t="s">
        <v>46</v>
      </c>
      <c r="D1688" s="85">
        <v>-63354.866500000004</v>
      </c>
      <c r="E1688" s="85">
        <v>0</v>
      </c>
      <c r="F1688" s="210">
        <f t="shared" si="78"/>
        <v>6</v>
      </c>
      <c r="G1688" s="79" t="str">
        <f t="shared" si="79"/>
        <v>I</v>
      </c>
      <c r="H1688" s="79" t="str">
        <f t="shared" si="80"/>
        <v>6NGI-SOCAL</v>
      </c>
    </row>
    <row r="1689" spans="1:8">
      <c r="A1689" s="80">
        <v>40057</v>
      </c>
      <c r="B1689" s="79" t="s">
        <v>218</v>
      </c>
      <c r="C1689" s="79" t="s">
        <v>89</v>
      </c>
      <c r="D1689" s="85">
        <v>69365.971600000004</v>
      </c>
      <c r="E1689" s="85">
        <v>0</v>
      </c>
      <c r="F1689" s="210">
        <f t="shared" si="78"/>
        <v>6</v>
      </c>
      <c r="G1689" s="79" t="str">
        <f t="shared" si="79"/>
        <v>I</v>
      </c>
      <c r="H1689" s="79" t="str">
        <f t="shared" si="80"/>
        <v>6IF-ELPO/PERMIAN</v>
      </c>
    </row>
    <row r="1690" spans="1:8">
      <c r="A1690" s="80">
        <v>40057</v>
      </c>
      <c r="B1690" s="79" t="s">
        <v>218</v>
      </c>
      <c r="C1690" s="79" t="s">
        <v>68</v>
      </c>
      <c r="D1690" s="85">
        <v>-305006.63589999999</v>
      </c>
      <c r="E1690" s="85">
        <v>0</v>
      </c>
      <c r="F1690" s="210">
        <f t="shared" si="78"/>
        <v>6</v>
      </c>
      <c r="G1690" s="79" t="str">
        <f t="shared" si="79"/>
        <v>I</v>
      </c>
      <c r="H1690" s="79" t="str">
        <f t="shared" si="80"/>
        <v>6NGI-MALIN</v>
      </c>
    </row>
    <row r="1691" spans="1:8">
      <c r="A1691" s="80">
        <v>40057</v>
      </c>
      <c r="B1691" s="79" t="s">
        <v>218</v>
      </c>
      <c r="C1691" s="79" t="s">
        <v>74</v>
      </c>
      <c r="D1691" s="85">
        <v>-95568.745899999994</v>
      </c>
      <c r="E1691" s="85">
        <v>0</v>
      </c>
      <c r="F1691" s="210">
        <f t="shared" si="78"/>
        <v>6</v>
      </c>
      <c r="G1691" s="79" t="str">
        <f t="shared" si="79"/>
        <v>I</v>
      </c>
      <c r="H1691" s="79" t="str">
        <f t="shared" si="80"/>
        <v>6NGI-PGE/CG</v>
      </c>
    </row>
    <row r="1692" spans="1:8">
      <c r="A1692" s="80">
        <v>40057</v>
      </c>
      <c r="B1692" s="79" t="s">
        <v>218</v>
      </c>
      <c r="C1692" s="79" t="s">
        <v>94</v>
      </c>
      <c r="D1692" s="85">
        <v>-18300.3982</v>
      </c>
      <c r="E1692" s="85">
        <v>0</v>
      </c>
      <c r="F1692" s="210">
        <f t="shared" si="78"/>
        <v>6</v>
      </c>
      <c r="G1692" s="79" t="str">
        <f t="shared" si="79"/>
        <v>I</v>
      </c>
      <c r="H1692" s="79" t="str">
        <f t="shared" si="80"/>
        <v>6NGI-SOBDR-SOCAL</v>
      </c>
    </row>
    <row r="1693" spans="1:8">
      <c r="A1693" s="80">
        <v>40057</v>
      </c>
      <c r="B1693" s="79" t="s">
        <v>218</v>
      </c>
      <c r="C1693" s="79" t="s">
        <v>46</v>
      </c>
      <c r="D1693" s="85">
        <v>-61001.3272</v>
      </c>
      <c r="E1693" s="85">
        <v>0</v>
      </c>
      <c r="F1693" s="210">
        <f t="shared" si="78"/>
        <v>6</v>
      </c>
      <c r="G1693" s="79" t="str">
        <f t="shared" si="79"/>
        <v>I</v>
      </c>
      <c r="H1693" s="79" t="str">
        <f t="shared" si="80"/>
        <v>6NGI-SOCAL</v>
      </c>
    </row>
    <row r="1694" spans="1:8">
      <c r="A1694" s="80">
        <v>40087</v>
      </c>
      <c r="B1694" s="79" t="s">
        <v>218</v>
      </c>
      <c r="C1694" s="79" t="s">
        <v>89</v>
      </c>
      <c r="D1694" s="85">
        <v>68485.902000000002</v>
      </c>
      <c r="E1694" s="85">
        <v>0</v>
      </c>
      <c r="F1694" s="210">
        <f t="shared" si="78"/>
        <v>6</v>
      </c>
      <c r="G1694" s="79" t="str">
        <f t="shared" si="79"/>
        <v>I</v>
      </c>
      <c r="H1694" s="79" t="str">
        <f t="shared" si="80"/>
        <v>6IF-ELPO/PERMIAN</v>
      </c>
    </row>
    <row r="1695" spans="1:8">
      <c r="A1695" s="80">
        <v>40087</v>
      </c>
      <c r="B1695" s="79" t="s">
        <v>218</v>
      </c>
      <c r="C1695" s="79" t="s">
        <v>68</v>
      </c>
      <c r="D1695" s="85">
        <v>-313626.47259999998</v>
      </c>
      <c r="E1695" s="85">
        <v>0</v>
      </c>
      <c r="F1695" s="210">
        <f t="shared" si="78"/>
        <v>6</v>
      </c>
      <c r="G1695" s="79" t="str">
        <f t="shared" si="79"/>
        <v>I</v>
      </c>
      <c r="H1695" s="79" t="str">
        <f t="shared" si="80"/>
        <v>6NGI-MALIN</v>
      </c>
    </row>
    <row r="1696" spans="1:8">
      <c r="A1696" s="80">
        <v>40087</v>
      </c>
      <c r="B1696" s="79" t="s">
        <v>218</v>
      </c>
      <c r="C1696" s="79" t="s">
        <v>74</v>
      </c>
      <c r="D1696" s="85">
        <v>-98269.628100000002</v>
      </c>
      <c r="E1696" s="85">
        <v>0</v>
      </c>
      <c r="F1696" s="210">
        <f t="shared" si="78"/>
        <v>6</v>
      </c>
      <c r="G1696" s="79" t="str">
        <f t="shared" si="79"/>
        <v>I</v>
      </c>
      <c r="H1696" s="79" t="str">
        <f t="shared" si="80"/>
        <v>6NGI-PGE/CG</v>
      </c>
    </row>
    <row r="1697" spans="1:8">
      <c r="A1697" s="80">
        <v>40087</v>
      </c>
      <c r="B1697" s="79" t="s">
        <v>218</v>
      </c>
      <c r="C1697" s="79" t="s">
        <v>94</v>
      </c>
      <c r="D1697" s="85">
        <v>-18817.588400000001</v>
      </c>
      <c r="E1697" s="85">
        <v>0</v>
      </c>
      <c r="F1697" s="210">
        <f t="shared" si="78"/>
        <v>6</v>
      </c>
      <c r="G1697" s="79" t="str">
        <f t="shared" si="79"/>
        <v>I</v>
      </c>
      <c r="H1697" s="79" t="str">
        <f t="shared" si="80"/>
        <v>6NGI-SOBDR-SOCAL</v>
      </c>
    </row>
    <row r="1698" spans="1:8">
      <c r="A1698" s="80">
        <v>40087</v>
      </c>
      <c r="B1698" s="79" t="s">
        <v>218</v>
      </c>
      <c r="C1698" s="79" t="s">
        <v>46</v>
      </c>
      <c r="D1698" s="85">
        <v>-62725.294500000004</v>
      </c>
      <c r="E1698" s="85">
        <v>0</v>
      </c>
      <c r="F1698" s="210">
        <f t="shared" si="78"/>
        <v>6</v>
      </c>
      <c r="G1698" s="79" t="str">
        <f t="shared" si="79"/>
        <v>I</v>
      </c>
      <c r="H1698" s="79" t="str">
        <f t="shared" si="80"/>
        <v>6NGI-SOCAL</v>
      </c>
    </row>
    <row r="1699" spans="1:8">
      <c r="A1699" s="80">
        <v>40118</v>
      </c>
      <c r="B1699" s="79" t="s">
        <v>218</v>
      </c>
      <c r="C1699" s="79" t="s">
        <v>89</v>
      </c>
      <c r="D1699" s="85">
        <v>67705.839000000007</v>
      </c>
      <c r="E1699" s="85">
        <v>0</v>
      </c>
      <c r="F1699" s="210">
        <f t="shared" si="78"/>
        <v>6</v>
      </c>
      <c r="G1699" s="79" t="str">
        <f t="shared" si="79"/>
        <v>I</v>
      </c>
      <c r="H1699" s="79" t="str">
        <f t="shared" si="80"/>
        <v>6IF-ELPO/PERMIAN</v>
      </c>
    </row>
    <row r="1700" spans="1:8">
      <c r="A1700" s="80">
        <v>40118</v>
      </c>
      <c r="B1700" s="79" t="s">
        <v>218</v>
      </c>
      <c r="C1700" s="79" t="s">
        <v>68</v>
      </c>
      <c r="D1700" s="85">
        <v>-301964.60320000001</v>
      </c>
      <c r="E1700" s="85">
        <v>0</v>
      </c>
      <c r="F1700" s="210">
        <f t="shared" si="78"/>
        <v>6</v>
      </c>
      <c r="G1700" s="79" t="str">
        <f t="shared" si="79"/>
        <v>I</v>
      </c>
      <c r="H1700" s="79" t="str">
        <f t="shared" si="80"/>
        <v>6NGI-MALIN</v>
      </c>
    </row>
    <row r="1701" spans="1:8">
      <c r="A1701" s="80">
        <v>40118</v>
      </c>
      <c r="B1701" s="79" t="s">
        <v>218</v>
      </c>
      <c r="C1701" s="79" t="s">
        <v>74</v>
      </c>
      <c r="D1701" s="85">
        <v>-94615.575700000001</v>
      </c>
      <c r="E1701" s="85">
        <v>0</v>
      </c>
      <c r="F1701" s="210">
        <f t="shared" si="78"/>
        <v>6</v>
      </c>
      <c r="G1701" s="79" t="str">
        <f t="shared" si="79"/>
        <v>I</v>
      </c>
      <c r="H1701" s="79" t="str">
        <f t="shared" si="80"/>
        <v>6NGI-PGE/CG</v>
      </c>
    </row>
    <row r="1702" spans="1:8">
      <c r="A1702" s="80">
        <v>40118</v>
      </c>
      <c r="B1702" s="79" t="s">
        <v>218</v>
      </c>
      <c r="C1702" s="79" t="s">
        <v>94</v>
      </c>
      <c r="D1702" s="85">
        <v>-18117.876199999999</v>
      </c>
      <c r="E1702" s="85">
        <v>0</v>
      </c>
      <c r="F1702" s="210">
        <f t="shared" si="78"/>
        <v>6</v>
      </c>
      <c r="G1702" s="79" t="str">
        <f t="shared" si="79"/>
        <v>I</v>
      </c>
      <c r="H1702" s="79" t="str">
        <f t="shared" si="80"/>
        <v>6NGI-SOBDR-SOCAL</v>
      </c>
    </row>
    <row r="1703" spans="1:8">
      <c r="A1703" s="80">
        <v>40118</v>
      </c>
      <c r="B1703" s="79" t="s">
        <v>218</v>
      </c>
      <c r="C1703" s="79" t="s">
        <v>46</v>
      </c>
      <c r="D1703" s="85">
        <v>-60392.920599999998</v>
      </c>
      <c r="E1703" s="85">
        <v>0</v>
      </c>
      <c r="F1703" s="210">
        <f t="shared" si="78"/>
        <v>6</v>
      </c>
      <c r="G1703" s="79" t="str">
        <f t="shared" si="79"/>
        <v>I</v>
      </c>
      <c r="H1703" s="79" t="str">
        <f t="shared" si="80"/>
        <v>6NGI-SOCAL</v>
      </c>
    </row>
    <row r="1704" spans="1:8">
      <c r="A1704" s="80">
        <v>40148</v>
      </c>
      <c r="B1704" s="79" t="s">
        <v>218</v>
      </c>
      <c r="C1704" s="79" t="s">
        <v>89</v>
      </c>
      <c r="D1704" s="85">
        <v>67800.432700000005</v>
      </c>
      <c r="E1704" s="85">
        <v>0</v>
      </c>
      <c r="F1704" s="210">
        <f t="shared" si="78"/>
        <v>6</v>
      </c>
      <c r="G1704" s="79" t="str">
        <f t="shared" si="79"/>
        <v>I</v>
      </c>
      <c r="H1704" s="79" t="str">
        <f t="shared" si="80"/>
        <v>6IF-ELPO/PERMIAN</v>
      </c>
    </row>
    <row r="1705" spans="1:8">
      <c r="A1705" s="80">
        <v>40148</v>
      </c>
      <c r="B1705" s="79" t="s">
        <v>218</v>
      </c>
      <c r="C1705" s="79" t="s">
        <v>68</v>
      </c>
      <c r="D1705" s="85">
        <v>-310487.41350000002</v>
      </c>
      <c r="E1705" s="85">
        <v>0</v>
      </c>
      <c r="F1705" s="210">
        <f t="shared" si="78"/>
        <v>6</v>
      </c>
      <c r="G1705" s="79" t="str">
        <f t="shared" si="79"/>
        <v>I</v>
      </c>
      <c r="H1705" s="79" t="str">
        <f t="shared" si="80"/>
        <v>6NGI-MALIN</v>
      </c>
    </row>
    <row r="1706" spans="1:8">
      <c r="A1706" s="80">
        <v>40148</v>
      </c>
      <c r="B1706" s="79" t="s">
        <v>218</v>
      </c>
      <c r="C1706" s="79" t="s">
        <v>74</v>
      </c>
      <c r="D1706" s="85">
        <v>-97286.056200000006</v>
      </c>
      <c r="E1706" s="85">
        <v>0</v>
      </c>
      <c r="F1706" s="210">
        <f t="shared" si="78"/>
        <v>6</v>
      </c>
      <c r="G1706" s="79" t="str">
        <f t="shared" si="79"/>
        <v>I</v>
      </c>
      <c r="H1706" s="79" t="str">
        <f t="shared" si="80"/>
        <v>6NGI-PGE/CG</v>
      </c>
    </row>
    <row r="1707" spans="1:8">
      <c r="A1707" s="80">
        <v>40148</v>
      </c>
      <c r="B1707" s="79" t="s">
        <v>218</v>
      </c>
      <c r="C1707" s="79" t="s">
        <v>94</v>
      </c>
      <c r="D1707" s="85">
        <v>-18629.2448</v>
      </c>
      <c r="E1707" s="85">
        <v>0</v>
      </c>
      <c r="F1707" s="210">
        <f t="shared" si="78"/>
        <v>6</v>
      </c>
      <c r="G1707" s="79" t="str">
        <f t="shared" si="79"/>
        <v>I</v>
      </c>
      <c r="H1707" s="79" t="str">
        <f t="shared" si="80"/>
        <v>6NGI-SOBDR-SOCAL</v>
      </c>
    </row>
    <row r="1708" spans="1:8">
      <c r="A1708" s="80">
        <v>40148</v>
      </c>
      <c r="B1708" s="79" t="s">
        <v>218</v>
      </c>
      <c r="C1708" s="79" t="s">
        <v>46</v>
      </c>
      <c r="D1708" s="85">
        <v>-62097.4827</v>
      </c>
      <c r="E1708" s="85">
        <v>0</v>
      </c>
      <c r="F1708" s="210">
        <f t="shared" si="78"/>
        <v>6</v>
      </c>
      <c r="G1708" s="79" t="str">
        <f t="shared" si="79"/>
        <v>I</v>
      </c>
      <c r="H1708" s="79" t="str">
        <f t="shared" si="80"/>
        <v>6NGI-SOCAL</v>
      </c>
    </row>
    <row r="1709" spans="1:8">
      <c r="A1709" s="80">
        <v>40179</v>
      </c>
      <c r="B1709" s="79" t="s">
        <v>218</v>
      </c>
      <c r="C1709" s="79" t="s">
        <v>89</v>
      </c>
      <c r="D1709" s="85">
        <v>71642.517000000007</v>
      </c>
      <c r="E1709" s="85">
        <v>0</v>
      </c>
      <c r="F1709" s="210">
        <f t="shared" si="78"/>
        <v>6</v>
      </c>
      <c r="G1709" s="79" t="str">
        <f t="shared" si="79"/>
        <v>I</v>
      </c>
      <c r="H1709" s="79" t="str">
        <f t="shared" si="80"/>
        <v>6IF-ELPO/PERMIAN</v>
      </c>
    </row>
    <row r="1710" spans="1:8">
      <c r="A1710" s="80">
        <v>40179</v>
      </c>
      <c r="B1710" s="79" t="s">
        <v>218</v>
      </c>
      <c r="C1710" s="79" t="s">
        <v>68</v>
      </c>
      <c r="D1710" s="85">
        <v>-308895.64480000001</v>
      </c>
      <c r="E1710" s="85">
        <v>0</v>
      </c>
      <c r="F1710" s="210">
        <f t="shared" si="78"/>
        <v>6</v>
      </c>
      <c r="G1710" s="79" t="str">
        <f t="shared" si="79"/>
        <v>I</v>
      </c>
      <c r="H1710" s="79" t="str">
        <f t="shared" si="80"/>
        <v>6NGI-MALIN</v>
      </c>
    </row>
    <row r="1711" spans="1:8">
      <c r="A1711" s="80">
        <v>40179</v>
      </c>
      <c r="B1711" s="79" t="s">
        <v>218</v>
      </c>
      <c r="C1711" s="79" t="s">
        <v>74</v>
      </c>
      <c r="D1711" s="85">
        <v>-67957.041899999997</v>
      </c>
      <c r="E1711" s="85">
        <v>0</v>
      </c>
      <c r="F1711" s="210">
        <f t="shared" si="78"/>
        <v>6</v>
      </c>
      <c r="G1711" s="79" t="str">
        <f t="shared" si="79"/>
        <v>I</v>
      </c>
      <c r="H1711" s="79" t="str">
        <f t="shared" si="80"/>
        <v>6NGI-PGE/CG</v>
      </c>
    </row>
    <row r="1712" spans="1:8">
      <c r="A1712" s="80">
        <v>40179</v>
      </c>
      <c r="B1712" s="79" t="s">
        <v>218</v>
      </c>
      <c r="C1712" s="79" t="s">
        <v>94</v>
      </c>
      <c r="D1712" s="85">
        <v>-6177.9129000000003</v>
      </c>
      <c r="E1712" s="85">
        <v>0</v>
      </c>
      <c r="F1712" s="210">
        <f t="shared" si="78"/>
        <v>6</v>
      </c>
      <c r="G1712" s="79" t="str">
        <f t="shared" si="79"/>
        <v>I</v>
      </c>
      <c r="H1712" s="79" t="str">
        <f t="shared" si="80"/>
        <v>6NGI-SOBDR-SOCAL</v>
      </c>
    </row>
    <row r="1713" spans="1:8">
      <c r="A1713" s="80">
        <v>40179</v>
      </c>
      <c r="B1713" s="79" t="s">
        <v>218</v>
      </c>
      <c r="C1713" s="79" t="s">
        <v>46</v>
      </c>
      <c r="D1713" s="85">
        <v>-61779.129000000001</v>
      </c>
      <c r="E1713" s="85">
        <v>0</v>
      </c>
      <c r="F1713" s="210">
        <f t="shared" si="78"/>
        <v>6</v>
      </c>
      <c r="G1713" s="79" t="str">
        <f t="shared" si="79"/>
        <v>I</v>
      </c>
      <c r="H1713" s="79" t="str">
        <f t="shared" si="80"/>
        <v>6NGI-SOCAL</v>
      </c>
    </row>
    <row r="1714" spans="1:8">
      <c r="A1714" s="80">
        <v>40210</v>
      </c>
      <c r="B1714" s="79" t="s">
        <v>218</v>
      </c>
      <c r="C1714" s="79" t="s">
        <v>89</v>
      </c>
      <c r="D1714" s="85">
        <v>73317.983600000007</v>
      </c>
      <c r="E1714" s="85">
        <v>0</v>
      </c>
      <c r="F1714" s="210">
        <f t="shared" si="78"/>
        <v>6</v>
      </c>
      <c r="G1714" s="79" t="str">
        <f t="shared" si="79"/>
        <v>I</v>
      </c>
      <c r="H1714" s="79" t="str">
        <f t="shared" si="80"/>
        <v>6IF-ELPO/PERMIAN</v>
      </c>
    </row>
    <row r="1715" spans="1:8">
      <c r="A1715" s="80">
        <v>40210</v>
      </c>
      <c r="B1715" s="79" t="s">
        <v>218</v>
      </c>
      <c r="C1715" s="79" t="s">
        <v>68</v>
      </c>
      <c r="D1715" s="85">
        <v>-277566.97330000001</v>
      </c>
      <c r="E1715" s="85">
        <v>0</v>
      </c>
      <c r="F1715" s="210">
        <f t="shared" si="78"/>
        <v>6</v>
      </c>
      <c r="G1715" s="79" t="str">
        <f t="shared" si="79"/>
        <v>I</v>
      </c>
      <c r="H1715" s="79" t="str">
        <f t="shared" si="80"/>
        <v>6NGI-MALIN</v>
      </c>
    </row>
    <row r="1716" spans="1:8">
      <c r="A1716" s="80">
        <v>40210</v>
      </c>
      <c r="B1716" s="79" t="s">
        <v>218</v>
      </c>
      <c r="C1716" s="79" t="s">
        <v>74</v>
      </c>
      <c r="D1716" s="85">
        <v>-61064.734100000001</v>
      </c>
      <c r="E1716" s="85">
        <v>0</v>
      </c>
      <c r="F1716" s="210">
        <f t="shared" si="78"/>
        <v>6</v>
      </c>
      <c r="G1716" s="79" t="str">
        <f t="shared" si="79"/>
        <v>I</v>
      </c>
      <c r="H1716" s="79" t="str">
        <f t="shared" si="80"/>
        <v>6NGI-PGE/CG</v>
      </c>
    </row>
    <row r="1717" spans="1:8">
      <c r="A1717" s="80">
        <v>40210</v>
      </c>
      <c r="B1717" s="79" t="s">
        <v>218</v>
      </c>
      <c r="C1717" s="79" t="s">
        <v>94</v>
      </c>
      <c r="D1717" s="85">
        <v>-5551.3395</v>
      </c>
      <c r="E1717" s="85">
        <v>0</v>
      </c>
      <c r="F1717" s="210">
        <f t="shared" si="78"/>
        <v>6</v>
      </c>
      <c r="G1717" s="79" t="str">
        <f t="shared" si="79"/>
        <v>I</v>
      </c>
      <c r="H1717" s="79" t="str">
        <f t="shared" si="80"/>
        <v>6NGI-SOBDR-SOCAL</v>
      </c>
    </row>
    <row r="1718" spans="1:8">
      <c r="A1718" s="80">
        <v>40210</v>
      </c>
      <c r="B1718" s="79" t="s">
        <v>218</v>
      </c>
      <c r="C1718" s="79" t="s">
        <v>46</v>
      </c>
      <c r="D1718" s="85">
        <v>-55513.394699999997</v>
      </c>
      <c r="E1718" s="85">
        <v>0</v>
      </c>
      <c r="F1718" s="210">
        <f t="shared" si="78"/>
        <v>6</v>
      </c>
      <c r="G1718" s="79" t="str">
        <f t="shared" si="79"/>
        <v>I</v>
      </c>
      <c r="H1718" s="79" t="str">
        <f t="shared" si="80"/>
        <v>6NGI-SOCAL</v>
      </c>
    </row>
    <row r="1719" spans="1:8">
      <c r="A1719" s="80">
        <v>40238</v>
      </c>
      <c r="B1719" s="79" t="s">
        <v>218</v>
      </c>
      <c r="C1719" s="79" t="s">
        <v>89</v>
      </c>
      <c r="D1719" s="85">
        <v>71890.644799999995</v>
      </c>
      <c r="E1719" s="85">
        <v>0</v>
      </c>
      <c r="F1719" s="210">
        <f t="shared" si="78"/>
        <v>6</v>
      </c>
      <c r="G1719" s="79" t="str">
        <f t="shared" si="79"/>
        <v>I</v>
      </c>
      <c r="H1719" s="79" t="str">
        <f t="shared" si="80"/>
        <v>6IF-ELPO/PERMIAN</v>
      </c>
    </row>
    <row r="1720" spans="1:8">
      <c r="A1720" s="80">
        <v>40238</v>
      </c>
      <c r="B1720" s="79" t="s">
        <v>218</v>
      </c>
      <c r="C1720" s="79" t="s">
        <v>68</v>
      </c>
      <c r="D1720" s="85">
        <v>-305872.86300000001</v>
      </c>
      <c r="E1720" s="85">
        <v>0</v>
      </c>
      <c r="F1720" s="210">
        <f t="shared" si="78"/>
        <v>6</v>
      </c>
      <c r="G1720" s="79" t="str">
        <f t="shared" si="79"/>
        <v>I</v>
      </c>
      <c r="H1720" s="79" t="str">
        <f t="shared" si="80"/>
        <v>6NGI-MALIN</v>
      </c>
    </row>
    <row r="1721" spans="1:8">
      <c r="A1721" s="80">
        <v>40238</v>
      </c>
      <c r="B1721" s="79" t="s">
        <v>218</v>
      </c>
      <c r="C1721" s="79" t="s">
        <v>74</v>
      </c>
      <c r="D1721" s="85">
        <v>-67292.029899999994</v>
      </c>
      <c r="E1721" s="85">
        <v>0</v>
      </c>
      <c r="F1721" s="210">
        <f t="shared" si="78"/>
        <v>6</v>
      </c>
      <c r="G1721" s="79" t="str">
        <f t="shared" si="79"/>
        <v>I</v>
      </c>
      <c r="H1721" s="79" t="str">
        <f t="shared" si="80"/>
        <v>6NGI-PGE/CG</v>
      </c>
    </row>
    <row r="1722" spans="1:8">
      <c r="A1722" s="80">
        <v>40238</v>
      </c>
      <c r="B1722" s="79" t="s">
        <v>218</v>
      </c>
      <c r="C1722" s="79" t="s">
        <v>94</v>
      </c>
      <c r="D1722" s="85">
        <v>-6117.4573</v>
      </c>
      <c r="E1722" s="85">
        <v>0</v>
      </c>
      <c r="F1722" s="210">
        <f t="shared" si="78"/>
        <v>6</v>
      </c>
      <c r="G1722" s="79" t="str">
        <f t="shared" si="79"/>
        <v>I</v>
      </c>
      <c r="H1722" s="79" t="str">
        <f t="shared" si="80"/>
        <v>6NGI-SOBDR-SOCAL</v>
      </c>
    </row>
    <row r="1723" spans="1:8">
      <c r="A1723" s="80">
        <v>40238</v>
      </c>
      <c r="B1723" s="79" t="s">
        <v>218</v>
      </c>
      <c r="C1723" s="79" t="s">
        <v>46</v>
      </c>
      <c r="D1723" s="85">
        <v>-61174.5726</v>
      </c>
      <c r="E1723" s="85">
        <v>0</v>
      </c>
      <c r="F1723" s="210">
        <f t="shared" si="78"/>
        <v>6</v>
      </c>
      <c r="G1723" s="79" t="str">
        <f t="shared" si="79"/>
        <v>I</v>
      </c>
      <c r="H1723" s="79" t="str">
        <f t="shared" si="80"/>
        <v>6NGI-SOCAL</v>
      </c>
    </row>
    <row r="1724" spans="1:8">
      <c r="A1724" s="80">
        <v>40269</v>
      </c>
      <c r="B1724" s="79" t="s">
        <v>218</v>
      </c>
      <c r="C1724" s="79" t="s">
        <v>89</v>
      </c>
      <c r="D1724" s="85">
        <v>69044.650300000008</v>
      </c>
      <c r="E1724" s="85">
        <v>0</v>
      </c>
      <c r="F1724" s="210">
        <f t="shared" si="78"/>
        <v>6</v>
      </c>
      <c r="G1724" s="79" t="str">
        <f t="shared" si="79"/>
        <v>I</v>
      </c>
      <c r="H1724" s="79" t="str">
        <f t="shared" si="80"/>
        <v>6IF-ELPO/PERMIAN</v>
      </c>
    </row>
    <row r="1725" spans="1:8">
      <c r="A1725" s="80">
        <v>40269</v>
      </c>
      <c r="B1725" s="79" t="s">
        <v>218</v>
      </c>
      <c r="C1725" s="79" t="s">
        <v>68</v>
      </c>
      <c r="D1725" s="85">
        <v>-294472.48849999998</v>
      </c>
      <c r="E1725" s="85">
        <v>0</v>
      </c>
      <c r="F1725" s="210">
        <f t="shared" si="78"/>
        <v>6</v>
      </c>
      <c r="G1725" s="79" t="str">
        <f t="shared" si="79"/>
        <v>I</v>
      </c>
      <c r="H1725" s="79" t="str">
        <f t="shared" si="80"/>
        <v>6NGI-MALIN</v>
      </c>
    </row>
    <row r="1726" spans="1:8">
      <c r="A1726" s="80">
        <v>40269</v>
      </c>
      <c r="B1726" s="79" t="s">
        <v>218</v>
      </c>
      <c r="C1726" s="79" t="s">
        <v>74</v>
      </c>
      <c r="D1726" s="85">
        <v>-64783.947500000002</v>
      </c>
      <c r="E1726" s="85">
        <v>0</v>
      </c>
      <c r="F1726" s="210">
        <f t="shared" si="78"/>
        <v>6</v>
      </c>
      <c r="G1726" s="79" t="str">
        <f t="shared" si="79"/>
        <v>I</v>
      </c>
      <c r="H1726" s="79" t="str">
        <f t="shared" si="80"/>
        <v>6NGI-PGE/CG</v>
      </c>
    </row>
    <row r="1727" spans="1:8">
      <c r="A1727" s="80">
        <v>40269</v>
      </c>
      <c r="B1727" s="79" t="s">
        <v>218</v>
      </c>
      <c r="C1727" s="79" t="s">
        <v>94</v>
      </c>
      <c r="D1727" s="85">
        <v>-5889.4498000000003</v>
      </c>
      <c r="E1727" s="85">
        <v>0</v>
      </c>
      <c r="F1727" s="210">
        <f t="shared" si="78"/>
        <v>6</v>
      </c>
      <c r="G1727" s="79" t="str">
        <f t="shared" si="79"/>
        <v>I</v>
      </c>
      <c r="H1727" s="79" t="str">
        <f t="shared" si="80"/>
        <v>6NGI-SOBDR-SOCAL</v>
      </c>
    </row>
    <row r="1728" spans="1:8">
      <c r="A1728" s="80">
        <v>40269</v>
      </c>
      <c r="B1728" s="79" t="s">
        <v>218</v>
      </c>
      <c r="C1728" s="79" t="s">
        <v>46</v>
      </c>
      <c r="D1728" s="85">
        <v>-58894.4977</v>
      </c>
      <c r="E1728" s="85">
        <v>0</v>
      </c>
      <c r="F1728" s="210">
        <f t="shared" si="78"/>
        <v>6</v>
      </c>
      <c r="G1728" s="79" t="str">
        <f t="shared" si="79"/>
        <v>I</v>
      </c>
      <c r="H1728" s="79" t="str">
        <f t="shared" si="80"/>
        <v>6NGI-SOCAL</v>
      </c>
    </row>
    <row r="1729" spans="1:8">
      <c r="A1729" s="80">
        <v>40299</v>
      </c>
      <c r="B1729" s="79" t="s">
        <v>218</v>
      </c>
      <c r="C1729" s="79" t="s">
        <v>89</v>
      </c>
      <c r="D1729" s="85">
        <v>71158.347299999994</v>
      </c>
      <c r="E1729" s="85">
        <v>0</v>
      </c>
      <c r="F1729" s="210">
        <f t="shared" si="78"/>
        <v>6</v>
      </c>
      <c r="G1729" s="79" t="str">
        <f t="shared" si="79"/>
        <v>I</v>
      </c>
      <c r="H1729" s="79" t="str">
        <f t="shared" si="80"/>
        <v>6IF-ELPO/PERMIAN</v>
      </c>
    </row>
    <row r="1730" spans="1:8">
      <c r="A1730" s="80">
        <v>40299</v>
      </c>
      <c r="B1730" s="79" t="s">
        <v>218</v>
      </c>
      <c r="C1730" s="79" t="s">
        <v>68</v>
      </c>
      <c r="D1730" s="85">
        <v>-302757.15960000001</v>
      </c>
      <c r="E1730" s="85">
        <v>0</v>
      </c>
      <c r="F1730" s="210">
        <f t="shared" si="78"/>
        <v>6</v>
      </c>
      <c r="G1730" s="79" t="str">
        <f t="shared" si="79"/>
        <v>I</v>
      </c>
      <c r="H1730" s="79" t="str">
        <f t="shared" si="80"/>
        <v>6NGI-MALIN</v>
      </c>
    </row>
    <row r="1731" spans="1:8">
      <c r="A1731" s="80">
        <v>40299</v>
      </c>
      <c r="B1731" s="79" t="s">
        <v>218</v>
      </c>
      <c r="C1731" s="79" t="s">
        <v>74</v>
      </c>
      <c r="D1731" s="85">
        <v>-66606.575100000002</v>
      </c>
      <c r="E1731" s="85">
        <v>0</v>
      </c>
      <c r="F1731" s="210">
        <f t="shared" ref="F1731:F1794" si="81">IF(REF_DT&lt;=LastDay,INDEX(IntraMonth_Buckets,MATCH($A1731,IntraSumMonths,0),1),INDEX(BucketTable,MATCH($A1731,SumMonths,0),1))</f>
        <v>6</v>
      </c>
      <c r="G1731" s="79" t="str">
        <f t="shared" ref="G1731:G1794" si="82">INDEX(Book_Type,MATCH($B1731,Book,0),1)</f>
        <v>I</v>
      </c>
      <c r="H1731" s="79" t="str">
        <f t="shared" ref="H1731:H1794" si="83">$F1731&amp;$C1731</f>
        <v>6NGI-PGE/CG</v>
      </c>
    </row>
    <row r="1732" spans="1:8">
      <c r="A1732" s="80">
        <v>40299</v>
      </c>
      <c r="B1732" s="79" t="s">
        <v>218</v>
      </c>
      <c r="C1732" s="79" t="s">
        <v>94</v>
      </c>
      <c r="D1732" s="85">
        <v>-6055.1432000000004</v>
      </c>
      <c r="E1732" s="85">
        <v>0</v>
      </c>
      <c r="F1732" s="210">
        <f t="shared" si="81"/>
        <v>6</v>
      </c>
      <c r="G1732" s="79" t="str">
        <f t="shared" si="82"/>
        <v>I</v>
      </c>
      <c r="H1732" s="79" t="str">
        <f t="shared" si="83"/>
        <v>6NGI-SOBDR-SOCAL</v>
      </c>
    </row>
    <row r="1733" spans="1:8">
      <c r="A1733" s="80">
        <v>40299</v>
      </c>
      <c r="B1733" s="79" t="s">
        <v>218</v>
      </c>
      <c r="C1733" s="79" t="s">
        <v>46</v>
      </c>
      <c r="D1733" s="85">
        <v>-60551.431900000003</v>
      </c>
      <c r="E1733" s="85">
        <v>0</v>
      </c>
      <c r="F1733" s="210">
        <f t="shared" si="81"/>
        <v>6</v>
      </c>
      <c r="G1733" s="79" t="str">
        <f t="shared" si="82"/>
        <v>I</v>
      </c>
      <c r="H1733" s="79" t="str">
        <f t="shared" si="83"/>
        <v>6NGI-SOCAL</v>
      </c>
    </row>
    <row r="1734" spans="1:8">
      <c r="A1734" s="80">
        <v>40330</v>
      </c>
      <c r="B1734" s="79" t="s">
        <v>218</v>
      </c>
      <c r="C1734" s="79" t="s">
        <v>89</v>
      </c>
      <c r="D1734" s="85">
        <v>70208.715200000006</v>
      </c>
      <c r="E1734" s="85">
        <v>0</v>
      </c>
      <c r="F1734" s="210">
        <f t="shared" si="81"/>
        <v>6</v>
      </c>
      <c r="G1734" s="79" t="str">
        <f t="shared" si="82"/>
        <v>I</v>
      </c>
      <c r="H1734" s="79" t="str">
        <f t="shared" si="83"/>
        <v>6IF-ELPO/PERMIAN</v>
      </c>
    </row>
    <row r="1735" spans="1:8">
      <c r="A1735" s="80">
        <v>40330</v>
      </c>
      <c r="B1735" s="79" t="s">
        <v>218</v>
      </c>
      <c r="C1735" s="79" t="s">
        <v>68</v>
      </c>
      <c r="D1735" s="85">
        <v>-291462.19400000002</v>
      </c>
      <c r="E1735" s="85">
        <v>0</v>
      </c>
      <c r="F1735" s="210">
        <f t="shared" si="81"/>
        <v>6</v>
      </c>
      <c r="G1735" s="79" t="str">
        <f t="shared" si="82"/>
        <v>I</v>
      </c>
      <c r="H1735" s="79" t="str">
        <f t="shared" si="83"/>
        <v>6NGI-MALIN</v>
      </c>
    </row>
    <row r="1736" spans="1:8">
      <c r="A1736" s="80">
        <v>40330</v>
      </c>
      <c r="B1736" s="79" t="s">
        <v>218</v>
      </c>
      <c r="C1736" s="79" t="s">
        <v>74</v>
      </c>
      <c r="D1736" s="85">
        <v>-64121.682699999998</v>
      </c>
      <c r="E1736" s="85">
        <v>0</v>
      </c>
      <c r="F1736" s="210">
        <f t="shared" si="81"/>
        <v>6</v>
      </c>
      <c r="G1736" s="79" t="str">
        <f t="shared" si="82"/>
        <v>I</v>
      </c>
      <c r="H1736" s="79" t="str">
        <f t="shared" si="83"/>
        <v>6NGI-PGE/CG</v>
      </c>
    </row>
    <row r="1737" spans="1:8">
      <c r="A1737" s="80">
        <v>40330</v>
      </c>
      <c r="B1737" s="79" t="s">
        <v>218</v>
      </c>
      <c r="C1737" s="79" t="s">
        <v>94</v>
      </c>
      <c r="D1737" s="85">
        <v>-5829.2439000000004</v>
      </c>
      <c r="E1737" s="85">
        <v>0</v>
      </c>
      <c r="F1737" s="210">
        <f t="shared" si="81"/>
        <v>6</v>
      </c>
      <c r="G1737" s="79" t="str">
        <f t="shared" si="82"/>
        <v>I</v>
      </c>
      <c r="H1737" s="79" t="str">
        <f t="shared" si="83"/>
        <v>6NGI-SOBDR-SOCAL</v>
      </c>
    </row>
    <row r="1738" spans="1:8">
      <c r="A1738" s="80">
        <v>40330</v>
      </c>
      <c r="B1738" s="79" t="s">
        <v>218</v>
      </c>
      <c r="C1738" s="79" t="s">
        <v>46</v>
      </c>
      <c r="D1738" s="85">
        <v>-58292.438800000004</v>
      </c>
      <c r="E1738" s="85">
        <v>0</v>
      </c>
      <c r="F1738" s="210">
        <f t="shared" si="81"/>
        <v>6</v>
      </c>
      <c r="G1738" s="79" t="str">
        <f t="shared" si="82"/>
        <v>I</v>
      </c>
      <c r="H1738" s="79" t="str">
        <f t="shared" si="83"/>
        <v>6NGI-SOCAL</v>
      </c>
    </row>
    <row r="1739" spans="1:8">
      <c r="A1739" s="80">
        <v>40360</v>
      </c>
      <c r="B1739" s="79" t="s">
        <v>218</v>
      </c>
      <c r="C1739" s="79" t="s">
        <v>89</v>
      </c>
      <c r="D1739" s="85">
        <v>70428.413100000005</v>
      </c>
      <c r="E1739" s="85">
        <v>0</v>
      </c>
      <c r="F1739" s="210">
        <f t="shared" si="81"/>
        <v>6</v>
      </c>
      <c r="G1739" s="79" t="str">
        <f t="shared" si="82"/>
        <v>I</v>
      </c>
      <c r="H1739" s="79" t="str">
        <f t="shared" si="83"/>
        <v>6IF-ELPO/PERMIAN</v>
      </c>
    </row>
    <row r="1740" spans="1:8">
      <c r="A1740" s="80">
        <v>40360</v>
      </c>
      <c r="B1740" s="79" t="s">
        <v>218</v>
      </c>
      <c r="C1740" s="79" t="s">
        <v>68</v>
      </c>
      <c r="D1740" s="85">
        <v>-299651.51040000003</v>
      </c>
      <c r="E1740" s="85">
        <v>0</v>
      </c>
      <c r="F1740" s="210">
        <f t="shared" si="81"/>
        <v>6</v>
      </c>
      <c r="G1740" s="79" t="str">
        <f t="shared" si="82"/>
        <v>I</v>
      </c>
      <c r="H1740" s="79" t="str">
        <f t="shared" si="83"/>
        <v>6NGI-MALIN</v>
      </c>
    </row>
    <row r="1741" spans="1:8">
      <c r="A1741" s="80">
        <v>40360</v>
      </c>
      <c r="B1741" s="79" t="s">
        <v>218</v>
      </c>
      <c r="C1741" s="79" t="s">
        <v>74</v>
      </c>
      <c r="D1741" s="85">
        <v>-65923.332299999995</v>
      </c>
      <c r="E1741" s="85">
        <v>0</v>
      </c>
      <c r="F1741" s="210">
        <f t="shared" si="81"/>
        <v>6</v>
      </c>
      <c r="G1741" s="79" t="str">
        <f t="shared" si="82"/>
        <v>I</v>
      </c>
      <c r="H1741" s="79" t="str">
        <f t="shared" si="83"/>
        <v>6NGI-PGE/CG</v>
      </c>
    </row>
    <row r="1742" spans="1:8">
      <c r="A1742" s="80">
        <v>40360</v>
      </c>
      <c r="B1742" s="79" t="s">
        <v>218</v>
      </c>
      <c r="C1742" s="79" t="s">
        <v>94</v>
      </c>
      <c r="D1742" s="85">
        <v>-5993.0302000000001</v>
      </c>
      <c r="E1742" s="85">
        <v>0</v>
      </c>
      <c r="F1742" s="210">
        <f t="shared" si="81"/>
        <v>6</v>
      </c>
      <c r="G1742" s="79" t="str">
        <f t="shared" si="82"/>
        <v>I</v>
      </c>
      <c r="H1742" s="79" t="str">
        <f t="shared" si="83"/>
        <v>6NGI-SOBDR-SOCAL</v>
      </c>
    </row>
    <row r="1743" spans="1:8">
      <c r="A1743" s="80">
        <v>40360</v>
      </c>
      <c r="B1743" s="79" t="s">
        <v>218</v>
      </c>
      <c r="C1743" s="79" t="s">
        <v>46</v>
      </c>
      <c r="D1743" s="85">
        <v>-59930.302100000001</v>
      </c>
      <c r="E1743" s="85">
        <v>0</v>
      </c>
      <c r="F1743" s="210">
        <f t="shared" si="81"/>
        <v>6</v>
      </c>
      <c r="G1743" s="79" t="str">
        <f t="shared" si="82"/>
        <v>I</v>
      </c>
      <c r="H1743" s="79" t="str">
        <f t="shared" si="83"/>
        <v>6NGI-SOCAL</v>
      </c>
    </row>
    <row r="1744" spans="1:8">
      <c r="A1744" s="80">
        <v>40391</v>
      </c>
      <c r="B1744" s="79" t="s">
        <v>218</v>
      </c>
      <c r="C1744" s="79" t="s">
        <v>89</v>
      </c>
      <c r="D1744" s="85">
        <v>-10929.497100000001</v>
      </c>
      <c r="E1744" s="85">
        <v>0</v>
      </c>
      <c r="F1744" s="210">
        <f t="shared" si="81"/>
        <v>6</v>
      </c>
      <c r="G1744" s="79" t="str">
        <f t="shared" si="82"/>
        <v>I</v>
      </c>
      <c r="H1744" s="79" t="str">
        <f t="shared" si="83"/>
        <v>6IF-ELPO/PERMIAN</v>
      </c>
    </row>
    <row r="1745" spans="1:8">
      <c r="A1745" s="80">
        <v>40391</v>
      </c>
      <c r="B1745" s="79" t="s">
        <v>218</v>
      </c>
      <c r="C1745" s="79" t="s">
        <v>68</v>
      </c>
      <c r="D1745" s="85">
        <v>-298077.19429999997</v>
      </c>
      <c r="E1745" s="85">
        <v>0</v>
      </c>
      <c r="F1745" s="210">
        <f t="shared" si="81"/>
        <v>6</v>
      </c>
      <c r="G1745" s="79" t="str">
        <f t="shared" si="82"/>
        <v>I</v>
      </c>
      <c r="H1745" s="79" t="str">
        <f t="shared" si="83"/>
        <v>6NGI-MALIN</v>
      </c>
    </row>
    <row r="1746" spans="1:8">
      <c r="A1746" s="80">
        <v>40391</v>
      </c>
      <c r="B1746" s="79" t="s">
        <v>218</v>
      </c>
      <c r="C1746" s="79" t="s">
        <v>74</v>
      </c>
      <c r="D1746" s="85">
        <v>-65576.982799999998</v>
      </c>
      <c r="E1746" s="85">
        <v>0</v>
      </c>
      <c r="F1746" s="210">
        <f t="shared" si="81"/>
        <v>6</v>
      </c>
      <c r="G1746" s="79" t="str">
        <f t="shared" si="82"/>
        <v>I</v>
      </c>
      <c r="H1746" s="79" t="str">
        <f t="shared" si="83"/>
        <v>6NGI-PGE/CG</v>
      </c>
    </row>
    <row r="1747" spans="1:8">
      <c r="A1747" s="80">
        <v>40391</v>
      </c>
      <c r="B1747" s="79" t="s">
        <v>218</v>
      </c>
      <c r="C1747" s="79" t="s">
        <v>94</v>
      </c>
      <c r="D1747" s="85">
        <v>-5961.5439000000006</v>
      </c>
      <c r="E1747" s="85">
        <v>0</v>
      </c>
      <c r="F1747" s="210">
        <f t="shared" si="81"/>
        <v>6</v>
      </c>
      <c r="G1747" s="79" t="str">
        <f t="shared" si="82"/>
        <v>I</v>
      </c>
      <c r="H1747" s="79" t="str">
        <f t="shared" si="83"/>
        <v>6NGI-SOBDR-SOCAL</v>
      </c>
    </row>
    <row r="1748" spans="1:8">
      <c r="A1748" s="80">
        <v>40391</v>
      </c>
      <c r="B1748" s="79" t="s">
        <v>218</v>
      </c>
      <c r="C1748" s="79" t="s">
        <v>46</v>
      </c>
      <c r="D1748" s="85">
        <v>-59615.438900000001</v>
      </c>
      <c r="E1748" s="85">
        <v>0</v>
      </c>
      <c r="F1748" s="210">
        <f t="shared" si="81"/>
        <v>6</v>
      </c>
      <c r="G1748" s="79" t="str">
        <f t="shared" si="82"/>
        <v>I</v>
      </c>
      <c r="H1748" s="79" t="str">
        <f t="shared" si="83"/>
        <v>6NGI-SOCAL</v>
      </c>
    </row>
    <row r="1749" spans="1:8">
      <c r="A1749" s="80">
        <v>40422</v>
      </c>
      <c r="B1749" s="79" t="s">
        <v>218</v>
      </c>
      <c r="C1749" s="79" t="s">
        <v>89</v>
      </c>
      <c r="D1749" s="85">
        <v>-10521.166800000001</v>
      </c>
      <c r="E1749" s="85">
        <v>0</v>
      </c>
      <c r="F1749" s="210">
        <f t="shared" si="81"/>
        <v>6</v>
      </c>
      <c r="G1749" s="79" t="str">
        <f t="shared" si="82"/>
        <v>I</v>
      </c>
      <c r="H1749" s="79" t="str">
        <f t="shared" si="83"/>
        <v>6IF-ELPO/PERMIAN</v>
      </c>
    </row>
    <row r="1750" spans="1:8">
      <c r="A1750" s="80">
        <v>40422</v>
      </c>
      <c r="B1750" s="79" t="s">
        <v>218</v>
      </c>
      <c r="C1750" s="79" t="s">
        <v>68</v>
      </c>
      <c r="D1750" s="85">
        <v>-286940.91259999998</v>
      </c>
      <c r="E1750" s="85">
        <v>0</v>
      </c>
      <c r="F1750" s="210">
        <f t="shared" si="81"/>
        <v>6</v>
      </c>
      <c r="G1750" s="79" t="str">
        <f t="shared" si="82"/>
        <v>I</v>
      </c>
      <c r="H1750" s="79" t="str">
        <f t="shared" si="83"/>
        <v>6NGI-MALIN</v>
      </c>
    </row>
    <row r="1751" spans="1:8">
      <c r="A1751" s="80">
        <v>40422</v>
      </c>
      <c r="B1751" s="79" t="s">
        <v>218</v>
      </c>
      <c r="C1751" s="79" t="s">
        <v>74</v>
      </c>
      <c r="D1751" s="85">
        <v>-63127.000800000002</v>
      </c>
      <c r="E1751" s="85">
        <v>0</v>
      </c>
      <c r="F1751" s="210">
        <f t="shared" si="81"/>
        <v>6</v>
      </c>
      <c r="G1751" s="79" t="str">
        <f t="shared" si="82"/>
        <v>I</v>
      </c>
      <c r="H1751" s="79" t="str">
        <f t="shared" si="83"/>
        <v>6NGI-PGE/CG</v>
      </c>
    </row>
    <row r="1752" spans="1:8">
      <c r="A1752" s="80">
        <v>40422</v>
      </c>
      <c r="B1752" s="79" t="s">
        <v>218</v>
      </c>
      <c r="C1752" s="79" t="s">
        <v>94</v>
      </c>
      <c r="D1752" s="85">
        <v>-5738.8182999999999</v>
      </c>
      <c r="E1752" s="85">
        <v>0</v>
      </c>
      <c r="F1752" s="210">
        <f t="shared" si="81"/>
        <v>6</v>
      </c>
      <c r="G1752" s="79" t="str">
        <f t="shared" si="82"/>
        <v>I</v>
      </c>
      <c r="H1752" s="79" t="str">
        <f t="shared" si="83"/>
        <v>6NGI-SOBDR-SOCAL</v>
      </c>
    </row>
    <row r="1753" spans="1:8">
      <c r="A1753" s="80">
        <v>40422</v>
      </c>
      <c r="B1753" s="79" t="s">
        <v>218</v>
      </c>
      <c r="C1753" s="79" t="s">
        <v>46</v>
      </c>
      <c r="D1753" s="85">
        <v>-57388.182500000003</v>
      </c>
      <c r="E1753" s="85">
        <v>0</v>
      </c>
      <c r="F1753" s="210">
        <f t="shared" si="81"/>
        <v>6</v>
      </c>
      <c r="G1753" s="79" t="str">
        <f t="shared" si="82"/>
        <v>I</v>
      </c>
      <c r="H1753" s="79" t="str">
        <f t="shared" si="83"/>
        <v>6NGI-SOCAL</v>
      </c>
    </row>
    <row r="1754" spans="1:8">
      <c r="A1754" s="80">
        <v>40452</v>
      </c>
      <c r="B1754" s="79" t="s">
        <v>218</v>
      </c>
      <c r="C1754" s="79" t="s">
        <v>89</v>
      </c>
      <c r="D1754" s="85">
        <v>-10816.2034</v>
      </c>
      <c r="E1754" s="85">
        <v>0</v>
      </c>
      <c r="F1754" s="210">
        <f t="shared" si="81"/>
        <v>6</v>
      </c>
      <c r="G1754" s="79" t="str">
        <f t="shared" si="82"/>
        <v>I</v>
      </c>
      <c r="H1754" s="79" t="str">
        <f t="shared" si="83"/>
        <v>6IF-ELPO/PERMIAN</v>
      </c>
    </row>
    <row r="1755" spans="1:8">
      <c r="A1755" s="80">
        <v>40452</v>
      </c>
      <c r="B1755" s="79" t="s">
        <v>218</v>
      </c>
      <c r="C1755" s="79" t="s">
        <v>68</v>
      </c>
      <c r="D1755" s="85">
        <v>-294987.36410000001</v>
      </c>
      <c r="E1755" s="85">
        <v>0</v>
      </c>
      <c r="F1755" s="210">
        <f t="shared" si="81"/>
        <v>6</v>
      </c>
      <c r="G1755" s="79" t="str">
        <f t="shared" si="82"/>
        <v>I</v>
      </c>
      <c r="H1755" s="79" t="str">
        <f t="shared" si="83"/>
        <v>6NGI-MALIN</v>
      </c>
    </row>
    <row r="1756" spans="1:8">
      <c r="A1756" s="80">
        <v>40452</v>
      </c>
      <c r="B1756" s="79" t="s">
        <v>218</v>
      </c>
      <c r="C1756" s="79" t="s">
        <v>74</v>
      </c>
      <c r="D1756" s="85">
        <v>-64897.220099999999</v>
      </c>
      <c r="E1756" s="85">
        <v>0</v>
      </c>
      <c r="F1756" s="210">
        <f t="shared" si="81"/>
        <v>6</v>
      </c>
      <c r="G1756" s="79" t="str">
        <f t="shared" si="82"/>
        <v>I</v>
      </c>
      <c r="H1756" s="79" t="str">
        <f t="shared" si="83"/>
        <v>6NGI-PGE/CG</v>
      </c>
    </row>
    <row r="1757" spans="1:8">
      <c r="A1757" s="80">
        <v>40452</v>
      </c>
      <c r="B1757" s="79" t="s">
        <v>218</v>
      </c>
      <c r="C1757" s="79" t="s">
        <v>94</v>
      </c>
      <c r="D1757" s="85">
        <v>-5899.7473</v>
      </c>
      <c r="E1757" s="85">
        <v>0</v>
      </c>
      <c r="F1757" s="210">
        <f t="shared" si="81"/>
        <v>6</v>
      </c>
      <c r="G1757" s="79" t="str">
        <f t="shared" si="82"/>
        <v>I</v>
      </c>
      <c r="H1757" s="79" t="str">
        <f t="shared" si="83"/>
        <v>6NGI-SOBDR-SOCAL</v>
      </c>
    </row>
    <row r="1758" spans="1:8">
      <c r="A1758" s="80">
        <v>40452</v>
      </c>
      <c r="B1758" s="79" t="s">
        <v>218</v>
      </c>
      <c r="C1758" s="79" t="s">
        <v>46</v>
      </c>
      <c r="D1758" s="85">
        <v>-58997.472800000003</v>
      </c>
      <c r="E1758" s="85">
        <v>0</v>
      </c>
      <c r="F1758" s="210">
        <f t="shared" si="81"/>
        <v>6</v>
      </c>
      <c r="G1758" s="79" t="str">
        <f t="shared" si="82"/>
        <v>I</v>
      </c>
      <c r="H1758" s="79" t="str">
        <f t="shared" si="83"/>
        <v>6NGI-SOCAL</v>
      </c>
    </row>
    <row r="1759" spans="1:8">
      <c r="A1759" s="80">
        <v>40483</v>
      </c>
      <c r="B1759" s="79" t="s">
        <v>218</v>
      </c>
      <c r="C1759" s="79" t="s">
        <v>89</v>
      </c>
      <c r="D1759" s="85">
        <v>-10411.723</v>
      </c>
      <c r="E1759" s="85">
        <v>0</v>
      </c>
      <c r="F1759" s="210">
        <f t="shared" si="81"/>
        <v>6</v>
      </c>
      <c r="G1759" s="79" t="str">
        <f t="shared" si="82"/>
        <v>I</v>
      </c>
      <c r="H1759" s="79" t="str">
        <f t="shared" si="83"/>
        <v>6IF-ELPO/PERMIAN</v>
      </c>
    </row>
    <row r="1760" spans="1:8">
      <c r="A1760" s="80">
        <v>40483</v>
      </c>
      <c r="B1760" s="79" t="s">
        <v>218</v>
      </c>
      <c r="C1760" s="79" t="s">
        <v>68</v>
      </c>
      <c r="D1760" s="85">
        <v>-283956.08149999997</v>
      </c>
      <c r="E1760" s="85">
        <v>0</v>
      </c>
      <c r="F1760" s="210">
        <f t="shared" si="81"/>
        <v>6</v>
      </c>
      <c r="G1760" s="79" t="str">
        <f t="shared" si="82"/>
        <v>I</v>
      </c>
      <c r="H1760" s="79" t="str">
        <f t="shared" si="83"/>
        <v>6NGI-MALIN</v>
      </c>
    </row>
    <row r="1761" spans="1:8">
      <c r="A1761" s="80">
        <v>40483</v>
      </c>
      <c r="B1761" s="79" t="s">
        <v>218</v>
      </c>
      <c r="C1761" s="79" t="s">
        <v>74</v>
      </c>
      <c r="D1761" s="85">
        <v>-62470.337899999999</v>
      </c>
      <c r="E1761" s="85">
        <v>0</v>
      </c>
      <c r="F1761" s="210">
        <f t="shared" si="81"/>
        <v>6</v>
      </c>
      <c r="G1761" s="79" t="str">
        <f t="shared" si="82"/>
        <v>I</v>
      </c>
      <c r="H1761" s="79" t="str">
        <f t="shared" si="83"/>
        <v>6NGI-PGE/CG</v>
      </c>
    </row>
    <row r="1762" spans="1:8">
      <c r="A1762" s="80">
        <v>40483</v>
      </c>
      <c r="B1762" s="79" t="s">
        <v>218</v>
      </c>
      <c r="C1762" s="79" t="s">
        <v>94</v>
      </c>
      <c r="D1762" s="85">
        <v>-5679.1216000000004</v>
      </c>
      <c r="E1762" s="85">
        <v>0</v>
      </c>
      <c r="F1762" s="210">
        <f t="shared" si="81"/>
        <v>6</v>
      </c>
      <c r="G1762" s="79" t="str">
        <f t="shared" si="82"/>
        <v>I</v>
      </c>
      <c r="H1762" s="79" t="str">
        <f t="shared" si="83"/>
        <v>6NGI-SOBDR-SOCAL</v>
      </c>
    </row>
    <row r="1763" spans="1:8">
      <c r="A1763" s="80">
        <v>40483</v>
      </c>
      <c r="B1763" s="79" t="s">
        <v>218</v>
      </c>
      <c r="C1763" s="79" t="s">
        <v>46</v>
      </c>
      <c r="D1763" s="85">
        <v>-56791.2163</v>
      </c>
      <c r="E1763" s="85">
        <v>0</v>
      </c>
      <c r="F1763" s="210">
        <f t="shared" si="81"/>
        <v>6</v>
      </c>
      <c r="G1763" s="79" t="str">
        <f t="shared" si="82"/>
        <v>I</v>
      </c>
      <c r="H1763" s="79" t="str">
        <f t="shared" si="83"/>
        <v>6NGI-SOCAL</v>
      </c>
    </row>
    <row r="1764" spans="1:8">
      <c r="A1764" s="80">
        <v>40513</v>
      </c>
      <c r="B1764" s="79" t="s">
        <v>218</v>
      </c>
      <c r="C1764" s="79" t="s">
        <v>89</v>
      </c>
      <c r="D1764" s="85">
        <v>-10703.309799999999</v>
      </c>
      <c r="E1764" s="85">
        <v>0</v>
      </c>
      <c r="F1764" s="210">
        <f t="shared" si="81"/>
        <v>6</v>
      </c>
      <c r="G1764" s="79" t="str">
        <f t="shared" si="82"/>
        <v>I</v>
      </c>
      <c r="H1764" s="79" t="str">
        <f t="shared" si="83"/>
        <v>6IF-ELPO/PERMIAN</v>
      </c>
    </row>
    <row r="1765" spans="1:8">
      <c r="A1765" s="80">
        <v>40513</v>
      </c>
      <c r="B1765" s="79" t="s">
        <v>218</v>
      </c>
      <c r="C1765" s="79" t="s">
        <v>68</v>
      </c>
      <c r="D1765" s="85">
        <v>-291908.44839999999</v>
      </c>
      <c r="E1765" s="85">
        <v>0</v>
      </c>
      <c r="F1765" s="210">
        <f t="shared" si="81"/>
        <v>6</v>
      </c>
      <c r="G1765" s="79" t="str">
        <f t="shared" si="82"/>
        <v>I</v>
      </c>
      <c r="H1765" s="79" t="str">
        <f t="shared" si="83"/>
        <v>6NGI-MALIN</v>
      </c>
    </row>
    <row r="1766" spans="1:8">
      <c r="A1766" s="80">
        <v>40513</v>
      </c>
      <c r="B1766" s="79" t="s">
        <v>218</v>
      </c>
      <c r="C1766" s="79" t="s">
        <v>74</v>
      </c>
      <c r="D1766" s="85">
        <v>-64219.8586</v>
      </c>
      <c r="E1766" s="85">
        <v>0</v>
      </c>
      <c r="F1766" s="210">
        <f t="shared" si="81"/>
        <v>6</v>
      </c>
      <c r="G1766" s="79" t="str">
        <f t="shared" si="82"/>
        <v>I</v>
      </c>
      <c r="H1766" s="79" t="str">
        <f t="shared" si="83"/>
        <v>6NGI-PGE/CG</v>
      </c>
    </row>
    <row r="1767" spans="1:8">
      <c r="A1767" s="80">
        <v>40513</v>
      </c>
      <c r="B1767" s="79" t="s">
        <v>218</v>
      </c>
      <c r="C1767" s="79" t="s">
        <v>94</v>
      </c>
      <c r="D1767" s="85">
        <v>-5838.1689999999999</v>
      </c>
      <c r="E1767" s="85">
        <v>0</v>
      </c>
      <c r="F1767" s="210">
        <f t="shared" si="81"/>
        <v>6</v>
      </c>
      <c r="G1767" s="79" t="str">
        <f t="shared" si="82"/>
        <v>I</v>
      </c>
      <c r="H1767" s="79" t="str">
        <f t="shared" si="83"/>
        <v>6NGI-SOBDR-SOCAL</v>
      </c>
    </row>
    <row r="1768" spans="1:8">
      <c r="A1768" s="80">
        <v>40513</v>
      </c>
      <c r="B1768" s="79" t="s">
        <v>218</v>
      </c>
      <c r="C1768" s="79" t="s">
        <v>46</v>
      </c>
      <c r="D1768" s="85">
        <v>-58381.689700000003</v>
      </c>
      <c r="E1768" s="85">
        <v>0</v>
      </c>
      <c r="F1768" s="210">
        <f t="shared" si="81"/>
        <v>6</v>
      </c>
      <c r="G1768" s="79" t="str">
        <f t="shared" si="82"/>
        <v>I</v>
      </c>
      <c r="H1768" s="79" t="str">
        <f t="shared" si="83"/>
        <v>6NGI-SOCAL</v>
      </c>
    </row>
    <row r="1769" spans="1:8">
      <c r="A1769" s="80">
        <v>40544</v>
      </c>
      <c r="B1769" s="79" t="s">
        <v>218</v>
      </c>
      <c r="C1769" s="79" t="s">
        <v>68</v>
      </c>
      <c r="D1769" s="85">
        <v>-290348.04300000001</v>
      </c>
      <c r="E1769" s="85">
        <v>0</v>
      </c>
      <c r="F1769" s="210">
        <f t="shared" si="81"/>
        <v>6</v>
      </c>
      <c r="G1769" s="79" t="str">
        <f t="shared" si="82"/>
        <v>I</v>
      </c>
      <c r="H1769" s="79" t="str">
        <f t="shared" si="83"/>
        <v>6NGI-MALIN</v>
      </c>
    </row>
    <row r="1770" spans="1:8">
      <c r="A1770" s="80">
        <v>40544</v>
      </c>
      <c r="B1770" s="79" t="s">
        <v>218</v>
      </c>
      <c r="C1770" s="79" t="s">
        <v>74</v>
      </c>
      <c r="D1770" s="85">
        <v>-60005.262199999997</v>
      </c>
      <c r="E1770" s="85">
        <v>0</v>
      </c>
      <c r="F1770" s="210">
        <f t="shared" si="81"/>
        <v>6</v>
      </c>
      <c r="G1770" s="79" t="str">
        <f t="shared" si="82"/>
        <v>I</v>
      </c>
      <c r="H1770" s="79" t="str">
        <f t="shared" si="83"/>
        <v>6NGI-PGE/CG</v>
      </c>
    </row>
    <row r="1771" spans="1:8">
      <c r="A1771" s="80">
        <v>40544</v>
      </c>
      <c r="B1771" s="79" t="s">
        <v>218</v>
      </c>
      <c r="C1771" s="79" t="s">
        <v>46</v>
      </c>
      <c r="D1771" s="85">
        <v>-58069.6086</v>
      </c>
      <c r="E1771" s="85">
        <v>0</v>
      </c>
      <c r="F1771" s="210">
        <f t="shared" si="81"/>
        <v>6</v>
      </c>
      <c r="G1771" s="79" t="str">
        <f t="shared" si="82"/>
        <v>I</v>
      </c>
      <c r="H1771" s="79" t="str">
        <f t="shared" si="83"/>
        <v>6NGI-SOCAL</v>
      </c>
    </row>
    <row r="1772" spans="1:8">
      <c r="A1772" s="80">
        <v>40575</v>
      </c>
      <c r="B1772" s="79" t="s">
        <v>218</v>
      </c>
      <c r="C1772" s="79" t="s">
        <v>68</v>
      </c>
      <c r="D1772" s="85">
        <v>-260843.10949999999</v>
      </c>
      <c r="E1772" s="85">
        <v>0</v>
      </c>
      <c r="F1772" s="210">
        <f t="shared" si="81"/>
        <v>6</v>
      </c>
      <c r="G1772" s="79" t="str">
        <f t="shared" si="82"/>
        <v>I</v>
      </c>
      <c r="H1772" s="79" t="str">
        <f t="shared" si="83"/>
        <v>6NGI-MALIN</v>
      </c>
    </row>
    <row r="1773" spans="1:8">
      <c r="A1773" s="80">
        <v>40575</v>
      </c>
      <c r="B1773" s="79" t="s">
        <v>218</v>
      </c>
      <c r="C1773" s="79" t="s">
        <v>74</v>
      </c>
      <c r="D1773" s="85">
        <v>-53907.576000000001</v>
      </c>
      <c r="E1773" s="85">
        <v>0</v>
      </c>
      <c r="F1773" s="210">
        <f t="shared" si="81"/>
        <v>6</v>
      </c>
      <c r="G1773" s="79" t="str">
        <f t="shared" si="82"/>
        <v>I</v>
      </c>
      <c r="H1773" s="79" t="str">
        <f t="shared" si="83"/>
        <v>6NGI-PGE/CG</v>
      </c>
    </row>
    <row r="1774" spans="1:8">
      <c r="A1774" s="80">
        <v>40575</v>
      </c>
      <c r="B1774" s="79" t="s">
        <v>218</v>
      </c>
      <c r="C1774" s="79" t="s">
        <v>46</v>
      </c>
      <c r="D1774" s="85">
        <v>-52168.621899999998</v>
      </c>
      <c r="E1774" s="85">
        <v>0</v>
      </c>
      <c r="F1774" s="210">
        <f t="shared" si="81"/>
        <v>6</v>
      </c>
      <c r="G1774" s="79" t="str">
        <f t="shared" si="82"/>
        <v>I</v>
      </c>
      <c r="H1774" s="79" t="str">
        <f t="shared" si="83"/>
        <v>6NGI-SOCAL</v>
      </c>
    </row>
    <row r="1775" spans="1:8">
      <c r="A1775" s="80">
        <v>40603</v>
      </c>
      <c r="B1775" s="79" t="s">
        <v>218</v>
      </c>
      <c r="C1775" s="79" t="s">
        <v>68</v>
      </c>
      <c r="D1775" s="85">
        <v>-287386.41889999999</v>
      </c>
      <c r="E1775" s="85">
        <v>0</v>
      </c>
      <c r="F1775" s="210">
        <f t="shared" si="81"/>
        <v>6</v>
      </c>
      <c r="G1775" s="79" t="str">
        <f t="shared" si="82"/>
        <v>I</v>
      </c>
      <c r="H1775" s="79" t="str">
        <f t="shared" si="83"/>
        <v>6NGI-MALIN</v>
      </c>
    </row>
    <row r="1776" spans="1:8">
      <c r="A1776" s="80">
        <v>40603</v>
      </c>
      <c r="B1776" s="79" t="s">
        <v>218</v>
      </c>
      <c r="C1776" s="79" t="s">
        <v>74</v>
      </c>
      <c r="D1776" s="85">
        <v>-59393.193200000002</v>
      </c>
      <c r="E1776" s="85">
        <v>0</v>
      </c>
      <c r="F1776" s="210">
        <f t="shared" si="81"/>
        <v>6</v>
      </c>
      <c r="G1776" s="79" t="str">
        <f t="shared" si="82"/>
        <v>I</v>
      </c>
      <c r="H1776" s="79" t="str">
        <f t="shared" si="83"/>
        <v>6NGI-PGE/CG</v>
      </c>
    </row>
    <row r="1777" spans="1:8">
      <c r="A1777" s="80">
        <v>40603</v>
      </c>
      <c r="B1777" s="79" t="s">
        <v>218</v>
      </c>
      <c r="C1777" s="79" t="s">
        <v>46</v>
      </c>
      <c r="D1777" s="85">
        <v>-57477.283799999997</v>
      </c>
      <c r="E1777" s="85">
        <v>0</v>
      </c>
      <c r="F1777" s="210">
        <f t="shared" si="81"/>
        <v>6</v>
      </c>
      <c r="G1777" s="79" t="str">
        <f t="shared" si="82"/>
        <v>I</v>
      </c>
      <c r="H1777" s="79" t="str">
        <f t="shared" si="83"/>
        <v>6NGI-SOCAL</v>
      </c>
    </row>
    <row r="1778" spans="1:8">
      <c r="A1778" s="80">
        <v>40634</v>
      </c>
      <c r="B1778" s="79" t="s">
        <v>218</v>
      </c>
      <c r="C1778" s="79" t="s">
        <v>68</v>
      </c>
      <c r="D1778" s="85">
        <v>-276614.21539999999</v>
      </c>
      <c r="E1778" s="85">
        <v>0</v>
      </c>
      <c r="F1778" s="210">
        <f t="shared" si="81"/>
        <v>6</v>
      </c>
      <c r="G1778" s="79" t="str">
        <f t="shared" si="82"/>
        <v>I</v>
      </c>
      <c r="H1778" s="79" t="str">
        <f t="shared" si="83"/>
        <v>6NGI-MALIN</v>
      </c>
    </row>
    <row r="1779" spans="1:8">
      <c r="A1779" s="80">
        <v>40634</v>
      </c>
      <c r="B1779" s="79" t="s">
        <v>218</v>
      </c>
      <c r="C1779" s="79" t="s">
        <v>46</v>
      </c>
      <c r="D1779" s="85">
        <v>-55322.843099999998</v>
      </c>
      <c r="E1779" s="85">
        <v>0</v>
      </c>
      <c r="F1779" s="210">
        <f t="shared" si="81"/>
        <v>6</v>
      </c>
      <c r="G1779" s="79" t="str">
        <f t="shared" si="82"/>
        <v>I</v>
      </c>
      <c r="H1779" s="79" t="str">
        <f t="shared" si="83"/>
        <v>6NGI-SOCAL</v>
      </c>
    </row>
    <row r="1780" spans="1:8">
      <c r="A1780" s="80">
        <v>37165</v>
      </c>
      <c r="B1780" s="79" t="s">
        <v>80</v>
      </c>
      <c r="C1780" s="79" t="s">
        <v>87</v>
      </c>
      <c r="D1780" s="85">
        <v>0</v>
      </c>
      <c r="E1780" s="85">
        <v>0</v>
      </c>
      <c r="F1780" s="210">
        <f t="shared" si="81"/>
        <v>1</v>
      </c>
      <c r="G1780" s="79" t="str">
        <f t="shared" si="82"/>
        <v>D</v>
      </c>
      <c r="H1780" s="79" t="str">
        <f t="shared" si="83"/>
        <v>1CGPR-AECO/BASIS</v>
      </c>
    </row>
    <row r="1781" spans="1:8">
      <c r="A1781" s="80">
        <v>37165</v>
      </c>
      <c r="B1781" s="79" t="s">
        <v>80</v>
      </c>
      <c r="C1781" s="79" t="s">
        <v>88</v>
      </c>
      <c r="D1781" s="85">
        <v>0</v>
      </c>
      <c r="E1781" s="85">
        <v>0</v>
      </c>
      <c r="F1781" s="210">
        <f t="shared" si="81"/>
        <v>1</v>
      </c>
      <c r="G1781" s="79" t="str">
        <f t="shared" si="82"/>
        <v>D</v>
      </c>
      <c r="H1781" s="79" t="str">
        <f t="shared" si="83"/>
        <v>1IF-CIG/RKYMTN</v>
      </c>
    </row>
    <row r="1782" spans="1:8">
      <c r="A1782" s="80">
        <v>37165</v>
      </c>
      <c r="B1782" s="79" t="s">
        <v>80</v>
      </c>
      <c r="C1782" s="79" t="s">
        <v>89</v>
      </c>
      <c r="D1782" s="85">
        <v>0</v>
      </c>
      <c r="E1782" s="85">
        <v>0</v>
      </c>
      <c r="F1782" s="210">
        <f t="shared" si="81"/>
        <v>1</v>
      </c>
      <c r="G1782" s="79" t="str">
        <f t="shared" si="82"/>
        <v>D</v>
      </c>
      <c r="H1782" s="79" t="str">
        <f t="shared" si="83"/>
        <v>1IF-ELPO/PERMIAN</v>
      </c>
    </row>
    <row r="1783" spans="1:8">
      <c r="A1783" s="80">
        <v>37165</v>
      </c>
      <c r="B1783" s="79" t="s">
        <v>80</v>
      </c>
      <c r="C1783" s="79" t="s">
        <v>72</v>
      </c>
      <c r="D1783" s="85">
        <v>0</v>
      </c>
      <c r="E1783" s="85">
        <v>0</v>
      </c>
      <c r="F1783" s="210">
        <f t="shared" si="81"/>
        <v>1</v>
      </c>
      <c r="G1783" s="79" t="str">
        <f t="shared" si="82"/>
        <v>D</v>
      </c>
      <c r="H1783" s="79" t="str">
        <f t="shared" si="83"/>
        <v>1IF-ELPO/SJ</v>
      </c>
    </row>
    <row r="1784" spans="1:8">
      <c r="A1784" s="80">
        <v>37165</v>
      </c>
      <c r="B1784" s="79" t="s">
        <v>80</v>
      </c>
      <c r="C1784" s="79" t="s">
        <v>90</v>
      </c>
      <c r="D1784" s="85">
        <v>0</v>
      </c>
      <c r="E1784" s="85">
        <v>0</v>
      </c>
      <c r="F1784" s="210">
        <f t="shared" si="81"/>
        <v>1</v>
      </c>
      <c r="G1784" s="79" t="str">
        <f t="shared" si="82"/>
        <v>D</v>
      </c>
      <c r="H1784" s="79" t="str">
        <f t="shared" si="83"/>
        <v>1IF-HEHUB</v>
      </c>
    </row>
    <row r="1785" spans="1:8">
      <c r="A1785" s="80">
        <v>37165</v>
      </c>
      <c r="B1785" s="79" t="s">
        <v>80</v>
      </c>
      <c r="C1785" s="79" t="s">
        <v>96</v>
      </c>
      <c r="D1785" s="85">
        <v>0</v>
      </c>
      <c r="E1785" s="85">
        <v>0</v>
      </c>
      <c r="F1785" s="210">
        <f t="shared" si="81"/>
        <v>1</v>
      </c>
      <c r="G1785" s="79" t="str">
        <f t="shared" si="82"/>
        <v>D</v>
      </c>
      <c r="H1785" s="79" t="str">
        <f t="shared" si="83"/>
        <v>1IF-NGPL/MIDCON</v>
      </c>
    </row>
    <row r="1786" spans="1:8">
      <c r="A1786" s="80">
        <v>37165</v>
      </c>
      <c r="B1786" s="79" t="s">
        <v>80</v>
      </c>
      <c r="C1786" s="79" t="s">
        <v>92</v>
      </c>
      <c r="D1786" s="85">
        <v>0</v>
      </c>
      <c r="E1786" s="85">
        <v>0</v>
      </c>
      <c r="F1786" s="210">
        <f t="shared" si="81"/>
        <v>1</v>
      </c>
      <c r="G1786" s="79" t="str">
        <f t="shared" si="82"/>
        <v>D</v>
      </c>
      <c r="H1786" s="79" t="str">
        <f t="shared" si="83"/>
        <v>1IF-NTHWST/CANBR</v>
      </c>
    </row>
    <row r="1787" spans="1:8">
      <c r="A1787" s="80">
        <v>37165</v>
      </c>
      <c r="B1787" s="79" t="s">
        <v>80</v>
      </c>
      <c r="C1787" s="79" t="s">
        <v>67</v>
      </c>
      <c r="D1787" s="85">
        <v>0</v>
      </c>
      <c r="E1787" s="85">
        <v>0</v>
      </c>
      <c r="F1787" s="210">
        <f t="shared" si="81"/>
        <v>1</v>
      </c>
      <c r="G1787" s="79" t="str">
        <f t="shared" si="82"/>
        <v>D</v>
      </c>
      <c r="H1787" s="79" t="str">
        <f t="shared" si="83"/>
        <v>1IF-NWPL_ROCKY_M</v>
      </c>
    </row>
    <row r="1788" spans="1:8">
      <c r="A1788" s="80">
        <v>37165</v>
      </c>
      <c r="B1788" s="79" t="s">
        <v>80</v>
      </c>
      <c r="C1788" s="79" t="s">
        <v>68</v>
      </c>
      <c r="D1788" s="85">
        <v>0</v>
      </c>
      <c r="E1788" s="85">
        <v>0</v>
      </c>
      <c r="F1788" s="210">
        <f t="shared" si="81"/>
        <v>1</v>
      </c>
      <c r="G1788" s="79" t="str">
        <f t="shared" si="82"/>
        <v>D</v>
      </c>
      <c r="H1788" s="79" t="str">
        <f t="shared" si="83"/>
        <v>1NGI-MALIN</v>
      </c>
    </row>
    <row r="1789" spans="1:8">
      <c r="A1789" s="80">
        <v>37165</v>
      </c>
      <c r="B1789" s="79" t="s">
        <v>80</v>
      </c>
      <c r="C1789" s="79" t="s">
        <v>74</v>
      </c>
      <c r="D1789" s="85">
        <v>0</v>
      </c>
      <c r="E1789" s="85">
        <v>0</v>
      </c>
      <c r="F1789" s="210">
        <f t="shared" si="81"/>
        <v>1</v>
      </c>
      <c r="G1789" s="79" t="str">
        <f t="shared" si="82"/>
        <v>D</v>
      </c>
      <c r="H1789" s="79" t="str">
        <f t="shared" si="83"/>
        <v>1NGI-PGE/CG</v>
      </c>
    </row>
    <row r="1790" spans="1:8">
      <c r="A1790" s="80">
        <v>37165</v>
      </c>
      <c r="B1790" s="79" t="s">
        <v>80</v>
      </c>
      <c r="C1790" s="79" t="s">
        <v>46</v>
      </c>
      <c r="D1790" s="85">
        <v>0</v>
      </c>
      <c r="E1790" s="85">
        <v>0</v>
      </c>
      <c r="F1790" s="210">
        <f t="shared" si="81"/>
        <v>1</v>
      </c>
      <c r="G1790" s="79" t="str">
        <f t="shared" si="82"/>
        <v>D</v>
      </c>
      <c r="H1790" s="79" t="str">
        <f t="shared" si="83"/>
        <v>1NGI-SOCAL</v>
      </c>
    </row>
    <row r="1791" spans="1:8">
      <c r="A1791" s="80">
        <v>37196</v>
      </c>
      <c r="B1791" s="79" t="s">
        <v>80</v>
      </c>
      <c r="C1791" s="79" t="s">
        <v>87</v>
      </c>
      <c r="D1791" s="85">
        <v>74983.987900000007</v>
      </c>
      <c r="E1791" s="85">
        <v>-14996.79758</v>
      </c>
      <c r="F1791" s="210">
        <f t="shared" si="81"/>
        <v>2</v>
      </c>
      <c r="G1791" s="79" t="str">
        <f t="shared" si="82"/>
        <v>D</v>
      </c>
      <c r="H1791" s="79" t="str">
        <f t="shared" si="83"/>
        <v>2CGPR-AECO/BASIS</v>
      </c>
    </row>
    <row r="1792" spans="1:8">
      <c r="A1792" s="80">
        <v>37196</v>
      </c>
      <c r="B1792" s="79" t="s">
        <v>80</v>
      </c>
      <c r="C1792" s="79" t="s">
        <v>88</v>
      </c>
      <c r="D1792" s="85">
        <v>71984.628299999997</v>
      </c>
      <c r="E1792" s="85">
        <v>-719.84628299999997</v>
      </c>
      <c r="F1792" s="210">
        <f t="shared" si="81"/>
        <v>2</v>
      </c>
      <c r="G1792" s="79" t="str">
        <f t="shared" si="82"/>
        <v>D</v>
      </c>
      <c r="H1792" s="79" t="str">
        <f t="shared" si="83"/>
        <v>2IF-CIG/RKYMTN</v>
      </c>
    </row>
    <row r="1793" spans="1:8">
      <c r="A1793" s="80">
        <v>37196</v>
      </c>
      <c r="B1793" s="79" t="s">
        <v>80</v>
      </c>
      <c r="C1793" s="79" t="s">
        <v>72</v>
      </c>
      <c r="D1793" s="85">
        <v>299935.95160000003</v>
      </c>
      <c r="E1793" s="85">
        <v>-29993.595160000001</v>
      </c>
      <c r="F1793" s="210">
        <f t="shared" si="81"/>
        <v>2</v>
      </c>
      <c r="G1793" s="79" t="str">
        <f t="shared" si="82"/>
        <v>D</v>
      </c>
      <c r="H1793" s="79" t="str">
        <f t="shared" si="83"/>
        <v>2IF-ELPO/SJ</v>
      </c>
    </row>
    <row r="1794" spans="1:8">
      <c r="A1794" s="80">
        <v>37196</v>
      </c>
      <c r="B1794" s="79" t="s">
        <v>80</v>
      </c>
      <c r="C1794" s="79" t="s">
        <v>92</v>
      </c>
      <c r="D1794" s="85">
        <v>-74983.987900000007</v>
      </c>
      <c r="E1794" s="85">
        <v>7498.3987900000002</v>
      </c>
      <c r="F1794" s="210">
        <f t="shared" si="81"/>
        <v>2</v>
      </c>
      <c r="G1794" s="79" t="str">
        <f t="shared" si="82"/>
        <v>D</v>
      </c>
      <c r="H1794" s="79" t="str">
        <f t="shared" si="83"/>
        <v>2IF-NTHWST/CANBR</v>
      </c>
    </row>
    <row r="1795" spans="1:8">
      <c r="A1795" s="80">
        <v>37196</v>
      </c>
      <c r="B1795" s="79" t="s">
        <v>80</v>
      </c>
      <c r="C1795" s="79" t="s">
        <v>67</v>
      </c>
      <c r="D1795" s="85">
        <v>-479897.52279999998</v>
      </c>
      <c r="E1795" s="85">
        <v>47989.752280000001</v>
      </c>
      <c r="F1795" s="210">
        <f t="shared" ref="F1795:F1858" si="84">IF(REF_DT&lt;=LastDay,INDEX(IntraMonth_Buckets,MATCH($A1795,IntraSumMonths,0),1),INDEX(BucketTable,MATCH($A1795,SumMonths,0),1))</f>
        <v>2</v>
      </c>
      <c r="G1795" s="79" t="str">
        <f t="shared" ref="G1795:G1858" si="85">INDEX(Book_Type,MATCH($B1795,Book,0),1)</f>
        <v>D</v>
      </c>
      <c r="H1795" s="79" t="str">
        <f t="shared" ref="H1795:H1858" si="86">$F1795&amp;$C1795</f>
        <v>2IF-NWPL_ROCKY_M</v>
      </c>
    </row>
    <row r="1796" spans="1:8">
      <c r="A1796" s="80">
        <v>37196</v>
      </c>
      <c r="B1796" s="79" t="s">
        <v>80</v>
      </c>
      <c r="C1796" s="79" t="s">
        <v>98</v>
      </c>
      <c r="D1796" s="85">
        <v>-137970.53769999999</v>
      </c>
      <c r="E1796" s="85">
        <v>1379.705377</v>
      </c>
      <c r="F1796" s="210">
        <f t="shared" si="84"/>
        <v>2</v>
      </c>
      <c r="G1796" s="79" t="str">
        <f t="shared" si="85"/>
        <v>D</v>
      </c>
      <c r="H1796" s="79" t="str">
        <f t="shared" si="86"/>
        <v>2IF-QUESTAR</v>
      </c>
    </row>
    <row r="1797" spans="1:8">
      <c r="A1797" s="80">
        <v>37196</v>
      </c>
      <c r="B1797" s="79" t="s">
        <v>80</v>
      </c>
      <c r="C1797" s="79" t="s">
        <v>68</v>
      </c>
      <c r="D1797" s="85">
        <v>-224951.96369999999</v>
      </c>
      <c r="E1797" s="85">
        <v>2249.5196369999999</v>
      </c>
      <c r="F1797" s="210">
        <f t="shared" si="84"/>
        <v>2</v>
      </c>
      <c r="G1797" s="79" t="str">
        <f t="shared" si="85"/>
        <v>D</v>
      </c>
      <c r="H1797" s="79" t="str">
        <f t="shared" si="86"/>
        <v>2NGI-MALIN</v>
      </c>
    </row>
    <row r="1798" spans="1:8">
      <c r="A1798" s="80">
        <v>37196</v>
      </c>
      <c r="B1798" s="79" t="s">
        <v>80</v>
      </c>
      <c r="C1798" s="79" t="s">
        <v>74</v>
      </c>
      <c r="D1798" s="85">
        <v>-149967.97580000001</v>
      </c>
      <c r="E1798" s="85">
        <v>0</v>
      </c>
      <c r="F1798" s="210">
        <f t="shared" si="84"/>
        <v>2</v>
      </c>
      <c r="G1798" s="79" t="str">
        <f t="shared" si="85"/>
        <v>D</v>
      </c>
      <c r="H1798" s="79" t="str">
        <f t="shared" si="86"/>
        <v>2NGI-PGE/CG</v>
      </c>
    </row>
    <row r="1799" spans="1:8">
      <c r="A1799" s="80">
        <v>37196</v>
      </c>
      <c r="B1799" s="79" t="s">
        <v>80</v>
      </c>
      <c r="C1799" s="79" t="s">
        <v>46</v>
      </c>
      <c r="D1799" s="85">
        <v>374919.93949999998</v>
      </c>
      <c r="E1799" s="85">
        <v>-37491.993949999996</v>
      </c>
      <c r="F1799" s="210">
        <f t="shared" si="84"/>
        <v>2</v>
      </c>
      <c r="G1799" s="79" t="str">
        <f t="shared" si="85"/>
        <v>D</v>
      </c>
      <c r="H1799" s="79" t="str">
        <f t="shared" si="86"/>
        <v>2NGI-SOCAL</v>
      </c>
    </row>
    <row r="1800" spans="1:8">
      <c r="A1800" s="80">
        <v>37226</v>
      </c>
      <c r="B1800" s="79" t="s">
        <v>80</v>
      </c>
      <c r="C1800" s="79" t="s">
        <v>87</v>
      </c>
      <c r="D1800" s="85">
        <v>154666.18049999999</v>
      </c>
      <c r="E1800" s="85">
        <v>-30933.236100000002</v>
      </c>
      <c r="F1800" s="210">
        <f t="shared" si="84"/>
        <v>3</v>
      </c>
      <c r="G1800" s="79" t="str">
        <f t="shared" si="85"/>
        <v>D</v>
      </c>
      <c r="H1800" s="79" t="str">
        <f t="shared" si="86"/>
        <v>3CGPR-AECO/BASIS</v>
      </c>
    </row>
    <row r="1801" spans="1:8">
      <c r="A1801" s="80">
        <v>37226</v>
      </c>
      <c r="B1801" s="79" t="s">
        <v>80</v>
      </c>
      <c r="C1801" s="79" t="s">
        <v>88</v>
      </c>
      <c r="D1801" s="85">
        <v>210346.0055</v>
      </c>
      <c r="E1801" s="85">
        <v>-2103.460055</v>
      </c>
      <c r="F1801" s="210">
        <f t="shared" si="84"/>
        <v>3</v>
      </c>
      <c r="G1801" s="79" t="str">
        <f t="shared" si="85"/>
        <v>D</v>
      </c>
      <c r="H1801" s="79" t="str">
        <f t="shared" si="86"/>
        <v>3IF-CIG/RKYMTN</v>
      </c>
    </row>
    <row r="1802" spans="1:8">
      <c r="A1802" s="80">
        <v>37226</v>
      </c>
      <c r="B1802" s="79" t="s">
        <v>80</v>
      </c>
      <c r="C1802" s="79" t="s">
        <v>89</v>
      </c>
      <c r="D1802" s="85">
        <v>-154666.18049999999</v>
      </c>
      <c r="E1802" s="85">
        <v>15466.618049999999</v>
      </c>
      <c r="F1802" s="210">
        <f t="shared" si="84"/>
        <v>3</v>
      </c>
      <c r="G1802" s="79" t="str">
        <f t="shared" si="85"/>
        <v>D</v>
      </c>
      <c r="H1802" s="79" t="str">
        <f t="shared" si="86"/>
        <v>3IF-ELPO/PERMIAN</v>
      </c>
    </row>
    <row r="1803" spans="1:8">
      <c r="A1803" s="80">
        <v>37226</v>
      </c>
      <c r="B1803" s="79" t="s">
        <v>80</v>
      </c>
      <c r="C1803" s="79" t="s">
        <v>72</v>
      </c>
      <c r="D1803" s="85">
        <v>463998.54139999999</v>
      </c>
      <c r="E1803" s="85">
        <v>-46399.854140000003</v>
      </c>
      <c r="F1803" s="210">
        <f t="shared" si="84"/>
        <v>3</v>
      </c>
      <c r="G1803" s="79" t="str">
        <f t="shared" si="85"/>
        <v>D</v>
      </c>
      <c r="H1803" s="79" t="str">
        <f t="shared" si="86"/>
        <v>3IF-ELPO/SJ</v>
      </c>
    </row>
    <row r="1804" spans="1:8">
      <c r="A1804" s="80">
        <v>37226</v>
      </c>
      <c r="B1804" s="79" t="s">
        <v>80</v>
      </c>
      <c r="C1804" s="79" t="s">
        <v>67</v>
      </c>
      <c r="D1804" s="85">
        <v>-989863.55500000005</v>
      </c>
      <c r="E1804" s="85">
        <v>98986.355500000005</v>
      </c>
      <c r="F1804" s="210">
        <f t="shared" si="84"/>
        <v>3</v>
      </c>
      <c r="G1804" s="79" t="str">
        <f t="shared" si="85"/>
        <v>D</v>
      </c>
      <c r="H1804" s="79" t="str">
        <f t="shared" si="86"/>
        <v>3IF-NWPL_ROCKY_M</v>
      </c>
    </row>
    <row r="1805" spans="1:8">
      <c r="A1805" s="80">
        <v>37226</v>
      </c>
      <c r="B1805" s="79" t="s">
        <v>80</v>
      </c>
      <c r="C1805" s="79" t="s">
        <v>98</v>
      </c>
      <c r="D1805" s="85">
        <v>-284585.772</v>
      </c>
      <c r="E1805" s="85">
        <v>2845.85772</v>
      </c>
      <c r="F1805" s="210">
        <f t="shared" si="84"/>
        <v>3</v>
      </c>
      <c r="G1805" s="79" t="str">
        <f t="shared" si="85"/>
        <v>D</v>
      </c>
      <c r="H1805" s="79" t="str">
        <f t="shared" si="86"/>
        <v>3IF-QUESTAR</v>
      </c>
    </row>
    <row r="1806" spans="1:8">
      <c r="A1806" s="80">
        <v>37226</v>
      </c>
      <c r="B1806" s="79" t="s">
        <v>80</v>
      </c>
      <c r="C1806" s="79" t="s">
        <v>68</v>
      </c>
      <c r="D1806" s="85">
        <v>-618664.72199999995</v>
      </c>
      <c r="E1806" s="85">
        <v>6186.6472199999998</v>
      </c>
      <c r="F1806" s="210">
        <f t="shared" si="84"/>
        <v>3</v>
      </c>
      <c r="G1806" s="79" t="str">
        <f t="shared" si="85"/>
        <v>D</v>
      </c>
      <c r="H1806" s="79" t="str">
        <f t="shared" si="86"/>
        <v>3NGI-MALIN</v>
      </c>
    </row>
    <row r="1807" spans="1:8">
      <c r="A1807" s="80">
        <v>37226</v>
      </c>
      <c r="B1807" s="79" t="s">
        <v>80</v>
      </c>
      <c r="C1807" s="79" t="s">
        <v>74</v>
      </c>
      <c r="D1807" s="85">
        <v>-309332.36089999997</v>
      </c>
      <c r="E1807" s="85">
        <v>0</v>
      </c>
      <c r="F1807" s="210">
        <f t="shared" si="84"/>
        <v>3</v>
      </c>
      <c r="G1807" s="79" t="str">
        <f t="shared" si="85"/>
        <v>D</v>
      </c>
      <c r="H1807" s="79" t="str">
        <f t="shared" si="86"/>
        <v>3NGI-PGE/CG</v>
      </c>
    </row>
    <row r="1808" spans="1:8">
      <c r="A1808" s="80">
        <v>37226</v>
      </c>
      <c r="B1808" s="79" t="s">
        <v>80</v>
      </c>
      <c r="C1808" s="79" t="s">
        <v>46</v>
      </c>
      <c r="D1808" s="85">
        <v>618664.7219</v>
      </c>
      <c r="E1808" s="85">
        <v>-61866.47219</v>
      </c>
      <c r="F1808" s="210">
        <f t="shared" si="84"/>
        <v>3</v>
      </c>
      <c r="G1808" s="79" t="str">
        <f t="shared" si="85"/>
        <v>D</v>
      </c>
      <c r="H1808" s="79" t="str">
        <f t="shared" si="86"/>
        <v>3NGI-SOCAL</v>
      </c>
    </row>
    <row r="1809" spans="1:8">
      <c r="A1809" s="80">
        <v>37257</v>
      </c>
      <c r="B1809" s="79" t="s">
        <v>80</v>
      </c>
      <c r="C1809" s="79" t="s">
        <v>87</v>
      </c>
      <c r="D1809" s="85">
        <v>154371.8303</v>
      </c>
      <c r="E1809" s="85">
        <v>-30874.36606</v>
      </c>
      <c r="F1809" s="210">
        <f t="shared" si="84"/>
        <v>3</v>
      </c>
      <c r="G1809" s="79" t="str">
        <f t="shared" si="85"/>
        <v>D</v>
      </c>
      <c r="H1809" s="79" t="str">
        <f t="shared" si="86"/>
        <v>3CGPR-AECO/BASIS</v>
      </c>
    </row>
    <row r="1810" spans="1:8">
      <c r="A1810" s="80">
        <v>37257</v>
      </c>
      <c r="B1810" s="79" t="s">
        <v>80</v>
      </c>
      <c r="C1810" s="79" t="s">
        <v>88</v>
      </c>
      <c r="D1810" s="85">
        <v>209945.68919999999</v>
      </c>
      <c r="E1810" s="85">
        <v>-2099.4568920000002</v>
      </c>
      <c r="F1810" s="210">
        <f t="shared" si="84"/>
        <v>3</v>
      </c>
      <c r="G1810" s="79" t="str">
        <f t="shared" si="85"/>
        <v>D</v>
      </c>
      <c r="H1810" s="79" t="str">
        <f t="shared" si="86"/>
        <v>3IF-CIG/RKYMTN</v>
      </c>
    </row>
    <row r="1811" spans="1:8">
      <c r="A1811" s="80">
        <v>37257</v>
      </c>
      <c r="B1811" s="79" t="s">
        <v>80</v>
      </c>
      <c r="C1811" s="79" t="s">
        <v>72</v>
      </c>
      <c r="D1811" s="85">
        <v>154371.8303</v>
      </c>
      <c r="E1811" s="85">
        <v>-15437.18303</v>
      </c>
      <c r="F1811" s="210">
        <f t="shared" si="84"/>
        <v>3</v>
      </c>
      <c r="G1811" s="79" t="str">
        <f t="shared" si="85"/>
        <v>D</v>
      </c>
      <c r="H1811" s="79" t="str">
        <f t="shared" si="86"/>
        <v>3IF-ELPO/SJ</v>
      </c>
    </row>
    <row r="1812" spans="1:8">
      <c r="A1812" s="80">
        <v>37257</v>
      </c>
      <c r="B1812" s="79" t="s">
        <v>80</v>
      </c>
      <c r="C1812" s="79" t="s">
        <v>67</v>
      </c>
      <c r="D1812" s="85">
        <v>-1296723.3747</v>
      </c>
      <c r="E1812" s="85">
        <v>129672.33747</v>
      </c>
      <c r="F1812" s="210">
        <f t="shared" si="84"/>
        <v>3</v>
      </c>
      <c r="G1812" s="79" t="str">
        <f t="shared" si="85"/>
        <v>D</v>
      </c>
      <c r="H1812" s="79" t="str">
        <f t="shared" si="86"/>
        <v>3IF-NWPL_ROCKY_M</v>
      </c>
    </row>
    <row r="1813" spans="1:8">
      <c r="A1813" s="80">
        <v>37257</v>
      </c>
      <c r="B1813" s="79" t="s">
        <v>80</v>
      </c>
      <c r="C1813" s="79" t="s">
        <v>98</v>
      </c>
      <c r="D1813" s="85">
        <v>-284044.1678</v>
      </c>
      <c r="E1813" s="85">
        <v>2840.4416780000001</v>
      </c>
      <c r="F1813" s="210">
        <f t="shared" si="84"/>
        <v>3</v>
      </c>
      <c r="G1813" s="79" t="str">
        <f t="shared" si="85"/>
        <v>D</v>
      </c>
      <c r="H1813" s="79" t="str">
        <f t="shared" si="86"/>
        <v>3IF-QUESTAR</v>
      </c>
    </row>
    <row r="1814" spans="1:8">
      <c r="A1814" s="80">
        <v>37257</v>
      </c>
      <c r="B1814" s="79" t="s">
        <v>80</v>
      </c>
      <c r="C1814" s="79" t="s">
        <v>68</v>
      </c>
      <c r="D1814" s="85">
        <v>-617487.32120000001</v>
      </c>
      <c r="E1814" s="85">
        <v>6174.8732120000004</v>
      </c>
      <c r="F1814" s="210">
        <f t="shared" si="84"/>
        <v>3</v>
      </c>
      <c r="G1814" s="79" t="str">
        <f t="shared" si="85"/>
        <v>D</v>
      </c>
      <c r="H1814" s="79" t="str">
        <f t="shared" si="86"/>
        <v>3NGI-MALIN</v>
      </c>
    </row>
    <row r="1815" spans="1:8">
      <c r="A1815" s="80">
        <v>37257</v>
      </c>
      <c r="B1815" s="79" t="s">
        <v>80</v>
      </c>
      <c r="C1815" s="79" t="s">
        <v>74</v>
      </c>
      <c r="D1815" s="85">
        <v>-308743.6606</v>
      </c>
      <c r="E1815" s="85">
        <v>0</v>
      </c>
      <c r="F1815" s="210">
        <f t="shared" si="84"/>
        <v>3</v>
      </c>
      <c r="G1815" s="79" t="str">
        <f t="shared" si="85"/>
        <v>D</v>
      </c>
      <c r="H1815" s="79" t="str">
        <f t="shared" si="86"/>
        <v>3NGI-PGE/CG</v>
      </c>
    </row>
    <row r="1816" spans="1:8">
      <c r="A1816" s="80">
        <v>37257</v>
      </c>
      <c r="B1816" s="79" t="s">
        <v>80</v>
      </c>
      <c r="C1816" s="79" t="s">
        <v>46</v>
      </c>
      <c r="D1816" s="85">
        <v>686954.64480000001</v>
      </c>
      <c r="E1816" s="85">
        <v>-68695.464479999995</v>
      </c>
      <c r="F1816" s="210">
        <f t="shared" si="84"/>
        <v>3</v>
      </c>
      <c r="G1816" s="79" t="str">
        <f t="shared" si="85"/>
        <v>D</v>
      </c>
      <c r="H1816" s="79" t="str">
        <f t="shared" si="86"/>
        <v>3NGI-SOCAL</v>
      </c>
    </row>
    <row r="1817" spans="1:8">
      <c r="A1817" s="80">
        <v>37288</v>
      </c>
      <c r="B1817" s="79" t="s">
        <v>80</v>
      </c>
      <c r="C1817" s="79" t="s">
        <v>87</v>
      </c>
      <c r="D1817" s="85">
        <v>139164.61319999999</v>
      </c>
      <c r="E1817" s="85">
        <v>-27832.922640000001</v>
      </c>
      <c r="F1817" s="210">
        <f t="shared" si="84"/>
        <v>3</v>
      </c>
      <c r="G1817" s="79" t="str">
        <f t="shared" si="85"/>
        <v>D</v>
      </c>
      <c r="H1817" s="79" t="str">
        <f t="shared" si="86"/>
        <v>3CGPR-AECO/BASIS</v>
      </c>
    </row>
    <row r="1818" spans="1:8">
      <c r="A1818" s="80">
        <v>37288</v>
      </c>
      <c r="B1818" s="79" t="s">
        <v>80</v>
      </c>
      <c r="C1818" s="79" t="s">
        <v>88</v>
      </c>
      <c r="D1818" s="85">
        <v>189263.87400000001</v>
      </c>
      <c r="E1818" s="85">
        <v>-1892.6387400000001</v>
      </c>
      <c r="F1818" s="210">
        <f t="shared" si="84"/>
        <v>3</v>
      </c>
      <c r="G1818" s="79" t="str">
        <f t="shared" si="85"/>
        <v>D</v>
      </c>
      <c r="H1818" s="79" t="str">
        <f t="shared" si="86"/>
        <v>3IF-CIG/RKYMTN</v>
      </c>
    </row>
    <row r="1819" spans="1:8">
      <c r="A1819" s="80">
        <v>37288</v>
      </c>
      <c r="B1819" s="79" t="s">
        <v>80</v>
      </c>
      <c r="C1819" s="79" t="s">
        <v>72</v>
      </c>
      <c r="D1819" s="85">
        <v>139164.61319999999</v>
      </c>
      <c r="E1819" s="85">
        <v>-13916.46132</v>
      </c>
      <c r="F1819" s="210">
        <f t="shared" si="84"/>
        <v>3</v>
      </c>
      <c r="G1819" s="79" t="str">
        <f t="shared" si="85"/>
        <v>D</v>
      </c>
      <c r="H1819" s="79" t="str">
        <f t="shared" si="86"/>
        <v>3IF-ELPO/SJ</v>
      </c>
    </row>
    <row r="1820" spans="1:8">
      <c r="A1820" s="80">
        <v>37288</v>
      </c>
      <c r="B1820" s="79" t="s">
        <v>80</v>
      </c>
      <c r="C1820" s="79" t="s">
        <v>67</v>
      </c>
      <c r="D1820" s="85">
        <v>-1168982.7509000001</v>
      </c>
      <c r="E1820" s="85">
        <v>116898.27509</v>
      </c>
      <c r="F1820" s="210">
        <f t="shared" si="84"/>
        <v>3</v>
      </c>
      <c r="G1820" s="79" t="str">
        <f t="shared" si="85"/>
        <v>D</v>
      </c>
      <c r="H1820" s="79" t="str">
        <f t="shared" si="86"/>
        <v>3IF-NWPL_ROCKY_M</v>
      </c>
    </row>
    <row r="1821" spans="1:8">
      <c r="A1821" s="80">
        <v>37288</v>
      </c>
      <c r="B1821" s="79" t="s">
        <v>80</v>
      </c>
      <c r="C1821" s="79" t="s">
        <v>98</v>
      </c>
      <c r="D1821" s="85">
        <v>-256062.88829999999</v>
      </c>
      <c r="E1821" s="85">
        <v>2560.6288829999999</v>
      </c>
      <c r="F1821" s="210">
        <f t="shared" si="84"/>
        <v>3</v>
      </c>
      <c r="G1821" s="79" t="str">
        <f t="shared" si="85"/>
        <v>D</v>
      </c>
      <c r="H1821" s="79" t="str">
        <f t="shared" si="86"/>
        <v>3IF-QUESTAR</v>
      </c>
    </row>
    <row r="1822" spans="1:8">
      <c r="A1822" s="80">
        <v>37288</v>
      </c>
      <c r="B1822" s="79" t="s">
        <v>80</v>
      </c>
      <c r="C1822" s="79" t="s">
        <v>68</v>
      </c>
      <c r="D1822" s="85">
        <v>-556658.45279999997</v>
      </c>
      <c r="E1822" s="85">
        <v>5566.5845280000003</v>
      </c>
      <c r="F1822" s="210">
        <f t="shared" si="84"/>
        <v>3</v>
      </c>
      <c r="G1822" s="79" t="str">
        <f t="shared" si="85"/>
        <v>D</v>
      </c>
      <c r="H1822" s="79" t="str">
        <f t="shared" si="86"/>
        <v>3NGI-MALIN</v>
      </c>
    </row>
    <row r="1823" spans="1:8">
      <c r="A1823" s="80">
        <v>37288</v>
      </c>
      <c r="B1823" s="79" t="s">
        <v>80</v>
      </c>
      <c r="C1823" s="79" t="s">
        <v>74</v>
      </c>
      <c r="D1823" s="85">
        <v>-278329.22639999999</v>
      </c>
      <c r="E1823" s="85">
        <v>0</v>
      </c>
      <c r="F1823" s="210">
        <f t="shared" si="84"/>
        <v>3</v>
      </c>
      <c r="G1823" s="79" t="str">
        <f t="shared" si="85"/>
        <v>D</v>
      </c>
      <c r="H1823" s="79" t="str">
        <f t="shared" si="86"/>
        <v>3NGI-PGE/CG</v>
      </c>
    </row>
    <row r="1824" spans="1:8">
      <c r="A1824" s="80">
        <v>37288</v>
      </c>
      <c r="B1824" s="79" t="s">
        <v>80</v>
      </c>
      <c r="C1824" s="79" t="s">
        <v>46</v>
      </c>
      <c r="D1824" s="85">
        <v>619282.52870000002</v>
      </c>
      <c r="E1824" s="85">
        <v>-61928.252869999997</v>
      </c>
      <c r="F1824" s="210">
        <f t="shared" si="84"/>
        <v>3</v>
      </c>
      <c r="G1824" s="79" t="str">
        <f t="shared" si="85"/>
        <v>D</v>
      </c>
      <c r="H1824" s="79" t="str">
        <f t="shared" si="86"/>
        <v>3NGI-SOCAL</v>
      </c>
    </row>
    <row r="1825" spans="1:8">
      <c r="A1825" s="80">
        <v>37316</v>
      </c>
      <c r="B1825" s="79" t="s">
        <v>80</v>
      </c>
      <c r="C1825" s="79" t="s">
        <v>87</v>
      </c>
      <c r="D1825" s="85">
        <v>153831.00469999999</v>
      </c>
      <c r="E1825" s="85">
        <v>-30766.200939999999</v>
      </c>
      <c r="F1825" s="210">
        <f t="shared" si="84"/>
        <v>3</v>
      </c>
      <c r="G1825" s="79" t="str">
        <f t="shared" si="85"/>
        <v>D</v>
      </c>
      <c r="H1825" s="79" t="str">
        <f t="shared" si="86"/>
        <v>3CGPR-AECO/BASIS</v>
      </c>
    </row>
    <row r="1826" spans="1:8">
      <c r="A1826" s="80">
        <v>37316</v>
      </c>
      <c r="B1826" s="79" t="s">
        <v>80</v>
      </c>
      <c r="C1826" s="79" t="s">
        <v>88</v>
      </c>
      <c r="D1826" s="85">
        <v>209210.16639999999</v>
      </c>
      <c r="E1826" s="85">
        <v>-2092.1016639999998</v>
      </c>
      <c r="F1826" s="210">
        <f t="shared" si="84"/>
        <v>3</v>
      </c>
      <c r="G1826" s="79" t="str">
        <f t="shared" si="85"/>
        <v>D</v>
      </c>
      <c r="H1826" s="79" t="str">
        <f t="shared" si="86"/>
        <v>3IF-CIG/RKYMTN</v>
      </c>
    </row>
    <row r="1827" spans="1:8">
      <c r="A1827" s="80">
        <v>37316</v>
      </c>
      <c r="B1827" s="79" t="s">
        <v>80</v>
      </c>
      <c r="C1827" s="79" t="s">
        <v>72</v>
      </c>
      <c r="D1827" s="85">
        <v>153831.00469999999</v>
      </c>
      <c r="E1827" s="85">
        <v>-15383.100469999999</v>
      </c>
      <c r="F1827" s="210">
        <f t="shared" si="84"/>
        <v>3</v>
      </c>
      <c r="G1827" s="79" t="str">
        <f t="shared" si="85"/>
        <v>D</v>
      </c>
      <c r="H1827" s="79" t="str">
        <f t="shared" si="86"/>
        <v>3IF-ELPO/SJ</v>
      </c>
    </row>
    <row r="1828" spans="1:8">
      <c r="A1828" s="80">
        <v>37316</v>
      </c>
      <c r="B1828" s="79" t="s">
        <v>80</v>
      </c>
      <c r="C1828" s="79" t="s">
        <v>67</v>
      </c>
      <c r="D1828" s="85">
        <v>-1292180.4397</v>
      </c>
      <c r="E1828" s="85">
        <v>129218.04397</v>
      </c>
      <c r="F1828" s="210">
        <f t="shared" si="84"/>
        <v>3</v>
      </c>
      <c r="G1828" s="79" t="str">
        <f t="shared" si="85"/>
        <v>D</v>
      </c>
      <c r="H1828" s="79" t="str">
        <f t="shared" si="86"/>
        <v>3IF-NWPL_ROCKY_M</v>
      </c>
    </row>
    <row r="1829" spans="1:8">
      <c r="A1829" s="80">
        <v>37316</v>
      </c>
      <c r="B1829" s="79" t="s">
        <v>80</v>
      </c>
      <c r="C1829" s="79" t="s">
        <v>98</v>
      </c>
      <c r="D1829" s="85">
        <v>-283049.04859999998</v>
      </c>
      <c r="E1829" s="85">
        <v>2830.4904860000001</v>
      </c>
      <c r="F1829" s="210">
        <f t="shared" si="84"/>
        <v>3</v>
      </c>
      <c r="G1829" s="79" t="str">
        <f t="shared" si="85"/>
        <v>D</v>
      </c>
      <c r="H1829" s="79" t="str">
        <f t="shared" si="86"/>
        <v>3IF-QUESTAR</v>
      </c>
    </row>
    <row r="1830" spans="1:8">
      <c r="A1830" s="80">
        <v>37316</v>
      </c>
      <c r="B1830" s="79" t="s">
        <v>80</v>
      </c>
      <c r="C1830" s="79" t="s">
        <v>68</v>
      </c>
      <c r="D1830" s="85">
        <v>-615324.01879999996</v>
      </c>
      <c r="E1830" s="85">
        <v>6153.2401879999998</v>
      </c>
      <c r="F1830" s="210">
        <f t="shared" si="84"/>
        <v>3</v>
      </c>
      <c r="G1830" s="79" t="str">
        <f t="shared" si="85"/>
        <v>D</v>
      </c>
      <c r="H1830" s="79" t="str">
        <f t="shared" si="86"/>
        <v>3NGI-MALIN</v>
      </c>
    </row>
    <row r="1831" spans="1:8">
      <c r="A1831" s="80">
        <v>37316</v>
      </c>
      <c r="B1831" s="79" t="s">
        <v>80</v>
      </c>
      <c r="C1831" s="79" t="s">
        <v>74</v>
      </c>
      <c r="D1831" s="85">
        <v>-307662.00939999998</v>
      </c>
      <c r="E1831" s="85">
        <v>0</v>
      </c>
      <c r="F1831" s="210">
        <f t="shared" si="84"/>
        <v>3</v>
      </c>
      <c r="G1831" s="79" t="str">
        <f t="shared" si="85"/>
        <v>D</v>
      </c>
      <c r="H1831" s="79" t="str">
        <f t="shared" si="86"/>
        <v>3NGI-PGE/CG</v>
      </c>
    </row>
    <row r="1832" spans="1:8">
      <c r="A1832" s="80">
        <v>37316</v>
      </c>
      <c r="B1832" s="79" t="s">
        <v>80</v>
      </c>
      <c r="C1832" s="79" t="s">
        <v>46</v>
      </c>
      <c r="D1832" s="85">
        <v>684547.97089999996</v>
      </c>
      <c r="E1832" s="85">
        <v>-68454.797089999993</v>
      </c>
      <c r="F1832" s="210">
        <f t="shared" si="84"/>
        <v>3</v>
      </c>
      <c r="G1832" s="79" t="str">
        <f t="shared" si="85"/>
        <v>D</v>
      </c>
      <c r="H1832" s="79" t="str">
        <f t="shared" si="86"/>
        <v>3NGI-SOCAL</v>
      </c>
    </row>
    <row r="1833" spans="1:8">
      <c r="A1833" s="80">
        <v>37347</v>
      </c>
      <c r="B1833" s="79" t="s">
        <v>80</v>
      </c>
      <c r="C1833" s="79" t="s">
        <v>87</v>
      </c>
      <c r="D1833" s="85">
        <v>-148606.87609999999</v>
      </c>
      <c r="E1833" s="85">
        <v>0</v>
      </c>
      <c r="F1833" s="210">
        <f t="shared" si="84"/>
        <v>4</v>
      </c>
      <c r="G1833" s="79" t="str">
        <f t="shared" si="85"/>
        <v>D</v>
      </c>
      <c r="H1833" s="79" t="str">
        <f t="shared" si="86"/>
        <v>4CGPR-AECO/BASIS</v>
      </c>
    </row>
    <row r="1834" spans="1:8">
      <c r="A1834" s="80">
        <v>37347</v>
      </c>
      <c r="B1834" s="79" t="s">
        <v>80</v>
      </c>
      <c r="C1834" s="79" t="s">
        <v>92</v>
      </c>
      <c r="D1834" s="85">
        <v>-445820.62829999998</v>
      </c>
      <c r="E1834" s="85">
        <v>44582.062830000003</v>
      </c>
      <c r="F1834" s="210">
        <f t="shared" si="84"/>
        <v>4</v>
      </c>
      <c r="G1834" s="79" t="str">
        <f t="shared" si="85"/>
        <v>D</v>
      </c>
      <c r="H1834" s="79" t="str">
        <f t="shared" si="86"/>
        <v>4IF-NTHWST/CANBR</v>
      </c>
    </row>
    <row r="1835" spans="1:8">
      <c r="A1835" s="80">
        <v>37347</v>
      </c>
      <c r="B1835" s="79" t="s">
        <v>80</v>
      </c>
      <c r="C1835" s="79" t="s">
        <v>67</v>
      </c>
      <c r="D1835" s="85">
        <v>-297213.75219999999</v>
      </c>
      <c r="E1835" s="85">
        <v>29721.375220000002</v>
      </c>
      <c r="F1835" s="210">
        <f t="shared" si="84"/>
        <v>4</v>
      </c>
      <c r="G1835" s="79" t="str">
        <f t="shared" si="85"/>
        <v>D</v>
      </c>
      <c r="H1835" s="79" t="str">
        <f t="shared" si="86"/>
        <v>4IF-NWPL_ROCKY_M</v>
      </c>
    </row>
    <row r="1836" spans="1:8">
      <c r="A1836" s="80">
        <v>37377</v>
      </c>
      <c r="B1836" s="79" t="s">
        <v>80</v>
      </c>
      <c r="C1836" s="79" t="s">
        <v>87</v>
      </c>
      <c r="D1836" s="85">
        <v>-153283.2371</v>
      </c>
      <c r="E1836" s="85">
        <v>0</v>
      </c>
      <c r="F1836" s="210">
        <f t="shared" si="84"/>
        <v>4</v>
      </c>
      <c r="G1836" s="79" t="str">
        <f t="shared" si="85"/>
        <v>D</v>
      </c>
      <c r="H1836" s="79" t="str">
        <f t="shared" si="86"/>
        <v>4CGPR-AECO/BASIS</v>
      </c>
    </row>
    <row r="1837" spans="1:8">
      <c r="A1837" s="80">
        <v>37377</v>
      </c>
      <c r="B1837" s="79" t="s">
        <v>80</v>
      </c>
      <c r="C1837" s="79" t="s">
        <v>92</v>
      </c>
      <c r="D1837" s="85">
        <v>-459849.71130000002</v>
      </c>
      <c r="E1837" s="85">
        <v>45984.971129999998</v>
      </c>
      <c r="F1837" s="210">
        <f t="shared" si="84"/>
        <v>4</v>
      </c>
      <c r="G1837" s="79" t="str">
        <f t="shared" si="85"/>
        <v>D</v>
      </c>
      <c r="H1837" s="79" t="str">
        <f t="shared" si="86"/>
        <v>4IF-NTHWST/CANBR</v>
      </c>
    </row>
    <row r="1838" spans="1:8">
      <c r="A1838" s="80">
        <v>37377</v>
      </c>
      <c r="B1838" s="79" t="s">
        <v>80</v>
      </c>
      <c r="C1838" s="79" t="s">
        <v>67</v>
      </c>
      <c r="D1838" s="85">
        <v>-306566.4742</v>
      </c>
      <c r="E1838" s="85">
        <v>30656.647420000001</v>
      </c>
      <c r="F1838" s="210">
        <f t="shared" si="84"/>
        <v>4</v>
      </c>
      <c r="G1838" s="79" t="str">
        <f t="shared" si="85"/>
        <v>D</v>
      </c>
      <c r="H1838" s="79" t="str">
        <f t="shared" si="86"/>
        <v>4IF-NWPL_ROCKY_M</v>
      </c>
    </row>
    <row r="1839" spans="1:8">
      <c r="A1839" s="80">
        <v>37408</v>
      </c>
      <c r="B1839" s="79" t="s">
        <v>80</v>
      </c>
      <c r="C1839" s="79" t="s">
        <v>87</v>
      </c>
      <c r="D1839" s="85">
        <v>-148062.47719999999</v>
      </c>
      <c r="E1839" s="85">
        <v>0</v>
      </c>
      <c r="F1839" s="210">
        <f t="shared" si="84"/>
        <v>4</v>
      </c>
      <c r="G1839" s="79" t="str">
        <f t="shared" si="85"/>
        <v>D</v>
      </c>
      <c r="H1839" s="79" t="str">
        <f t="shared" si="86"/>
        <v>4CGPR-AECO/BASIS</v>
      </c>
    </row>
    <row r="1840" spans="1:8">
      <c r="A1840" s="80">
        <v>37408</v>
      </c>
      <c r="B1840" s="79" t="s">
        <v>80</v>
      </c>
      <c r="C1840" s="79" t="s">
        <v>92</v>
      </c>
      <c r="D1840" s="85">
        <v>-444187.43160000001</v>
      </c>
      <c r="E1840" s="85">
        <v>44418.743159999998</v>
      </c>
      <c r="F1840" s="210">
        <f t="shared" si="84"/>
        <v>4</v>
      </c>
      <c r="G1840" s="79" t="str">
        <f t="shared" si="85"/>
        <v>D</v>
      </c>
      <c r="H1840" s="79" t="str">
        <f t="shared" si="86"/>
        <v>4IF-NTHWST/CANBR</v>
      </c>
    </row>
    <row r="1841" spans="1:8">
      <c r="A1841" s="80">
        <v>37408</v>
      </c>
      <c r="B1841" s="79" t="s">
        <v>80</v>
      </c>
      <c r="C1841" s="79" t="s">
        <v>67</v>
      </c>
      <c r="D1841" s="85">
        <v>-296124.95439999999</v>
      </c>
      <c r="E1841" s="85">
        <v>29612.495439999999</v>
      </c>
      <c r="F1841" s="210">
        <f t="shared" si="84"/>
        <v>4</v>
      </c>
      <c r="G1841" s="79" t="str">
        <f t="shared" si="85"/>
        <v>D</v>
      </c>
      <c r="H1841" s="79" t="str">
        <f t="shared" si="86"/>
        <v>4IF-NWPL_ROCKY_M</v>
      </c>
    </row>
    <row r="1842" spans="1:8">
      <c r="A1842" s="80">
        <v>37438</v>
      </c>
      <c r="B1842" s="79" t="s">
        <v>80</v>
      </c>
      <c r="C1842" s="79" t="s">
        <v>87</v>
      </c>
      <c r="D1842" s="85">
        <v>-152712.27439999999</v>
      </c>
      <c r="E1842" s="85">
        <v>0</v>
      </c>
      <c r="F1842" s="210">
        <f t="shared" si="84"/>
        <v>4</v>
      </c>
      <c r="G1842" s="79" t="str">
        <f t="shared" si="85"/>
        <v>D</v>
      </c>
      <c r="H1842" s="79" t="str">
        <f t="shared" si="86"/>
        <v>4CGPR-AECO/BASIS</v>
      </c>
    </row>
    <row r="1843" spans="1:8">
      <c r="A1843" s="80">
        <v>37438</v>
      </c>
      <c r="B1843" s="79" t="s">
        <v>80</v>
      </c>
      <c r="C1843" s="79" t="s">
        <v>92</v>
      </c>
      <c r="D1843" s="85">
        <v>-458136.82319999998</v>
      </c>
      <c r="E1843" s="85">
        <v>45813.68232</v>
      </c>
      <c r="F1843" s="210">
        <f t="shared" si="84"/>
        <v>4</v>
      </c>
      <c r="G1843" s="79" t="str">
        <f t="shared" si="85"/>
        <v>D</v>
      </c>
      <c r="H1843" s="79" t="str">
        <f t="shared" si="86"/>
        <v>4IF-NTHWST/CANBR</v>
      </c>
    </row>
    <row r="1844" spans="1:8">
      <c r="A1844" s="80">
        <v>37438</v>
      </c>
      <c r="B1844" s="79" t="s">
        <v>80</v>
      </c>
      <c r="C1844" s="79" t="s">
        <v>67</v>
      </c>
      <c r="D1844" s="85">
        <v>-305424.54879999999</v>
      </c>
      <c r="E1844" s="85">
        <v>30542.454880000001</v>
      </c>
      <c r="F1844" s="210">
        <f t="shared" si="84"/>
        <v>4</v>
      </c>
      <c r="G1844" s="79" t="str">
        <f t="shared" si="85"/>
        <v>D</v>
      </c>
      <c r="H1844" s="79" t="str">
        <f t="shared" si="86"/>
        <v>4IF-NWPL_ROCKY_M</v>
      </c>
    </row>
    <row r="1845" spans="1:8">
      <c r="A1845" s="80">
        <v>37469</v>
      </c>
      <c r="B1845" s="79" t="s">
        <v>80</v>
      </c>
      <c r="C1845" s="79" t="s">
        <v>87</v>
      </c>
      <c r="D1845" s="85">
        <v>-152396.41140000001</v>
      </c>
      <c r="E1845" s="85">
        <v>0</v>
      </c>
      <c r="F1845" s="210">
        <f t="shared" si="84"/>
        <v>4</v>
      </c>
      <c r="G1845" s="79" t="str">
        <f t="shared" si="85"/>
        <v>D</v>
      </c>
      <c r="H1845" s="79" t="str">
        <f t="shared" si="86"/>
        <v>4CGPR-AECO/BASIS</v>
      </c>
    </row>
    <row r="1846" spans="1:8">
      <c r="A1846" s="80">
        <v>37469</v>
      </c>
      <c r="B1846" s="79" t="s">
        <v>80</v>
      </c>
      <c r="C1846" s="79" t="s">
        <v>92</v>
      </c>
      <c r="D1846" s="85">
        <v>-457189.2341</v>
      </c>
      <c r="E1846" s="85">
        <v>45718.923410000003</v>
      </c>
      <c r="F1846" s="210">
        <f t="shared" si="84"/>
        <v>4</v>
      </c>
      <c r="G1846" s="79" t="str">
        <f t="shared" si="85"/>
        <v>D</v>
      </c>
      <c r="H1846" s="79" t="str">
        <f t="shared" si="86"/>
        <v>4IF-NTHWST/CANBR</v>
      </c>
    </row>
    <row r="1847" spans="1:8">
      <c r="A1847" s="80">
        <v>37469</v>
      </c>
      <c r="B1847" s="79" t="s">
        <v>80</v>
      </c>
      <c r="C1847" s="79" t="s">
        <v>67</v>
      </c>
      <c r="D1847" s="85">
        <v>-304792.82270000002</v>
      </c>
      <c r="E1847" s="85">
        <v>30479.28227</v>
      </c>
      <c r="F1847" s="210">
        <f t="shared" si="84"/>
        <v>4</v>
      </c>
      <c r="G1847" s="79" t="str">
        <f t="shared" si="85"/>
        <v>D</v>
      </c>
      <c r="H1847" s="79" t="str">
        <f t="shared" si="86"/>
        <v>4IF-NWPL_ROCKY_M</v>
      </c>
    </row>
    <row r="1848" spans="1:8">
      <c r="A1848" s="80">
        <v>37500</v>
      </c>
      <c r="B1848" s="79" t="s">
        <v>80</v>
      </c>
      <c r="C1848" s="79" t="s">
        <v>87</v>
      </c>
      <c r="D1848" s="85">
        <v>-147169.1103</v>
      </c>
      <c r="E1848" s="85">
        <v>0</v>
      </c>
      <c r="F1848" s="210">
        <f t="shared" si="84"/>
        <v>4</v>
      </c>
      <c r="G1848" s="79" t="str">
        <f t="shared" si="85"/>
        <v>D</v>
      </c>
      <c r="H1848" s="79" t="str">
        <f t="shared" si="86"/>
        <v>4CGPR-AECO/BASIS</v>
      </c>
    </row>
    <row r="1849" spans="1:8">
      <c r="A1849" s="80">
        <v>37500</v>
      </c>
      <c r="B1849" s="79" t="s">
        <v>80</v>
      </c>
      <c r="C1849" s="79" t="s">
        <v>92</v>
      </c>
      <c r="D1849" s="85">
        <v>-441507.33100000001</v>
      </c>
      <c r="E1849" s="85">
        <v>44150.733099999998</v>
      </c>
      <c r="F1849" s="210">
        <f t="shared" si="84"/>
        <v>4</v>
      </c>
      <c r="G1849" s="79" t="str">
        <f t="shared" si="85"/>
        <v>D</v>
      </c>
      <c r="H1849" s="79" t="str">
        <f t="shared" si="86"/>
        <v>4IF-NTHWST/CANBR</v>
      </c>
    </row>
    <row r="1850" spans="1:8">
      <c r="A1850" s="80">
        <v>37500</v>
      </c>
      <c r="B1850" s="79" t="s">
        <v>80</v>
      </c>
      <c r="C1850" s="79" t="s">
        <v>67</v>
      </c>
      <c r="D1850" s="85">
        <v>-294338.22070000001</v>
      </c>
      <c r="E1850" s="85">
        <v>29433.822069999998</v>
      </c>
      <c r="F1850" s="210">
        <f t="shared" si="84"/>
        <v>4</v>
      </c>
      <c r="G1850" s="79" t="str">
        <f t="shared" si="85"/>
        <v>D</v>
      </c>
      <c r="H1850" s="79" t="str">
        <f t="shared" si="86"/>
        <v>4IF-NWPL_ROCKY_M</v>
      </c>
    </row>
    <row r="1851" spans="1:8">
      <c r="A1851" s="80">
        <v>37530</v>
      </c>
      <c r="B1851" s="79" t="s">
        <v>80</v>
      </c>
      <c r="C1851" s="79" t="s">
        <v>87</v>
      </c>
      <c r="D1851" s="85">
        <v>-151748.31159999999</v>
      </c>
      <c r="E1851" s="85">
        <v>0</v>
      </c>
      <c r="F1851" s="210">
        <f t="shared" si="84"/>
        <v>4</v>
      </c>
      <c r="G1851" s="79" t="str">
        <f t="shared" si="85"/>
        <v>D</v>
      </c>
      <c r="H1851" s="79" t="str">
        <f t="shared" si="86"/>
        <v>4CGPR-AECO/BASIS</v>
      </c>
    </row>
    <row r="1852" spans="1:8">
      <c r="A1852" s="80">
        <v>37530</v>
      </c>
      <c r="B1852" s="79" t="s">
        <v>80</v>
      </c>
      <c r="C1852" s="79" t="s">
        <v>92</v>
      </c>
      <c r="D1852" s="85">
        <v>-455244.93479999999</v>
      </c>
      <c r="E1852" s="85">
        <v>45524.493479999997</v>
      </c>
      <c r="F1852" s="210">
        <f t="shared" si="84"/>
        <v>4</v>
      </c>
      <c r="G1852" s="79" t="str">
        <f t="shared" si="85"/>
        <v>D</v>
      </c>
      <c r="H1852" s="79" t="str">
        <f t="shared" si="86"/>
        <v>4IF-NTHWST/CANBR</v>
      </c>
    </row>
    <row r="1853" spans="1:8">
      <c r="A1853" s="80">
        <v>37530</v>
      </c>
      <c r="B1853" s="79" t="s">
        <v>80</v>
      </c>
      <c r="C1853" s="79" t="s">
        <v>67</v>
      </c>
      <c r="D1853" s="85">
        <v>-303496.62319999997</v>
      </c>
      <c r="E1853" s="85">
        <v>30349.662319999999</v>
      </c>
      <c r="F1853" s="210">
        <f t="shared" si="84"/>
        <v>4</v>
      </c>
      <c r="G1853" s="79" t="str">
        <f t="shared" si="85"/>
        <v>D</v>
      </c>
      <c r="H1853" s="79" t="str">
        <f t="shared" si="86"/>
        <v>4IF-NWPL_ROCKY_M</v>
      </c>
    </row>
    <row r="1854" spans="1:8">
      <c r="A1854" s="80">
        <v>37194</v>
      </c>
      <c r="B1854" s="79" t="s">
        <v>158</v>
      </c>
      <c r="C1854" s="79" t="s">
        <v>120</v>
      </c>
      <c r="D1854" s="85">
        <v>0</v>
      </c>
      <c r="E1854" s="85">
        <v>0</v>
      </c>
      <c r="F1854" s="210">
        <f t="shared" si="84"/>
        <v>1</v>
      </c>
      <c r="G1854" s="79" t="str">
        <f t="shared" si="85"/>
        <v>M</v>
      </c>
      <c r="H1854" s="79" t="str">
        <f t="shared" si="86"/>
        <v>1GDP-CAL BORDER</v>
      </c>
    </row>
    <row r="1855" spans="1:8">
      <c r="A1855" s="80">
        <v>37194</v>
      </c>
      <c r="B1855" s="79" t="s">
        <v>158</v>
      </c>
      <c r="C1855" s="79" t="s">
        <v>127</v>
      </c>
      <c r="D1855" s="85">
        <v>0</v>
      </c>
      <c r="E1855" s="85">
        <v>0</v>
      </c>
      <c r="F1855" s="210">
        <f t="shared" si="84"/>
        <v>1</v>
      </c>
      <c r="G1855" s="79" t="str">
        <f t="shared" si="85"/>
        <v>M</v>
      </c>
      <c r="H1855" s="79" t="str">
        <f t="shared" si="86"/>
        <v>1GDP-CIG/RKYMTN</v>
      </c>
    </row>
    <row r="1856" spans="1:8">
      <c r="A1856" s="80">
        <v>37194</v>
      </c>
      <c r="B1856" s="79" t="s">
        <v>158</v>
      </c>
      <c r="C1856" s="79" t="s">
        <v>134</v>
      </c>
      <c r="D1856" s="85">
        <v>0</v>
      </c>
      <c r="E1856" s="85">
        <v>0</v>
      </c>
      <c r="F1856" s="210">
        <f t="shared" si="84"/>
        <v>1</v>
      </c>
      <c r="G1856" s="79" t="str">
        <f t="shared" si="85"/>
        <v>M</v>
      </c>
      <c r="H1856" s="79" t="str">
        <f t="shared" si="86"/>
        <v>1GDP-ELPO/SANJUA</v>
      </c>
    </row>
    <row r="1857" spans="1:8">
      <c r="A1857" s="80">
        <v>37194</v>
      </c>
      <c r="B1857" s="79" t="s">
        <v>158</v>
      </c>
      <c r="C1857" s="79" t="s">
        <v>170</v>
      </c>
      <c r="D1857" s="85">
        <v>0</v>
      </c>
      <c r="E1857" s="85">
        <v>0</v>
      </c>
      <c r="F1857" s="210">
        <f t="shared" si="84"/>
        <v>1</v>
      </c>
      <c r="G1857" s="79" t="str">
        <f t="shared" si="85"/>
        <v>M</v>
      </c>
      <c r="H1857" s="79" t="str">
        <f t="shared" si="86"/>
        <v>1GDP-HEHUB</v>
      </c>
    </row>
    <row r="1858" spans="1:8">
      <c r="A1858" s="80">
        <v>37194</v>
      </c>
      <c r="B1858" s="79" t="s">
        <v>158</v>
      </c>
      <c r="C1858" s="79" t="s">
        <v>124</v>
      </c>
      <c r="D1858" s="85">
        <v>0</v>
      </c>
      <c r="E1858" s="85">
        <v>0</v>
      </c>
      <c r="F1858" s="210">
        <f t="shared" si="84"/>
        <v>1</v>
      </c>
      <c r="G1858" s="79" t="str">
        <f t="shared" si="85"/>
        <v>M</v>
      </c>
      <c r="H1858" s="79" t="str">
        <f t="shared" si="86"/>
        <v>1GDP-KERN/OPAL</v>
      </c>
    </row>
    <row r="1859" spans="1:8">
      <c r="A1859" s="80">
        <v>37195</v>
      </c>
      <c r="B1859" s="79" t="s">
        <v>158</v>
      </c>
      <c r="C1859" s="79" t="s">
        <v>120</v>
      </c>
      <c r="D1859" s="85">
        <v>0</v>
      </c>
      <c r="E1859" s="85">
        <v>0</v>
      </c>
      <c r="F1859" s="210">
        <f t="shared" ref="F1859:F1922" si="87">IF(REF_DT&lt;=LastDay,INDEX(IntraMonth_Buckets,MATCH($A1859,IntraSumMonths,0),1),INDEX(BucketTable,MATCH($A1859,SumMonths,0),1))</f>
        <v>1</v>
      </c>
      <c r="G1859" s="79" t="str">
        <f t="shared" ref="G1859:G1922" si="88">INDEX(Book_Type,MATCH($B1859,Book,0),1)</f>
        <v>M</v>
      </c>
      <c r="H1859" s="79" t="str">
        <f t="shared" ref="H1859:H1922" si="89">$F1859&amp;$C1859</f>
        <v>1GDP-CAL BORDER</v>
      </c>
    </row>
    <row r="1860" spans="1:8">
      <c r="A1860" s="80">
        <v>37195</v>
      </c>
      <c r="B1860" s="79" t="s">
        <v>158</v>
      </c>
      <c r="C1860" s="79" t="s">
        <v>127</v>
      </c>
      <c r="D1860" s="85">
        <v>10000</v>
      </c>
      <c r="E1860" s="85">
        <v>10000</v>
      </c>
      <c r="F1860" s="210">
        <f t="shared" si="87"/>
        <v>1</v>
      </c>
      <c r="G1860" s="79" t="str">
        <f t="shared" si="88"/>
        <v>M</v>
      </c>
      <c r="H1860" s="79" t="str">
        <f t="shared" si="89"/>
        <v>1GDP-CIG/RKYMTN</v>
      </c>
    </row>
    <row r="1861" spans="1:8">
      <c r="A1861" s="80">
        <v>37195</v>
      </c>
      <c r="B1861" s="79" t="s">
        <v>158</v>
      </c>
      <c r="C1861" s="79" t="s">
        <v>134</v>
      </c>
      <c r="D1861" s="85">
        <v>0</v>
      </c>
      <c r="E1861" s="85">
        <v>0</v>
      </c>
      <c r="F1861" s="210">
        <f t="shared" si="87"/>
        <v>1</v>
      </c>
      <c r="G1861" s="79" t="str">
        <f t="shared" si="88"/>
        <v>M</v>
      </c>
      <c r="H1861" s="79" t="str">
        <f t="shared" si="89"/>
        <v>1GDP-ELPO/SANJUA</v>
      </c>
    </row>
    <row r="1862" spans="1:8">
      <c r="A1862" s="80">
        <v>37195</v>
      </c>
      <c r="B1862" s="79" t="s">
        <v>158</v>
      </c>
      <c r="C1862" s="79" t="s">
        <v>170</v>
      </c>
      <c r="D1862" s="85">
        <v>15000</v>
      </c>
      <c r="E1862" s="85">
        <v>15000</v>
      </c>
      <c r="F1862" s="210">
        <f t="shared" si="87"/>
        <v>1</v>
      </c>
      <c r="G1862" s="79" t="str">
        <f t="shared" si="88"/>
        <v>M</v>
      </c>
      <c r="H1862" s="79" t="str">
        <f t="shared" si="89"/>
        <v>1GDP-HEHUB</v>
      </c>
    </row>
    <row r="1863" spans="1:8">
      <c r="A1863" s="80">
        <v>37195</v>
      </c>
      <c r="B1863" s="79" t="s">
        <v>158</v>
      </c>
      <c r="C1863" s="79" t="s">
        <v>124</v>
      </c>
      <c r="D1863" s="85">
        <v>10000</v>
      </c>
      <c r="E1863" s="85">
        <v>10000</v>
      </c>
      <c r="F1863" s="210">
        <f t="shared" si="87"/>
        <v>1</v>
      </c>
      <c r="G1863" s="79" t="str">
        <f t="shared" si="88"/>
        <v>M</v>
      </c>
      <c r="H1863" s="79" t="str">
        <f t="shared" si="89"/>
        <v>1GDP-KERN/OPAL</v>
      </c>
    </row>
    <row r="1864" spans="1:8">
      <c r="A1864" s="80">
        <v>37196</v>
      </c>
      <c r="B1864" s="79" t="s">
        <v>158</v>
      </c>
      <c r="C1864" s="79" t="s">
        <v>170</v>
      </c>
      <c r="D1864" s="85">
        <v>-9997.8649999999998</v>
      </c>
      <c r="E1864" s="85">
        <v>-9997.8649999999998</v>
      </c>
      <c r="F1864" s="210">
        <f t="shared" si="87"/>
        <v>2</v>
      </c>
      <c r="G1864" s="79" t="str">
        <f t="shared" si="88"/>
        <v>M</v>
      </c>
      <c r="H1864" s="79" t="str">
        <f t="shared" si="89"/>
        <v>2GDP-HEHUB</v>
      </c>
    </row>
    <row r="1865" spans="1:8">
      <c r="A1865" s="80">
        <v>37196</v>
      </c>
      <c r="B1865" s="79" t="s">
        <v>158</v>
      </c>
      <c r="C1865" s="79" t="s">
        <v>124</v>
      </c>
      <c r="D1865" s="85">
        <v>20000.631000000001</v>
      </c>
      <c r="E1865" s="85">
        <v>20000.631000000001</v>
      </c>
      <c r="F1865" s="210">
        <f t="shared" si="87"/>
        <v>2</v>
      </c>
      <c r="G1865" s="79" t="str">
        <f t="shared" si="88"/>
        <v>M</v>
      </c>
      <c r="H1865" s="79" t="str">
        <f t="shared" si="89"/>
        <v>2GDP-KERN/OPAL</v>
      </c>
    </row>
    <row r="1866" spans="1:8">
      <c r="A1866" s="80">
        <v>37197</v>
      </c>
      <c r="B1866" s="79" t="s">
        <v>158</v>
      </c>
      <c r="C1866" s="79" t="s">
        <v>170</v>
      </c>
      <c r="D1866" s="85">
        <v>-9997.8649999999998</v>
      </c>
      <c r="E1866" s="85">
        <v>-9997.8649999999998</v>
      </c>
      <c r="F1866" s="210">
        <f t="shared" si="87"/>
        <v>2</v>
      </c>
      <c r="G1866" s="79" t="str">
        <f t="shared" si="88"/>
        <v>M</v>
      </c>
      <c r="H1866" s="79" t="str">
        <f t="shared" si="89"/>
        <v>2GDP-HEHUB</v>
      </c>
    </row>
    <row r="1867" spans="1:8">
      <c r="A1867" s="80">
        <v>37197</v>
      </c>
      <c r="B1867" s="79" t="s">
        <v>158</v>
      </c>
      <c r="C1867" s="79" t="s">
        <v>124</v>
      </c>
      <c r="D1867" s="85">
        <v>20039.934799999999</v>
      </c>
      <c r="E1867" s="85">
        <v>20039.934799999999</v>
      </c>
      <c r="F1867" s="210">
        <f t="shared" si="87"/>
        <v>2</v>
      </c>
      <c r="G1867" s="79" t="str">
        <f t="shared" si="88"/>
        <v>M</v>
      </c>
      <c r="H1867" s="79" t="str">
        <f t="shared" si="89"/>
        <v>2GDP-KERN/OPAL</v>
      </c>
    </row>
    <row r="1868" spans="1:8">
      <c r="A1868" s="80">
        <v>37198</v>
      </c>
      <c r="B1868" s="79" t="s">
        <v>158</v>
      </c>
      <c r="C1868" s="79" t="s">
        <v>170</v>
      </c>
      <c r="D1868" s="85">
        <v>-9997.8649999999998</v>
      </c>
      <c r="E1868" s="85">
        <v>-9997.8649999999998</v>
      </c>
      <c r="F1868" s="210">
        <f t="shared" si="87"/>
        <v>2</v>
      </c>
      <c r="G1868" s="79" t="str">
        <f t="shared" si="88"/>
        <v>M</v>
      </c>
      <c r="H1868" s="79" t="str">
        <f t="shared" si="89"/>
        <v>2GDP-HEHUB</v>
      </c>
    </row>
    <row r="1869" spans="1:8">
      <c r="A1869" s="80">
        <v>37198</v>
      </c>
      <c r="B1869" s="79" t="s">
        <v>158</v>
      </c>
      <c r="C1869" s="79" t="s">
        <v>124</v>
      </c>
      <c r="D1869" s="85">
        <v>20057.9087</v>
      </c>
      <c r="E1869" s="85">
        <v>20057.9087</v>
      </c>
      <c r="F1869" s="210">
        <f t="shared" si="87"/>
        <v>2</v>
      </c>
      <c r="G1869" s="79" t="str">
        <f t="shared" si="88"/>
        <v>M</v>
      </c>
      <c r="H1869" s="79" t="str">
        <f t="shared" si="89"/>
        <v>2GDP-KERN/OPAL</v>
      </c>
    </row>
    <row r="1870" spans="1:8">
      <c r="A1870" s="80">
        <v>37199</v>
      </c>
      <c r="B1870" s="79" t="s">
        <v>158</v>
      </c>
      <c r="C1870" s="79" t="s">
        <v>170</v>
      </c>
      <c r="D1870" s="85">
        <v>-9997.8649999999998</v>
      </c>
      <c r="E1870" s="85">
        <v>-9997.8649999999998</v>
      </c>
      <c r="F1870" s="210">
        <f t="shared" si="87"/>
        <v>2</v>
      </c>
      <c r="G1870" s="79" t="str">
        <f t="shared" si="88"/>
        <v>M</v>
      </c>
      <c r="H1870" s="79" t="str">
        <f t="shared" si="89"/>
        <v>2GDP-HEHUB</v>
      </c>
    </row>
    <row r="1871" spans="1:8">
      <c r="A1871" s="80">
        <v>37199</v>
      </c>
      <c r="B1871" s="79" t="s">
        <v>158</v>
      </c>
      <c r="C1871" s="79" t="s">
        <v>124</v>
      </c>
      <c r="D1871" s="85">
        <v>20071.651600000001</v>
      </c>
      <c r="E1871" s="85">
        <v>20071.651600000001</v>
      </c>
      <c r="F1871" s="210">
        <f t="shared" si="87"/>
        <v>2</v>
      </c>
      <c r="G1871" s="79" t="str">
        <f t="shared" si="88"/>
        <v>M</v>
      </c>
      <c r="H1871" s="79" t="str">
        <f t="shared" si="89"/>
        <v>2GDP-KERN/OPAL</v>
      </c>
    </row>
    <row r="1872" spans="1:8">
      <c r="A1872" s="80">
        <v>37200</v>
      </c>
      <c r="B1872" s="79" t="s">
        <v>158</v>
      </c>
      <c r="C1872" s="79" t="s">
        <v>170</v>
      </c>
      <c r="D1872" s="85">
        <v>-9997.8649999999998</v>
      </c>
      <c r="E1872" s="85">
        <v>-9997.8649999999998</v>
      </c>
      <c r="F1872" s="210">
        <f t="shared" si="87"/>
        <v>2</v>
      </c>
      <c r="G1872" s="79" t="str">
        <f t="shared" si="88"/>
        <v>M</v>
      </c>
      <c r="H1872" s="79" t="str">
        <f t="shared" si="89"/>
        <v>2GDP-HEHUB</v>
      </c>
    </row>
    <row r="1873" spans="1:8">
      <c r="A1873" s="80">
        <v>37200</v>
      </c>
      <c r="B1873" s="79" t="s">
        <v>158</v>
      </c>
      <c r="C1873" s="79" t="s">
        <v>124</v>
      </c>
      <c r="D1873" s="85">
        <v>20083.203399999999</v>
      </c>
      <c r="E1873" s="85">
        <v>20083.203399999999</v>
      </c>
      <c r="F1873" s="210">
        <f t="shared" si="87"/>
        <v>2</v>
      </c>
      <c r="G1873" s="79" t="str">
        <f t="shared" si="88"/>
        <v>M</v>
      </c>
      <c r="H1873" s="79" t="str">
        <f t="shared" si="89"/>
        <v>2GDP-KERN/OPAL</v>
      </c>
    </row>
    <row r="1874" spans="1:8">
      <c r="A1874" s="80">
        <v>37201</v>
      </c>
      <c r="B1874" s="79" t="s">
        <v>158</v>
      </c>
      <c r="C1874" s="79" t="s">
        <v>170</v>
      </c>
      <c r="D1874" s="85">
        <v>-9997.8649999999998</v>
      </c>
      <c r="E1874" s="85">
        <v>-9997.8649999999998</v>
      </c>
      <c r="F1874" s="210">
        <f t="shared" si="87"/>
        <v>2</v>
      </c>
      <c r="G1874" s="79" t="str">
        <f t="shared" si="88"/>
        <v>M</v>
      </c>
      <c r="H1874" s="79" t="str">
        <f t="shared" si="89"/>
        <v>2GDP-HEHUB</v>
      </c>
    </row>
    <row r="1875" spans="1:8">
      <c r="A1875" s="80">
        <v>37201</v>
      </c>
      <c r="B1875" s="79" t="s">
        <v>158</v>
      </c>
      <c r="C1875" s="79" t="s">
        <v>124</v>
      </c>
      <c r="D1875" s="85">
        <v>20093.354299999999</v>
      </c>
      <c r="E1875" s="85">
        <v>20093.354299999999</v>
      </c>
      <c r="F1875" s="210">
        <f t="shared" si="87"/>
        <v>2</v>
      </c>
      <c r="G1875" s="79" t="str">
        <f t="shared" si="88"/>
        <v>M</v>
      </c>
      <c r="H1875" s="79" t="str">
        <f t="shared" si="89"/>
        <v>2GDP-KERN/OPAL</v>
      </c>
    </row>
    <row r="1876" spans="1:8">
      <c r="A1876" s="80">
        <v>37202</v>
      </c>
      <c r="B1876" s="79" t="s">
        <v>158</v>
      </c>
      <c r="C1876" s="79" t="s">
        <v>170</v>
      </c>
      <c r="D1876" s="85">
        <v>-9997.8649999999998</v>
      </c>
      <c r="E1876" s="85">
        <v>-9997.8649999999998</v>
      </c>
      <c r="F1876" s="210">
        <f t="shared" si="87"/>
        <v>2</v>
      </c>
      <c r="G1876" s="79" t="str">
        <f t="shared" si="88"/>
        <v>M</v>
      </c>
      <c r="H1876" s="79" t="str">
        <f t="shared" si="89"/>
        <v>2GDP-HEHUB</v>
      </c>
    </row>
    <row r="1877" spans="1:8">
      <c r="A1877" s="80">
        <v>37202</v>
      </c>
      <c r="B1877" s="79" t="s">
        <v>158</v>
      </c>
      <c r="C1877" s="79" t="s">
        <v>124</v>
      </c>
      <c r="D1877" s="85">
        <v>20102.5098</v>
      </c>
      <c r="E1877" s="85">
        <v>20102.5098</v>
      </c>
      <c r="F1877" s="210">
        <f t="shared" si="87"/>
        <v>2</v>
      </c>
      <c r="G1877" s="79" t="str">
        <f t="shared" si="88"/>
        <v>M</v>
      </c>
      <c r="H1877" s="79" t="str">
        <f t="shared" si="89"/>
        <v>2GDP-KERN/OPAL</v>
      </c>
    </row>
    <row r="1878" spans="1:8">
      <c r="A1878" s="80">
        <v>37203</v>
      </c>
      <c r="B1878" s="79" t="s">
        <v>158</v>
      </c>
      <c r="C1878" s="79" t="s">
        <v>170</v>
      </c>
      <c r="D1878" s="85">
        <v>-9997.8649999999998</v>
      </c>
      <c r="E1878" s="85">
        <v>-9997.8649999999998</v>
      </c>
      <c r="F1878" s="210">
        <f t="shared" si="87"/>
        <v>2</v>
      </c>
      <c r="G1878" s="79" t="str">
        <f t="shared" si="88"/>
        <v>M</v>
      </c>
      <c r="H1878" s="79" t="str">
        <f t="shared" si="89"/>
        <v>2GDP-HEHUB</v>
      </c>
    </row>
    <row r="1879" spans="1:8">
      <c r="A1879" s="80">
        <v>37203</v>
      </c>
      <c r="B1879" s="79" t="s">
        <v>158</v>
      </c>
      <c r="C1879" s="79" t="s">
        <v>124</v>
      </c>
      <c r="D1879" s="85">
        <v>20110.910599999999</v>
      </c>
      <c r="E1879" s="85">
        <v>20110.910599999999</v>
      </c>
      <c r="F1879" s="210">
        <f t="shared" si="87"/>
        <v>2</v>
      </c>
      <c r="G1879" s="79" t="str">
        <f t="shared" si="88"/>
        <v>M</v>
      </c>
      <c r="H1879" s="79" t="str">
        <f t="shared" si="89"/>
        <v>2GDP-KERN/OPAL</v>
      </c>
    </row>
    <row r="1880" spans="1:8">
      <c r="A1880" s="80">
        <v>37204</v>
      </c>
      <c r="B1880" s="79" t="s">
        <v>158</v>
      </c>
      <c r="C1880" s="79" t="s">
        <v>170</v>
      </c>
      <c r="D1880" s="85">
        <v>-9997.8649999999998</v>
      </c>
      <c r="E1880" s="85">
        <v>-9997.8649999999998</v>
      </c>
      <c r="F1880" s="210">
        <f t="shared" si="87"/>
        <v>2</v>
      </c>
      <c r="G1880" s="79" t="str">
        <f t="shared" si="88"/>
        <v>M</v>
      </c>
      <c r="H1880" s="79" t="str">
        <f t="shared" si="89"/>
        <v>2GDP-HEHUB</v>
      </c>
    </row>
    <row r="1881" spans="1:8">
      <c r="A1881" s="80">
        <v>37204</v>
      </c>
      <c r="B1881" s="79" t="s">
        <v>158</v>
      </c>
      <c r="C1881" s="79" t="s">
        <v>124</v>
      </c>
      <c r="D1881" s="85">
        <v>20118.713599999999</v>
      </c>
      <c r="E1881" s="85">
        <v>20118.713599999999</v>
      </c>
      <c r="F1881" s="210">
        <f t="shared" si="87"/>
        <v>2</v>
      </c>
      <c r="G1881" s="79" t="str">
        <f t="shared" si="88"/>
        <v>M</v>
      </c>
      <c r="H1881" s="79" t="str">
        <f t="shared" si="89"/>
        <v>2GDP-KERN/OPAL</v>
      </c>
    </row>
    <row r="1882" spans="1:8">
      <c r="A1882" s="80">
        <v>37205</v>
      </c>
      <c r="B1882" s="79" t="s">
        <v>158</v>
      </c>
      <c r="C1882" s="79" t="s">
        <v>170</v>
      </c>
      <c r="D1882" s="85">
        <v>-9997.8649999999998</v>
      </c>
      <c r="E1882" s="85">
        <v>-9997.8649999999998</v>
      </c>
      <c r="F1882" s="210">
        <f t="shared" si="87"/>
        <v>2</v>
      </c>
      <c r="G1882" s="79" t="str">
        <f t="shared" si="88"/>
        <v>M</v>
      </c>
      <c r="H1882" s="79" t="str">
        <f t="shared" si="89"/>
        <v>2GDP-HEHUB</v>
      </c>
    </row>
    <row r="1883" spans="1:8">
      <c r="A1883" s="80">
        <v>37205</v>
      </c>
      <c r="B1883" s="79" t="s">
        <v>158</v>
      </c>
      <c r="C1883" s="79" t="s">
        <v>124</v>
      </c>
      <c r="D1883" s="85">
        <v>20126.027900000001</v>
      </c>
      <c r="E1883" s="85">
        <v>20126.027900000001</v>
      </c>
      <c r="F1883" s="210">
        <f t="shared" si="87"/>
        <v>2</v>
      </c>
      <c r="G1883" s="79" t="str">
        <f t="shared" si="88"/>
        <v>M</v>
      </c>
      <c r="H1883" s="79" t="str">
        <f t="shared" si="89"/>
        <v>2GDP-KERN/OPAL</v>
      </c>
    </row>
    <row r="1884" spans="1:8">
      <c r="A1884" s="80">
        <v>37206</v>
      </c>
      <c r="B1884" s="79" t="s">
        <v>158</v>
      </c>
      <c r="C1884" s="79" t="s">
        <v>170</v>
      </c>
      <c r="D1884" s="85">
        <v>-9997.8649999999998</v>
      </c>
      <c r="E1884" s="85">
        <v>-9997.8649999999998</v>
      </c>
      <c r="F1884" s="210">
        <f t="shared" si="87"/>
        <v>2</v>
      </c>
      <c r="G1884" s="79" t="str">
        <f t="shared" si="88"/>
        <v>M</v>
      </c>
      <c r="H1884" s="79" t="str">
        <f t="shared" si="89"/>
        <v>2GDP-HEHUB</v>
      </c>
    </row>
    <row r="1885" spans="1:8">
      <c r="A1885" s="80">
        <v>37206</v>
      </c>
      <c r="B1885" s="79" t="s">
        <v>158</v>
      </c>
      <c r="C1885" s="79" t="s">
        <v>124</v>
      </c>
      <c r="D1885" s="85">
        <v>20132.9329</v>
      </c>
      <c r="E1885" s="85">
        <v>20132.9329</v>
      </c>
      <c r="F1885" s="210">
        <f t="shared" si="87"/>
        <v>2</v>
      </c>
      <c r="G1885" s="79" t="str">
        <f t="shared" si="88"/>
        <v>M</v>
      </c>
      <c r="H1885" s="79" t="str">
        <f t="shared" si="89"/>
        <v>2GDP-KERN/OPAL</v>
      </c>
    </row>
    <row r="1886" spans="1:8">
      <c r="A1886" s="80">
        <v>37207</v>
      </c>
      <c r="B1886" s="79" t="s">
        <v>158</v>
      </c>
      <c r="C1886" s="79" t="s">
        <v>170</v>
      </c>
      <c r="D1886" s="85">
        <v>-9997.8649999999998</v>
      </c>
      <c r="E1886" s="85">
        <v>-9997.8649999999998</v>
      </c>
      <c r="F1886" s="210">
        <f t="shared" si="87"/>
        <v>2</v>
      </c>
      <c r="G1886" s="79" t="str">
        <f t="shared" si="88"/>
        <v>M</v>
      </c>
      <c r="H1886" s="79" t="str">
        <f t="shared" si="89"/>
        <v>2GDP-HEHUB</v>
      </c>
    </row>
    <row r="1887" spans="1:8">
      <c r="A1887" s="80">
        <v>37207</v>
      </c>
      <c r="B1887" s="79" t="s">
        <v>158</v>
      </c>
      <c r="C1887" s="79" t="s">
        <v>124</v>
      </c>
      <c r="D1887" s="85">
        <v>20139.488600000001</v>
      </c>
      <c r="E1887" s="85">
        <v>20139.488600000001</v>
      </c>
      <c r="F1887" s="210">
        <f t="shared" si="87"/>
        <v>2</v>
      </c>
      <c r="G1887" s="79" t="str">
        <f t="shared" si="88"/>
        <v>M</v>
      </c>
      <c r="H1887" s="79" t="str">
        <f t="shared" si="89"/>
        <v>2GDP-KERN/OPAL</v>
      </c>
    </row>
    <row r="1888" spans="1:8">
      <c r="A1888" s="80">
        <v>37208</v>
      </c>
      <c r="B1888" s="79" t="s">
        <v>158</v>
      </c>
      <c r="C1888" s="79" t="s">
        <v>170</v>
      </c>
      <c r="D1888" s="85">
        <v>-9997.8649999999998</v>
      </c>
      <c r="E1888" s="85">
        <v>-9997.8649999999998</v>
      </c>
      <c r="F1888" s="210">
        <f t="shared" si="87"/>
        <v>2</v>
      </c>
      <c r="G1888" s="79" t="str">
        <f t="shared" si="88"/>
        <v>M</v>
      </c>
      <c r="H1888" s="79" t="str">
        <f t="shared" si="89"/>
        <v>2GDP-HEHUB</v>
      </c>
    </row>
    <row r="1889" spans="1:8">
      <c r="A1889" s="80">
        <v>37208</v>
      </c>
      <c r="B1889" s="79" t="s">
        <v>158</v>
      </c>
      <c r="C1889" s="79" t="s">
        <v>124</v>
      </c>
      <c r="D1889" s="85">
        <v>20145.741399999999</v>
      </c>
      <c r="E1889" s="85">
        <v>20145.741399999999</v>
      </c>
      <c r="F1889" s="210">
        <f t="shared" si="87"/>
        <v>2</v>
      </c>
      <c r="G1889" s="79" t="str">
        <f t="shared" si="88"/>
        <v>M</v>
      </c>
      <c r="H1889" s="79" t="str">
        <f t="shared" si="89"/>
        <v>2GDP-KERN/OPAL</v>
      </c>
    </row>
    <row r="1890" spans="1:8">
      <c r="A1890" s="80">
        <v>37209</v>
      </c>
      <c r="B1890" s="79" t="s">
        <v>158</v>
      </c>
      <c r="C1890" s="79" t="s">
        <v>170</v>
      </c>
      <c r="D1890" s="85">
        <v>-9997.8649999999998</v>
      </c>
      <c r="E1890" s="85">
        <v>-9997.8649999999998</v>
      </c>
      <c r="F1890" s="210">
        <f t="shared" si="87"/>
        <v>2</v>
      </c>
      <c r="G1890" s="79" t="str">
        <f t="shared" si="88"/>
        <v>M</v>
      </c>
      <c r="H1890" s="79" t="str">
        <f t="shared" si="89"/>
        <v>2GDP-HEHUB</v>
      </c>
    </row>
    <row r="1891" spans="1:8">
      <c r="A1891" s="80">
        <v>37209</v>
      </c>
      <c r="B1891" s="79" t="s">
        <v>158</v>
      </c>
      <c r="C1891" s="79" t="s">
        <v>124</v>
      </c>
      <c r="D1891" s="85">
        <v>20151.728500000001</v>
      </c>
      <c r="E1891" s="85">
        <v>20151.728500000001</v>
      </c>
      <c r="F1891" s="210">
        <f t="shared" si="87"/>
        <v>2</v>
      </c>
      <c r="G1891" s="79" t="str">
        <f t="shared" si="88"/>
        <v>M</v>
      </c>
      <c r="H1891" s="79" t="str">
        <f t="shared" si="89"/>
        <v>2GDP-KERN/OPAL</v>
      </c>
    </row>
    <row r="1892" spans="1:8">
      <c r="A1892" s="80">
        <v>37210</v>
      </c>
      <c r="B1892" s="79" t="s">
        <v>158</v>
      </c>
      <c r="C1892" s="79" t="s">
        <v>170</v>
      </c>
      <c r="D1892" s="85">
        <v>-9997.8649999999998</v>
      </c>
      <c r="E1892" s="85">
        <v>-9997.8649999999998</v>
      </c>
      <c r="F1892" s="210">
        <f t="shared" si="87"/>
        <v>2</v>
      </c>
      <c r="G1892" s="79" t="str">
        <f t="shared" si="88"/>
        <v>M</v>
      </c>
      <c r="H1892" s="79" t="str">
        <f t="shared" si="89"/>
        <v>2GDP-HEHUB</v>
      </c>
    </row>
    <row r="1893" spans="1:8">
      <c r="A1893" s="80">
        <v>37210</v>
      </c>
      <c r="B1893" s="79" t="s">
        <v>158</v>
      </c>
      <c r="C1893" s="79" t="s">
        <v>124</v>
      </c>
      <c r="D1893" s="85">
        <v>20157.479899999998</v>
      </c>
      <c r="E1893" s="85">
        <v>20157.479899999998</v>
      </c>
      <c r="F1893" s="210">
        <f t="shared" si="87"/>
        <v>2</v>
      </c>
      <c r="G1893" s="79" t="str">
        <f t="shared" si="88"/>
        <v>M</v>
      </c>
      <c r="H1893" s="79" t="str">
        <f t="shared" si="89"/>
        <v>2GDP-KERN/OPAL</v>
      </c>
    </row>
    <row r="1894" spans="1:8">
      <c r="A1894" s="80">
        <v>37211</v>
      </c>
      <c r="B1894" s="79" t="s">
        <v>158</v>
      </c>
      <c r="C1894" s="79" t="s">
        <v>170</v>
      </c>
      <c r="D1894" s="85">
        <v>-9997.8649999999998</v>
      </c>
      <c r="E1894" s="85">
        <v>-9997.8649999999998</v>
      </c>
      <c r="F1894" s="210">
        <f t="shared" si="87"/>
        <v>2</v>
      </c>
      <c r="G1894" s="79" t="str">
        <f t="shared" si="88"/>
        <v>M</v>
      </c>
      <c r="H1894" s="79" t="str">
        <f t="shared" si="89"/>
        <v>2GDP-HEHUB</v>
      </c>
    </row>
    <row r="1895" spans="1:8">
      <c r="A1895" s="80">
        <v>37211</v>
      </c>
      <c r="B1895" s="79" t="s">
        <v>158</v>
      </c>
      <c r="C1895" s="79" t="s">
        <v>124</v>
      </c>
      <c r="D1895" s="85">
        <v>20163.0203</v>
      </c>
      <c r="E1895" s="85">
        <v>20163.0203</v>
      </c>
      <c r="F1895" s="210">
        <f t="shared" si="87"/>
        <v>2</v>
      </c>
      <c r="G1895" s="79" t="str">
        <f t="shared" si="88"/>
        <v>M</v>
      </c>
      <c r="H1895" s="79" t="str">
        <f t="shared" si="89"/>
        <v>2GDP-KERN/OPAL</v>
      </c>
    </row>
    <row r="1896" spans="1:8">
      <c r="A1896" s="80">
        <v>37212</v>
      </c>
      <c r="B1896" s="79" t="s">
        <v>158</v>
      </c>
      <c r="C1896" s="79" t="s">
        <v>170</v>
      </c>
      <c r="D1896" s="85">
        <v>-9997.8649999999998</v>
      </c>
      <c r="E1896" s="85">
        <v>-9997.8649999999998</v>
      </c>
      <c r="F1896" s="210">
        <f t="shared" si="87"/>
        <v>2</v>
      </c>
      <c r="G1896" s="79" t="str">
        <f t="shared" si="88"/>
        <v>M</v>
      </c>
      <c r="H1896" s="79" t="str">
        <f t="shared" si="89"/>
        <v>2GDP-HEHUB</v>
      </c>
    </row>
    <row r="1897" spans="1:8">
      <c r="A1897" s="80">
        <v>37212</v>
      </c>
      <c r="B1897" s="79" t="s">
        <v>158</v>
      </c>
      <c r="C1897" s="79" t="s">
        <v>124</v>
      </c>
      <c r="D1897" s="85">
        <v>20168.3704</v>
      </c>
      <c r="E1897" s="85">
        <v>20168.3704</v>
      </c>
      <c r="F1897" s="210">
        <f t="shared" si="87"/>
        <v>2</v>
      </c>
      <c r="G1897" s="79" t="str">
        <f t="shared" si="88"/>
        <v>M</v>
      </c>
      <c r="H1897" s="79" t="str">
        <f t="shared" si="89"/>
        <v>2GDP-KERN/OPAL</v>
      </c>
    </row>
    <row r="1898" spans="1:8">
      <c r="A1898" s="80">
        <v>37213</v>
      </c>
      <c r="B1898" s="79" t="s">
        <v>158</v>
      </c>
      <c r="C1898" s="79" t="s">
        <v>170</v>
      </c>
      <c r="D1898" s="85">
        <v>-9997.8649999999998</v>
      </c>
      <c r="E1898" s="85">
        <v>-9997.8649999999998</v>
      </c>
      <c r="F1898" s="210">
        <f t="shared" si="87"/>
        <v>2</v>
      </c>
      <c r="G1898" s="79" t="str">
        <f t="shared" si="88"/>
        <v>M</v>
      </c>
      <c r="H1898" s="79" t="str">
        <f t="shared" si="89"/>
        <v>2GDP-HEHUB</v>
      </c>
    </row>
    <row r="1899" spans="1:8">
      <c r="A1899" s="80">
        <v>37213</v>
      </c>
      <c r="B1899" s="79" t="s">
        <v>158</v>
      </c>
      <c r="C1899" s="79" t="s">
        <v>124</v>
      </c>
      <c r="D1899" s="85">
        <v>20173.5478</v>
      </c>
      <c r="E1899" s="85">
        <v>20173.5478</v>
      </c>
      <c r="F1899" s="210">
        <f t="shared" si="87"/>
        <v>2</v>
      </c>
      <c r="G1899" s="79" t="str">
        <f t="shared" si="88"/>
        <v>M</v>
      </c>
      <c r="H1899" s="79" t="str">
        <f t="shared" si="89"/>
        <v>2GDP-KERN/OPAL</v>
      </c>
    </row>
    <row r="1900" spans="1:8">
      <c r="A1900" s="80">
        <v>37214</v>
      </c>
      <c r="B1900" s="79" t="s">
        <v>158</v>
      </c>
      <c r="C1900" s="79" t="s">
        <v>170</v>
      </c>
      <c r="D1900" s="85">
        <v>-9997.8649999999998</v>
      </c>
      <c r="E1900" s="85">
        <v>-9997.8649999999998</v>
      </c>
      <c r="F1900" s="210">
        <f t="shared" si="87"/>
        <v>2</v>
      </c>
      <c r="G1900" s="79" t="str">
        <f t="shared" si="88"/>
        <v>M</v>
      </c>
      <c r="H1900" s="79" t="str">
        <f t="shared" si="89"/>
        <v>2GDP-HEHUB</v>
      </c>
    </row>
    <row r="1901" spans="1:8">
      <c r="A1901" s="80">
        <v>37214</v>
      </c>
      <c r="B1901" s="79" t="s">
        <v>158</v>
      </c>
      <c r="C1901" s="79" t="s">
        <v>124</v>
      </c>
      <c r="D1901" s="85">
        <v>20178.567500000001</v>
      </c>
      <c r="E1901" s="85">
        <v>20178.567500000001</v>
      </c>
      <c r="F1901" s="210">
        <f t="shared" si="87"/>
        <v>2</v>
      </c>
      <c r="G1901" s="79" t="str">
        <f t="shared" si="88"/>
        <v>M</v>
      </c>
      <c r="H1901" s="79" t="str">
        <f t="shared" si="89"/>
        <v>2GDP-KERN/OPAL</v>
      </c>
    </row>
    <row r="1902" spans="1:8">
      <c r="A1902" s="80">
        <v>37215</v>
      </c>
      <c r="B1902" s="79" t="s">
        <v>158</v>
      </c>
      <c r="C1902" s="79" t="s">
        <v>170</v>
      </c>
      <c r="D1902" s="85">
        <v>-9997.8649999999998</v>
      </c>
      <c r="E1902" s="85">
        <v>-9997.8649999999998</v>
      </c>
      <c r="F1902" s="210">
        <f t="shared" si="87"/>
        <v>2</v>
      </c>
      <c r="G1902" s="79" t="str">
        <f t="shared" si="88"/>
        <v>M</v>
      </c>
      <c r="H1902" s="79" t="str">
        <f t="shared" si="89"/>
        <v>2GDP-HEHUB</v>
      </c>
    </row>
    <row r="1903" spans="1:8">
      <c r="A1903" s="80">
        <v>37215</v>
      </c>
      <c r="B1903" s="79" t="s">
        <v>158</v>
      </c>
      <c r="C1903" s="79" t="s">
        <v>124</v>
      </c>
      <c r="D1903" s="85">
        <v>20183.442299999999</v>
      </c>
      <c r="E1903" s="85">
        <v>20183.442299999999</v>
      </c>
      <c r="F1903" s="210">
        <f t="shared" si="87"/>
        <v>2</v>
      </c>
      <c r="G1903" s="79" t="str">
        <f t="shared" si="88"/>
        <v>M</v>
      </c>
      <c r="H1903" s="79" t="str">
        <f t="shared" si="89"/>
        <v>2GDP-KERN/OPAL</v>
      </c>
    </row>
    <row r="1904" spans="1:8">
      <c r="A1904" s="80">
        <v>37216</v>
      </c>
      <c r="B1904" s="79" t="s">
        <v>158</v>
      </c>
      <c r="C1904" s="79" t="s">
        <v>170</v>
      </c>
      <c r="D1904" s="85">
        <v>-9997.8649999999998</v>
      </c>
      <c r="E1904" s="85">
        <v>-9997.8649999999998</v>
      </c>
      <c r="F1904" s="210">
        <f t="shared" si="87"/>
        <v>2</v>
      </c>
      <c r="G1904" s="79" t="str">
        <f t="shared" si="88"/>
        <v>M</v>
      </c>
      <c r="H1904" s="79" t="str">
        <f t="shared" si="89"/>
        <v>2GDP-HEHUB</v>
      </c>
    </row>
    <row r="1905" spans="1:8">
      <c r="A1905" s="80">
        <v>37216</v>
      </c>
      <c r="B1905" s="79" t="s">
        <v>158</v>
      </c>
      <c r="C1905" s="79" t="s">
        <v>124</v>
      </c>
      <c r="D1905" s="85">
        <v>20188.183400000002</v>
      </c>
      <c r="E1905" s="85">
        <v>20188.183400000002</v>
      </c>
      <c r="F1905" s="210">
        <f t="shared" si="87"/>
        <v>2</v>
      </c>
      <c r="G1905" s="79" t="str">
        <f t="shared" si="88"/>
        <v>M</v>
      </c>
      <c r="H1905" s="79" t="str">
        <f t="shared" si="89"/>
        <v>2GDP-KERN/OPAL</v>
      </c>
    </row>
    <row r="1906" spans="1:8">
      <c r="A1906" s="80">
        <v>37217</v>
      </c>
      <c r="B1906" s="79" t="s">
        <v>158</v>
      </c>
      <c r="C1906" s="79" t="s">
        <v>170</v>
      </c>
      <c r="D1906" s="85">
        <v>-9997.8649999999998</v>
      </c>
      <c r="E1906" s="85">
        <v>-9997.8649999999998</v>
      </c>
      <c r="F1906" s="210">
        <f t="shared" si="87"/>
        <v>2</v>
      </c>
      <c r="G1906" s="79" t="str">
        <f t="shared" si="88"/>
        <v>M</v>
      </c>
      <c r="H1906" s="79" t="str">
        <f t="shared" si="89"/>
        <v>2GDP-HEHUB</v>
      </c>
    </row>
    <row r="1907" spans="1:8">
      <c r="A1907" s="80">
        <v>37217</v>
      </c>
      <c r="B1907" s="79" t="s">
        <v>158</v>
      </c>
      <c r="C1907" s="79" t="s">
        <v>124</v>
      </c>
      <c r="D1907" s="85">
        <v>20192.800800000001</v>
      </c>
      <c r="E1907" s="85">
        <v>20192.800800000001</v>
      </c>
      <c r="F1907" s="210">
        <f t="shared" si="87"/>
        <v>2</v>
      </c>
      <c r="G1907" s="79" t="str">
        <f t="shared" si="88"/>
        <v>M</v>
      </c>
      <c r="H1907" s="79" t="str">
        <f t="shared" si="89"/>
        <v>2GDP-KERN/OPAL</v>
      </c>
    </row>
    <row r="1908" spans="1:8">
      <c r="A1908" s="80">
        <v>37218</v>
      </c>
      <c r="B1908" s="79" t="s">
        <v>158</v>
      </c>
      <c r="C1908" s="79" t="s">
        <v>170</v>
      </c>
      <c r="D1908" s="85">
        <v>-9997.8649999999998</v>
      </c>
      <c r="E1908" s="85">
        <v>-9997.8649999999998</v>
      </c>
      <c r="F1908" s="210">
        <f t="shared" si="87"/>
        <v>2</v>
      </c>
      <c r="G1908" s="79" t="str">
        <f t="shared" si="88"/>
        <v>M</v>
      </c>
      <c r="H1908" s="79" t="str">
        <f t="shared" si="89"/>
        <v>2GDP-HEHUB</v>
      </c>
    </row>
    <row r="1909" spans="1:8">
      <c r="A1909" s="80">
        <v>37218</v>
      </c>
      <c r="B1909" s="79" t="s">
        <v>158</v>
      </c>
      <c r="C1909" s="79" t="s">
        <v>124</v>
      </c>
      <c r="D1909" s="85">
        <v>20197.303199999998</v>
      </c>
      <c r="E1909" s="85">
        <v>20197.303199999998</v>
      </c>
      <c r="F1909" s="210">
        <f t="shared" si="87"/>
        <v>2</v>
      </c>
      <c r="G1909" s="79" t="str">
        <f t="shared" si="88"/>
        <v>M</v>
      </c>
      <c r="H1909" s="79" t="str">
        <f t="shared" si="89"/>
        <v>2GDP-KERN/OPAL</v>
      </c>
    </row>
    <row r="1910" spans="1:8">
      <c r="A1910" s="80">
        <v>37219</v>
      </c>
      <c r="B1910" s="79" t="s">
        <v>158</v>
      </c>
      <c r="C1910" s="79" t="s">
        <v>170</v>
      </c>
      <c r="D1910" s="85">
        <v>-9997.8649999999998</v>
      </c>
      <c r="E1910" s="85">
        <v>-9997.8649999999998</v>
      </c>
      <c r="F1910" s="210">
        <f t="shared" si="87"/>
        <v>2</v>
      </c>
      <c r="G1910" s="79" t="str">
        <f t="shared" si="88"/>
        <v>M</v>
      </c>
      <c r="H1910" s="79" t="str">
        <f t="shared" si="89"/>
        <v>2GDP-HEHUB</v>
      </c>
    </row>
    <row r="1911" spans="1:8">
      <c r="A1911" s="80">
        <v>37219</v>
      </c>
      <c r="B1911" s="79" t="s">
        <v>158</v>
      </c>
      <c r="C1911" s="79" t="s">
        <v>124</v>
      </c>
      <c r="D1911" s="85">
        <v>20201.698100000001</v>
      </c>
      <c r="E1911" s="85">
        <v>20201.698100000001</v>
      </c>
      <c r="F1911" s="210">
        <f t="shared" si="87"/>
        <v>2</v>
      </c>
      <c r="G1911" s="79" t="str">
        <f t="shared" si="88"/>
        <v>M</v>
      </c>
      <c r="H1911" s="79" t="str">
        <f t="shared" si="89"/>
        <v>2GDP-KERN/OPAL</v>
      </c>
    </row>
    <row r="1912" spans="1:8">
      <c r="A1912" s="80">
        <v>37220</v>
      </c>
      <c r="B1912" s="79" t="s">
        <v>158</v>
      </c>
      <c r="C1912" s="79" t="s">
        <v>170</v>
      </c>
      <c r="D1912" s="85">
        <v>-9997.8649999999998</v>
      </c>
      <c r="E1912" s="85">
        <v>-9997.8649999999998</v>
      </c>
      <c r="F1912" s="210">
        <f t="shared" si="87"/>
        <v>2</v>
      </c>
      <c r="G1912" s="79" t="str">
        <f t="shared" si="88"/>
        <v>M</v>
      </c>
      <c r="H1912" s="79" t="str">
        <f t="shared" si="89"/>
        <v>2GDP-HEHUB</v>
      </c>
    </row>
    <row r="1913" spans="1:8">
      <c r="A1913" s="80">
        <v>37220</v>
      </c>
      <c r="B1913" s="79" t="s">
        <v>158</v>
      </c>
      <c r="C1913" s="79" t="s">
        <v>124</v>
      </c>
      <c r="D1913" s="85">
        <v>20205.992600000001</v>
      </c>
      <c r="E1913" s="85">
        <v>20205.992600000001</v>
      </c>
      <c r="F1913" s="210">
        <f t="shared" si="87"/>
        <v>2</v>
      </c>
      <c r="G1913" s="79" t="str">
        <f t="shared" si="88"/>
        <v>M</v>
      </c>
      <c r="H1913" s="79" t="str">
        <f t="shared" si="89"/>
        <v>2GDP-KERN/OPAL</v>
      </c>
    </row>
    <row r="1914" spans="1:8">
      <c r="A1914" s="80">
        <v>37221</v>
      </c>
      <c r="B1914" s="79" t="s">
        <v>158</v>
      </c>
      <c r="C1914" s="79" t="s">
        <v>170</v>
      </c>
      <c r="D1914" s="85">
        <v>-9997.8649999999998</v>
      </c>
      <c r="E1914" s="85">
        <v>-9997.8649999999998</v>
      </c>
      <c r="F1914" s="210">
        <f t="shared" si="87"/>
        <v>2</v>
      </c>
      <c r="G1914" s="79" t="str">
        <f t="shared" si="88"/>
        <v>M</v>
      </c>
      <c r="H1914" s="79" t="str">
        <f t="shared" si="89"/>
        <v>2GDP-HEHUB</v>
      </c>
    </row>
    <row r="1915" spans="1:8">
      <c r="A1915" s="80">
        <v>37221</v>
      </c>
      <c r="B1915" s="79" t="s">
        <v>158</v>
      </c>
      <c r="C1915" s="79" t="s">
        <v>124</v>
      </c>
      <c r="D1915" s="85">
        <v>20210.192800000001</v>
      </c>
      <c r="E1915" s="85">
        <v>20210.192800000001</v>
      </c>
      <c r="F1915" s="210">
        <f t="shared" si="87"/>
        <v>2</v>
      </c>
      <c r="G1915" s="79" t="str">
        <f t="shared" si="88"/>
        <v>M</v>
      </c>
      <c r="H1915" s="79" t="str">
        <f t="shared" si="89"/>
        <v>2GDP-KERN/OPAL</v>
      </c>
    </row>
    <row r="1916" spans="1:8">
      <c r="A1916" s="80">
        <v>37222</v>
      </c>
      <c r="B1916" s="79" t="s">
        <v>158</v>
      </c>
      <c r="C1916" s="79" t="s">
        <v>170</v>
      </c>
      <c r="D1916" s="85">
        <v>-9997.8649999999998</v>
      </c>
      <c r="E1916" s="85">
        <v>-9997.8649999999998</v>
      </c>
      <c r="F1916" s="210">
        <f t="shared" si="87"/>
        <v>2</v>
      </c>
      <c r="G1916" s="79" t="str">
        <f t="shared" si="88"/>
        <v>M</v>
      </c>
      <c r="H1916" s="79" t="str">
        <f t="shared" si="89"/>
        <v>2GDP-HEHUB</v>
      </c>
    </row>
    <row r="1917" spans="1:8">
      <c r="A1917" s="80">
        <v>37222</v>
      </c>
      <c r="B1917" s="79" t="s">
        <v>158</v>
      </c>
      <c r="C1917" s="79" t="s">
        <v>124</v>
      </c>
      <c r="D1917" s="85">
        <v>20214.3043</v>
      </c>
      <c r="E1917" s="85">
        <v>20214.3043</v>
      </c>
      <c r="F1917" s="210">
        <f t="shared" si="87"/>
        <v>2</v>
      </c>
      <c r="G1917" s="79" t="str">
        <f t="shared" si="88"/>
        <v>M</v>
      </c>
      <c r="H1917" s="79" t="str">
        <f t="shared" si="89"/>
        <v>2GDP-KERN/OPAL</v>
      </c>
    </row>
    <row r="1918" spans="1:8">
      <c r="A1918" s="80">
        <v>37223</v>
      </c>
      <c r="B1918" s="79" t="s">
        <v>158</v>
      </c>
      <c r="C1918" s="79" t="s">
        <v>170</v>
      </c>
      <c r="D1918" s="85">
        <v>-9997.8649999999998</v>
      </c>
      <c r="E1918" s="85">
        <v>-9997.8649999999998</v>
      </c>
      <c r="F1918" s="210">
        <f t="shared" si="87"/>
        <v>2</v>
      </c>
      <c r="G1918" s="79" t="str">
        <f t="shared" si="88"/>
        <v>M</v>
      </c>
      <c r="H1918" s="79" t="str">
        <f t="shared" si="89"/>
        <v>2GDP-HEHUB</v>
      </c>
    </row>
    <row r="1919" spans="1:8">
      <c r="A1919" s="80">
        <v>37223</v>
      </c>
      <c r="B1919" s="79" t="s">
        <v>158</v>
      </c>
      <c r="C1919" s="79" t="s">
        <v>124</v>
      </c>
      <c r="D1919" s="85">
        <v>20218.332200000001</v>
      </c>
      <c r="E1919" s="85">
        <v>20218.332200000001</v>
      </c>
      <c r="F1919" s="210">
        <f t="shared" si="87"/>
        <v>2</v>
      </c>
      <c r="G1919" s="79" t="str">
        <f t="shared" si="88"/>
        <v>M</v>
      </c>
      <c r="H1919" s="79" t="str">
        <f t="shared" si="89"/>
        <v>2GDP-KERN/OPAL</v>
      </c>
    </row>
    <row r="1920" spans="1:8">
      <c r="A1920" s="80">
        <v>37224</v>
      </c>
      <c r="B1920" s="79" t="s">
        <v>158</v>
      </c>
      <c r="C1920" s="79" t="s">
        <v>170</v>
      </c>
      <c r="D1920" s="85">
        <v>-9997.8649999999998</v>
      </c>
      <c r="E1920" s="85">
        <v>-9997.8649999999998</v>
      </c>
      <c r="F1920" s="210">
        <f t="shared" si="87"/>
        <v>2</v>
      </c>
      <c r="G1920" s="79" t="str">
        <f t="shared" si="88"/>
        <v>M</v>
      </c>
      <c r="H1920" s="79" t="str">
        <f t="shared" si="89"/>
        <v>2GDP-HEHUB</v>
      </c>
    </row>
    <row r="1921" spans="1:8">
      <c r="A1921" s="80">
        <v>37224</v>
      </c>
      <c r="B1921" s="79" t="s">
        <v>158</v>
      </c>
      <c r="C1921" s="79" t="s">
        <v>124</v>
      </c>
      <c r="D1921" s="85">
        <v>20222.280900000002</v>
      </c>
      <c r="E1921" s="85">
        <v>20222.280900000002</v>
      </c>
      <c r="F1921" s="210">
        <f t="shared" si="87"/>
        <v>2</v>
      </c>
      <c r="G1921" s="79" t="str">
        <f t="shared" si="88"/>
        <v>M</v>
      </c>
      <c r="H1921" s="79" t="str">
        <f t="shared" si="89"/>
        <v>2GDP-KERN/OPAL</v>
      </c>
    </row>
    <row r="1922" spans="1:8">
      <c r="A1922" s="80">
        <v>37225</v>
      </c>
      <c r="B1922" s="79" t="s">
        <v>158</v>
      </c>
      <c r="C1922" s="79" t="s">
        <v>170</v>
      </c>
      <c r="D1922" s="85">
        <v>-9997.8649999999998</v>
      </c>
      <c r="E1922" s="85">
        <v>-9997.8649999999998</v>
      </c>
      <c r="F1922" s="210">
        <f t="shared" si="87"/>
        <v>2</v>
      </c>
      <c r="G1922" s="79" t="str">
        <f t="shared" si="88"/>
        <v>M</v>
      </c>
      <c r="H1922" s="79" t="str">
        <f t="shared" si="89"/>
        <v>2GDP-HEHUB</v>
      </c>
    </row>
    <row r="1923" spans="1:8">
      <c r="A1923" s="80">
        <v>37225</v>
      </c>
      <c r="B1923" s="79" t="s">
        <v>158</v>
      </c>
      <c r="C1923" s="79" t="s">
        <v>124</v>
      </c>
      <c r="D1923" s="85">
        <v>20226.154600000002</v>
      </c>
      <c r="E1923" s="85">
        <v>20226.154600000002</v>
      </c>
      <c r="F1923" s="210">
        <f t="shared" ref="F1923:F1986" si="90">IF(REF_DT&lt;=LastDay,INDEX(IntraMonth_Buckets,MATCH($A1923,IntraSumMonths,0),1),INDEX(BucketTable,MATCH($A1923,SumMonths,0),1))</f>
        <v>2</v>
      </c>
      <c r="G1923" s="79" t="str">
        <f t="shared" ref="G1923:G1986" si="91">INDEX(Book_Type,MATCH($B1923,Book,0),1)</f>
        <v>M</v>
      </c>
      <c r="H1923" s="79" t="str">
        <f t="shared" ref="H1923:H1986" si="92">$F1923&amp;$C1923</f>
        <v>2GDP-KERN/OPAL</v>
      </c>
    </row>
    <row r="1924" spans="1:8">
      <c r="A1924" s="80">
        <v>37165</v>
      </c>
      <c r="B1924" s="79" t="s">
        <v>211</v>
      </c>
      <c r="C1924" s="79" t="s">
        <v>102</v>
      </c>
      <c r="D1924" s="85">
        <v>155000</v>
      </c>
      <c r="E1924" s="85">
        <v>-1550</v>
      </c>
      <c r="F1924" s="210">
        <f t="shared" si="90"/>
        <v>1</v>
      </c>
      <c r="G1924" s="79" t="str">
        <f t="shared" si="91"/>
        <v>I</v>
      </c>
      <c r="H1924" s="79" t="str">
        <f t="shared" si="92"/>
        <v>1IF-KERN/RIVER</v>
      </c>
    </row>
    <row r="1925" spans="1:8">
      <c r="A1925" s="80">
        <v>37165</v>
      </c>
      <c r="B1925" s="79" t="s">
        <v>211</v>
      </c>
      <c r="C1925" s="79" t="s">
        <v>98</v>
      </c>
      <c r="D1925" s="85">
        <v>118575</v>
      </c>
      <c r="E1925" s="85">
        <v>-1185.75</v>
      </c>
      <c r="F1925" s="210">
        <f t="shared" si="90"/>
        <v>1</v>
      </c>
      <c r="G1925" s="79" t="str">
        <f t="shared" si="91"/>
        <v>I</v>
      </c>
      <c r="H1925" s="79" t="str">
        <f t="shared" si="92"/>
        <v>1IF-QUESTAR</v>
      </c>
    </row>
    <row r="1926" spans="1:8">
      <c r="A1926" s="80">
        <v>37196</v>
      </c>
      <c r="B1926" s="79" t="s">
        <v>211</v>
      </c>
      <c r="C1926" s="79" t="s">
        <v>67</v>
      </c>
      <c r="D1926" s="85">
        <v>119974.3806</v>
      </c>
      <c r="E1926" s="85">
        <v>-11997.43806</v>
      </c>
      <c r="F1926" s="210">
        <f t="shared" si="90"/>
        <v>2</v>
      </c>
      <c r="G1926" s="79" t="str">
        <f t="shared" si="91"/>
        <v>I</v>
      </c>
      <c r="H1926" s="79" t="str">
        <f t="shared" si="92"/>
        <v>2IF-NWPL_ROCKY_M</v>
      </c>
    </row>
    <row r="1927" spans="1:8">
      <c r="A1927" s="80">
        <v>37226</v>
      </c>
      <c r="B1927" s="79" t="s">
        <v>211</v>
      </c>
      <c r="C1927" s="79" t="s">
        <v>67</v>
      </c>
      <c r="D1927" s="85">
        <v>247465.88870000001</v>
      </c>
      <c r="E1927" s="85">
        <v>-24746.58887</v>
      </c>
      <c r="F1927" s="210">
        <f t="shared" si="90"/>
        <v>3</v>
      </c>
      <c r="G1927" s="79" t="str">
        <f t="shared" si="91"/>
        <v>I</v>
      </c>
      <c r="H1927" s="79" t="str">
        <f t="shared" si="92"/>
        <v>3IF-NWPL_ROCKY_M</v>
      </c>
    </row>
    <row r="1928" spans="1:8">
      <c r="A1928" s="80">
        <v>37257</v>
      </c>
      <c r="B1928" s="79" t="s">
        <v>211</v>
      </c>
      <c r="C1928" s="79" t="s">
        <v>67</v>
      </c>
      <c r="D1928" s="85">
        <v>246994.92850000001</v>
      </c>
      <c r="E1928" s="85">
        <v>-24699.492849999999</v>
      </c>
      <c r="F1928" s="210">
        <f t="shared" si="90"/>
        <v>3</v>
      </c>
      <c r="G1928" s="79" t="str">
        <f t="shared" si="91"/>
        <v>I</v>
      </c>
      <c r="H1928" s="79" t="str">
        <f t="shared" si="92"/>
        <v>3IF-NWPL_ROCKY_M</v>
      </c>
    </row>
    <row r="1929" spans="1:8">
      <c r="A1929" s="80">
        <v>37288</v>
      </c>
      <c r="B1929" s="79" t="s">
        <v>211</v>
      </c>
      <c r="C1929" s="79" t="s">
        <v>67</v>
      </c>
      <c r="D1929" s="85">
        <v>222663.3811</v>
      </c>
      <c r="E1929" s="85">
        <v>-22266.338110000001</v>
      </c>
      <c r="F1929" s="210">
        <f t="shared" si="90"/>
        <v>3</v>
      </c>
      <c r="G1929" s="79" t="str">
        <f t="shared" si="91"/>
        <v>I</v>
      </c>
      <c r="H1929" s="79" t="str">
        <f t="shared" si="92"/>
        <v>3IF-NWPL_ROCKY_M</v>
      </c>
    </row>
    <row r="1930" spans="1:8">
      <c r="A1930" s="80">
        <v>37316</v>
      </c>
      <c r="B1930" s="79" t="s">
        <v>211</v>
      </c>
      <c r="C1930" s="79" t="s">
        <v>67</v>
      </c>
      <c r="D1930" s="85">
        <v>246129.60750000001</v>
      </c>
      <c r="E1930" s="85">
        <v>-24612.960749999998</v>
      </c>
      <c r="F1930" s="210">
        <f t="shared" si="90"/>
        <v>3</v>
      </c>
      <c r="G1930" s="79" t="str">
        <f t="shared" si="91"/>
        <v>I</v>
      </c>
      <c r="H1930" s="79" t="str">
        <f t="shared" si="92"/>
        <v>3IF-NWPL_ROCKY_M</v>
      </c>
    </row>
    <row r="1931" spans="1:8">
      <c r="A1931" s="80">
        <v>37165</v>
      </c>
      <c r="B1931" s="79" t="s">
        <v>83</v>
      </c>
      <c r="C1931" s="79" t="s">
        <v>88</v>
      </c>
      <c r="D1931" s="85">
        <v>0</v>
      </c>
      <c r="E1931" s="85">
        <v>0</v>
      </c>
      <c r="F1931" s="210">
        <f t="shared" si="90"/>
        <v>1</v>
      </c>
      <c r="G1931" s="79" t="str">
        <f t="shared" si="91"/>
        <v>D</v>
      </c>
      <c r="H1931" s="79" t="str">
        <f t="shared" si="92"/>
        <v>1IF-CIG/RKYMTN</v>
      </c>
    </row>
    <row r="1932" spans="1:8">
      <c r="A1932" s="80">
        <v>37165</v>
      </c>
      <c r="B1932" s="79" t="s">
        <v>83</v>
      </c>
      <c r="C1932" s="79" t="s">
        <v>89</v>
      </c>
      <c r="D1932" s="85">
        <v>0</v>
      </c>
      <c r="E1932" s="85">
        <v>0</v>
      </c>
      <c r="F1932" s="210">
        <f t="shared" si="90"/>
        <v>1</v>
      </c>
      <c r="G1932" s="79" t="str">
        <f t="shared" si="91"/>
        <v>D</v>
      </c>
      <c r="H1932" s="79" t="str">
        <f t="shared" si="92"/>
        <v>1IF-ELPO/PERMIAN</v>
      </c>
    </row>
    <row r="1933" spans="1:8">
      <c r="A1933" s="80">
        <v>37165</v>
      </c>
      <c r="B1933" s="79" t="s">
        <v>83</v>
      </c>
      <c r="C1933" s="79" t="s">
        <v>72</v>
      </c>
      <c r="D1933" s="85">
        <v>0</v>
      </c>
      <c r="E1933" s="85">
        <v>0</v>
      </c>
      <c r="F1933" s="210">
        <f t="shared" si="90"/>
        <v>1</v>
      </c>
      <c r="G1933" s="79" t="str">
        <f t="shared" si="91"/>
        <v>D</v>
      </c>
      <c r="H1933" s="79" t="str">
        <f t="shared" si="92"/>
        <v>1IF-ELPO/SJ</v>
      </c>
    </row>
    <row r="1934" spans="1:8">
      <c r="A1934" s="80">
        <v>37165</v>
      </c>
      <c r="B1934" s="79" t="s">
        <v>83</v>
      </c>
      <c r="C1934" s="79" t="s">
        <v>67</v>
      </c>
      <c r="D1934" s="85">
        <v>0</v>
      </c>
      <c r="E1934" s="85">
        <v>0</v>
      </c>
      <c r="F1934" s="210">
        <f t="shared" si="90"/>
        <v>1</v>
      </c>
      <c r="G1934" s="79" t="str">
        <f t="shared" si="91"/>
        <v>D</v>
      </c>
      <c r="H1934" s="79" t="str">
        <f t="shared" si="92"/>
        <v>1IF-NWPL_ROCKY_M</v>
      </c>
    </row>
    <row r="1935" spans="1:8">
      <c r="A1935" s="80">
        <v>37165</v>
      </c>
      <c r="B1935" s="79" t="s">
        <v>83</v>
      </c>
      <c r="C1935" s="79" t="s">
        <v>73</v>
      </c>
      <c r="D1935" s="85">
        <v>0</v>
      </c>
      <c r="E1935" s="85">
        <v>0</v>
      </c>
      <c r="F1935" s="210">
        <f t="shared" si="90"/>
        <v>1</v>
      </c>
      <c r="G1935" s="79" t="str">
        <f t="shared" si="91"/>
        <v>D</v>
      </c>
      <c r="H1935" s="79" t="str">
        <f t="shared" si="92"/>
        <v>1IF-WAHA-TX</v>
      </c>
    </row>
    <row r="1936" spans="1:8">
      <c r="A1936" s="80">
        <v>37165</v>
      </c>
      <c r="B1936" s="79" t="s">
        <v>83</v>
      </c>
      <c r="C1936" s="79" t="s">
        <v>68</v>
      </c>
      <c r="D1936" s="85">
        <v>0</v>
      </c>
      <c r="E1936" s="85">
        <v>0</v>
      </c>
      <c r="F1936" s="210">
        <f t="shared" si="90"/>
        <v>1</v>
      </c>
      <c r="G1936" s="79" t="str">
        <f t="shared" si="91"/>
        <v>D</v>
      </c>
      <c r="H1936" s="79" t="str">
        <f t="shared" si="92"/>
        <v>1NGI-MALIN</v>
      </c>
    </row>
    <row r="1937" spans="1:8">
      <c r="A1937" s="80">
        <v>37165</v>
      </c>
      <c r="B1937" s="79" t="s">
        <v>83</v>
      </c>
      <c r="C1937" s="79" t="s">
        <v>46</v>
      </c>
      <c r="D1937" s="85">
        <v>0</v>
      </c>
      <c r="E1937" s="85">
        <v>0</v>
      </c>
      <c r="F1937" s="210">
        <f t="shared" si="90"/>
        <v>1</v>
      </c>
      <c r="G1937" s="79" t="str">
        <f t="shared" si="91"/>
        <v>D</v>
      </c>
      <c r="H1937" s="79" t="str">
        <f t="shared" si="92"/>
        <v>1NGI-SOCAL</v>
      </c>
    </row>
    <row r="1938" spans="1:8">
      <c r="A1938" s="80">
        <v>37196</v>
      </c>
      <c r="B1938" s="79" t="s">
        <v>83</v>
      </c>
      <c r="C1938" s="79" t="s">
        <v>89</v>
      </c>
      <c r="D1938" s="85">
        <v>-149967.97580000001</v>
      </c>
      <c r="E1938" s="85">
        <v>14996.79758</v>
      </c>
      <c r="F1938" s="210">
        <f t="shared" si="90"/>
        <v>2</v>
      </c>
      <c r="G1938" s="79" t="str">
        <f t="shared" si="91"/>
        <v>D</v>
      </c>
      <c r="H1938" s="79" t="str">
        <f t="shared" si="92"/>
        <v>2IF-ELPO/PERMIAN</v>
      </c>
    </row>
    <row r="1939" spans="1:8">
      <c r="A1939" s="80">
        <v>37196</v>
      </c>
      <c r="B1939" s="79" t="s">
        <v>83</v>
      </c>
      <c r="C1939" s="79" t="s">
        <v>72</v>
      </c>
      <c r="D1939" s="85">
        <v>251446.3063</v>
      </c>
      <c r="E1939" s="85">
        <v>-25144.63063</v>
      </c>
      <c r="F1939" s="210">
        <f t="shared" si="90"/>
        <v>2</v>
      </c>
      <c r="G1939" s="79" t="str">
        <f t="shared" si="91"/>
        <v>D</v>
      </c>
      <c r="H1939" s="79" t="str">
        <f t="shared" si="92"/>
        <v>2IF-ELPO/SJ</v>
      </c>
    </row>
    <row r="1940" spans="1:8">
      <c r="A1940" s="80">
        <v>37196</v>
      </c>
      <c r="B1940" s="79" t="s">
        <v>83</v>
      </c>
      <c r="C1940" s="79" t="s">
        <v>133</v>
      </c>
      <c r="D1940" s="85">
        <v>239948.76130000001</v>
      </c>
      <c r="E1940" s="85">
        <v>0</v>
      </c>
      <c r="F1940" s="210">
        <f t="shared" si="90"/>
        <v>2</v>
      </c>
      <c r="G1940" s="79" t="str">
        <f t="shared" si="91"/>
        <v>D</v>
      </c>
      <c r="H1940" s="79" t="str">
        <f t="shared" si="92"/>
        <v>2IF-EPSJ(BONDAD)</v>
      </c>
    </row>
    <row r="1941" spans="1:8">
      <c r="A1941" s="80">
        <v>37196</v>
      </c>
      <c r="B1941" s="79" t="s">
        <v>83</v>
      </c>
      <c r="C1941" s="79" t="s">
        <v>67</v>
      </c>
      <c r="D1941" s="85">
        <v>-74983.987900000007</v>
      </c>
      <c r="E1941" s="85">
        <v>7498.3987900000002</v>
      </c>
      <c r="F1941" s="210">
        <f t="shared" si="90"/>
        <v>2</v>
      </c>
      <c r="G1941" s="79" t="str">
        <f t="shared" si="91"/>
        <v>D</v>
      </c>
      <c r="H1941" s="79" t="str">
        <f t="shared" si="92"/>
        <v>2IF-NWPL_ROCKY_M</v>
      </c>
    </row>
    <row r="1942" spans="1:8">
      <c r="A1942" s="80">
        <v>37196</v>
      </c>
      <c r="B1942" s="79" t="s">
        <v>83</v>
      </c>
      <c r="C1942" s="79" t="s">
        <v>73</v>
      </c>
      <c r="D1942" s="85">
        <v>-778933.66639999999</v>
      </c>
      <c r="E1942" s="85">
        <v>155786.73327999999</v>
      </c>
      <c r="F1942" s="210">
        <f t="shared" si="90"/>
        <v>2</v>
      </c>
      <c r="G1942" s="79" t="str">
        <f t="shared" si="91"/>
        <v>D</v>
      </c>
      <c r="H1942" s="79" t="str">
        <f t="shared" si="92"/>
        <v>2IF-WAHA-TX</v>
      </c>
    </row>
    <row r="1943" spans="1:8">
      <c r="A1943" s="80">
        <v>37196</v>
      </c>
      <c r="B1943" s="79" t="s">
        <v>83</v>
      </c>
      <c r="C1943" s="79" t="s">
        <v>46</v>
      </c>
      <c r="D1943" s="85">
        <v>-149967.97580000001</v>
      </c>
      <c r="E1943" s="85">
        <v>14996.79758</v>
      </c>
      <c r="F1943" s="210">
        <f t="shared" si="90"/>
        <v>2</v>
      </c>
      <c r="G1943" s="79" t="str">
        <f t="shared" si="91"/>
        <v>D</v>
      </c>
      <c r="H1943" s="79" t="str">
        <f t="shared" si="92"/>
        <v>2NGI-SOCAL</v>
      </c>
    </row>
    <row r="1944" spans="1:8">
      <c r="A1944" s="80">
        <v>37226</v>
      </c>
      <c r="B1944" s="79" t="s">
        <v>83</v>
      </c>
      <c r="C1944" s="79" t="s">
        <v>72</v>
      </c>
      <c r="D1944" s="85">
        <v>234992.80960000001</v>
      </c>
      <c r="E1944" s="85">
        <v>-23499.28096</v>
      </c>
      <c r="F1944" s="210">
        <f t="shared" si="90"/>
        <v>3</v>
      </c>
      <c r="G1944" s="79" t="str">
        <f t="shared" si="91"/>
        <v>D</v>
      </c>
      <c r="H1944" s="79" t="str">
        <f t="shared" si="92"/>
        <v>3IF-ELPO/SJ</v>
      </c>
    </row>
    <row r="1945" spans="1:8">
      <c r="A1945" s="80">
        <v>37226</v>
      </c>
      <c r="B1945" s="79" t="s">
        <v>83</v>
      </c>
      <c r="C1945" s="79" t="s">
        <v>67</v>
      </c>
      <c r="D1945" s="85">
        <v>-154666.18049999999</v>
      </c>
      <c r="E1945" s="85">
        <v>15466.618049999999</v>
      </c>
      <c r="F1945" s="210">
        <f t="shared" si="90"/>
        <v>3</v>
      </c>
      <c r="G1945" s="79" t="str">
        <f t="shared" si="91"/>
        <v>D</v>
      </c>
      <c r="H1945" s="79" t="str">
        <f t="shared" si="92"/>
        <v>3IF-NWPL_ROCKY_M</v>
      </c>
    </row>
    <row r="1946" spans="1:8">
      <c r="A1946" s="80">
        <v>37226</v>
      </c>
      <c r="B1946" s="79" t="s">
        <v>83</v>
      </c>
      <c r="C1946" s="79" t="s">
        <v>46</v>
      </c>
      <c r="D1946" s="85">
        <v>-309332.36089999997</v>
      </c>
      <c r="E1946" s="85">
        <v>30933.236089999999</v>
      </c>
      <c r="F1946" s="210">
        <f t="shared" si="90"/>
        <v>3</v>
      </c>
      <c r="G1946" s="79" t="str">
        <f t="shared" si="91"/>
        <v>D</v>
      </c>
      <c r="H1946" s="79" t="str">
        <f t="shared" si="92"/>
        <v>3NGI-SOCAL</v>
      </c>
    </row>
    <row r="1947" spans="1:8">
      <c r="A1947" s="80">
        <v>37257</v>
      </c>
      <c r="B1947" s="79" t="s">
        <v>83</v>
      </c>
      <c r="C1947" s="79" t="s">
        <v>72</v>
      </c>
      <c r="D1947" s="85">
        <v>234545.58730000001</v>
      </c>
      <c r="E1947" s="85">
        <v>-23454.558730000001</v>
      </c>
      <c r="F1947" s="210">
        <f t="shared" si="90"/>
        <v>3</v>
      </c>
      <c r="G1947" s="79" t="str">
        <f t="shared" si="91"/>
        <v>D</v>
      </c>
      <c r="H1947" s="79" t="str">
        <f t="shared" si="92"/>
        <v>3IF-ELPO/SJ</v>
      </c>
    </row>
    <row r="1948" spans="1:8">
      <c r="A1948" s="80">
        <v>37257</v>
      </c>
      <c r="B1948" s="79" t="s">
        <v>83</v>
      </c>
      <c r="C1948" s="79" t="s">
        <v>67</v>
      </c>
      <c r="D1948" s="85">
        <v>-154371.8303</v>
      </c>
      <c r="E1948" s="85">
        <v>15437.18303</v>
      </c>
      <c r="F1948" s="210">
        <f t="shared" si="90"/>
        <v>3</v>
      </c>
      <c r="G1948" s="79" t="str">
        <f t="shared" si="91"/>
        <v>D</v>
      </c>
      <c r="H1948" s="79" t="str">
        <f t="shared" si="92"/>
        <v>3IF-NWPL_ROCKY_M</v>
      </c>
    </row>
    <row r="1949" spans="1:8">
      <c r="A1949" s="80">
        <v>37257</v>
      </c>
      <c r="B1949" s="79" t="s">
        <v>83</v>
      </c>
      <c r="C1949" s="79" t="s">
        <v>46</v>
      </c>
      <c r="D1949" s="85">
        <v>-308743.6606</v>
      </c>
      <c r="E1949" s="85">
        <v>30874.36606</v>
      </c>
      <c r="F1949" s="210">
        <f t="shared" si="90"/>
        <v>3</v>
      </c>
      <c r="G1949" s="79" t="str">
        <f t="shared" si="91"/>
        <v>D</v>
      </c>
      <c r="H1949" s="79" t="str">
        <f t="shared" si="92"/>
        <v>3NGI-SOCAL</v>
      </c>
    </row>
    <row r="1950" spans="1:8">
      <c r="A1950" s="80">
        <v>37288</v>
      </c>
      <c r="B1950" s="79" t="s">
        <v>83</v>
      </c>
      <c r="C1950" s="79" t="s">
        <v>72</v>
      </c>
      <c r="D1950" s="85">
        <v>274353.09460000001</v>
      </c>
      <c r="E1950" s="85">
        <v>-27435.30946</v>
      </c>
      <c r="F1950" s="210">
        <f t="shared" si="90"/>
        <v>3</v>
      </c>
      <c r="G1950" s="79" t="str">
        <f t="shared" si="91"/>
        <v>D</v>
      </c>
      <c r="H1950" s="79" t="str">
        <f t="shared" si="92"/>
        <v>3IF-ELPO/SJ</v>
      </c>
    </row>
    <row r="1951" spans="1:8">
      <c r="A1951" s="80">
        <v>37288</v>
      </c>
      <c r="B1951" s="79" t="s">
        <v>83</v>
      </c>
      <c r="C1951" s="79" t="s">
        <v>67</v>
      </c>
      <c r="D1951" s="85">
        <v>-139164.61319999999</v>
      </c>
      <c r="E1951" s="85">
        <v>13916.46132</v>
      </c>
      <c r="F1951" s="210">
        <f t="shared" si="90"/>
        <v>3</v>
      </c>
      <c r="G1951" s="79" t="str">
        <f t="shared" si="91"/>
        <v>D</v>
      </c>
      <c r="H1951" s="79" t="str">
        <f t="shared" si="92"/>
        <v>3IF-NWPL_ROCKY_M</v>
      </c>
    </row>
    <row r="1952" spans="1:8">
      <c r="A1952" s="80">
        <v>37288</v>
      </c>
      <c r="B1952" s="79" t="s">
        <v>83</v>
      </c>
      <c r="C1952" s="79" t="s">
        <v>46</v>
      </c>
      <c r="D1952" s="85">
        <v>-278329.22639999999</v>
      </c>
      <c r="E1952" s="85">
        <v>27832.922640000001</v>
      </c>
      <c r="F1952" s="210">
        <f t="shared" si="90"/>
        <v>3</v>
      </c>
      <c r="G1952" s="79" t="str">
        <f t="shared" si="91"/>
        <v>D</v>
      </c>
      <c r="H1952" s="79" t="str">
        <f t="shared" si="92"/>
        <v>3NGI-SOCAL</v>
      </c>
    </row>
    <row r="1953" spans="1:8">
      <c r="A1953" s="80">
        <v>37316</v>
      </c>
      <c r="B1953" s="79" t="s">
        <v>83</v>
      </c>
      <c r="C1953" s="79" t="s">
        <v>72</v>
      </c>
      <c r="D1953" s="85">
        <v>345375.41700000002</v>
      </c>
      <c r="E1953" s="85">
        <v>-34537.541700000002</v>
      </c>
      <c r="F1953" s="210">
        <f t="shared" si="90"/>
        <v>3</v>
      </c>
      <c r="G1953" s="79" t="str">
        <f t="shared" si="91"/>
        <v>D</v>
      </c>
      <c r="H1953" s="79" t="str">
        <f t="shared" si="92"/>
        <v>3IF-ELPO/SJ</v>
      </c>
    </row>
    <row r="1954" spans="1:8">
      <c r="A1954" s="80">
        <v>37316</v>
      </c>
      <c r="B1954" s="79" t="s">
        <v>83</v>
      </c>
      <c r="C1954" s="79" t="s">
        <v>67</v>
      </c>
      <c r="D1954" s="85">
        <v>-153831.00469999999</v>
      </c>
      <c r="E1954" s="85">
        <v>15383.100469999999</v>
      </c>
      <c r="F1954" s="210">
        <f t="shared" si="90"/>
        <v>3</v>
      </c>
      <c r="G1954" s="79" t="str">
        <f t="shared" si="91"/>
        <v>D</v>
      </c>
      <c r="H1954" s="79" t="str">
        <f t="shared" si="92"/>
        <v>3IF-NWPL_ROCKY_M</v>
      </c>
    </row>
    <row r="1955" spans="1:8">
      <c r="A1955" s="80">
        <v>37316</v>
      </c>
      <c r="B1955" s="79" t="s">
        <v>83</v>
      </c>
      <c r="C1955" s="79" t="s">
        <v>46</v>
      </c>
      <c r="D1955" s="85">
        <v>-307662.00939999998</v>
      </c>
      <c r="E1955" s="85">
        <v>30766.200939999999</v>
      </c>
      <c r="F1955" s="210">
        <f t="shared" si="90"/>
        <v>3</v>
      </c>
      <c r="G1955" s="79" t="str">
        <f t="shared" si="91"/>
        <v>D</v>
      </c>
      <c r="H1955" s="79" t="str">
        <f t="shared" si="92"/>
        <v>3NGI-SOCAL</v>
      </c>
    </row>
    <row r="1956" spans="1:8">
      <c r="A1956" s="80">
        <v>37347</v>
      </c>
      <c r="B1956" s="79" t="s">
        <v>83</v>
      </c>
      <c r="C1956" s="79" t="s">
        <v>72</v>
      </c>
      <c r="D1956" s="85">
        <v>-208049.62650000001</v>
      </c>
      <c r="E1956" s="85">
        <v>20804.962650000001</v>
      </c>
      <c r="F1956" s="210">
        <f t="shared" si="90"/>
        <v>4</v>
      </c>
      <c r="G1956" s="79" t="str">
        <f t="shared" si="91"/>
        <v>D</v>
      </c>
      <c r="H1956" s="79" t="str">
        <f t="shared" si="92"/>
        <v>4IF-ELPO/SJ</v>
      </c>
    </row>
    <row r="1957" spans="1:8">
      <c r="A1957" s="80">
        <v>37377</v>
      </c>
      <c r="B1957" s="79" t="s">
        <v>83</v>
      </c>
      <c r="C1957" s="79" t="s">
        <v>72</v>
      </c>
      <c r="D1957" s="85">
        <v>-196795.89790000001</v>
      </c>
      <c r="E1957" s="85">
        <v>19679.589789999998</v>
      </c>
      <c r="F1957" s="210">
        <f t="shared" si="90"/>
        <v>4</v>
      </c>
      <c r="G1957" s="79" t="str">
        <f t="shared" si="91"/>
        <v>D</v>
      </c>
      <c r="H1957" s="79" t="str">
        <f t="shared" si="92"/>
        <v>4IF-ELPO/SJ</v>
      </c>
    </row>
    <row r="1958" spans="1:8">
      <c r="A1958" s="80">
        <v>37408</v>
      </c>
      <c r="B1958" s="79" t="s">
        <v>83</v>
      </c>
      <c r="C1958" s="79" t="s">
        <v>72</v>
      </c>
      <c r="D1958" s="85">
        <v>-186558.7213</v>
      </c>
      <c r="E1958" s="85">
        <v>18655.87213</v>
      </c>
      <c r="F1958" s="210">
        <f t="shared" si="90"/>
        <v>4</v>
      </c>
      <c r="G1958" s="79" t="str">
        <f t="shared" si="91"/>
        <v>D</v>
      </c>
      <c r="H1958" s="79" t="str">
        <f t="shared" si="92"/>
        <v>4IF-ELPO/SJ</v>
      </c>
    </row>
    <row r="1959" spans="1:8">
      <c r="A1959" s="80">
        <v>37438</v>
      </c>
      <c r="B1959" s="79" t="s">
        <v>83</v>
      </c>
      <c r="C1959" s="79" t="s">
        <v>72</v>
      </c>
      <c r="D1959" s="85">
        <v>-190644.03289999999</v>
      </c>
      <c r="E1959" s="85">
        <v>19064.403289999998</v>
      </c>
      <c r="F1959" s="210">
        <f t="shared" si="90"/>
        <v>4</v>
      </c>
      <c r="G1959" s="79" t="str">
        <f t="shared" si="91"/>
        <v>D</v>
      </c>
      <c r="H1959" s="79" t="str">
        <f t="shared" si="92"/>
        <v>4IF-ELPO/SJ</v>
      </c>
    </row>
    <row r="1960" spans="1:8">
      <c r="A1960" s="80">
        <v>37469</v>
      </c>
      <c r="B1960" s="79" t="s">
        <v>83</v>
      </c>
      <c r="C1960" s="79" t="s">
        <v>72</v>
      </c>
      <c r="D1960" s="85">
        <v>-6882.4186</v>
      </c>
      <c r="E1960" s="85">
        <v>0</v>
      </c>
      <c r="F1960" s="210">
        <f t="shared" si="90"/>
        <v>4</v>
      </c>
      <c r="G1960" s="79" t="str">
        <f t="shared" si="91"/>
        <v>D</v>
      </c>
      <c r="H1960" s="79" t="str">
        <f t="shared" si="92"/>
        <v>4IF-ELPO/SJ</v>
      </c>
    </row>
    <row r="1961" spans="1:8">
      <c r="A1961" s="80">
        <v>37500</v>
      </c>
      <c r="B1961" s="79" t="s">
        <v>83</v>
      </c>
      <c r="C1961" s="79" t="s">
        <v>72</v>
      </c>
      <c r="D1961" s="85">
        <v>-6867.8918000000003</v>
      </c>
      <c r="E1961" s="85">
        <v>686.78917999999999</v>
      </c>
      <c r="F1961" s="210">
        <f t="shared" si="90"/>
        <v>4</v>
      </c>
      <c r="G1961" s="79" t="str">
        <f t="shared" si="91"/>
        <v>D</v>
      </c>
      <c r="H1961" s="79" t="str">
        <f t="shared" si="92"/>
        <v>4IF-ELPO/SJ</v>
      </c>
    </row>
    <row r="1962" spans="1:8">
      <c r="A1962" s="80">
        <v>37530</v>
      </c>
      <c r="B1962" s="79" t="s">
        <v>83</v>
      </c>
      <c r="C1962" s="79" t="s">
        <v>72</v>
      </c>
      <c r="D1962" s="85">
        <v>-19580.427300000003</v>
      </c>
      <c r="E1962" s="85">
        <v>0</v>
      </c>
      <c r="F1962" s="210">
        <f t="shared" si="90"/>
        <v>4</v>
      </c>
      <c r="G1962" s="79" t="str">
        <f t="shared" si="91"/>
        <v>D</v>
      </c>
      <c r="H1962" s="79" t="str">
        <f t="shared" si="92"/>
        <v>4IF-ELPO/SJ</v>
      </c>
    </row>
    <row r="1963" spans="1:8">
      <c r="A1963" s="80">
        <v>37194</v>
      </c>
      <c r="B1963" s="79" t="s">
        <v>160</v>
      </c>
      <c r="C1963" s="79" t="s">
        <v>120</v>
      </c>
      <c r="D1963" s="85">
        <v>0</v>
      </c>
      <c r="E1963" s="85">
        <v>0</v>
      </c>
      <c r="F1963" s="210">
        <f t="shared" si="90"/>
        <v>1</v>
      </c>
      <c r="G1963" s="79" t="str">
        <f t="shared" si="91"/>
        <v>M</v>
      </c>
      <c r="H1963" s="79" t="str">
        <f t="shared" si="92"/>
        <v>1GDP-CAL BORDER</v>
      </c>
    </row>
    <row r="1964" spans="1:8">
      <c r="A1964" s="80">
        <v>37194</v>
      </c>
      <c r="B1964" s="79" t="s">
        <v>160</v>
      </c>
      <c r="C1964" s="79" t="s">
        <v>169</v>
      </c>
      <c r="D1964" s="85">
        <v>0</v>
      </c>
      <c r="E1964" s="85">
        <v>0</v>
      </c>
      <c r="F1964" s="210">
        <f t="shared" si="90"/>
        <v>1</v>
      </c>
      <c r="G1964" s="79" t="str">
        <f t="shared" si="91"/>
        <v>M</v>
      </c>
      <c r="H1964" s="79" t="str">
        <f t="shared" si="92"/>
        <v>1GDP-CIG/CHEYENN</v>
      </c>
    </row>
    <row r="1965" spans="1:8">
      <c r="A1965" s="80">
        <v>37194</v>
      </c>
      <c r="B1965" s="79" t="s">
        <v>160</v>
      </c>
      <c r="C1965" s="79" t="s">
        <v>127</v>
      </c>
      <c r="D1965" s="85">
        <v>0</v>
      </c>
      <c r="E1965" s="85">
        <v>0</v>
      </c>
      <c r="F1965" s="210">
        <f t="shared" si="90"/>
        <v>1</v>
      </c>
      <c r="G1965" s="79" t="str">
        <f t="shared" si="91"/>
        <v>M</v>
      </c>
      <c r="H1965" s="79" t="str">
        <f t="shared" si="92"/>
        <v>1GDP-CIG/RKYMTN</v>
      </c>
    </row>
    <row r="1966" spans="1:8">
      <c r="A1966" s="80">
        <v>37194</v>
      </c>
      <c r="B1966" s="79" t="s">
        <v>160</v>
      </c>
      <c r="C1966" s="79" t="s">
        <v>130</v>
      </c>
      <c r="D1966" s="85">
        <v>0</v>
      </c>
      <c r="E1966" s="85">
        <v>0</v>
      </c>
      <c r="F1966" s="210">
        <f t="shared" si="90"/>
        <v>1</v>
      </c>
      <c r="G1966" s="79" t="str">
        <f t="shared" si="91"/>
        <v>M</v>
      </c>
      <c r="H1966" s="79" t="str">
        <f t="shared" si="92"/>
        <v>1GDP-ELPO/PERM2</v>
      </c>
    </row>
    <row r="1967" spans="1:8">
      <c r="A1967" s="80">
        <v>37194</v>
      </c>
      <c r="B1967" s="79" t="s">
        <v>160</v>
      </c>
      <c r="C1967" s="79" t="s">
        <v>134</v>
      </c>
      <c r="D1967" s="85">
        <v>0</v>
      </c>
      <c r="E1967" s="85">
        <v>0</v>
      </c>
      <c r="F1967" s="210">
        <f t="shared" si="90"/>
        <v>1</v>
      </c>
      <c r="G1967" s="79" t="str">
        <f t="shared" si="91"/>
        <v>M</v>
      </c>
      <c r="H1967" s="79" t="str">
        <f t="shared" si="92"/>
        <v>1GDP-ELPO/SANJUA</v>
      </c>
    </row>
    <row r="1968" spans="1:8">
      <c r="A1968" s="80">
        <v>37194</v>
      </c>
      <c r="B1968" s="79" t="s">
        <v>160</v>
      </c>
      <c r="C1968" s="79" t="s">
        <v>170</v>
      </c>
      <c r="D1968" s="85">
        <v>0</v>
      </c>
      <c r="E1968" s="85">
        <v>0</v>
      </c>
      <c r="F1968" s="210">
        <f t="shared" si="90"/>
        <v>1</v>
      </c>
      <c r="G1968" s="79" t="str">
        <f t="shared" si="91"/>
        <v>M</v>
      </c>
      <c r="H1968" s="79" t="str">
        <f t="shared" si="92"/>
        <v>1GDP-HEHUB</v>
      </c>
    </row>
    <row r="1969" spans="1:8">
      <c r="A1969" s="80">
        <v>37194</v>
      </c>
      <c r="B1969" s="79" t="s">
        <v>160</v>
      </c>
      <c r="C1969" s="79" t="s">
        <v>124</v>
      </c>
      <c r="D1969" s="85">
        <v>0</v>
      </c>
      <c r="E1969" s="85">
        <v>0</v>
      </c>
      <c r="F1969" s="210">
        <f t="shared" si="90"/>
        <v>1</v>
      </c>
      <c r="G1969" s="79" t="str">
        <f t="shared" si="91"/>
        <v>M</v>
      </c>
      <c r="H1969" s="79" t="str">
        <f t="shared" si="92"/>
        <v>1GDP-KERN/OPAL</v>
      </c>
    </row>
    <row r="1970" spans="1:8">
      <c r="A1970" s="80">
        <v>37195</v>
      </c>
      <c r="B1970" s="79" t="s">
        <v>160</v>
      </c>
      <c r="C1970" s="79" t="s">
        <v>120</v>
      </c>
      <c r="D1970" s="85">
        <v>-10000</v>
      </c>
      <c r="E1970" s="85">
        <v>-10000</v>
      </c>
      <c r="F1970" s="210">
        <f t="shared" si="90"/>
        <v>1</v>
      </c>
      <c r="G1970" s="79" t="str">
        <f t="shared" si="91"/>
        <v>M</v>
      </c>
      <c r="H1970" s="79" t="str">
        <f t="shared" si="92"/>
        <v>1GDP-CAL BORDER</v>
      </c>
    </row>
    <row r="1971" spans="1:8">
      <c r="A1971" s="80">
        <v>37195</v>
      </c>
      <c r="B1971" s="79" t="s">
        <v>160</v>
      </c>
      <c r="C1971" s="79" t="s">
        <v>169</v>
      </c>
      <c r="D1971" s="85">
        <v>30000</v>
      </c>
      <c r="E1971" s="85">
        <v>30000</v>
      </c>
      <c r="F1971" s="210">
        <f t="shared" si="90"/>
        <v>1</v>
      </c>
      <c r="G1971" s="79" t="str">
        <f t="shared" si="91"/>
        <v>M</v>
      </c>
      <c r="H1971" s="79" t="str">
        <f t="shared" si="92"/>
        <v>1GDP-CIG/CHEYENN</v>
      </c>
    </row>
    <row r="1972" spans="1:8">
      <c r="A1972" s="80">
        <v>37195</v>
      </c>
      <c r="B1972" s="79" t="s">
        <v>160</v>
      </c>
      <c r="C1972" s="79" t="s">
        <v>127</v>
      </c>
      <c r="D1972" s="85">
        <v>10000</v>
      </c>
      <c r="E1972" s="85">
        <v>10000</v>
      </c>
      <c r="F1972" s="210">
        <f t="shared" si="90"/>
        <v>1</v>
      </c>
      <c r="G1972" s="79" t="str">
        <f t="shared" si="91"/>
        <v>M</v>
      </c>
      <c r="H1972" s="79" t="str">
        <f t="shared" si="92"/>
        <v>1GDP-CIG/RKYMTN</v>
      </c>
    </row>
    <row r="1973" spans="1:8">
      <c r="A1973" s="80">
        <v>37195</v>
      </c>
      <c r="B1973" s="79" t="s">
        <v>160</v>
      </c>
      <c r="C1973" s="79" t="s">
        <v>130</v>
      </c>
      <c r="D1973" s="85">
        <v>74924</v>
      </c>
      <c r="E1973" s="85">
        <v>74924</v>
      </c>
      <c r="F1973" s="210">
        <f t="shared" si="90"/>
        <v>1</v>
      </c>
      <c r="G1973" s="79" t="str">
        <f t="shared" si="91"/>
        <v>M</v>
      </c>
      <c r="H1973" s="79" t="str">
        <f t="shared" si="92"/>
        <v>1GDP-ELPO/PERM2</v>
      </c>
    </row>
    <row r="1974" spans="1:8">
      <c r="A1974" s="80">
        <v>37195</v>
      </c>
      <c r="B1974" s="79" t="s">
        <v>160</v>
      </c>
      <c r="C1974" s="79" t="s">
        <v>134</v>
      </c>
      <c r="D1974" s="85">
        <v>-137000</v>
      </c>
      <c r="E1974" s="85">
        <v>-137000</v>
      </c>
      <c r="F1974" s="210">
        <f t="shared" si="90"/>
        <v>1</v>
      </c>
      <c r="G1974" s="79" t="str">
        <f t="shared" si="91"/>
        <v>M</v>
      </c>
      <c r="H1974" s="79" t="str">
        <f t="shared" si="92"/>
        <v>1GDP-ELPO/SANJUA</v>
      </c>
    </row>
    <row r="1975" spans="1:8">
      <c r="A1975" s="80">
        <v>37195</v>
      </c>
      <c r="B1975" s="79" t="s">
        <v>160</v>
      </c>
      <c r="C1975" s="79" t="s">
        <v>170</v>
      </c>
      <c r="D1975" s="85">
        <v>0</v>
      </c>
      <c r="E1975" s="85">
        <v>0</v>
      </c>
      <c r="F1975" s="210">
        <f t="shared" si="90"/>
        <v>1</v>
      </c>
      <c r="G1975" s="79" t="str">
        <f t="shared" si="91"/>
        <v>M</v>
      </c>
      <c r="H1975" s="79" t="str">
        <f t="shared" si="92"/>
        <v>1GDP-HEHUB</v>
      </c>
    </row>
    <row r="1976" spans="1:8">
      <c r="A1976" s="80">
        <v>37195</v>
      </c>
      <c r="B1976" s="79" t="s">
        <v>160</v>
      </c>
      <c r="C1976" s="79" t="s">
        <v>124</v>
      </c>
      <c r="D1976" s="85">
        <v>-50000</v>
      </c>
      <c r="E1976" s="85">
        <v>-50000</v>
      </c>
      <c r="F1976" s="210">
        <f t="shared" si="90"/>
        <v>1</v>
      </c>
      <c r="G1976" s="79" t="str">
        <f t="shared" si="91"/>
        <v>M</v>
      </c>
      <c r="H1976" s="79" t="str">
        <f t="shared" si="92"/>
        <v>1GDP-KERN/OPAL</v>
      </c>
    </row>
    <row r="1977" spans="1:8">
      <c r="A1977" s="80">
        <v>37196</v>
      </c>
      <c r="B1977" s="79" t="s">
        <v>160</v>
      </c>
      <c r="C1977" s="79" t="s">
        <v>130</v>
      </c>
      <c r="D1977" s="85">
        <v>7498.3987000000006</v>
      </c>
      <c r="E1977" s="85">
        <v>7498.3987000000006</v>
      </c>
      <c r="F1977" s="210">
        <f t="shared" si="90"/>
        <v>2</v>
      </c>
      <c r="G1977" s="79" t="str">
        <f t="shared" si="91"/>
        <v>M</v>
      </c>
      <c r="H1977" s="79" t="str">
        <f t="shared" si="92"/>
        <v>2GDP-ELPO/PERM2</v>
      </c>
    </row>
    <row r="1978" spans="1:8">
      <c r="A1978" s="80">
        <v>37196</v>
      </c>
      <c r="B1978" s="79" t="s">
        <v>160</v>
      </c>
      <c r="C1978" s="79" t="s">
        <v>134</v>
      </c>
      <c r="D1978" s="85">
        <v>37491.993999999999</v>
      </c>
      <c r="E1978" s="85">
        <v>37491.993999999999</v>
      </c>
      <c r="F1978" s="210">
        <f t="shared" si="90"/>
        <v>2</v>
      </c>
      <c r="G1978" s="79" t="str">
        <f t="shared" si="91"/>
        <v>M</v>
      </c>
      <c r="H1978" s="79" t="str">
        <f t="shared" si="92"/>
        <v>2GDP-ELPO/SANJUA</v>
      </c>
    </row>
    <row r="1979" spans="1:8">
      <c r="A1979" s="80">
        <v>37197</v>
      </c>
      <c r="B1979" s="79" t="s">
        <v>160</v>
      </c>
      <c r="C1979" s="79" t="s">
        <v>130</v>
      </c>
      <c r="D1979" s="85">
        <v>7498.3987000000006</v>
      </c>
      <c r="E1979" s="85">
        <v>7498.3987000000006</v>
      </c>
      <c r="F1979" s="210">
        <f t="shared" si="90"/>
        <v>2</v>
      </c>
      <c r="G1979" s="79" t="str">
        <f t="shared" si="91"/>
        <v>M</v>
      </c>
      <c r="H1979" s="79" t="str">
        <f t="shared" si="92"/>
        <v>2GDP-ELPO/PERM2</v>
      </c>
    </row>
    <row r="1980" spans="1:8">
      <c r="A1980" s="80">
        <v>37197</v>
      </c>
      <c r="B1980" s="79" t="s">
        <v>160</v>
      </c>
      <c r="C1980" s="79" t="s">
        <v>134</v>
      </c>
      <c r="D1980" s="85">
        <v>37491.993999999999</v>
      </c>
      <c r="E1980" s="85">
        <v>37491.993999999999</v>
      </c>
      <c r="F1980" s="210">
        <f t="shared" si="90"/>
        <v>2</v>
      </c>
      <c r="G1980" s="79" t="str">
        <f t="shared" si="91"/>
        <v>M</v>
      </c>
      <c r="H1980" s="79" t="str">
        <f t="shared" si="92"/>
        <v>2GDP-ELPO/SANJUA</v>
      </c>
    </row>
    <row r="1981" spans="1:8">
      <c r="A1981" s="80">
        <v>37198</v>
      </c>
      <c r="B1981" s="79" t="s">
        <v>160</v>
      </c>
      <c r="C1981" s="79" t="s">
        <v>130</v>
      </c>
      <c r="D1981" s="85">
        <v>7498.3987000000006</v>
      </c>
      <c r="E1981" s="85">
        <v>7498.3987000000006</v>
      </c>
      <c r="F1981" s="210">
        <f t="shared" si="90"/>
        <v>2</v>
      </c>
      <c r="G1981" s="79" t="str">
        <f t="shared" si="91"/>
        <v>M</v>
      </c>
      <c r="H1981" s="79" t="str">
        <f t="shared" si="92"/>
        <v>2GDP-ELPO/PERM2</v>
      </c>
    </row>
    <row r="1982" spans="1:8">
      <c r="A1982" s="80">
        <v>37198</v>
      </c>
      <c r="B1982" s="79" t="s">
        <v>160</v>
      </c>
      <c r="C1982" s="79" t="s">
        <v>134</v>
      </c>
      <c r="D1982" s="85">
        <v>37491.993999999999</v>
      </c>
      <c r="E1982" s="85">
        <v>37491.993999999999</v>
      </c>
      <c r="F1982" s="210">
        <f t="shared" si="90"/>
        <v>2</v>
      </c>
      <c r="G1982" s="79" t="str">
        <f t="shared" si="91"/>
        <v>M</v>
      </c>
      <c r="H1982" s="79" t="str">
        <f t="shared" si="92"/>
        <v>2GDP-ELPO/SANJUA</v>
      </c>
    </row>
    <row r="1983" spans="1:8">
      <c r="A1983" s="80">
        <v>37199</v>
      </c>
      <c r="B1983" s="79" t="s">
        <v>160</v>
      </c>
      <c r="C1983" s="79" t="s">
        <v>130</v>
      </c>
      <c r="D1983" s="85">
        <v>7498.3987000000006</v>
      </c>
      <c r="E1983" s="85">
        <v>7498.3987000000006</v>
      </c>
      <c r="F1983" s="210">
        <f t="shared" si="90"/>
        <v>2</v>
      </c>
      <c r="G1983" s="79" t="str">
        <f t="shared" si="91"/>
        <v>M</v>
      </c>
      <c r="H1983" s="79" t="str">
        <f t="shared" si="92"/>
        <v>2GDP-ELPO/PERM2</v>
      </c>
    </row>
    <row r="1984" spans="1:8">
      <c r="A1984" s="80">
        <v>37199</v>
      </c>
      <c r="B1984" s="79" t="s">
        <v>160</v>
      </c>
      <c r="C1984" s="79" t="s">
        <v>134</v>
      </c>
      <c r="D1984" s="85">
        <v>37491.993999999999</v>
      </c>
      <c r="E1984" s="85">
        <v>37491.993999999999</v>
      </c>
      <c r="F1984" s="210">
        <f t="shared" si="90"/>
        <v>2</v>
      </c>
      <c r="G1984" s="79" t="str">
        <f t="shared" si="91"/>
        <v>M</v>
      </c>
      <c r="H1984" s="79" t="str">
        <f t="shared" si="92"/>
        <v>2GDP-ELPO/SANJUA</v>
      </c>
    </row>
    <row r="1985" spans="1:8">
      <c r="A1985" s="80">
        <v>37200</v>
      </c>
      <c r="B1985" s="79" t="s">
        <v>160</v>
      </c>
      <c r="C1985" s="79" t="s">
        <v>130</v>
      </c>
      <c r="D1985" s="85">
        <v>7498.3987000000006</v>
      </c>
      <c r="E1985" s="85">
        <v>7498.3987000000006</v>
      </c>
      <c r="F1985" s="210">
        <f t="shared" si="90"/>
        <v>2</v>
      </c>
      <c r="G1985" s="79" t="str">
        <f t="shared" si="91"/>
        <v>M</v>
      </c>
      <c r="H1985" s="79" t="str">
        <f t="shared" si="92"/>
        <v>2GDP-ELPO/PERM2</v>
      </c>
    </row>
    <row r="1986" spans="1:8">
      <c r="A1986" s="80">
        <v>37200</v>
      </c>
      <c r="B1986" s="79" t="s">
        <v>160</v>
      </c>
      <c r="C1986" s="79" t="s">
        <v>134</v>
      </c>
      <c r="D1986" s="85">
        <v>37491.993999999999</v>
      </c>
      <c r="E1986" s="85">
        <v>37491.993999999999</v>
      </c>
      <c r="F1986" s="210">
        <f t="shared" si="90"/>
        <v>2</v>
      </c>
      <c r="G1986" s="79" t="str">
        <f t="shared" si="91"/>
        <v>M</v>
      </c>
      <c r="H1986" s="79" t="str">
        <f t="shared" si="92"/>
        <v>2GDP-ELPO/SANJUA</v>
      </c>
    </row>
    <row r="1987" spans="1:8">
      <c r="A1987" s="80">
        <v>37201</v>
      </c>
      <c r="B1987" s="79" t="s">
        <v>160</v>
      </c>
      <c r="C1987" s="79" t="s">
        <v>130</v>
      </c>
      <c r="D1987" s="85">
        <v>7498.3987000000006</v>
      </c>
      <c r="E1987" s="85">
        <v>7498.3987000000006</v>
      </c>
      <c r="F1987" s="210">
        <f t="shared" ref="F1987:F2050" si="93">IF(REF_DT&lt;=LastDay,INDEX(IntraMonth_Buckets,MATCH($A1987,IntraSumMonths,0),1),INDEX(BucketTable,MATCH($A1987,SumMonths,0),1))</f>
        <v>2</v>
      </c>
      <c r="G1987" s="79" t="str">
        <f t="shared" ref="G1987:G2050" si="94">INDEX(Book_Type,MATCH($B1987,Book,0),1)</f>
        <v>M</v>
      </c>
      <c r="H1987" s="79" t="str">
        <f t="shared" ref="H1987:H2050" si="95">$F1987&amp;$C1987</f>
        <v>2GDP-ELPO/PERM2</v>
      </c>
    </row>
    <row r="1988" spans="1:8">
      <c r="A1988" s="80">
        <v>37201</v>
      </c>
      <c r="B1988" s="79" t="s">
        <v>160</v>
      </c>
      <c r="C1988" s="79" t="s">
        <v>134</v>
      </c>
      <c r="D1988" s="85">
        <v>37491.993999999999</v>
      </c>
      <c r="E1988" s="85">
        <v>37491.993999999999</v>
      </c>
      <c r="F1988" s="210">
        <f t="shared" si="93"/>
        <v>2</v>
      </c>
      <c r="G1988" s="79" t="str">
        <f t="shared" si="94"/>
        <v>M</v>
      </c>
      <c r="H1988" s="79" t="str">
        <f t="shared" si="95"/>
        <v>2GDP-ELPO/SANJUA</v>
      </c>
    </row>
    <row r="1989" spans="1:8">
      <c r="A1989" s="80">
        <v>37202</v>
      </c>
      <c r="B1989" s="79" t="s">
        <v>160</v>
      </c>
      <c r="C1989" s="79" t="s">
        <v>130</v>
      </c>
      <c r="D1989" s="85">
        <v>7498.3987000000006</v>
      </c>
      <c r="E1989" s="85">
        <v>7498.3987000000006</v>
      </c>
      <c r="F1989" s="210">
        <f t="shared" si="93"/>
        <v>2</v>
      </c>
      <c r="G1989" s="79" t="str">
        <f t="shared" si="94"/>
        <v>M</v>
      </c>
      <c r="H1989" s="79" t="str">
        <f t="shared" si="95"/>
        <v>2GDP-ELPO/PERM2</v>
      </c>
    </row>
    <row r="1990" spans="1:8">
      <c r="A1990" s="80">
        <v>37202</v>
      </c>
      <c r="B1990" s="79" t="s">
        <v>160</v>
      </c>
      <c r="C1990" s="79" t="s">
        <v>134</v>
      </c>
      <c r="D1990" s="85">
        <v>37491.993999999999</v>
      </c>
      <c r="E1990" s="85">
        <v>37491.993999999999</v>
      </c>
      <c r="F1990" s="210">
        <f t="shared" si="93"/>
        <v>2</v>
      </c>
      <c r="G1990" s="79" t="str">
        <f t="shared" si="94"/>
        <v>M</v>
      </c>
      <c r="H1990" s="79" t="str">
        <f t="shared" si="95"/>
        <v>2GDP-ELPO/SANJUA</v>
      </c>
    </row>
    <row r="1991" spans="1:8">
      <c r="A1991" s="80">
        <v>37203</v>
      </c>
      <c r="B1991" s="79" t="s">
        <v>160</v>
      </c>
      <c r="C1991" s="79" t="s">
        <v>130</v>
      </c>
      <c r="D1991" s="85">
        <v>7498.3987000000006</v>
      </c>
      <c r="E1991" s="85">
        <v>7498.3987000000006</v>
      </c>
      <c r="F1991" s="210">
        <f t="shared" si="93"/>
        <v>2</v>
      </c>
      <c r="G1991" s="79" t="str">
        <f t="shared" si="94"/>
        <v>M</v>
      </c>
      <c r="H1991" s="79" t="str">
        <f t="shared" si="95"/>
        <v>2GDP-ELPO/PERM2</v>
      </c>
    </row>
    <row r="1992" spans="1:8">
      <c r="A1992" s="80">
        <v>37203</v>
      </c>
      <c r="B1992" s="79" t="s">
        <v>160</v>
      </c>
      <c r="C1992" s="79" t="s">
        <v>134</v>
      </c>
      <c r="D1992" s="85">
        <v>37491.993999999999</v>
      </c>
      <c r="E1992" s="85">
        <v>37491.993999999999</v>
      </c>
      <c r="F1992" s="210">
        <f t="shared" si="93"/>
        <v>2</v>
      </c>
      <c r="G1992" s="79" t="str">
        <f t="shared" si="94"/>
        <v>M</v>
      </c>
      <c r="H1992" s="79" t="str">
        <f t="shared" si="95"/>
        <v>2GDP-ELPO/SANJUA</v>
      </c>
    </row>
    <row r="1993" spans="1:8">
      <c r="A1993" s="80">
        <v>37204</v>
      </c>
      <c r="B1993" s="79" t="s">
        <v>160</v>
      </c>
      <c r="C1993" s="79" t="s">
        <v>130</v>
      </c>
      <c r="D1993" s="85">
        <v>7498.3987000000006</v>
      </c>
      <c r="E1993" s="85">
        <v>7498.3987000000006</v>
      </c>
      <c r="F1993" s="210">
        <f t="shared" si="93"/>
        <v>2</v>
      </c>
      <c r="G1993" s="79" t="str">
        <f t="shared" si="94"/>
        <v>M</v>
      </c>
      <c r="H1993" s="79" t="str">
        <f t="shared" si="95"/>
        <v>2GDP-ELPO/PERM2</v>
      </c>
    </row>
    <row r="1994" spans="1:8">
      <c r="A1994" s="80">
        <v>37204</v>
      </c>
      <c r="B1994" s="79" t="s">
        <v>160</v>
      </c>
      <c r="C1994" s="79" t="s">
        <v>134</v>
      </c>
      <c r="D1994" s="85">
        <v>37491.993999999999</v>
      </c>
      <c r="E1994" s="85">
        <v>37491.993999999999</v>
      </c>
      <c r="F1994" s="210">
        <f t="shared" si="93"/>
        <v>2</v>
      </c>
      <c r="G1994" s="79" t="str">
        <f t="shared" si="94"/>
        <v>M</v>
      </c>
      <c r="H1994" s="79" t="str">
        <f t="shared" si="95"/>
        <v>2GDP-ELPO/SANJUA</v>
      </c>
    </row>
    <row r="1995" spans="1:8">
      <c r="A1995" s="80">
        <v>37205</v>
      </c>
      <c r="B1995" s="79" t="s">
        <v>160</v>
      </c>
      <c r="C1995" s="79" t="s">
        <v>130</v>
      </c>
      <c r="D1995" s="85">
        <v>7498.3987000000006</v>
      </c>
      <c r="E1995" s="85">
        <v>7498.3987000000006</v>
      </c>
      <c r="F1995" s="210">
        <f t="shared" si="93"/>
        <v>2</v>
      </c>
      <c r="G1995" s="79" t="str">
        <f t="shared" si="94"/>
        <v>M</v>
      </c>
      <c r="H1995" s="79" t="str">
        <f t="shared" si="95"/>
        <v>2GDP-ELPO/PERM2</v>
      </c>
    </row>
    <row r="1996" spans="1:8">
      <c r="A1996" s="80">
        <v>37205</v>
      </c>
      <c r="B1996" s="79" t="s">
        <v>160</v>
      </c>
      <c r="C1996" s="79" t="s">
        <v>134</v>
      </c>
      <c r="D1996" s="85">
        <v>37491.993999999999</v>
      </c>
      <c r="E1996" s="85">
        <v>37491.993999999999</v>
      </c>
      <c r="F1996" s="210">
        <f t="shared" si="93"/>
        <v>2</v>
      </c>
      <c r="G1996" s="79" t="str">
        <f t="shared" si="94"/>
        <v>M</v>
      </c>
      <c r="H1996" s="79" t="str">
        <f t="shared" si="95"/>
        <v>2GDP-ELPO/SANJUA</v>
      </c>
    </row>
    <row r="1997" spans="1:8">
      <c r="A1997" s="80">
        <v>37206</v>
      </c>
      <c r="B1997" s="79" t="s">
        <v>160</v>
      </c>
      <c r="C1997" s="79" t="s">
        <v>130</v>
      </c>
      <c r="D1997" s="85">
        <v>7498.3987000000006</v>
      </c>
      <c r="E1997" s="85">
        <v>7498.3987000000006</v>
      </c>
      <c r="F1997" s="210">
        <f t="shared" si="93"/>
        <v>2</v>
      </c>
      <c r="G1997" s="79" t="str">
        <f t="shared" si="94"/>
        <v>M</v>
      </c>
      <c r="H1997" s="79" t="str">
        <f t="shared" si="95"/>
        <v>2GDP-ELPO/PERM2</v>
      </c>
    </row>
    <row r="1998" spans="1:8">
      <c r="A1998" s="80">
        <v>37206</v>
      </c>
      <c r="B1998" s="79" t="s">
        <v>160</v>
      </c>
      <c r="C1998" s="79" t="s">
        <v>134</v>
      </c>
      <c r="D1998" s="85">
        <v>37491.993999999999</v>
      </c>
      <c r="E1998" s="85">
        <v>37491.993999999999</v>
      </c>
      <c r="F1998" s="210">
        <f t="shared" si="93"/>
        <v>2</v>
      </c>
      <c r="G1998" s="79" t="str">
        <f t="shared" si="94"/>
        <v>M</v>
      </c>
      <c r="H1998" s="79" t="str">
        <f t="shared" si="95"/>
        <v>2GDP-ELPO/SANJUA</v>
      </c>
    </row>
    <row r="1999" spans="1:8">
      <c r="A1999" s="80">
        <v>37207</v>
      </c>
      <c r="B1999" s="79" t="s">
        <v>160</v>
      </c>
      <c r="C1999" s="79" t="s">
        <v>130</v>
      </c>
      <c r="D1999" s="85">
        <v>7498.3987000000006</v>
      </c>
      <c r="E1999" s="85">
        <v>7498.3987000000006</v>
      </c>
      <c r="F1999" s="210">
        <f t="shared" si="93"/>
        <v>2</v>
      </c>
      <c r="G1999" s="79" t="str">
        <f t="shared" si="94"/>
        <v>M</v>
      </c>
      <c r="H1999" s="79" t="str">
        <f t="shared" si="95"/>
        <v>2GDP-ELPO/PERM2</v>
      </c>
    </row>
    <row r="2000" spans="1:8">
      <c r="A2000" s="80">
        <v>37207</v>
      </c>
      <c r="B2000" s="79" t="s">
        <v>160</v>
      </c>
      <c r="C2000" s="79" t="s">
        <v>134</v>
      </c>
      <c r="D2000" s="85">
        <v>37491.993999999999</v>
      </c>
      <c r="E2000" s="85">
        <v>37491.993999999999</v>
      </c>
      <c r="F2000" s="210">
        <f t="shared" si="93"/>
        <v>2</v>
      </c>
      <c r="G2000" s="79" t="str">
        <f t="shared" si="94"/>
        <v>M</v>
      </c>
      <c r="H2000" s="79" t="str">
        <f t="shared" si="95"/>
        <v>2GDP-ELPO/SANJUA</v>
      </c>
    </row>
    <row r="2001" spans="1:8">
      <c r="A2001" s="80">
        <v>37208</v>
      </c>
      <c r="B2001" s="79" t="s">
        <v>160</v>
      </c>
      <c r="C2001" s="79" t="s">
        <v>130</v>
      </c>
      <c r="D2001" s="85">
        <v>7498.3987000000006</v>
      </c>
      <c r="E2001" s="85">
        <v>7498.3987000000006</v>
      </c>
      <c r="F2001" s="210">
        <f t="shared" si="93"/>
        <v>2</v>
      </c>
      <c r="G2001" s="79" t="str">
        <f t="shared" si="94"/>
        <v>M</v>
      </c>
      <c r="H2001" s="79" t="str">
        <f t="shared" si="95"/>
        <v>2GDP-ELPO/PERM2</v>
      </c>
    </row>
    <row r="2002" spans="1:8">
      <c r="A2002" s="80">
        <v>37208</v>
      </c>
      <c r="B2002" s="79" t="s">
        <v>160</v>
      </c>
      <c r="C2002" s="79" t="s">
        <v>134</v>
      </c>
      <c r="D2002" s="85">
        <v>37491.993999999999</v>
      </c>
      <c r="E2002" s="85">
        <v>37491.993999999999</v>
      </c>
      <c r="F2002" s="210">
        <f t="shared" si="93"/>
        <v>2</v>
      </c>
      <c r="G2002" s="79" t="str">
        <f t="shared" si="94"/>
        <v>M</v>
      </c>
      <c r="H2002" s="79" t="str">
        <f t="shared" si="95"/>
        <v>2GDP-ELPO/SANJUA</v>
      </c>
    </row>
    <row r="2003" spans="1:8">
      <c r="A2003" s="80">
        <v>37209</v>
      </c>
      <c r="B2003" s="79" t="s">
        <v>160</v>
      </c>
      <c r="C2003" s="79" t="s">
        <v>130</v>
      </c>
      <c r="D2003" s="85">
        <v>7498.3987000000006</v>
      </c>
      <c r="E2003" s="85">
        <v>7498.3987000000006</v>
      </c>
      <c r="F2003" s="210">
        <f t="shared" si="93"/>
        <v>2</v>
      </c>
      <c r="G2003" s="79" t="str">
        <f t="shared" si="94"/>
        <v>M</v>
      </c>
      <c r="H2003" s="79" t="str">
        <f t="shared" si="95"/>
        <v>2GDP-ELPO/PERM2</v>
      </c>
    </row>
    <row r="2004" spans="1:8">
      <c r="A2004" s="80">
        <v>37209</v>
      </c>
      <c r="B2004" s="79" t="s">
        <v>160</v>
      </c>
      <c r="C2004" s="79" t="s">
        <v>134</v>
      </c>
      <c r="D2004" s="85">
        <v>37491.993999999999</v>
      </c>
      <c r="E2004" s="85">
        <v>37491.993999999999</v>
      </c>
      <c r="F2004" s="210">
        <f t="shared" si="93"/>
        <v>2</v>
      </c>
      <c r="G2004" s="79" t="str">
        <f t="shared" si="94"/>
        <v>M</v>
      </c>
      <c r="H2004" s="79" t="str">
        <f t="shared" si="95"/>
        <v>2GDP-ELPO/SANJUA</v>
      </c>
    </row>
    <row r="2005" spans="1:8">
      <c r="A2005" s="80">
        <v>37210</v>
      </c>
      <c r="B2005" s="79" t="s">
        <v>160</v>
      </c>
      <c r="C2005" s="79" t="s">
        <v>130</v>
      </c>
      <c r="D2005" s="85">
        <v>7498.3987000000006</v>
      </c>
      <c r="E2005" s="85">
        <v>7498.3987000000006</v>
      </c>
      <c r="F2005" s="210">
        <f t="shared" si="93"/>
        <v>2</v>
      </c>
      <c r="G2005" s="79" t="str">
        <f t="shared" si="94"/>
        <v>M</v>
      </c>
      <c r="H2005" s="79" t="str">
        <f t="shared" si="95"/>
        <v>2GDP-ELPO/PERM2</v>
      </c>
    </row>
    <row r="2006" spans="1:8">
      <c r="A2006" s="80">
        <v>37210</v>
      </c>
      <c r="B2006" s="79" t="s">
        <v>160</v>
      </c>
      <c r="C2006" s="79" t="s">
        <v>134</v>
      </c>
      <c r="D2006" s="85">
        <v>37491.993999999999</v>
      </c>
      <c r="E2006" s="85">
        <v>37491.993999999999</v>
      </c>
      <c r="F2006" s="210">
        <f t="shared" si="93"/>
        <v>2</v>
      </c>
      <c r="G2006" s="79" t="str">
        <f t="shared" si="94"/>
        <v>M</v>
      </c>
      <c r="H2006" s="79" t="str">
        <f t="shared" si="95"/>
        <v>2GDP-ELPO/SANJUA</v>
      </c>
    </row>
    <row r="2007" spans="1:8">
      <c r="A2007" s="80">
        <v>37211</v>
      </c>
      <c r="B2007" s="79" t="s">
        <v>160</v>
      </c>
      <c r="C2007" s="79" t="s">
        <v>130</v>
      </c>
      <c r="D2007" s="85">
        <v>7498.3987000000006</v>
      </c>
      <c r="E2007" s="85">
        <v>7498.3987000000006</v>
      </c>
      <c r="F2007" s="210">
        <f t="shared" si="93"/>
        <v>2</v>
      </c>
      <c r="G2007" s="79" t="str">
        <f t="shared" si="94"/>
        <v>M</v>
      </c>
      <c r="H2007" s="79" t="str">
        <f t="shared" si="95"/>
        <v>2GDP-ELPO/PERM2</v>
      </c>
    </row>
    <row r="2008" spans="1:8">
      <c r="A2008" s="80">
        <v>37211</v>
      </c>
      <c r="B2008" s="79" t="s">
        <v>160</v>
      </c>
      <c r="C2008" s="79" t="s">
        <v>134</v>
      </c>
      <c r="D2008" s="85">
        <v>37491.993999999999</v>
      </c>
      <c r="E2008" s="85">
        <v>37491.993999999999</v>
      </c>
      <c r="F2008" s="210">
        <f t="shared" si="93"/>
        <v>2</v>
      </c>
      <c r="G2008" s="79" t="str">
        <f t="shared" si="94"/>
        <v>M</v>
      </c>
      <c r="H2008" s="79" t="str">
        <f t="shared" si="95"/>
        <v>2GDP-ELPO/SANJUA</v>
      </c>
    </row>
    <row r="2009" spans="1:8">
      <c r="A2009" s="80">
        <v>37212</v>
      </c>
      <c r="B2009" s="79" t="s">
        <v>160</v>
      </c>
      <c r="C2009" s="79" t="s">
        <v>130</v>
      </c>
      <c r="D2009" s="85">
        <v>7498.3987000000006</v>
      </c>
      <c r="E2009" s="85">
        <v>7498.3987000000006</v>
      </c>
      <c r="F2009" s="210">
        <f t="shared" si="93"/>
        <v>2</v>
      </c>
      <c r="G2009" s="79" t="str">
        <f t="shared" si="94"/>
        <v>M</v>
      </c>
      <c r="H2009" s="79" t="str">
        <f t="shared" si="95"/>
        <v>2GDP-ELPO/PERM2</v>
      </c>
    </row>
    <row r="2010" spans="1:8">
      <c r="A2010" s="80">
        <v>37212</v>
      </c>
      <c r="B2010" s="79" t="s">
        <v>160</v>
      </c>
      <c r="C2010" s="79" t="s">
        <v>134</v>
      </c>
      <c r="D2010" s="85">
        <v>37491.993999999999</v>
      </c>
      <c r="E2010" s="85">
        <v>37491.993999999999</v>
      </c>
      <c r="F2010" s="210">
        <f t="shared" si="93"/>
        <v>2</v>
      </c>
      <c r="G2010" s="79" t="str">
        <f t="shared" si="94"/>
        <v>M</v>
      </c>
      <c r="H2010" s="79" t="str">
        <f t="shared" si="95"/>
        <v>2GDP-ELPO/SANJUA</v>
      </c>
    </row>
    <row r="2011" spans="1:8">
      <c r="A2011" s="80">
        <v>37213</v>
      </c>
      <c r="B2011" s="79" t="s">
        <v>160</v>
      </c>
      <c r="C2011" s="79" t="s">
        <v>130</v>
      </c>
      <c r="D2011" s="85">
        <v>7498.3987000000006</v>
      </c>
      <c r="E2011" s="85">
        <v>7498.3987000000006</v>
      </c>
      <c r="F2011" s="210">
        <f t="shared" si="93"/>
        <v>2</v>
      </c>
      <c r="G2011" s="79" t="str">
        <f t="shared" si="94"/>
        <v>M</v>
      </c>
      <c r="H2011" s="79" t="str">
        <f t="shared" si="95"/>
        <v>2GDP-ELPO/PERM2</v>
      </c>
    </row>
    <row r="2012" spans="1:8">
      <c r="A2012" s="80">
        <v>37213</v>
      </c>
      <c r="B2012" s="79" t="s">
        <v>160</v>
      </c>
      <c r="C2012" s="79" t="s">
        <v>134</v>
      </c>
      <c r="D2012" s="85">
        <v>37491.993999999999</v>
      </c>
      <c r="E2012" s="85">
        <v>37491.993999999999</v>
      </c>
      <c r="F2012" s="210">
        <f t="shared" si="93"/>
        <v>2</v>
      </c>
      <c r="G2012" s="79" t="str">
        <f t="shared" si="94"/>
        <v>M</v>
      </c>
      <c r="H2012" s="79" t="str">
        <f t="shared" si="95"/>
        <v>2GDP-ELPO/SANJUA</v>
      </c>
    </row>
    <row r="2013" spans="1:8">
      <c r="A2013" s="80">
        <v>37214</v>
      </c>
      <c r="B2013" s="79" t="s">
        <v>160</v>
      </c>
      <c r="C2013" s="79" t="s">
        <v>130</v>
      </c>
      <c r="D2013" s="85">
        <v>7498.3987000000006</v>
      </c>
      <c r="E2013" s="85">
        <v>7498.3987000000006</v>
      </c>
      <c r="F2013" s="210">
        <f t="shared" si="93"/>
        <v>2</v>
      </c>
      <c r="G2013" s="79" t="str">
        <f t="shared" si="94"/>
        <v>M</v>
      </c>
      <c r="H2013" s="79" t="str">
        <f t="shared" si="95"/>
        <v>2GDP-ELPO/PERM2</v>
      </c>
    </row>
    <row r="2014" spans="1:8">
      <c r="A2014" s="80">
        <v>37214</v>
      </c>
      <c r="B2014" s="79" t="s">
        <v>160</v>
      </c>
      <c r="C2014" s="79" t="s">
        <v>134</v>
      </c>
      <c r="D2014" s="85">
        <v>37491.993999999999</v>
      </c>
      <c r="E2014" s="85">
        <v>37491.993999999999</v>
      </c>
      <c r="F2014" s="210">
        <f t="shared" si="93"/>
        <v>2</v>
      </c>
      <c r="G2014" s="79" t="str">
        <f t="shared" si="94"/>
        <v>M</v>
      </c>
      <c r="H2014" s="79" t="str">
        <f t="shared" si="95"/>
        <v>2GDP-ELPO/SANJUA</v>
      </c>
    </row>
    <row r="2015" spans="1:8">
      <c r="A2015" s="80">
        <v>37215</v>
      </c>
      <c r="B2015" s="79" t="s">
        <v>160</v>
      </c>
      <c r="C2015" s="79" t="s">
        <v>130</v>
      </c>
      <c r="D2015" s="85">
        <v>7498.3987000000006</v>
      </c>
      <c r="E2015" s="85">
        <v>7498.3987000000006</v>
      </c>
      <c r="F2015" s="210">
        <f t="shared" si="93"/>
        <v>2</v>
      </c>
      <c r="G2015" s="79" t="str">
        <f t="shared" si="94"/>
        <v>M</v>
      </c>
      <c r="H2015" s="79" t="str">
        <f t="shared" si="95"/>
        <v>2GDP-ELPO/PERM2</v>
      </c>
    </row>
    <row r="2016" spans="1:8">
      <c r="A2016" s="80">
        <v>37215</v>
      </c>
      <c r="B2016" s="79" t="s">
        <v>160</v>
      </c>
      <c r="C2016" s="79" t="s">
        <v>134</v>
      </c>
      <c r="D2016" s="85">
        <v>37491.993999999999</v>
      </c>
      <c r="E2016" s="85">
        <v>37491.993999999999</v>
      </c>
      <c r="F2016" s="210">
        <f t="shared" si="93"/>
        <v>2</v>
      </c>
      <c r="G2016" s="79" t="str">
        <f t="shared" si="94"/>
        <v>M</v>
      </c>
      <c r="H2016" s="79" t="str">
        <f t="shared" si="95"/>
        <v>2GDP-ELPO/SANJUA</v>
      </c>
    </row>
    <row r="2017" spans="1:8">
      <c r="A2017" s="80">
        <v>37216</v>
      </c>
      <c r="B2017" s="79" t="s">
        <v>160</v>
      </c>
      <c r="C2017" s="79" t="s">
        <v>130</v>
      </c>
      <c r="D2017" s="85">
        <v>7498.3987000000006</v>
      </c>
      <c r="E2017" s="85">
        <v>7498.3987000000006</v>
      </c>
      <c r="F2017" s="210">
        <f t="shared" si="93"/>
        <v>2</v>
      </c>
      <c r="G2017" s="79" t="str">
        <f t="shared" si="94"/>
        <v>M</v>
      </c>
      <c r="H2017" s="79" t="str">
        <f t="shared" si="95"/>
        <v>2GDP-ELPO/PERM2</v>
      </c>
    </row>
    <row r="2018" spans="1:8">
      <c r="A2018" s="80">
        <v>37216</v>
      </c>
      <c r="B2018" s="79" t="s">
        <v>160</v>
      </c>
      <c r="C2018" s="79" t="s">
        <v>134</v>
      </c>
      <c r="D2018" s="85">
        <v>37491.993999999999</v>
      </c>
      <c r="E2018" s="85">
        <v>37491.993999999999</v>
      </c>
      <c r="F2018" s="210">
        <f t="shared" si="93"/>
        <v>2</v>
      </c>
      <c r="G2018" s="79" t="str">
        <f t="shared" si="94"/>
        <v>M</v>
      </c>
      <c r="H2018" s="79" t="str">
        <f t="shared" si="95"/>
        <v>2GDP-ELPO/SANJUA</v>
      </c>
    </row>
    <row r="2019" spans="1:8">
      <c r="A2019" s="80">
        <v>37217</v>
      </c>
      <c r="B2019" s="79" t="s">
        <v>160</v>
      </c>
      <c r="C2019" s="79" t="s">
        <v>130</v>
      </c>
      <c r="D2019" s="85">
        <v>7498.3987000000006</v>
      </c>
      <c r="E2019" s="85">
        <v>7498.3987000000006</v>
      </c>
      <c r="F2019" s="210">
        <f t="shared" si="93"/>
        <v>2</v>
      </c>
      <c r="G2019" s="79" t="str">
        <f t="shared" si="94"/>
        <v>M</v>
      </c>
      <c r="H2019" s="79" t="str">
        <f t="shared" si="95"/>
        <v>2GDP-ELPO/PERM2</v>
      </c>
    </row>
    <row r="2020" spans="1:8">
      <c r="A2020" s="80">
        <v>37217</v>
      </c>
      <c r="B2020" s="79" t="s">
        <v>160</v>
      </c>
      <c r="C2020" s="79" t="s">
        <v>134</v>
      </c>
      <c r="D2020" s="85">
        <v>37491.993999999999</v>
      </c>
      <c r="E2020" s="85">
        <v>37491.993999999999</v>
      </c>
      <c r="F2020" s="210">
        <f t="shared" si="93"/>
        <v>2</v>
      </c>
      <c r="G2020" s="79" t="str">
        <f t="shared" si="94"/>
        <v>M</v>
      </c>
      <c r="H2020" s="79" t="str">
        <f t="shared" si="95"/>
        <v>2GDP-ELPO/SANJUA</v>
      </c>
    </row>
    <row r="2021" spans="1:8">
      <c r="A2021" s="80">
        <v>37218</v>
      </c>
      <c r="B2021" s="79" t="s">
        <v>160</v>
      </c>
      <c r="C2021" s="79" t="s">
        <v>130</v>
      </c>
      <c r="D2021" s="85">
        <v>7498.3987000000006</v>
      </c>
      <c r="E2021" s="85">
        <v>7498.3987000000006</v>
      </c>
      <c r="F2021" s="210">
        <f t="shared" si="93"/>
        <v>2</v>
      </c>
      <c r="G2021" s="79" t="str">
        <f t="shared" si="94"/>
        <v>M</v>
      </c>
      <c r="H2021" s="79" t="str">
        <f t="shared" si="95"/>
        <v>2GDP-ELPO/PERM2</v>
      </c>
    </row>
    <row r="2022" spans="1:8">
      <c r="A2022" s="80">
        <v>37218</v>
      </c>
      <c r="B2022" s="79" t="s">
        <v>160</v>
      </c>
      <c r="C2022" s="79" t="s">
        <v>134</v>
      </c>
      <c r="D2022" s="85">
        <v>37491.993999999999</v>
      </c>
      <c r="E2022" s="85">
        <v>37491.993999999999</v>
      </c>
      <c r="F2022" s="210">
        <f t="shared" si="93"/>
        <v>2</v>
      </c>
      <c r="G2022" s="79" t="str">
        <f t="shared" si="94"/>
        <v>M</v>
      </c>
      <c r="H2022" s="79" t="str">
        <f t="shared" si="95"/>
        <v>2GDP-ELPO/SANJUA</v>
      </c>
    </row>
    <row r="2023" spans="1:8">
      <c r="A2023" s="80">
        <v>37219</v>
      </c>
      <c r="B2023" s="79" t="s">
        <v>160</v>
      </c>
      <c r="C2023" s="79" t="s">
        <v>130</v>
      </c>
      <c r="D2023" s="85">
        <v>7498.3987000000006</v>
      </c>
      <c r="E2023" s="85">
        <v>7498.3987000000006</v>
      </c>
      <c r="F2023" s="210">
        <f t="shared" si="93"/>
        <v>2</v>
      </c>
      <c r="G2023" s="79" t="str">
        <f t="shared" si="94"/>
        <v>M</v>
      </c>
      <c r="H2023" s="79" t="str">
        <f t="shared" si="95"/>
        <v>2GDP-ELPO/PERM2</v>
      </c>
    </row>
    <row r="2024" spans="1:8">
      <c r="A2024" s="80">
        <v>37219</v>
      </c>
      <c r="B2024" s="79" t="s">
        <v>160</v>
      </c>
      <c r="C2024" s="79" t="s">
        <v>134</v>
      </c>
      <c r="D2024" s="85">
        <v>37491.993999999999</v>
      </c>
      <c r="E2024" s="85">
        <v>37491.993999999999</v>
      </c>
      <c r="F2024" s="210">
        <f t="shared" si="93"/>
        <v>2</v>
      </c>
      <c r="G2024" s="79" t="str">
        <f t="shared" si="94"/>
        <v>M</v>
      </c>
      <c r="H2024" s="79" t="str">
        <f t="shared" si="95"/>
        <v>2GDP-ELPO/SANJUA</v>
      </c>
    </row>
    <row r="2025" spans="1:8">
      <c r="A2025" s="80">
        <v>37220</v>
      </c>
      <c r="B2025" s="79" t="s">
        <v>160</v>
      </c>
      <c r="C2025" s="79" t="s">
        <v>130</v>
      </c>
      <c r="D2025" s="85">
        <v>7498.3987000000006</v>
      </c>
      <c r="E2025" s="85">
        <v>7498.3987000000006</v>
      </c>
      <c r="F2025" s="210">
        <f t="shared" si="93"/>
        <v>2</v>
      </c>
      <c r="G2025" s="79" t="str">
        <f t="shared" si="94"/>
        <v>M</v>
      </c>
      <c r="H2025" s="79" t="str">
        <f t="shared" si="95"/>
        <v>2GDP-ELPO/PERM2</v>
      </c>
    </row>
    <row r="2026" spans="1:8">
      <c r="A2026" s="80">
        <v>37220</v>
      </c>
      <c r="B2026" s="79" t="s">
        <v>160</v>
      </c>
      <c r="C2026" s="79" t="s">
        <v>134</v>
      </c>
      <c r="D2026" s="85">
        <v>37491.993999999999</v>
      </c>
      <c r="E2026" s="85">
        <v>37491.993999999999</v>
      </c>
      <c r="F2026" s="210">
        <f t="shared" si="93"/>
        <v>2</v>
      </c>
      <c r="G2026" s="79" t="str">
        <f t="shared" si="94"/>
        <v>M</v>
      </c>
      <c r="H2026" s="79" t="str">
        <f t="shared" si="95"/>
        <v>2GDP-ELPO/SANJUA</v>
      </c>
    </row>
    <row r="2027" spans="1:8">
      <c r="A2027" s="80">
        <v>37221</v>
      </c>
      <c r="B2027" s="79" t="s">
        <v>160</v>
      </c>
      <c r="C2027" s="79" t="s">
        <v>130</v>
      </c>
      <c r="D2027" s="85">
        <v>7498.3987000000006</v>
      </c>
      <c r="E2027" s="85">
        <v>7498.3987000000006</v>
      </c>
      <c r="F2027" s="210">
        <f t="shared" si="93"/>
        <v>2</v>
      </c>
      <c r="G2027" s="79" t="str">
        <f t="shared" si="94"/>
        <v>M</v>
      </c>
      <c r="H2027" s="79" t="str">
        <f t="shared" si="95"/>
        <v>2GDP-ELPO/PERM2</v>
      </c>
    </row>
    <row r="2028" spans="1:8">
      <c r="A2028" s="80">
        <v>37221</v>
      </c>
      <c r="B2028" s="79" t="s">
        <v>160</v>
      </c>
      <c r="C2028" s="79" t="s">
        <v>134</v>
      </c>
      <c r="D2028" s="85">
        <v>37491.993999999999</v>
      </c>
      <c r="E2028" s="85">
        <v>37491.993999999999</v>
      </c>
      <c r="F2028" s="210">
        <f t="shared" si="93"/>
        <v>2</v>
      </c>
      <c r="G2028" s="79" t="str">
        <f t="shared" si="94"/>
        <v>M</v>
      </c>
      <c r="H2028" s="79" t="str">
        <f t="shared" si="95"/>
        <v>2GDP-ELPO/SANJUA</v>
      </c>
    </row>
    <row r="2029" spans="1:8">
      <c r="A2029" s="80">
        <v>37222</v>
      </c>
      <c r="B2029" s="79" t="s">
        <v>160</v>
      </c>
      <c r="C2029" s="79" t="s">
        <v>130</v>
      </c>
      <c r="D2029" s="85">
        <v>7498.3987000000006</v>
      </c>
      <c r="E2029" s="85">
        <v>7498.3987000000006</v>
      </c>
      <c r="F2029" s="210">
        <f t="shared" si="93"/>
        <v>2</v>
      </c>
      <c r="G2029" s="79" t="str">
        <f t="shared" si="94"/>
        <v>M</v>
      </c>
      <c r="H2029" s="79" t="str">
        <f t="shared" si="95"/>
        <v>2GDP-ELPO/PERM2</v>
      </c>
    </row>
    <row r="2030" spans="1:8">
      <c r="A2030" s="80">
        <v>37222</v>
      </c>
      <c r="B2030" s="79" t="s">
        <v>160</v>
      </c>
      <c r="C2030" s="79" t="s">
        <v>134</v>
      </c>
      <c r="D2030" s="85">
        <v>37491.993999999999</v>
      </c>
      <c r="E2030" s="85">
        <v>37491.993999999999</v>
      </c>
      <c r="F2030" s="210">
        <f t="shared" si="93"/>
        <v>2</v>
      </c>
      <c r="G2030" s="79" t="str">
        <f t="shared" si="94"/>
        <v>M</v>
      </c>
      <c r="H2030" s="79" t="str">
        <f t="shared" si="95"/>
        <v>2GDP-ELPO/SANJUA</v>
      </c>
    </row>
    <row r="2031" spans="1:8">
      <c r="A2031" s="80">
        <v>37223</v>
      </c>
      <c r="B2031" s="79" t="s">
        <v>160</v>
      </c>
      <c r="C2031" s="79" t="s">
        <v>130</v>
      </c>
      <c r="D2031" s="85">
        <v>7498.3987000000006</v>
      </c>
      <c r="E2031" s="85">
        <v>7498.3987000000006</v>
      </c>
      <c r="F2031" s="210">
        <f t="shared" si="93"/>
        <v>2</v>
      </c>
      <c r="G2031" s="79" t="str">
        <f t="shared" si="94"/>
        <v>M</v>
      </c>
      <c r="H2031" s="79" t="str">
        <f t="shared" si="95"/>
        <v>2GDP-ELPO/PERM2</v>
      </c>
    </row>
    <row r="2032" spans="1:8">
      <c r="A2032" s="80">
        <v>37223</v>
      </c>
      <c r="B2032" s="79" t="s">
        <v>160</v>
      </c>
      <c r="C2032" s="79" t="s">
        <v>134</v>
      </c>
      <c r="D2032" s="85">
        <v>37491.993999999999</v>
      </c>
      <c r="E2032" s="85">
        <v>37491.993999999999</v>
      </c>
      <c r="F2032" s="210">
        <f t="shared" si="93"/>
        <v>2</v>
      </c>
      <c r="G2032" s="79" t="str">
        <f t="shared" si="94"/>
        <v>M</v>
      </c>
      <c r="H2032" s="79" t="str">
        <f t="shared" si="95"/>
        <v>2GDP-ELPO/SANJUA</v>
      </c>
    </row>
    <row r="2033" spans="1:8">
      <c r="A2033" s="80">
        <v>37224</v>
      </c>
      <c r="B2033" s="79" t="s">
        <v>160</v>
      </c>
      <c r="C2033" s="79" t="s">
        <v>130</v>
      </c>
      <c r="D2033" s="85">
        <v>7498.3987000000006</v>
      </c>
      <c r="E2033" s="85">
        <v>7498.3987000000006</v>
      </c>
      <c r="F2033" s="210">
        <f t="shared" si="93"/>
        <v>2</v>
      </c>
      <c r="G2033" s="79" t="str">
        <f t="shared" si="94"/>
        <v>M</v>
      </c>
      <c r="H2033" s="79" t="str">
        <f t="shared" si="95"/>
        <v>2GDP-ELPO/PERM2</v>
      </c>
    </row>
    <row r="2034" spans="1:8">
      <c r="A2034" s="80">
        <v>37224</v>
      </c>
      <c r="B2034" s="79" t="s">
        <v>160</v>
      </c>
      <c r="C2034" s="79" t="s">
        <v>134</v>
      </c>
      <c r="D2034" s="85">
        <v>37491.993999999999</v>
      </c>
      <c r="E2034" s="85">
        <v>37491.993999999999</v>
      </c>
      <c r="F2034" s="210">
        <f t="shared" si="93"/>
        <v>2</v>
      </c>
      <c r="G2034" s="79" t="str">
        <f t="shared" si="94"/>
        <v>M</v>
      </c>
      <c r="H2034" s="79" t="str">
        <f t="shared" si="95"/>
        <v>2GDP-ELPO/SANJUA</v>
      </c>
    </row>
    <row r="2035" spans="1:8">
      <c r="A2035" s="80">
        <v>37225</v>
      </c>
      <c r="B2035" s="79" t="s">
        <v>160</v>
      </c>
      <c r="C2035" s="79" t="s">
        <v>130</v>
      </c>
      <c r="D2035" s="85">
        <v>7498.3987000000006</v>
      </c>
      <c r="E2035" s="85">
        <v>7498.3987000000006</v>
      </c>
      <c r="F2035" s="210">
        <f t="shared" si="93"/>
        <v>2</v>
      </c>
      <c r="G2035" s="79" t="str">
        <f t="shared" si="94"/>
        <v>M</v>
      </c>
      <c r="H2035" s="79" t="str">
        <f t="shared" si="95"/>
        <v>2GDP-ELPO/PERM2</v>
      </c>
    </row>
    <row r="2036" spans="1:8">
      <c r="A2036" s="80">
        <v>37225</v>
      </c>
      <c r="B2036" s="79" t="s">
        <v>160</v>
      </c>
      <c r="C2036" s="79" t="s">
        <v>134</v>
      </c>
      <c r="D2036" s="85">
        <v>37491.993999999999</v>
      </c>
      <c r="E2036" s="85">
        <v>37491.993999999999</v>
      </c>
      <c r="F2036" s="210">
        <f t="shared" si="93"/>
        <v>2</v>
      </c>
      <c r="G2036" s="79" t="str">
        <f t="shared" si="94"/>
        <v>M</v>
      </c>
      <c r="H2036" s="79" t="str">
        <f t="shared" si="95"/>
        <v>2GDP-ELPO/SANJUA</v>
      </c>
    </row>
    <row r="2037" spans="1:8">
      <c r="A2037" s="80">
        <v>37165</v>
      </c>
      <c r="B2037" s="79" t="s">
        <v>213</v>
      </c>
      <c r="C2037" s="79" t="s">
        <v>72</v>
      </c>
      <c r="D2037" s="85">
        <v>-5118535.9840000002</v>
      </c>
      <c r="E2037" s="85">
        <v>511853.59840000002</v>
      </c>
      <c r="F2037" s="210">
        <f t="shared" si="93"/>
        <v>1</v>
      </c>
      <c r="G2037" s="79" t="str">
        <f t="shared" si="94"/>
        <v>I</v>
      </c>
      <c r="H2037" s="79" t="str">
        <f t="shared" si="95"/>
        <v>1IF-ELPO/SJ</v>
      </c>
    </row>
    <row r="2038" spans="1:8">
      <c r="A2038" s="80">
        <v>37165</v>
      </c>
      <c r="B2038" s="79" t="s">
        <v>213</v>
      </c>
      <c r="C2038" s="79" t="s">
        <v>73</v>
      </c>
      <c r="D2038" s="85">
        <v>682000</v>
      </c>
      <c r="E2038" s="85">
        <v>-136400</v>
      </c>
      <c r="F2038" s="210">
        <f t="shared" si="93"/>
        <v>1</v>
      </c>
      <c r="G2038" s="79" t="str">
        <f t="shared" si="94"/>
        <v>I</v>
      </c>
      <c r="H2038" s="79" t="str">
        <f t="shared" si="95"/>
        <v>1IF-WAHA-TX</v>
      </c>
    </row>
    <row r="2039" spans="1:8">
      <c r="A2039" s="80">
        <v>37165</v>
      </c>
      <c r="B2039" s="79" t="s">
        <v>213</v>
      </c>
      <c r="C2039" s="79" t="s">
        <v>46</v>
      </c>
      <c r="D2039" s="85">
        <v>-916856</v>
      </c>
      <c r="E2039" s="85">
        <v>366742.4</v>
      </c>
      <c r="F2039" s="210">
        <f t="shared" si="93"/>
        <v>1</v>
      </c>
      <c r="G2039" s="79" t="str">
        <f t="shared" si="94"/>
        <v>I</v>
      </c>
      <c r="H2039" s="79" t="str">
        <f t="shared" si="95"/>
        <v>1NGI-SOCAL</v>
      </c>
    </row>
    <row r="2040" spans="1:8">
      <c r="A2040" s="80">
        <v>37196</v>
      </c>
      <c r="B2040" s="79" t="s">
        <v>213</v>
      </c>
      <c r="C2040" s="79" t="s">
        <v>72</v>
      </c>
      <c r="D2040" s="85">
        <v>460801.60560000001</v>
      </c>
      <c r="E2040" s="85">
        <v>-46080.160559999997</v>
      </c>
      <c r="F2040" s="210">
        <f t="shared" si="93"/>
        <v>2</v>
      </c>
      <c r="G2040" s="79" t="str">
        <f t="shared" si="94"/>
        <v>I</v>
      </c>
      <c r="H2040" s="79" t="str">
        <f t="shared" si="95"/>
        <v>2IF-ELPO/SJ</v>
      </c>
    </row>
    <row r="2041" spans="1:8">
      <c r="A2041" s="80">
        <v>37196</v>
      </c>
      <c r="B2041" s="79" t="s">
        <v>213</v>
      </c>
      <c r="C2041" s="79" t="s">
        <v>133</v>
      </c>
      <c r="D2041" s="85">
        <v>603036.22759999998</v>
      </c>
      <c r="E2041" s="85">
        <v>0</v>
      </c>
      <c r="F2041" s="210">
        <f t="shared" si="93"/>
        <v>2</v>
      </c>
      <c r="G2041" s="79" t="str">
        <f t="shared" si="94"/>
        <v>I</v>
      </c>
      <c r="H2041" s="79" t="str">
        <f t="shared" si="95"/>
        <v>2IF-EPSJ(BONDAD)</v>
      </c>
    </row>
    <row r="2042" spans="1:8">
      <c r="A2042" s="80">
        <v>37196</v>
      </c>
      <c r="B2042" s="79" t="s">
        <v>213</v>
      </c>
      <c r="C2042" s="79" t="s">
        <v>73</v>
      </c>
      <c r="D2042" s="85">
        <v>-299036.14380000002</v>
      </c>
      <c r="E2042" s="85">
        <v>59807.228759999998</v>
      </c>
      <c r="F2042" s="210">
        <f t="shared" si="93"/>
        <v>2</v>
      </c>
      <c r="G2042" s="79" t="str">
        <f t="shared" si="94"/>
        <v>I</v>
      </c>
      <c r="H2042" s="79" t="str">
        <f t="shared" si="95"/>
        <v>2IF-WAHA-TX</v>
      </c>
    </row>
    <row r="2043" spans="1:8">
      <c r="A2043" s="80">
        <v>37226</v>
      </c>
      <c r="B2043" s="79" t="s">
        <v>213</v>
      </c>
      <c r="C2043" s="79" t="s">
        <v>72</v>
      </c>
      <c r="D2043" s="85">
        <v>837465.49170000001</v>
      </c>
      <c r="E2043" s="85">
        <v>-83746.549169999998</v>
      </c>
      <c r="F2043" s="210">
        <f t="shared" si="93"/>
        <v>3</v>
      </c>
      <c r="G2043" s="79" t="str">
        <f t="shared" si="94"/>
        <v>I</v>
      </c>
      <c r="H2043" s="79" t="str">
        <f t="shared" si="95"/>
        <v>3IF-ELPO/SJ</v>
      </c>
    </row>
    <row r="2044" spans="1:8">
      <c r="A2044" s="80">
        <v>37226</v>
      </c>
      <c r="B2044" s="79" t="s">
        <v>213</v>
      </c>
      <c r="C2044" s="79" t="s">
        <v>73</v>
      </c>
      <c r="D2044" s="85">
        <v>989863.55489999999</v>
      </c>
      <c r="E2044" s="85">
        <v>-197972.71098</v>
      </c>
      <c r="F2044" s="210">
        <f t="shared" si="93"/>
        <v>3</v>
      </c>
      <c r="G2044" s="79" t="str">
        <f t="shared" si="94"/>
        <v>I</v>
      </c>
      <c r="H2044" s="79" t="str">
        <f t="shared" si="95"/>
        <v>3IF-WAHA-TX</v>
      </c>
    </row>
    <row r="2045" spans="1:8">
      <c r="A2045" s="80">
        <v>37257</v>
      </c>
      <c r="B2045" s="79" t="s">
        <v>213</v>
      </c>
      <c r="C2045" s="79" t="s">
        <v>72</v>
      </c>
      <c r="D2045" s="85">
        <v>1585191.5303</v>
      </c>
      <c r="E2045" s="85">
        <v>-158519.15302999999</v>
      </c>
      <c r="F2045" s="210">
        <f t="shared" si="93"/>
        <v>3</v>
      </c>
      <c r="G2045" s="79" t="str">
        <f t="shared" si="94"/>
        <v>I</v>
      </c>
      <c r="H2045" s="79" t="str">
        <f t="shared" si="95"/>
        <v>3IF-ELPO/SJ</v>
      </c>
    </row>
    <row r="2046" spans="1:8">
      <c r="A2046" s="80">
        <v>37288</v>
      </c>
      <c r="B2046" s="79" t="s">
        <v>213</v>
      </c>
      <c r="C2046" s="79" t="s">
        <v>72</v>
      </c>
      <c r="D2046" s="85">
        <v>1460763.2390999999</v>
      </c>
      <c r="E2046" s="85">
        <v>-146076.32391000001</v>
      </c>
      <c r="F2046" s="210">
        <f t="shared" si="93"/>
        <v>3</v>
      </c>
      <c r="G2046" s="79" t="str">
        <f t="shared" si="94"/>
        <v>I</v>
      </c>
      <c r="H2046" s="79" t="str">
        <f t="shared" si="95"/>
        <v>3IF-ELPO/SJ</v>
      </c>
    </row>
    <row r="2047" spans="1:8">
      <c r="A2047" s="80">
        <v>37316</v>
      </c>
      <c r="B2047" s="79" t="s">
        <v>213</v>
      </c>
      <c r="C2047" s="79" t="s">
        <v>72</v>
      </c>
      <c r="D2047" s="85">
        <v>1686047.3443</v>
      </c>
      <c r="E2047" s="85">
        <v>-168604.73443000001</v>
      </c>
      <c r="F2047" s="210">
        <f t="shared" si="93"/>
        <v>3</v>
      </c>
      <c r="G2047" s="79" t="str">
        <f t="shared" si="94"/>
        <v>I</v>
      </c>
      <c r="H2047" s="79" t="str">
        <f t="shared" si="95"/>
        <v>3IF-ELPO/SJ</v>
      </c>
    </row>
    <row r="2048" spans="1:8">
      <c r="A2048" s="80">
        <v>37347</v>
      </c>
      <c r="B2048" s="79" t="s">
        <v>213</v>
      </c>
      <c r="C2048" s="79" t="s">
        <v>72</v>
      </c>
      <c r="D2048" s="85">
        <v>-262608.17420000001</v>
      </c>
      <c r="E2048" s="85">
        <v>26260.817419999999</v>
      </c>
      <c r="F2048" s="210">
        <f t="shared" si="93"/>
        <v>4</v>
      </c>
      <c r="G2048" s="79" t="str">
        <f t="shared" si="94"/>
        <v>I</v>
      </c>
      <c r="H2048" s="79" t="str">
        <f t="shared" si="95"/>
        <v>4IF-ELPO/SJ</v>
      </c>
    </row>
    <row r="2049" spans="1:8">
      <c r="A2049" s="80">
        <v>37377</v>
      </c>
      <c r="B2049" s="79" t="s">
        <v>213</v>
      </c>
      <c r="C2049" s="79" t="s">
        <v>72</v>
      </c>
      <c r="D2049" s="85">
        <v>-365537.01870000002</v>
      </c>
      <c r="E2049" s="85">
        <v>36553.701869999997</v>
      </c>
      <c r="F2049" s="210">
        <f t="shared" si="93"/>
        <v>4</v>
      </c>
      <c r="G2049" s="79" t="str">
        <f t="shared" si="94"/>
        <v>I</v>
      </c>
      <c r="H2049" s="79" t="str">
        <f t="shared" si="95"/>
        <v>4IF-ELPO/SJ</v>
      </c>
    </row>
    <row r="2050" spans="1:8">
      <c r="A2050" s="80">
        <v>37408</v>
      </c>
      <c r="B2050" s="79" t="s">
        <v>213</v>
      </c>
      <c r="C2050" s="79" t="s">
        <v>72</v>
      </c>
      <c r="D2050" s="85">
        <v>-722791.64980000001</v>
      </c>
      <c r="E2050" s="85">
        <v>72279.164980000001</v>
      </c>
      <c r="F2050" s="210">
        <f t="shared" si="93"/>
        <v>4</v>
      </c>
      <c r="G2050" s="79" t="str">
        <f t="shared" si="94"/>
        <v>I</v>
      </c>
      <c r="H2050" s="79" t="str">
        <f t="shared" si="95"/>
        <v>4IF-ELPO/SJ</v>
      </c>
    </row>
    <row r="2051" spans="1:8">
      <c r="A2051" s="80">
        <v>37438</v>
      </c>
      <c r="B2051" s="79" t="s">
        <v>213</v>
      </c>
      <c r="C2051" s="79" t="s">
        <v>72</v>
      </c>
      <c r="D2051" s="85">
        <v>-156713.33610000001</v>
      </c>
      <c r="E2051" s="85">
        <v>15671.33361</v>
      </c>
      <c r="F2051" s="210">
        <f t="shared" ref="F2051:F2114" si="96">IF(REF_DT&lt;=LastDay,INDEX(IntraMonth_Buckets,MATCH($A2051,IntraSumMonths,0),1),INDEX(BucketTable,MATCH($A2051,SumMonths,0),1))</f>
        <v>4</v>
      </c>
      <c r="G2051" s="79" t="str">
        <f t="shared" ref="G2051:G2114" si="97">INDEX(Book_Type,MATCH($B2051,Book,0),1)</f>
        <v>I</v>
      </c>
      <c r="H2051" s="79" t="str">
        <f t="shared" ref="H2051:H2114" si="98">$F2051&amp;$C2051</f>
        <v>4IF-ELPO/SJ</v>
      </c>
    </row>
    <row r="2052" spans="1:8">
      <c r="A2052" s="80">
        <v>37469</v>
      </c>
      <c r="B2052" s="79" t="s">
        <v>213</v>
      </c>
      <c r="C2052" s="79" t="s">
        <v>72</v>
      </c>
      <c r="D2052" s="85">
        <v>342343.29840000003</v>
      </c>
      <c r="E2052" s="85">
        <v>0</v>
      </c>
      <c r="F2052" s="210">
        <f t="shared" si="96"/>
        <v>4</v>
      </c>
      <c r="G2052" s="79" t="str">
        <f t="shared" si="97"/>
        <v>I</v>
      </c>
      <c r="H2052" s="79" t="str">
        <f t="shared" si="98"/>
        <v>4IF-ELPO/SJ</v>
      </c>
    </row>
    <row r="2053" spans="1:8">
      <c r="A2053" s="80">
        <v>37500</v>
      </c>
      <c r="B2053" s="79" t="s">
        <v>213</v>
      </c>
      <c r="C2053" s="79" t="s">
        <v>72</v>
      </c>
      <c r="D2053" s="85">
        <v>326303.35139999999</v>
      </c>
      <c r="E2053" s="85">
        <v>-32630.335139999999</v>
      </c>
      <c r="F2053" s="210">
        <f t="shared" si="96"/>
        <v>4</v>
      </c>
      <c r="G2053" s="79" t="str">
        <f t="shared" si="97"/>
        <v>I</v>
      </c>
      <c r="H2053" s="79" t="str">
        <f t="shared" si="98"/>
        <v>4IF-ELPO/SJ</v>
      </c>
    </row>
    <row r="2054" spans="1:8">
      <c r="A2054" s="80">
        <v>37530</v>
      </c>
      <c r="B2054" s="79" t="s">
        <v>213</v>
      </c>
      <c r="C2054" s="79" t="s">
        <v>72</v>
      </c>
      <c r="D2054" s="85">
        <v>107771.651</v>
      </c>
      <c r="E2054" s="85">
        <v>0</v>
      </c>
      <c r="F2054" s="210">
        <f t="shared" si="96"/>
        <v>4</v>
      </c>
      <c r="G2054" s="79" t="str">
        <f t="shared" si="97"/>
        <v>I</v>
      </c>
      <c r="H2054" s="79" t="str">
        <f t="shared" si="98"/>
        <v>4IF-ELPO/SJ</v>
      </c>
    </row>
    <row r="2055" spans="1:8">
      <c r="A2055" s="80">
        <v>37561</v>
      </c>
      <c r="B2055" s="79" t="s">
        <v>213</v>
      </c>
      <c r="C2055" s="79" t="s">
        <v>72</v>
      </c>
      <c r="D2055" s="85">
        <v>-702023.45559999999</v>
      </c>
      <c r="E2055" s="85">
        <v>70202.345560000002</v>
      </c>
      <c r="F2055" s="210">
        <f t="shared" si="96"/>
        <v>5</v>
      </c>
      <c r="G2055" s="79" t="str">
        <f t="shared" si="97"/>
        <v>I</v>
      </c>
      <c r="H2055" s="79" t="str">
        <f t="shared" si="98"/>
        <v>5IF-ELPO/SJ</v>
      </c>
    </row>
    <row r="2056" spans="1:8">
      <c r="A2056" s="80">
        <v>37591</v>
      </c>
      <c r="B2056" s="79" t="s">
        <v>213</v>
      </c>
      <c r="C2056" s="79" t="s">
        <v>72</v>
      </c>
      <c r="D2056" s="85">
        <v>-1012090.4299</v>
      </c>
      <c r="E2056" s="85">
        <v>101209.04299</v>
      </c>
      <c r="F2056" s="210">
        <f t="shared" si="96"/>
        <v>5</v>
      </c>
      <c r="G2056" s="79" t="str">
        <f t="shared" si="97"/>
        <v>I</v>
      </c>
      <c r="H2056" s="79" t="str">
        <f t="shared" si="98"/>
        <v>5IF-ELPO/SJ</v>
      </c>
    </row>
    <row r="2057" spans="1:8">
      <c r="A2057" s="80">
        <v>37622</v>
      </c>
      <c r="B2057" s="79" t="s">
        <v>213</v>
      </c>
      <c r="C2057" s="79" t="s">
        <v>72</v>
      </c>
      <c r="D2057" s="85">
        <v>-1101119.3737999999</v>
      </c>
      <c r="E2057" s="85">
        <v>110111.93738</v>
      </c>
      <c r="F2057" s="210">
        <f t="shared" si="96"/>
        <v>5</v>
      </c>
      <c r="G2057" s="79" t="str">
        <f t="shared" si="97"/>
        <v>I</v>
      </c>
      <c r="H2057" s="79" t="str">
        <f t="shared" si="98"/>
        <v>5IF-ELPO/SJ</v>
      </c>
    </row>
    <row r="2058" spans="1:8">
      <c r="A2058" s="80">
        <v>37653</v>
      </c>
      <c r="B2058" s="79" t="s">
        <v>213</v>
      </c>
      <c r="C2058" s="79" t="s">
        <v>72</v>
      </c>
      <c r="D2058" s="85">
        <v>-898285.4486</v>
      </c>
      <c r="E2058" s="85">
        <v>89828.544859999995</v>
      </c>
      <c r="F2058" s="210">
        <f t="shared" si="96"/>
        <v>5</v>
      </c>
      <c r="G2058" s="79" t="str">
        <f t="shared" si="97"/>
        <v>I</v>
      </c>
      <c r="H2058" s="79" t="str">
        <f t="shared" si="98"/>
        <v>5IF-ELPO/SJ</v>
      </c>
    </row>
    <row r="2059" spans="1:8">
      <c r="A2059" s="80">
        <v>37681</v>
      </c>
      <c r="B2059" s="79" t="s">
        <v>213</v>
      </c>
      <c r="C2059" s="79" t="s">
        <v>72</v>
      </c>
      <c r="D2059" s="85">
        <v>-744070.87269999995</v>
      </c>
      <c r="E2059" s="85">
        <v>74407.087270000004</v>
      </c>
      <c r="F2059" s="210">
        <f t="shared" si="96"/>
        <v>5</v>
      </c>
      <c r="G2059" s="79" t="str">
        <f t="shared" si="97"/>
        <v>I</v>
      </c>
      <c r="H2059" s="79" t="str">
        <f t="shared" si="98"/>
        <v>5IF-ELPO/SJ</v>
      </c>
    </row>
    <row r="2060" spans="1:8">
      <c r="A2060" s="80">
        <v>37712</v>
      </c>
      <c r="B2060" s="79" t="s">
        <v>213</v>
      </c>
      <c r="C2060" s="79" t="s">
        <v>72</v>
      </c>
      <c r="D2060" s="85">
        <v>-585879.23069999996</v>
      </c>
      <c r="E2060" s="85">
        <v>58587.923069999997</v>
      </c>
      <c r="F2060" s="210">
        <f t="shared" si="96"/>
        <v>6</v>
      </c>
      <c r="G2060" s="79" t="str">
        <f t="shared" si="97"/>
        <v>I</v>
      </c>
      <c r="H2060" s="79" t="str">
        <f t="shared" si="98"/>
        <v>6IF-ELPO/SJ</v>
      </c>
    </row>
    <row r="2061" spans="1:8">
      <c r="A2061" s="80">
        <v>37742</v>
      </c>
      <c r="B2061" s="79" t="s">
        <v>213</v>
      </c>
      <c r="C2061" s="79" t="s">
        <v>72</v>
      </c>
      <c r="D2061" s="85">
        <v>-503517.62150000001</v>
      </c>
      <c r="E2061" s="85">
        <v>50351.762150000002</v>
      </c>
      <c r="F2061" s="210">
        <f t="shared" si="96"/>
        <v>6</v>
      </c>
      <c r="G2061" s="79" t="str">
        <f t="shared" si="97"/>
        <v>I</v>
      </c>
      <c r="H2061" s="79" t="str">
        <f t="shared" si="98"/>
        <v>6IF-ELPO/SJ</v>
      </c>
    </row>
    <row r="2062" spans="1:8">
      <c r="A2062" s="80">
        <v>37773</v>
      </c>
      <c r="B2062" s="79" t="s">
        <v>213</v>
      </c>
      <c r="C2062" s="79" t="s">
        <v>72</v>
      </c>
      <c r="D2062" s="85">
        <v>-834330.5085</v>
      </c>
      <c r="E2062" s="85">
        <v>83433.05085</v>
      </c>
      <c r="F2062" s="210">
        <f t="shared" si="96"/>
        <v>6</v>
      </c>
      <c r="G2062" s="79" t="str">
        <f t="shared" si="97"/>
        <v>I</v>
      </c>
      <c r="H2062" s="79" t="str">
        <f t="shared" si="98"/>
        <v>6IF-ELPO/SJ</v>
      </c>
    </row>
    <row r="2063" spans="1:8">
      <c r="A2063" s="80">
        <v>37803</v>
      </c>
      <c r="B2063" s="79" t="s">
        <v>213</v>
      </c>
      <c r="C2063" s="79" t="s">
        <v>72</v>
      </c>
      <c r="D2063" s="85">
        <v>-253404.1648</v>
      </c>
      <c r="E2063" s="85">
        <v>25340.41648</v>
      </c>
      <c r="F2063" s="210">
        <f t="shared" si="96"/>
        <v>6</v>
      </c>
      <c r="G2063" s="79" t="str">
        <f t="shared" si="97"/>
        <v>I</v>
      </c>
      <c r="H2063" s="79" t="str">
        <f t="shared" si="98"/>
        <v>6IF-ELPO/SJ</v>
      </c>
    </row>
    <row r="2064" spans="1:8">
      <c r="A2064" s="80">
        <v>37834</v>
      </c>
      <c r="B2064" s="79" t="s">
        <v>213</v>
      </c>
      <c r="C2064" s="79" t="s">
        <v>72</v>
      </c>
      <c r="D2064" s="85">
        <v>-267497.00890000002</v>
      </c>
      <c r="E2064" s="85">
        <v>26749.70089</v>
      </c>
      <c r="F2064" s="210">
        <f t="shared" si="96"/>
        <v>6</v>
      </c>
      <c r="G2064" s="79" t="str">
        <f t="shared" si="97"/>
        <v>I</v>
      </c>
      <c r="H2064" s="79" t="str">
        <f t="shared" si="98"/>
        <v>6IF-ELPO/SJ</v>
      </c>
    </row>
    <row r="2065" spans="1:8">
      <c r="A2065" s="80">
        <v>37865</v>
      </c>
      <c r="B2065" s="79" t="s">
        <v>213</v>
      </c>
      <c r="C2065" s="79" t="s">
        <v>72</v>
      </c>
      <c r="D2065" s="85">
        <v>-262113.1672</v>
      </c>
      <c r="E2065" s="85">
        <v>26211.316719999999</v>
      </c>
      <c r="F2065" s="210">
        <f t="shared" si="96"/>
        <v>6</v>
      </c>
      <c r="G2065" s="79" t="str">
        <f t="shared" si="97"/>
        <v>I</v>
      </c>
      <c r="H2065" s="79" t="str">
        <f t="shared" si="98"/>
        <v>6IF-ELPO/SJ</v>
      </c>
    </row>
    <row r="2066" spans="1:8">
      <c r="A2066" s="80">
        <v>37895</v>
      </c>
      <c r="B2066" s="79" t="s">
        <v>213</v>
      </c>
      <c r="C2066" s="79" t="s">
        <v>72</v>
      </c>
      <c r="D2066" s="85">
        <v>-494585.63780000003</v>
      </c>
      <c r="E2066" s="85">
        <v>49458.563779999997</v>
      </c>
      <c r="F2066" s="210">
        <f t="shared" si="96"/>
        <v>6</v>
      </c>
      <c r="G2066" s="79" t="str">
        <f t="shared" si="97"/>
        <v>I</v>
      </c>
      <c r="H2066" s="79" t="str">
        <f t="shared" si="98"/>
        <v>6IF-ELPO/SJ</v>
      </c>
    </row>
    <row r="2067" spans="1:8">
      <c r="A2067" s="80">
        <v>37926</v>
      </c>
      <c r="B2067" s="79" t="s">
        <v>213</v>
      </c>
      <c r="C2067" s="79" t="s">
        <v>72</v>
      </c>
      <c r="D2067" s="85">
        <v>14121.8933</v>
      </c>
      <c r="E2067" s="85">
        <v>-1412.1893299999999</v>
      </c>
      <c r="F2067" s="210">
        <f t="shared" si="96"/>
        <v>6</v>
      </c>
      <c r="G2067" s="79" t="str">
        <f t="shared" si="97"/>
        <v>I</v>
      </c>
      <c r="H2067" s="79" t="str">
        <f t="shared" si="98"/>
        <v>6IF-ELPO/SJ</v>
      </c>
    </row>
    <row r="2068" spans="1:8">
      <c r="A2068" s="80">
        <v>37956</v>
      </c>
      <c r="B2068" s="79" t="s">
        <v>213</v>
      </c>
      <c r="C2068" s="79" t="s">
        <v>72</v>
      </c>
      <c r="D2068" s="85">
        <v>14539.210200000001</v>
      </c>
      <c r="E2068" s="85">
        <v>-1453.92102</v>
      </c>
      <c r="F2068" s="210">
        <f t="shared" si="96"/>
        <v>6</v>
      </c>
      <c r="G2068" s="79" t="str">
        <f t="shared" si="97"/>
        <v>I</v>
      </c>
      <c r="H2068" s="79" t="str">
        <f t="shared" si="98"/>
        <v>6IF-ELPO/SJ</v>
      </c>
    </row>
    <row r="2069" spans="1:8">
      <c r="A2069" s="80">
        <v>37987</v>
      </c>
      <c r="B2069" s="79" t="s">
        <v>213</v>
      </c>
      <c r="C2069" s="79" t="s">
        <v>72</v>
      </c>
      <c r="D2069" s="85">
        <v>5068.9786000000004</v>
      </c>
      <c r="E2069" s="85">
        <v>-506.89785999999998</v>
      </c>
      <c r="F2069" s="210">
        <f t="shared" si="96"/>
        <v>6</v>
      </c>
      <c r="G2069" s="79" t="str">
        <f t="shared" si="97"/>
        <v>I</v>
      </c>
      <c r="H2069" s="79" t="str">
        <f t="shared" si="98"/>
        <v>6IF-ELPO/SJ</v>
      </c>
    </row>
    <row r="2070" spans="1:8">
      <c r="A2070" s="80">
        <v>38018</v>
      </c>
      <c r="B2070" s="79" t="s">
        <v>213</v>
      </c>
      <c r="C2070" s="79" t="s">
        <v>72</v>
      </c>
      <c r="D2070" s="85">
        <v>4723.0758999999998</v>
      </c>
      <c r="E2070" s="85">
        <v>-472.30759</v>
      </c>
      <c r="F2070" s="210">
        <f t="shared" si="96"/>
        <v>6</v>
      </c>
      <c r="G2070" s="79" t="str">
        <f t="shared" si="97"/>
        <v>I</v>
      </c>
      <c r="H2070" s="79" t="str">
        <f t="shared" si="98"/>
        <v>6IF-ELPO/SJ</v>
      </c>
    </row>
    <row r="2071" spans="1:8">
      <c r="A2071" s="80">
        <v>38047</v>
      </c>
      <c r="B2071" s="79" t="s">
        <v>213</v>
      </c>
      <c r="C2071" s="79" t="s">
        <v>72</v>
      </c>
      <c r="D2071" s="85">
        <v>5029.5502999999999</v>
      </c>
      <c r="E2071" s="85">
        <v>-502.95503000000002</v>
      </c>
      <c r="F2071" s="210">
        <f t="shared" si="96"/>
        <v>6</v>
      </c>
      <c r="G2071" s="79" t="str">
        <f t="shared" si="97"/>
        <v>I</v>
      </c>
      <c r="H2071" s="79" t="str">
        <f t="shared" si="98"/>
        <v>6IF-ELPO/SJ</v>
      </c>
    </row>
    <row r="2072" spans="1:8">
      <c r="A2072" s="80">
        <v>38078</v>
      </c>
      <c r="B2072" s="79" t="s">
        <v>213</v>
      </c>
      <c r="C2072" s="79" t="s">
        <v>72</v>
      </c>
      <c r="D2072" s="85">
        <v>4847.3620000000001</v>
      </c>
      <c r="E2072" s="85">
        <v>-484.7362</v>
      </c>
      <c r="F2072" s="210">
        <f t="shared" si="96"/>
        <v>6</v>
      </c>
      <c r="G2072" s="79" t="str">
        <f t="shared" si="97"/>
        <v>I</v>
      </c>
      <c r="H2072" s="79" t="str">
        <f t="shared" si="98"/>
        <v>6IF-ELPO/SJ</v>
      </c>
    </row>
    <row r="2073" spans="1:8">
      <c r="A2073" s="80">
        <v>38108</v>
      </c>
      <c r="B2073" s="79" t="s">
        <v>213</v>
      </c>
      <c r="C2073" s="79" t="s">
        <v>72</v>
      </c>
      <c r="D2073" s="85">
        <v>4989.0268999999998</v>
      </c>
      <c r="E2073" s="85">
        <v>-498.90269000000001</v>
      </c>
      <c r="F2073" s="210">
        <f t="shared" si="96"/>
        <v>6</v>
      </c>
      <c r="G2073" s="79" t="str">
        <f t="shared" si="97"/>
        <v>I</v>
      </c>
      <c r="H2073" s="79" t="str">
        <f t="shared" si="98"/>
        <v>6IF-ELPO/SJ</v>
      </c>
    </row>
    <row r="2074" spans="1:8">
      <c r="A2074" s="80">
        <v>38139</v>
      </c>
      <c r="B2074" s="79" t="s">
        <v>213</v>
      </c>
      <c r="C2074" s="79" t="s">
        <v>72</v>
      </c>
      <c r="D2074" s="85">
        <v>4807.8353999999999</v>
      </c>
      <c r="E2074" s="85">
        <v>-480.78354000000002</v>
      </c>
      <c r="F2074" s="210">
        <f t="shared" si="96"/>
        <v>6</v>
      </c>
      <c r="G2074" s="79" t="str">
        <f t="shared" si="97"/>
        <v>I</v>
      </c>
      <c r="H2074" s="79" t="str">
        <f t="shared" si="98"/>
        <v>6IF-ELPO/SJ</v>
      </c>
    </row>
    <row r="2075" spans="1:8">
      <c r="A2075" s="80">
        <v>38169</v>
      </c>
      <c r="B2075" s="79" t="s">
        <v>213</v>
      </c>
      <c r="C2075" s="79" t="s">
        <v>72</v>
      </c>
      <c r="D2075" s="85">
        <v>4947.7437</v>
      </c>
      <c r="E2075" s="85">
        <v>-494.77436999999998</v>
      </c>
      <c r="F2075" s="210">
        <f t="shared" si="96"/>
        <v>6</v>
      </c>
      <c r="G2075" s="79" t="str">
        <f t="shared" si="97"/>
        <v>I</v>
      </c>
      <c r="H2075" s="79" t="str">
        <f t="shared" si="98"/>
        <v>6IF-ELPO/SJ</v>
      </c>
    </row>
    <row r="2076" spans="1:8">
      <c r="A2076" s="80">
        <v>38200</v>
      </c>
      <c r="B2076" s="79" t="s">
        <v>213</v>
      </c>
      <c r="C2076" s="79" t="s">
        <v>72</v>
      </c>
      <c r="D2076" s="85">
        <v>4926.6523999999999</v>
      </c>
      <c r="E2076" s="85">
        <v>-492.66523999999998</v>
      </c>
      <c r="F2076" s="210">
        <f t="shared" si="96"/>
        <v>6</v>
      </c>
      <c r="G2076" s="79" t="str">
        <f t="shared" si="97"/>
        <v>I</v>
      </c>
      <c r="H2076" s="79" t="str">
        <f t="shared" si="98"/>
        <v>6IF-ELPO/SJ</v>
      </c>
    </row>
    <row r="2077" spans="1:8">
      <c r="A2077" s="80">
        <v>38231</v>
      </c>
      <c r="B2077" s="79" t="s">
        <v>213</v>
      </c>
      <c r="C2077" s="79" t="s">
        <v>72</v>
      </c>
      <c r="D2077" s="85">
        <v>4747.0120000000006</v>
      </c>
      <c r="E2077" s="85">
        <v>-474.70120000000003</v>
      </c>
      <c r="F2077" s="210">
        <f t="shared" si="96"/>
        <v>6</v>
      </c>
      <c r="G2077" s="79" t="str">
        <f t="shared" si="97"/>
        <v>I</v>
      </c>
      <c r="H2077" s="79" t="str">
        <f t="shared" si="98"/>
        <v>6IF-ELPO/SJ</v>
      </c>
    </row>
    <row r="2078" spans="1:8">
      <c r="A2078" s="80">
        <v>38261</v>
      </c>
      <c r="B2078" s="79" t="s">
        <v>213</v>
      </c>
      <c r="C2078" s="79" t="s">
        <v>72</v>
      </c>
      <c r="D2078" s="85">
        <v>4884.4812000000002</v>
      </c>
      <c r="E2078" s="85">
        <v>-488.44812000000002</v>
      </c>
      <c r="F2078" s="210">
        <f t="shared" si="96"/>
        <v>6</v>
      </c>
      <c r="G2078" s="79" t="str">
        <f t="shared" si="97"/>
        <v>I</v>
      </c>
      <c r="H2078" s="79" t="str">
        <f t="shared" si="98"/>
        <v>6IF-ELPO/SJ</v>
      </c>
    </row>
    <row r="2079" spans="1:8">
      <c r="A2079" s="80">
        <v>38292</v>
      </c>
      <c r="B2079" s="79" t="s">
        <v>213</v>
      </c>
      <c r="C2079" s="79" t="s">
        <v>72</v>
      </c>
      <c r="D2079" s="85">
        <v>4706.1091000000006</v>
      </c>
      <c r="E2079" s="85">
        <v>-470.61090999999999</v>
      </c>
      <c r="F2079" s="210">
        <f t="shared" si="96"/>
        <v>6</v>
      </c>
      <c r="G2079" s="79" t="str">
        <f t="shared" si="97"/>
        <v>I</v>
      </c>
      <c r="H2079" s="79" t="str">
        <f t="shared" si="98"/>
        <v>6IF-ELPO/SJ</v>
      </c>
    </row>
    <row r="2080" spans="1:8">
      <c r="A2080" s="80">
        <v>38322</v>
      </c>
      <c r="B2080" s="79" t="s">
        <v>213</v>
      </c>
      <c r="C2080" s="79" t="s">
        <v>72</v>
      </c>
      <c r="D2080" s="85">
        <v>4841.9078</v>
      </c>
      <c r="E2080" s="85">
        <v>-484.19078000000002</v>
      </c>
      <c r="F2080" s="210">
        <f t="shared" si="96"/>
        <v>6</v>
      </c>
      <c r="G2080" s="79" t="str">
        <f t="shared" si="97"/>
        <v>I</v>
      </c>
      <c r="H2080" s="79" t="str">
        <f t="shared" si="98"/>
        <v>6IF-ELPO/SJ</v>
      </c>
    </row>
    <row r="2081" spans="1:8">
      <c r="A2081" s="80">
        <v>38353</v>
      </c>
      <c r="B2081" s="79" t="s">
        <v>213</v>
      </c>
      <c r="C2081" s="79" t="s">
        <v>72</v>
      </c>
      <c r="D2081" s="85">
        <v>6885.7808000000005</v>
      </c>
      <c r="E2081" s="85">
        <v>-688.57808</v>
      </c>
      <c r="F2081" s="210">
        <f t="shared" si="96"/>
        <v>6</v>
      </c>
      <c r="G2081" s="79" t="str">
        <f t="shared" si="97"/>
        <v>I</v>
      </c>
      <c r="H2081" s="79" t="str">
        <f t="shared" si="98"/>
        <v>6IF-ELPO/SJ</v>
      </c>
    </row>
    <row r="2082" spans="1:8">
      <c r="A2082" s="80">
        <v>38384</v>
      </c>
      <c r="B2082" s="79" t="s">
        <v>213</v>
      </c>
      <c r="C2082" s="79" t="s">
        <v>72</v>
      </c>
      <c r="D2082" s="85">
        <v>6191.0681000000004</v>
      </c>
      <c r="E2082" s="85">
        <v>-619.10681</v>
      </c>
      <c r="F2082" s="210">
        <f t="shared" si="96"/>
        <v>6</v>
      </c>
      <c r="G2082" s="79" t="str">
        <f t="shared" si="97"/>
        <v>I</v>
      </c>
      <c r="H2082" s="79" t="str">
        <f t="shared" si="98"/>
        <v>6IF-ELPO/SJ</v>
      </c>
    </row>
    <row r="2083" spans="1:8">
      <c r="A2083" s="80">
        <v>38412</v>
      </c>
      <c r="B2083" s="79" t="s">
        <v>213</v>
      </c>
      <c r="C2083" s="79" t="s">
        <v>72</v>
      </c>
      <c r="D2083" s="85">
        <v>6825.7446</v>
      </c>
      <c r="E2083" s="85">
        <v>-682.57446000000004</v>
      </c>
      <c r="F2083" s="210">
        <f t="shared" si="96"/>
        <v>6</v>
      </c>
      <c r="G2083" s="79" t="str">
        <f t="shared" si="97"/>
        <v>I</v>
      </c>
      <c r="H2083" s="79" t="str">
        <f t="shared" si="98"/>
        <v>6IF-ELPO/SJ</v>
      </c>
    </row>
    <row r="2084" spans="1:8">
      <c r="A2084" s="80">
        <v>38443</v>
      </c>
      <c r="B2084" s="79" t="s">
        <v>213</v>
      </c>
      <c r="C2084" s="79" t="s">
        <v>72</v>
      </c>
      <c r="D2084" s="85">
        <v>6575.1734000000006</v>
      </c>
      <c r="E2084" s="85">
        <v>-657.51733999999999</v>
      </c>
      <c r="F2084" s="210">
        <f t="shared" si="96"/>
        <v>6</v>
      </c>
      <c r="G2084" s="79" t="str">
        <f t="shared" si="97"/>
        <v>I</v>
      </c>
      <c r="H2084" s="79" t="str">
        <f t="shared" si="98"/>
        <v>6IF-ELPO/SJ</v>
      </c>
    </row>
    <row r="2085" spans="1:8">
      <c r="A2085" s="80">
        <v>38473</v>
      </c>
      <c r="B2085" s="79" t="s">
        <v>213</v>
      </c>
      <c r="C2085" s="79" t="s">
        <v>72</v>
      </c>
      <c r="D2085" s="85">
        <v>6764.241</v>
      </c>
      <c r="E2085" s="85">
        <v>-676.42410000000007</v>
      </c>
      <c r="F2085" s="210">
        <f t="shared" si="96"/>
        <v>6</v>
      </c>
      <c r="G2085" s="79" t="str">
        <f t="shared" si="97"/>
        <v>I</v>
      </c>
      <c r="H2085" s="79" t="str">
        <f t="shared" si="98"/>
        <v>6IF-ELPO/SJ</v>
      </c>
    </row>
    <row r="2086" spans="1:8">
      <c r="A2086" s="80">
        <v>38504</v>
      </c>
      <c r="B2086" s="79" t="s">
        <v>213</v>
      </c>
      <c r="C2086" s="79" t="s">
        <v>72</v>
      </c>
      <c r="D2086" s="85">
        <v>6515.6607000000004</v>
      </c>
      <c r="E2086" s="85">
        <v>-651.56606999999997</v>
      </c>
      <c r="F2086" s="210">
        <f t="shared" si="96"/>
        <v>6</v>
      </c>
      <c r="G2086" s="79" t="str">
        <f t="shared" si="97"/>
        <v>I</v>
      </c>
      <c r="H2086" s="79" t="str">
        <f t="shared" si="98"/>
        <v>6IF-ELPO/SJ</v>
      </c>
    </row>
    <row r="2087" spans="1:8">
      <c r="A2087" s="80">
        <v>38534</v>
      </c>
      <c r="B2087" s="79" t="s">
        <v>213</v>
      </c>
      <c r="C2087" s="79" t="s">
        <v>72</v>
      </c>
      <c r="D2087" s="85">
        <v>6702.5556999999999</v>
      </c>
      <c r="E2087" s="85">
        <v>-670.25557000000003</v>
      </c>
      <c r="F2087" s="210">
        <f t="shared" si="96"/>
        <v>6</v>
      </c>
      <c r="G2087" s="79" t="str">
        <f t="shared" si="97"/>
        <v>I</v>
      </c>
      <c r="H2087" s="79" t="str">
        <f t="shared" si="98"/>
        <v>6IF-ELPO/SJ</v>
      </c>
    </row>
    <row r="2088" spans="1:8">
      <c r="A2088" s="80">
        <v>38565</v>
      </c>
      <c r="B2088" s="79" t="s">
        <v>213</v>
      </c>
      <c r="C2088" s="79" t="s">
        <v>72</v>
      </c>
      <c r="D2088" s="85">
        <v>6671.3397000000004</v>
      </c>
      <c r="E2088" s="85">
        <v>-667.13396999999998</v>
      </c>
      <c r="F2088" s="210">
        <f t="shared" si="96"/>
        <v>6</v>
      </c>
      <c r="G2088" s="79" t="str">
        <f t="shared" si="97"/>
        <v>I</v>
      </c>
      <c r="H2088" s="79" t="str">
        <f t="shared" si="98"/>
        <v>6IF-ELPO/SJ</v>
      </c>
    </row>
    <row r="2089" spans="1:8">
      <c r="A2089" s="80">
        <v>38596</v>
      </c>
      <c r="B2089" s="79" t="s">
        <v>213</v>
      </c>
      <c r="C2089" s="79" t="s">
        <v>72</v>
      </c>
      <c r="D2089" s="85">
        <v>6425.6875</v>
      </c>
      <c r="E2089" s="85">
        <v>-642.56875000000002</v>
      </c>
      <c r="F2089" s="210">
        <f t="shared" si="96"/>
        <v>6</v>
      </c>
      <c r="G2089" s="79" t="str">
        <f t="shared" si="97"/>
        <v>I</v>
      </c>
      <c r="H2089" s="79" t="str">
        <f t="shared" si="98"/>
        <v>6IF-ELPO/SJ</v>
      </c>
    </row>
    <row r="2090" spans="1:8">
      <c r="A2090" s="80">
        <v>38626</v>
      </c>
      <c r="B2090" s="79" t="s">
        <v>213</v>
      </c>
      <c r="C2090" s="79" t="s">
        <v>72</v>
      </c>
      <c r="D2090" s="85">
        <v>6609.4236000000001</v>
      </c>
      <c r="E2090" s="85">
        <v>-660.94236000000001</v>
      </c>
      <c r="F2090" s="210">
        <f t="shared" si="96"/>
        <v>6</v>
      </c>
      <c r="G2090" s="79" t="str">
        <f t="shared" si="97"/>
        <v>I</v>
      </c>
      <c r="H2090" s="79" t="str">
        <f t="shared" si="98"/>
        <v>6IF-ELPO/SJ</v>
      </c>
    </row>
    <row r="2091" spans="1:8">
      <c r="A2091" s="80">
        <v>38657</v>
      </c>
      <c r="B2091" s="79" t="s">
        <v>213</v>
      </c>
      <c r="C2091" s="79" t="s">
        <v>72</v>
      </c>
      <c r="D2091" s="85">
        <v>6366.0307000000003</v>
      </c>
      <c r="E2091" s="85">
        <v>-636.60307</v>
      </c>
      <c r="F2091" s="210">
        <f t="shared" si="96"/>
        <v>6</v>
      </c>
      <c r="G2091" s="79" t="str">
        <f t="shared" si="97"/>
        <v>I</v>
      </c>
      <c r="H2091" s="79" t="str">
        <f t="shared" si="98"/>
        <v>6IF-ELPO/SJ</v>
      </c>
    </row>
    <row r="2092" spans="1:8">
      <c r="A2092" s="80">
        <v>38687</v>
      </c>
      <c r="B2092" s="79" t="s">
        <v>213</v>
      </c>
      <c r="C2092" s="79" t="s">
        <v>72</v>
      </c>
      <c r="D2092" s="85">
        <v>6547.8478000000005</v>
      </c>
      <c r="E2092" s="85">
        <v>-654.78477999999996</v>
      </c>
      <c r="F2092" s="210">
        <f t="shared" si="96"/>
        <v>6</v>
      </c>
      <c r="G2092" s="79" t="str">
        <f t="shared" si="97"/>
        <v>I</v>
      </c>
      <c r="H2092" s="79" t="str">
        <f t="shared" si="98"/>
        <v>6IF-ELPO/SJ</v>
      </c>
    </row>
    <row r="2093" spans="1:8">
      <c r="A2093" s="80">
        <v>37165</v>
      </c>
      <c r="B2093" s="79" t="s">
        <v>79</v>
      </c>
      <c r="C2093" s="79" t="s">
        <v>87</v>
      </c>
      <c r="D2093" s="85">
        <v>0</v>
      </c>
      <c r="E2093" s="85">
        <v>0</v>
      </c>
      <c r="F2093" s="210">
        <f t="shared" si="96"/>
        <v>1</v>
      </c>
      <c r="G2093" s="79" t="str">
        <f t="shared" si="97"/>
        <v>D</v>
      </c>
      <c r="H2093" s="79" t="str">
        <f t="shared" si="98"/>
        <v>1CGPR-AECO/BASIS</v>
      </c>
    </row>
    <row r="2094" spans="1:8">
      <c r="A2094" s="80">
        <v>37165</v>
      </c>
      <c r="B2094" s="79" t="s">
        <v>79</v>
      </c>
      <c r="C2094" s="79" t="s">
        <v>97</v>
      </c>
      <c r="D2094" s="85">
        <v>0</v>
      </c>
      <c r="E2094" s="85">
        <v>0</v>
      </c>
      <c r="F2094" s="210">
        <f t="shared" si="96"/>
        <v>1</v>
      </c>
      <c r="G2094" s="79" t="str">
        <f t="shared" si="97"/>
        <v>D</v>
      </c>
      <c r="H2094" s="79" t="str">
        <f t="shared" si="98"/>
        <v>1DJ/BASIN/PSCO</v>
      </c>
    </row>
    <row r="2095" spans="1:8">
      <c r="A2095" s="80">
        <v>37165</v>
      </c>
      <c r="B2095" s="79" t="s">
        <v>79</v>
      </c>
      <c r="C2095" s="79" t="s">
        <v>88</v>
      </c>
      <c r="D2095" s="85">
        <v>0</v>
      </c>
      <c r="E2095" s="85">
        <v>0</v>
      </c>
      <c r="F2095" s="210">
        <f t="shared" si="96"/>
        <v>1</v>
      </c>
      <c r="G2095" s="79" t="str">
        <f t="shared" si="97"/>
        <v>D</v>
      </c>
      <c r="H2095" s="79" t="str">
        <f t="shared" si="98"/>
        <v>1IF-CIG/RKYMTN</v>
      </c>
    </row>
    <row r="2096" spans="1:8">
      <c r="A2096" s="80">
        <v>37165</v>
      </c>
      <c r="B2096" s="79" t="s">
        <v>79</v>
      </c>
      <c r="C2096" s="79" t="s">
        <v>89</v>
      </c>
      <c r="D2096" s="85">
        <v>0</v>
      </c>
      <c r="E2096" s="85">
        <v>0</v>
      </c>
      <c r="F2096" s="210">
        <f t="shared" si="96"/>
        <v>1</v>
      </c>
      <c r="G2096" s="79" t="str">
        <f t="shared" si="97"/>
        <v>D</v>
      </c>
      <c r="H2096" s="79" t="str">
        <f t="shared" si="98"/>
        <v>1IF-ELPO/PERMIAN</v>
      </c>
    </row>
    <row r="2097" spans="1:8">
      <c r="A2097" s="80">
        <v>37165</v>
      </c>
      <c r="B2097" s="79" t="s">
        <v>79</v>
      </c>
      <c r="C2097" s="79" t="s">
        <v>72</v>
      </c>
      <c r="D2097" s="85">
        <v>0</v>
      </c>
      <c r="E2097" s="85">
        <v>0</v>
      </c>
      <c r="F2097" s="210">
        <f t="shared" si="96"/>
        <v>1</v>
      </c>
      <c r="G2097" s="79" t="str">
        <f t="shared" si="97"/>
        <v>D</v>
      </c>
      <c r="H2097" s="79" t="str">
        <f t="shared" si="98"/>
        <v>1IF-ELPO/SJ</v>
      </c>
    </row>
    <row r="2098" spans="1:8">
      <c r="A2098" s="80">
        <v>37165</v>
      </c>
      <c r="B2098" s="79" t="s">
        <v>79</v>
      </c>
      <c r="C2098" s="79" t="s">
        <v>90</v>
      </c>
      <c r="D2098" s="85">
        <v>0</v>
      </c>
      <c r="E2098" s="85">
        <v>0</v>
      </c>
      <c r="F2098" s="210">
        <f t="shared" si="96"/>
        <v>1</v>
      </c>
      <c r="G2098" s="79" t="str">
        <f t="shared" si="97"/>
        <v>D</v>
      </c>
      <c r="H2098" s="79" t="str">
        <f t="shared" si="98"/>
        <v>1IF-HEHUB</v>
      </c>
    </row>
    <row r="2099" spans="1:8">
      <c r="A2099" s="80">
        <v>37165</v>
      </c>
      <c r="B2099" s="79" t="s">
        <v>79</v>
      </c>
      <c r="C2099" s="79" t="s">
        <v>91</v>
      </c>
      <c r="D2099" s="85">
        <v>0</v>
      </c>
      <c r="E2099" s="85">
        <v>0</v>
      </c>
      <c r="F2099" s="210">
        <f t="shared" si="96"/>
        <v>1</v>
      </c>
      <c r="G2099" s="79" t="str">
        <f t="shared" si="97"/>
        <v>D</v>
      </c>
      <c r="H2099" s="79" t="str">
        <f t="shared" si="98"/>
        <v>1IF-HPL/SHPCHAN</v>
      </c>
    </row>
    <row r="2100" spans="1:8">
      <c r="A2100" s="80">
        <v>37165</v>
      </c>
      <c r="B2100" s="79" t="s">
        <v>79</v>
      </c>
      <c r="C2100" s="79" t="s">
        <v>92</v>
      </c>
      <c r="D2100" s="85">
        <v>0</v>
      </c>
      <c r="E2100" s="85">
        <v>0</v>
      </c>
      <c r="F2100" s="210">
        <f t="shared" si="96"/>
        <v>1</v>
      </c>
      <c r="G2100" s="79" t="str">
        <f t="shared" si="97"/>
        <v>D</v>
      </c>
      <c r="H2100" s="79" t="str">
        <f t="shared" si="98"/>
        <v>1IF-NTHWST/CANBR</v>
      </c>
    </row>
    <row r="2101" spans="1:8">
      <c r="A2101" s="80">
        <v>37165</v>
      </c>
      <c r="B2101" s="79" t="s">
        <v>79</v>
      </c>
      <c r="C2101" s="79" t="s">
        <v>67</v>
      </c>
      <c r="D2101" s="85">
        <v>0</v>
      </c>
      <c r="E2101" s="85">
        <v>0</v>
      </c>
      <c r="F2101" s="210">
        <f t="shared" si="96"/>
        <v>1</v>
      </c>
      <c r="G2101" s="79" t="str">
        <f t="shared" si="97"/>
        <v>D</v>
      </c>
      <c r="H2101" s="79" t="str">
        <f t="shared" si="98"/>
        <v>1IF-NWPL_ROCKY_M</v>
      </c>
    </row>
    <row r="2102" spans="1:8">
      <c r="A2102" s="80">
        <v>37165</v>
      </c>
      <c r="B2102" s="79" t="s">
        <v>79</v>
      </c>
      <c r="C2102" s="79" t="s">
        <v>98</v>
      </c>
      <c r="D2102" s="85">
        <v>0</v>
      </c>
      <c r="E2102" s="85">
        <v>0</v>
      </c>
      <c r="F2102" s="210">
        <f t="shared" si="96"/>
        <v>1</v>
      </c>
      <c r="G2102" s="79" t="str">
        <f t="shared" si="97"/>
        <v>D</v>
      </c>
      <c r="H2102" s="79" t="str">
        <f t="shared" si="98"/>
        <v>1IF-QUESTAR</v>
      </c>
    </row>
    <row r="2103" spans="1:8">
      <c r="A2103" s="80">
        <v>37165</v>
      </c>
      <c r="B2103" s="79" t="s">
        <v>79</v>
      </c>
      <c r="C2103" s="79" t="s">
        <v>73</v>
      </c>
      <c r="D2103" s="85">
        <v>0</v>
      </c>
      <c r="E2103" s="85">
        <v>0</v>
      </c>
      <c r="F2103" s="210">
        <f t="shared" si="96"/>
        <v>1</v>
      </c>
      <c r="G2103" s="79" t="str">
        <f t="shared" si="97"/>
        <v>D</v>
      </c>
      <c r="H2103" s="79" t="str">
        <f t="shared" si="98"/>
        <v>1IF-WAHA-TX</v>
      </c>
    </row>
    <row r="2104" spans="1:8">
      <c r="A2104" s="80">
        <v>37165</v>
      </c>
      <c r="B2104" s="79" t="s">
        <v>79</v>
      </c>
      <c r="C2104" s="79" t="s">
        <v>68</v>
      </c>
      <c r="D2104" s="85">
        <v>0</v>
      </c>
      <c r="E2104" s="85">
        <v>0</v>
      </c>
      <c r="F2104" s="210">
        <f t="shared" si="96"/>
        <v>1</v>
      </c>
      <c r="G2104" s="79" t="str">
        <f t="shared" si="97"/>
        <v>D</v>
      </c>
      <c r="H2104" s="79" t="str">
        <f t="shared" si="98"/>
        <v>1NGI-MALIN</v>
      </c>
    </row>
    <row r="2105" spans="1:8">
      <c r="A2105" s="80">
        <v>37165</v>
      </c>
      <c r="B2105" s="79" t="s">
        <v>79</v>
      </c>
      <c r="C2105" s="79" t="s">
        <v>74</v>
      </c>
      <c r="D2105" s="85">
        <v>0</v>
      </c>
      <c r="E2105" s="85">
        <v>0</v>
      </c>
      <c r="F2105" s="210">
        <f t="shared" si="96"/>
        <v>1</v>
      </c>
      <c r="G2105" s="79" t="str">
        <f t="shared" si="97"/>
        <v>D</v>
      </c>
      <c r="H2105" s="79" t="str">
        <f t="shared" si="98"/>
        <v>1NGI-PGE/CG</v>
      </c>
    </row>
    <row r="2106" spans="1:8">
      <c r="A2106" s="80">
        <v>37165</v>
      </c>
      <c r="B2106" s="79" t="s">
        <v>79</v>
      </c>
      <c r="C2106" s="79" t="s">
        <v>46</v>
      </c>
      <c r="D2106" s="85">
        <v>0</v>
      </c>
      <c r="E2106" s="85">
        <v>0</v>
      </c>
      <c r="F2106" s="210">
        <f t="shared" si="96"/>
        <v>1</v>
      </c>
      <c r="G2106" s="79" t="str">
        <f t="shared" si="97"/>
        <v>D</v>
      </c>
      <c r="H2106" s="79" t="str">
        <f t="shared" si="98"/>
        <v>1NGI-SOCAL</v>
      </c>
    </row>
    <row r="2107" spans="1:8">
      <c r="A2107" s="80">
        <v>37196</v>
      </c>
      <c r="B2107" s="79" t="s">
        <v>79</v>
      </c>
      <c r="C2107" s="79" t="s">
        <v>87</v>
      </c>
      <c r="D2107" s="85">
        <v>974791.84270000004</v>
      </c>
      <c r="E2107" s="85">
        <v>-194958.36854</v>
      </c>
      <c r="F2107" s="210">
        <f t="shared" si="96"/>
        <v>2</v>
      </c>
      <c r="G2107" s="79" t="str">
        <f t="shared" si="97"/>
        <v>D</v>
      </c>
      <c r="H2107" s="79" t="str">
        <f t="shared" si="98"/>
        <v>2CGPR-AECO/BASIS</v>
      </c>
    </row>
    <row r="2108" spans="1:8">
      <c r="A2108" s="80">
        <v>37196</v>
      </c>
      <c r="B2108" s="79" t="s">
        <v>79</v>
      </c>
      <c r="C2108" s="79" t="s">
        <v>97</v>
      </c>
      <c r="D2108" s="85">
        <v>-749.83990000000006</v>
      </c>
      <c r="E2108" s="85">
        <v>74.983989999999991</v>
      </c>
      <c r="F2108" s="210">
        <f t="shared" si="96"/>
        <v>2</v>
      </c>
      <c r="G2108" s="79" t="str">
        <f t="shared" si="97"/>
        <v>D</v>
      </c>
      <c r="H2108" s="79" t="str">
        <f t="shared" si="98"/>
        <v>2DJ/BASIN/PSCO</v>
      </c>
    </row>
    <row r="2109" spans="1:8">
      <c r="A2109" s="80">
        <v>37196</v>
      </c>
      <c r="B2109" s="79" t="s">
        <v>79</v>
      </c>
      <c r="C2109" s="79" t="s">
        <v>88</v>
      </c>
      <c r="D2109" s="85">
        <v>-272602.78889999999</v>
      </c>
      <c r="E2109" s="85">
        <v>2726.027889</v>
      </c>
      <c r="F2109" s="210">
        <f t="shared" si="96"/>
        <v>2</v>
      </c>
      <c r="G2109" s="79" t="str">
        <f t="shared" si="97"/>
        <v>D</v>
      </c>
      <c r="H2109" s="79" t="str">
        <f t="shared" si="98"/>
        <v>2IF-CIG/RKYMTN</v>
      </c>
    </row>
    <row r="2110" spans="1:8">
      <c r="A2110" s="80">
        <v>37196</v>
      </c>
      <c r="B2110" s="79" t="s">
        <v>79</v>
      </c>
      <c r="C2110" s="79" t="s">
        <v>89</v>
      </c>
      <c r="D2110" s="85">
        <v>-2640936.0537999999</v>
      </c>
      <c r="E2110" s="85">
        <v>264093.60538000002</v>
      </c>
      <c r="F2110" s="210">
        <f t="shared" si="96"/>
        <v>2</v>
      </c>
      <c r="G2110" s="79" t="str">
        <f t="shared" si="97"/>
        <v>D</v>
      </c>
      <c r="H2110" s="79" t="str">
        <f t="shared" si="98"/>
        <v>2IF-ELPO/PERMIAN</v>
      </c>
    </row>
    <row r="2111" spans="1:8">
      <c r="A2111" s="80">
        <v>37196</v>
      </c>
      <c r="B2111" s="79" t="s">
        <v>79</v>
      </c>
      <c r="C2111" s="79" t="s">
        <v>72</v>
      </c>
      <c r="D2111" s="85">
        <v>-674855.89110000001</v>
      </c>
      <c r="E2111" s="85">
        <v>67485.589110000001</v>
      </c>
      <c r="F2111" s="210">
        <f t="shared" si="96"/>
        <v>2</v>
      </c>
      <c r="G2111" s="79" t="str">
        <f t="shared" si="97"/>
        <v>D</v>
      </c>
      <c r="H2111" s="79" t="str">
        <f t="shared" si="98"/>
        <v>2IF-ELPO/SJ</v>
      </c>
    </row>
    <row r="2112" spans="1:8">
      <c r="A2112" s="80">
        <v>37196</v>
      </c>
      <c r="B2112" s="79" t="s">
        <v>79</v>
      </c>
      <c r="C2112" s="79" t="s">
        <v>90</v>
      </c>
      <c r="D2112" s="85">
        <v>149967.97580000001</v>
      </c>
      <c r="E2112" s="85">
        <v>-15.035041291428099</v>
      </c>
      <c r="F2112" s="210">
        <f t="shared" si="96"/>
        <v>2</v>
      </c>
      <c r="G2112" s="79" t="str">
        <f t="shared" si="97"/>
        <v>D</v>
      </c>
      <c r="H2112" s="79" t="str">
        <f t="shared" si="98"/>
        <v>2IF-HEHUB</v>
      </c>
    </row>
    <row r="2113" spans="1:8">
      <c r="A2113" s="80">
        <v>37196</v>
      </c>
      <c r="B2113" s="79" t="s">
        <v>79</v>
      </c>
      <c r="C2113" s="79" t="s">
        <v>96</v>
      </c>
      <c r="D2113" s="85">
        <v>-226951.5367</v>
      </c>
      <c r="E2113" s="85">
        <v>5673.7884174999999</v>
      </c>
      <c r="F2113" s="210">
        <f t="shared" si="96"/>
        <v>2</v>
      </c>
      <c r="G2113" s="79" t="str">
        <f t="shared" si="97"/>
        <v>D</v>
      </c>
      <c r="H2113" s="79" t="str">
        <f t="shared" si="98"/>
        <v>2IF-NGPL/MIDCON</v>
      </c>
    </row>
    <row r="2114" spans="1:8">
      <c r="A2114" s="80">
        <v>37196</v>
      </c>
      <c r="B2114" s="79" t="s">
        <v>79</v>
      </c>
      <c r="C2114" s="79" t="s">
        <v>92</v>
      </c>
      <c r="D2114" s="85">
        <v>-22000.302</v>
      </c>
      <c r="E2114" s="85">
        <v>2200.0302000000001</v>
      </c>
      <c r="F2114" s="210">
        <f t="shared" si="96"/>
        <v>2</v>
      </c>
      <c r="G2114" s="79" t="str">
        <f t="shared" si="97"/>
        <v>D</v>
      </c>
      <c r="H2114" s="79" t="str">
        <f t="shared" si="98"/>
        <v>2IF-NTHWST/CANBR</v>
      </c>
    </row>
    <row r="2115" spans="1:8">
      <c r="A2115" s="80">
        <v>37196</v>
      </c>
      <c r="B2115" s="79" t="s">
        <v>79</v>
      </c>
      <c r="C2115" s="79" t="s">
        <v>67</v>
      </c>
      <c r="D2115" s="85">
        <v>226953.53580000001</v>
      </c>
      <c r="E2115" s="85">
        <v>-22695.353579999999</v>
      </c>
      <c r="F2115" s="210">
        <f t="shared" ref="F2115:F2178" si="99">IF(REF_DT&lt;=LastDay,INDEX(IntraMonth_Buckets,MATCH($A2115,IntraSumMonths,0),1),INDEX(BucketTable,MATCH($A2115,SumMonths,0),1))</f>
        <v>2</v>
      </c>
      <c r="G2115" s="79" t="str">
        <f t="shared" ref="G2115:G2178" si="100">INDEX(Book_Type,MATCH($B2115,Book,0),1)</f>
        <v>D</v>
      </c>
      <c r="H2115" s="79" t="str">
        <f t="shared" ref="H2115:H2178" si="101">$F2115&amp;$C2115</f>
        <v>2IF-NWPL_ROCKY_M</v>
      </c>
    </row>
    <row r="2116" spans="1:8">
      <c r="A2116" s="80">
        <v>37196</v>
      </c>
      <c r="B2116" s="79" t="s">
        <v>79</v>
      </c>
      <c r="C2116" s="79" t="s">
        <v>99</v>
      </c>
      <c r="D2116" s="85">
        <v>74983.987900000007</v>
      </c>
      <c r="E2116" s="85">
        <v>-1874.5996975</v>
      </c>
      <c r="F2116" s="210">
        <f t="shared" si="99"/>
        <v>2</v>
      </c>
      <c r="G2116" s="79" t="str">
        <f t="shared" si="100"/>
        <v>D</v>
      </c>
      <c r="H2116" s="79" t="str">
        <f t="shared" si="101"/>
        <v>2IF-PAN/TX/OK</v>
      </c>
    </row>
    <row r="2117" spans="1:8">
      <c r="A2117" s="80">
        <v>37196</v>
      </c>
      <c r="B2117" s="79" t="s">
        <v>79</v>
      </c>
      <c r="C2117" s="79" t="s">
        <v>98</v>
      </c>
      <c r="D2117" s="85">
        <v>-159340.9743</v>
      </c>
      <c r="E2117" s="85">
        <v>1593.4097429999999</v>
      </c>
      <c r="F2117" s="210">
        <f t="shared" si="99"/>
        <v>2</v>
      </c>
      <c r="G2117" s="79" t="str">
        <f t="shared" si="100"/>
        <v>D</v>
      </c>
      <c r="H2117" s="79" t="str">
        <f t="shared" si="101"/>
        <v>2IF-QUESTAR</v>
      </c>
    </row>
    <row r="2118" spans="1:8">
      <c r="A2118" s="80">
        <v>37196</v>
      </c>
      <c r="B2118" s="79" t="s">
        <v>79</v>
      </c>
      <c r="C2118" s="79" t="s">
        <v>68</v>
      </c>
      <c r="D2118" s="85">
        <v>326311.31929999997</v>
      </c>
      <c r="E2118" s="85">
        <v>-3263.1131930000001</v>
      </c>
      <c r="F2118" s="210">
        <f t="shared" si="99"/>
        <v>2</v>
      </c>
      <c r="G2118" s="79" t="str">
        <f t="shared" si="100"/>
        <v>D</v>
      </c>
      <c r="H2118" s="79" t="str">
        <f t="shared" si="101"/>
        <v>2NGI-MALIN</v>
      </c>
    </row>
    <row r="2119" spans="1:8">
      <c r="A2119" s="80">
        <v>37196</v>
      </c>
      <c r="B2119" s="79" t="s">
        <v>79</v>
      </c>
      <c r="C2119" s="79" t="s">
        <v>74</v>
      </c>
      <c r="D2119" s="85">
        <v>-43725.162900000003</v>
      </c>
      <c r="E2119" s="85">
        <v>0</v>
      </c>
      <c r="F2119" s="210">
        <f t="shared" si="99"/>
        <v>2</v>
      </c>
      <c r="G2119" s="79" t="str">
        <f t="shared" si="100"/>
        <v>D</v>
      </c>
      <c r="H2119" s="79" t="str">
        <f t="shared" si="101"/>
        <v>2NGI-PGE/CG</v>
      </c>
    </row>
    <row r="2120" spans="1:8">
      <c r="A2120" s="80">
        <v>37196</v>
      </c>
      <c r="B2120" s="79" t="s">
        <v>79</v>
      </c>
      <c r="C2120" s="79" t="s">
        <v>75</v>
      </c>
      <c r="D2120" s="85">
        <v>149967.97580000001</v>
      </c>
      <c r="E2120" s="85">
        <v>0</v>
      </c>
      <c r="F2120" s="210">
        <f t="shared" si="99"/>
        <v>2</v>
      </c>
      <c r="G2120" s="79" t="str">
        <f t="shared" si="100"/>
        <v>D</v>
      </c>
      <c r="H2120" s="79" t="str">
        <f t="shared" si="101"/>
        <v>2NGI-SOBDR-PG&amp;E</v>
      </c>
    </row>
    <row r="2121" spans="1:8">
      <c r="A2121" s="80">
        <v>37196</v>
      </c>
      <c r="B2121" s="79" t="s">
        <v>79</v>
      </c>
      <c r="C2121" s="79" t="s">
        <v>46</v>
      </c>
      <c r="D2121" s="85">
        <v>-1848480.2749999999</v>
      </c>
      <c r="E2121" s="85">
        <v>184848.0275</v>
      </c>
      <c r="F2121" s="210">
        <f t="shared" si="99"/>
        <v>2</v>
      </c>
      <c r="G2121" s="79" t="str">
        <f t="shared" si="100"/>
        <v>D</v>
      </c>
      <c r="H2121" s="79" t="str">
        <f t="shared" si="101"/>
        <v>2NGI-SOCAL</v>
      </c>
    </row>
    <row r="2122" spans="1:8">
      <c r="A2122" s="80">
        <v>37196</v>
      </c>
      <c r="B2122" s="79" t="s">
        <v>79</v>
      </c>
      <c r="C2122" s="79" t="s">
        <v>104</v>
      </c>
      <c r="D2122" s="85">
        <v>-74983.987900000007</v>
      </c>
      <c r="E2122" s="85">
        <v>749.839879</v>
      </c>
      <c r="F2122" s="210">
        <f t="shared" si="99"/>
        <v>2</v>
      </c>
      <c r="G2122" s="79" t="str">
        <f t="shared" si="100"/>
        <v>D</v>
      </c>
      <c r="H2122" s="79" t="str">
        <f t="shared" si="101"/>
        <v>2NW STANF/1ST-GD</v>
      </c>
    </row>
    <row r="2123" spans="1:8">
      <c r="A2123" s="80">
        <v>37226</v>
      </c>
      <c r="B2123" s="79" t="s">
        <v>79</v>
      </c>
      <c r="C2123" s="79" t="s">
        <v>87</v>
      </c>
      <c r="D2123" s="85">
        <v>1855994.166</v>
      </c>
      <c r="E2123" s="85">
        <v>-371198.83319999999</v>
      </c>
      <c r="F2123" s="210">
        <f t="shared" si="99"/>
        <v>3</v>
      </c>
      <c r="G2123" s="79" t="str">
        <f t="shared" si="100"/>
        <v>D</v>
      </c>
      <c r="H2123" s="79" t="str">
        <f t="shared" si="101"/>
        <v>3CGPR-AECO/BASIS</v>
      </c>
    </row>
    <row r="2124" spans="1:8">
      <c r="A2124" s="80">
        <v>37226</v>
      </c>
      <c r="B2124" s="79" t="s">
        <v>79</v>
      </c>
      <c r="C2124" s="79" t="s">
        <v>97</v>
      </c>
      <c r="D2124" s="85">
        <v>-1546.6618000000001</v>
      </c>
      <c r="E2124" s="85">
        <v>154.66618</v>
      </c>
      <c r="F2124" s="210">
        <f t="shared" si="99"/>
        <v>3</v>
      </c>
      <c r="G2124" s="79" t="str">
        <f t="shared" si="100"/>
        <v>D</v>
      </c>
      <c r="H2124" s="79" t="str">
        <f t="shared" si="101"/>
        <v>3DJ/BASIN/PSCO</v>
      </c>
    </row>
    <row r="2125" spans="1:8">
      <c r="A2125" s="80">
        <v>37226</v>
      </c>
      <c r="B2125" s="79" t="s">
        <v>79</v>
      </c>
      <c r="C2125" s="79" t="s">
        <v>88</v>
      </c>
      <c r="D2125" s="85">
        <v>-847677.43909999996</v>
      </c>
      <c r="E2125" s="85">
        <v>8476.7743910000008</v>
      </c>
      <c r="F2125" s="210">
        <f t="shared" si="99"/>
        <v>3</v>
      </c>
      <c r="G2125" s="79" t="str">
        <f t="shared" si="100"/>
        <v>D</v>
      </c>
      <c r="H2125" s="79" t="str">
        <f t="shared" si="101"/>
        <v>3IF-CIG/RKYMTN</v>
      </c>
    </row>
    <row r="2126" spans="1:8">
      <c r="A2126" s="80">
        <v>37226</v>
      </c>
      <c r="B2126" s="79" t="s">
        <v>79</v>
      </c>
      <c r="C2126" s="79" t="s">
        <v>89</v>
      </c>
      <c r="D2126" s="85">
        <v>773330.90220000001</v>
      </c>
      <c r="E2126" s="85">
        <v>-77333.090219999998</v>
      </c>
      <c r="F2126" s="210">
        <f t="shared" si="99"/>
        <v>3</v>
      </c>
      <c r="G2126" s="79" t="str">
        <f t="shared" si="100"/>
        <v>D</v>
      </c>
      <c r="H2126" s="79" t="str">
        <f t="shared" si="101"/>
        <v>3IF-ELPO/PERMIAN</v>
      </c>
    </row>
    <row r="2127" spans="1:8">
      <c r="A2127" s="80">
        <v>37226</v>
      </c>
      <c r="B2127" s="79" t="s">
        <v>79</v>
      </c>
      <c r="C2127" s="79" t="s">
        <v>72</v>
      </c>
      <c r="D2127" s="85">
        <v>773330.90269999998</v>
      </c>
      <c r="E2127" s="85">
        <v>-77333.090270000001</v>
      </c>
      <c r="F2127" s="210">
        <f t="shared" si="99"/>
        <v>3</v>
      </c>
      <c r="G2127" s="79" t="str">
        <f t="shared" si="100"/>
        <v>D</v>
      </c>
      <c r="H2127" s="79" t="str">
        <f t="shared" si="101"/>
        <v>3IF-ELPO/SJ</v>
      </c>
    </row>
    <row r="2128" spans="1:8">
      <c r="A2128" s="80">
        <v>37226</v>
      </c>
      <c r="B2128" s="79" t="s">
        <v>79</v>
      </c>
      <c r="C2128" s="79" t="s">
        <v>90</v>
      </c>
      <c r="D2128" s="85">
        <v>309332.36099999998</v>
      </c>
      <c r="E2128" s="85">
        <v>0</v>
      </c>
      <c r="F2128" s="210">
        <f t="shared" si="99"/>
        <v>3</v>
      </c>
      <c r="G2128" s="79" t="str">
        <f t="shared" si="100"/>
        <v>D</v>
      </c>
      <c r="H2128" s="79" t="str">
        <f t="shared" si="101"/>
        <v>3IF-HEHUB</v>
      </c>
    </row>
    <row r="2129" spans="1:8">
      <c r="A2129" s="80">
        <v>37226</v>
      </c>
      <c r="B2129" s="79" t="s">
        <v>79</v>
      </c>
      <c r="C2129" s="79" t="s">
        <v>96</v>
      </c>
      <c r="D2129" s="85">
        <v>-61866.472200000004</v>
      </c>
      <c r="E2129" s="85">
        <v>1546.661805</v>
      </c>
      <c r="F2129" s="210">
        <f t="shared" si="99"/>
        <v>3</v>
      </c>
      <c r="G2129" s="79" t="str">
        <f t="shared" si="100"/>
        <v>D</v>
      </c>
      <c r="H2129" s="79" t="str">
        <f t="shared" si="101"/>
        <v>3IF-NGPL/MIDCON</v>
      </c>
    </row>
    <row r="2130" spans="1:8">
      <c r="A2130" s="80">
        <v>37226</v>
      </c>
      <c r="B2130" s="79" t="s">
        <v>79</v>
      </c>
      <c r="C2130" s="79" t="s">
        <v>92</v>
      </c>
      <c r="D2130" s="85">
        <v>-974396.93689999997</v>
      </c>
      <c r="E2130" s="85">
        <v>97439.69369</v>
      </c>
      <c r="F2130" s="210">
        <f t="shared" si="99"/>
        <v>3</v>
      </c>
      <c r="G2130" s="79" t="str">
        <f t="shared" si="100"/>
        <v>D</v>
      </c>
      <c r="H2130" s="79" t="str">
        <f t="shared" si="101"/>
        <v>3IF-NTHWST/CANBR</v>
      </c>
    </row>
    <row r="2131" spans="1:8">
      <c r="A2131" s="80">
        <v>37226</v>
      </c>
      <c r="B2131" s="79" t="s">
        <v>79</v>
      </c>
      <c r="C2131" s="79" t="s">
        <v>67</v>
      </c>
      <c r="D2131" s="85">
        <v>-1318935.3121</v>
      </c>
      <c r="E2131" s="85">
        <v>131893.53120999999</v>
      </c>
      <c r="F2131" s="210">
        <f t="shared" si="99"/>
        <v>3</v>
      </c>
      <c r="G2131" s="79" t="str">
        <f t="shared" si="100"/>
        <v>D</v>
      </c>
      <c r="H2131" s="79" t="str">
        <f t="shared" si="101"/>
        <v>3IF-NWPL_ROCKY_M</v>
      </c>
    </row>
    <row r="2132" spans="1:8">
      <c r="A2132" s="80">
        <v>37226</v>
      </c>
      <c r="B2132" s="79" t="s">
        <v>79</v>
      </c>
      <c r="C2132" s="79" t="s">
        <v>99</v>
      </c>
      <c r="D2132" s="85">
        <v>463998.54139999999</v>
      </c>
      <c r="E2132" s="85">
        <v>-11599.963535000001</v>
      </c>
      <c r="F2132" s="210">
        <f t="shared" si="99"/>
        <v>3</v>
      </c>
      <c r="G2132" s="79" t="str">
        <f t="shared" si="100"/>
        <v>D</v>
      </c>
      <c r="H2132" s="79" t="str">
        <f t="shared" si="101"/>
        <v>3IF-PAN/TX/OK</v>
      </c>
    </row>
    <row r="2133" spans="1:8">
      <c r="A2133" s="80">
        <v>37226</v>
      </c>
      <c r="B2133" s="79" t="s">
        <v>79</v>
      </c>
      <c r="C2133" s="79" t="s">
        <v>98</v>
      </c>
      <c r="D2133" s="85">
        <v>-309332.36089999997</v>
      </c>
      <c r="E2133" s="85">
        <v>3093.323609</v>
      </c>
      <c r="F2133" s="210">
        <f t="shared" si="99"/>
        <v>3</v>
      </c>
      <c r="G2133" s="79" t="str">
        <f t="shared" si="100"/>
        <v>D</v>
      </c>
      <c r="H2133" s="79" t="str">
        <f t="shared" si="101"/>
        <v>3IF-QUESTAR</v>
      </c>
    </row>
    <row r="2134" spans="1:8">
      <c r="A2134" s="80">
        <v>37226</v>
      </c>
      <c r="B2134" s="79" t="s">
        <v>79</v>
      </c>
      <c r="C2134" s="79" t="s">
        <v>68</v>
      </c>
      <c r="D2134" s="85">
        <v>-1908935.9002</v>
      </c>
      <c r="E2134" s="85">
        <v>19089.359002000001</v>
      </c>
      <c r="F2134" s="210">
        <f t="shared" si="99"/>
        <v>3</v>
      </c>
      <c r="G2134" s="79" t="str">
        <f t="shared" si="100"/>
        <v>D</v>
      </c>
      <c r="H2134" s="79" t="str">
        <f t="shared" si="101"/>
        <v>3NGI-MALIN</v>
      </c>
    </row>
    <row r="2135" spans="1:8">
      <c r="A2135" s="80">
        <v>37226</v>
      </c>
      <c r="B2135" s="79" t="s">
        <v>79</v>
      </c>
      <c r="C2135" s="79" t="s">
        <v>74</v>
      </c>
      <c r="D2135" s="85">
        <v>-210817.98730000001</v>
      </c>
      <c r="E2135" s="85">
        <v>0</v>
      </c>
      <c r="F2135" s="210">
        <f t="shared" si="99"/>
        <v>3</v>
      </c>
      <c r="G2135" s="79" t="str">
        <f t="shared" si="100"/>
        <v>D</v>
      </c>
      <c r="H2135" s="79" t="str">
        <f t="shared" si="101"/>
        <v>3NGI-PGE/CG</v>
      </c>
    </row>
    <row r="2136" spans="1:8">
      <c r="A2136" s="80">
        <v>37226</v>
      </c>
      <c r="B2136" s="79" t="s">
        <v>79</v>
      </c>
      <c r="C2136" s="79" t="s">
        <v>75</v>
      </c>
      <c r="D2136" s="85">
        <v>309332.36099999998</v>
      </c>
      <c r="E2136" s="85">
        <v>0</v>
      </c>
      <c r="F2136" s="210">
        <f t="shared" si="99"/>
        <v>3</v>
      </c>
      <c r="G2136" s="79" t="str">
        <f t="shared" si="100"/>
        <v>D</v>
      </c>
      <c r="H2136" s="79" t="str">
        <f t="shared" si="101"/>
        <v>3NGI-SOBDR-PG&amp;E</v>
      </c>
    </row>
    <row r="2137" spans="1:8">
      <c r="A2137" s="80">
        <v>37226</v>
      </c>
      <c r="B2137" s="79" t="s">
        <v>79</v>
      </c>
      <c r="C2137" s="79" t="s">
        <v>46</v>
      </c>
      <c r="D2137" s="85">
        <v>1129686.7716000001</v>
      </c>
      <c r="E2137" s="85">
        <v>-112968.67716000001</v>
      </c>
      <c r="F2137" s="210">
        <f t="shared" si="99"/>
        <v>3</v>
      </c>
      <c r="G2137" s="79" t="str">
        <f t="shared" si="100"/>
        <v>D</v>
      </c>
      <c r="H2137" s="79" t="str">
        <f t="shared" si="101"/>
        <v>3NGI-SOCAL</v>
      </c>
    </row>
    <row r="2138" spans="1:8">
      <c r="A2138" s="80">
        <v>37257</v>
      </c>
      <c r="B2138" s="79" t="s">
        <v>79</v>
      </c>
      <c r="C2138" s="79" t="s">
        <v>87</v>
      </c>
      <c r="D2138" s="85">
        <v>1852461.9635999999</v>
      </c>
      <c r="E2138" s="85">
        <v>-370492.39272</v>
      </c>
      <c r="F2138" s="210">
        <f t="shared" si="99"/>
        <v>3</v>
      </c>
      <c r="G2138" s="79" t="str">
        <f t="shared" si="100"/>
        <v>D</v>
      </c>
      <c r="H2138" s="79" t="str">
        <f t="shared" si="101"/>
        <v>3CGPR-AECO/BASIS</v>
      </c>
    </row>
    <row r="2139" spans="1:8">
      <c r="A2139" s="80">
        <v>37257</v>
      </c>
      <c r="B2139" s="79" t="s">
        <v>79</v>
      </c>
      <c r="C2139" s="79" t="s">
        <v>97</v>
      </c>
      <c r="D2139" s="85">
        <v>-1543.7183</v>
      </c>
      <c r="E2139" s="85">
        <v>154.37182999999999</v>
      </c>
      <c r="F2139" s="210">
        <f t="shared" si="99"/>
        <v>3</v>
      </c>
      <c r="G2139" s="79" t="str">
        <f t="shared" si="100"/>
        <v>D</v>
      </c>
      <c r="H2139" s="79" t="str">
        <f t="shared" si="101"/>
        <v>3DJ/BASIN/PSCO</v>
      </c>
    </row>
    <row r="2140" spans="1:8">
      <c r="A2140" s="80">
        <v>37257</v>
      </c>
      <c r="B2140" s="79" t="s">
        <v>79</v>
      </c>
      <c r="C2140" s="79" t="s">
        <v>88</v>
      </c>
      <c r="D2140" s="85">
        <v>-140799.06020000001</v>
      </c>
      <c r="E2140" s="85">
        <v>1407.9906020000001</v>
      </c>
      <c r="F2140" s="210">
        <f t="shared" si="99"/>
        <v>3</v>
      </c>
      <c r="G2140" s="79" t="str">
        <f t="shared" si="100"/>
        <v>D</v>
      </c>
      <c r="H2140" s="79" t="str">
        <f t="shared" si="101"/>
        <v>3IF-CIG/RKYMTN</v>
      </c>
    </row>
    <row r="2141" spans="1:8">
      <c r="A2141" s="80">
        <v>37257</v>
      </c>
      <c r="B2141" s="79" t="s">
        <v>79</v>
      </c>
      <c r="C2141" s="79" t="s">
        <v>89</v>
      </c>
      <c r="D2141" s="85">
        <v>617487.32120000001</v>
      </c>
      <c r="E2141" s="85">
        <v>-61748.732120000001</v>
      </c>
      <c r="F2141" s="210">
        <f t="shared" si="99"/>
        <v>3</v>
      </c>
      <c r="G2141" s="79" t="str">
        <f t="shared" si="100"/>
        <v>D</v>
      </c>
      <c r="H2141" s="79" t="str">
        <f t="shared" si="101"/>
        <v>3IF-ELPO/PERMIAN</v>
      </c>
    </row>
    <row r="2142" spans="1:8">
      <c r="A2142" s="80">
        <v>37257</v>
      </c>
      <c r="B2142" s="79" t="s">
        <v>79</v>
      </c>
      <c r="C2142" s="79" t="s">
        <v>72</v>
      </c>
      <c r="D2142" s="85">
        <v>154371.8303</v>
      </c>
      <c r="E2142" s="85">
        <v>-15437.18303</v>
      </c>
      <c r="F2142" s="210">
        <f t="shared" si="99"/>
        <v>3</v>
      </c>
      <c r="G2142" s="79" t="str">
        <f t="shared" si="100"/>
        <v>D</v>
      </c>
      <c r="H2142" s="79" t="str">
        <f t="shared" si="101"/>
        <v>3IF-ELPO/SJ</v>
      </c>
    </row>
    <row r="2143" spans="1:8">
      <c r="A2143" s="80">
        <v>37257</v>
      </c>
      <c r="B2143" s="79" t="s">
        <v>79</v>
      </c>
      <c r="C2143" s="79" t="s">
        <v>90</v>
      </c>
      <c r="D2143" s="85">
        <v>308743.6606</v>
      </c>
      <c r="E2143" s="85">
        <v>0</v>
      </c>
      <c r="F2143" s="210">
        <f t="shared" si="99"/>
        <v>3</v>
      </c>
      <c r="G2143" s="79" t="str">
        <f t="shared" si="100"/>
        <v>D</v>
      </c>
      <c r="H2143" s="79" t="str">
        <f t="shared" si="101"/>
        <v>3IF-HEHUB</v>
      </c>
    </row>
    <row r="2144" spans="1:8">
      <c r="A2144" s="80">
        <v>37257</v>
      </c>
      <c r="B2144" s="79" t="s">
        <v>79</v>
      </c>
      <c r="C2144" s="79" t="s">
        <v>96</v>
      </c>
      <c r="D2144" s="85">
        <v>4005.7</v>
      </c>
      <c r="E2144" s="85">
        <v>-100.1425</v>
      </c>
      <c r="F2144" s="210">
        <f t="shared" si="99"/>
        <v>3</v>
      </c>
      <c r="G2144" s="79" t="str">
        <f t="shared" si="100"/>
        <v>D</v>
      </c>
      <c r="H2144" s="79" t="str">
        <f t="shared" si="101"/>
        <v>3IF-NGPL/MIDCON</v>
      </c>
    </row>
    <row r="2145" spans="1:8">
      <c r="A2145" s="80">
        <v>37257</v>
      </c>
      <c r="B2145" s="79" t="s">
        <v>79</v>
      </c>
      <c r="C2145" s="79" t="s">
        <v>92</v>
      </c>
      <c r="D2145" s="85">
        <v>-972542.53090000001</v>
      </c>
      <c r="E2145" s="85">
        <v>97254.253089999998</v>
      </c>
      <c r="F2145" s="210">
        <f t="shared" si="99"/>
        <v>3</v>
      </c>
      <c r="G2145" s="79" t="str">
        <f t="shared" si="100"/>
        <v>D</v>
      </c>
      <c r="H2145" s="79" t="str">
        <f t="shared" si="101"/>
        <v>3IF-NTHWST/CANBR</v>
      </c>
    </row>
    <row r="2146" spans="1:8">
      <c r="A2146" s="80">
        <v>37257</v>
      </c>
      <c r="B2146" s="79" t="s">
        <v>79</v>
      </c>
      <c r="C2146" s="79" t="s">
        <v>67</v>
      </c>
      <c r="D2146" s="85">
        <v>-3186644.9079999998</v>
      </c>
      <c r="E2146" s="85">
        <v>318664.49080000003</v>
      </c>
      <c r="F2146" s="210">
        <f t="shared" si="99"/>
        <v>3</v>
      </c>
      <c r="G2146" s="79" t="str">
        <f t="shared" si="100"/>
        <v>D</v>
      </c>
      <c r="H2146" s="79" t="str">
        <f t="shared" si="101"/>
        <v>3IF-NWPL_ROCKY_M</v>
      </c>
    </row>
    <row r="2147" spans="1:8">
      <c r="A2147" s="80">
        <v>37257</v>
      </c>
      <c r="B2147" s="79" t="s">
        <v>79</v>
      </c>
      <c r="C2147" s="79" t="s">
        <v>99</v>
      </c>
      <c r="D2147" s="85">
        <v>154371.8303</v>
      </c>
      <c r="E2147" s="85">
        <v>-3859.2957575</v>
      </c>
      <c r="F2147" s="210">
        <f t="shared" si="99"/>
        <v>3</v>
      </c>
      <c r="G2147" s="79" t="str">
        <f t="shared" si="100"/>
        <v>D</v>
      </c>
      <c r="H2147" s="79" t="str">
        <f t="shared" si="101"/>
        <v>3IF-PAN/TX/OK</v>
      </c>
    </row>
    <row r="2148" spans="1:8">
      <c r="A2148" s="80">
        <v>37257</v>
      </c>
      <c r="B2148" s="79" t="s">
        <v>79</v>
      </c>
      <c r="C2148" s="79" t="s">
        <v>98</v>
      </c>
      <c r="D2148" s="85">
        <v>-308743.6606</v>
      </c>
      <c r="E2148" s="85">
        <v>3087.4366060000002</v>
      </c>
      <c r="F2148" s="210">
        <f t="shared" si="99"/>
        <v>3</v>
      </c>
      <c r="G2148" s="79" t="str">
        <f t="shared" si="100"/>
        <v>D</v>
      </c>
      <c r="H2148" s="79" t="str">
        <f t="shared" si="101"/>
        <v>3IF-QUESTAR</v>
      </c>
    </row>
    <row r="2149" spans="1:8">
      <c r="A2149" s="80">
        <v>37257</v>
      </c>
      <c r="B2149" s="79" t="s">
        <v>79</v>
      </c>
      <c r="C2149" s="79" t="s">
        <v>68</v>
      </c>
      <c r="D2149" s="85">
        <v>-1251450.5983</v>
      </c>
      <c r="E2149" s="85">
        <v>12514.505982999999</v>
      </c>
      <c r="F2149" s="210">
        <f t="shared" si="99"/>
        <v>3</v>
      </c>
      <c r="G2149" s="79" t="str">
        <f t="shared" si="100"/>
        <v>D</v>
      </c>
      <c r="H2149" s="79" t="str">
        <f t="shared" si="101"/>
        <v>3NGI-MALIN</v>
      </c>
    </row>
    <row r="2150" spans="1:8">
      <c r="A2150" s="80">
        <v>37257</v>
      </c>
      <c r="B2150" s="79" t="s">
        <v>79</v>
      </c>
      <c r="C2150" s="79" t="s">
        <v>74</v>
      </c>
      <c r="D2150" s="85">
        <v>-143502.06150000001</v>
      </c>
      <c r="E2150" s="85">
        <v>0</v>
      </c>
      <c r="F2150" s="210">
        <f t="shared" si="99"/>
        <v>3</v>
      </c>
      <c r="G2150" s="79" t="str">
        <f t="shared" si="100"/>
        <v>D</v>
      </c>
      <c r="H2150" s="79" t="str">
        <f t="shared" si="101"/>
        <v>3NGI-PGE/CG</v>
      </c>
    </row>
    <row r="2151" spans="1:8">
      <c r="A2151" s="80">
        <v>37257</v>
      </c>
      <c r="B2151" s="79" t="s">
        <v>79</v>
      </c>
      <c r="C2151" s="79" t="s">
        <v>75</v>
      </c>
      <c r="D2151" s="85">
        <v>308743.6606</v>
      </c>
      <c r="E2151" s="85">
        <v>0</v>
      </c>
      <c r="F2151" s="210">
        <f t="shared" si="99"/>
        <v>3</v>
      </c>
      <c r="G2151" s="79" t="str">
        <f t="shared" si="100"/>
        <v>D</v>
      </c>
      <c r="H2151" s="79" t="str">
        <f t="shared" si="101"/>
        <v>3NGI-SOBDR-PG&amp;E</v>
      </c>
    </row>
    <row r="2152" spans="1:8">
      <c r="A2152" s="80">
        <v>37257</v>
      </c>
      <c r="B2152" s="79" t="s">
        <v>79</v>
      </c>
      <c r="C2152" s="79" t="s">
        <v>46</v>
      </c>
      <c r="D2152" s="85">
        <v>2148084.0184999998</v>
      </c>
      <c r="E2152" s="85">
        <v>-214808.40184999999</v>
      </c>
      <c r="F2152" s="210">
        <f t="shared" si="99"/>
        <v>3</v>
      </c>
      <c r="G2152" s="79" t="str">
        <f t="shared" si="100"/>
        <v>D</v>
      </c>
      <c r="H2152" s="79" t="str">
        <f t="shared" si="101"/>
        <v>3NGI-SOCAL</v>
      </c>
    </row>
    <row r="2153" spans="1:8">
      <c r="A2153" s="80">
        <v>37288</v>
      </c>
      <c r="B2153" s="79" t="s">
        <v>79</v>
      </c>
      <c r="C2153" s="79" t="s">
        <v>87</v>
      </c>
      <c r="D2153" s="85">
        <v>1669975.3584</v>
      </c>
      <c r="E2153" s="85">
        <v>-333995.07167999999</v>
      </c>
      <c r="F2153" s="210">
        <f t="shared" si="99"/>
        <v>3</v>
      </c>
      <c r="G2153" s="79" t="str">
        <f t="shared" si="100"/>
        <v>D</v>
      </c>
      <c r="H2153" s="79" t="str">
        <f t="shared" si="101"/>
        <v>3CGPR-AECO/BASIS</v>
      </c>
    </row>
    <row r="2154" spans="1:8">
      <c r="A2154" s="80">
        <v>37288</v>
      </c>
      <c r="B2154" s="79" t="s">
        <v>79</v>
      </c>
      <c r="C2154" s="79" t="s">
        <v>97</v>
      </c>
      <c r="D2154" s="85">
        <v>-1391.6461000000002</v>
      </c>
      <c r="E2154" s="85">
        <v>139.16460999999998</v>
      </c>
      <c r="F2154" s="210">
        <f t="shared" si="99"/>
        <v>3</v>
      </c>
      <c r="G2154" s="79" t="str">
        <f t="shared" si="100"/>
        <v>D</v>
      </c>
      <c r="H2154" s="79" t="str">
        <f t="shared" si="101"/>
        <v>3DJ/BASIN/PSCO</v>
      </c>
    </row>
    <row r="2155" spans="1:8">
      <c r="A2155" s="80">
        <v>37288</v>
      </c>
      <c r="B2155" s="79" t="s">
        <v>79</v>
      </c>
      <c r="C2155" s="79" t="s">
        <v>88</v>
      </c>
      <c r="D2155" s="85">
        <v>448926.15600000002</v>
      </c>
      <c r="E2155" s="85">
        <v>-4489.2615599999999</v>
      </c>
      <c r="F2155" s="210">
        <f t="shared" si="99"/>
        <v>3</v>
      </c>
      <c r="G2155" s="79" t="str">
        <f t="shared" si="100"/>
        <v>D</v>
      </c>
      <c r="H2155" s="79" t="str">
        <f t="shared" si="101"/>
        <v>3IF-CIG/RKYMTN</v>
      </c>
    </row>
    <row r="2156" spans="1:8">
      <c r="A2156" s="80">
        <v>37288</v>
      </c>
      <c r="B2156" s="79" t="s">
        <v>79</v>
      </c>
      <c r="C2156" s="79" t="s">
        <v>89</v>
      </c>
      <c r="D2156" s="85">
        <v>556658.45279999997</v>
      </c>
      <c r="E2156" s="85">
        <v>-55665.845280000001</v>
      </c>
      <c r="F2156" s="210">
        <f t="shared" si="99"/>
        <v>3</v>
      </c>
      <c r="G2156" s="79" t="str">
        <f t="shared" si="100"/>
        <v>D</v>
      </c>
      <c r="H2156" s="79" t="str">
        <f t="shared" si="101"/>
        <v>3IF-ELPO/PERMIAN</v>
      </c>
    </row>
    <row r="2157" spans="1:8">
      <c r="A2157" s="80">
        <v>37288</v>
      </c>
      <c r="B2157" s="79" t="s">
        <v>79</v>
      </c>
      <c r="C2157" s="79" t="s">
        <v>72</v>
      </c>
      <c r="D2157" s="85">
        <v>139164.61319999999</v>
      </c>
      <c r="E2157" s="85">
        <v>-13916.46132</v>
      </c>
      <c r="F2157" s="210">
        <f t="shared" si="99"/>
        <v>3</v>
      </c>
      <c r="G2157" s="79" t="str">
        <f t="shared" si="100"/>
        <v>D</v>
      </c>
      <c r="H2157" s="79" t="str">
        <f t="shared" si="101"/>
        <v>3IF-ELPO/SJ</v>
      </c>
    </row>
    <row r="2158" spans="1:8">
      <c r="A2158" s="80">
        <v>37288</v>
      </c>
      <c r="B2158" s="79" t="s">
        <v>79</v>
      </c>
      <c r="C2158" s="79" t="s">
        <v>90</v>
      </c>
      <c r="D2158" s="85">
        <v>278329.22639999999</v>
      </c>
      <c r="E2158" s="85">
        <v>0</v>
      </c>
      <c r="F2158" s="210">
        <f t="shared" si="99"/>
        <v>3</v>
      </c>
      <c r="G2158" s="79" t="str">
        <f t="shared" si="100"/>
        <v>D</v>
      </c>
      <c r="H2158" s="79" t="str">
        <f t="shared" si="101"/>
        <v>3IF-HEHUB</v>
      </c>
    </row>
    <row r="2159" spans="1:8">
      <c r="A2159" s="80">
        <v>37288</v>
      </c>
      <c r="B2159" s="79" t="s">
        <v>79</v>
      </c>
      <c r="C2159" s="79" t="s">
        <v>96</v>
      </c>
      <c r="D2159" s="85">
        <v>-121252.1394</v>
      </c>
      <c r="E2159" s="85">
        <v>3031.3034849999999</v>
      </c>
      <c r="F2159" s="210">
        <f t="shared" si="99"/>
        <v>3</v>
      </c>
      <c r="G2159" s="79" t="str">
        <f t="shared" si="100"/>
        <v>D</v>
      </c>
      <c r="H2159" s="79" t="str">
        <f t="shared" si="101"/>
        <v>3IF-NGPL/MIDCON</v>
      </c>
    </row>
    <row r="2160" spans="1:8">
      <c r="A2160" s="80">
        <v>37288</v>
      </c>
      <c r="B2160" s="79" t="s">
        <v>79</v>
      </c>
      <c r="C2160" s="79" t="s">
        <v>92</v>
      </c>
      <c r="D2160" s="85">
        <v>-320078.61040000001</v>
      </c>
      <c r="E2160" s="85">
        <v>32007.86104</v>
      </c>
      <c r="F2160" s="210">
        <f t="shared" si="99"/>
        <v>3</v>
      </c>
      <c r="G2160" s="79" t="str">
        <f t="shared" si="100"/>
        <v>D</v>
      </c>
      <c r="H2160" s="79" t="str">
        <f t="shared" si="101"/>
        <v>3IF-NTHWST/CANBR</v>
      </c>
    </row>
    <row r="2161" spans="1:8">
      <c r="A2161" s="80">
        <v>37288</v>
      </c>
      <c r="B2161" s="79" t="s">
        <v>79</v>
      </c>
      <c r="C2161" s="79" t="s">
        <v>67</v>
      </c>
      <c r="D2161" s="85">
        <v>-2478405.4594000001</v>
      </c>
      <c r="E2161" s="85">
        <v>247840.54594000001</v>
      </c>
      <c r="F2161" s="210">
        <f t="shared" si="99"/>
        <v>3</v>
      </c>
      <c r="G2161" s="79" t="str">
        <f t="shared" si="100"/>
        <v>D</v>
      </c>
      <c r="H2161" s="79" t="str">
        <f t="shared" si="101"/>
        <v>3IF-NWPL_ROCKY_M</v>
      </c>
    </row>
    <row r="2162" spans="1:8">
      <c r="A2162" s="80">
        <v>37288</v>
      </c>
      <c r="B2162" s="79" t="s">
        <v>79</v>
      </c>
      <c r="C2162" s="79" t="s">
        <v>99</v>
      </c>
      <c r="D2162" s="85">
        <v>139164.61319999999</v>
      </c>
      <c r="E2162" s="85">
        <v>-3479.1153300000001</v>
      </c>
      <c r="F2162" s="210">
        <f t="shared" si="99"/>
        <v>3</v>
      </c>
      <c r="G2162" s="79" t="str">
        <f t="shared" si="100"/>
        <v>D</v>
      </c>
      <c r="H2162" s="79" t="str">
        <f t="shared" si="101"/>
        <v>3IF-PAN/TX/OK</v>
      </c>
    </row>
    <row r="2163" spans="1:8">
      <c r="A2163" s="80">
        <v>37288</v>
      </c>
      <c r="B2163" s="79" t="s">
        <v>79</v>
      </c>
      <c r="C2163" s="79" t="s">
        <v>98</v>
      </c>
      <c r="D2163" s="85">
        <v>-278329.22639999999</v>
      </c>
      <c r="E2163" s="85">
        <v>2783.2922640000002</v>
      </c>
      <c r="F2163" s="210">
        <f t="shared" si="99"/>
        <v>3</v>
      </c>
      <c r="G2163" s="79" t="str">
        <f t="shared" si="100"/>
        <v>D</v>
      </c>
      <c r="H2163" s="79" t="str">
        <f t="shared" si="101"/>
        <v>3IF-QUESTAR</v>
      </c>
    </row>
    <row r="2164" spans="1:8">
      <c r="A2164" s="80">
        <v>37288</v>
      </c>
      <c r="B2164" s="79" t="s">
        <v>79</v>
      </c>
      <c r="C2164" s="79" t="s">
        <v>68</v>
      </c>
      <c r="D2164" s="85">
        <v>-456169.67369999998</v>
      </c>
      <c r="E2164" s="85">
        <v>4561.6967370000002</v>
      </c>
      <c r="F2164" s="210">
        <f t="shared" si="99"/>
        <v>3</v>
      </c>
      <c r="G2164" s="79" t="str">
        <f t="shared" si="100"/>
        <v>D</v>
      </c>
      <c r="H2164" s="79" t="str">
        <f t="shared" si="101"/>
        <v>3NGI-MALIN</v>
      </c>
    </row>
    <row r="2165" spans="1:8">
      <c r="A2165" s="80">
        <v>37288</v>
      </c>
      <c r="B2165" s="79" t="s">
        <v>79</v>
      </c>
      <c r="C2165" s="79" t="s">
        <v>74</v>
      </c>
      <c r="D2165" s="85">
        <v>-1111458.064</v>
      </c>
      <c r="E2165" s="85">
        <v>0</v>
      </c>
      <c r="F2165" s="210">
        <f t="shared" si="99"/>
        <v>3</v>
      </c>
      <c r="G2165" s="79" t="str">
        <f t="shared" si="100"/>
        <v>D</v>
      </c>
      <c r="H2165" s="79" t="str">
        <f t="shared" si="101"/>
        <v>3NGI-PGE/CG</v>
      </c>
    </row>
    <row r="2166" spans="1:8">
      <c r="A2166" s="80">
        <v>37288</v>
      </c>
      <c r="B2166" s="79" t="s">
        <v>79</v>
      </c>
      <c r="C2166" s="79" t="s">
        <v>75</v>
      </c>
      <c r="D2166" s="85">
        <v>278329.22639999999</v>
      </c>
      <c r="E2166" s="85">
        <v>0</v>
      </c>
      <c r="F2166" s="210">
        <f t="shared" si="99"/>
        <v>3</v>
      </c>
      <c r="G2166" s="79" t="str">
        <f t="shared" si="100"/>
        <v>D</v>
      </c>
      <c r="H2166" s="79" t="str">
        <f t="shared" si="101"/>
        <v>3NGI-SOBDR-PG&amp;E</v>
      </c>
    </row>
    <row r="2167" spans="1:8">
      <c r="A2167" s="80">
        <v>37288</v>
      </c>
      <c r="B2167" s="79" t="s">
        <v>79</v>
      </c>
      <c r="C2167" s="79" t="s">
        <v>46</v>
      </c>
      <c r="D2167" s="85">
        <v>1159937.051</v>
      </c>
      <c r="E2167" s="85">
        <v>-115993.70510000001</v>
      </c>
      <c r="F2167" s="210">
        <f t="shared" si="99"/>
        <v>3</v>
      </c>
      <c r="G2167" s="79" t="str">
        <f t="shared" si="100"/>
        <v>D</v>
      </c>
      <c r="H2167" s="79" t="str">
        <f t="shared" si="101"/>
        <v>3NGI-SOCAL</v>
      </c>
    </row>
    <row r="2168" spans="1:8">
      <c r="A2168" s="80">
        <v>37316</v>
      </c>
      <c r="B2168" s="79" t="s">
        <v>79</v>
      </c>
      <c r="C2168" s="79" t="s">
        <v>87</v>
      </c>
      <c r="D2168" s="85">
        <v>1845972.0563999999</v>
      </c>
      <c r="E2168" s="85">
        <v>-369194.41128</v>
      </c>
      <c r="F2168" s="210">
        <f t="shared" si="99"/>
        <v>3</v>
      </c>
      <c r="G2168" s="79" t="str">
        <f t="shared" si="100"/>
        <v>D</v>
      </c>
      <c r="H2168" s="79" t="str">
        <f t="shared" si="101"/>
        <v>3CGPR-AECO/BASIS</v>
      </c>
    </row>
    <row r="2169" spans="1:8">
      <c r="A2169" s="80">
        <v>37316</v>
      </c>
      <c r="B2169" s="79" t="s">
        <v>79</v>
      </c>
      <c r="C2169" s="79" t="s">
        <v>97</v>
      </c>
      <c r="D2169" s="85">
        <v>-1538.31</v>
      </c>
      <c r="E2169" s="85">
        <v>153.83100000000002</v>
      </c>
      <c r="F2169" s="210">
        <f t="shared" si="99"/>
        <v>3</v>
      </c>
      <c r="G2169" s="79" t="str">
        <f t="shared" si="100"/>
        <v>D</v>
      </c>
      <c r="H2169" s="79" t="str">
        <f t="shared" si="101"/>
        <v>3DJ/BASIN/PSCO</v>
      </c>
    </row>
    <row r="2170" spans="1:8">
      <c r="A2170" s="80">
        <v>37316</v>
      </c>
      <c r="B2170" s="79" t="s">
        <v>79</v>
      </c>
      <c r="C2170" s="79" t="s">
        <v>88</v>
      </c>
      <c r="D2170" s="85">
        <v>724232.4</v>
      </c>
      <c r="E2170" s="85">
        <v>-7242.3240000000005</v>
      </c>
      <c r="F2170" s="210">
        <f t="shared" si="99"/>
        <v>3</v>
      </c>
      <c r="G2170" s="79" t="str">
        <f t="shared" si="100"/>
        <v>D</v>
      </c>
      <c r="H2170" s="79" t="str">
        <f t="shared" si="101"/>
        <v>3IF-CIG/RKYMTN</v>
      </c>
    </row>
    <row r="2171" spans="1:8">
      <c r="A2171" s="80">
        <v>37316</v>
      </c>
      <c r="B2171" s="79" t="s">
        <v>79</v>
      </c>
      <c r="C2171" s="79" t="s">
        <v>89</v>
      </c>
      <c r="D2171" s="85">
        <v>615324.01879999996</v>
      </c>
      <c r="E2171" s="85">
        <v>-61532.401879999998</v>
      </c>
      <c r="F2171" s="210">
        <f t="shared" si="99"/>
        <v>3</v>
      </c>
      <c r="G2171" s="79" t="str">
        <f t="shared" si="100"/>
        <v>D</v>
      </c>
      <c r="H2171" s="79" t="str">
        <f t="shared" si="101"/>
        <v>3IF-ELPO/PERMIAN</v>
      </c>
    </row>
    <row r="2172" spans="1:8">
      <c r="A2172" s="80">
        <v>37316</v>
      </c>
      <c r="B2172" s="79" t="s">
        <v>79</v>
      </c>
      <c r="C2172" s="79" t="s">
        <v>72</v>
      </c>
      <c r="D2172" s="85">
        <v>615324.01879999996</v>
      </c>
      <c r="E2172" s="85">
        <v>-61532.401879999998</v>
      </c>
      <c r="F2172" s="210">
        <f t="shared" si="99"/>
        <v>3</v>
      </c>
      <c r="G2172" s="79" t="str">
        <f t="shared" si="100"/>
        <v>D</v>
      </c>
      <c r="H2172" s="79" t="str">
        <f t="shared" si="101"/>
        <v>3IF-ELPO/SJ</v>
      </c>
    </row>
    <row r="2173" spans="1:8">
      <c r="A2173" s="80">
        <v>37316</v>
      </c>
      <c r="B2173" s="79" t="s">
        <v>79</v>
      </c>
      <c r="C2173" s="79" t="s">
        <v>90</v>
      </c>
      <c r="D2173" s="85">
        <v>307662.00939999998</v>
      </c>
      <c r="E2173" s="85">
        <v>0</v>
      </c>
      <c r="F2173" s="210">
        <f t="shared" si="99"/>
        <v>3</v>
      </c>
      <c r="G2173" s="79" t="str">
        <f t="shared" si="100"/>
        <v>D</v>
      </c>
      <c r="H2173" s="79" t="str">
        <f t="shared" si="101"/>
        <v>3IF-HEHUB</v>
      </c>
    </row>
    <row r="2174" spans="1:8">
      <c r="A2174" s="80">
        <v>37316</v>
      </c>
      <c r="B2174" s="79" t="s">
        <v>79</v>
      </c>
      <c r="C2174" s="79" t="s">
        <v>96</v>
      </c>
      <c r="D2174" s="85">
        <v>-39670.535000000003</v>
      </c>
      <c r="E2174" s="85">
        <v>991.763375</v>
      </c>
      <c r="F2174" s="210">
        <f t="shared" si="99"/>
        <v>3</v>
      </c>
      <c r="G2174" s="79" t="str">
        <f t="shared" si="100"/>
        <v>D</v>
      </c>
      <c r="H2174" s="79" t="str">
        <f t="shared" si="101"/>
        <v>3IF-NGPL/MIDCON</v>
      </c>
    </row>
    <row r="2175" spans="1:8">
      <c r="A2175" s="80">
        <v>37316</v>
      </c>
      <c r="B2175" s="79" t="s">
        <v>79</v>
      </c>
      <c r="C2175" s="79" t="s">
        <v>92</v>
      </c>
      <c r="D2175" s="85">
        <v>-46149.301399999997</v>
      </c>
      <c r="E2175" s="85">
        <v>4614.9301400000004</v>
      </c>
      <c r="F2175" s="210">
        <f t="shared" si="99"/>
        <v>3</v>
      </c>
      <c r="G2175" s="79" t="str">
        <f t="shared" si="100"/>
        <v>D</v>
      </c>
      <c r="H2175" s="79" t="str">
        <f t="shared" si="101"/>
        <v>3IF-NTHWST/CANBR</v>
      </c>
    </row>
    <row r="2176" spans="1:8">
      <c r="A2176" s="80">
        <v>37316</v>
      </c>
      <c r="B2176" s="79" t="s">
        <v>79</v>
      </c>
      <c r="C2176" s="79" t="s">
        <v>67</v>
      </c>
      <c r="D2176" s="85">
        <v>-3498937.8097999999</v>
      </c>
      <c r="E2176" s="85">
        <v>349893.78097999998</v>
      </c>
      <c r="F2176" s="210">
        <f t="shared" si="99"/>
        <v>3</v>
      </c>
      <c r="G2176" s="79" t="str">
        <f t="shared" si="100"/>
        <v>D</v>
      </c>
      <c r="H2176" s="79" t="str">
        <f t="shared" si="101"/>
        <v>3IF-NWPL_ROCKY_M</v>
      </c>
    </row>
    <row r="2177" spans="1:8">
      <c r="A2177" s="80">
        <v>37316</v>
      </c>
      <c r="B2177" s="79" t="s">
        <v>79</v>
      </c>
      <c r="C2177" s="79" t="s">
        <v>99</v>
      </c>
      <c r="D2177" s="85">
        <v>153831.00469999999</v>
      </c>
      <c r="E2177" s="85">
        <v>-3845.7751174999999</v>
      </c>
      <c r="F2177" s="210">
        <f t="shared" si="99"/>
        <v>3</v>
      </c>
      <c r="G2177" s="79" t="str">
        <f t="shared" si="100"/>
        <v>D</v>
      </c>
      <c r="H2177" s="79" t="str">
        <f t="shared" si="101"/>
        <v>3IF-PAN/TX/OK</v>
      </c>
    </row>
    <row r="2178" spans="1:8">
      <c r="A2178" s="80">
        <v>37316</v>
      </c>
      <c r="B2178" s="79" t="s">
        <v>79</v>
      </c>
      <c r="C2178" s="79" t="s">
        <v>98</v>
      </c>
      <c r="D2178" s="85">
        <v>-307662.00939999998</v>
      </c>
      <c r="E2178" s="85">
        <v>3076.6200939999999</v>
      </c>
      <c r="F2178" s="210">
        <f t="shared" si="99"/>
        <v>3</v>
      </c>
      <c r="G2178" s="79" t="str">
        <f t="shared" si="100"/>
        <v>D</v>
      </c>
      <c r="H2178" s="79" t="str">
        <f t="shared" si="101"/>
        <v>3IF-QUESTAR</v>
      </c>
    </row>
    <row r="2179" spans="1:8">
      <c r="A2179" s="80">
        <v>37316</v>
      </c>
      <c r="B2179" s="79" t="s">
        <v>79</v>
      </c>
      <c r="C2179" s="79" t="s">
        <v>68</v>
      </c>
      <c r="D2179" s="85">
        <v>-529368.2156</v>
      </c>
      <c r="E2179" s="85">
        <v>5293.6821559999998</v>
      </c>
      <c r="F2179" s="210">
        <f t="shared" ref="F2179:F2242" si="102">IF(REF_DT&lt;=LastDay,INDEX(IntraMonth_Buckets,MATCH($A2179,IntraSumMonths,0),1),INDEX(BucketTable,MATCH($A2179,SumMonths,0),1))</f>
        <v>3</v>
      </c>
      <c r="G2179" s="79" t="str">
        <f t="shared" ref="G2179:G2242" si="103">INDEX(Book_Type,MATCH($B2179,Book,0),1)</f>
        <v>D</v>
      </c>
      <c r="H2179" s="79" t="str">
        <f t="shared" ref="H2179:H2242" si="104">$F2179&amp;$C2179</f>
        <v>3NGI-MALIN</v>
      </c>
    </row>
    <row r="2180" spans="1:8">
      <c r="A2180" s="80">
        <v>37316</v>
      </c>
      <c r="B2180" s="79" t="s">
        <v>79</v>
      </c>
      <c r="C2180" s="79" t="s">
        <v>74</v>
      </c>
      <c r="D2180" s="85">
        <v>-2190097.9685999998</v>
      </c>
      <c r="E2180" s="85">
        <v>0</v>
      </c>
      <c r="F2180" s="210">
        <f t="shared" si="102"/>
        <v>3</v>
      </c>
      <c r="G2180" s="79" t="str">
        <f t="shared" si="103"/>
        <v>D</v>
      </c>
      <c r="H2180" s="79" t="str">
        <f t="shared" si="104"/>
        <v>3NGI-PGE/CG</v>
      </c>
    </row>
    <row r="2181" spans="1:8">
      <c r="A2181" s="80">
        <v>37316</v>
      </c>
      <c r="B2181" s="79" t="s">
        <v>79</v>
      </c>
      <c r="C2181" s="79" t="s">
        <v>75</v>
      </c>
      <c r="D2181" s="85">
        <v>307662.00939999998</v>
      </c>
      <c r="E2181" s="85">
        <v>0</v>
      </c>
      <c r="F2181" s="210">
        <f t="shared" si="102"/>
        <v>3</v>
      </c>
      <c r="G2181" s="79" t="str">
        <f t="shared" si="103"/>
        <v>D</v>
      </c>
      <c r="H2181" s="79" t="str">
        <f t="shared" si="104"/>
        <v>3NGI-SOBDR-PG&amp;E</v>
      </c>
    </row>
    <row r="2182" spans="1:8">
      <c r="A2182" s="80">
        <v>37316</v>
      </c>
      <c r="B2182" s="79" t="s">
        <v>79</v>
      </c>
      <c r="C2182" s="79" t="s">
        <v>46</v>
      </c>
      <c r="D2182" s="85">
        <v>1408322.848</v>
      </c>
      <c r="E2182" s="85">
        <v>-140832.28479999999</v>
      </c>
      <c r="F2182" s="210">
        <f t="shared" si="102"/>
        <v>3</v>
      </c>
      <c r="G2182" s="79" t="str">
        <f t="shared" si="103"/>
        <v>D</v>
      </c>
      <c r="H2182" s="79" t="str">
        <f t="shared" si="104"/>
        <v>3NGI-SOCAL</v>
      </c>
    </row>
    <row r="2183" spans="1:8">
      <c r="A2183" s="80">
        <v>37347</v>
      </c>
      <c r="B2183" s="79" t="s">
        <v>79</v>
      </c>
      <c r="C2183" s="79" t="s">
        <v>87</v>
      </c>
      <c r="D2183" s="85">
        <v>-445820.62829999998</v>
      </c>
      <c r="E2183" s="85">
        <v>0</v>
      </c>
      <c r="F2183" s="210">
        <f t="shared" si="102"/>
        <v>4</v>
      </c>
      <c r="G2183" s="79" t="str">
        <f t="shared" si="103"/>
        <v>D</v>
      </c>
      <c r="H2183" s="79" t="str">
        <f t="shared" si="104"/>
        <v>4CGPR-AECO/BASIS</v>
      </c>
    </row>
    <row r="2184" spans="1:8">
      <c r="A2184" s="80">
        <v>37347</v>
      </c>
      <c r="B2184" s="79" t="s">
        <v>79</v>
      </c>
      <c r="C2184" s="79" t="s">
        <v>97</v>
      </c>
      <c r="D2184" s="85">
        <v>-1486.0688</v>
      </c>
      <c r="E2184" s="85">
        <v>148.60687999999999</v>
      </c>
      <c r="F2184" s="210">
        <f t="shared" si="102"/>
        <v>4</v>
      </c>
      <c r="G2184" s="79" t="str">
        <f t="shared" si="103"/>
        <v>D</v>
      </c>
      <c r="H2184" s="79" t="str">
        <f t="shared" si="104"/>
        <v>4DJ/BASIN/PSCO</v>
      </c>
    </row>
    <row r="2185" spans="1:8">
      <c r="A2185" s="80">
        <v>37347</v>
      </c>
      <c r="B2185" s="79" t="s">
        <v>79</v>
      </c>
      <c r="C2185" s="79" t="s">
        <v>88</v>
      </c>
      <c r="D2185" s="85">
        <v>-1743031.8456999999</v>
      </c>
      <c r="E2185" s="85">
        <v>17430.318457000001</v>
      </c>
      <c r="F2185" s="210">
        <f t="shared" si="102"/>
        <v>4</v>
      </c>
      <c r="G2185" s="79" t="str">
        <f t="shared" si="103"/>
        <v>D</v>
      </c>
      <c r="H2185" s="79" t="str">
        <f t="shared" si="104"/>
        <v>4IF-CIG/RKYMTN</v>
      </c>
    </row>
    <row r="2186" spans="1:8">
      <c r="A2186" s="80">
        <v>37347</v>
      </c>
      <c r="B2186" s="79" t="s">
        <v>79</v>
      </c>
      <c r="C2186" s="79" t="s">
        <v>89</v>
      </c>
      <c r="D2186" s="85">
        <v>-148606.87609999999</v>
      </c>
      <c r="E2186" s="85">
        <v>14860.687610000001</v>
      </c>
      <c r="F2186" s="210">
        <f t="shared" si="102"/>
        <v>4</v>
      </c>
      <c r="G2186" s="79" t="str">
        <f t="shared" si="103"/>
        <v>D</v>
      </c>
      <c r="H2186" s="79" t="str">
        <f t="shared" si="104"/>
        <v>4IF-ELPO/PERMIAN</v>
      </c>
    </row>
    <row r="2187" spans="1:8">
      <c r="A2187" s="80">
        <v>37347</v>
      </c>
      <c r="B2187" s="79" t="s">
        <v>79</v>
      </c>
      <c r="C2187" s="79" t="s">
        <v>72</v>
      </c>
      <c r="D2187" s="85">
        <v>1585140.0116999999</v>
      </c>
      <c r="E2187" s="85">
        <v>-158514.00117</v>
      </c>
      <c r="F2187" s="210">
        <f t="shared" si="102"/>
        <v>4</v>
      </c>
      <c r="G2187" s="79" t="str">
        <f t="shared" si="103"/>
        <v>D</v>
      </c>
      <c r="H2187" s="79" t="str">
        <f t="shared" si="104"/>
        <v>4IF-ELPO/SJ</v>
      </c>
    </row>
    <row r="2188" spans="1:8">
      <c r="A2188" s="80">
        <v>37347</v>
      </c>
      <c r="B2188" s="79" t="s">
        <v>79</v>
      </c>
      <c r="C2188" s="79" t="s">
        <v>96</v>
      </c>
      <c r="D2188" s="85">
        <v>-81238.425600000002</v>
      </c>
      <c r="E2188" s="85">
        <v>2030.96064</v>
      </c>
      <c r="F2188" s="210">
        <f t="shared" si="102"/>
        <v>4</v>
      </c>
      <c r="G2188" s="79" t="str">
        <f t="shared" si="103"/>
        <v>D</v>
      </c>
      <c r="H2188" s="79" t="str">
        <f t="shared" si="104"/>
        <v>4IF-NGPL/MIDCON</v>
      </c>
    </row>
    <row r="2189" spans="1:8">
      <c r="A2189" s="80">
        <v>37347</v>
      </c>
      <c r="B2189" s="79" t="s">
        <v>79</v>
      </c>
      <c r="C2189" s="79" t="s">
        <v>92</v>
      </c>
      <c r="D2189" s="85">
        <v>-743034.38049999997</v>
      </c>
      <c r="E2189" s="85">
        <v>74303.438049999997</v>
      </c>
      <c r="F2189" s="210">
        <f t="shared" si="102"/>
        <v>4</v>
      </c>
      <c r="G2189" s="79" t="str">
        <f t="shared" si="103"/>
        <v>D</v>
      </c>
      <c r="H2189" s="79" t="str">
        <f t="shared" si="104"/>
        <v>4IF-NTHWST/CANBR</v>
      </c>
    </row>
    <row r="2190" spans="1:8">
      <c r="A2190" s="80">
        <v>37347</v>
      </c>
      <c r="B2190" s="79" t="s">
        <v>79</v>
      </c>
      <c r="C2190" s="79" t="s">
        <v>67</v>
      </c>
      <c r="D2190" s="85">
        <v>-753581.50600000005</v>
      </c>
      <c r="E2190" s="85">
        <v>75358.150599999994</v>
      </c>
      <c r="F2190" s="210">
        <f t="shared" si="102"/>
        <v>4</v>
      </c>
      <c r="G2190" s="79" t="str">
        <f t="shared" si="103"/>
        <v>D</v>
      </c>
      <c r="H2190" s="79" t="str">
        <f t="shared" si="104"/>
        <v>4IF-NWPL_ROCKY_M</v>
      </c>
    </row>
    <row r="2191" spans="1:8">
      <c r="A2191" s="80">
        <v>37347</v>
      </c>
      <c r="B2191" s="79" t="s">
        <v>79</v>
      </c>
      <c r="C2191" s="79" t="s">
        <v>99</v>
      </c>
      <c r="D2191" s="85">
        <v>148606.87609999999</v>
      </c>
      <c r="E2191" s="85">
        <v>-3715.1719025000002</v>
      </c>
      <c r="F2191" s="210">
        <f t="shared" si="102"/>
        <v>4</v>
      </c>
      <c r="G2191" s="79" t="str">
        <f t="shared" si="103"/>
        <v>D</v>
      </c>
      <c r="H2191" s="79" t="str">
        <f t="shared" si="104"/>
        <v>4IF-PAN/TX/OK</v>
      </c>
    </row>
    <row r="2192" spans="1:8">
      <c r="A2192" s="80">
        <v>37347</v>
      </c>
      <c r="B2192" s="79" t="s">
        <v>79</v>
      </c>
      <c r="C2192" s="79" t="s">
        <v>98</v>
      </c>
      <c r="D2192" s="85">
        <v>-14860.687600000001</v>
      </c>
      <c r="E2192" s="85">
        <v>148.606876</v>
      </c>
      <c r="F2192" s="210">
        <f t="shared" si="102"/>
        <v>4</v>
      </c>
      <c r="G2192" s="79" t="str">
        <f t="shared" si="103"/>
        <v>D</v>
      </c>
      <c r="H2192" s="79" t="str">
        <f t="shared" si="104"/>
        <v>4IF-QUESTAR</v>
      </c>
    </row>
    <row r="2193" spans="1:8">
      <c r="A2193" s="80">
        <v>37347</v>
      </c>
      <c r="B2193" s="79" t="s">
        <v>79</v>
      </c>
      <c r="C2193" s="79" t="s">
        <v>68</v>
      </c>
      <c r="D2193" s="85">
        <v>-2871853.6392999999</v>
      </c>
      <c r="E2193" s="85">
        <v>28718.536392999998</v>
      </c>
      <c r="F2193" s="210">
        <f t="shared" si="102"/>
        <v>4</v>
      </c>
      <c r="G2193" s="79" t="str">
        <f t="shared" si="103"/>
        <v>D</v>
      </c>
      <c r="H2193" s="79" t="str">
        <f t="shared" si="104"/>
        <v>4NGI-MALIN</v>
      </c>
    </row>
    <row r="2194" spans="1:8">
      <c r="A2194" s="80">
        <v>37347</v>
      </c>
      <c r="B2194" s="79" t="s">
        <v>79</v>
      </c>
      <c r="C2194" s="79" t="s">
        <v>74</v>
      </c>
      <c r="D2194" s="85">
        <v>1268268.5422</v>
      </c>
      <c r="E2194" s="85">
        <v>0</v>
      </c>
      <c r="F2194" s="210">
        <f t="shared" si="102"/>
        <v>4</v>
      </c>
      <c r="G2194" s="79" t="str">
        <f t="shared" si="103"/>
        <v>D</v>
      </c>
      <c r="H2194" s="79" t="str">
        <f t="shared" si="104"/>
        <v>4NGI-PGE/CG</v>
      </c>
    </row>
    <row r="2195" spans="1:8">
      <c r="A2195" s="80">
        <v>37347</v>
      </c>
      <c r="B2195" s="79" t="s">
        <v>79</v>
      </c>
      <c r="C2195" s="79" t="s">
        <v>46</v>
      </c>
      <c r="D2195" s="85">
        <v>1208916.9371</v>
      </c>
      <c r="E2195" s="85">
        <v>-120891.69371000001</v>
      </c>
      <c r="F2195" s="210">
        <f t="shared" si="102"/>
        <v>4</v>
      </c>
      <c r="G2195" s="79" t="str">
        <f t="shared" si="103"/>
        <v>D</v>
      </c>
      <c r="H2195" s="79" t="str">
        <f t="shared" si="104"/>
        <v>4NGI-SOCAL</v>
      </c>
    </row>
    <row r="2196" spans="1:8">
      <c r="A2196" s="80">
        <v>37377</v>
      </c>
      <c r="B2196" s="79" t="s">
        <v>79</v>
      </c>
      <c r="C2196" s="79" t="s">
        <v>87</v>
      </c>
      <c r="D2196" s="85">
        <v>-459849.71130000002</v>
      </c>
      <c r="E2196" s="85">
        <v>0</v>
      </c>
      <c r="F2196" s="210">
        <f t="shared" si="102"/>
        <v>4</v>
      </c>
      <c r="G2196" s="79" t="str">
        <f t="shared" si="103"/>
        <v>D</v>
      </c>
      <c r="H2196" s="79" t="str">
        <f t="shared" si="104"/>
        <v>4CGPR-AECO/BASIS</v>
      </c>
    </row>
    <row r="2197" spans="1:8">
      <c r="A2197" s="80">
        <v>37377</v>
      </c>
      <c r="B2197" s="79" t="s">
        <v>79</v>
      </c>
      <c r="C2197" s="79" t="s">
        <v>97</v>
      </c>
      <c r="D2197" s="85">
        <v>-1532.8324</v>
      </c>
      <c r="E2197" s="85">
        <v>153.28324000000001</v>
      </c>
      <c r="F2197" s="210">
        <f t="shared" si="102"/>
        <v>4</v>
      </c>
      <c r="G2197" s="79" t="str">
        <f t="shared" si="103"/>
        <v>D</v>
      </c>
      <c r="H2197" s="79" t="str">
        <f t="shared" si="104"/>
        <v>4DJ/BASIN/PSCO</v>
      </c>
    </row>
    <row r="2198" spans="1:8">
      <c r="A2198" s="80">
        <v>37377</v>
      </c>
      <c r="B2198" s="79" t="s">
        <v>79</v>
      </c>
      <c r="C2198" s="79" t="s">
        <v>88</v>
      </c>
      <c r="D2198" s="85">
        <v>-1787185.63</v>
      </c>
      <c r="E2198" s="85">
        <v>17871.856299999999</v>
      </c>
      <c r="F2198" s="210">
        <f t="shared" si="102"/>
        <v>4</v>
      </c>
      <c r="G2198" s="79" t="str">
        <f t="shared" si="103"/>
        <v>D</v>
      </c>
      <c r="H2198" s="79" t="str">
        <f t="shared" si="104"/>
        <v>4IF-CIG/RKYMTN</v>
      </c>
    </row>
    <row r="2199" spans="1:8">
      <c r="A2199" s="80">
        <v>37377</v>
      </c>
      <c r="B2199" s="79" t="s">
        <v>79</v>
      </c>
      <c r="C2199" s="79" t="s">
        <v>89</v>
      </c>
      <c r="D2199" s="85">
        <v>-153283.2371</v>
      </c>
      <c r="E2199" s="85">
        <v>15328.323710000001</v>
      </c>
      <c r="F2199" s="210">
        <f t="shared" si="102"/>
        <v>4</v>
      </c>
      <c r="G2199" s="79" t="str">
        <f t="shared" si="103"/>
        <v>D</v>
      </c>
      <c r="H2199" s="79" t="str">
        <f t="shared" si="104"/>
        <v>4IF-ELPO/PERMIAN</v>
      </c>
    </row>
    <row r="2200" spans="1:8">
      <c r="A2200" s="80">
        <v>37377</v>
      </c>
      <c r="B2200" s="79" t="s">
        <v>79</v>
      </c>
      <c r="C2200" s="79" t="s">
        <v>72</v>
      </c>
      <c r="D2200" s="85">
        <v>1636669.4025999999</v>
      </c>
      <c r="E2200" s="85">
        <v>-163666.94026</v>
      </c>
      <c r="F2200" s="210">
        <f t="shared" si="102"/>
        <v>4</v>
      </c>
      <c r="G2200" s="79" t="str">
        <f t="shared" si="103"/>
        <v>D</v>
      </c>
      <c r="H2200" s="79" t="str">
        <f t="shared" si="104"/>
        <v>4IF-ELPO/SJ</v>
      </c>
    </row>
    <row r="2201" spans="1:8">
      <c r="A2201" s="80">
        <v>37377</v>
      </c>
      <c r="B2201" s="79" t="s">
        <v>79</v>
      </c>
      <c r="C2201" s="79" t="s">
        <v>96</v>
      </c>
      <c r="D2201" s="85">
        <v>-39529.2745</v>
      </c>
      <c r="E2201" s="85">
        <v>988.23186250000003</v>
      </c>
      <c r="F2201" s="210">
        <f t="shared" si="102"/>
        <v>4</v>
      </c>
      <c r="G2201" s="79" t="str">
        <f t="shared" si="103"/>
        <v>D</v>
      </c>
      <c r="H2201" s="79" t="str">
        <f t="shared" si="104"/>
        <v>4IF-NGPL/MIDCON</v>
      </c>
    </row>
    <row r="2202" spans="1:8">
      <c r="A2202" s="80">
        <v>37377</v>
      </c>
      <c r="B2202" s="79" t="s">
        <v>79</v>
      </c>
      <c r="C2202" s="79" t="s">
        <v>92</v>
      </c>
      <c r="D2202" s="85">
        <v>-459849.71130000002</v>
      </c>
      <c r="E2202" s="85">
        <v>45984.971129999998</v>
      </c>
      <c r="F2202" s="210">
        <f t="shared" si="102"/>
        <v>4</v>
      </c>
      <c r="G2202" s="79" t="str">
        <f t="shared" si="103"/>
        <v>D</v>
      </c>
      <c r="H2202" s="79" t="str">
        <f t="shared" si="104"/>
        <v>4IF-NTHWST/CANBR</v>
      </c>
    </row>
    <row r="2203" spans="1:8">
      <c r="A2203" s="80">
        <v>37377</v>
      </c>
      <c r="B2203" s="79" t="s">
        <v>79</v>
      </c>
      <c r="C2203" s="79" t="s">
        <v>67</v>
      </c>
      <c r="D2203" s="85">
        <v>381569.44559999998</v>
      </c>
      <c r="E2203" s="85">
        <v>-38156.944560000004</v>
      </c>
      <c r="F2203" s="210">
        <f t="shared" si="102"/>
        <v>4</v>
      </c>
      <c r="G2203" s="79" t="str">
        <f t="shared" si="103"/>
        <v>D</v>
      </c>
      <c r="H2203" s="79" t="str">
        <f t="shared" si="104"/>
        <v>4IF-NWPL_ROCKY_M</v>
      </c>
    </row>
    <row r="2204" spans="1:8">
      <c r="A2204" s="80">
        <v>37377</v>
      </c>
      <c r="B2204" s="79" t="s">
        <v>79</v>
      </c>
      <c r="C2204" s="79" t="s">
        <v>99</v>
      </c>
      <c r="D2204" s="85">
        <v>153283.2371</v>
      </c>
      <c r="E2204" s="85">
        <v>-3832.0809275000001</v>
      </c>
      <c r="F2204" s="210">
        <f t="shared" si="102"/>
        <v>4</v>
      </c>
      <c r="G2204" s="79" t="str">
        <f t="shared" si="103"/>
        <v>D</v>
      </c>
      <c r="H2204" s="79" t="str">
        <f t="shared" si="104"/>
        <v>4IF-PAN/TX/OK</v>
      </c>
    </row>
    <row r="2205" spans="1:8">
      <c r="A2205" s="80">
        <v>37377</v>
      </c>
      <c r="B2205" s="79" t="s">
        <v>79</v>
      </c>
      <c r="C2205" s="79" t="s">
        <v>98</v>
      </c>
      <c r="D2205" s="85">
        <v>-15328.323700000001</v>
      </c>
      <c r="E2205" s="85">
        <v>153.28323699999999</v>
      </c>
      <c r="F2205" s="210">
        <f t="shared" si="102"/>
        <v>4</v>
      </c>
      <c r="G2205" s="79" t="str">
        <f t="shared" si="103"/>
        <v>D</v>
      </c>
      <c r="H2205" s="79" t="str">
        <f t="shared" si="104"/>
        <v>4IF-QUESTAR</v>
      </c>
    </row>
    <row r="2206" spans="1:8">
      <c r="A2206" s="80">
        <v>37377</v>
      </c>
      <c r="B2206" s="79" t="s">
        <v>79</v>
      </c>
      <c r="C2206" s="79" t="s">
        <v>68</v>
      </c>
      <c r="D2206" s="85">
        <v>-2976755.5199000002</v>
      </c>
      <c r="E2206" s="85">
        <v>29767.555198999999</v>
      </c>
      <c r="F2206" s="210">
        <f t="shared" si="102"/>
        <v>4</v>
      </c>
      <c r="G2206" s="79" t="str">
        <f t="shared" si="103"/>
        <v>D</v>
      </c>
      <c r="H2206" s="79" t="str">
        <f t="shared" si="104"/>
        <v>4NGI-MALIN</v>
      </c>
    </row>
    <row r="2207" spans="1:8">
      <c r="A2207" s="80">
        <v>37377</v>
      </c>
      <c r="B2207" s="79" t="s">
        <v>79</v>
      </c>
      <c r="C2207" s="79" t="s">
        <v>74</v>
      </c>
      <c r="D2207" s="85">
        <v>1277775.9868999999</v>
      </c>
      <c r="E2207" s="85">
        <v>0</v>
      </c>
      <c r="F2207" s="210">
        <f t="shared" si="102"/>
        <v>4</v>
      </c>
      <c r="G2207" s="79" t="str">
        <f t="shared" si="103"/>
        <v>D</v>
      </c>
      <c r="H2207" s="79" t="str">
        <f t="shared" si="104"/>
        <v>4NGI-PGE/CG</v>
      </c>
    </row>
    <row r="2208" spans="1:8">
      <c r="A2208" s="80">
        <v>37377</v>
      </c>
      <c r="B2208" s="79" t="s">
        <v>79</v>
      </c>
      <c r="C2208" s="79" t="s">
        <v>46</v>
      </c>
      <c r="D2208" s="85">
        <v>1093675.8966000001</v>
      </c>
      <c r="E2208" s="85">
        <v>-109367.58966</v>
      </c>
      <c r="F2208" s="210">
        <f t="shared" si="102"/>
        <v>4</v>
      </c>
      <c r="G2208" s="79" t="str">
        <f t="shared" si="103"/>
        <v>D</v>
      </c>
      <c r="H2208" s="79" t="str">
        <f t="shared" si="104"/>
        <v>4NGI-SOCAL</v>
      </c>
    </row>
    <row r="2209" spans="1:8">
      <c r="A2209" s="80">
        <v>37408</v>
      </c>
      <c r="B2209" s="79" t="s">
        <v>79</v>
      </c>
      <c r="C2209" s="79" t="s">
        <v>87</v>
      </c>
      <c r="D2209" s="85">
        <v>-444187.43160000001</v>
      </c>
      <c r="E2209" s="85">
        <v>0</v>
      </c>
      <c r="F2209" s="210">
        <f t="shared" si="102"/>
        <v>4</v>
      </c>
      <c r="G2209" s="79" t="str">
        <f t="shared" si="103"/>
        <v>D</v>
      </c>
      <c r="H2209" s="79" t="str">
        <f t="shared" si="104"/>
        <v>4CGPR-AECO/BASIS</v>
      </c>
    </row>
    <row r="2210" spans="1:8">
      <c r="A2210" s="80">
        <v>37408</v>
      </c>
      <c r="B2210" s="79" t="s">
        <v>79</v>
      </c>
      <c r="C2210" s="79" t="s">
        <v>97</v>
      </c>
      <c r="D2210" s="85">
        <v>-1480.6248000000001</v>
      </c>
      <c r="E2210" s="85">
        <v>148.06247999999999</v>
      </c>
      <c r="F2210" s="210">
        <f t="shared" si="102"/>
        <v>4</v>
      </c>
      <c r="G2210" s="79" t="str">
        <f t="shared" si="103"/>
        <v>D</v>
      </c>
      <c r="H2210" s="79" t="str">
        <f t="shared" si="104"/>
        <v>4DJ/BASIN/PSCO</v>
      </c>
    </row>
    <row r="2211" spans="1:8">
      <c r="A2211" s="80">
        <v>37408</v>
      </c>
      <c r="B2211" s="79" t="s">
        <v>79</v>
      </c>
      <c r="C2211" s="79" t="s">
        <v>88</v>
      </c>
      <c r="D2211" s="85">
        <v>-1648243.3413</v>
      </c>
      <c r="E2211" s="85">
        <v>16482.433412999999</v>
      </c>
      <c r="F2211" s="210">
        <f t="shared" si="102"/>
        <v>4</v>
      </c>
      <c r="G2211" s="79" t="str">
        <f t="shared" si="103"/>
        <v>D</v>
      </c>
      <c r="H2211" s="79" t="str">
        <f t="shared" si="104"/>
        <v>4IF-CIG/RKYMTN</v>
      </c>
    </row>
    <row r="2212" spans="1:8">
      <c r="A2212" s="80">
        <v>37408</v>
      </c>
      <c r="B2212" s="79" t="s">
        <v>79</v>
      </c>
      <c r="C2212" s="79" t="s">
        <v>89</v>
      </c>
      <c r="D2212" s="85">
        <v>-148062.47719999999</v>
      </c>
      <c r="E2212" s="85">
        <v>14806.247719999999</v>
      </c>
      <c r="F2212" s="210">
        <f t="shared" si="102"/>
        <v>4</v>
      </c>
      <c r="G2212" s="79" t="str">
        <f t="shared" si="103"/>
        <v>D</v>
      </c>
      <c r="H2212" s="79" t="str">
        <f t="shared" si="104"/>
        <v>4IF-ELPO/PERMIAN</v>
      </c>
    </row>
    <row r="2213" spans="1:8">
      <c r="A2213" s="80">
        <v>37408</v>
      </c>
      <c r="B2213" s="79" t="s">
        <v>79</v>
      </c>
      <c r="C2213" s="79" t="s">
        <v>72</v>
      </c>
      <c r="D2213" s="85">
        <v>1579333.0900999999</v>
      </c>
      <c r="E2213" s="85">
        <v>-157933.30901</v>
      </c>
      <c r="F2213" s="210">
        <f t="shared" si="102"/>
        <v>4</v>
      </c>
      <c r="G2213" s="79" t="str">
        <f t="shared" si="103"/>
        <v>D</v>
      </c>
      <c r="H2213" s="79" t="str">
        <f t="shared" si="104"/>
        <v>4IF-ELPO/SJ</v>
      </c>
    </row>
    <row r="2214" spans="1:8">
      <c r="A2214" s="80">
        <v>37408</v>
      </c>
      <c r="B2214" s="79" t="s">
        <v>79</v>
      </c>
      <c r="C2214" s="79" t="s">
        <v>96</v>
      </c>
      <c r="D2214" s="85">
        <v>-80940.820900000006</v>
      </c>
      <c r="E2214" s="85">
        <v>2023.5205225</v>
      </c>
      <c r="F2214" s="210">
        <f t="shared" si="102"/>
        <v>4</v>
      </c>
      <c r="G2214" s="79" t="str">
        <f t="shared" si="103"/>
        <v>D</v>
      </c>
      <c r="H2214" s="79" t="str">
        <f t="shared" si="104"/>
        <v>4IF-NGPL/MIDCON</v>
      </c>
    </row>
    <row r="2215" spans="1:8">
      <c r="A2215" s="80">
        <v>37408</v>
      </c>
      <c r="B2215" s="79" t="s">
        <v>79</v>
      </c>
      <c r="C2215" s="79" t="s">
        <v>92</v>
      </c>
      <c r="D2215" s="85">
        <v>-444187.43160000001</v>
      </c>
      <c r="E2215" s="85">
        <v>44418.743159999998</v>
      </c>
      <c r="F2215" s="210">
        <f t="shared" si="102"/>
        <v>4</v>
      </c>
      <c r="G2215" s="79" t="str">
        <f t="shared" si="103"/>
        <v>D</v>
      </c>
      <c r="H2215" s="79" t="str">
        <f t="shared" si="104"/>
        <v>4IF-NTHWST/CANBR</v>
      </c>
    </row>
    <row r="2216" spans="1:8">
      <c r="A2216" s="80">
        <v>37408</v>
      </c>
      <c r="B2216" s="79" t="s">
        <v>79</v>
      </c>
      <c r="C2216" s="79" t="s">
        <v>67</v>
      </c>
      <c r="D2216" s="85">
        <v>551374.7953</v>
      </c>
      <c r="E2216" s="85">
        <v>-55137.479529999997</v>
      </c>
      <c r="F2216" s="210">
        <f t="shared" si="102"/>
        <v>4</v>
      </c>
      <c r="G2216" s="79" t="str">
        <f t="shared" si="103"/>
        <v>D</v>
      </c>
      <c r="H2216" s="79" t="str">
        <f t="shared" si="104"/>
        <v>4IF-NWPL_ROCKY_M</v>
      </c>
    </row>
    <row r="2217" spans="1:8">
      <c r="A2217" s="80">
        <v>37408</v>
      </c>
      <c r="B2217" s="79" t="s">
        <v>79</v>
      </c>
      <c r="C2217" s="79" t="s">
        <v>99</v>
      </c>
      <c r="D2217" s="85">
        <v>148062.47719999999</v>
      </c>
      <c r="E2217" s="85">
        <v>-3701.5619299999998</v>
      </c>
      <c r="F2217" s="210">
        <f t="shared" si="102"/>
        <v>4</v>
      </c>
      <c r="G2217" s="79" t="str">
        <f t="shared" si="103"/>
        <v>D</v>
      </c>
      <c r="H2217" s="79" t="str">
        <f t="shared" si="104"/>
        <v>4IF-PAN/TX/OK</v>
      </c>
    </row>
    <row r="2218" spans="1:8">
      <c r="A2218" s="80">
        <v>37408</v>
      </c>
      <c r="B2218" s="79" t="s">
        <v>79</v>
      </c>
      <c r="C2218" s="79" t="s">
        <v>98</v>
      </c>
      <c r="D2218" s="85">
        <v>-14806.2477</v>
      </c>
      <c r="E2218" s="85">
        <v>148.062477</v>
      </c>
      <c r="F2218" s="210">
        <f t="shared" si="102"/>
        <v>4</v>
      </c>
      <c r="G2218" s="79" t="str">
        <f t="shared" si="103"/>
        <v>D</v>
      </c>
      <c r="H2218" s="79" t="str">
        <f t="shared" si="104"/>
        <v>4IF-QUESTAR</v>
      </c>
    </row>
    <row r="2219" spans="1:8">
      <c r="A2219" s="80">
        <v>37408</v>
      </c>
      <c r="B2219" s="79" t="s">
        <v>79</v>
      </c>
      <c r="C2219" s="79" t="s">
        <v>68</v>
      </c>
      <c r="D2219" s="85">
        <v>-2878085.8119000001</v>
      </c>
      <c r="E2219" s="85">
        <v>28780.858119</v>
      </c>
      <c r="F2219" s="210">
        <f t="shared" si="102"/>
        <v>4</v>
      </c>
      <c r="G2219" s="79" t="str">
        <f t="shared" si="103"/>
        <v>D</v>
      </c>
      <c r="H2219" s="79" t="str">
        <f t="shared" si="104"/>
        <v>4NGI-MALIN</v>
      </c>
    </row>
    <row r="2220" spans="1:8">
      <c r="A2220" s="80">
        <v>37408</v>
      </c>
      <c r="B2220" s="79" t="s">
        <v>79</v>
      </c>
      <c r="C2220" s="79" t="s">
        <v>74</v>
      </c>
      <c r="D2220" s="85">
        <v>2155173.7283000001</v>
      </c>
      <c r="E2220" s="85">
        <v>0</v>
      </c>
      <c r="F2220" s="210">
        <f t="shared" si="102"/>
        <v>4</v>
      </c>
      <c r="G2220" s="79" t="str">
        <f t="shared" si="103"/>
        <v>D</v>
      </c>
      <c r="H2220" s="79" t="str">
        <f t="shared" si="104"/>
        <v>4NGI-PGE/CG</v>
      </c>
    </row>
    <row r="2221" spans="1:8">
      <c r="A2221" s="80">
        <v>37408</v>
      </c>
      <c r="B2221" s="79" t="s">
        <v>79</v>
      </c>
      <c r="C2221" s="79" t="s">
        <v>46</v>
      </c>
      <c r="D2221" s="85">
        <v>1083077.0205000001</v>
      </c>
      <c r="E2221" s="85">
        <v>-108307.70205000001</v>
      </c>
      <c r="F2221" s="210">
        <f t="shared" si="102"/>
        <v>4</v>
      </c>
      <c r="G2221" s="79" t="str">
        <f t="shared" si="103"/>
        <v>D</v>
      </c>
      <c r="H2221" s="79" t="str">
        <f t="shared" si="104"/>
        <v>4NGI-SOCAL</v>
      </c>
    </row>
    <row r="2222" spans="1:8">
      <c r="A2222" s="80">
        <v>37438</v>
      </c>
      <c r="B2222" s="79" t="s">
        <v>79</v>
      </c>
      <c r="C2222" s="79" t="s">
        <v>87</v>
      </c>
      <c r="D2222" s="85">
        <v>-458136.82319999998</v>
      </c>
      <c r="E2222" s="85">
        <v>0</v>
      </c>
      <c r="F2222" s="210">
        <f t="shared" si="102"/>
        <v>4</v>
      </c>
      <c r="G2222" s="79" t="str">
        <f t="shared" si="103"/>
        <v>D</v>
      </c>
      <c r="H2222" s="79" t="str">
        <f t="shared" si="104"/>
        <v>4CGPR-AECO/BASIS</v>
      </c>
    </row>
    <row r="2223" spans="1:8">
      <c r="A2223" s="80">
        <v>37438</v>
      </c>
      <c r="B2223" s="79" t="s">
        <v>79</v>
      </c>
      <c r="C2223" s="79" t="s">
        <v>88</v>
      </c>
      <c r="D2223" s="85">
        <v>-1555017.8578000001</v>
      </c>
      <c r="E2223" s="85">
        <v>15550.178577999999</v>
      </c>
      <c r="F2223" s="210">
        <f t="shared" si="102"/>
        <v>4</v>
      </c>
      <c r="G2223" s="79" t="str">
        <f t="shared" si="103"/>
        <v>D</v>
      </c>
      <c r="H2223" s="79" t="str">
        <f t="shared" si="104"/>
        <v>4IF-CIG/RKYMTN</v>
      </c>
    </row>
    <row r="2224" spans="1:8">
      <c r="A2224" s="80">
        <v>37438</v>
      </c>
      <c r="B2224" s="79" t="s">
        <v>79</v>
      </c>
      <c r="C2224" s="79" t="s">
        <v>89</v>
      </c>
      <c r="D2224" s="85">
        <v>-152712.27439999999</v>
      </c>
      <c r="E2224" s="85">
        <v>15271.227440000001</v>
      </c>
      <c r="F2224" s="210">
        <f t="shared" si="102"/>
        <v>4</v>
      </c>
      <c r="G2224" s="79" t="str">
        <f t="shared" si="103"/>
        <v>D</v>
      </c>
      <c r="H2224" s="79" t="str">
        <f t="shared" si="104"/>
        <v>4IF-ELPO/PERMIAN</v>
      </c>
    </row>
    <row r="2225" spans="1:8">
      <c r="A2225" s="80">
        <v>37438</v>
      </c>
      <c r="B2225" s="79" t="s">
        <v>79</v>
      </c>
      <c r="C2225" s="79" t="s">
        <v>72</v>
      </c>
      <c r="D2225" s="85">
        <v>1630572.9944</v>
      </c>
      <c r="E2225" s="85">
        <v>-163057.29944</v>
      </c>
      <c r="F2225" s="210">
        <f t="shared" si="102"/>
        <v>4</v>
      </c>
      <c r="G2225" s="79" t="str">
        <f t="shared" si="103"/>
        <v>D</v>
      </c>
      <c r="H2225" s="79" t="str">
        <f t="shared" si="104"/>
        <v>4IF-ELPO/SJ</v>
      </c>
    </row>
    <row r="2226" spans="1:8">
      <c r="A2226" s="80">
        <v>37438</v>
      </c>
      <c r="B2226" s="79" t="s">
        <v>79</v>
      </c>
      <c r="C2226" s="79" t="s">
        <v>96</v>
      </c>
      <c r="D2226" s="85">
        <v>-61084.909800000001</v>
      </c>
      <c r="E2226" s="85">
        <v>1527.1227449999999</v>
      </c>
      <c r="F2226" s="210">
        <f t="shared" si="102"/>
        <v>4</v>
      </c>
      <c r="G2226" s="79" t="str">
        <f t="shared" si="103"/>
        <v>D</v>
      </c>
      <c r="H2226" s="79" t="str">
        <f t="shared" si="104"/>
        <v>4IF-NGPL/MIDCON</v>
      </c>
    </row>
    <row r="2227" spans="1:8">
      <c r="A2227" s="80">
        <v>37438</v>
      </c>
      <c r="B2227" s="79" t="s">
        <v>79</v>
      </c>
      <c r="C2227" s="79" t="s">
        <v>92</v>
      </c>
      <c r="D2227" s="85">
        <v>-458136.82319999998</v>
      </c>
      <c r="E2227" s="85">
        <v>45813.68232</v>
      </c>
      <c r="F2227" s="210">
        <f t="shared" si="102"/>
        <v>4</v>
      </c>
      <c r="G2227" s="79" t="str">
        <f t="shared" si="103"/>
        <v>D</v>
      </c>
      <c r="H2227" s="79" t="str">
        <f t="shared" si="104"/>
        <v>4IF-NTHWST/CANBR</v>
      </c>
    </row>
    <row r="2228" spans="1:8">
      <c r="A2228" s="80">
        <v>37438</v>
      </c>
      <c r="B2228" s="79" t="s">
        <v>79</v>
      </c>
      <c r="C2228" s="79" t="s">
        <v>67</v>
      </c>
      <c r="D2228" s="85">
        <v>1326964.2439999999</v>
      </c>
      <c r="E2228" s="85">
        <v>-132696.42439999999</v>
      </c>
      <c r="F2228" s="210">
        <f t="shared" si="102"/>
        <v>4</v>
      </c>
      <c r="G2228" s="79" t="str">
        <f t="shared" si="103"/>
        <v>D</v>
      </c>
      <c r="H2228" s="79" t="str">
        <f t="shared" si="104"/>
        <v>4IF-NWPL_ROCKY_M</v>
      </c>
    </row>
    <row r="2229" spans="1:8">
      <c r="A2229" s="80">
        <v>37438</v>
      </c>
      <c r="B2229" s="79" t="s">
        <v>79</v>
      </c>
      <c r="C2229" s="79" t="s">
        <v>99</v>
      </c>
      <c r="D2229" s="85">
        <v>152712.27439999999</v>
      </c>
      <c r="E2229" s="85">
        <v>-3817.8068600000001</v>
      </c>
      <c r="F2229" s="210">
        <f t="shared" si="102"/>
        <v>4</v>
      </c>
      <c r="G2229" s="79" t="str">
        <f t="shared" si="103"/>
        <v>D</v>
      </c>
      <c r="H2229" s="79" t="str">
        <f t="shared" si="104"/>
        <v>4IF-PAN/TX/OK</v>
      </c>
    </row>
    <row r="2230" spans="1:8">
      <c r="A2230" s="80">
        <v>37438</v>
      </c>
      <c r="B2230" s="79" t="s">
        <v>79</v>
      </c>
      <c r="C2230" s="79" t="s">
        <v>98</v>
      </c>
      <c r="D2230" s="85">
        <v>-15271.2274</v>
      </c>
      <c r="E2230" s="85">
        <v>152.71227400000001</v>
      </c>
      <c r="F2230" s="210">
        <f t="shared" si="102"/>
        <v>4</v>
      </c>
      <c r="G2230" s="79" t="str">
        <f t="shared" si="103"/>
        <v>D</v>
      </c>
      <c r="H2230" s="79" t="str">
        <f t="shared" si="104"/>
        <v>4IF-QUESTAR</v>
      </c>
    </row>
    <row r="2231" spans="1:8">
      <c r="A2231" s="80">
        <v>37438</v>
      </c>
      <c r="B2231" s="79" t="s">
        <v>79</v>
      </c>
      <c r="C2231" s="79" t="s">
        <v>68</v>
      </c>
      <c r="D2231" s="85">
        <v>-2054729.8585999999</v>
      </c>
      <c r="E2231" s="85">
        <v>20547.298586000001</v>
      </c>
      <c r="F2231" s="210">
        <f t="shared" si="102"/>
        <v>4</v>
      </c>
      <c r="G2231" s="79" t="str">
        <f t="shared" si="103"/>
        <v>D</v>
      </c>
      <c r="H2231" s="79" t="str">
        <f t="shared" si="104"/>
        <v>4NGI-MALIN</v>
      </c>
    </row>
    <row r="2232" spans="1:8">
      <c r="A2232" s="80">
        <v>37438</v>
      </c>
      <c r="B2232" s="79" t="s">
        <v>79</v>
      </c>
      <c r="C2232" s="79" t="s">
        <v>74</v>
      </c>
      <c r="D2232" s="85">
        <v>2115982.2590000001</v>
      </c>
      <c r="E2232" s="85">
        <v>0</v>
      </c>
      <c r="F2232" s="210">
        <f t="shared" si="102"/>
        <v>4</v>
      </c>
      <c r="G2232" s="79" t="str">
        <f t="shared" si="103"/>
        <v>D</v>
      </c>
      <c r="H2232" s="79" t="str">
        <f t="shared" si="104"/>
        <v>4NGI-PGE/CG</v>
      </c>
    </row>
    <row r="2233" spans="1:8">
      <c r="A2233" s="80">
        <v>37438</v>
      </c>
      <c r="B2233" s="79" t="s">
        <v>79</v>
      </c>
      <c r="C2233" s="79" t="s">
        <v>46</v>
      </c>
      <c r="D2233" s="85">
        <v>-167983.50200000001</v>
      </c>
      <c r="E2233" s="85">
        <v>16798.350200000001</v>
      </c>
      <c r="F2233" s="210">
        <f t="shared" si="102"/>
        <v>4</v>
      </c>
      <c r="G2233" s="79" t="str">
        <f t="shared" si="103"/>
        <v>D</v>
      </c>
      <c r="H2233" s="79" t="str">
        <f t="shared" si="104"/>
        <v>4NGI-SOCAL</v>
      </c>
    </row>
    <row r="2234" spans="1:8">
      <c r="A2234" s="80">
        <v>37469</v>
      </c>
      <c r="B2234" s="79" t="s">
        <v>79</v>
      </c>
      <c r="C2234" s="79" t="s">
        <v>87</v>
      </c>
      <c r="D2234" s="85">
        <v>-457189.23420000001</v>
      </c>
      <c r="E2234" s="85">
        <v>0</v>
      </c>
      <c r="F2234" s="210">
        <f t="shared" si="102"/>
        <v>4</v>
      </c>
      <c r="G2234" s="79" t="str">
        <f t="shared" si="103"/>
        <v>D</v>
      </c>
      <c r="H2234" s="79" t="str">
        <f t="shared" si="104"/>
        <v>4CGPR-AECO/BASIS</v>
      </c>
    </row>
    <row r="2235" spans="1:8">
      <c r="A2235" s="80">
        <v>37469</v>
      </c>
      <c r="B2235" s="79" t="s">
        <v>79</v>
      </c>
      <c r="C2235" s="79" t="s">
        <v>88</v>
      </c>
      <c r="D2235" s="85">
        <v>-1576010.9301</v>
      </c>
      <c r="E2235" s="85">
        <v>15760.109301</v>
      </c>
      <c r="F2235" s="210">
        <f t="shared" si="102"/>
        <v>4</v>
      </c>
      <c r="G2235" s="79" t="str">
        <f t="shared" si="103"/>
        <v>D</v>
      </c>
      <c r="H2235" s="79" t="str">
        <f t="shared" si="104"/>
        <v>4IF-CIG/RKYMTN</v>
      </c>
    </row>
    <row r="2236" spans="1:8">
      <c r="A2236" s="80">
        <v>37469</v>
      </c>
      <c r="B2236" s="79" t="s">
        <v>79</v>
      </c>
      <c r="C2236" s="79" t="s">
        <v>89</v>
      </c>
      <c r="D2236" s="85">
        <v>-152396.41140000001</v>
      </c>
      <c r="E2236" s="85">
        <v>0</v>
      </c>
      <c r="F2236" s="210">
        <f t="shared" si="102"/>
        <v>4</v>
      </c>
      <c r="G2236" s="79" t="str">
        <f t="shared" si="103"/>
        <v>D</v>
      </c>
      <c r="H2236" s="79" t="str">
        <f t="shared" si="104"/>
        <v>4IF-ELPO/PERMIAN</v>
      </c>
    </row>
    <row r="2237" spans="1:8">
      <c r="A2237" s="80">
        <v>37469</v>
      </c>
      <c r="B2237" s="79" t="s">
        <v>79</v>
      </c>
      <c r="C2237" s="79" t="s">
        <v>72</v>
      </c>
      <c r="D2237" s="85">
        <v>1627200.3925999999</v>
      </c>
      <c r="E2237" s="85">
        <v>0</v>
      </c>
      <c r="F2237" s="210">
        <f t="shared" si="102"/>
        <v>4</v>
      </c>
      <c r="G2237" s="79" t="str">
        <f t="shared" si="103"/>
        <v>D</v>
      </c>
      <c r="H2237" s="79" t="str">
        <f t="shared" si="104"/>
        <v>4IF-ELPO/SJ</v>
      </c>
    </row>
    <row r="2238" spans="1:8">
      <c r="A2238" s="80">
        <v>37469</v>
      </c>
      <c r="B2238" s="79" t="s">
        <v>79</v>
      </c>
      <c r="C2238" s="79" t="s">
        <v>96</v>
      </c>
      <c r="D2238" s="85">
        <v>-39300.576500000003</v>
      </c>
      <c r="E2238" s="85">
        <v>982.51441250000005</v>
      </c>
      <c r="F2238" s="210">
        <f t="shared" si="102"/>
        <v>4</v>
      </c>
      <c r="G2238" s="79" t="str">
        <f t="shared" si="103"/>
        <v>D</v>
      </c>
      <c r="H2238" s="79" t="str">
        <f t="shared" si="104"/>
        <v>4IF-NGPL/MIDCON</v>
      </c>
    </row>
    <row r="2239" spans="1:8">
      <c r="A2239" s="80">
        <v>37469</v>
      </c>
      <c r="B2239" s="79" t="s">
        <v>79</v>
      </c>
      <c r="C2239" s="79" t="s">
        <v>92</v>
      </c>
      <c r="D2239" s="85">
        <v>-457189.23440000002</v>
      </c>
      <c r="E2239" s="85">
        <v>45718.923439999999</v>
      </c>
      <c r="F2239" s="210">
        <f t="shared" si="102"/>
        <v>4</v>
      </c>
      <c r="G2239" s="79" t="str">
        <f t="shared" si="103"/>
        <v>D</v>
      </c>
      <c r="H2239" s="79" t="str">
        <f t="shared" si="104"/>
        <v>4IF-NTHWST/CANBR</v>
      </c>
    </row>
    <row r="2240" spans="1:8">
      <c r="A2240" s="80">
        <v>37469</v>
      </c>
      <c r="B2240" s="79" t="s">
        <v>79</v>
      </c>
      <c r="C2240" s="79" t="s">
        <v>67</v>
      </c>
      <c r="D2240" s="85">
        <v>1317435.513</v>
      </c>
      <c r="E2240" s="85">
        <v>-131743.55129999999</v>
      </c>
      <c r="F2240" s="210">
        <f t="shared" si="102"/>
        <v>4</v>
      </c>
      <c r="G2240" s="79" t="str">
        <f t="shared" si="103"/>
        <v>D</v>
      </c>
      <c r="H2240" s="79" t="str">
        <f t="shared" si="104"/>
        <v>4IF-NWPL_ROCKY_M</v>
      </c>
    </row>
    <row r="2241" spans="1:8">
      <c r="A2241" s="80">
        <v>37469</v>
      </c>
      <c r="B2241" s="79" t="s">
        <v>79</v>
      </c>
      <c r="C2241" s="79" t="s">
        <v>99</v>
      </c>
      <c r="D2241" s="85">
        <v>152396.41140000001</v>
      </c>
      <c r="E2241" s="85">
        <v>-3809.9102849999999</v>
      </c>
      <c r="F2241" s="210">
        <f t="shared" si="102"/>
        <v>4</v>
      </c>
      <c r="G2241" s="79" t="str">
        <f t="shared" si="103"/>
        <v>D</v>
      </c>
      <c r="H2241" s="79" t="str">
        <f t="shared" si="104"/>
        <v>4IF-PAN/TX/OK</v>
      </c>
    </row>
    <row r="2242" spans="1:8">
      <c r="A2242" s="80">
        <v>37469</v>
      </c>
      <c r="B2242" s="79" t="s">
        <v>79</v>
      </c>
      <c r="C2242" s="79" t="s">
        <v>98</v>
      </c>
      <c r="D2242" s="85">
        <v>-15239.641100000001</v>
      </c>
      <c r="E2242" s="85">
        <v>152.396411</v>
      </c>
      <c r="F2242" s="210">
        <f t="shared" si="102"/>
        <v>4</v>
      </c>
      <c r="G2242" s="79" t="str">
        <f t="shared" si="103"/>
        <v>D</v>
      </c>
      <c r="H2242" s="79" t="str">
        <f t="shared" si="104"/>
        <v>4IF-QUESTAR</v>
      </c>
    </row>
    <row r="2243" spans="1:8">
      <c r="A2243" s="80">
        <v>37469</v>
      </c>
      <c r="B2243" s="79" t="s">
        <v>79</v>
      </c>
      <c r="C2243" s="79" t="s">
        <v>68</v>
      </c>
      <c r="D2243" s="85">
        <v>-2062839.791</v>
      </c>
      <c r="E2243" s="85">
        <v>20628.39791</v>
      </c>
      <c r="F2243" s="210">
        <f t="shared" ref="F2243:F2306" si="105">IF(REF_DT&lt;=LastDay,INDEX(IntraMonth_Buckets,MATCH($A2243,IntraSumMonths,0),1),INDEX(BucketTable,MATCH($A2243,SumMonths,0),1))</f>
        <v>4</v>
      </c>
      <c r="G2243" s="79" t="str">
        <f t="shared" ref="G2243:G2306" si="106">INDEX(Book_Type,MATCH($B2243,Book,0),1)</f>
        <v>D</v>
      </c>
      <c r="H2243" s="79" t="str">
        <f t="shared" ref="H2243:H2306" si="107">$F2243&amp;$C2243</f>
        <v>4NGI-MALIN</v>
      </c>
    </row>
    <row r="2244" spans="1:8">
      <c r="A2244" s="80">
        <v>37469</v>
      </c>
      <c r="B2244" s="79" t="s">
        <v>79</v>
      </c>
      <c r="C2244" s="79" t="s">
        <v>74</v>
      </c>
      <c r="D2244" s="85">
        <v>2485292.4752000002</v>
      </c>
      <c r="E2244" s="85">
        <v>0</v>
      </c>
      <c r="F2244" s="210">
        <f t="shared" si="105"/>
        <v>4</v>
      </c>
      <c r="G2244" s="79" t="str">
        <f t="shared" si="106"/>
        <v>D</v>
      </c>
      <c r="H2244" s="79" t="str">
        <f t="shared" si="107"/>
        <v>4NGI-PGE/CG</v>
      </c>
    </row>
    <row r="2245" spans="1:8">
      <c r="A2245" s="80">
        <v>37469</v>
      </c>
      <c r="B2245" s="79" t="s">
        <v>79</v>
      </c>
      <c r="C2245" s="79" t="s">
        <v>46</v>
      </c>
      <c r="D2245" s="85">
        <v>-167636.05230000001</v>
      </c>
      <c r="E2245" s="85">
        <v>0</v>
      </c>
      <c r="F2245" s="210">
        <f t="shared" si="105"/>
        <v>4</v>
      </c>
      <c r="G2245" s="79" t="str">
        <f t="shared" si="106"/>
        <v>D</v>
      </c>
      <c r="H2245" s="79" t="str">
        <f t="shared" si="107"/>
        <v>4NGI-SOCAL</v>
      </c>
    </row>
    <row r="2246" spans="1:8">
      <c r="A2246" s="80">
        <v>37500</v>
      </c>
      <c r="B2246" s="79" t="s">
        <v>79</v>
      </c>
      <c r="C2246" s="79" t="s">
        <v>87</v>
      </c>
      <c r="D2246" s="85">
        <v>-441507.3309</v>
      </c>
      <c r="E2246" s="85">
        <v>0</v>
      </c>
      <c r="F2246" s="210">
        <f t="shared" si="105"/>
        <v>4</v>
      </c>
      <c r="G2246" s="79" t="str">
        <f t="shared" si="106"/>
        <v>D</v>
      </c>
      <c r="H2246" s="79" t="str">
        <f t="shared" si="107"/>
        <v>4CGPR-AECO/BASIS</v>
      </c>
    </row>
    <row r="2247" spans="1:8">
      <c r="A2247" s="80">
        <v>37500</v>
      </c>
      <c r="B2247" s="79" t="s">
        <v>79</v>
      </c>
      <c r="C2247" s="79" t="s">
        <v>88</v>
      </c>
      <c r="D2247" s="85">
        <v>-1457645.2830000001</v>
      </c>
      <c r="E2247" s="85">
        <v>14576.45283</v>
      </c>
      <c r="F2247" s="210">
        <f t="shared" si="105"/>
        <v>4</v>
      </c>
      <c r="G2247" s="79" t="str">
        <f t="shared" si="106"/>
        <v>D</v>
      </c>
      <c r="H2247" s="79" t="str">
        <f t="shared" si="107"/>
        <v>4IF-CIG/RKYMTN</v>
      </c>
    </row>
    <row r="2248" spans="1:8">
      <c r="A2248" s="80">
        <v>37500</v>
      </c>
      <c r="B2248" s="79" t="s">
        <v>79</v>
      </c>
      <c r="C2248" s="79" t="s">
        <v>89</v>
      </c>
      <c r="D2248" s="85">
        <v>-147169.1103</v>
      </c>
      <c r="E2248" s="85">
        <v>14716.911029999999</v>
      </c>
      <c r="F2248" s="210">
        <f t="shared" si="105"/>
        <v>4</v>
      </c>
      <c r="G2248" s="79" t="str">
        <f t="shared" si="106"/>
        <v>D</v>
      </c>
      <c r="H2248" s="79" t="str">
        <f t="shared" si="107"/>
        <v>4IF-ELPO/PERMIAN</v>
      </c>
    </row>
    <row r="2249" spans="1:8">
      <c r="A2249" s="80">
        <v>37500</v>
      </c>
      <c r="B2249" s="79" t="s">
        <v>79</v>
      </c>
      <c r="C2249" s="79" t="s">
        <v>72</v>
      </c>
      <c r="D2249" s="85">
        <v>1569803.8433000001</v>
      </c>
      <c r="E2249" s="85">
        <v>-156980.38433</v>
      </c>
      <c r="F2249" s="210">
        <f t="shared" si="105"/>
        <v>4</v>
      </c>
      <c r="G2249" s="79" t="str">
        <f t="shared" si="106"/>
        <v>D</v>
      </c>
      <c r="H2249" s="79" t="str">
        <f t="shared" si="107"/>
        <v>4IF-ELPO/SJ</v>
      </c>
    </row>
    <row r="2250" spans="1:8">
      <c r="A2250" s="80">
        <v>37500</v>
      </c>
      <c r="B2250" s="79" t="s">
        <v>79</v>
      </c>
      <c r="C2250" s="79" t="s">
        <v>96</v>
      </c>
      <c r="D2250" s="85">
        <v>-80452.447</v>
      </c>
      <c r="E2250" s="85">
        <v>2011.311175</v>
      </c>
      <c r="F2250" s="210">
        <f t="shared" si="105"/>
        <v>4</v>
      </c>
      <c r="G2250" s="79" t="str">
        <f t="shared" si="106"/>
        <v>D</v>
      </c>
      <c r="H2250" s="79" t="str">
        <f t="shared" si="107"/>
        <v>4IF-NGPL/MIDCON</v>
      </c>
    </row>
    <row r="2251" spans="1:8">
      <c r="A2251" s="80">
        <v>37500</v>
      </c>
      <c r="B2251" s="79" t="s">
        <v>79</v>
      </c>
      <c r="C2251" s="79" t="s">
        <v>92</v>
      </c>
      <c r="D2251" s="85">
        <v>-441507.33069999999</v>
      </c>
      <c r="E2251" s="85">
        <v>44150.733070000002</v>
      </c>
      <c r="F2251" s="210">
        <f t="shared" si="105"/>
        <v>4</v>
      </c>
      <c r="G2251" s="79" t="str">
        <f t="shared" si="106"/>
        <v>D</v>
      </c>
      <c r="H2251" s="79" t="str">
        <f t="shared" si="107"/>
        <v>4IF-NTHWST/CANBR</v>
      </c>
    </row>
    <row r="2252" spans="1:8">
      <c r="A2252" s="80">
        <v>37500</v>
      </c>
      <c r="B2252" s="79" t="s">
        <v>79</v>
      </c>
      <c r="C2252" s="79" t="s">
        <v>67</v>
      </c>
      <c r="D2252" s="85">
        <v>1277025.6162</v>
      </c>
      <c r="E2252" s="85">
        <v>-127702.56161999999</v>
      </c>
      <c r="F2252" s="210">
        <f t="shared" si="105"/>
        <v>4</v>
      </c>
      <c r="G2252" s="79" t="str">
        <f t="shared" si="106"/>
        <v>D</v>
      </c>
      <c r="H2252" s="79" t="str">
        <f t="shared" si="107"/>
        <v>4IF-NWPL_ROCKY_M</v>
      </c>
    </row>
    <row r="2253" spans="1:8">
      <c r="A2253" s="80">
        <v>37500</v>
      </c>
      <c r="B2253" s="79" t="s">
        <v>79</v>
      </c>
      <c r="C2253" s="79" t="s">
        <v>99</v>
      </c>
      <c r="D2253" s="85">
        <v>147169.1103</v>
      </c>
      <c r="E2253" s="85">
        <v>-3679.2277574999998</v>
      </c>
      <c r="F2253" s="210">
        <f t="shared" si="105"/>
        <v>4</v>
      </c>
      <c r="G2253" s="79" t="str">
        <f t="shared" si="106"/>
        <v>D</v>
      </c>
      <c r="H2253" s="79" t="str">
        <f t="shared" si="107"/>
        <v>4IF-PAN/TX/OK</v>
      </c>
    </row>
    <row r="2254" spans="1:8">
      <c r="A2254" s="80">
        <v>37500</v>
      </c>
      <c r="B2254" s="79" t="s">
        <v>79</v>
      </c>
      <c r="C2254" s="79" t="s">
        <v>98</v>
      </c>
      <c r="D2254" s="85">
        <v>-14716.911</v>
      </c>
      <c r="E2254" s="85">
        <v>147.16910999999999</v>
      </c>
      <c r="F2254" s="210">
        <f t="shared" si="105"/>
        <v>4</v>
      </c>
      <c r="G2254" s="79" t="str">
        <f t="shared" si="106"/>
        <v>D</v>
      </c>
      <c r="H2254" s="79" t="str">
        <f t="shared" si="107"/>
        <v>4IF-QUESTAR</v>
      </c>
    </row>
    <row r="2255" spans="1:8">
      <c r="A2255" s="80">
        <v>37500</v>
      </c>
      <c r="B2255" s="79" t="s">
        <v>79</v>
      </c>
      <c r="C2255" s="79" t="s">
        <v>68</v>
      </c>
      <c r="D2255" s="85">
        <v>-1981870.4844</v>
      </c>
      <c r="E2255" s="85">
        <v>19818.704844</v>
      </c>
      <c r="F2255" s="210">
        <f t="shared" si="105"/>
        <v>4</v>
      </c>
      <c r="G2255" s="79" t="str">
        <f t="shared" si="106"/>
        <v>D</v>
      </c>
      <c r="H2255" s="79" t="str">
        <f t="shared" si="107"/>
        <v>4NGI-MALIN</v>
      </c>
    </row>
    <row r="2256" spans="1:8">
      <c r="A2256" s="80">
        <v>37500</v>
      </c>
      <c r="B2256" s="79" t="s">
        <v>79</v>
      </c>
      <c r="C2256" s="79" t="s">
        <v>74</v>
      </c>
      <c r="D2256" s="85">
        <v>2083735.0558</v>
      </c>
      <c r="E2256" s="85">
        <v>0</v>
      </c>
      <c r="F2256" s="210">
        <f t="shared" si="105"/>
        <v>4</v>
      </c>
      <c r="G2256" s="79" t="str">
        <f t="shared" si="106"/>
        <v>D</v>
      </c>
      <c r="H2256" s="79" t="str">
        <f t="shared" si="107"/>
        <v>4NGI-PGE/CG</v>
      </c>
    </row>
    <row r="2257" spans="1:8">
      <c r="A2257" s="80">
        <v>37500</v>
      </c>
      <c r="B2257" s="79" t="s">
        <v>79</v>
      </c>
      <c r="C2257" s="79" t="s">
        <v>46</v>
      </c>
      <c r="D2257" s="85">
        <v>-161886.0214</v>
      </c>
      <c r="E2257" s="85">
        <v>16188.602140000001</v>
      </c>
      <c r="F2257" s="210">
        <f t="shared" si="105"/>
        <v>4</v>
      </c>
      <c r="G2257" s="79" t="str">
        <f t="shared" si="106"/>
        <v>D</v>
      </c>
      <c r="H2257" s="79" t="str">
        <f t="shared" si="107"/>
        <v>4NGI-SOCAL</v>
      </c>
    </row>
    <row r="2258" spans="1:8">
      <c r="A2258" s="80">
        <v>37530</v>
      </c>
      <c r="B2258" s="79" t="s">
        <v>79</v>
      </c>
      <c r="C2258" s="79" t="s">
        <v>87</v>
      </c>
      <c r="D2258" s="85">
        <v>-455244.93479999999</v>
      </c>
      <c r="E2258" s="85">
        <v>0</v>
      </c>
      <c r="F2258" s="210">
        <f t="shared" si="105"/>
        <v>4</v>
      </c>
      <c r="G2258" s="79" t="str">
        <f t="shared" si="106"/>
        <v>D</v>
      </c>
      <c r="H2258" s="79" t="str">
        <f t="shared" si="107"/>
        <v>4CGPR-AECO/BASIS</v>
      </c>
    </row>
    <row r="2259" spans="1:8">
      <c r="A2259" s="80">
        <v>37530</v>
      </c>
      <c r="B2259" s="79" t="s">
        <v>79</v>
      </c>
      <c r="C2259" s="79" t="s">
        <v>88</v>
      </c>
      <c r="D2259" s="85">
        <v>-1631909.1751999999</v>
      </c>
      <c r="E2259" s="85">
        <v>16319.091752</v>
      </c>
      <c r="F2259" s="210">
        <f t="shared" si="105"/>
        <v>4</v>
      </c>
      <c r="G2259" s="79" t="str">
        <f t="shared" si="106"/>
        <v>D</v>
      </c>
      <c r="H2259" s="79" t="str">
        <f t="shared" si="107"/>
        <v>4IF-CIG/RKYMTN</v>
      </c>
    </row>
    <row r="2260" spans="1:8">
      <c r="A2260" s="80">
        <v>37530</v>
      </c>
      <c r="B2260" s="79" t="s">
        <v>79</v>
      </c>
      <c r="C2260" s="79" t="s">
        <v>89</v>
      </c>
      <c r="D2260" s="85">
        <v>-151748.31159999999</v>
      </c>
      <c r="E2260" s="85">
        <v>0</v>
      </c>
      <c r="F2260" s="210">
        <f t="shared" si="105"/>
        <v>4</v>
      </c>
      <c r="G2260" s="79" t="str">
        <f t="shared" si="106"/>
        <v>D</v>
      </c>
      <c r="H2260" s="79" t="str">
        <f t="shared" si="107"/>
        <v>4IF-ELPO/PERMIAN</v>
      </c>
    </row>
    <row r="2261" spans="1:8">
      <c r="A2261" s="80">
        <v>37530</v>
      </c>
      <c r="B2261" s="79" t="s">
        <v>79</v>
      </c>
      <c r="C2261" s="79" t="s">
        <v>72</v>
      </c>
      <c r="D2261" s="85">
        <v>1669231.4276000001</v>
      </c>
      <c r="E2261" s="85">
        <v>0</v>
      </c>
      <c r="F2261" s="210">
        <f t="shared" si="105"/>
        <v>4</v>
      </c>
      <c r="G2261" s="79" t="str">
        <f t="shared" si="106"/>
        <v>D</v>
      </c>
      <c r="H2261" s="79" t="str">
        <f t="shared" si="107"/>
        <v>4IF-ELPO/SJ</v>
      </c>
    </row>
    <row r="2262" spans="1:8">
      <c r="A2262" s="80">
        <v>37530</v>
      </c>
      <c r="B2262" s="79" t="s">
        <v>79</v>
      </c>
      <c r="C2262" s="79" t="s">
        <v>96</v>
      </c>
      <c r="D2262" s="85">
        <v>-39133.442000000003</v>
      </c>
      <c r="E2262" s="85">
        <v>978.33605</v>
      </c>
      <c r="F2262" s="210">
        <f t="shared" si="105"/>
        <v>4</v>
      </c>
      <c r="G2262" s="79" t="str">
        <f t="shared" si="106"/>
        <v>D</v>
      </c>
      <c r="H2262" s="79" t="str">
        <f t="shared" si="107"/>
        <v>4IF-NGPL/MIDCON</v>
      </c>
    </row>
    <row r="2263" spans="1:8">
      <c r="A2263" s="80">
        <v>37530</v>
      </c>
      <c r="B2263" s="79" t="s">
        <v>79</v>
      </c>
      <c r="C2263" s="79" t="s">
        <v>92</v>
      </c>
      <c r="D2263" s="85">
        <v>-455244.93479999999</v>
      </c>
      <c r="E2263" s="85">
        <v>45524.493479999997</v>
      </c>
      <c r="F2263" s="210">
        <f t="shared" si="105"/>
        <v>4</v>
      </c>
      <c r="G2263" s="79" t="str">
        <f t="shared" si="106"/>
        <v>D</v>
      </c>
      <c r="H2263" s="79" t="str">
        <f t="shared" si="107"/>
        <v>4IF-NTHWST/CANBR</v>
      </c>
    </row>
    <row r="2264" spans="1:8">
      <c r="A2264" s="80">
        <v>37530</v>
      </c>
      <c r="B2264" s="79" t="s">
        <v>79</v>
      </c>
      <c r="C2264" s="79" t="s">
        <v>67</v>
      </c>
      <c r="D2264" s="85">
        <v>900643.85230000003</v>
      </c>
      <c r="E2264" s="85">
        <v>-90064.38523</v>
      </c>
      <c r="F2264" s="210">
        <f t="shared" si="105"/>
        <v>4</v>
      </c>
      <c r="G2264" s="79" t="str">
        <f t="shared" si="106"/>
        <v>D</v>
      </c>
      <c r="H2264" s="79" t="str">
        <f t="shared" si="107"/>
        <v>4IF-NWPL_ROCKY_M</v>
      </c>
    </row>
    <row r="2265" spans="1:8">
      <c r="A2265" s="80">
        <v>37530</v>
      </c>
      <c r="B2265" s="79" t="s">
        <v>79</v>
      </c>
      <c r="C2265" s="79" t="s">
        <v>99</v>
      </c>
      <c r="D2265" s="85">
        <v>151748.31159999999</v>
      </c>
      <c r="E2265" s="85">
        <v>-3793.7077899999999</v>
      </c>
      <c r="F2265" s="210">
        <f t="shared" si="105"/>
        <v>4</v>
      </c>
      <c r="G2265" s="79" t="str">
        <f t="shared" si="106"/>
        <v>D</v>
      </c>
      <c r="H2265" s="79" t="str">
        <f t="shared" si="107"/>
        <v>4IF-PAN/TX/OK</v>
      </c>
    </row>
    <row r="2266" spans="1:8">
      <c r="A2266" s="80">
        <v>37530</v>
      </c>
      <c r="B2266" s="79" t="s">
        <v>79</v>
      </c>
      <c r="C2266" s="79" t="s">
        <v>98</v>
      </c>
      <c r="D2266" s="85">
        <v>-15174.831200000001</v>
      </c>
      <c r="E2266" s="85">
        <v>151.748312</v>
      </c>
      <c r="F2266" s="210">
        <f t="shared" si="105"/>
        <v>4</v>
      </c>
      <c r="G2266" s="79" t="str">
        <f t="shared" si="106"/>
        <v>D</v>
      </c>
      <c r="H2266" s="79" t="str">
        <f t="shared" si="107"/>
        <v>4IF-QUESTAR</v>
      </c>
    </row>
    <row r="2267" spans="1:8">
      <c r="A2267" s="80">
        <v>37530</v>
      </c>
      <c r="B2267" s="79" t="s">
        <v>79</v>
      </c>
      <c r="C2267" s="79" t="s">
        <v>68</v>
      </c>
      <c r="D2267" s="85">
        <v>-2100743.9054999999</v>
      </c>
      <c r="E2267" s="85">
        <v>21007.439054999999</v>
      </c>
      <c r="F2267" s="210">
        <f t="shared" si="105"/>
        <v>4</v>
      </c>
      <c r="G2267" s="79" t="str">
        <f t="shared" si="106"/>
        <v>D</v>
      </c>
      <c r="H2267" s="79" t="str">
        <f t="shared" si="107"/>
        <v>4NGI-MALIN</v>
      </c>
    </row>
    <row r="2268" spans="1:8">
      <c r="A2268" s="80">
        <v>37530</v>
      </c>
      <c r="B2268" s="79" t="s">
        <v>79</v>
      </c>
      <c r="C2268" s="79" t="s">
        <v>74</v>
      </c>
      <c r="D2268" s="85">
        <v>2733318.9803999998</v>
      </c>
      <c r="E2268" s="85">
        <v>0</v>
      </c>
      <c r="F2268" s="210">
        <f t="shared" si="105"/>
        <v>4</v>
      </c>
      <c r="G2268" s="79" t="str">
        <f t="shared" si="106"/>
        <v>D</v>
      </c>
      <c r="H2268" s="79" t="str">
        <f t="shared" si="107"/>
        <v>4NGI-PGE/CG</v>
      </c>
    </row>
    <row r="2269" spans="1:8">
      <c r="A2269" s="80">
        <v>37530</v>
      </c>
      <c r="B2269" s="79" t="s">
        <v>79</v>
      </c>
      <c r="C2269" s="79" t="s">
        <v>46</v>
      </c>
      <c r="D2269" s="85">
        <v>-15174.831200000001</v>
      </c>
      <c r="E2269" s="85">
        <v>0</v>
      </c>
      <c r="F2269" s="210">
        <f t="shared" si="105"/>
        <v>4</v>
      </c>
      <c r="G2269" s="79" t="str">
        <f t="shared" si="106"/>
        <v>D</v>
      </c>
      <c r="H2269" s="79" t="str">
        <f t="shared" si="107"/>
        <v>4NGI-SOCAL</v>
      </c>
    </row>
    <row r="2270" spans="1:8">
      <c r="A2270" s="80">
        <v>37561</v>
      </c>
      <c r="B2270" s="79" t="s">
        <v>79</v>
      </c>
      <c r="C2270" s="79" t="s">
        <v>88</v>
      </c>
      <c r="D2270" s="85">
        <v>814033.49210000003</v>
      </c>
      <c r="E2270" s="85">
        <v>-8140.3349209999997</v>
      </c>
      <c r="F2270" s="210">
        <f t="shared" si="105"/>
        <v>5</v>
      </c>
      <c r="G2270" s="79" t="str">
        <f t="shared" si="106"/>
        <v>D</v>
      </c>
      <c r="H2270" s="79" t="str">
        <f t="shared" si="107"/>
        <v>5IF-CIG/RKYMTN</v>
      </c>
    </row>
    <row r="2271" spans="1:8">
      <c r="A2271" s="80">
        <v>37561</v>
      </c>
      <c r="B2271" s="79" t="s">
        <v>79</v>
      </c>
      <c r="C2271" s="79" t="s">
        <v>89</v>
      </c>
      <c r="D2271" s="85">
        <v>-146505.16620000001</v>
      </c>
      <c r="E2271" s="85">
        <v>14650.51662</v>
      </c>
      <c r="F2271" s="210">
        <f t="shared" si="105"/>
        <v>5</v>
      </c>
      <c r="G2271" s="79" t="str">
        <f t="shared" si="106"/>
        <v>D</v>
      </c>
      <c r="H2271" s="79" t="str">
        <f t="shared" si="107"/>
        <v>5IF-ELPO/PERMIAN</v>
      </c>
    </row>
    <row r="2272" spans="1:8">
      <c r="A2272" s="80">
        <v>37561</v>
      </c>
      <c r="B2272" s="79" t="s">
        <v>79</v>
      </c>
      <c r="C2272" s="79" t="s">
        <v>72</v>
      </c>
      <c r="D2272" s="85">
        <v>-586020.66500000004</v>
      </c>
      <c r="E2272" s="85">
        <v>58602.066500000001</v>
      </c>
      <c r="F2272" s="210">
        <f t="shared" si="105"/>
        <v>5</v>
      </c>
      <c r="G2272" s="79" t="str">
        <f t="shared" si="106"/>
        <v>D</v>
      </c>
      <c r="H2272" s="79" t="str">
        <f t="shared" si="107"/>
        <v>5IF-ELPO/SJ</v>
      </c>
    </row>
    <row r="2273" spans="1:8">
      <c r="A2273" s="80">
        <v>37561</v>
      </c>
      <c r="B2273" s="79" t="s">
        <v>79</v>
      </c>
      <c r="C2273" s="79" t="s">
        <v>96</v>
      </c>
      <c r="D2273" s="85">
        <v>-80089.490900000004</v>
      </c>
      <c r="E2273" s="85">
        <v>2002.2372725</v>
      </c>
      <c r="F2273" s="210">
        <f t="shared" si="105"/>
        <v>5</v>
      </c>
      <c r="G2273" s="79" t="str">
        <f t="shared" si="106"/>
        <v>D</v>
      </c>
      <c r="H2273" s="79" t="str">
        <f t="shared" si="107"/>
        <v>5IF-NGPL/MIDCON</v>
      </c>
    </row>
    <row r="2274" spans="1:8">
      <c r="A2274" s="80">
        <v>37561</v>
      </c>
      <c r="B2274" s="79" t="s">
        <v>79</v>
      </c>
      <c r="C2274" s="79" t="s">
        <v>92</v>
      </c>
      <c r="D2274" s="85">
        <v>-219757.7493</v>
      </c>
      <c r="E2274" s="85">
        <v>21975.77493</v>
      </c>
      <c r="F2274" s="210">
        <f t="shared" si="105"/>
        <v>5</v>
      </c>
      <c r="G2274" s="79" t="str">
        <f t="shared" si="106"/>
        <v>D</v>
      </c>
      <c r="H2274" s="79" t="str">
        <f t="shared" si="107"/>
        <v>5IF-NTHWST/CANBR</v>
      </c>
    </row>
    <row r="2275" spans="1:8">
      <c r="A2275" s="80">
        <v>37561</v>
      </c>
      <c r="B2275" s="79" t="s">
        <v>79</v>
      </c>
      <c r="C2275" s="79" t="s">
        <v>67</v>
      </c>
      <c r="D2275" s="85">
        <v>4581304.4512</v>
      </c>
      <c r="E2275" s="85">
        <v>-458130.44511999999</v>
      </c>
      <c r="F2275" s="210">
        <f t="shared" si="105"/>
        <v>5</v>
      </c>
      <c r="G2275" s="79" t="str">
        <f t="shared" si="106"/>
        <v>D</v>
      </c>
      <c r="H2275" s="79" t="str">
        <f t="shared" si="107"/>
        <v>5IF-NWPL_ROCKY_M</v>
      </c>
    </row>
    <row r="2276" spans="1:8">
      <c r="A2276" s="80">
        <v>37561</v>
      </c>
      <c r="B2276" s="79" t="s">
        <v>79</v>
      </c>
      <c r="C2276" s="79" t="s">
        <v>99</v>
      </c>
      <c r="D2276" s="85">
        <v>146505.16620000001</v>
      </c>
      <c r="E2276" s="85">
        <v>-3662.6291550000001</v>
      </c>
      <c r="F2276" s="210">
        <f t="shared" si="105"/>
        <v>5</v>
      </c>
      <c r="G2276" s="79" t="str">
        <f t="shared" si="106"/>
        <v>D</v>
      </c>
      <c r="H2276" s="79" t="str">
        <f t="shared" si="107"/>
        <v>5IF-PAN/TX/OK</v>
      </c>
    </row>
    <row r="2277" spans="1:8">
      <c r="A2277" s="80">
        <v>37561</v>
      </c>
      <c r="B2277" s="79" t="s">
        <v>79</v>
      </c>
      <c r="C2277" s="79" t="s">
        <v>68</v>
      </c>
      <c r="D2277" s="85">
        <v>-1183761.7431999999</v>
      </c>
      <c r="E2277" s="85">
        <v>11837.617431999999</v>
      </c>
      <c r="F2277" s="210">
        <f t="shared" si="105"/>
        <v>5</v>
      </c>
      <c r="G2277" s="79" t="str">
        <f t="shared" si="106"/>
        <v>D</v>
      </c>
      <c r="H2277" s="79" t="str">
        <f t="shared" si="107"/>
        <v>5NGI-MALIN</v>
      </c>
    </row>
    <row r="2278" spans="1:8">
      <c r="A2278" s="80">
        <v>37561</v>
      </c>
      <c r="B2278" s="79" t="s">
        <v>79</v>
      </c>
      <c r="C2278" s="79" t="s">
        <v>74</v>
      </c>
      <c r="D2278" s="85">
        <v>-74469.552500000005</v>
      </c>
      <c r="E2278" s="85">
        <v>0</v>
      </c>
      <c r="F2278" s="210">
        <f t="shared" si="105"/>
        <v>5</v>
      </c>
      <c r="G2278" s="79" t="str">
        <f t="shared" si="106"/>
        <v>D</v>
      </c>
      <c r="H2278" s="79" t="str">
        <f t="shared" si="107"/>
        <v>5NGI-PGE/CG</v>
      </c>
    </row>
    <row r="2279" spans="1:8">
      <c r="A2279" s="80">
        <v>37561</v>
      </c>
      <c r="B2279" s="79" t="s">
        <v>79</v>
      </c>
      <c r="C2279" s="79" t="s">
        <v>46</v>
      </c>
      <c r="D2279" s="85">
        <v>1098788.7468000001</v>
      </c>
      <c r="E2279" s="85">
        <v>-109878.87467999999</v>
      </c>
      <c r="F2279" s="210">
        <f t="shared" si="105"/>
        <v>5</v>
      </c>
      <c r="G2279" s="79" t="str">
        <f t="shared" si="106"/>
        <v>D</v>
      </c>
      <c r="H2279" s="79" t="str">
        <f t="shared" si="107"/>
        <v>5NGI-SOCAL</v>
      </c>
    </row>
    <row r="2280" spans="1:8">
      <c r="A2280" s="80">
        <v>37591</v>
      </c>
      <c r="B2280" s="79" t="s">
        <v>79</v>
      </c>
      <c r="C2280" s="79" t="s">
        <v>88</v>
      </c>
      <c r="D2280" s="85">
        <v>447061.1888</v>
      </c>
      <c r="E2280" s="85">
        <v>-4470.6118880000004</v>
      </c>
      <c r="F2280" s="210">
        <f t="shared" si="105"/>
        <v>5</v>
      </c>
      <c r="G2280" s="79" t="str">
        <f t="shared" si="106"/>
        <v>D</v>
      </c>
      <c r="H2280" s="79" t="str">
        <f t="shared" si="107"/>
        <v>5IF-CIG/RKYMTN</v>
      </c>
    </row>
    <row r="2281" spans="1:8">
      <c r="A2281" s="80">
        <v>37591</v>
      </c>
      <c r="B2281" s="79" t="s">
        <v>79</v>
      </c>
      <c r="C2281" s="79" t="s">
        <v>89</v>
      </c>
      <c r="D2281" s="85">
        <v>-151031.22279999999</v>
      </c>
      <c r="E2281" s="85">
        <v>15103.12228</v>
      </c>
      <c r="F2281" s="210">
        <f t="shared" si="105"/>
        <v>5</v>
      </c>
      <c r="G2281" s="79" t="str">
        <f t="shared" si="106"/>
        <v>D</v>
      </c>
      <c r="H2281" s="79" t="str">
        <f t="shared" si="107"/>
        <v>5IF-ELPO/PERMIAN</v>
      </c>
    </row>
    <row r="2282" spans="1:8">
      <c r="A2282" s="80">
        <v>37591</v>
      </c>
      <c r="B2282" s="79" t="s">
        <v>79</v>
      </c>
      <c r="C2282" s="79" t="s">
        <v>72</v>
      </c>
      <c r="D2282" s="85">
        <v>-604124.89099999995</v>
      </c>
      <c r="E2282" s="85">
        <v>60412.489099999999</v>
      </c>
      <c r="F2282" s="210">
        <f t="shared" si="105"/>
        <v>5</v>
      </c>
      <c r="G2282" s="79" t="str">
        <f t="shared" si="106"/>
        <v>D</v>
      </c>
      <c r="H2282" s="79" t="str">
        <f t="shared" si="107"/>
        <v>5IF-ELPO/SJ</v>
      </c>
    </row>
    <row r="2283" spans="1:8">
      <c r="A2283" s="80">
        <v>37591</v>
      </c>
      <c r="B2283" s="79" t="s">
        <v>79</v>
      </c>
      <c r="C2283" s="79" t="s">
        <v>96</v>
      </c>
      <c r="D2283" s="85">
        <v>302062.44549999997</v>
      </c>
      <c r="E2283" s="85">
        <v>-7551.5611374999999</v>
      </c>
      <c r="F2283" s="210">
        <f t="shared" si="105"/>
        <v>5</v>
      </c>
      <c r="G2283" s="79" t="str">
        <f t="shared" si="106"/>
        <v>D</v>
      </c>
      <c r="H2283" s="79" t="str">
        <f t="shared" si="107"/>
        <v>5IF-NGPL/MIDCON</v>
      </c>
    </row>
    <row r="2284" spans="1:8">
      <c r="A2284" s="80">
        <v>37591</v>
      </c>
      <c r="B2284" s="79" t="s">
        <v>79</v>
      </c>
      <c r="C2284" s="79" t="s">
        <v>92</v>
      </c>
      <c r="D2284" s="85">
        <v>-226546.83420000001</v>
      </c>
      <c r="E2284" s="85">
        <v>22654.683420000001</v>
      </c>
      <c r="F2284" s="210">
        <f t="shared" si="105"/>
        <v>5</v>
      </c>
      <c r="G2284" s="79" t="str">
        <f t="shared" si="106"/>
        <v>D</v>
      </c>
      <c r="H2284" s="79" t="str">
        <f t="shared" si="107"/>
        <v>5IF-NTHWST/CANBR</v>
      </c>
    </row>
    <row r="2285" spans="1:8">
      <c r="A2285" s="80">
        <v>37591</v>
      </c>
      <c r="B2285" s="79" t="s">
        <v>79</v>
      </c>
      <c r="C2285" s="79" t="s">
        <v>67</v>
      </c>
      <c r="D2285" s="85">
        <v>4722836.9545</v>
      </c>
      <c r="E2285" s="85">
        <v>-472283.69545</v>
      </c>
      <c r="F2285" s="210">
        <f t="shared" si="105"/>
        <v>5</v>
      </c>
      <c r="G2285" s="79" t="str">
        <f t="shared" si="106"/>
        <v>D</v>
      </c>
      <c r="H2285" s="79" t="str">
        <f t="shared" si="107"/>
        <v>5IF-NWPL_ROCKY_M</v>
      </c>
    </row>
    <row r="2286" spans="1:8">
      <c r="A2286" s="80">
        <v>37591</v>
      </c>
      <c r="B2286" s="79" t="s">
        <v>79</v>
      </c>
      <c r="C2286" s="79" t="s">
        <v>99</v>
      </c>
      <c r="D2286" s="85">
        <v>151031.22279999999</v>
      </c>
      <c r="E2286" s="85">
        <v>-3775.7805699999999</v>
      </c>
      <c r="F2286" s="210">
        <f t="shared" si="105"/>
        <v>5</v>
      </c>
      <c r="G2286" s="79" t="str">
        <f t="shared" si="106"/>
        <v>D</v>
      </c>
      <c r="H2286" s="79" t="str">
        <f t="shared" si="107"/>
        <v>5IF-PAN/TX/OK</v>
      </c>
    </row>
    <row r="2287" spans="1:8">
      <c r="A2287" s="80">
        <v>37591</v>
      </c>
      <c r="B2287" s="79" t="s">
        <v>79</v>
      </c>
      <c r="C2287" s="79" t="s">
        <v>68</v>
      </c>
      <c r="D2287" s="85">
        <v>-1224802.8041999999</v>
      </c>
      <c r="E2287" s="85">
        <v>12248.028042</v>
      </c>
      <c r="F2287" s="210">
        <f t="shared" si="105"/>
        <v>5</v>
      </c>
      <c r="G2287" s="79" t="str">
        <f t="shared" si="106"/>
        <v>D</v>
      </c>
      <c r="H2287" s="79" t="str">
        <f t="shared" si="107"/>
        <v>5NGI-MALIN</v>
      </c>
    </row>
    <row r="2288" spans="1:8">
      <c r="A2288" s="80">
        <v>37591</v>
      </c>
      <c r="B2288" s="79" t="s">
        <v>79</v>
      </c>
      <c r="C2288" s="79" t="s">
        <v>74</v>
      </c>
      <c r="D2288" s="85">
        <v>-81545.167799999996</v>
      </c>
      <c r="E2288" s="85">
        <v>0</v>
      </c>
      <c r="F2288" s="210">
        <f t="shared" si="105"/>
        <v>5</v>
      </c>
      <c r="G2288" s="79" t="str">
        <f t="shared" si="106"/>
        <v>D</v>
      </c>
      <c r="H2288" s="79" t="str">
        <f t="shared" si="107"/>
        <v>5NGI-PGE/CG</v>
      </c>
    </row>
    <row r="2289" spans="1:8">
      <c r="A2289" s="80">
        <v>37591</v>
      </c>
      <c r="B2289" s="79" t="s">
        <v>79</v>
      </c>
      <c r="C2289" s="79" t="s">
        <v>46</v>
      </c>
      <c r="D2289" s="85">
        <v>1132734.1706999999</v>
      </c>
      <c r="E2289" s="85">
        <v>-113273.41707</v>
      </c>
      <c r="F2289" s="210">
        <f t="shared" si="105"/>
        <v>5</v>
      </c>
      <c r="G2289" s="79" t="str">
        <f t="shared" si="106"/>
        <v>D</v>
      </c>
      <c r="H2289" s="79" t="str">
        <f t="shared" si="107"/>
        <v>5NGI-SOCAL</v>
      </c>
    </row>
    <row r="2290" spans="1:8">
      <c r="A2290" s="80">
        <v>37622</v>
      </c>
      <c r="B2290" s="79" t="s">
        <v>79</v>
      </c>
      <c r="C2290" s="79" t="s">
        <v>88</v>
      </c>
      <c r="D2290" s="85">
        <v>442553.6018</v>
      </c>
      <c r="E2290" s="85">
        <v>-4425.5360179999998</v>
      </c>
      <c r="F2290" s="210">
        <f t="shared" si="105"/>
        <v>5</v>
      </c>
      <c r="G2290" s="79" t="str">
        <f t="shared" si="106"/>
        <v>D</v>
      </c>
      <c r="H2290" s="79" t="str">
        <f t="shared" si="107"/>
        <v>5IF-CIG/RKYMTN</v>
      </c>
    </row>
    <row r="2291" spans="1:8">
      <c r="A2291" s="80">
        <v>37622</v>
      </c>
      <c r="B2291" s="79" t="s">
        <v>79</v>
      </c>
      <c r="C2291" s="79" t="s">
        <v>72</v>
      </c>
      <c r="D2291" s="85">
        <v>0</v>
      </c>
      <c r="E2291" s="85">
        <v>0</v>
      </c>
      <c r="F2291" s="210">
        <f t="shared" si="105"/>
        <v>5</v>
      </c>
      <c r="G2291" s="79" t="str">
        <f t="shared" si="106"/>
        <v>D</v>
      </c>
      <c r="H2291" s="79" t="str">
        <f t="shared" si="107"/>
        <v>5IF-ELPO/SJ</v>
      </c>
    </row>
    <row r="2292" spans="1:8">
      <c r="A2292" s="80">
        <v>37622</v>
      </c>
      <c r="B2292" s="79" t="s">
        <v>79</v>
      </c>
      <c r="C2292" s="79" t="s">
        <v>96</v>
      </c>
      <c r="D2292" s="85">
        <v>330436.49810000003</v>
      </c>
      <c r="E2292" s="85">
        <v>-8260.9124525000007</v>
      </c>
      <c r="F2292" s="210">
        <f t="shared" si="105"/>
        <v>5</v>
      </c>
      <c r="G2292" s="79" t="str">
        <f t="shared" si="106"/>
        <v>D</v>
      </c>
      <c r="H2292" s="79" t="str">
        <f t="shared" si="107"/>
        <v>5IF-NGPL/MIDCON</v>
      </c>
    </row>
    <row r="2293" spans="1:8">
      <c r="A2293" s="80">
        <v>37622</v>
      </c>
      <c r="B2293" s="79" t="s">
        <v>79</v>
      </c>
      <c r="C2293" s="79" t="s">
        <v>92</v>
      </c>
      <c r="D2293" s="85">
        <v>-225960.25229999999</v>
      </c>
      <c r="E2293" s="85">
        <v>22596.025229999999</v>
      </c>
      <c r="F2293" s="210">
        <f t="shared" si="105"/>
        <v>5</v>
      </c>
      <c r="G2293" s="79" t="str">
        <f t="shared" si="106"/>
        <v>D</v>
      </c>
      <c r="H2293" s="79" t="str">
        <f t="shared" si="107"/>
        <v>5IF-NTHWST/CANBR</v>
      </c>
    </row>
    <row r="2294" spans="1:8">
      <c r="A2294" s="80">
        <v>37622</v>
      </c>
      <c r="B2294" s="79" t="s">
        <v>79</v>
      </c>
      <c r="C2294" s="79" t="s">
        <v>67</v>
      </c>
      <c r="D2294" s="85">
        <v>2419211.1272</v>
      </c>
      <c r="E2294" s="85">
        <v>-241921.11272</v>
      </c>
      <c r="F2294" s="210">
        <f t="shared" si="105"/>
        <v>5</v>
      </c>
      <c r="G2294" s="79" t="str">
        <f t="shared" si="106"/>
        <v>D</v>
      </c>
      <c r="H2294" s="79" t="str">
        <f t="shared" si="107"/>
        <v>5IF-NWPL_ROCKY_M</v>
      </c>
    </row>
    <row r="2295" spans="1:8">
      <c r="A2295" s="80">
        <v>37622</v>
      </c>
      <c r="B2295" s="79" t="s">
        <v>79</v>
      </c>
      <c r="C2295" s="79" t="s">
        <v>99</v>
      </c>
      <c r="D2295" s="85">
        <v>150640.16820000001</v>
      </c>
      <c r="E2295" s="85">
        <v>-3766.0042050000002</v>
      </c>
      <c r="F2295" s="210">
        <f t="shared" si="105"/>
        <v>5</v>
      </c>
      <c r="G2295" s="79" t="str">
        <f t="shared" si="106"/>
        <v>D</v>
      </c>
      <c r="H2295" s="79" t="str">
        <f t="shared" si="107"/>
        <v>5IF-PAN/TX/OK</v>
      </c>
    </row>
    <row r="2296" spans="1:8">
      <c r="A2296" s="80">
        <v>37622</v>
      </c>
      <c r="B2296" s="79" t="s">
        <v>79</v>
      </c>
      <c r="C2296" s="79" t="s">
        <v>68</v>
      </c>
      <c r="D2296" s="85">
        <v>1E-4</v>
      </c>
      <c r="E2296" s="85">
        <v>-9.9999999999999995E-7</v>
      </c>
      <c r="F2296" s="210">
        <f t="shared" si="105"/>
        <v>5</v>
      </c>
      <c r="G2296" s="79" t="str">
        <f t="shared" si="106"/>
        <v>D</v>
      </c>
      <c r="H2296" s="79" t="str">
        <f t="shared" si="107"/>
        <v>5NGI-MALIN</v>
      </c>
    </row>
    <row r="2297" spans="1:8">
      <c r="A2297" s="80">
        <v>37622</v>
      </c>
      <c r="B2297" s="79" t="s">
        <v>79</v>
      </c>
      <c r="C2297" s="79" t="s">
        <v>74</v>
      </c>
      <c r="D2297" s="85">
        <v>-567728.77820000006</v>
      </c>
      <c r="E2297" s="85">
        <v>0</v>
      </c>
      <c r="F2297" s="210">
        <f t="shared" si="105"/>
        <v>5</v>
      </c>
      <c r="G2297" s="79" t="str">
        <f t="shared" si="106"/>
        <v>D</v>
      </c>
      <c r="H2297" s="79" t="str">
        <f t="shared" si="107"/>
        <v>5NGI-PGE/CG</v>
      </c>
    </row>
    <row r="2298" spans="1:8">
      <c r="A2298" s="80">
        <v>37622</v>
      </c>
      <c r="B2298" s="79" t="s">
        <v>79</v>
      </c>
      <c r="C2298" s="79" t="s">
        <v>46</v>
      </c>
      <c r="D2298" s="85">
        <v>-264835.13439999998</v>
      </c>
      <c r="E2298" s="85">
        <v>26483.513439999999</v>
      </c>
      <c r="F2298" s="210">
        <f t="shared" si="105"/>
        <v>5</v>
      </c>
      <c r="G2298" s="79" t="str">
        <f t="shared" si="106"/>
        <v>D</v>
      </c>
      <c r="H2298" s="79" t="str">
        <f t="shared" si="107"/>
        <v>5NGI-SOCAL</v>
      </c>
    </row>
    <row r="2299" spans="1:8">
      <c r="A2299" s="80">
        <v>37653</v>
      </c>
      <c r="B2299" s="79" t="s">
        <v>79</v>
      </c>
      <c r="C2299" s="79" t="s">
        <v>88</v>
      </c>
      <c r="D2299" s="85">
        <v>464833.66389999999</v>
      </c>
      <c r="E2299" s="85">
        <v>-4648.3366390000001</v>
      </c>
      <c r="F2299" s="210">
        <f t="shared" si="105"/>
        <v>5</v>
      </c>
      <c r="G2299" s="79" t="str">
        <f t="shared" si="106"/>
        <v>D</v>
      </c>
      <c r="H2299" s="79" t="str">
        <f t="shared" si="107"/>
        <v>5IF-CIG/RKYMTN</v>
      </c>
    </row>
    <row r="2300" spans="1:8">
      <c r="A2300" s="80">
        <v>37653</v>
      </c>
      <c r="B2300" s="79" t="s">
        <v>79</v>
      </c>
      <c r="C2300" s="79" t="s">
        <v>72</v>
      </c>
      <c r="D2300" s="85">
        <v>0</v>
      </c>
      <c r="E2300" s="85">
        <v>0</v>
      </c>
      <c r="F2300" s="210">
        <f t="shared" si="105"/>
        <v>5</v>
      </c>
      <c r="G2300" s="79" t="str">
        <f t="shared" si="106"/>
        <v>D</v>
      </c>
      <c r="H2300" s="79" t="str">
        <f t="shared" si="107"/>
        <v>5IF-ELPO/SJ</v>
      </c>
    </row>
    <row r="2301" spans="1:8">
      <c r="A2301" s="80">
        <v>37653</v>
      </c>
      <c r="B2301" s="79" t="s">
        <v>79</v>
      </c>
      <c r="C2301" s="79" t="s">
        <v>96</v>
      </c>
      <c r="D2301" s="85">
        <v>242293.69200000001</v>
      </c>
      <c r="E2301" s="85">
        <v>-6057.3423000000003</v>
      </c>
      <c r="F2301" s="210">
        <f t="shared" si="105"/>
        <v>5</v>
      </c>
      <c r="G2301" s="79" t="str">
        <f t="shared" si="106"/>
        <v>D</v>
      </c>
      <c r="H2301" s="79" t="str">
        <f t="shared" si="107"/>
        <v>5IF-NGPL/MIDCON</v>
      </c>
    </row>
    <row r="2302" spans="1:8">
      <c r="A2302" s="80">
        <v>37653</v>
      </c>
      <c r="B2302" s="79" t="s">
        <v>79</v>
      </c>
      <c r="C2302" s="79" t="s">
        <v>92</v>
      </c>
      <c r="D2302" s="85">
        <v>-203526.70120000001</v>
      </c>
      <c r="E2302" s="85">
        <v>20352.670119999999</v>
      </c>
      <c r="F2302" s="210">
        <f t="shared" si="105"/>
        <v>5</v>
      </c>
      <c r="G2302" s="79" t="str">
        <f t="shared" si="106"/>
        <v>D</v>
      </c>
      <c r="H2302" s="79" t="str">
        <f t="shared" si="107"/>
        <v>5IF-NTHWST/CANBR</v>
      </c>
    </row>
    <row r="2303" spans="1:8">
      <c r="A2303" s="80">
        <v>37653</v>
      </c>
      <c r="B2303" s="79" t="s">
        <v>79</v>
      </c>
      <c r="C2303" s="79" t="s">
        <v>67</v>
      </c>
      <c r="D2303" s="85">
        <v>2175277.8761</v>
      </c>
      <c r="E2303" s="85">
        <v>-217527.78761</v>
      </c>
      <c r="F2303" s="210">
        <f t="shared" si="105"/>
        <v>5</v>
      </c>
      <c r="G2303" s="79" t="str">
        <f t="shared" si="106"/>
        <v>D</v>
      </c>
      <c r="H2303" s="79" t="str">
        <f t="shared" si="107"/>
        <v>5IF-NWPL_ROCKY_M</v>
      </c>
    </row>
    <row r="2304" spans="1:8">
      <c r="A2304" s="80">
        <v>37653</v>
      </c>
      <c r="B2304" s="79" t="s">
        <v>79</v>
      </c>
      <c r="C2304" s="79" t="s">
        <v>99</v>
      </c>
      <c r="D2304" s="85">
        <v>135684.4675</v>
      </c>
      <c r="E2304" s="85">
        <v>-3392.1116874999998</v>
      </c>
      <c r="F2304" s="210">
        <f t="shared" si="105"/>
        <v>5</v>
      </c>
      <c r="G2304" s="79" t="str">
        <f t="shared" si="106"/>
        <v>D</v>
      </c>
      <c r="H2304" s="79" t="str">
        <f t="shared" si="107"/>
        <v>5IF-PAN/TX/OK</v>
      </c>
    </row>
    <row r="2305" spans="1:8">
      <c r="A2305" s="80">
        <v>37653</v>
      </c>
      <c r="B2305" s="79" t="s">
        <v>79</v>
      </c>
      <c r="C2305" s="79" t="s">
        <v>68</v>
      </c>
      <c r="D2305" s="85">
        <v>0</v>
      </c>
      <c r="E2305" s="85">
        <v>0</v>
      </c>
      <c r="F2305" s="210">
        <f t="shared" si="105"/>
        <v>5</v>
      </c>
      <c r="G2305" s="79" t="str">
        <f t="shared" si="106"/>
        <v>D</v>
      </c>
      <c r="H2305" s="79" t="str">
        <f t="shared" si="107"/>
        <v>5NGI-MALIN</v>
      </c>
    </row>
    <row r="2306" spans="1:8">
      <c r="A2306" s="80">
        <v>37653</v>
      </c>
      <c r="B2306" s="79" t="s">
        <v>79</v>
      </c>
      <c r="C2306" s="79" t="s">
        <v>74</v>
      </c>
      <c r="D2306" s="85">
        <v>-521998.49920000002</v>
      </c>
      <c r="E2306" s="85">
        <v>0</v>
      </c>
      <c r="F2306" s="210">
        <f t="shared" si="105"/>
        <v>5</v>
      </c>
      <c r="G2306" s="79" t="str">
        <f t="shared" si="106"/>
        <v>D</v>
      </c>
      <c r="H2306" s="79" t="str">
        <f t="shared" si="107"/>
        <v>5NGI-PGE/CG</v>
      </c>
    </row>
    <row r="2307" spans="1:8">
      <c r="A2307" s="80">
        <v>37653</v>
      </c>
      <c r="B2307" s="79" t="s">
        <v>79</v>
      </c>
      <c r="C2307" s="79" t="s">
        <v>46</v>
      </c>
      <c r="D2307" s="85">
        <v>-242293.69200000001</v>
      </c>
      <c r="E2307" s="85">
        <v>24229.369200000001</v>
      </c>
      <c r="F2307" s="210">
        <f t="shared" ref="F2307:F2370" si="108">IF(REF_DT&lt;=LastDay,INDEX(IntraMonth_Buckets,MATCH($A2307,IntraSumMonths,0),1),INDEX(BucketTable,MATCH($A2307,SumMonths,0),1))</f>
        <v>5</v>
      </c>
      <c r="G2307" s="79" t="str">
        <f t="shared" ref="G2307:G2370" si="109">INDEX(Book_Type,MATCH($B2307,Book,0),1)</f>
        <v>D</v>
      </c>
      <c r="H2307" s="79" t="str">
        <f t="shared" ref="H2307:H2370" si="110">$F2307&amp;$C2307</f>
        <v>5NGI-SOCAL</v>
      </c>
    </row>
    <row r="2308" spans="1:8">
      <c r="A2308" s="80">
        <v>37681</v>
      </c>
      <c r="B2308" s="79" t="s">
        <v>79</v>
      </c>
      <c r="C2308" s="79" t="s">
        <v>88</v>
      </c>
      <c r="D2308" s="85">
        <v>446229.85729999997</v>
      </c>
      <c r="E2308" s="85">
        <v>-4462.298573</v>
      </c>
      <c r="F2308" s="210">
        <f t="shared" si="108"/>
        <v>5</v>
      </c>
      <c r="G2308" s="79" t="str">
        <f t="shared" si="109"/>
        <v>D</v>
      </c>
      <c r="H2308" s="79" t="str">
        <f t="shared" si="110"/>
        <v>5IF-CIG/RKYMTN</v>
      </c>
    </row>
    <row r="2309" spans="1:8">
      <c r="A2309" s="80">
        <v>37681</v>
      </c>
      <c r="B2309" s="79" t="s">
        <v>79</v>
      </c>
      <c r="C2309" s="79" t="s">
        <v>72</v>
      </c>
      <c r="D2309" s="85">
        <v>0</v>
      </c>
      <c r="E2309" s="85">
        <v>0</v>
      </c>
      <c r="F2309" s="210">
        <f t="shared" si="108"/>
        <v>5</v>
      </c>
      <c r="G2309" s="79" t="str">
        <f t="shared" si="109"/>
        <v>D</v>
      </c>
      <c r="H2309" s="79" t="str">
        <f t="shared" si="110"/>
        <v>5IF-ELPO/SJ</v>
      </c>
    </row>
    <row r="2310" spans="1:8">
      <c r="A2310" s="80">
        <v>37681</v>
      </c>
      <c r="B2310" s="79" t="s">
        <v>79</v>
      </c>
      <c r="C2310" s="79" t="s">
        <v>96</v>
      </c>
      <c r="D2310" s="85">
        <v>309332.72609999997</v>
      </c>
      <c r="E2310" s="85">
        <v>-7733.3181525</v>
      </c>
      <c r="F2310" s="210">
        <f t="shared" si="108"/>
        <v>5</v>
      </c>
      <c r="G2310" s="79" t="str">
        <f t="shared" si="109"/>
        <v>D</v>
      </c>
      <c r="H2310" s="79" t="str">
        <f t="shared" si="110"/>
        <v>5IF-NGPL/MIDCON</v>
      </c>
    </row>
    <row r="2311" spans="1:8">
      <c r="A2311" s="80">
        <v>37681</v>
      </c>
      <c r="B2311" s="79" t="s">
        <v>79</v>
      </c>
      <c r="C2311" s="79" t="s">
        <v>92</v>
      </c>
      <c r="D2311" s="85">
        <v>-224749.5588</v>
      </c>
      <c r="E2311" s="85">
        <v>22474.955880000001</v>
      </c>
      <c r="F2311" s="210">
        <f t="shared" si="108"/>
        <v>5</v>
      </c>
      <c r="G2311" s="79" t="str">
        <f t="shared" si="109"/>
        <v>D</v>
      </c>
      <c r="H2311" s="79" t="str">
        <f t="shared" si="110"/>
        <v>5IF-NTHWST/CANBR</v>
      </c>
    </row>
    <row r="2312" spans="1:8">
      <c r="A2312" s="80">
        <v>37681</v>
      </c>
      <c r="B2312" s="79" t="s">
        <v>79</v>
      </c>
      <c r="C2312" s="79" t="s">
        <v>67</v>
      </c>
      <c r="D2312" s="85">
        <v>2406249.0095000002</v>
      </c>
      <c r="E2312" s="85">
        <v>-240624.90095000001</v>
      </c>
      <c r="F2312" s="210">
        <f t="shared" si="108"/>
        <v>5</v>
      </c>
      <c r="G2312" s="79" t="str">
        <f t="shared" si="109"/>
        <v>D</v>
      </c>
      <c r="H2312" s="79" t="str">
        <f t="shared" si="110"/>
        <v>5IF-NWPL_ROCKY_M</v>
      </c>
    </row>
    <row r="2313" spans="1:8">
      <c r="A2313" s="80">
        <v>37681</v>
      </c>
      <c r="B2313" s="79" t="s">
        <v>79</v>
      </c>
      <c r="C2313" s="79" t="s">
        <v>99</v>
      </c>
      <c r="D2313" s="85">
        <v>149833.0392</v>
      </c>
      <c r="E2313" s="85">
        <v>-3745.8259800000001</v>
      </c>
      <c r="F2313" s="210">
        <f t="shared" si="108"/>
        <v>5</v>
      </c>
      <c r="G2313" s="79" t="str">
        <f t="shared" si="109"/>
        <v>D</v>
      </c>
      <c r="H2313" s="79" t="str">
        <f t="shared" si="110"/>
        <v>5IF-PAN/TX/OK</v>
      </c>
    </row>
    <row r="2314" spans="1:8">
      <c r="A2314" s="80">
        <v>37681</v>
      </c>
      <c r="B2314" s="79" t="s">
        <v>79</v>
      </c>
      <c r="C2314" s="79" t="s">
        <v>68</v>
      </c>
      <c r="D2314" s="85">
        <v>0</v>
      </c>
      <c r="E2314" s="85">
        <v>0</v>
      </c>
      <c r="F2314" s="210">
        <f t="shared" si="108"/>
        <v>5</v>
      </c>
      <c r="G2314" s="79" t="str">
        <f t="shared" si="109"/>
        <v>D</v>
      </c>
      <c r="H2314" s="79" t="str">
        <f t="shared" si="110"/>
        <v>5NGI-MALIN</v>
      </c>
    </row>
    <row r="2315" spans="1:8">
      <c r="A2315" s="80">
        <v>37681</v>
      </c>
      <c r="B2315" s="79" t="s">
        <v>79</v>
      </c>
      <c r="C2315" s="79" t="s">
        <v>74</v>
      </c>
      <c r="D2315" s="85">
        <v>-459056.53210000001</v>
      </c>
      <c r="E2315" s="85">
        <v>0</v>
      </c>
      <c r="F2315" s="210">
        <f t="shared" si="108"/>
        <v>5</v>
      </c>
      <c r="G2315" s="79" t="str">
        <f t="shared" si="109"/>
        <v>D</v>
      </c>
      <c r="H2315" s="79" t="str">
        <f t="shared" si="110"/>
        <v>5NGI-PGE/CG</v>
      </c>
    </row>
    <row r="2316" spans="1:8">
      <c r="A2316" s="80">
        <v>37681</v>
      </c>
      <c r="B2316" s="79" t="s">
        <v>79</v>
      </c>
      <c r="C2316" s="79" t="s">
        <v>46</v>
      </c>
      <c r="D2316" s="85">
        <v>-263416.1496</v>
      </c>
      <c r="E2316" s="85">
        <v>26341.614959999999</v>
      </c>
      <c r="F2316" s="210">
        <f t="shared" si="108"/>
        <v>5</v>
      </c>
      <c r="G2316" s="79" t="str">
        <f t="shared" si="109"/>
        <v>D</v>
      </c>
      <c r="H2316" s="79" t="str">
        <f t="shared" si="110"/>
        <v>5NGI-SOCAL</v>
      </c>
    </row>
    <row r="2317" spans="1:8">
      <c r="A2317" s="80">
        <v>37712</v>
      </c>
      <c r="B2317" s="79" t="s">
        <v>79</v>
      </c>
      <c r="C2317" s="79" t="s">
        <v>88</v>
      </c>
      <c r="D2317" s="85">
        <v>259059.45189999999</v>
      </c>
      <c r="E2317" s="85">
        <v>-2590.5945190000002</v>
      </c>
      <c r="F2317" s="210">
        <f t="shared" si="108"/>
        <v>6</v>
      </c>
      <c r="G2317" s="79" t="str">
        <f t="shared" si="109"/>
        <v>D</v>
      </c>
      <c r="H2317" s="79" t="str">
        <f t="shared" si="110"/>
        <v>6IF-CIG/RKYMTN</v>
      </c>
    </row>
    <row r="2318" spans="1:8">
      <c r="A2318" s="80">
        <v>37712</v>
      </c>
      <c r="B2318" s="79" t="s">
        <v>79</v>
      </c>
      <c r="C2318" s="79" t="s">
        <v>72</v>
      </c>
      <c r="D2318" s="85">
        <v>0</v>
      </c>
      <c r="E2318" s="85">
        <v>0</v>
      </c>
      <c r="F2318" s="210">
        <f t="shared" si="108"/>
        <v>6</v>
      </c>
      <c r="G2318" s="79" t="str">
        <f t="shared" si="109"/>
        <v>D</v>
      </c>
      <c r="H2318" s="79" t="str">
        <f t="shared" si="110"/>
        <v>6IF-ELPO/SJ</v>
      </c>
    </row>
    <row r="2319" spans="1:8">
      <c r="A2319" s="80">
        <v>37712</v>
      </c>
      <c r="B2319" s="79" t="s">
        <v>79</v>
      </c>
      <c r="C2319" s="79" t="s">
        <v>96</v>
      </c>
      <c r="D2319" s="85">
        <v>279499.54249999998</v>
      </c>
      <c r="E2319" s="85">
        <v>-698.74885625000002</v>
      </c>
      <c r="F2319" s="210">
        <f t="shared" si="108"/>
        <v>6</v>
      </c>
      <c r="G2319" s="79" t="str">
        <f t="shared" si="109"/>
        <v>D</v>
      </c>
      <c r="H2319" s="79" t="str">
        <f t="shared" si="110"/>
        <v>6IF-NGPL/MIDCON</v>
      </c>
    </row>
    <row r="2320" spans="1:8">
      <c r="A2320" s="80">
        <v>37712</v>
      </c>
      <c r="B2320" s="79" t="s">
        <v>79</v>
      </c>
      <c r="C2320" s="79" t="s">
        <v>67</v>
      </c>
      <c r="D2320" s="85">
        <v>1631352.0887</v>
      </c>
      <c r="E2320" s="85">
        <v>-163135.20887</v>
      </c>
      <c r="F2320" s="210">
        <f t="shared" si="108"/>
        <v>6</v>
      </c>
      <c r="G2320" s="79" t="str">
        <f t="shared" si="109"/>
        <v>D</v>
      </c>
      <c r="H2320" s="79" t="str">
        <f t="shared" si="110"/>
        <v>6IF-NWPL_ROCKY_M</v>
      </c>
    </row>
    <row r="2321" spans="1:8">
      <c r="A2321" s="80">
        <v>37712</v>
      </c>
      <c r="B2321" s="79" t="s">
        <v>79</v>
      </c>
      <c r="C2321" s="79" t="s">
        <v>99</v>
      </c>
      <c r="D2321" s="85">
        <v>144568.72889999999</v>
      </c>
      <c r="E2321" s="85">
        <v>-361.42182224999999</v>
      </c>
      <c r="F2321" s="210">
        <f t="shared" si="108"/>
        <v>6</v>
      </c>
      <c r="G2321" s="79" t="str">
        <f t="shared" si="109"/>
        <v>D</v>
      </c>
      <c r="H2321" s="79" t="str">
        <f t="shared" si="110"/>
        <v>6IF-PAN/TX/OK</v>
      </c>
    </row>
    <row r="2322" spans="1:8">
      <c r="A2322" s="80">
        <v>37712</v>
      </c>
      <c r="B2322" s="79" t="s">
        <v>79</v>
      </c>
      <c r="C2322" s="79" t="s">
        <v>68</v>
      </c>
      <c r="D2322" s="85">
        <v>182503.56330000001</v>
      </c>
      <c r="E2322" s="85">
        <v>-1825.035633</v>
      </c>
      <c r="F2322" s="210">
        <f t="shared" si="108"/>
        <v>6</v>
      </c>
      <c r="G2322" s="79" t="str">
        <f t="shared" si="109"/>
        <v>D</v>
      </c>
      <c r="H2322" s="79" t="str">
        <f t="shared" si="110"/>
        <v>6NGI-MALIN</v>
      </c>
    </row>
    <row r="2323" spans="1:8">
      <c r="A2323" s="80">
        <v>37712</v>
      </c>
      <c r="B2323" s="79" t="s">
        <v>79</v>
      </c>
      <c r="C2323" s="79" t="s">
        <v>74</v>
      </c>
      <c r="D2323" s="85">
        <v>-186378.96909999999</v>
      </c>
      <c r="E2323" s="85">
        <v>0</v>
      </c>
      <c r="F2323" s="210">
        <f t="shared" si="108"/>
        <v>6</v>
      </c>
      <c r="G2323" s="79" t="str">
        <f t="shared" si="109"/>
        <v>D</v>
      </c>
      <c r="H2323" s="79" t="str">
        <f t="shared" si="110"/>
        <v>6NGI-PGE/CG</v>
      </c>
    </row>
    <row r="2324" spans="1:8">
      <c r="A2324" s="80">
        <v>37712</v>
      </c>
      <c r="B2324" s="79" t="s">
        <v>79</v>
      </c>
      <c r="C2324" s="79" t="s">
        <v>46</v>
      </c>
      <c r="D2324" s="85">
        <v>-563818.04269999999</v>
      </c>
      <c r="E2324" s="85">
        <v>56381.804270000001</v>
      </c>
      <c r="F2324" s="210">
        <f t="shared" si="108"/>
        <v>6</v>
      </c>
      <c r="G2324" s="79" t="str">
        <f t="shared" si="109"/>
        <v>D</v>
      </c>
      <c r="H2324" s="79" t="str">
        <f t="shared" si="110"/>
        <v>6NGI-SOCAL</v>
      </c>
    </row>
    <row r="2325" spans="1:8">
      <c r="A2325" s="80">
        <v>37742</v>
      </c>
      <c r="B2325" s="79" t="s">
        <v>79</v>
      </c>
      <c r="C2325" s="79" t="s">
        <v>88</v>
      </c>
      <c r="D2325" s="85">
        <v>252745.19959999999</v>
      </c>
      <c r="E2325" s="85">
        <v>-2527.4519959999998</v>
      </c>
      <c r="F2325" s="210">
        <f t="shared" si="108"/>
        <v>6</v>
      </c>
      <c r="G2325" s="79" t="str">
        <f t="shared" si="109"/>
        <v>D</v>
      </c>
      <c r="H2325" s="79" t="str">
        <f t="shared" si="110"/>
        <v>6IF-CIG/RKYMTN</v>
      </c>
    </row>
    <row r="2326" spans="1:8">
      <c r="A2326" s="80">
        <v>37742</v>
      </c>
      <c r="B2326" s="79" t="s">
        <v>79</v>
      </c>
      <c r="C2326" s="79" t="s">
        <v>72</v>
      </c>
      <c r="D2326" s="85">
        <v>0</v>
      </c>
      <c r="E2326" s="85">
        <v>0</v>
      </c>
      <c r="F2326" s="210">
        <f t="shared" si="108"/>
        <v>6</v>
      </c>
      <c r="G2326" s="79" t="str">
        <f t="shared" si="109"/>
        <v>D</v>
      </c>
      <c r="H2326" s="79" t="str">
        <f t="shared" si="110"/>
        <v>6IF-ELPO/SJ</v>
      </c>
    </row>
    <row r="2327" spans="1:8">
      <c r="A2327" s="80">
        <v>37742</v>
      </c>
      <c r="B2327" s="79" t="s">
        <v>79</v>
      </c>
      <c r="C2327" s="79" t="s">
        <v>96</v>
      </c>
      <c r="D2327" s="85">
        <v>307495.78499999997</v>
      </c>
      <c r="E2327" s="85">
        <v>-768.73946249999995</v>
      </c>
      <c r="F2327" s="210">
        <f t="shared" si="108"/>
        <v>6</v>
      </c>
      <c r="G2327" s="79" t="str">
        <f t="shared" si="109"/>
        <v>D</v>
      </c>
      <c r="H2327" s="79" t="str">
        <f t="shared" si="110"/>
        <v>6IF-NGPL/MIDCON</v>
      </c>
    </row>
    <row r="2328" spans="1:8">
      <c r="A2328" s="80">
        <v>37742</v>
      </c>
      <c r="B2328" s="79" t="s">
        <v>79</v>
      </c>
      <c r="C2328" s="79" t="s">
        <v>67</v>
      </c>
      <c r="D2328" s="85">
        <v>1781927.5042000001</v>
      </c>
      <c r="E2328" s="85">
        <v>-178192.75042</v>
      </c>
      <c r="F2328" s="210">
        <f t="shared" si="108"/>
        <v>6</v>
      </c>
      <c r="G2328" s="79" t="str">
        <f t="shared" si="109"/>
        <v>D</v>
      </c>
      <c r="H2328" s="79" t="str">
        <f t="shared" si="110"/>
        <v>6IF-NWPL_ROCKY_M</v>
      </c>
    </row>
    <row r="2329" spans="1:8">
      <c r="A2329" s="80">
        <v>37742</v>
      </c>
      <c r="B2329" s="79" t="s">
        <v>79</v>
      </c>
      <c r="C2329" s="79" t="s">
        <v>99</v>
      </c>
      <c r="D2329" s="85">
        <v>148943.2709</v>
      </c>
      <c r="E2329" s="85">
        <v>-372.35817724999998</v>
      </c>
      <c r="F2329" s="210">
        <f t="shared" si="108"/>
        <v>6</v>
      </c>
      <c r="G2329" s="79" t="str">
        <f t="shared" si="109"/>
        <v>D</v>
      </c>
      <c r="H2329" s="79" t="str">
        <f t="shared" si="110"/>
        <v>6IF-PAN/TX/OK</v>
      </c>
    </row>
    <row r="2330" spans="1:8">
      <c r="A2330" s="80">
        <v>37742</v>
      </c>
      <c r="B2330" s="79" t="s">
        <v>79</v>
      </c>
      <c r="C2330" s="79" t="s">
        <v>68</v>
      </c>
      <c r="D2330" s="85">
        <v>181891.4442</v>
      </c>
      <c r="E2330" s="85">
        <v>-1818.914442</v>
      </c>
      <c r="F2330" s="210">
        <f t="shared" si="108"/>
        <v>6</v>
      </c>
      <c r="G2330" s="79" t="str">
        <f t="shared" si="109"/>
        <v>D</v>
      </c>
      <c r="H2330" s="79" t="str">
        <f t="shared" si="110"/>
        <v>6NGI-MALIN</v>
      </c>
    </row>
    <row r="2331" spans="1:8">
      <c r="A2331" s="80">
        <v>37742</v>
      </c>
      <c r="B2331" s="79" t="s">
        <v>79</v>
      </c>
      <c r="C2331" s="79" t="s">
        <v>74</v>
      </c>
      <c r="D2331" s="85">
        <v>-142506.03890000001</v>
      </c>
      <c r="E2331" s="85">
        <v>0</v>
      </c>
      <c r="F2331" s="210">
        <f t="shared" si="108"/>
        <v>6</v>
      </c>
      <c r="G2331" s="79" t="str">
        <f t="shared" si="109"/>
        <v>D</v>
      </c>
      <c r="H2331" s="79" t="str">
        <f t="shared" si="110"/>
        <v>6NGI-PGE/CG</v>
      </c>
    </row>
    <row r="2332" spans="1:8">
      <c r="A2332" s="80">
        <v>37742</v>
      </c>
      <c r="B2332" s="79" t="s">
        <v>79</v>
      </c>
      <c r="C2332" s="79" t="s">
        <v>46</v>
      </c>
      <c r="D2332" s="85">
        <v>-485266.78570000001</v>
      </c>
      <c r="E2332" s="85">
        <v>48526.678569999996</v>
      </c>
      <c r="F2332" s="210">
        <f t="shared" si="108"/>
        <v>6</v>
      </c>
      <c r="G2332" s="79" t="str">
        <f t="shared" si="109"/>
        <v>D</v>
      </c>
      <c r="H2332" s="79" t="str">
        <f t="shared" si="110"/>
        <v>6NGI-SOCAL</v>
      </c>
    </row>
    <row r="2333" spans="1:8">
      <c r="A2333" s="80">
        <v>37773</v>
      </c>
      <c r="B2333" s="79" t="s">
        <v>79</v>
      </c>
      <c r="C2333" s="79" t="s">
        <v>88</v>
      </c>
      <c r="D2333" s="85">
        <v>254044.45379999999</v>
      </c>
      <c r="E2333" s="85">
        <v>-2540.4445380000002</v>
      </c>
      <c r="F2333" s="210">
        <f t="shared" si="108"/>
        <v>6</v>
      </c>
      <c r="G2333" s="79" t="str">
        <f t="shared" si="109"/>
        <v>D</v>
      </c>
      <c r="H2333" s="79" t="str">
        <f t="shared" si="110"/>
        <v>6IF-CIG/RKYMTN</v>
      </c>
    </row>
    <row r="2334" spans="1:8">
      <c r="A2334" s="80">
        <v>37773</v>
      </c>
      <c r="B2334" s="79" t="s">
        <v>79</v>
      </c>
      <c r="C2334" s="79" t="s">
        <v>72</v>
      </c>
      <c r="D2334" s="85">
        <v>0</v>
      </c>
      <c r="E2334" s="85">
        <v>0</v>
      </c>
      <c r="F2334" s="210">
        <f t="shared" si="108"/>
        <v>6</v>
      </c>
      <c r="G2334" s="79" t="str">
        <f t="shared" si="109"/>
        <v>D</v>
      </c>
      <c r="H2334" s="79" t="str">
        <f t="shared" si="110"/>
        <v>6IF-ELPO/SJ</v>
      </c>
    </row>
    <row r="2335" spans="1:8">
      <c r="A2335" s="80">
        <v>37773</v>
      </c>
      <c r="B2335" s="79" t="s">
        <v>79</v>
      </c>
      <c r="C2335" s="79" t="s">
        <v>96</v>
      </c>
      <c r="D2335" s="85">
        <v>277784.49109999998</v>
      </c>
      <c r="E2335" s="85">
        <v>-694.46122775000003</v>
      </c>
      <c r="F2335" s="210">
        <f t="shared" si="108"/>
        <v>6</v>
      </c>
      <c r="G2335" s="79" t="str">
        <f t="shared" si="109"/>
        <v>D</v>
      </c>
      <c r="H2335" s="79" t="str">
        <f t="shared" si="110"/>
        <v>6IF-NGPL/MIDCON</v>
      </c>
    </row>
    <row r="2336" spans="1:8">
      <c r="A2336" s="80">
        <v>37773</v>
      </c>
      <c r="B2336" s="79" t="s">
        <v>79</v>
      </c>
      <c r="C2336" s="79" t="s">
        <v>67</v>
      </c>
      <c r="D2336" s="85">
        <v>1728557.1004999999</v>
      </c>
      <c r="E2336" s="85">
        <v>-172855.71004999999</v>
      </c>
      <c r="F2336" s="210">
        <f t="shared" si="108"/>
        <v>6</v>
      </c>
      <c r="G2336" s="79" t="str">
        <f t="shared" si="109"/>
        <v>D</v>
      </c>
      <c r="H2336" s="79" t="str">
        <f t="shared" si="110"/>
        <v>6IF-NWPL_ROCKY_M</v>
      </c>
    </row>
    <row r="2337" spans="1:8">
      <c r="A2337" s="80">
        <v>37773</v>
      </c>
      <c r="B2337" s="79" t="s">
        <v>79</v>
      </c>
      <c r="C2337" s="79" t="s">
        <v>99</v>
      </c>
      <c r="D2337" s="85">
        <v>143681.63329999999</v>
      </c>
      <c r="E2337" s="85">
        <v>-359.20408325</v>
      </c>
      <c r="F2337" s="210">
        <f t="shared" si="108"/>
        <v>6</v>
      </c>
      <c r="G2337" s="79" t="str">
        <f t="shared" si="109"/>
        <v>D</v>
      </c>
      <c r="H2337" s="79" t="str">
        <f t="shared" si="110"/>
        <v>6IF-PAN/TX/OK</v>
      </c>
    </row>
    <row r="2338" spans="1:8">
      <c r="A2338" s="80">
        <v>37773</v>
      </c>
      <c r="B2338" s="79" t="s">
        <v>79</v>
      </c>
      <c r="C2338" s="79" t="s">
        <v>68</v>
      </c>
      <c r="D2338" s="85">
        <v>154678.06760000001</v>
      </c>
      <c r="E2338" s="85">
        <v>-1546.7806760000001</v>
      </c>
      <c r="F2338" s="210">
        <f t="shared" si="108"/>
        <v>6</v>
      </c>
      <c r="G2338" s="79" t="str">
        <f t="shared" si="109"/>
        <v>D</v>
      </c>
      <c r="H2338" s="79" t="str">
        <f t="shared" si="110"/>
        <v>6NGI-MALIN</v>
      </c>
    </row>
    <row r="2339" spans="1:8">
      <c r="A2339" s="80">
        <v>37773</v>
      </c>
      <c r="B2339" s="79" t="s">
        <v>79</v>
      </c>
      <c r="C2339" s="79" t="s">
        <v>74</v>
      </c>
      <c r="D2339" s="85">
        <v>-109323.5232</v>
      </c>
      <c r="E2339" s="85">
        <v>0</v>
      </c>
      <c r="F2339" s="210">
        <f t="shared" si="108"/>
        <v>6</v>
      </c>
      <c r="G2339" s="79" t="str">
        <f t="shared" si="109"/>
        <v>D</v>
      </c>
      <c r="H2339" s="79" t="str">
        <f t="shared" si="110"/>
        <v>6NGI-PGE/CG</v>
      </c>
    </row>
    <row r="2340" spans="1:8">
      <c r="A2340" s="80">
        <v>37773</v>
      </c>
      <c r="B2340" s="79" t="s">
        <v>79</v>
      </c>
      <c r="C2340" s="79" t="s">
        <v>46</v>
      </c>
      <c r="D2340" s="85">
        <v>-522043.26789999998</v>
      </c>
      <c r="E2340" s="85">
        <v>52204.326789999999</v>
      </c>
      <c r="F2340" s="210">
        <f t="shared" si="108"/>
        <v>6</v>
      </c>
      <c r="G2340" s="79" t="str">
        <f t="shared" si="109"/>
        <v>D</v>
      </c>
      <c r="H2340" s="79" t="str">
        <f t="shared" si="110"/>
        <v>6NGI-SOCAL</v>
      </c>
    </row>
    <row r="2341" spans="1:8">
      <c r="A2341" s="80">
        <v>37803</v>
      </c>
      <c r="B2341" s="79" t="s">
        <v>79</v>
      </c>
      <c r="C2341" s="79" t="s">
        <v>88</v>
      </c>
      <c r="D2341" s="85">
        <v>257258.82680000001</v>
      </c>
      <c r="E2341" s="85">
        <v>-2572.588268</v>
      </c>
      <c r="F2341" s="210">
        <f t="shared" si="108"/>
        <v>6</v>
      </c>
      <c r="G2341" s="79" t="str">
        <f t="shared" si="109"/>
        <v>D</v>
      </c>
      <c r="H2341" s="79" t="str">
        <f t="shared" si="110"/>
        <v>6IF-CIG/RKYMTN</v>
      </c>
    </row>
    <row r="2342" spans="1:8">
      <c r="A2342" s="80">
        <v>37803</v>
      </c>
      <c r="B2342" s="79" t="s">
        <v>79</v>
      </c>
      <c r="C2342" s="79" t="s">
        <v>72</v>
      </c>
      <c r="D2342" s="85">
        <v>0</v>
      </c>
      <c r="E2342" s="85">
        <v>0</v>
      </c>
      <c r="F2342" s="210">
        <f t="shared" si="108"/>
        <v>6</v>
      </c>
      <c r="G2342" s="79" t="str">
        <f t="shared" si="109"/>
        <v>D</v>
      </c>
      <c r="H2342" s="79" t="str">
        <f t="shared" si="110"/>
        <v>6IF-ELPO/SJ</v>
      </c>
    </row>
    <row r="2343" spans="1:8">
      <c r="A2343" s="80">
        <v>37803</v>
      </c>
      <c r="B2343" s="79" t="s">
        <v>79</v>
      </c>
      <c r="C2343" s="79" t="s">
        <v>96</v>
      </c>
      <c r="D2343" s="85">
        <v>295998.3236</v>
      </c>
      <c r="E2343" s="85">
        <v>-739.99580900000001</v>
      </c>
      <c r="F2343" s="210">
        <f t="shared" si="108"/>
        <v>6</v>
      </c>
      <c r="G2343" s="79" t="str">
        <f t="shared" si="109"/>
        <v>D</v>
      </c>
      <c r="H2343" s="79" t="str">
        <f t="shared" si="110"/>
        <v>6IF-NGPL/MIDCON</v>
      </c>
    </row>
    <row r="2344" spans="1:8">
      <c r="A2344" s="80">
        <v>37803</v>
      </c>
      <c r="B2344" s="79" t="s">
        <v>79</v>
      </c>
      <c r="C2344" s="79" t="s">
        <v>67</v>
      </c>
      <c r="D2344" s="85">
        <v>1770632.3724</v>
      </c>
      <c r="E2344" s="85">
        <v>-177063.23723999999</v>
      </c>
      <c r="F2344" s="210">
        <f t="shared" si="108"/>
        <v>6</v>
      </c>
      <c r="G2344" s="79" t="str">
        <f t="shared" si="109"/>
        <v>D</v>
      </c>
      <c r="H2344" s="79" t="str">
        <f t="shared" si="110"/>
        <v>6IF-NWPL_ROCKY_M</v>
      </c>
    </row>
    <row r="2345" spans="1:8">
      <c r="A2345" s="80">
        <v>37803</v>
      </c>
      <c r="B2345" s="79" t="s">
        <v>79</v>
      </c>
      <c r="C2345" s="79" t="s">
        <v>99</v>
      </c>
      <c r="D2345" s="85">
        <v>147999.1618</v>
      </c>
      <c r="E2345" s="85">
        <v>-369.9979045</v>
      </c>
      <c r="F2345" s="210">
        <f t="shared" si="108"/>
        <v>6</v>
      </c>
      <c r="G2345" s="79" t="str">
        <f t="shared" si="109"/>
        <v>D</v>
      </c>
      <c r="H2345" s="79" t="str">
        <f t="shared" si="110"/>
        <v>6IF-PAN/TX/OK</v>
      </c>
    </row>
    <row r="2346" spans="1:8">
      <c r="A2346" s="80">
        <v>37803</v>
      </c>
      <c r="B2346" s="79" t="s">
        <v>79</v>
      </c>
      <c r="C2346" s="79" t="s">
        <v>68</v>
      </c>
      <c r="D2346" s="85">
        <v>88687.781499999997</v>
      </c>
      <c r="E2346" s="85">
        <v>-886.87781500000006</v>
      </c>
      <c r="F2346" s="210">
        <f t="shared" si="108"/>
        <v>6</v>
      </c>
      <c r="G2346" s="79" t="str">
        <f t="shared" si="109"/>
        <v>D</v>
      </c>
      <c r="H2346" s="79" t="str">
        <f t="shared" si="110"/>
        <v>6NGI-MALIN</v>
      </c>
    </row>
    <row r="2347" spans="1:8">
      <c r="A2347" s="80">
        <v>37803</v>
      </c>
      <c r="B2347" s="79" t="s">
        <v>79</v>
      </c>
      <c r="C2347" s="79" t="s">
        <v>74</v>
      </c>
      <c r="D2347" s="85">
        <v>-41537.158100000001</v>
      </c>
      <c r="E2347" s="85">
        <v>0</v>
      </c>
      <c r="F2347" s="210">
        <f t="shared" si="108"/>
        <v>6</v>
      </c>
      <c r="G2347" s="79" t="str">
        <f t="shared" si="109"/>
        <v>D</v>
      </c>
      <c r="H2347" s="79" t="str">
        <f t="shared" si="110"/>
        <v>6NGI-PGE/CG</v>
      </c>
    </row>
    <row r="2348" spans="1:8">
      <c r="A2348" s="80">
        <v>37803</v>
      </c>
      <c r="B2348" s="79" t="s">
        <v>79</v>
      </c>
      <c r="C2348" s="79" t="s">
        <v>46</v>
      </c>
      <c r="D2348" s="85">
        <v>-534706.64919999999</v>
      </c>
      <c r="E2348" s="85">
        <v>53470.664920000003</v>
      </c>
      <c r="F2348" s="210">
        <f t="shared" si="108"/>
        <v>6</v>
      </c>
      <c r="G2348" s="79" t="str">
        <f t="shared" si="109"/>
        <v>D</v>
      </c>
      <c r="H2348" s="79" t="str">
        <f t="shared" si="110"/>
        <v>6NGI-SOCAL</v>
      </c>
    </row>
    <row r="2349" spans="1:8">
      <c r="A2349" s="80">
        <v>37834</v>
      </c>
      <c r="B2349" s="79" t="s">
        <v>79</v>
      </c>
      <c r="C2349" s="79" t="s">
        <v>88</v>
      </c>
      <c r="D2349" s="85">
        <v>245490.74859999999</v>
      </c>
      <c r="E2349" s="85">
        <v>-2454.9074860000001</v>
      </c>
      <c r="F2349" s="210">
        <f t="shared" si="108"/>
        <v>6</v>
      </c>
      <c r="G2349" s="79" t="str">
        <f t="shared" si="109"/>
        <v>D</v>
      </c>
      <c r="H2349" s="79" t="str">
        <f t="shared" si="110"/>
        <v>6IF-CIG/RKYMTN</v>
      </c>
    </row>
    <row r="2350" spans="1:8">
      <c r="A2350" s="80">
        <v>37834</v>
      </c>
      <c r="B2350" s="79" t="s">
        <v>79</v>
      </c>
      <c r="C2350" s="79" t="s">
        <v>72</v>
      </c>
      <c r="D2350" s="85">
        <v>0</v>
      </c>
      <c r="E2350" s="85">
        <v>0</v>
      </c>
      <c r="F2350" s="210">
        <f t="shared" si="108"/>
        <v>6</v>
      </c>
      <c r="G2350" s="79" t="str">
        <f t="shared" si="109"/>
        <v>D</v>
      </c>
      <c r="H2350" s="79" t="str">
        <f t="shared" si="110"/>
        <v>6IF-ELPO/SJ</v>
      </c>
    </row>
    <row r="2351" spans="1:8">
      <c r="A2351" s="80">
        <v>37834</v>
      </c>
      <c r="B2351" s="79" t="s">
        <v>79</v>
      </c>
      <c r="C2351" s="79" t="s">
        <v>96</v>
      </c>
      <c r="D2351" s="85">
        <v>304505.89399999997</v>
      </c>
      <c r="E2351" s="85">
        <v>-761.26473499999997</v>
      </c>
      <c r="F2351" s="210">
        <f t="shared" si="108"/>
        <v>6</v>
      </c>
      <c r="G2351" s="79" t="str">
        <f t="shared" si="109"/>
        <v>D</v>
      </c>
      <c r="H2351" s="79" t="str">
        <f t="shared" si="110"/>
        <v>6IF-NGPL/MIDCON</v>
      </c>
    </row>
    <row r="2352" spans="1:8">
      <c r="A2352" s="80">
        <v>37834</v>
      </c>
      <c r="B2352" s="79" t="s">
        <v>79</v>
      </c>
      <c r="C2352" s="79" t="s">
        <v>67</v>
      </c>
      <c r="D2352" s="85">
        <v>1787049.9336000001</v>
      </c>
      <c r="E2352" s="85">
        <v>-178704.99335999999</v>
      </c>
      <c r="F2352" s="210">
        <f t="shared" si="108"/>
        <v>6</v>
      </c>
      <c r="G2352" s="79" t="str">
        <f t="shared" si="109"/>
        <v>D</v>
      </c>
      <c r="H2352" s="79" t="str">
        <f t="shared" si="110"/>
        <v>6IF-NWPL_ROCKY_M</v>
      </c>
    </row>
    <row r="2353" spans="1:8">
      <c r="A2353" s="80">
        <v>37834</v>
      </c>
      <c r="B2353" s="79" t="s">
        <v>79</v>
      </c>
      <c r="C2353" s="79" t="s">
        <v>99</v>
      </c>
      <c r="D2353" s="85">
        <v>147495.04240000001</v>
      </c>
      <c r="E2353" s="85">
        <v>-368.73760600000003</v>
      </c>
      <c r="F2353" s="210">
        <f t="shared" si="108"/>
        <v>6</v>
      </c>
      <c r="G2353" s="79" t="str">
        <f t="shared" si="109"/>
        <v>D</v>
      </c>
      <c r="H2353" s="79" t="str">
        <f t="shared" si="110"/>
        <v>6IF-PAN/TX/OK</v>
      </c>
    </row>
    <row r="2354" spans="1:8">
      <c r="A2354" s="80">
        <v>37834</v>
      </c>
      <c r="B2354" s="79" t="s">
        <v>79</v>
      </c>
      <c r="C2354" s="79" t="s">
        <v>68</v>
      </c>
      <c r="D2354" s="85">
        <v>86709.956399999995</v>
      </c>
      <c r="E2354" s="85">
        <v>-867.09956399999999</v>
      </c>
      <c r="F2354" s="210">
        <f t="shared" si="108"/>
        <v>6</v>
      </c>
      <c r="G2354" s="79" t="str">
        <f t="shared" si="109"/>
        <v>D</v>
      </c>
      <c r="H2354" s="79" t="str">
        <f t="shared" si="110"/>
        <v>6NGI-MALIN</v>
      </c>
    </row>
    <row r="2355" spans="1:8">
      <c r="A2355" s="80">
        <v>37834</v>
      </c>
      <c r="B2355" s="79" t="s">
        <v>79</v>
      </c>
      <c r="C2355" s="79" t="s">
        <v>74</v>
      </c>
      <c r="D2355" s="85">
        <v>-13278.360199999999</v>
      </c>
      <c r="E2355" s="85">
        <v>0</v>
      </c>
      <c r="F2355" s="210">
        <f t="shared" si="108"/>
        <v>6</v>
      </c>
      <c r="G2355" s="79" t="str">
        <f t="shared" si="109"/>
        <v>D</v>
      </c>
      <c r="H2355" s="79" t="str">
        <f t="shared" si="110"/>
        <v>6NGI-PGE/CG</v>
      </c>
    </row>
    <row r="2356" spans="1:8">
      <c r="A2356" s="80">
        <v>37834</v>
      </c>
      <c r="B2356" s="79" t="s">
        <v>79</v>
      </c>
      <c r="C2356" s="79" t="s">
        <v>46</v>
      </c>
      <c r="D2356" s="85">
        <v>-532885.31440000003</v>
      </c>
      <c r="E2356" s="85">
        <v>53288.531439999999</v>
      </c>
      <c r="F2356" s="210">
        <f t="shared" si="108"/>
        <v>6</v>
      </c>
      <c r="G2356" s="79" t="str">
        <f t="shared" si="109"/>
        <v>D</v>
      </c>
      <c r="H2356" s="79" t="str">
        <f t="shared" si="110"/>
        <v>6NGI-SOCAL</v>
      </c>
    </row>
    <row r="2357" spans="1:8">
      <c r="A2357" s="80">
        <v>37865</v>
      </c>
      <c r="B2357" s="79" t="s">
        <v>79</v>
      </c>
      <c r="C2357" s="79" t="s">
        <v>88</v>
      </c>
      <c r="D2357" s="85">
        <v>246876.8082</v>
      </c>
      <c r="E2357" s="85">
        <v>-2468.768082</v>
      </c>
      <c r="F2357" s="210">
        <f t="shared" si="108"/>
        <v>6</v>
      </c>
      <c r="G2357" s="79" t="str">
        <f t="shared" si="109"/>
        <v>D</v>
      </c>
      <c r="H2357" s="79" t="str">
        <f t="shared" si="110"/>
        <v>6IF-CIG/RKYMTN</v>
      </c>
    </row>
    <row r="2358" spans="1:8">
      <c r="A2358" s="80">
        <v>37865</v>
      </c>
      <c r="B2358" s="79" t="s">
        <v>79</v>
      </c>
      <c r="C2358" s="79" t="s">
        <v>72</v>
      </c>
      <c r="D2358" s="85">
        <v>0</v>
      </c>
      <c r="E2358" s="85">
        <v>0</v>
      </c>
      <c r="F2358" s="210">
        <f t="shared" si="108"/>
        <v>6</v>
      </c>
      <c r="G2358" s="79" t="str">
        <f t="shared" si="109"/>
        <v>D</v>
      </c>
      <c r="H2358" s="79" t="str">
        <f t="shared" si="110"/>
        <v>6IF-ELPO/SJ</v>
      </c>
    </row>
    <row r="2359" spans="1:8">
      <c r="A2359" s="80">
        <v>37865</v>
      </c>
      <c r="B2359" s="79" t="s">
        <v>79</v>
      </c>
      <c r="C2359" s="79" t="s">
        <v>96</v>
      </c>
      <c r="D2359" s="85">
        <v>274990.2991</v>
      </c>
      <c r="E2359" s="85">
        <v>-687.47574774999998</v>
      </c>
      <c r="F2359" s="210">
        <f t="shared" si="108"/>
        <v>6</v>
      </c>
      <c r="G2359" s="79" t="str">
        <f t="shared" si="109"/>
        <v>D</v>
      </c>
      <c r="H2359" s="79" t="str">
        <f t="shared" si="110"/>
        <v>6IF-NGPL/MIDCON</v>
      </c>
    </row>
    <row r="2360" spans="1:8">
      <c r="A2360" s="80">
        <v>37865</v>
      </c>
      <c r="B2360" s="79" t="s">
        <v>79</v>
      </c>
      <c r="C2360" s="79" t="s">
        <v>67</v>
      </c>
      <c r="D2360" s="85">
        <v>1732818.1814999999</v>
      </c>
      <c r="E2360" s="85">
        <v>-173281.81815000001</v>
      </c>
      <c r="F2360" s="210">
        <f t="shared" si="108"/>
        <v>6</v>
      </c>
      <c r="G2360" s="79" t="str">
        <f t="shared" si="109"/>
        <v>D</v>
      </c>
      <c r="H2360" s="79" t="str">
        <f t="shared" si="110"/>
        <v>6IF-NWPL_ROCKY_M</v>
      </c>
    </row>
    <row r="2361" spans="1:8">
      <c r="A2361" s="80">
        <v>37865</v>
      </c>
      <c r="B2361" s="79" t="s">
        <v>79</v>
      </c>
      <c r="C2361" s="79" t="s">
        <v>99</v>
      </c>
      <c r="D2361" s="85">
        <v>142236.3616</v>
      </c>
      <c r="E2361" s="85">
        <v>-355.59090400000002</v>
      </c>
      <c r="F2361" s="210">
        <f t="shared" si="108"/>
        <v>6</v>
      </c>
      <c r="G2361" s="79" t="str">
        <f t="shared" si="109"/>
        <v>D</v>
      </c>
      <c r="H2361" s="79" t="str">
        <f t="shared" si="110"/>
        <v>6IF-PAN/TX/OK</v>
      </c>
    </row>
    <row r="2362" spans="1:8">
      <c r="A2362" s="80">
        <v>37865</v>
      </c>
      <c r="B2362" s="79" t="s">
        <v>79</v>
      </c>
      <c r="C2362" s="79" t="s">
        <v>68</v>
      </c>
      <c r="D2362" s="85">
        <v>85644.306299999997</v>
      </c>
      <c r="E2362" s="85">
        <v>-856.44306299999994</v>
      </c>
      <c r="F2362" s="210">
        <f t="shared" si="108"/>
        <v>6</v>
      </c>
      <c r="G2362" s="79" t="str">
        <f t="shared" si="109"/>
        <v>D</v>
      </c>
      <c r="H2362" s="79" t="str">
        <f t="shared" si="110"/>
        <v>6NGI-MALIN</v>
      </c>
    </row>
    <row r="2363" spans="1:8">
      <c r="A2363" s="80">
        <v>37865</v>
      </c>
      <c r="B2363" s="79" t="s">
        <v>79</v>
      </c>
      <c r="C2363" s="79" t="s">
        <v>74</v>
      </c>
      <c r="D2363" s="85">
        <v>-9968.8725000000013</v>
      </c>
      <c r="E2363" s="85">
        <v>0</v>
      </c>
      <c r="F2363" s="210">
        <f t="shared" si="108"/>
        <v>6</v>
      </c>
      <c r="G2363" s="79" t="str">
        <f t="shared" si="109"/>
        <v>D</v>
      </c>
      <c r="H2363" s="79" t="str">
        <f t="shared" si="110"/>
        <v>6NGI-PGE/CG</v>
      </c>
    </row>
    <row r="2364" spans="1:8">
      <c r="A2364" s="80">
        <v>37865</v>
      </c>
      <c r="B2364" s="79" t="s">
        <v>79</v>
      </c>
      <c r="C2364" s="79" t="s">
        <v>46</v>
      </c>
      <c r="D2364" s="85">
        <v>-464638.78129999997</v>
      </c>
      <c r="E2364" s="85">
        <v>46463.878129999997</v>
      </c>
      <c r="F2364" s="210">
        <f t="shared" si="108"/>
        <v>6</v>
      </c>
      <c r="G2364" s="79" t="str">
        <f t="shared" si="109"/>
        <v>D</v>
      </c>
      <c r="H2364" s="79" t="str">
        <f t="shared" si="110"/>
        <v>6NGI-SOCAL</v>
      </c>
    </row>
    <row r="2365" spans="1:8">
      <c r="A2365" s="80">
        <v>37895</v>
      </c>
      <c r="B2365" s="79" t="s">
        <v>79</v>
      </c>
      <c r="C2365" s="79" t="s">
        <v>88</v>
      </c>
      <c r="D2365" s="85">
        <v>240520.43040000001</v>
      </c>
      <c r="E2365" s="85">
        <v>-2405.2043039999999</v>
      </c>
      <c r="F2365" s="210">
        <f t="shared" si="108"/>
        <v>6</v>
      </c>
      <c r="G2365" s="79" t="str">
        <f t="shared" si="109"/>
        <v>D</v>
      </c>
      <c r="H2365" s="79" t="str">
        <f t="shared" si="110"/>
        <v>6IF-CIG/RKYMTN</v>
      </c>
    </row>
    <row r="2366" spans="1:8">
      <c r="A2366" s="80">
        <v>37895</v>
      </c>
      <c r="B2366" s="79" t="s">
        <v>79</v>
      </c>
      <c r="C2366" s="79" t="s">
        <v>72</v>
      </c>
      <c r="D2366" s="85">
        <v>0</v>
      </c>
      <c r="E2366" s="85">
        <v>0</v>
      </c>
      <c r="F2366" s="210">
        <f t="shared" si="108"/>
        <v>6</v>
      </c>
      <c r="G2366" s="79" t="str">
        <f t="shared" si="109"/>
        <v>D</v>
      </c>
      <c r="H2366" s="79" t="str">
        <f t="shared" si="110"/>
        <v>6IF-ELPO/SJ</v>
      </c>
    </row>
    <row r="2367" spans="1:8">
      <c r="A2367" s="80">
        <v>37895</v>
      </c>
      <c r="B2367" s="79" t="s">
        <v>79</v>
      </c>
      <c r="C2367" s="79" t="s">
        <v>96</v>
      </c>
      <c r="D2367" s="85">
        <v>302380.96019999997</v>
      </c>
      <c r="E2367" s="85">
        <v>-755.95240049999995</v>
      </c>
      <c r="F2367" s="210">
        <f t="shared" si="108"/>
        <v>6</v>
      </c>
      <c r="G2367" s="79" t="str">
        <f t="shared" si="109"/>
        <v>D</v>
      </c>
      <c r="H2367" s="79" t="str">
        <f t="shared" si="110"/>
        <v>6IF-NGPL/MIDCON</v>
      </c>
    </row>
    <row r="2368" spans="1:8">
      <c r="A2368" s="80">
        <v>37895</v>
      </c>
      <c r="B2368" s="79" t="s">
        <v>79</v>
      </c>
      <c r="C2368" s="79" t="s">
        <v>67</v>
      </c>
      <c r="D2368" s="85">
        <v>1774579.3611999999</v>
      </c>
      <c r="E2368" s="85">
        <v>-177457.93612</v>
      </c>
      <c r="F2368" s="210">
        <f t="shared" si="108"/>
        <v>6</v>
      </c>
      <c r="G2368" s="79" t="str">
        <f t="shared" si="109"/>
        <v>D</v>
      </c>
      <c r="H2368" s="79" t="str">
        <f t="shared" si="110"/>
        <v>6IF-NWPL_ROCKY_M</v>
      </c>
    </row>
    <row r="2369" spans="1:8">
      <c r="A2369" s="80">
        <v>37895</v>
      </c>
      <c r="B2369" s="79" t="s">
        <v>79</v>
      </c>
      <c r="C2369" s="79" t="s">
        <v>99</v>
      </c>
      <c r="D2369" s="85">
        <v>146465.7776</v>
      </c>
      <c r="E2369" s="85">
        <v>-366.164444</v>
      </c>
      <c r="F2369" s="210">
        <f t="shared" si="108"/>
        <v>6</v>
      </c>
      <c r="G2369" s="79" t="str">
        <f t="shared" si="109"/>
        <v>D</v>
      </c>
      <c r="H2369" s="79" t="str">
        <f t="shared" si="110"/>
        <v>6IF-PAN/TX/OK</v>
      </c>
    </row>
    <row r="2370" spans="1:8">
      <c r="A2370" s="80">
        <v>37895</v>
      </c>
      <c r="B2370" s="79" t="s">
        <v>79</v>
      </c>
      <c r="C2370" s="79" t="s">
        <v>68</v>
      </c>
      <c r="D2370" s="85">
        <v>91783.015799999994</v>
      </c>
      <c r="E2370" s="85">
        <v>-917.83015799999998</v>
      </c>
      <c r="F2370" s="210">
        <f t="shared" si="108"/>
        <v>6</v>
      </c>
      <c r="G2370" s="79" t="str">
        <f t="shared" si="109"/>
        <v>D</v>
      </c>
      <c r="H2370" s="79" t="str">
        <f t="shared" si="110"/>
        <v>6NGI-MALIN</v>
      </c>
    </row>
    <row r="2371" spans="1:8">
      <c r="A2371" s="80">
        <v>37895</v>
      </c>
      <c r="B2371" s="79" t="s">
        <v>79</v>
      </c>
      <c r="C2371" s="79" t="s">
        <v>74</v>
      </c>
      <c r="D2371" s="85">
        <v>-19341.987099999998</v>
      </c>
      <c r="E2371" s="85">
        <v>0</v>
      </c>
      <c r="F2371" s="210">
        <f t="shared" ref="F2371:F2434" si="111">IF(REF_DT&lt;=LastDay,INDEX(IntraMonth_Buckets,MATCH($A2371,IntraSumMonths,0),1),INDEX(BucketTable,MATCH($A2371,SumMonths,0),1))</f>
        <v>6</v>
      </c>
      <c r="G2371" s="79" t="str">
        <f t="shared" ref="G2371:G2434" si="112">INDEX(Book_Type,MATCH($B2371,Book,0),1)</f>
        <v>D</v>
      </c>
      <c r="H2371" s="79" t="str">
        <f t="shared" ref="H2371:H2434" si="113">$F2371&amp;$C2371</f>
        <v>6NGI-PGE/CG</v>
      </c>
    </row>
    <row r="2372" spans="1:8">
      <c r="A2372" s="80">
        <v>37895</v>
      </c>
      <c r="B2372" s="79" t="s">
        <v>79</v>
      </c>
      <c r="C2372" s="79" t="s">
        <v>46</v>
      </c>
      <c r="D2372" s="85">
        <v>-477194.95280000003</v>
      </c>
      <c r="E2372" s="85">
        <v>47719.495280000003</v>
      </c>
      <c r="F2372" s="210">
        <f t="shared" si="111"/>
        <v>6</v>
      </c>
      <c r="G2372" s="79" t="str">
        <f t="shared" si="112"/>
        <v>D</v>
      </c>
      <c r="H2372" s="79" t="str">
        <f t="shared" si="113"/>
        <v>6NGI-SOCAL</v>
      </c>
    </row>
    <row r="2373" spans="1:8">
      <c r="A2373" s="80">
        <v>37926</v>
      </c>
      <c r="B2373" s="79" t="s">
        <v>79</v>
      </c>
      <c r="C2373" s="79" t="s">
        <v>88</v>
      </c>
      <c r="D2373" s="85">
        <v>251158.81450000001</v>
      </c>
      <c r="E2373" s="85">
        <v>-2511.5881450000002</v>
      </c>
      <c r="F2373" s="210">
        <f t="shared" si="111"/>
        <v>6</v>
      </c>
      <c r="G2373" s="79" t="str">
        <f t="shared" si="112"/>
        <v>D</v>
      </c>
      <c r="H2373" s="79" t="str">
        <f t="shared" si="113"/>
        <v>6IF-CIG/RKYMTN</v>
      </c>
    </row>
    <row r="2374" spans="1:8">
      <c r="A2374" s="80">
        <v>37926</v>
      </c>
      <c r="B2374" s="79" t="s">
        <v>79</v>
      </c>
      <c r="C2374" s="79" t="s">
        <v>72</v>
      </c>
      <c r="D2374" s="85">
        <v>-141218.93340000001</v>
      </c>
      <c r="E2374" s="85">
        <v>14121.893340000001</v>
      </c>
      <c r="F2374" s="210">
        <f t="shared" si="111"/>
        <v>6</v>
      </c>
      <c r="G2374" s="79" t="str">
        <f t="shared" si="112"/>
        <v>D</v>
      </c>
      <c r="H2374" s="79" t="str">
        <f t="shared" si="113"/>
        <v>6IF-ELPO/SJ</v>
      </c>
    </row>
    <row r="2375" spans="1:8">
      <c r="A2375" s="80">
        <v>37926</v>
      </c>
      <c r="B2375" s="79" t="s">
        <v>79</v>
      </c>
      <c r="C2375" s="79" t="s">
        <v>96</v>
      </c>
      <c r="D2375" s="85">
        <v>273023.27130000002</v>
      </c>
      <c r="E2375" s="85">
        <v>-1365.1163564999999</v>
      </c>
      <c r="F2375" s="210">
        <f t="shared" si="111"/>
        <v>6</v>
      </c>
      <c r="G2375" s="79" t="str">
        <f t="shared" si="112"/>
        <v>D</v>
      </c>
      <c r="H2375" s="79" t="str">
        <f t="shared" si="113"/>
        <v>6IF-NGPL/MIDCON</v>
      </c>
    </row>
    <row r="2376" spans="1:8">
      <c r="A2376" s="80">
        <v>37926</v>
      </c>
      <c r="B2376" s="79" t="s">
        <v>79</v>
      </c>
      <c r="C2376" s="79" t="s">
        <v>92</v>
      </c>
      <c r="D2376" s="85">
        <v>0</v>
      </c>
      <c r="E2376" s="85">
        <v>0</v>
      </c>
      <c r="F2376" s="210">
        <f t="shared" si="111"/>
        <v>6</v>
      </c>
      <c r="G2376" s="79" t="str">
        <f t="shared" si="112"/>
        <v>D</v>
      </c>
      <c r="H2376" s="79" t="str">
        <f t="shared" si="113"/>
        <v>6IF-NTHWST/CANBR</v>
      </c>
    </row>
    <row r="2377" spans="1:8">
      <c r="A2377" s="80">
        <v>37926</v>
      </c>
      <c r="B2377" s="79" t="s">
        <v>79</v>
      </c>
      <c r="C2377" s="79" t="s">
        <v>67</v>
      </c>
      <c r="D2377" s="85">
        <v>1216742.3304999999</v>
      </c>
      <c r="E2377" s="85">
        <v>-121674.23305</v>
      </c>
      <c r="F2377" s="210">
        <f t="shared" si="111"/>
        <v>6</v>
      </c>
      <c r="G2377" s="79" t="str">
        <f t="shared" si="112"/>
        <v>D</v>
      </c>
      <c r="H2377" s="79" t="str">
        <f t="shared" si="113"/>
        <v>6IF-NWPL_ROCKY_M</v>
      </c>
    </row>
    <row r="2378" spans="1:8">
      <c r="A2378" s="80">
        <v>37926</v>
      </c>
      <c r="B2378" s="79" t="s">
        <v>79</v>
      </c>
      <c r="C2378" s="79" t="s">
        <v>99</v>
      </c>
      <c r="D2378" s="85">
        <v>141218.93340000001</v>
      </c>
      <c r="E2378" s="85">
        <v>-706.09466699999996</v>
      </c>
      <c r="F2378" s="210">
        <f t="shared" si="111"/>
        <v>6</v>
      </c>
      <c r="G2378" s="79" t="str">
        <f t="shared" si="112"/>
        <v>D</v>
      </c>
      <c r="H2378" s="79" t="str">
        <f t="shared" si="113"/>
        <v>6IF-PAN/TX/OK</v>
      </c>
    </row>
    <row r="2379" spans="1:8">
      <c r="A2379" s="80">
        <v>37926</v>
      </c>
      <c r="B2379" s="79" t="s">
        <v>79</v>
      </c>
      <c r="C2379" s="79" t="s">
        <v>68</v>
      </c>
      <c r="D2379" s="85">
        <v>-633748.20739999996</v>
      </c>
      <c r="E2379" s="85">
        <v>6337.4820739999996</v>
      </c>
      <c r="F2379" s="210">
        <f t="shared" si="111"/>
        <v>6</v>
      </c>
      <c r="G2379" s="79" t="str">
        <f t="shared" si="112"/>
        <v>D</v>
      </c>
      <c r="H2379" s="79" t="str">
        <f t="shared" si="113"/>
        <v>6NGI-MALIN</v>
      </c>
    </row>
    <row r="2380" spans="1:8">
      <c r="A2380" s="80">
        <v>37926</v>
      </c>
      <c r="B2380" s="79" t="s">
        <v>79</v>
      </c>
      <c r="C2380" s="79" t="s">
        <v>74</v>
      </c>
      <c r="D2380" s="85">
        <v>-40918.656600000002</v>
      </c>
      <c r="E2380" s="85">
        <v>0</v>
      </c>
      <c r="F2380" s="210">
        <f t="shared" si="111"/>
        <v>6</v>
      </c>
      <c r="G2380" s="79" t="str">
        <f t="shared" si="112"/>
        <v>D</v>
      </c>
      <c r="H2380" s="79" t="str">
        <f t="shared" si="113"/>
        <v>6NGI-PGE/CG</v>
      </c>
    </row>
    <row r="2381" spans="1:8">
      <c r="A2381" s="80">
        <v>37926</v>
      </c>
      <c r="B2381" s="79" t="s">
        <v>79</v>
      </c>
      <c r="C2381" s="79" t="s">
        <v>46</v>
      </c>
      <c r="D2381" s="85">
        <v>-37658.3822</v>
      </c>
      <c r="E2381" s="85">
        <v>3765.8382200000001</v>
      </c>
      <c r="F2381" s="210">
        <f t="shared" si="111"/>
        <v>6</v>
      </c>
      <c r="G2381" s="79" t="str">
        <f t="shared" si="112"/>
        <v>D</v>
      </c>
      <c r="H2381" s="79" t="str">
        <f t="shared" si="113"/>
        <v>6NGI-SOCAL</v>
      </c>
    </row>
    <row r="2382" spans="1:8">
      <c r="A2382" s="80">
        <v>37956</v>
      </c>
      <c r="B2382" s="79" t="s">
        <v>79</v>
      </c>
      <c r="C2382" s="79" t="s">
        <v>88</v>
      </c>
      <c r="D2382" s="85">
        <v>-44003.154300000002</v>
      </c>
      <c r="E2382" s="85">
        <v>440.031543</v>
      </c>
      <c r="F2382" s="210">
        <f t="shared" si="111"/>
        <v>6</v>
      </c>
      <c r="G2382" s="79" t="str">
        <f t="shared" si="112"/>
        <v>D</v>
      </c>
      <c r="H2382" s="79" t="str">
        <f t="shared" si="113"/>
        <v>6IF-CIG/RKYMTN</v>
      </c>
    </row>
    <row r="2383" spans="1:8">
      <c r="A2383" s="80">
        <v>37956</v>
      </c>
      <c r="B2383" s="79" t="s">
        <v>79</v>
      </c>
      <c r="C2383" s="79" t="s">
        <v>72</v>
      </c>
      <c r="D2383" s="85">
        <v>-145392.10200000001</v>
      </c>
      <c r="E2383" s="85">
        <v>14539.210200000001</v>
      </c>
      <c r="F2383" s="210">
        <f t="shared" si="111"/>
        <v>6</v>
      </c>
      <c r="G2383" s="79" t="str">
        <f t="shared" si="112"/>
        <v>D</v>
      </c>
      <c r="H2383" s="79" t="str">
        <f t="shared" si="113"/>
        <v>6IF-ELPO/SJ</v>
      </c>
    </row>
    <row r="2384" spans="1:8">
      <c r="A2384" s="80">
        <v>37956</v>
      </c>
      <c r="B2384" s="79" t="s">
        <v>79</v>
      </c>
      <c r="C2384" s="79" t="s">
        <v>96</v>
      </c>
      <c r="D2384" s="85">
        <v>581568.4081</v>
      </c>
      <c r="E2384" s="85">
        <v>-2907.8420405000002</v>
      </c>
      <c r="F2384" s="210">
        <f t="shared" si="111"/>
        <v>6</v>
      </c>
      <c r="G2384" s="79" t="str">
        <f t="shared" si="112"/>
        <v>D</v>
      </c>
      <c r="H2384" s="79" t="str">
        <f t="shared" si="113"/>
        <v>6IF-NGPL/MIDCON</v>
      </c>
    </row>
    <row r="2385" spans="1:8">
      <c r="A2385" s="80">
        <v>37956</v>
      </c>
      <c r="B2385" s="79" t="s">
        <v>79</v>
      </c>
      <c r="C2385" s="79" t="s">
        <v>92</v>
      </c>
      <c r="D2385" s="85">
        <v>0</v>
      </c>
      <c r="E2385" s="85">
        <v>0</v>
      </c>
      <c r="F2385" s="210">
        <f t="shared" si="111"/>
        <v>6</v>
      </c>
      <c r="G2385" s="79" t="str">
        <f t="shared" si="112"/>
        <v>D</v>
      </c>
      <c r="H2385" s="79" t="str">
        <f t="shared" si="113"/>
        <v>6IF-NTHWST/CANBR</v>
      </c>
    </row>
    <row r="2386" spans="1:8">
      <c r="A2386" s="80">
        <v>37956</v>
      </c>
      <c r="B2386" s="79" t="s">
        <v>79</v>
      </c>
      <c r="C2386" s="79" t="s">
        <v>67</v>
      </c>
      <c r="D2386" s="85">
        <v>1252698.3513</v>
      </c>
      <c r="E2386" s="85">
        <v>-125269.83513000001</v>
      </c>
      <c r="F2386" s="210">
        <f t="shared" si="111"/>
        <v>6</v>
      </c>
      <c r="G2386" s="79" t="str">
        <f t="shared" si="112"/>
        <v>D</v>
      </c>
      <c r="H2386" s="79" t="str">
        <f t="shared" si="113"/>
        <v>6IF-NWPL_ROCKY_M</v>
      </c>
    </row>
    <row r="2387" spans="1:8">
      <c r="A2387" s="80">
        <v>37956</v>
      </c>
      <c r="B2387" s="79" t="s">
        <v>79</v>
      </c>
      <c r="C2387" s="79" t="s">
        <v>99</v>
      </c>
      <c r="D2387" s="85">
        <v>145392.10200000001</v>
      </c>
      <c r="E2387" s="85">
        <v>-726.96051</v>
      </c>
      <c r="F2387" s="210">
        <f t="shared" si="111"/>
        <v>6</v>
      </c>
      <c r="G2387" s="79" t="str">
        <f t="shared" si="112"/>
        <v>D</v>
      </c>
      <c r="H2387" s="79" t="str">
        <f t="shared" si="113"/>
        <v>6IF-PAN/TX/OK</v>
      </c>
    </row>
    <row r="2388" spans="1:8">
      <c r="A2388" s="80">
        <v>37956</v>
      </c>
      <c r="B2388" s="79" t="s">
        <v>79</v>
      </c>
      <c r="C2388" s="79" t="s">
        <v>68</v>
      </c>
      <c r="D2388" s="85">
        <v>-660099.84129999997</v>
      </c>
      <c r="E2388" s="85">
        <v>6600.9984130000003</v>
      </c>
      <c r="F2388" s="210">
        <f t="shared" si="111"/>
        <v>6</v>
      </c>
      <c r="G2388" s="79" t="str">
        <f t="shared" si="112"/>
        <v>D</v>
      </c>
      <c r="H2388" s="79" t="str">
        <f t="shared" si="113"/>
        <v>6NGI-MALIN</v>
      </c>
    </row>
    <row r="2389" spans="1:8">
      <c r="A2389" s="80">
        <v>37956</v>
      </c>
      <c r="B2389" s="79" t="s">
        <v>79</v>
      </c>
      <c r="C2389" s="79" t="s">
        <v>74</v>
      </c>
      <c r="D2389" s="85">
        <v>-52516.565199999997</v>
      </c>
      <c r="E2389" s="85">
        <v>0</v>
      </c>
      <c r="F2389" s="210">
        <f t="shared" si="111"/>
        <v>6</v>
      </c>
      <c r="G2389" s="79" t="str">
        <f t="shared" si="112"/>
        <v>D</v>
      </c>
      <c r="H2389" s="79" t="str">
        <f t="shared" si="113"/>
        <v>6NGI-PGE/CG</v>
      </c>
    </row>
    <row r="2390" spans="1:8">
      <c r="A2390" s="80">
        <v>37956</v>
      </c>
      <c r="B2390" s="79" t="s">
        <v>79</v>
      </c>
      <c r="C2390" s="79" t="s">
        <v>46</v>
      </c>
      <c r="D2390" s="85">
        <v>-37520.542600000001</v>
      </c>
      <c r="E2390" s="85">
        <v>3752.0542599999999</v>
      </c>
      <c r="F2390" s="210">
        <f t="shared" si="111"/>
        <v>6</v>
      </c>
      <c r="G2390" s="79" t="str">
        <f t="shared" si="112"/>
        <v>D</v>
      </c>
      <c r="H2390" s="79" t="str">
        <f t="shared" si="113"/>
        <v>6NGI-SOCAL</v>
      </c>
    </row>
    <row r="2391" spans="1:8">
      <c r="A2391" s="80">
        <v>37987</v>
      </c>
      <c r="B2391" s="79" t="s">
        <v>79</v>
      </c>
      <c r="C2391" s="79" t="s">
        <v>88</v>
      </c>
      <c r="D2391" s="85">
        <v>-131942.00949999999</v>
      </c>
      <c r="E2391" s="85">
        <v>1319.4200949999999</v>
      </c>
      <c r="F2391" s="210">
        <f t="shared" si="111"/>
        <v>6</v>
      </c>
      <c r="G2391" s="79" t="str">
        <f t="shared" si="112"/>
        <v>D</v>
      </c>
      <c r="H2391" s="79" t="str">
        <f t="shared" si="113"/>
        <v>6IF-CIG/RKYMTN</v>
      </c>
    </row>
    <row r="2392" spans="1:8">
      <c r="A2392" s="80">
        <v>37987</v>
      </c>
      <c r="B2392" s="79" t="s">
        <v>79</v>
      </c>
      <c r="C2392" s="79" t="s">
        <v>89</v>
      </c>
      <c r="D2392" s="85">
        <v>-289655.92099999997</v>
      </c>
      <c r="E2392" s="85">
        <v>28965.592100000002</v>
      </c>
      <c r="F2392" s="210">
        <f t="shared" si="111"/>
        <v>6</v>
      </c>
      <c r="G2392" s="79" t="str">
        <f t="shared" si="112"/>
        <v>D</v>
      </c>
      <c r="H2392" s="79" t="str">
        <f t="shared" si="113"/>
        <v>6IF-ELPO/PERMIAN</v>
      </c>
    </row>
    <row r="2393" spans="1:8">
      <c r="A2393" s="80">
        <v>37987</v>
      </c>
      <c r="B2393" s="79" t="s">
        <v>79</v>
      </c>
      <c r="C2393" s="79" t="s">
        <v>72</v>
      </c>
      <c r="D2393" s="85">
        <v>-434483.88150000002</v>
      </c>
      <c r="E2393" s="85">
        <v>43448.388149999999</v>
      </c>
      <c r="F2393" s="210">
        <f t="shared" si="111"/>
        <v>6</v>
      </c>
      <c r="G2393" s="79" t="str">
        <f t="shared" si="112"/>
        <v>D</v>
      </c>
      <c r="H2393" s="79" t="str">
        <f t="shared" si="113"/>
        <v>6IF-ELPO/SJ</v>
      </c>
    </row>
    <row r="2394" spans="1:8">
      <c r="A2394" s="80">
        <v>37987</v>
      </c>
      <c r="B2394" s="79" t="s">
        <v>79</v>
      </c>
      <c r="C2394" s="79" t="s">
        <v>96</v>
      </c>
      <c r="D2394" s="85">
        <v>579311.84210000001</v>
      </c>
      <c r="E2394" s="85">
        <v>-2896.5592105000001</v>
      </c>
      <c r="F2394" s="210">
        <f t="shared" si="111"/>
        <v>6</v>
      </c>
      <c r="G2394" s="79" t="str">
        <f t="shared" si="112"/>
        <v>D</v>
      </c>
      <c r="H2394" s="79" t="str">
        <f t="shared" si="113"/>
        <v>6IF-NGPL/MIDCON</v>
      </c>
    </row>
    <row r="2395" spans="1:8">
      <c r="A2395" s="80">
        <v>37987</v>
      </c>
      <c r="B2395" s="79" t="s">
        <v>79</v>
      </c>
      <c r="C2395" s="79" t="s">
        <v>92</v>
      </c>
      <c r="D2395" s="85">
        <v>0</v>
      </c>
      <c r="E2395" s="85">
        <v>0</v>
      </c>
      <c r="F2395" s="210">
        <f t="shared" si="111"/>
        <v>6</v>
      </c>
      <c r="G2395" s="79" t="str">
        <f t="shared" si="112"/>
        <v>D</v>
      </c>
      <c r="H2395" s="79" t="str">
        <f t="shared" si="113"/>
        <v>6IF-NTHWST/CANBR</v>
      </c>
    </row>
    <row r="2396" spans="1:8">
      <c r="A2396" s="80">
        <v>37987</v>
      </c>
      <c r="B2396" s="79" t="s">
        <v>79</v>
      </c>
      <c r="C2396" s="79" t="s">
        <v>67</v>
      </c>
      <c r="D2396" s="85">
        <v>800763.13780000003</v>
      </c>
      <c r="E2396" s="85">
        <v>-80076.313779999997</v>
      </c>
      <c r="F2396" s="210">
        <f t="shared" si="111"/>
        <v>6</v>
      </c>
      <c r="G2396" s="79" t="str">
        <f t="shared" si="112"/>
        <v>D</v>
      </c>
      <c r="H2396" s="79" t="str">
        <f t="shared" si="113"/>
        <v>6IF-NWPL_ROCKY_M</v>
      </c>
    </row>
    <row r="2397" spans="1:8">
      <c r="A2397" s="80">
        <v>37987</v>
      </c>
      <c r="B2397" s="79" t="s">
        <v>79</v>
      </c>
      <c r="C2397" s="79" t="s">
        <v>99</v>
      </c>
      <c r="D2397" s="85">
        <v>144827.96049999999</v>
      </c>
      <c r="E2397" s="85">
        <v>-724.13980249999997</v>
      </c>
      <c r="F2397" s="210">
        <f t="shared" si="111"/>
        <v>6</v>
      </c>
      <c r="G2397" s="79" t="str">
        <f t="shared" si="112"/>
        <v>D</v>
      </c>
      <c r="H2397" s="79" t="str">
        <f t="shared" si="113"/>
        <v>6IF-PAN/TX/OK</v>
      </c>
    </row>
    <row r="2398" spans="1:8">
      <c r="A2398" s="80">
        <v>37987</v>
      </c>
      <c r="B2398" s="79" t="s">
        <v>79</v>
      </c>
      <c r="C2398" s="79" t="s">
        <v>68</v>
      </c>
      <c r="D2398" s="85">
        <v>-571108.97329999995</v>
      </c>
      <c r="E2398" s="85">
        <v>5711.0897329999998</v>
      </c>
      <c r="F2398" s="210">
        <f t="shared" si="111"/>
        <v>6</v>
      </c>
      <c r="G2398" s="79" t="str">
        <f t="shared" si="112"/>
        <v>D</v>
      </c>
      <c r="H2398" s="79" t="str">
        <f t="shared" si="113"/>
        <v>6NGI-MALIN</v>
      </c>
    </row>
    <row r="2399" spans="1:8">
      <c r="A2399" s="80">
        <v>37987</v>
      </c>
      <c r="B2399" s="79" t="s">
        <v>79</v>
      </c>
      <c r="C2399" s="79" t="s">
        <v>74</v>
      </c>
      <c r="D2399" s="85">
        <v>96233.975200000001</v>
      </c>
      <c r="E2399" s="85">
        <v>0</v>
      </c>
      <c r="F2399" s="210">
        <f t="shared" si="111"/>
        <v>6</v>
      </c>
      <c r="G2399" s="79" t="str">
        <f t="shared" si="112"/>
        <v>D</v>
      </c>
      <c r="H2399" s="79" t="str">
        <f t="shared" si="113"/>
        <v>6NGI-PGE/CG</v>
      </c>
    </row>
    <row r="2400" spans="1:8">
      <c r="A2400" s="80">
        <v>37987</v>
      </c>
      <c r="B2400" s="79" t="s">
        <v>79</v>
      </c>
      <c r="C2400" s="79" t="s">
        <v>46</v>
      </c>
      <c r="D2400" s="85">
        <v>107453.0028</v>
      </c>
      <c r="E2400" s="85">
        <v>-10745.300279999999</v>
      </c>
      <c r="F2400" s="210">
        <f t="shared" si="111"/>
        <v>6</v>
      </c>
      <c r="G2400" s="79" t="str">
        <f t="shared" si="112"/>
        <v>D</v>
      </c>
      <c r="H2400" s="79" t="str">
        <f t="shared" si="113"/>
        <v>6NGI-SOCAL</v>
      </c>
    </row>
    <row r="2401" spans="1:8">
      <c r="A2401" s="80">
        <v>38018</v>
      </c>
      <c r="B2401" s="79" t="s">
        <v>79</v>
      </c>
      <c r="C2401" s="79" t="s">
        <v>88</v>
      </c>
      <c r="D2401" s="85">
        <v>-124951.6489</v>
      </c>
      <c r="E2401" s="85">
        <v>1249.5164890000001</v>
      </c>
      <c r="F2401" s="210">
        <f t="shared" si="111"/>
        <v>6</v>
      </c>
      <c r="G2401" s="79" t="str">
        <f t="shared" si="112"/>
        <v>D</v>
      </c>
      <c r="H2401" s="79" t="str">
        <f t="shared" si="113"/>
        <v>6IF-CIG/RKYMTN</v>
      </c>
    </row>
    <row r="2402" spans="1:8">
      <c r="A2402" s="80">
        <v>38018</v>
      </c>
      <c r="B2402" s="79" t="s">
        <v>79</v>
      </c>
      <c r="C2402" s="79" t="s">
        <v>89</v>
      </c>
      <c r="D2402" s="85">
        <v>-269890.05200000003</v>
      </c>
      <c r="E2402" s="85">
        <v>26989.0052</v>
      </c>
      <c r="F2402" s="210">
        <f t="shared" si="111"/>
        <v>6</v>
      </c>
      <c r="G2402" s="79" t="str">
        <f t="shared" si="112"/>
        <v>D</v>
      </c>
      <c r="H2402" s="79" t="str">
        <f t="shared" si="113"/>
        <v>6IF-ELPO/PERMIAN</v>
      </c>
    </row>
    <row r="2403" spans="1:8">
      <c r="A2403" s="80">
        <v>38018</v>
      </c>
      <c r="B2403" s="79" t="s">
        <v>79</v>
      </c>
      <c r="C2403" s="79" t="s">
        <v>72</v>
      </c>
      <c r="D2403" s="85">
        <v>-404835.07799999998</v>
      </c>
      <c r="E2403" s="85">
        <v>40483.507799999999</v>
      </c>
      <c r="F2403" s="210">
        <f t="shared" si="111"/>
        <v>6</v>
      </c>
      <c r="G2403" s="79" t="str">
        <f t="shared" si="112"/>
        <v>D</v>
      </c>
      <c r="H2403" s="79" t="str">
        <f t="shared" si="113"/>
        <v>6IF-ELPO/SJ</v>
      </c>
    </row>
    <row r="2404" spans="1:8">
      <c r="A2404" s="80">
        <v>38018</v>
      </c>
      <c r="B2404" s="79" t="s">
        <v>79</v>
      </c>
      <c r="C2404" s="79" t="s">
        <v>96</v>
      </c>
      <c r="D2404" s="85">
        <v>539780.10400000005</v>
      </c>
      <c r="E2404" s="85">
        <v>-2698.9005200000001</v>
      </c>
      <c r="F2404" s="210">
        <f t="shared" si="111"/>
        <v>6</v>
      </c>
      <c r="G2404" s="79" t="str">
        <f t="shared" si="112"/>
        <v>D</v>
      </c>
      <c r="H2404" s="79" t="str">
        <f t="shared" si="113"/>
        <v>6IF-NGPL/MIDCON</v>
      </c>
    </row>
    <row r="2405" spans="1:8">
      <c r="A2405" s="80">
        <v>38018</v>
      </c>
      <c r="B2405" s="79" t="s">
        <v>79</v>
      </c>
      <c r="C2405" s="79" t="s">
        <v>92</v>
      </c>
      <c r="D2405" s="85">
        <v>0</v>
      </c>
      <c r="E2405" s="85">
        <v>0</v>
      </c>
      <c r="F2405" s="210">
        <f t="shared" si="111"/>
        <v>6</v>
      </c>
      <c r="G2405" s="79" t="str">
        <f t="shared" si="112"/>
        <v>D</v>
      </c>
      <c r="H2405" s="79" t="str">
        <f t="shared" si="113"/>
        <v>6IF-NTHWST/CANBR</v>
      </c>
    </row>
    <row r="2406" spans="1:8">
      <c r="A2406" s="80">
        <v>38018</v>
      </c>
      <c r="B2406" s="79" t="s">
        <v>79</v>
      </c>
      <c r="C2406" s="79" t="s">
        <v>67</v>
      </c>
      <c r="D2406" s="85">
        <v>748521.446</v>
      </c>
      <c r="E2406" s="85">
        <v>-74852.1446</v>
      </c>
      <c r="F2406" s="210">
        <f t="shared" si="111"/>
        <v>6</v>
      </c>
      <c r="G2406" s="79" t="str">
        <f t="shared" si="112"/>
        <v>D</v>
      </c>
      <c r="H2406" s="79" t="str">
        <f t="shared" si="113"/>
        <v>6IF-NWPL_ROCKY_M</v>
      </c>
    </row>
    <row r="2407" spans="1:8">
      <c r="A2407" s="80">
        <v>38018</v>
      </c>
      <c r="B2407" s="79" t="s">
        <v>79</v>
      </c>
      <c r="C2407" s="79" t="s">
        <v>99</v>
      </c>
      <c r="D2407" s="85">
        <v>134945.02600000001</v>
      </c>
      <c r="E2407" s="85">
        <v>-674.72513000000004</v>
      </c>
      <c r="F2407" s="210">
        <f t="shared" si="111"/>
        <v>6</v>
      </c>
      <c r="G2407" s="79" t="str">
        <f t="shared" si="112"/>
        <v>D</v>
      </c>
      <c r="H2407" s="79" t="str">
        <f t="shared" si="113"/>
        <v>6IF-PAN/TX/OK</v>
      </c>
    </row>
    <row r="2408" spans="1:8">
      <c r="A2408" s="80">
        <v>38018</v>
      </c>
      <c r="B2408" s="79" t="s">
        <v>79</v>
      </c>
      <c r="C2408" s="79" t="s">
        <v>68</v>
      </c>
      <c r="D2408" s="85">
        <v>-533705.71649999998</v>
      </c>
      <c r="E2408" s="85">
        <v>5337.0571650000002</v>
      </c>
      <c r="F2408" s="210">
        <f t="shared" si="111"/>
        <v>6</v>
      </c>
      <c r="G2408" s="79" t="str">
        <f t="shared" si="112"/>
        <v>D</v>
      </c>
      <c r="H2408" s="79" t="str">
        <f t="shared" si="113"/>
        <v>6NGI-MALIN</v>
      </c>
    </row>
    <row r="2409" spans="1:8">
      <c r="A2409" s="80">
        <v>38018</v>
      </c>
      <c r="B2409" s="79" t="s">
        <v>79</v>
      </c>
      <c r="C2409" s="79" t="s">
        <v>74</v>
      </c>
      <c r="D2409" s="85">
        <v>89894.792400000006</v>
      </c>
      <c r="E2409" s="85">
        <v>0</v>
      </c>
      <c r="F2409" s="210">
        <f t="shared" si="111"/>
        <v>6</v>
      </c>
      <c r="G2409" s="79" t="str">
        <f t="shared" si="112"/>
        <v>D</v>
      </c>
      <c r="H2409" s="79" t="str">
        <f t="shared" si="113"/>
        <v>6NGI-PGE/CG</v>
      </c>
    </row>
    <row r="2410" spans="1:8">
      <c r="A2410" s="80">
        <v>38018</v>
      </c>
      <c r="B2410" s="79" t="s">
        <v>79</v>
      </c>
      <c r="C2410" s="79" t="s">
        <v>46</v>
      </c>
      <c r="D2410" s="85">
        <v>97718.811900000001</v>
      </c>
      <c r="E2410" s="85">
        <v>-9771.8811900000001</v>
      </c>
      <c r="F2410" s="210">
        <f t="shared" si="111"/>
        <v>6</v>
      </c>
      <c r="G2410" s="79" t="str">
        <f t="shared" si="112"/>
        <v>D</v>
      </c>
      <c r="H2410" s="79" t="str">
        <f t="shared" si="113"/>
        <v>6NGI-SOCAL</v>
      </c>
    </row>
    <row r="2411" spans="1:8">
      <c r="A2411" s="80">
        <v>38047</v>
      </c>
      <c r="B2411" s="79" t="s">
        <v>79</v>
      </c>
      <c r="C2411" s="79" t="s">
        <v>88</v>
      </c>
      <c r="D2411" s="85">
        <v>-131191.06820000001</v>
      </c>
      <c r="E2411" s="85">
        <v>1311.910682</v>
      </c>
      <c r="F2411" s="210">
        <f t="shared" si="111"/>
        <v>6</v>
      </c>
      <c r="G2411" s="79" t="str">
        <f t="shared" si="112"/>
        <v>D</v>
      </c>
      <c r="H2411" s="79" t="str">
        <f t="shared" si="113"/>
        <v>6IF-CIG/RKYMTN</v>
      </c>
    </row>
    <row r="2412" spans="1:8">
      <c r="A2412" s="80">
        <v>38047</v>
      </c>
      <c r="B2412" s="79" t="s">
        <v>79</v>
      </c>
      <c r="C2412" s="79" t="s">
        <v>89</v>
      </c>
      <c r="D2412" s="85">
        <v>-287402.87430000002</v>
      </c>
      <c r="E2412" s="85">
        <v>28740.28743</v>
      </c>
      <c r="F2412" s="210">
        <f t="shared" si="111"/>
        <v>6</v>
      </c>
      <c r="G2412" s="79" t="str">
        <f t="shared" si="112"/>
        <v>D</v>
      </c>
      <c r="H2412" s="79" t="str">
        <f t="shared" si="113"/>
        <v>6IF-ELPO/PERMIAN</v>
      </c>
    </row>
    <row r="2413" spans="1:8">
      <c r="A2413" s="80">
        <v>38047</v>
      </c>
      <c r="B2413" s="79" t="s">
        <v>79</v>
      </c>
      <c r="C2413" s="79" t="s">
        <v>72</v>
      </c>
      <c r="D2413" s="85">
        <v>-431104.31150000001</v>
      </c>
      <c r="E2413" s="85">
        <v>43110.431149999997</v>
      </c>
      <c r="F2413" s="210">
        <f t="shared" si="111"/>
        <v>6</v>
      </c>
      <c r="G2413" s="79" t="str">
        <f t="shared" si="112"/>
        <v>D</v>
      </c>
      <c r="H2413" s="79" t="str">
        <f t="shared" si="113"/>
        <v>6IF-ELPO/SJ</v>
      </c>
    </row>
    <row r="2414" spans="1:8">
      <c r="A2414" s="80">
        <v>38047</v>
      </c>
      <c r="B2414" s="79" t="s">
        <v>79</v>
      </c>
      <c r="C2414" s="79" t="s">
        <v>96</v>
      </c>
      <c r="D2414" s="85">
        <v>574805.74860000005</v>
      </c>
      <c r="E2414" s="85">
        <v>-2874.0287429999998</v>
      </c>
      <c r="F2414" s="210">
        <f t="shared" si="111"/>
        <v>6</v>
      </c>
      <c r="G2414" s="79" t="str">
        <f t="shared" si="112"/>
        <v>D</v>
      </c>
      <c r="H2414" s="79" t="str">
        <f t="shared" si="113"/>
        <v>6IF-NGPL/MIDCON</v>
      </c>
    </row>
    <row r="2415" spans="1:8">
      <c r="A2415" s="80">
        <v>38047</v>
      </c>
      <c r="B2415" s="79" t="s">
        <v>79</v>
      </c>
      <c r="C2415" s="79" t="s">
        <v>92</v>
      </c>
      <c r="D2415" s="85">
        <v>0</v>
      </c>
      <c r="E2415" s="85">
        <v>0</v>
      </c>
      <c r="F2415" s="210">
        <f t="shared" si="111"/>
        <v>6</v>
      </c>
      <c r="G2415" s="79" t="str">
        <f t="shared" si="112"/>
        <v>D</v>
      </c>
      <c r="H2415" s="79" t="str">
        <f t="shared" si="113"/>
        <v>6IF-NTHWST/CANBR</v>
      </c>
    </row>
    <row r="2416" spans="1:8">
      <c r="A2416" s="80">
        <v>38047</v>
      </c>
      <c r="B2416" s="79" t="s">
        <v>79</v>
      </c>
      <c r="C2416" s="79" t="s">
        <v>67</v>
      </c>
      <c r="D2416" s="85">
        <v>794534.51639999996</v>
      </c>
      <c r="E2416" s="85">
        <v>-79453.451639999999</v>
      </c>
      <c r="F2416" s="210">
        <f t="shared" si="111"/>
        <v>6</v>
      </c>
      <c r="G2416" s="79" t="str">
        <f t="shared" si="112"/>
        <v>D</v>
      </c>
      <c r="H2416" s="79" t="str">
        <f t="shared" si="113"/>
        <v>6IF-NWPL_ROCKY_M</v>
      </c>
    </row>
    <row r="2417" spans="1:8">
      <c r="A2417" s="80">
        <v>38047</v>
      </c>
      <c r="B2417" s="79" t="s">
        <v>79</v>
      </c>
      <c r="C2417" s="79" t="s">
        <v>99</v>
      </c>
      <c r="D2417" s="85">
        <v>143701.43719999999</v>
      </c>
      <c r="E2417" s="85">
        <v>-718.50718600000005</v>
      </c>
      <c r="F2417" s="210">
        <f t="shared" si="111"/>
        <v>6</v>
      </c>
      <c r="G2417" s="79" t="str">
        <f t="shared" si="112"/>
        <v>D</v>
      </c>
      <c r="H2417" s="79" t="str">
        <f t="shared" si="113"/>
        <v>6IF-PAN/TX/OK</v>
      </c>
    </row>
    <row r="2418" spans="1:8">
      <c r="A2418" s="80">
        <v>38047</v>
      </c>
      <c r="B2418" s="79" t="s">
        <v>79</v>
      </c>
      <c r="C2418" s="79" t="s">
        <v>68</v>
      </c>
      <c r="D2418" s="85">
        <v>-565469.79079999996</v>
      </c>
      <c r="E2418" s="85">
        <v>5654.6979080000001</v>
      </c>
      <c r="F2418" s="210">
        <f t="shared" si="111"/>
        <v>6</v>
      </c>
      <c r="G2418" s="79" t="str">
        <f t="shared" si="112"/>
        <v>D</v>
      </c>
      <c r="H2418" s="79" t="str">
        <f t="shared" si="113"/>
        <v>6NGI-MALIN</v>
      </c>
    </row>
    <row r="2419" spans="1:8">
      <c r="A2419" s="80">
        <v>38047</v>
      </c>
      <c r="B2419" s="79" t="s">
        <v>79</v>
      </c>
      <c r="C2419" s="79" t="s">
        <v>74</v>
      </c>
      <c r="D2419" s="85">
        <v>132692.9798</v>
      </c>
      <c r="E2419" s="85">
        <v>0</v>
      </c>
      <c r="F2419" s="210">
        <f t="shared" si="111"/>
        <v>6</v>
      </c>
      <c r="G2419" s="79" t="str">
        <f t="shared" si="112"/>
        <v>D</v>
      </c>
      <c r="H2419" s="79" t="str">
        <f t="shared" si="113"/>
        <v>6NGI-PGE/CG</v>
      </c>
    </row>
    <row r="2420" spans="1:8">
      <c r="A2420" s="80">
        <v>38047</v>
      </c>
      <c r="B2420" s="79" t="s">
        <v>79</v>
      </c>
      <c r="C2420" s="79" t="s">
        <v>46</v>
      </c>
      <c r="D2420" s="85">
        <v>106617.19560000001</v>
      </c>
      <c r="E2420" s="85">
        <v>-10661.71956</v>
      </c>
      <c r="F2420" s="210">
        <f t="shared" si="111"/>
        <v>6</v>
      </c>
      <c r="G2420" s="79" t="str">
        <f t="shared" si="112"/>
        <v>D</v>
      </c>
      <c r="H2420" s="79" t="str">
        <f t="shared" si="113"/>
        <v>6NGI-SOCAL</v>
      </c>
    </row>
    <row r="2421" spans="1:8">
      <c r="A2421" s="80">
        <v>38078</v>
      </c>
      <c r="B2421" s="79" t="s">
        <v>79</v>
      </c>
      <c r="C2421" s="79" t="s">
        <v>88</v>
      </c>
      <c r="D2421" s="85">
        <v>-127630.5788</v>
      </c>
      <c r="E2421" s="85">
        <v>1276.3057879999999</v>
      </c>
      <c r="F2421" s="210">
        <f t="shared" si="111"/>
        <v>6</v>
      </c>
      <c r="G2421" s="79" t="str">
        <f t="shared" si="112"/>
        <v>D</v>
      </c>
      <c r="H2421" s="79" t="str">
        <f t="shared" si="113"/>
        <v>6IF-CIG/RKYMTN</v>
      </c>
    </row>
    <row r="2422" spans="1:8">
      <c r="A2422" s="80">
        <v>38078</v>
      </c>
      <c r="B2422" s="79" t="s">
        <v>79</v>
      </c>
      <c r="C2422" s="79" t="s">
        <v>89</v>
      </c>
      <c r="D2422" s="85">
        <v>-276992.11239999998</v>
      </c>
      <c r="E2422" s="85">
        <v>27699.211240000001</v>
      </c>
      <c r="F2422" s="210">
        <f t="shared" si="111"/>
        <v>6</v>
      </c>
      <c r="G2422" s="79" t="str">
        <f t="shared" si="112"/>
        <v>D</v>
      </c>
      <c r="H2422" s="79" t="str">
        <f t="shared" si="113"/>
        <v>6IF-ELPO/PERMIAN</v>
      </c>
    </row>
    <row r="2423" spans="1:8">
      <c r="A2423" s="80">
        <v>38078</v>
      </c>
      <c r="B2423" s="79" t="s">
        <v>79</v>
      </c>
      <c r="C2423" s="79" t="s">
        <v>72</v>
      </c>
      <c r="D2423" s="85">
        <v>-415488.16859999998</v>
      </c>
      <c r="E2423" s="85">
        <v>41548.816859999999</v>
      </c>
      <c r="F2423" s="210">
        <f t="shared" si="111"/>
        <v>6</v>
      </c>
      <c r="G2423" s="79" t="str">
        <f t="shared" si="112"/>
        <v>D</v>
      </c>
      <c r="H2423" s="79" t="str">
        <f t="shared" si="113"/>
        <v>6IF-ELPO/SJ</v>
      </c>
    </row>
    <row r="2424" spans="1:8">
      <c r="A2424" s="80">
        <v>38078</v>
      </c>
      <c r="B2424" s="79" t="s">
        <v>79</v>
      </c>
      <c r="C2424" s="79" t="s">
        <v>96</v>
      </c>
      <c r="D2424" s="85">
        <v>553984.22470000002</v>
      </c>
      <c r="E2424" s="85">
        <v>-2769.9211234999998</v>
      </c>
      <c r="F2424" s="210">
        <f t="shared" si="111"/>
        <v>6</v>
      </c>
      <c r="G2424" s="79" t="str">
        <f t="shared" si="112"/>
        <v>D</v>
      </c>
      <c r="H2424" s="79" t="str">
        <f t="shared" si="113"/>
        <v>6IF-NGPL/MIDCON</v>
      </c>
    </row>
    <row r="2425" spans="1:8">
      <c r="A2425" s="80">
        <v>38078</v>
      </c>
      <c r="B2425" s="79" t="s">
        <v>79</v>
      </c>
      <c r="C2425" s="79" t="s">
        <v>92</v>
      </c>
      <c r="D2425" s="85">
        <v>0</v>
      </c>
      <c r="E2425" s="85">
        <v>0</v>
      </c>
      <c r="F2425" s="210">
        <f t="shared" si="111"/>
        <v>6</v>
      </c>
      <c r="G2425" s="79" t="str">
        <f t="shared" si="112"/>
        <v>D</v>
      </c>
      <c r="H2425" s="79" t="str">
        <f t="shared" si="113"/>
        <v>6IF-NTHWST/CANBR</v>
      </c>
    </row>
    <row r="2426" spans="1:8">
      <c r="A2426" s="80">
        <v>38078</v>
      </c>
      <c r="B2426" s="79" t="s">
        <v>79</v>
      </c>
      <c r="C2426" s="79" t="s">
        <v>67</v>
      </c>
      <c r="D2426" s="85">
        <v>850042.62710000004</v>
      </c>
      <c r="E2426" s="85">
        <v>-85004.262709999995</v>
      </c>
      <c r="F2426" s="210">
        <f t="shared" si="111"/>
        <v>6</v>
      </c>
      <c r="G2426" s="79" t="str">
        <f t="shared" si="112"/>
        <v>D</v>
      </c>
      <c r="H2426" s="79" t="str">
        <f t="shared" si="113"/>
        <v>6IF-NWPL_ROCKY_M</v>
      </c>
    </row>
    <row r="2427" spans="1:8">
      <c r="A2427" s="80">
        <v>38078</v>
      </c>
      <c r="B2427" s="79" t="s">
        <v>79</v>
      </c>
      <c r="C2427" s="79" t="s">
        <v>99</v>
      </c>
      <c r="D2427" s="85">
        <v>138496.05619999999</v>
      </c>
      <c r="E2427" s="85">
        <v>-692.48028099999999</v>
      </c>
      <c r="F2427" s="210">
        <f t="shared" si="111"/>
        <v>6</v>
      </c>
      <c r="G2427" s="79" t="str">
        <f t="shared" si="112"/>
        <v>D</v>
      </c>
      <c r="H2427" s="79" t="str">
        <f t="shared" si="113"/>
        <v>6IF-PAN/TX/OK</v>
      </c>
    </row>
    <row r="2428" spans="1:8">
      <c r="A2428" s="80">
        <v>38078</v>
      </c>
      <c r="B2428" s="79" t="s">
        <v>79</v>
      </c>
      <c r="C2428" s="79" t="s">
        <v>68</v>
      </c>
      <c r="D2428" s="85">
        <v>-517438.8088</v>
      </c>
      <c r="E2428" s="85">
        <v>5174.3880879999997</v>
      </c>
      <c r="F2428" s="210">
        <f t="shared" si="111"/>
        <v>6</v>
      </c>
      <c r="G2428" s="79" t="str">
        <f t="shared" si="112"/>
        <v>D</v>
      </c>
      <c r="H2428" s="79" t="str">
        <f t="shared" si="113"/>
        <v>6NGI-MALIN</v>
      </c>
    </row>
    <row r="2429" spans="1:8">
      <c r="A2429" s="80">
        <v>38078</v>
      </c>
      <c r="B2429" s="79" t="s">
        <v>79</v>
      </c>
      <c r="C2429" s="79" t="s">
        <v>74</v>
      </c>
      <c r="D2429" s="85">
        <v>153300.36120000001</v>
      </c>
      <c r="E2429" s="85">
        <v>0</v>
      </c>
      <c r="F2429" s="210">
        <f t="shared" si="111"/>
        <v>6</v>
      </c>
      <c r="G2429" s="79" t="str">
        <f t="shared" si="112"/>
        <v>D</v>
      </c>
      <c r="H2429" s="79" t="str">
        <f t="shared" si="113"/>
        <v>6NGI-PGE/CG</v>
      </c>
    </row>
    <row r="2430" spans="1:8">
      <c r="A2430" s="80">
        <v>38078</v>
      </c>
      <c r="B2430" s="79" t="s">
        <v>79</v>
      </c>
      <c r="C2430" s="79" t="s">
        <v>46</v>
      </c>
      <c r="D2430" s="85">
        <v>-36932.281499999997</v>
      </c>
      <c r="E2430" s="85">
        <v>3693.2281499999999</v>
      </c>
      <c r="F2430" s="210">
        <f t="shared" si="111"/>
        <v>6</v>
      </c>
      <c r="G2430" s="79" t="str">
        <f t="shared" si="112"/>
        <v>D</v>
      </c>
      <c r="H2430" s="79" t="str">
        <f t="shared" si="113"/>
        <v>6NGI-SOCAL</v>
      </c>
    </row>
    <row r="2431" spans="1:8">
      <c r="A2431" s="80">
        <v>38108</v>
      </c>
      <c r="B2431" s="79" t="s">
        <v>79</v>
      </c>
      <c r="C2431" s="79" t="s">
        <v>88</v>
      </c>
      <c r="D2431" s="85">
        <v>-130545.13039999999</v>
      </c>
      <c r="E2431" s="85">
        <v>1305.4513039999999</v>
      </c>
      <c r="F2431" s="210">
        <f t="shared" si="111"/>
        <v>6</v>
      </c>
      <c r="G2431" s="79" t="str">
        <f t="shared" si="112"/>
        <v>D</v>
      </c>
      <c r="H2431" s="79" t="str">
        <f t="shared" si="113"/>
        <v>6IF-CIG/RKYMTN</v>
      </c>
    </row>
    <row r="2432" spans="1:8">
      <c r="A2432" s="80">
        <v>38108</v>
      </c>
      <c r="B2432" s="79" t="s">
        <v>79</v>
      </c>
      <c r="C2432" s="79" t="s">
        <v>89</v>
      </c>
      <c r="D2432" s="85">
        <v>-285087.25030000001</v>
      </c>
      <c r="E2432" s="85">
        <v>28508.725030000001</v>
      </c>
      <c r="F2432" s="210">
        <f t="shared" si="111"/>
        <v>6</v>
      </c>
      <c r="G2432" s="79" t="str">
        <f t="shared" si="112"/>
        <v>D</v>
      </c>
      <c r="H2432" s="79" t="str">
        <f t="shared" si="113"/>
        <v>6IF-ELPO/PERMIAN</v>
      </c>
    </row>
    <row r="2433" spans="1:8">
      <c r="A2433" s="80">
        <v>38108</v>
      </c>
      <c r="B2433" s="79" t="s">
        <v>79</v>
      </c>
      <c r="C2433" s="79" t="s">
        <v>72</v>
      </c>
      <c r="D2433" s="85">
        <v>-427630.87540000002</v>
      </c>
      <c r="E2433" s="85">
        <v>42763.08754</v>
      </c>
      <c r="F2433" s="210">
        <f t="shared" si="111"/>
        <v>6</v>
      </c>
      <c r="G2433" s="79" t="str">
        <f t="shared" si="112"/>
        <v>D</v>
      </c>
      <c r="H2433" s="79" t="str">
        <f t="shared" si="113"/>
        <v>6IF-ELPO/SJ</v>
      </c>
    </row>
    <row r="2434" spans="1:8">
      <c r="A2434" s="80">
        <v>38108</v>
      </c>
      <c r="B2434" s="79" t="s">
        <v>79</v>
      </c>
      <c r="C2434" s="79" t="s">
        <v>96</v>
      </c>
      <c r="D2434" s="85">
        <v>570174.50060000003</v>
      </c>
      <c r="E2434" s="85">
        <v>-2850.8725030000001</v>
      </c>
      <c r="F2434" s="210">
        <f t="shared" si="111"/>
        <v>6</v>
      </c>
      <c r="G2434" s="79" t="str">
        <f t="shared" si="112"/>
        <v>D</v>
      </c>
      <c r="H2434" s="79" t="str">
        <f t="shared" si="113"/>
        <v>6IF-NGPL/MIDCON</v>
      </c>
    </row>
    <row r="2435" spans="1:8">
      <c r="A2435" s="80">
        <v>38108</v>
      </c>
      <c r="B2435" s="79" t="s">
        <v>79</v>
      </c>
      <c r="C2435" s="79" t="s">
        <v>92</v>
      </c>
      <c r="D2435" s="85">
        <v>0</v>
      </c>
      <c r="E2435" s="85">
        <v>0</v>
      </c>
      <c r="F2435" s="210">
        <f t="shared" ref="F2435:F2498" si="114">IF(REF_DT&lt;=LastDay,INDEX(IntraMonth_Buckets,MATCH($A2435,IntraSumMonths,0),1),INDEX(BucketTable,MATCH($A2435,SumMonths,0),1))</f>
        <v>6</v>
      </c>
      <c r="G2435" s="79" t="str">
        <f t="shared" ref="G2435:G2498" si="115">INDEX(Book_Type,MATCH($B2435,Book,0),1)</f>
        <v>D</v>
      </c>
      <c r="H2435" s="79" t="str">
        <f t="shared" ref="H2435:H2498" si="116">$F2435&amp;$C2435</f>
        <v>6IF-NTHWST/CANBR</v>
      </c>
    </row>
    <row r="2436" spans="1:8">
      <c r="A2436" s="80">
        <v>38108</v>
      </c>
      <c r="B2436" s="79" t="s">
        <v>79</v>
      </c>
      <c r="C2436" s="79" t="s">
        <v>67</v>
      </c>
      <c r="D2436" s="85">
        <v>873659.07530000003</v>
      </c>
      <c r="E2436" s="85">
        <v>-87365.907529999997</v>
      </c>
      <c r="F2436" s="210">
        <f t="shared" si="114"/>
        <v>6</v>
      </c>
      <c r="G2436" s="79" t="str">
        <f t="shared" si="115"/>
        <v>D</v>
      </c>
      <c r="H2436" s="79" t="str">
        <f t="shared" si="116"/>
        <v>6IF-NWPL_ROCKY_M</v>
      </c>
    </row>
    <row r="2437" spans="1:8">
      <c r="A2437" s="80">
        <v>38108</v>
      </c>
      <c r="B2437" s="79" t="s">
        <v>79</v>
      </c>
      <c r="C2437" s="79" t="s">
        <v>99</v>
      </c>
      <c r="D2437" s="85">
        <v>142543.6251</v>
      </c>
      <c r="E2437" s="85">
        <v>-712.71812550000004</v>
      </c>
      <c r="F2437" s="210">
        <f t="shared" si="114"/>
        <v>6</v>
      </c>
      <c r="G2437" s="79" t="str">
        <f t="shared" si="115"/>
        <v>D</v>
      </c>
      <c r="H2437" s="79" t="str">
        <f t="shared" si="116"/>
        <v>6IF-PAN/TX/OK</v>
      </c>
    </row>
    <row r="2438" spans="1:8">
      <c r="A2438" s="80">
        <v>38108</v>
      </c>
      <c r="B2438" s="79" t="s">
        <v>79</v>
      </c>
      <c r="C2438" s="79" t="s">
        <v>68</v>
      </c>
      <c r="D2438" s="85">
        <v>-538351.40619999997</v>
      </c>
      <c r="E2438" s="85">
        <v>5383.5140620000002</v>
      </c>
      <c r="F2438" s="210">
        <f t="shared" si="114"/>
        <v>6</v>
      </c>
      <c r="G2438" s="79" t="str">
        <f t="shared" si="115"/>
        <v>D</v>
      </c>
      <c r="H2438" s="79" t="str">
        <f t="shared" si="116"/>
        <v>6NGI-MALIN</v>
      </c>
    </row>
    <row r="2439" spans="1:8">
      <c r="A2439" s="80">
        <v>38108</v>
      </c>
      <c r="B2439" s="79" t="s">
        <v>79</v>
      </c>
      <c r="C2439" s="79" t="s">
        <v>74</v>
      </c>
      <c r="D2439" s="85">
        <v>179447.70989999999</v>
      </c>
      <c r="E2439" s="85">
        <v>0</v>
      </c>
      <c r="F2439" s="210">
        <f t="shared" si="114"/>
        <v>6</v>
      </c>
      <c r="G2439" s="79" t="str">
        <f t="shared" si="115"/>
        <v>D</v>
      </c>
      <c r="H2439" s="79" t="str">
        <f t="shared" si="116"/>
        <v>6NGI-PGE/CG</v>
      </c>
    </row>
    <row r="2440" spans="1:8">
      <c r="A2440" s="80">
        <v>38108</v>
      </c>
      <c r="B2440" s="79" t="s">
        <v>79</v>
      </c>
      <c r="C2440" s="79" t="s">
        <v>46</v>
      </c>
      <c r="D2440" s="85">
        <v>-36785.451800000003</v>
      </c>
      <c r="E2440" s="85">
        <v>3678.5451800000001</v>
      </c>
      <c r="F2440" s="210">
        <f t="shared" si="114"/>
        <v>6</v>
      </c>
      <c r="G2440" s="79" t="str">
        <f t="shared" si="115"/>
        <v>D</v>
      </c>
      <c r="H2440" s="79" t="str">
        <f t="shared" si="116"/>
        <v>6NGI-SOCAL</v>
      </c>
    </row>
    <row r="2441" spans="1:8">
      <c r="A2441" s="80">
        <v>38139</v>
      </c>
      <c r="B2441" s="79" t="s">
        <v>79</v>
      </c>
      <c r="C2441" s="79" t="s">
        <v>88</v>
      </c>
      <c r="D2441" s="85">
        <v>-132787.8339</v>
      </c>
      <c r="E2441" s="85">
        <v>1327.8783390000001</v>
      </c>
      <c r="F2441" s="210">
        <f t="shared" si="114"/>
        <v>6</v>
      </c>
      <c r="G2441" s="79" t="str">
        <f t="shared" si="115"/>
        <v>D</v>
      </c>
      <c r="H2441" s="79" t="str">
        <f t="shared" si="116"/>
        <v>6IF-CIG/RKYMTN</v>
      </c>
    </row>
    <row r="2442" spans="1:8">
      <c r="A2442" s="80">
        <v>38139</v>
      </c>
      <c r="B2442" s="79" t="s">
        <v>79</v>
      </c>
      <c r="C2442" s="79" t="s">
        <v>89</v>
      </c>
      <c r="D2442" s="85">
        <v>-274733.44929999998</v>
      </c>
      <c r="E2442" s="85">
        <v>27473.344929999999</v>
      </c>
      <c r="F2442" s="210">
        <f t="shared" si="114"/>
        <v>6</v>
      </c>
      <c r="G2442" s="79" t="str">
        <f t="shared" si="115"/>
        <v>D</v>
      </c>
      <c r="H2442" s="79" t="str">
        <f t="shared" si="116"/>
        <v>6IF-ELPO/PERMIAN</v>
      </c>
    </row>
    <row r="2443" spans="1:8">
      <c r="A2443" s="80">
        <v>38139</v>
      </c>
      <c r="B2443" s="79" t="s">
        <v>79</v>
      </c>
      <c r="C2443" s="79" t="s">
        <v>72</v>
      </c>
      <c r="D2443" s="85">
        <v>-412100.17389999999</v>
      </c>
      <c r="E2443" s="85">
        <v>41210.017390000001</v>
      </c>
      <c r="F2443" s="210">
        <f t="shared" si="114"/>
        <v>6</v>
      </c>
      <c r="G2443" s="79" t="str">
        <f t="shared" si="115"/>
        <v>D</v>
      </c>
      <c r="H2443" s="79" t="str">
        <f t="shared" si="116"/>
        <v>6IF-ELPO/SJ</v>
      </c>
    </row>
    <row r="2444" spans="1:8">
      <c r="A2444" s="80">
        <v>38139</v>
      </c>
      <c r="B2444" s="79" t="s">
        <v>79</v>
      </c>
      <c r="C2444" s="79" t="s">
        <v>96</v>
      </c>
      <c r="D2444" s="85">
        <v>549466.89850000001</v>
      </c>
      <c r="E2444" s="85">
        <v>-2747.3344925000001</v>
      </c>
      <c r="F2444" s="210">
        <f t="shared" si="114"/>
        <v>6</v>
      </c>
      <c r="G2444" s="79" t="str">
        <f t="shared" si="115"/>
        <v>D</v>
      </c>
      <c r="H2444" s="79" t="str">
        <f t="shared" si="116"/>
        <v>6IF-NGPL/MIDCON</v>
      </c>
    </row>
    <row r="2445" spans="1:8">
      <c r="A2445" s="80">
        <v>38139</v>
      </c>
      <c r="B2445" s="79" t="s">
        <v>79</v>
      </c>
      <c r="C2445" s="79" t="s">
        <v>92</v>
      </c>
      <c r="D2445" s="85">
        <v>0</v>
      </c>
      <c r="E2445" s="85">
        <v>0</v>
      </c>
      <c r="F2445" s="210">
        <f t="shared" si="114"/>
        <v>6</v>
      </c>
      <c r="G2445" s="79" t="str">
        <f t="shared" si="115"/>
        <v>D</v>
      </c>
      <c r="H2445" s="79" t="str">
        <f t="shared" si="116"/>
        <v>6IF-NTHWST/CANBR</v>
      </c>
    </row>
    <row r="2446" spans="1:8">
      <c r="A2446" s="80">
        <v>38139</v>
      </c>
      <c r="B2446" s="79" t="s">
        <v>79</v>
      </c>
      <c r="C2446" s="79" t="s">
        <v>67</v>
      </c>
      <c r="D2446" s="85">
        <v>843111.16740000003</v>
      </c>
      <c r="E2446" s="85">
        <v>-84311.116739999998</v>
      </c>
      <c r="F2446" s="210">
        <f t="shared" si="114"/>
        <v>6</v>
      </c>
      <c r="G2446" s="79" t="str">
        <f t="shared" si="115"/>
        <v>D</v>
      </c>
      <c r="H2446" s="79" t="str">
        <f t="shared" si="116"/>
        <v>6IF-NWPL_ROCKY_M</v>
      </c>
    </row>
    <row r="2447" spans="1:8">
      <c r="A2447" s="80">
        <v>38139</v>
      </c>
      <c r="B2447" s="79" t="s">
        <v>79</v>
      </c>
      <c r="C2447" s="79" t="s">
        <v>99</v>
      </c>
      <c r="D2447" s="85">
        <v>137366.72459999999</v>
      </c>
      <c r="E2447" s="85">
        <v>-686.83362299999999</v>
      </c>
      <c r="F2447" s="210">
        <f t="shared" si="114"/>
        <v>6</v>
      </c>
      <c r="G2447" s="79" t="str">
        <f t="shared" si="115"/>
        <v>D</v>
      </c>
      <c r="H2447" s="79" t="str">
        <f t="shared" si="116"/>
        <v>6IF-PAN/TX/OK</v>
      </c>
    </row>
    <row r="2448" spans="1:8">
      <c r="A2448" s="80">
        <v>38139</v>
      </c>
      <c r="B2448" s="79" t="s">
        <v>79</v>
      </c>
      <c r="C2448" s="79" t="s">
        <v>68</v>
      </c>
      <c r="D2448" s="85">
        <v>-538529.7598</v>
      </c>
      <c r="E2448" s="85">
        <v>5385.2975980000001</v>
      </c>
      <c r="F2448" s="210">
        <f t="shared" si="114"/>
        <v>6</v>
      </c>
      <c r="G2448" s="79" t="str">
        <f t="shared" si="115"/>
        <v>D</v>
      </c>
      <c r="H2448" s="79" t="str">
        <f t="shared" si="116"/>
        <v>6NGI-MALIN</v>
      </c>
    </row>
    <row r="2449" spans="1:8">
      <c r="A2449" s="80">
        <v>38139</v>
      </c>
      <c r="B2449" s="79" t="s">
        <v>79</v>
      </c>
      <c r="C2449" s="79" t="s">
        <v>74</v>
      </c>
      <c r="D2449" s="85">
        <v>279000.05969999998</v>
      </c>
      <c r="E2449" s="85">
        <v>0</v>
      </c>
      <c r="F2449" s="210">
        <f t="shared" si="114"/>
        <v>6</v>
      </c>
      <c r="G2449" s="79" t="str">
        <f t="shared" si="115"/>
        <v>D</v>
      </c>
      <c r="H2449" s="79" t="str">
        <f t="shared" si="116"/>
        <v>6NGI-PGE/CG</v>
      </c>
    </row>
    <row r="2450" spans="1:8">
      <c r="A2450" s="80">
        <v>38139</v>
      </c>
      <c r="B2450" s="79" t="s">
        <v>79</v>
      </c>
      <c r="C2450" s="79" t="s">
        <v>46</v>
      </c>
      <c r="D2450" s="85">
        <v>-98904.041800000006</v>
      </c>
      <c r="E2450" s="85">
        <v>9890.4041799999995</v>
      </c>
      <c r="F2450" s="210">
        <f t="shared" si="114"/>
        <v>6</v>
      </c>
      <c r="G2450" s="79" t="str">
        <f t="shared" si="115"/>
        <v>D</v>
      </c>
      <c r="H2450" s="79" t="str">
        <f t="shared" si="116"/>
        <v>6NGI-SOCAL</v>
      </c>
    </row>
    <row r="2451" spans="1:8">
      <c r="A2451" s="80">
        <v>38169</v>
      </c>
      <c r="B2451" s="79" t="s">
        <v>79</v>
      </c>
      <c r="C2451" s="79" t="s">
        <v>88</v>
      </c>
      <c r="D2451" s="85">
        <v>-135435.9344</v>
      </c>
      <c r="E2451" s="85">
        <v>1354.359344</v>
      </c>
      <c r="F2451" s="210">
        <f t="shared" si="114"/>
        <v>6</v>
      </c>
      <c r="G2451" s="79" t="str">
        <f t="shared" si="115"/>
        <v>D</v>
      </c>
      <c r="H2451" s="79" t="str">
        <f t="shared" si="116"/>
        <v>6IF-CIG/RKYMTN</v>
      </c>
    </row>
    <row r="2452" spans="1:8">
      <c r="A2452" s="80">
        <v>38169</v>
      </c>
      <c r="B2452" s="79" t="s">
        <v>79</v>
      </c>
      <c r="C2452" s="79" t="s">
        <v>89</v>
      </c>
      <c r="D2452" s="85">
        <v>-282728.21309999999</v>
      </c>
      <c r="E2452" s="85">
        <v>28272.821309999999</v>
      </c>
      <c r="F2452" s="210">
        <f t="shared" si="114"/>
        <v>6</v>
      </c>
      <c r="G2452" s="79" t="str">
        <f t="shared" si="115"/>
        <v>D</v>
      </c>
      <c r="H2452" s="79" t="str">
        <f t="shared" si="116"/>
        <v>6IF-ELPO/PERMIAN</v>
      </c>
    </row>
    <row r="2453" spans="1:8">
      <c r="A2453" s="80">
        <v>38169</v>
      </c>
      <c r="B2453" s="79" t="s">
        <v>79</v>
      </c>
      <c r="C2453" s="79" t="s">
        <v>72</v>
      </c>
      <c r="D2453" s="85">
        <v>-424092.31969999999</v>
      </c>
      <c r="E2453" s="85">
        <v>42409.231970000001</v>
      </c>
      <c r="F2453" s="210">
        <f t="shared" si="114"/>
        <v>6</v>
      </c>
      <c r="G2453" s="79" t="str">
        <f t="shared" si="115"/>
        <v>D</v>
      </c>
      <c r="H2453" s="79" t="str">
        <f t="shared" si="116"/>
        <v>6IF-ELPO/SJ</v>
      </c>
    </row>
    <row r="2454" spans="1:8">
      <c r="A2454" s="80">
        <v>38169</v>
      </c>
      <c r="B2454" s="79" t="s">
        <v>79</v>
      </c>
      <c r="C2454" s="79" t="s">
        <v>96</v>
      </c>
      <c r="D2454" s="85">
        <v>565456.42619999999</v>
      </c>
      <c r="E2454" s="85">
        <v>-2827.2821309999999</v>
      </c>
      <c r="F2454" s="210">
        <f t="shared" si="114"/>
        <v>6</v>
      </c>
      <c r="G2454" s="79" t="str">
        <f t="shared" si="115"/>
        <v>D</v>
      </c>
      <c r="H2454" s="79" t="str">
        <f t="shared" si="116"/>
        <v>6IF-NGPL/MIDCON</v>
      </c>
    </row>
    <row r="2455" spans="1:8">
      <c r="A2455" s="80">
        <v>38169</v>
      </c>
      <c r="B2455" s="79" t="s">
        <v>79</v>
      </c>
      <c r="C2455" s="79" t="s">
        <v>92</v>
      </c>
      <c r="D2455" s="85">
        <v>0</v>
      </c>
      <c r="E2455" s="85">
        <v>0</v>
      </c>
      <c r="F2455" s="210">
        <f t="shared" si="114"/>
        <v>6</v>
      </c>
      <c r="G2455" s="79" t="str">
        <f t="shared" si="115"/>
        <v>D</v>
      </c>
      <c r="H2455" s="79" t="str">
        <f t="shared" si="116"/>
        <v>6IF-NTHWST/CANBR</v>
      </c>
    </row>
    <row r="2456" spans="1:8">
      <c r="A2456" s="80">
        <v>38169</v>
      </c>
      <c r="B2456" s="79" t="s">
        <v>79</v>
      </c>
      <c r="C2456" s="79" t="s">
        <v>67</v>
      </c>
      <c r="D2456" s="85">
        <v>866429.72869999998</v>
      </c>
      <c r="E2456" s="85">
        <v>-86642.972869999998</v>
      </c>
      <c r="F2456" s="210">
        <f t="shared" si="114"/>
        <v>6</v>
      </c>
      <c r="G2456" s="79" t="str">
        <f t="shared" si="115"/>
        <v>D</v>
      </c>
      <c r="H2456" s="79" t="str">
        <f t="shared" si="116"/>
        <v>6IF-NWPL_ROCKY_M</v>
      </c>
    </row>
    <row r="2457" spans="1:8">
      <c r="A2457" s="80">
        <v>38169</v>
      </c>
      <c r="B2457" s="79" t="s">
        <v>79</v>
      </c>
      <c r="C2457" s="79" t="s">
        <v>99</v>
      </c>
      <c r="D2457" s="85">
        <v>141364.1066</v>
      </c>
      <c r="E2457" s="85">
        <v>-706.82053299999995</v>
      </c>
      <c r="F2457" s="210">
        <f t="shared" si="114"/>
        <v>6</v>
      </c>
      <c r="G2457" s="79" t="str">
        <f t="shared" si="115"/>
        <v>D</v>
      </c>
      <c r="H2457" s="79" t="str">
        <f t="shared" si="116"/>
        <v>6IF-PAN/TX/OK</v>
      </c>
    </row>
    <row r="2458" spans="1:8">
      <c r="A2458" s="80">
        <v>38169</v>
      </c>
      <c r="B2458" s="79" t="s">
        <v>79</v>
      </c>
      <c r="C2458" s="79" t="s">
        <v>68</v>
      </c>
      <c r="D2458" s="85">
        <v>-480298.68849999999</v>
      </c>
      <c r="E2458" s="85">
        <v>4802.9868850000003</v>
      </c>
      <c r="F2458" s="210">
        <f t="shared" si="114"/>
        <v>6</v>
      </c>
      <c r="G2458" s="79" t="str">
        <f t="shared" si="115"/>
        <v>D</v>
      </c>
      <c r="H2458" s="79" t="str">
        <f t="shared" si="116"/>
        <v>6NGI-MALIN</v>
      </c>
    </row>
    <row r="2459" spans="1:8">
      <c r="A2459" s="80">
        <v>38169</v>
      </c>
      <c r="B2459" s="79" t="s">
        <v>79</v>
      </c>
      <c r="C2459" s="79" t="s">
        <v>74</v>
      </c>
      <c r="D2459" s="85">
        <v>318358.35210000002</v>
      </c>
      <c r="E2459" s="85">
        <v>0</v>
      </c>
      <c r="F2459" s="210">
        <f t="shared" si="114"/>
        <v>6</v>
      </c>
      <c r="G2459" s="79" t="str">
        <f t="shared" si="115"/>
        <v>D</v>
      </c>
      <c r="H2459" s="79" t="str">
        <f t="shared" si="116"/>
        <v>6NGI-PGE/CG</v>
      </c>
    </row>
    <row r="2460" spans="1:8">
      <c r="A2460" s="80">
        <v>38169</v>
      </c>
      <c r="B2460" s="79" t="s">
        <v>79</v>
      </c>
      <c r="C2460" s="79" t="s">
        <v>46</v>
      </c>
      <c r="D2460" s="85">
        <v>-59281.721900000004</v>
      </c>
      <c r="E2460" s="85">
        <v>5928.1721900000002</v>
      </c>
      <c r="F2460" s="210">
        <f t="shared" si="114"/>
        <v>6</v>
      </c>
      <c r="G2460" s="79" t="str">
        <f t="shared" si="115"/>
        <v>D</v>
      </c>
      <c r="H2460" s="79" t="str">
        <f t="shared" si="116"/>
        <v>6NGI-SOCAL</v>
      </c>
    </row>
    <row r="2461" spans="1:8">
      <c r="A2461" s="80">
        <v>38200</v>
      </c>
      <c r="B2461" s="79" t="s">
        <v>79</v>
      </c>
      <c r="C2461" s="79" t="s">
        <v>88</v>
      </c>
      <c r="D2461" s="85">
        <v>-134858.59450000001</v>
      </c>
      <c r="E2461" s="85">
        <v>1348.585945</v>
      </c>
      <c r="F2461" s="210">
        <f t="shared" si="114"/>
        <v>6</v>
      </c>
      <c r="G2461" s="79" t="str">
        <f t="shared" si="115"/>
        <v>D</v>
      </c>
      <c r="H2461" s="79" t="str">
        <f t="shared" si="116"/>
        <v>6IF-CIG/RKYMTN</v>
      </c>
    </row>
    <row r="2462" spans="1:8">
      <c r="A2462" s="80">
        <v>38200</v>
      </c>
      <c r="B2462" s="79" t="s">
        <v>79</v>
      </c>
      <c r="C2462" s="79" t="s">
        <v>89</v>
      </c>
      <c r="D2462" s="85">
        <v>-281522.99200000003</v>
      </c>
      <c r="E2462" s="85">
        <v>28152.299200000001</v>
      </c>
      <c r="F2462" s="210">
        <f t="shared" si="114"/>
        <v>6</v>
      </c>
      <c r="G2462" s="79" t="str">
        <f t="shared" si="115"/>
        <v>D</v>
      </c>
      <c r="H2462" s="79" t="str">
        <f t="shared" si="116"/>
        <v>6IF-ELPO/PERMIAN</v>
      </c>
    </row>
    <row r="2463" spans="1:8">
      <c r="A2463" s="80">
        <v>38200</v>
      </c>
      <c r="B2463" s="79" t="s">
        <v>79</v>
      </c>
      <c r="C2463" s="79" t="s">
        <v>72</v>
      </c>
      <c r="D2463" s="85">
        <v>-422284.48800000001</v>
      </c>
      <c r="E2463" s="85">
        <v>42228.448799999998</v>
      </c>
      <c r="F2463" s="210">
        <f t="shared" si="114"/>
        <v>6</v>
      </c>
      <c r="G2463" s="79" t="str">
        <f t="shared" si="115"/>
        <v>D</v>
      </c>
      <c r="H2463" s="79" t="str">
        <f t="shared" si="116"/>
        <v>6IF-ELPO/SJ</v>
      </c>
    </row>
    <row r="2464" spans="1:8">
      <c r="A2464" s="80">
        <v>38200</v>
      </c>
      <c r="B2464" s="79" t="s">
        <v>79</v>
      </c>
      <c r="C2464" s="79" t="s">
        <v>96</v>
      </c>
      <c r="D2464" s="85">
        <v>563045.98389999999</v>
      </c>
      <c r="E2464" s="85">
        <v>-2815.2299195000001</v>
      </c>
      <c r="F2464" s="210">
        <f t="shared" si="114"/>
        <v>6</v>
      </c>
      <c r="G2464" s="79" t="str">
        <f t="shared" si="115"/>
        <v>D</v>
      </c>
      <c r="H2464" s="79" t="str">
        <f t="shared" si="116"/>
        <v>6IF-NGPL/MIDCON</v>
      </c>
    </row>
    <row r="2465" spans="1:8">
      <c r="A2465" s="80">
        <v>38200</v>
      </c>
      <c r="B2465" s="79" t="s">
        <v>79</v>
      </c>
      <c r="C2465" s="79" t="s">
        <v>92</v>
      </c>
      <c r="D2465" s="85">
        <v>0</v>
      </c>
      <c r="E2465" s="85">
        <v>0</v>
      </c>
      <c r="F2465" s="210">
        <f t="shared" si="114"/>
        <v>6</v>
      </c>
      <c r="G2465" s="79" t="str">
        <f t="shared" si="115"/>
        <v>D</v>
      </c>
      <c r="H2465" s="79" t="str">
        <f t="shared" si="116"/>
        <v>6IF-NTHWST/CANBR</v>
      </c>
    </row>
    <row r="2466" spans="1:8">
      <c r="A2466" s="80">
        <v>38200</v>
      </c>
      <c r="B2466" s="79" t="s">
        <v>79</v>
      </c>
      <c r="C2466" s="79" t="s">
        <v>67</v>
      </c>
      <c r="D2466" s="85">
        <v>862736.28989999997</v>
      </c>
      <c r="E2466" s="85">
        <v>-86273.628989999997</v>
      </c>
      <c r="F2466" s="210">
        <f t="shared" si="114"/>
        <v>6</v>
      </c>
      <c r="G2466" s="79" t="str">
        <f t="shared" si="115"/>
        <v>D</v>
      </c>
      <c r="H2466" s="79" t="str">
        <f t="shared" si="116"/>
        <v>6IF-NWPL_ROCKY_M</v>
      </c>
    </row>
    <row r="2467" spans="1:8">
      <c r="A2467" s="80">
        <v>38200</v>
      </c>
      <c r="B2467" s="79" t="s">
        <v>79</v>
      </c>
      <c r="C2467" s="79" t="s">
        <v>99</v>
      </c>
      <c r="D2467" s="85">
        <v>140761.49600000001</v>
      </c>
      <c r="E2467" s="85">
        <v>-703.80748000000006</v>
      </c>
      <c r="F2467" s="210">
        <f t="shared" si="114"/>
        <v>6</v>
      </c>
      <c r="G2467" s="79" t="str">
        <f t="shared" si="115"/>
        <v>D</v>
      </c>
      <c r="H2467" s="79" t="str">
        <f t="shared" si="116"/>
        <v>6IF-PAN/TX/OK</v>
      </c>
    </row>
    <row r="2468" spans="1:8">
      <c r="A2468" s="80">
        <v>38200</v>
      </c>
      <c r="B2468" s="79" t="s">
        <v>79</v>
      </c>
      <c r="C2468" s="79" t="s">
        <v>68</v>
      </c>
      <c r="D2468" s="85">
        <v>-479888.63280000002</v>
      </c>
      <c r="E2468" s="85">
        <v>4798.8863279999996</v>
      </c>
      <c r="F2468" s="210">
        <f t="shared" si="114"/>
        <v>6</v>
      </c>
      <c r="G2468" s="79" t="str">
        <f t="shared" si="115"/>
        <v>D</v>
      </c>
      <c r="H2468" s="79" t="str">
        <f t="shared" si="116"/>
        <v>6NGI-MALIN</v>
      </c>
    </row>
    <row r="2469" spans="1:8">
      <c r="A2469" s="80">
        <v>38200</v>
      </c>
      <c r="B2469" s="79" t="s">
        <v>79</v>
      </c>
      <c r="C2469" s="79" t="s">
        <v>74</v>
      </c>
      <c r="D2469" s="85">
        <v>320077.1116</v>
      </c>
      <c r="E2469" s="85">
        <v>0</v>
      </c>
      <c r="F2469" s="210">
        <f t="shared" si="114"/>
        <v>6</v>
      </c>
      <c r="G2469" s="79" t="str">
        <f t="shared" si="115"/>
        <v>D</v>
      </c>
      <c r="H2469" s="79" t="str">
        <f t="shared" si="116"/>
        <v>6NGI-PGE/CG</v>
      </c>
    </row>
    <row r="2470" spans="1:8">
      <c r="A2470" s="80">
        <v>38200</v>
      </c>
      <c r="B2470" s="79" t="s">
        <v>79</v>
      </c>
      <c r="C2470" s="79" t="s">
        <v>46</v>
      </c>
      <c r="D2470" s="85">
        <v>-72651.094599999997</v>
      </c>
      <c r="E2470" s="85">
        <v>7265.1094599999997</v>
      </c>
      <c r="F2470" s="210">
        <f t="shared" si="114"/>
        <v>6</v>
      </c>
      <c r="G2470" s="79" t="str">
        <f t="shared" si="115"/>
        <v>D</v>
      </c>
      <c r="H2470" s="79" t="str">
        <f t="shared" si="116"/>
        <v>6NGI-SOCAL</v>
      </c>
    </row>
    <row r="2471" spans="1:8">
      <c r="A2471" s="80">
        <v>38231</v>
      </c>
      <c r="B2471" s="79" t="s">
        <v>79</v>
      </c>
      <c r="C2471" s="79" t="s">
        <v>88</v>
      </c>
      <c r="D2471" s="85">
        <v>-131107.94990000001</v>
      </c>
      <c r="E2471" s="85">
        <v>1311.0794989999999</v>
      </c>
      <c r="F2471" s="210">
        <f t="shared" si="114"/>
        <v>6</v>
      </c>
      <c r="G2471" s="79" t="str">
        <f t="shared" si="115"/>
        <v>D</v>
      </c>
      <c r="H2471" s="79" t="str">
        <f t="shared" si="116"/>
        <v>6IF-CIG/RKYMTN</v>
      </c>
    </row>
    <row r="2472" spans="1:8">
      <c r="A2472" s="80">
        <v>38231</v>
      </c>
      <c r="B2472" s="79" t="s">
        <v>79</v>
      </c>
      <c r="C2472" s="79" t="s">
        <v>89</v>
      </c>
      <c r="D2472" s="85">
        <v>-271257.82750000001</v>
      </c>
      <c r="E2472" s="85">
        <v>27125.782749999998</v>
      </c>
      <c r="F2472" s="210">
        <f t="shared" si="114"/>
        <v>6</v>
      </c>
      <c r="G2472" s="79" t="str">
        <f t="shared" si="115"/>
        <v>D</v>
      </c>
      <c r="H2472" s="79" t="str">
        <f t="shared" si="116"/>
        <v>6IF-ELPO/PERMIAN</v>
      </c>
    </row>
    <row r="2473" spans="1:8">
      <c r="A2473" s="80">
        <v>38231</v>
      </c>
      <c r="B2473" s="79" t="s">
        <v>79</v>
      </c>
      <c r="C2473" s="79" t="s">
        <v>72</v>
      </c>
      <c r="D2473" s="85">
        <v>-406886.74129999999</v>
      </c>
      <c r="E2473" s="85">
        <v>40688.674129999999</v>
      </c>
      <c r="F2473" s="210">
        <f t="shared" si="114"/>
        <v>6</v>
      </c>
      <c r="G2473" s="79" t="str">
        <f t="shared" si="115"/>
        <v>D</v>
      </c>
      <c r="H2473" s="79" t="str">
        <f t="shared" si="116"/>
        <v>6IF-ELPO/SJ</v>
      </c>
    </row>
    <row r="2474" spans="1:8">
      <c r="A2474" s="80">
        <v>38231</v>
      </c>
      <c r="B2474" s="79" t="s">
        <v>79</v>
      </c>
      <c r="C2474" s="79" t="s">
        <v>96</v>
      </c>
      <c r="D2474" s="85">
        <v>542515.65509999997</v>
      </c>
      <c r="E2474" s="85">
        <v>-2712.5782755</v>
      </c>
      <c r="F2474" s="210">
        <f t="shared" si="114"/>
        <v>6</v>
      </c>
      <c r="G2474" s="79" t="str">
        <f t="shared" si="115"/>
        <v>D</v>
      </c>
      <c r="H2474" s="79" t="str">
        <f t="shared" si="116"/>
        <v>6IF-NGPL/MIDCON</v>
      </c>
    </row>
    <row r="2475" spans="1:8">
      <c r="A2475" s="80">
        <v>38231</v>
      </c>
      <c r="B2475" s="79" t="s">
        <v>79</v>
      </c>
      <c r="C2475" s="79" t="s">
        <v>92</v>
      </c>
      <c r="D2475" s="85">
        <v>0</v>
      </c>
      <c r="E2475" s="85">
        <v>0</v>
      </c>
      <c r="F2475" s="210">
        <f t="shared" si="114"/>
        <v>6</v>
      </c>
      <c r="G2475" s="79" t="str">
        <f t="shared" si="115"/>
        <v>D</v>
      </c>
      <c r="H2475" s="79" t="str">
        <f t="shared" si="116"/>
        <v>6IF-NTHWST/CANBR</v>
      </c>
    </row>
    <row r="2476" spans="1:8">
      <c r="A2476" s="80">
        <v>38231</v>
      </c>
      <c r="B2476" s="79" t="s">
        <v>79</v>
      </c>
      <c r="C2476" s="79" t="s">
        <v>67</v>
      </c>
      <c r="D2476" s="85">
        <v>832445.06240000005</v>
      </c>
      <c r="E2476" s="85">
        <v>-83244.506240000002</v>
      </c>
      <c r="F2476" s="210">
        <f t="shared" si="114"/>
        <v>6</v>
      </c>
      <c r="G2476" s="79" t="str">
        <f t="shared" si="115"/>
        <v>D</v>
      </c>
      <c r="H2476" s="79" t="str">
        <f t="shared" si="116"/>
        <v>6IF-NWPL_ROCKY_M</v>
      </c>
    </row>
    <row r="2477" spans="1:8">
      <c r="A2477" s="80">
        <v>38231</v>
      </c>
      <c r="B2477" s="79" t="s">
        <v>79</v>
      </c>
      <c r="C2477" s="79" t="s">
        <v>99</v>
      </c>
      <c r="D2477" s="85">
        <v>135628.91380000001</v>
      </c>
      <c r="E2477" s="85">
        <v>-678.14456900000005</v>
      </c>
      <c r="F2477" s="210">
        <f t="shared" si="114"/>
        <v>6</v>
      </c>
      <c r="G2477" s="79" t="str">
        <f t="shared" si="115"/>
        <v>D</v>
      </c>
      <c r="H2477" s="79" t="str">
        <f t="shared" si="116"/>
        <v>6IF-PAN/TX/OK</v>
      </c>
    </row>
    <row r="2478" spans="1:8">
      <c r="A2478" s="80">
        <v>38231</v>
      </c>
      <c r="B2478" s="79" t="s">
        <v>79</v>
      </c>
      <c r="C2478" s="79" t="s">
        <v>68</v>
      </c>
      <c r="D2478" s="85">
        <v>-460480.95880000002</v>
      </c>
      <c r="E2478" s="85">
        <v>4604.8095880000001</v>
      </c>
      <c r="F2478" s="210">
        <f t="shared" si="114"/>
        <v>6</v>
      </c>
      <c r="G2478" s="79" t="str">
        <f t="shared" si="115"/>
        <v>D</v>
      </c>
      <c r="H2478" s="79" t="str">
        <f t="shared" si="116"/>
        <v>6NGI-MALIN</v>
      </c>
    </row>
    <row r="2479" spans="1:8">
      <c r="A2479" s="80">
        <v>38231</v>
      </c>
      <c r="B2479" s="79" t="s">
        <v>79</v>
      </c>
      <c r="C2479" s="79" t="s">
        <v>74</v>
      </c>
      <c r="D2479" s="85">
        <v>304138.79719999997</v>
      </c>
      <c r="E2479" s="85">
        <v>0</v>
      </c>
      <c r="F2479" s="210">
        <f t="shared" si="114"/>
        <v>6</v>
      </c>
      <c r="G2479" s="79" t="str">
        <f t="shared" si="115"/>
        <v>D</v>
      </c>
      <c r="H2479" s="79" t="str">
        <f t="shared" si="116"/>
        <v>6NGI-PGE/CG</v>
      </c>
    </row>
    <row r="2480" spans="1:8">
      <c r="A2480" s="80">
        <v>38231</v>
      </c>
      <c r="B2480" s="79" t="s">
        <v>79</v>
      </c>
      <c r="C2480" s="79" t="s">
        <v>46</v>
      </c>
      <c r="D2480" s="85">
        <v>-67814.4568</v>
      </c>
      <c r="E2480" s="85">
        <v>6781.4456799999998</v>
      </c>
      <c r="F2480" s="210">
        <f t="shared" si="114"/>
        <v>6</v>
      </c>
      <c r="G2480" s="79" t="str">
        <f t="shared" si="115"/>
        <v>D</v>
      </c>
      <c r="H2480" s="79" t="str">
        <f t="shared" si="116"/>
        <v>6NGI-SOCAL</v>
      </c>
    </row>
    <row r="2481" spans="1:8">
      <c r="A2481" s="80">
        <v>38261</v>
      </c>
      <c r="B2481" s="79" t="s">
        <v>79</v>
      </c>
      <c r="C2481" s="79" t="s">
        <v>88</v>
      </c>
      <c r="D2481" s="85">
        <v>-133704.23079999999</v>
      </c>
      <c r="E2481" s="85">
        <v>1337.042308</v>
      </c>
      <c r="F2481" s="210">
        <f t="shared" si="114"/>
        <v>6</v>
      </c>
      <c r="G2481" s="79" t="str">
        <f t="shared" si="115"/>
        <v>D</v>
      </c>
      <c r="H2481" s="79" t="str">
        <f t="shared" si="116"/>
        <v>6IF-CIG/RKYMTN</v>
      </c>
    </row>
    <row r="2482" spans="1:8">
      <c r="A2482" s="80">
        <v>38261</v>
      </c>
      <c r="B2482" s="79" t="s">
        <v>79</v>
      </c>
      <c r="C2482" s="79" t="s">
        <v>89</v>
      </c>
      <c r="D2482" s="85">
        <v>-279113.20929999999</v>
      </c>
      <c r="E2482" s="85">
        <v>27911.320930000002</v>
      </c>
      <c r="F2482" s="210">
        <f t="shared" si="114"/>
        <v>6</v>
      </c>
      <c r="G2482" s="79" t="str">
        <f t="shared" si="115"/>
        <v>D</v>
      </c>
      <c r="H2482" s="79" t="str">
        <f t="shared" si="116"/>
        <v>6IF-ELPO/PERMIAN</v>
      </c>
    </row>
    <row r="2483" spans="1:8">
      <c r="A2483" s="80">
        <v>38261</v>
      </c>
      <c r="B2483" s="79" t="s">
        <v>79</v>
      </c>
      <c r="C2483" s="79" t="s">
        <v>72</v>
      </c>
      <c r="D2483" s="85">
        <v>-418669.81390000001</v>
      </c>
      <c r="E2483" s="85">
        <v>41866.981390000001</v>
      </c>
      <c r="F2483" s="210">
        <f t="shared" si="114"/>
        <v>6</v>
      </c>
      <c r="G2483" s="79" t="str">
        <f t="shared" si="115"/>
        <v>D</v>
      </c>
      <c r="H2483" s="79" t="str">
        <f t="shared" si="116"/>
        <v>6IF-ELPO/SJ</v>
      </c>
    </row>
    <row r="2484" spans="1:8">
      <c r="A2484" s="80">
        <v>38261</v>
      </c>
      <c r="B2484" s="79" t="s">
        <v>79</v>
      </c>
      <c r="C2484" s="79" t="s">
        <v>96</v>
      </c>
      <c r="D2484" s="85">
        <v>558226.41859999998</v>
      </c>
      <c r="E2484" s="85">
        <v>-2791.1320930000002</v>
      </c>
      <c r="F2484" s="210">
        <f t="shared" si="114"/>
        <v>6</v>
      </c>
      <c r="G2484" s="79" t="str">
        <f t="shared" si="115"/>
        <v>D</v>
      </c>
      <c r="H2484" s="79" t="str">
        <f t="shared" si="116"/>
        <v>6IF-NGPL/MIDCON</v>
      </c>
    </row>
    <row r="2485" spans="1:8">
      <c r="A2485" s="80">
        <v>38261</v>
      </c>
      <c r="B2485" s="79" t="s">
        <v>79</v>
      </c>
      <c r="C2485" s="79" t="s">
        <v>92</v>
      </c>
      <c r="D2485" s="85">
        <v>0</v>
      </c>
      <c r="E2485" s="85">
        <v>0</v>
      </c>
      <c r="F2485" s="210">
        <f t="shared" si="114"/>
        <v>6</v>
      </c>
      <c r="G2485" s="79" t="str">
        <f t="shared" si="115"/>
        <v>D</v>
      </c>
      <c r="H2485" s="79" t="str">
        <f t="shared" si="116"/>
        <v>6IF-NTHWST/CANBR</v>
      </c>
    </row>
    <row r="2486" spans="1:8">
      <c r="A2486" s="80">
        <v>38261</v>
      </c>
      <c r="B2486" s="79" t="s">
        <v>79</v>
      </c>
      <c r="C2486" s="79" t="s">
        <v>67</v>
      </c>
      <c r="D2486" s="85">
        <v>855351.43409999995</v>
      </c>
      <c r="E2486" s="85">
        <v>-85535.143410000004</v>
      </c>
      <c r="F2486" s="210">
        <f t="shared" si="114"/>
        <v>6</v>
      </c>
      <c r="G2486" s="79" t="str">
        <f t="shared" si="115"/>
        <v>D</v>
      </c>
      <c r="H2486" s="79" t="str">
        <f t="shared" si="116"/>
        <v>6IF-NWPL_ROCKY_M</v>
      </c>
    </row>
    <row r="2487" spans="1:8">
      <c r="A2487" s="80">
        <v>38261</v>
      </c>
      <c r="B2487" s="79" t="s">
        <v>79</v>
      </c>
      <c r="C2487" s="79" t="s">
        <v>99</v>
      </c>
      <c r="D2487" s="85">
        <v>139556.60459999999</v>
      </c>
      <c r="E2487" s="85">
        <v>-697.78302299999996</v>
      </c>
      <c r="F2487" s="210">
        <f t="shared" si="114"/>
        <v>6</v>
      </c>
      <c r="G2487" s="79" t="str">
        <f t="shared" si="115"/>
        <v>D</v>
      </c>
      <c r="H2487" s="79" t="str">
        <f t="shared" si="116"/>
        <v>6IF-PAN/TX/OK</v>
      </c>
    </row>
    <row r="2488" spans="1:8">
      <c r="A2488" s="80">
        <v>38261</v>
      </c>
      <c r="B2488" s="79" t="s">
        <v>79</v>
      </c>
      <c r="C2488" s="79" t="s">
        <v>68</v>
      </c>
      <c r="D2488" s="85">
        <v>-470432.70899999997</v>
      </c>
      <c r="E2488" s="85">
        <v>4704.3270899999998</v>
      </c>
      <c r="F2488" s="210">
        <f t="shared" si="114"/>
        <v>6</v>
      </c>
      <c r="G2488" s="79" t="str">
        <f t="shared" si="115"/>
        <v>D</v>
      </c>
      <c r="H2488" s="79" t="str">
        <f t="shared" si="116"/>
        <v>6NGI-MALIN</v>
      </c>
    </row>
    <row r="2489" spans="1:8">
      <c r="A2489" s="80">
        <v>38261</v>
      </c>
      <c r="B2489" s="79" t="s">
        <v>79</v>
      </c>
      <c r="C2489" s="79" t="s">
        <v>74</v>
      </c>
      <c r="D2489" s="85">
        <v>364034.75390000001</v>
      </c>
      <c r="E2489" s="85">
        <v>0</v>
      </c>
      <c r="F2489" s="210">
        <f t="shared" si="114"/>
        <v>6</v>
      </c>
      <c r="G2489" s="79" t="str">
        <f t="shared" si="115"/>
        <v>D</v>
      </c>
      <c r="H2489" s="79" t="str">
        <f t="shared" si="116"/>
        <v>6NGI-PGE/CG</v>
      </c>
    </row>
    <row r="2490" spans="1:8">
      <c r="A2490" s="80">
        <v>38261</v>
      </c>
      <c r="B2490" s="79" t="s">
        <v>79</v>
      </c>
      <c r="C2490" s="79" t="s">
        <v>46</v>
      </c>
      <c r="D2490" s="85">
        <v>-36014.607799999998</v>
      </c>
      <c r="E2490" s="85">
        <v>3601.4607799999999</v>
      </c>
      <c r="F2490" s="210">
        <f t="shared" si="114"/>
        <v>6</v>
      </c>
      <c r="G2490" s="79" t="str">
        <f t="shared" si="115"/>
        <v>D</v>
      </c>
      <c r="H2490" s="79" t="str">
        <f t="shared" si="116"/>
        <v>6NGI-SOCAL</v>
      </c>
    </row>
    <row r="2491" spans="1:8">
      <c r="A2491" s="80">
        <v>38292</v>
      </c>
      <c r="B2491" s="79" t="s">
        <v>79</v>
      </c>
      <c r="C2491" s="79" t="s">
        <v>88</v>
      </c>
      <c r="D2491" s="85">
        <v>-94122.182499999995</v>
      </c>
      <c r="E2491" s="85">
        <v>941.22182499999997</v>
      </c>
      <c r="F2491" s="210">
        <f t="shared" si="114"/>
        <v>6</v>
      </c>
      <c r="G2491" s="79" t="str">
        <f t="shared" si="115"/>
        <v>D</v>
      </c>
      <c r="H2491" s="79" t="str">
        <f t="shared" si="116"/>
        <v>6IF-CIG/RKYMTN</v>
      </c>
    </row>
    <row r="2492" spans="1:8">
      <c r="A2492" s="80">
        <v>38292</v>
      </c>
      <c r="B2492" s="79" t="s">
        <v>79</v>
      </c>
      <c r="C2492" s="79" t="s">
        <v>89</v>
      </c>
      <c r="D2492" s="85">
        <v>-268920.52130000002</v>
      </c>
      <c r="E2492" s="85">
        <v>26892.05213</v>
      </c>
      <c r="F2492" s="210">
        <f t="shared" si="114"/>
        <v>6</v>
      </c>
      <c r="G2492" s="79" t="str">
        <f t="shared" si="115"/>
        <v>D</v>
      </c>
      <c r="H2492" s="79" t="str">
        <f t="shared" si="116"/>
        <v>6IF-ELPO/PERMIAN</v>
      </c>
    </row>
    <row r="2493" spans="1:8">
      <c r="A2493" s="80">
        <v>38292</v>
      </c>
      <c r="B2493" s="79" t="s">
        <v>79</v>
      </c>
      <c r="C2493" s="79" t="s">
        <v>72</v>
      </c>
      <c r="D2493" s="85">
        <v>-403380.7819</v>
      </c>
      <c r="E2493" s="85">
        <v>40338.07819</v>
      </c>
      <c r="F2493" s="210">
        <f t="shared" si="114"/>
        <v>6</v>
      </c>
      <c r="G2493" s="79" t="str">
        <f t="shared" si="115"/>
        <v>D</v>
      </c>
      <c r="H2493" s="79" t="str">
        <f t="shared" si="116"/>
        <v>6IF-ELPO/SJ</v>
      </c>
    </row>
    <row r="2494" spans="1:8">
      <c r="A2494" s="80">
        <v>38292</v>
      </c>
      <c r="B2494" s="79" t="s">
        <v>79</v>
      </c>
      <c r="C2494" s="79" t="s">
        <v>96</v>
      </c>
      <c r="D2494" s="85">
        <v>537841.04249999998</v>
      </c>
      <c r="E2494" s="85">
        <v>-2689.2052125</v>
      </c>
      <c r="F2494" s="210">
        <f t="shared" si="114"/>
        <v>6</v>
      </c>
      <c r="G2494" s="79" t="str">
        <f t="shared" si="115"/>
        <v>D</v>
      </c>
      <c r="H2494" s="79" t="str">
        <f t="shared" si="116"/>
        <v>6IF-NGPL/MIDCON</v>
      </c>
    </row>
    <row r="2495" spans="1:8">
      <c r="A2495" s="80">
        <v>38292</v>
      </c>
      <c r="B2495" s="79" t="s">
        <v>79</v>
      </c>
      <c r="C2495" s="79" t="s">
        <v>67</v>
      </c>
      <c r="D2495" s="85">
        <v>843200.29509999999</v>
      </c>
      <c r="E2495" s="85">
        <v>-84320.029509999993</v>
      </c>
      <c r="F2495" s="210">
        <f t="shared" si="114"/>
        <v>6</v>
      </c>
      <c r="G2495" s="79" t="str">
        <f t="shared" si="115"/>
        <v>D</v>
      </c>
      <c r="H2495" s="79" t="str">
        <f t="shared" si="116"/>
        <v>6IF-NWPL_ROCKY_M</v>
      </c>
    </row>
    <row r="2496" spans="1:8">
      <c r="A2496" s="80">
        <v>38292</v>
      </c>
      <c r="B2496" s="79" t="s">
        <v>79</v>
      </c>
      <c r="C2496" s="79" t="s">
        <v>99</v>
      </c>
      <c r="D2496" s="85">
        <v>134460.26060000001</v>
      </c>
      <c r="E2496" s="85">
        <v>-672.30130299999996</v>
      </c>
      <c r="F2496" s="210">
        <f t="shared" si="114"/>
        <v>6</v>
      </c>
      <c r="G2496" s="79" t="str">
        <f t="shared" si="115"/>
        <v>D</v>
      </c>
      <c r="H2496" s="79" t="str">
        <f t="shared" si="116"/>
        <v>6IF-PAN/TX/OK</v>
      </c>
    </row>
    <row r="2497" spans="1:8">
      <c r="A2497" s="80">
        <v>38292</v>
      </c>
      <c r="B2497" s="79" t="s">
        <v>79</v>
      </c>
      <c r="C2497" s="79" t="s">
        <v>68</v>
      </c>
      <c r="D2497" s="85">
        <v>-172864.8003</v>
      </c>
      <c r="E2497" s="85">
        <v>1728.648003</v>
      </c>
      <c r="F2497" s="210">
        <f t="shared" si="114"/>
        <v>6</v>
      </c>
      <c r="G2497" s="79" t="str">
        <f t="shared" si="115"/>
        <v>D</v>
      </c>
      <c r="H2497" s="79" t="str">
        <f t="shared" si="116"/>
        <v>6NGI-MALIN</v>
      </c>
    </row>
    <row r="2498" spans="1:8">
      <c r="A2498" s="80">
        <v>38292</v>
      </c>
      <c r="B2498" s="79" t="s">
        <v>79</v>
      </c>
      <c r="C2498" s="79" t="s">
        <v>74</v>
      </c>
      <c r="D2498" s="85">
        <v>347841.52309999999</v>
      </c>
      <c r="E2498" s="85">
        <v>0</v>
      </c>
      <c r="F2498" s="210">
        <f t="shared" si="114"/>
        <v>6</v>
      </c>
      <c r="G2498" s="79" t="str">
        <f t="shared" si="115"/>
        <v>D</v>
      </c>
      <c r="H2498" s="79" t="str">
        <f t="shared" si="116"/>
        <v>6NGI-PGE/CG</v>
      </c>
    </row>
    <row r="2499" spans="1:8">
      <c r="A2499" s="80">
        <v>38292</v>
      </c>
      <c r="B2499" s="79" t="s">
        <v>79</v>
      </c>
      <c r="C2499" s="79" t="s">
        <v>46</v>
      </c>
      <c r="D2499" s="85">
        <v>-304776.59080000001</v>
      </c>
      <c r="E2499" s="85">
        <v>30477.659080000001</v>
      </c>
      <c r="F2499" s="210">
        <f t="shared" ref="F2499:F2562" si="117">IF(REF_DT&lt;=LastDay,INDEX(IntraMonth_Buckets,MATCH($A2499,IntraSumMonths,0),1),INDEX(BucketTable,MATCH($A2499,SumMonths,0),1))</f>
        <v>6</v>
      </c>
      <c r="G2499" s="79" t="str">
        <f t="shared" ref="G2499:G2562" si="118">INDEX(Book_Type,MATCH($B2499,Book,0),1)</f>
        <v>D</v>
      </c>
      <c r="H2499" s="79" t="str">
        <f t="shared" ref="H2499:H2562" si="119">$F2499&amp;$C2499</f>
        <v>6NGI-SOCAL</v>
      </c>
    </row>
    <row r="2500" spans="1:8">
      <c r="A2500" s="80">
        <v>38322</v>
      </c>
      <c r="B2500" s="79" t="s">
        <v>79</v>
      </c>
      <c r="C2500" s="79" t="s">
        <v>88</v>
      </c>
      <c r="D2500" s="85">
        <v>-96838.155499999993</v>
      </c>
      <c r="E2500" s="85">
        <v>968.38155499999993</v>
      </c>
      <c r="F2500" s="210">
        <f t="shared" si="117"/>
        <v>6</v>
      </c>
      <c r="G2500" s="79" t="str">
        <f t="shared" si="118"/>
        <v>D</v>
      </c>
      <c r="H2500" s="79" t="str">
        <f t="shared" si="119"/>
        <v>6IF-CIG/RKYMTN</v>
      </c>
    </row>
    <row r="2501" spans="1:8">
      <c r="A2501" s="80">
        <v>38322</v>
      </c>
      <c r="B2501" s="79" t="s">
        <v>79</v>
      </c>
      <c r="C2501" s="79" t="s">
        <v>89</v>
      </c>
      <c r="D2501" s="85">
        <v>-276680.44439999998</v>
      </c>
      <c r="E2501" s="85">
        <v>27668.044440000001</v>
      </c>
      <c r="F2501" s="210">
        <f t="shared" si="117"/>
        <v>6</v>
      </c>
      <c r="G2501" s="79" t="str">
        <f t="shared" si="118"/>
        <v>D</v>
      </c>
      <c r="H2501" s="79" t="str">
        <f t="shared" si="119"/>
        <v>6IF-ELPO/PERMIAN</v>
      </c>
    </row>
    <row r="2502" spans="1:8">
      <c r="A2502" s="80">
        <v>38322</v>
      </c>
      <c r="B2502" s="79" t="s">
        <v>79</v>
      </c>
      <c r="C2502" s="79" t="s">
        <v>72</v>
      </c>
      <c r="D2502" s="85">
        <v>-415020.6666</v>
      </c>
      <c r="E2502" s="85">
        <v>41502.066659999997</v>
      </c>
      <c r="F2502" s="210">
        <f t="shared" si="117"/>
        <v>6</v>
      </c>
      <c r="G2502" s="79" t="str">
        <f t="shared" si="118"/>
        <v>D</v>
      </c>
      <c r="H2502" s="79" t="str">
        <f t="shared" si="119"/>
        <v>6IF-ELPO/SJ</v>
      </c>
    </row>
    <row r="2503" spans="1:8">
      <c r="A2503" s="80">
        <v>38322</v>
      </c>
      <c r="B2503" s="79" t="s">
        <v>79</v>
      </c>
      <c r="C2503" s="79" t="s">
        <v>96</v>
      </c>
      <c r="D2503" s="85">
        <v>553360.88879999996</v>
      </c>
      <c r="E2503" s="85">
        <v>-2766.8044439999999</v>
      </c>
      <c r="F2503" s="210">
        <f t="shared" si="117"/>
        <v>6</v>
      </c>
      <c r="G2503" s="79" t="str">
        <f t="shared" si="118"/>
        <v>D</v>
      </c>
      <c r="H2503" s="79" t="str">
        <f t="shared" si="119"/>
        <v>6IF-NGPL/MIDCON</v>
      </c>
    </row>
    <row r="2504" spans="1:8">
      <c r="A2504" s="80">
        <v>38322</v>
      </c>
      <c r="B2504" s="79" t="s">
        <v>79</v>
      </c>
      <c r="C2504" s="79" t="s">
        <v>67</v>
      </c>
      <c r="D2504" s="85">
        <v>867531.53359999997</v>
      </c>
      <c r="E2504" s="85">
        <v>-86753.153359999997</v>
      </c>
      <c r="F2504" s="210">
        <f t="shared" si="117"/>
        <v>6</v>
      </c>
      <c r="G2504" s="79" t="str">
        <f t="shared" si="118"/>
        <v>D</v>
      </c>
      <c r="H2504" s="79" t="str">
        <f t="shared" si="119"/>
        <v>6IF-NWPL_ROCKY_M</v>
      </c>
    </row>
    <row r="2505" spans="1:8">
      <c r="A2505" s="80">
        <v>38322</v>
      </c>
      <c r="B2505" s="79" t="s">
        <v>79</v>
      </c>
      <c r="C2505" s="79" t="s">
        <v>99</v>
      </c>
      <c r="D2505" s="85">
        <v>138340.22219999999</v>
      </c>
      <c r="E2505" s="85">
        <v>-691.70111099999997</v>
      </c>
      <c r="F2505" s="210">
        <f t="shared" si="117"/>
        <v>6</v>
      </c>
      <c r="G2505" s="79" t="str">
        <f t="shared" si="118"/>
        <v>D</v>
      </c>
      <c r="H2505" s="79" t="str">
        <f t="shared" si="119"/>
        <v>6IF-PAN/TX/OK</v>
      </c>
    </row>
    <row r="2506" spans="1:8">
      <c r="A2506" s="80">
        <v>38322</v>
      </c>
      <c r="B2506" s="79" t="s">
        <v>79</v>
      </c>
      <c r="C2506" s="79" t="s">
        <v>68</v>
      </c>
      <c r="D2506" s="85">
        <v>-185128.6704</v>
      </c>
      <c r="E2506" s="85">
        <v>1851.2867040000001</v>
      </c>
      <c r="F2506" s="210">
        <f t="shared" si="117"/>
        <v>6</v>
      </c>
      <c r="G2506" s="79" t="str">
        <f t="shared" si="118"/>
        <v>D</v>
      </c>
      <c r="H2506" s="79" t="str">
        <f t="shared" si="119"/>
        <v>6NGI-MALIN</v>
      </c>
    </row>
    <row r="2507" spans="1:8">
      <c r="A2507" s="80">
        <v>38322</v>
      </c>
      <c r="B2507" s="79" t="s">
        <v>79</v>
      </c>
      <c r="C2507" s="79" t="s">
        <v>74</v>
      </c>
      <c r="D2507" s="85">
        <v>349434.90600000002</v>
      </c>
      <c r="E2507" s="85">
        <v>0</v>
      </c>
      <c r="F2507" s="210">
        <f t="shared" si="117"/>
        <v>6</v>
      </c>
      <c r="G2507" s="79" t="str">
        <f t="shared" si="118"/>
        <v>D</v>
      </c>
      <c r="H2507" s="79" t="str">
        <f t="shared" si="119"/>
        <v>6NGI-PGE/CG</v>
      </c>
    </row>
    <row r="2508" spans="1:8">
      <c r="A2508" s="80">
        <v>38322</v>
      </c>
      <c r="B2508" s="79" t="s">
        <v>79</v>
      </c>
      <c r="C2508" s="79" t="s">
        <v>46</v>
      </c>
      <c r="D2508" s="85">
        <v>-325768.91029999999</v>
      </c>
      <c r="E2508" s="85">
        <v>32576.891029999999</v>
      </c>
      <c r="F2508" s="210">
        <f t="shared" si="117"/>
        <v>6</v>
      </c>
      <c r="G2508" s="79" t="str">
        <f t="shared" si="118"/>
        <v>D</v>
      </c>
      <c r="H2508" s="79" t="str">
        <f t="shared" si="119"/>
        <v>6NGI-SOCAL</v>
      </c>
    </row>
    <row r="2509" spans="1:8">
      <c r="A2509" s="80">
        <v>38353</v>
      </c>
      <c r="B2509" s="79" t="s">
        <v>79</v>
      </c>
      <c r="C2509" s="79" t="s">
        <v>88</v>
      </c>
      <c r="D2509" s="85">
        <v>-96400.931899999996</v>
      </c>
      <c r="E2509" s="85">
        <v>964.009319</v>
      </c>
      <c r="F2509" s="210">
        <f t="shared" si="117"/>
        <v>6</v>
      </c>
      <c r="G2509" s="79" t="str">
        <f t="shared" si="118"/>
        <v>D</v>
      </c>
      <c r="H2509" s="79" t="str">
        <f t="shared" si="119"/>
        <v>6IF-CIG/RKYMTN</v>
      </c>
    </row>
    <row r="2510" spans="1:8">
      <c r="A2510" s="80">
        <v>38353</v>
      </c>
      <c r="B2510" s="79" t="s">
        <v>79</v>
      </c>
      <c r="C2510" s="79" t="s">
        <v>89</v>
      </c>
      <c r="D2510" s="85">
        <v>-275431.234</v>
      </c>
      <c r="E2510" s="85">
        <v>27543.1234</v>
      </c>
      <c r="F2510" s="210">
        <f t="shared" si="117"/>
        <v>6</v>
      </c>
      <c r="G2510" s="79" t="str">
        <f t="shared" si="118"/>
        <v>D</v>
      </c>
      <c r="H2510" s="79" t="str">
        <f t="shared" si="119"/>
        <v>6IF-ELPO/PERMIAN</v>
      </c>
    </row>
    <row r="2511" spans="1:8">
      <c r="A2511" s="80">
        <v>38353</v>
      </c>
      <c r="B2511" s="79" t="s">
        <v>79</v>
      </c>
      <c r="C2511" s="79" t="s">
        <v>72</v>
      </c>
      <c r="D2511" s="85">
        <v>0</v>
      </c>
      <c r="E2511" s="85">
        <v>0</v>
      </c>
      <c r="F2511" s="210">
        <f t="shared" si="117"/>
        <v>6</v>
      </c>
      <c r="G2511" s="79" t="str">
        <f t="shared" si="118"/>
        <v>D</v>
      </c>
      <c r="H2511" s="79" t="str">
        <f t="shared" si="119"/>
        <v>6IF-ELPO/SJ</v>
      </c>
    </row>
    <row r="2512" spans="1:8">
      <c r="A2512" s="80">
        <v>38353</v>
      </c>
      <c r="B2512" s="79" t="s">
        <v>79</v>
      </c>
      <c r="C2512" s="79" t="s">
        <v>96</v>
      </c>
      <c r="D2512" s="85">
        <v>550862.46799999999</v>
      </c>
      <c r="E2512" s="85">
        <v>-2754.3123399999999</v>
      </c>
      <c r="F2512" s="210">
        <f t="shared" si="117"/>
        <v>6</v>
      </c>
      <c r="G2512" s="79" t="str">
        <f t="shared" si="118"/>
        <v>D</v>
      </c>
      <c r="H2512" s="79" t="str">
        <f t="shared" si="119"/>
        <v>6IF-NGPL/MIDCON</v>
      </c>
    </row>
    <row r="2513" spans="1:8">
      <c r="A2513" s="80">
        <v>38353</v>
      </c>
      <c r="B2513" s="79" t="s">
        <v>79</v>
      </c>
      <c r="C2513" s="79" t="s">
        <v>67</v>
      </c>
      <c r="D2513" s="85">
        <v>1271803.7228999999</v>
      </c>
      <c r="E2513" s="85">
        <v>-127180.37229</v>
      </c>
      <c r="F2513" s="210">
        <f t="shared" si="117"/>
        <v>6</v>
      </c>
      <c r="G2513" s="79" t="str">
        <f t="shared" si="118"/>
        <v>D</v>
      </c>
      <c r="H2513" s="79" t="str">
        <f t="shared" si="119"/>
        <v>6IF-NWPL_ROCKY_M</v>
      </c>
    </row>
    <row r="2514" spans="1:8">
      <c r="A2514" s="80">
        <v>38353</v>
      </c>
      <c r="B2514" s="79" t="s">
        <v>79</v>
      </c>
      <c r="C2514" s="79" t="s">
        <v>99</v>
      </c>
      <c r="D2514" s="85">
        <v>137715.617</v>
      </c>
      <c r="E2514" s="85">
        <v>-688.57808499999999</v>
      </c>
      <c r="F2514" s="210">
        <f t="shared" si="117"/>
        <v>6</v>
      </c>
      <c r="G2514" s="79" t="str">
        <f t="shared" si="118"/>
        <v>D</v>
      </c>
      <c r="H2514" s="79" t="str">
        <f t="shared" si="119"/>
        <v>6IF-PAN/TX/OK</v>
      </c>
    </row>
    <row r="2515" spans="1:8">
      <c r="A2515" s="80">
        <v>38353</v>
      </c>
      <c r="B2515" s="79" t="s">
        <v>79</v>
      </c>
      <c r="C2515" s="79" t="s">
        <v>68</v>
      </c>
      <c r="D2515" s="85">
        <v>-33302.301599999999</v>
      </c>
      <c r="E2515" s="85">
        <v>333.02301599999998</v>
      </c>
      <c r="F2515" s="210">
        <f t="shared" si="117"/>
        <v>6</v>
      </c>
      <c r="G2515" s="79" t="str">
        <f t="shared" si="118"/>
        <v>D</v>
      </c>
      <c r="H2515" s="79" t="str">
        <f t="shared" si="119"/>
        <v>6NGI-MALIN</v>
      </c>
    </row>
    <row r="2516" spans="1:8">
      <c r="A2516" s="80">
        <v>38353</v>
      </c>
      <c r="B2516" s="79" t="s">
        <v>79</v>
      </c>
      <c r="C2516" s="79" t="s">
        <v>74</v>
      </c>
      <c r="D2516" s="85">
        <v>351110.85220000002</v>
      </c>
      <c r="E2516" s="85">
        <v>0</v>
      </c>
      <c r="F2516" s="210">
        <f t="shared" si="117"/>
        <v>6</v>
      </c>
      <c r="G2516" s="79" t="str">
        <f t="shared" si="118"/>
        <v>D</v>
      </c>
      <c r="H2516" s="79" t="str">
        <f t="shared" si="119"/>
        <v>6NGI-PGE/CG</v>
      </c>
    </row>
    <row r="2517" spans="1:8">
      <c r="A2517" s="80">
        <v>38353</v>
      </c>
      <c r="B2517" s="79" t="s">
        <v>79</v>
      </c>
      <c r="C2517" s="79" t="s">
        <v>46</v>
      </c>
      <c r="D2517" s="85">
        <v>-293200.99099999998</v>
      </c>
      <c r="E2517" s="85">
        <v>29320.099099999999</v>
      </c>
      <c r="F2517" s="210">
        <f t="shared" si="117"/>
        <v>6</v>
      </c>
      <c r="G2517" s="79" t="str">
        <f t="shared" si="118"/>
        <v>D</v>
      </c>
      <c r="H2517" s="79" t="str">
        <f t="shared" si="119"/>
        <v>6NGI-SOCAL</v>
      </c>
    </row>
    <row r="2518" spans="1:8">
      <c r="A2518" s="80">
        <v>38384</v>
      </c>
      <c r="B2518" s="79" t="s">
        <v>79</v>
      </c>
      <c r="C2518" s="79" t="s">
        <v>88</v>
      </c>
      <c r="D2518" s="85">
        <v>-86674.953800000003</v>
      </c>
      <c r="E2518" s="85">
        <v>866.74953800000003</v>
      </c>
      <c r="F2518" s="210">
        <f t="shared" si="117"/>
        <v>6</v>
      </c>
      <c r="G2518" s="79" t="str">
        <f t="shared" si="118"/>
        <v>D</v>
      </c>
      <c r="H2518" s="79" t="str">
        <f t="shared" si="119"/>
        <v>6IF-CIG/RKYMTN</v>
      </c>
    </row>
    <row r="2519" spans="1:8">
      <c r="A2519" s="80">
        <v>38384</v>
      </c>
      <c r="B2519" s="79" t="s">
        <v>79</v>
      </c>
      <c r="C2519" s="79" t="s">
        <v>89</v>
      </c>
      <c r="D2519" s="85">
        <v>-247642.72529999999</v>
      </c>
      <c r="E2519" s="85">
        <v>24764.272529999998</v>
      </c>
      <c r="F2519" s="210">
        <f t="shared" si="117"/>
        <v>6</v>
      </c>
      <c r="G2519" s="79" t="str">
        <f t="shared" si="118"/>
        <v>D</v>
      </c>
      <c r="H2519" s="79" t="str">
        <f t="shared" si="119"/>
        <v>6IF-ELPO/PERMIAN</v>
      </c>
    </row>
    <row r="2520" spans="1:8">
      <c r="A2520" s="80">
        <v>38384</v>
      </c>
      <c r="B2520" s="79" t="s">
        <v>79</v>
      </c>
      <c r="C2520" s="79" t="s">
        <v>72</v>
      </c>
      <c r="D2520" s="85">
        <v>1E-4</v>
      </c>
      <c r="E2520" s="85">
        <v>-9.9999999999999991E-6</v>
      </c>
      <c r="F2520" s="210">
        <f t="shared" si="117"/>
        <v>6</v>
      </c>
      <c r="G2520" s="79" t="str">
        <f t="shared" si="118"/>
        <v>D</v>
      </c>
      <c r="H2520" s="79" t="str">
        <f t="shared" si="119"/>
        <v>6IF-ELPO/SJ</v>
      </c>
    </row>
    <row r="2521" spans="1:8">
      <c r="A2521" s="80">
        <v>38384</v>
      </c>
      <c r="B2521" s="79" t="s">
        <v>79</v>
      </c>
      <c r="C2521" s="79" t="s">
        <v>96</v>
      </c>
      <c r="D2521" s="85">
        <v>495285.45059999998</v>
      </c>
      <c r="E2521" s="85">
        <v>-2476.4272529999998</v>
      </c>
      <c r="F2521" s="210">
        <f t="shared" si="117"/>
        <v>6</v>
      </c>
      <c r="G2521" s="79" t="str">
        <f t="shared" si="118"/>
        <v>D</v>
      </c>
      <c r="H2521" s="79" t="str">
        <f t="shared" si="119"/>
        <v>6IF-NGPL/MIDCON</v>
      </c>
    </row>
    <row r="2522" spans="1:8">
      <c r="A2522" s="80">
        <v>38384</v>
      </c>
      <c r="B2522" s="79" t="s">
        <v>79</v>
      </c>
      <c r="C2522" s="79" t="s">
        <v>67</v>
      </c>
      <c r="D2522" s="85">
        <v>1143490.2845999999</v>
      </c>
      <c r="E2522" s="85">
        <v>-114349.02846</v>
      </c>
      <c r="F2522" s="210">
        <f t="shared" si="117"/>
        <v>6</v>
      </c>
      <c r="G2522" s="79" t="str">
        <f t="shared" si="118"/>
        <v>D</v>
      </c>
      <c r="H2522" s="79" t="str">
        <f t="shared" si="119"/>
        <v>6IF-NWPL_ROCKY_M</v>
      </c>
    </row>
    <row r="2523" spans="1:8">
      <c r="A2523" s="80">
        <v>38384</v>
      </c>
      <c r="B2523" s="79" t="s">
        <v>79</v>
      </c>
      <c r="C2523" s="79" t="s">
        <v>99</v>
      </c>
      <c r="D2523" s="85">
        <v>123821.36259999999</v>
      </c>
      <c r="E2523" s="85">
        <v>-619.10681299999999</v>
      </c>
      <c r="F2523" s="210">
        <f t="shared" si="117"/>
        <v>6</v>
      </c>
      <c r="G2523" s="79" t="str">
        <f t="shared" si="118"/>
        <v>D</v>
      </c>
      <c r="H2523" s="79" t="str">
        <f t="shared" si="119"/>
        <v>6IF-PAN/TX/OK</v>
      </c>
    </row>
    <row r="2524" spans="1:8">
      <c r="A2524" s="80">
        <v>38384</v>
      </c>
      <c r="B2524" s="79" t="s">
        <v>79</v>
      </c>
      <c r="C2524" s="79" t="s">
        <v>68</v>
      </c>
      <c r="D2524" s="85">
        <v>-32501.338800000001</v>
      </c>
      <c r="E2524" s="85">
        <v>325.01338800000002</v>
      </c>
      <c r="F2524" s="210">
        <f t="shared" si="117"/>
        <v>6</v>
      </c>
      <c r="G2524" s="79" t="str">
        <f t="shared" si="118"/>
        <v>D</v>
      </c>
      <c r="H2524" s="79" t="str">
        <f t="shared" si="119"/>
        <v>6NGI-MALIN</v>
      </c>
    </row>
    <row r="2525" spans="1:8">
      <c r="A2525" s="80">
        <v>38384</v>
      </c>
      <c r="B2525" s="79" t="s">
        <v>79</v>
      </c>
      <c r="C2525" s="79" t="s">
        <v>74</v>
      </c>
      <c r="D2525" s="85">
        <v>312778.95319999999</v>
      </c>
      <c r="E2525" s="85">
        <v>0</v>
      </c>
      <c r="F2525" s="210">
        <f t="shared" si="117"/>
        <v>6</v>
      </c>
      <c r="G2525" s="79" t="str">
        <f t="shared" si="118"/>
        <v>D</v>
      </c>
      <c r="H2525" s="79" t="str">
        <f t="shared" si="119"/>
        <v>6NGI-PGE/CG</v>
      </c>
    </row>
    <row r="2526" spans="1:8">
      <c r="A2526" s="80">
        <v>38384</v>
      </c>
      <c r="B2526" s="79" t="s">
        <v>79</v>
      </c>
      <c r="C2526" s="79" t="s">
        <v>46</v>
      </c>
      <c r="D2526" s="85">
        <v>-265331.4915</v>
      </c>
      <c r="E2526" s="85">
        <v>26533.149150000001</v>
      </c>
      <c r="F2526" s="210">
        <f t="shared" si="117"/>
        <v>6</v>
      </c>
      <c r="G2526" s="79" t="str">
        <f t="shared" si="118"/>
        <v>D</v>
      </c>
      <c r="H2526" s="79" t="str">
        <f t="shared" si="119"/>
        <v>6NGI-SOCAL</v>
      </c>
    </row>
    <row r="2527" spans="1:8">
      <c r="A2527" s="80">
        <v>38412</v>
      </c>
      <c r="B2527" s="79" t="s">
        <v>79</v>
      </c>
      <c r="C2527" s="79" t="s">
        <v>88</v>
      </c>
      <c r="D2527" s="85">
        <v>-95560.424899999998</v>
      </c>
      <c r="E2527" s="85">
        <v>955.60424899999998</v>
      </c>
      <c r="F2527" s="210">
        <f t="shared" si="117"/>
        <v>6</v>
      </c>
      <c r="G2527" s="79" t="str">
        <f t="shared" si="118"/>
        <v>D</v>
      </c>
      <c r="H2527" s="79" t="str">
        <f t="shared" si="119"/>
        <v>6IF-CIG/RKYMTN</v>
      </c>
    </row>
    <row r="2528" spans="1:8">
      <c r="A2528" s="80">
        <v>38412</v>
      </c>
      <c r="B2528" s="79" t="s">
        <v>79</v>
      </c>
      <c r="C2528" s="79" t="s">
        <v>89</v>
      </c>
      <c r="D2528" s="85">
        <v>-273029.78539999999</v>
      </c>
      <c r="E2528" s="85">
        <v>27302.97854</v>
      </c>
      <c r="F2528" s="210">
        <f t="shared" si="117"/>
        <v>6</v>
      </c>
      <c r="G2528" s="79" t="str">
        <f t="shared" si="118"/>
        <v>D</v>
      </c>
      <c r="H2528" s="79" t="str">
        <f t="shared" si="119"/>
        <v>6IF-ELPO/PERMIAN</v>
      </c>
    </row>
    <row r="2529" spans="1:8">
      <c r="A2529" s="80">
        <v>38412</v>
      </c>
      <c r="B2529" s="79" t="s">
        <v>79</v>
      </c>
      <c r="C2529" s="79" t="s">
        <v>72</v>
      </c>
      <c r="D2529" s="85">
        <v>0</v>
      </c>
      <c r="E2529" s="85">
        <v>0</v>
      </c>
      <c r="F2529" s="210">
        <f t="shared" si="117"/>
        <v>6</v>
      </c>
      <c r="G2529" s="79" t="str">
        <f t="shared" si="118"/>
        <v>D</v>
      </c>
      <c r="H2529" s="79" t="str">
        <f t="shared" si="119"/>
        <v>6IF-ELPO/SJ</v>
      </c>
    </row>
    <row r="2530" spans="1:8">
      <c r="A2530" s="80">
        <v>38412</v>
      </c>
      <c r="B2530" s="79" t="s">
        <v>79</v>
      </c>
      <c r="C2530" s="79" t="s">
        <v>96</v>
      </c>
      <c r="D2530" s="85">
        <v>546059.57070000004</v>
      </c>
      <c r="E2530" s="85">
        <v>-2730.2978535000002</v>
      </c>
      <c r="F2530" s="210">
        <f t="shared" si="117"/>
        <v>6</v>
      </c>
      <c r="G2530" s="79" t="str">
        <f t="shared" si="118"/>
        <v>D</v>
      </c>
      <c r="H2530" s="79" t="str">
        <f t="shared" si="119"/>
        <v>6IF-NGPL/MIDCON</v>
      </c>
    </row>
    <row r="2531" spans="1:8">
      <c r="A2531" s="80">
        <v>38412</v>
      </c>
      <c r="B2531" s="79" t="s">
        <v>79</v>
      </c>
      <c r="C2531" s="79" t="s">
        <v>67</v>
      </c>
      <c r="D2531" s="85">
        <v>1260715.0338000001</v>
      </c>
      <c r="E2531" s="85">
        <v>-126071.50337999999</v>
      </c>
      <c r="F2531" s="210">
        <f t="shared" si="117"/>
        <v>6</v>
      </c>
      <c r="G2531" s="79" t="str">
        <f t="shared" si="118"/>
        <v>D</v>
      </c>
      <c r="H2531" s="79" t="str">
        <f t="shared" si="119"/>
        <v>6IF-NWPL_ROCKY_M</v>
      </c>
    </row>
    <row r="2532" spans="1:8">
      <c r="A2532" s="80">
        <v>38412</v>
      </c>
      <c r="B2532" s="79" t="s">
        <v>79</v>
      </c>
      <c r="C2532" s="79" t="s">
        <v>99</v>
      </c>
      <c r="D2532" s="85">
        <v>136514.8927</v>
      </c>
      <c r="E2532" s="85">
        <v>-682.57446349999998</v>
      </c>
      <c r="F2532" s="210">
        <f t="shared" si="117"/>
        <v>6</v>
      </c>
      <c r="G2532" s="79" t="str">
        <f t="shared" si="118"/>
        <v>D</v>
      </c>
      <c r="H2532" s="79" t="str">
        <f t="shared" si="119"/>
        <v>6IF-PAN/TX/OK</v>
      </c>
    </row>
    <row r="2533" spans="1:8">
      <c r="A2533" s="80">
        <v>38412</v>
      </c>
      <c r="B2533" s="79" t="s">
        <v>79</v>
      </c>
      <c r="C2533" s="79" t="s">
        <v>68</v>
      </c>
      <c r="D2533" s="85">
        <v>-31892.521199999999</v>
      </c>
      <c r="E2533" s="85">
        <v>318.92521199999999</v>
      </c>
      <c r="F2533" s="210">
        <f t="shared" si="117"/>
        <v>6</v>
      </c>
      <c r="G2533" s="79" t="str">
        <f t="shared" si="118"/>
        <v>D</v>
      </c>
      <c r="H2533" s="79" t="str">
        <f t="shared" si="119"/>
        <v>6NGI-MALIN</v>
      </c>
    </row>
    <row r="2534" spans="1:8">
      <c r="A2534" s="80">
        <v>38412</v>
      </c>
      <c r="B2534" s="79" t="s">
        <v>79</v>
      </c>
      <c r="C2534" s="79" t="s">
        <v>74</v>
      </c>
      <c r="D2534" s="85">
        <v>352528.13209999999</v>
      </c>
      <c r="E2534" s="85">
        <v>0</v>
      </c>
      <c r="F2534" s="210">
        <f t="shared" si="117"/>
        <v>6</v>
      </c>
      <c r="G2534" s="79" t="str">
        <f t="shared" si="118"/>
        <v>D</v>
      </c>
      <c r="H2534" s="79" t="str">
        <f t="shared" si="119"/>
        <v>6NGI-PGE/CG</v>
      </c>
    </row>
    <row r="2535" spans="1:8">
      <c r="A2535" s="80">
        <v>38412</v>
      </c>
      <c r="B2535" s="79" t="s">
        <v>79</v>
      </c>
      <c r="C2535" s="79" t="s">
        <v>46</v>
      </c>
      <c r="D2535" s="85">
        <v>-290644.6102</v>
      </c>
      <c r="E2535" s="85">
        <v>29064.461019999999</v>
      </c>
      <c r="F2535" s="210">
        <f t="shared" si="117"/>
        <v>6</v>
      </c>
      <c r="G2535" s="79" t="str">
        <f t="shared" si="118"/>
        <v>D</v>
      </c>
      <c r="H2535" s="79" t="str">
        <f t="shared" si="119"/>
        <v>6NGI-SOCAL</v>
      </c>
    </row>
    <row r="2536" spans="1:8">
      <c r="A2536" s="80">
        <v>38443</v>
      </c>
      <c r="B2536" s="79" t="s">
        <v>79</v>
      </c>
      <c r="C2536" s="79" t="s">
        <v>88</v>
      </c>
      <c r="D2536" s="85">
        <v>-92052.428199999995</v>
      </c>
      <c r="E2536" s="85">
        <v>920.52428199999997</v>
      </c>
      <c r="F2536" s="210">
        <f t="shared" si="117"/>
        <v>6</v>
      </c>
      <c r="G2536" s="79" t="str">
        <f t="shared" si="118"/>
        <v>D</v>
      </c>
      <c r="H2536" s="79" t="str">
        <f t="shared" si="119"/>
        <v>6IF-CIG/RKYMTN</v>
      </c>
    </row>
    <row r="2537" spans="1:8">
      <c r="A2537" s="80">
        <v>38443</v>
      </c>
      <c r="B2537" s="79" t="s">
        <v>79</v>
      </c>
      <c r="C2537" s="79" t="s">
        <v>89</v>
      </c>
      <c r="D2537" s="85">
        <v>-263006.9375</v>
      </c>
      <c r="E2537" s="85">
        <v>26300.693749999999</v>
      </c>
      <c r="F2537" s="210">
        <f t="shared" si="117"/>
        <v>6</v>
      </c>
      <c r="G2537" s="79" t="str">
        <f t="shared" si="118"/>
        <v>D</v>
      </c>
      <c r="H2537" s="79" t="str">
        <f t="shared" si="119"/>
        <v>6IF-ELPO/PERMIAN</v>
      </c>
    </row>
    <row r="2538" spans="1:8">
      <c r="A2538" s="80">
        <v>38443</v>
      </c>
      <c r="B2538" s="79" t="s">
        <v>79</v>
      </c>
      <c r="C2538" s="79" t="s">
        <v>72</v>
      </c>
      <c r="D2538" s="85">
        <v>-1E-4</v>
      </c>
      <c r="E2538" s="85">
        <v>9.9999999999999991E-6</v>
      </c>
      <c r="F2538" s="210">
        <f t="shared" si="117"/>
        <v>6</v>
      </c>
      <c r="G2538" s="79" t="str">
        <f t="shared" si="118"/>
        <v>D</v>
      </c>
      <c r="H2538" s="79" t="str">
        <f t="shared" si="119"/>
        <v>6IF-ELPO/SJ</v>
      </c>
    </row>
    <row r="2539" spans="1:8">
      <c r="A2539" s="80">
        <v>38443</v>
      </c>
      <c r="B2539" s="79" t="s">
        <v>79</v>
      </c>
      <c r="C2539" s="79" t="s">
        <v>96</v>
      </c>
      <c r="D2539" s="85">
        <v>526013.875</v>
      </c>
      <c r="E2539" s="85">
        <v>-2630.069375</v>
      </c>
      <c r="F2539" s="210">
        <f t="shared" si="117"/>
        <v>6</v>
      </c>
      <c r="G2539" s="79" t="str">
        <f t="shared" si="118"/>
        <v>D</v>
      </c>
      <c r="H2539" s="79" t="str">
        <f t="shared" si="119"/>
        <v>6IF-NGPL/MIDCON</v>
      </c>
    </row>
    <row r="2540" spans="1:8">
      <c r="A2540" s="80">
        <v>38443</v>
      </c>
      <c r="B2540" s="79" t="s">
        <v>79</v>
      </c>
      <c r="C2540" s="79" t="s">
        <v>67</v>
      </c>
      <c r="D2540" s="85">
        <v>1214434.5333</v>
      </c>
      <c r="E2540" s="85">
        <v>-121443.45333</v>
      </c>
      <c r="F2540" s="210">
        <f t="shared" si="117"/>
        <v>6</v>
      </c>
      <c r="G2540" s="79" t="str">
        <f t="shared" si="118"/>
        <v>D</v>
      </c>
      <c r="H2540" s="79" t="str">
        <f t="shared" si="119"/>
        <v>6IF-NWPL_ROCKY_M</v>
      </c>
    </row>
    <row r="2541" spans="1:8">
      <c r="A2541" s="80">
        <v>38443</v>
      </c>
      <c r="B2541" s="79" t="s">
        <v>79</v>
      </c>
      <c r="C2541" s="79" t="s">
        <v>99</v>
      </c>
      <c r="D2541" s="85">
        <v>131503.4688</v>
      </c>
      <c r="E2541" s="85">
        <v>-657.51734399999998</v>
      </c>
      <c r="F2541" s="210">
        <f t="shared" si="117"/>
        <v>6</v>
      </c>
      <c r="G2541" s="79" t="str">
        <f t="shared" si="118"/>
        <v>D</v>
      </c>
      <c r="H2541" s="79" t="str">
        <f t="shared" si="119"/>
        <v>6IF-PAN/TX/OK</v>
      </c>
    </row>
    <row r="2542" spans="1:8">
      <c r="A2542" s="80">
        <v>38443</v>
      </c>
      <c r="B2542" s="79" t="s">
        <v>79</v>
      </c>
      <c r="C2542" s="79" t="s">
        <v>68</v>
      </c>
      <c r="D2542" s="85">
        <v>-30859.480599999999</v>
      </c>
      <c r="E2542" s="85">
        <v>308.59480600000001</v>
      </c>
      <c r="F2542" s="210">
        <f t="shared" si="117"/>
        <v>6</v>
      </c>
      <c r="G2542" s="79" t="str">
        <f t="shared" si="118"/>
        <v>D</v>
      </c>
      <c r="H2542" s="79" t="str">
        <f t="shared" si="119"/>
        <v>6NGI-MALIN</v>
      </c>
    </row>
    <row r="2543" spans="1:8">
      <c r="A2543" s="80">
        <v>38443</v>
      </c>
      <c r="B2543" s="79" t="s">
        <v>79</v>
      </c>
      <c r="C2543" s="79" t="s">
        <v>74</v>
      </c>
      <c r="D2543" s="85">
        <v>344203.31579999998</v>
      </c>
      <c r="E2543" s="85">
        <v>0</v>
      </c>
      <c r="F2543" s="210">
        <f t="shared" si="117"/>
        <v>6</v>
      </c>
      <c r="G2543" s="79" t="str">
        <f t="shared" si="118"/>
        <v>D</v>
      </c>
      <c r="H2543" s="79" t="str">
        <f t="shared" si="119"/>
        <v>6NGI-PGE/CG</v>
      </c>
    </row>
    <row r="2544" spans="1:8">
      <c r="A2544" s="80">
        <v>38443</v>
      </c>
      <c r="B2544" s="79" t="s">
        <v>79</v>
      </c>
      <c r="C2544" s="79" t="s">
        <v>46</v>
      </c>
      <c r="D2544" s="85">
        <v>-280540.73320000002</v>
      </c>
      <c r="E2544" s="85">
        <v>28054.07332</v>
      </c>
      <c r="F2544" s="210">
        <f t="shared" si="117"/>
        <v>6</v>
      </c>
      <c r="G2544" s="79" t="str">
        <f t="shared" si="118"/>
        <v>D</v>
      </c>
      <c r="H2544" s="79" t="str">
        <f t="shared" si="119"/>
        <v>6NGI-SOCAL</v>
      </c>
    </row>
    <row r="2545" spans="1:8">
      <c r="A2545" s="80">
        <v>38473</v>
      </c>
      <c r="B2545" s="79" t="s">
        <v>79</v>
      </c>
      <c r="C2545" s="79" t="s">
        <v>88</v>
      </c>
      <c r="D2545" s="85">
        <v>-94699.374599999996</v>
      </c>
      <c r="E2545" s="85">
        <v>946.99374599999999</v>
      </c>
      <c r="F2545" s="210">
        <f t="shared" si="117"/>
        <v>6</v>
      </c>
      <c r="G2545" s="79" t="str">
        <f t="shared" si="118"/>
        <v>D</v>
      </c>
      <c r="H2545" s="79" t="str">
        <f t="shared" si="119"/>
        <v>6IF-CIG/RKYMTN</v>
      </c>
    </row>
    <row r="2546" spans="1:8">
      <c r="A2546" s="80">
        <v>38473</v>
      </c>
      <c r="B2546" s="79" t="s">
        <v>79</v>
      </c>
      <c r="C2546" s="79" t="s">
        <v>89</v>
      </c>
      <c r="D2546" s="85">
        <v>-270569.64179999998</v>
      </c>
      <c r="E2546" s="85">
        <v>27056.964179999999</v>
      </c>
      <c r="F2546" s="210">
        <f t="shared" si="117"/>
        <v>6</v>
      </c>
      <c r="G2546" s="79" t="str">
        <f t="shared" si="118"/>
        <v>D</v>
      </c>
      <c r="H2546" s="79" t="str">
        <f t="shared" si="119"/>
        <v>6IF-ELPO/PERMIAN</v>
      </c>
    </row>
    <row r="2547" spans="1:8">
      <c r="A2547" s="80">
        <v>38473</v>
      </c>
      <c r="B2547" s="79" t="s">
        <v>79</v>
      </c>
      <c r="C2547" s="79" t="s">
        <v>72</v>
      </c>
      <c r="D2547" s="85">
        <v>0</v>
      </c>
      <c r="E2547" s="85">
        <v>0</v>
      </c>
      <c r="F2547" s="210">
        <f t="shared" si="117"/>
        <v>6</v>
      </c>
      <c r="G2547" s="79" t="str">
        <f t="shared" si="118"/>
        <v>D</v>
      </c>
      <c r="H2547" s="79" t="str">
        <f t="shared" si="119"/>
        <v>6IF-ELPO/SJ</v>
      </c>
    </row>
    <row r="2548" spans="1:8">
      <c r="A2548" s="80">
        <v>38473</v>
      </c>
      <c r="B2548" s="79" t="s">
        <v>79</v>
      </c>
      <c r="C2548" s="79" t="s">
        <v>96</v>
      </c>
      <c r="D2548" s="85">
        <v>541139.28359999997</v>
      </c>
      <c r="E2548" s="85">
        <v>-2705.696418</v>
      </c>
      <c r="F2548" s="210">
        <f t="shared" si="117"/>
        <v>6</v>
      </c>
      <c r="G2548" s="79" t="str">
        <f t="shared" si="118"/>
        <v>D</v>
      </c>
      <c r="H2548" s="79" t="str">
        <f t="shared" si="119"/>
        <v>6IF-NGPL/MIDCON</v>
      </c>
    </row>
    <row r="2549" spans="1:8">
      <c r="A2549" s="80">
        <v>38473</v>
      </c>
      <c r="B2549" s="79" t="s">
        <v>79</v>
      </c>
      <c r="C2549" s="79" t="s">
        <v>67</v>
      </c>
      <c r="D2549" s="85">
        <v>1249355.3211000001</v>
      </c>
      <c r="E2549" s="85">
        <v>-124935.53211</v>
      </c>
      <c r="F2549" s="210">
        <f t="shared" si="117"/>
        <v>6</v>
      </c>
      <c r="G2549" s="79" t="str">
        <f t="shared" si="118"/>
        <v>D</v>
      </c>
      <c r="H2549" s="79" t="str">
        <f t="shared" si="119"/>
        <v>6IF-NWPL_ROCKY_M</v>
      </c>
    </row>
    <row r="2550" spans="1:8">
      <c r="A2550" s="80">
        <v>38473</v>
      </c>
      <c r="B2550" s="79" t="s">
        <v>79</v>
      </c>
      <c r="C2550" s="79" t="s">
        <v>99</v>
      </c>
      <c r="D2550" s="85">
        <v>135284.82089999999</v>
      </c>
      <c r="E2550" s="85">
        <v>-676.4241045</v>
      </c>
      <c r="F2550" s="210">
        <f t="shared" si="117"/>
        <v>6</v>
      </c>
      <c r="G2550" s="79" t="str">
        <f t="shared" si="118"/>
        <v>D</v>
      </c>
      <c r="H2550" s="79" t="str">
        <f t="shared" si="119"/>
        <v>6IF-PAN/TX/OK</v>
      </c>
    </row>
    <row r="2551" spans="1:8">
      <c r="A2551" s="80">
        <v>38473</v>
      </c>
      <c r="B2551" s="79" t="s">
        <v>79</v>
      </c>
      <c r="C2551" s="79" t="s">
        <v>68</v>
      </c>
      <c r="D2551" s="85">
        <v>-37168.413500000002</v>
      </c>
      <c r="E2551" s="85">
        <v>371.68413499999997</v>
      </c>
      <c r="F2551" s="210">
        <f t="shared" si="117"/>
        <v>6</v>
      </c>
      <c r="G2551" s="79" t="str">
        <f t="shared" si="118"/>
        <v>D</v>
      </c>
      <c r="H2551" s="79" t="str">
        <f t="shared" si="119"/>
        <v>6NGI-MALIN</v>
      </c>
    </row>
    <row r="2552" spans="1:8">
      <c r="A2552" s="80">
        <v>38473</v>
      </c>
      <c r="B2552" s="79" t="s">
        <v>79</v>
      </c>
      <c r="C2552" s="79" t="s">
        <v>74</v>
      </c>
      <c r="D2552" s="85">
        <v>366538.94809999998</v>
      </c>
      <c r="E2552" s="85">
        <v>0</v>
      </c>
      <c r="F2552" s="210">
        <f t="shared" si="117"/>
        <v>6</v>
      </c>
      <c r="G2552" s="79" t="str">
        <f t="shared" si="118"/>
        <v>D</v>
      </c>
      <c r="H2552" s="79" t="str">
        <f t="shared" si="119"/>
        <v>6NGI-PGE/CG</v>
      </c>
    </row>
    <row r="2553" spans="1:8">
      <c r="A2553" s="80">
        <v>38473</v>
      </c>
      <c r="B2553" s="79" t="s">
        <v>79</v>
      </c>
      <c r="C2553" s="79" t="s">
        <v>46</v>
      </c>
      <c r="D2553" s="85">
        <v>-288025.74770000001</v>
      </c>
      <c r="E2553" s="85">
        <v>28802.574769999999</v>
      </c>
      <c r="F2553" s="210">
        <f t="shared" si="117"/>
        <v>6</v>
      </c>
      <c r="G2553" s="79" t="str">
        <f t="shared" si="118"/>
        <v>D</v>
      </c>
      <c r="H2553" s="79" t="str">
        <f t="shared" si="119"/>
        <v>6NGI-SOCAL</v>
      </c>
    </row>
    <row r="2554" spans="1:8">
      <c r="A2554" s="80">
        <v>38504</v>
      </c>
      <c r="B2554" s="79" t="s">
        <v>79</v>
      </c>
      <c r="C2554" s="79" t="s">
        <v>88</v>
      </c>
      <c r="D2554" s="85">
        <v>-91219.249599999996</v>
      </c>
      <c r="E2554" s="85">
        <v>912.19249600000001</v>
      </c>
      <c r="F2554" s="210">
        <f t="shared" si="117"/>
        <v>6</v>
      </c>
      <c r="G2554" s="79" t="str">
        <f t="shared" si="118"/>
        <v>D</v>
      </c>
      <c r="H2554" s="79" t="str">
        <f t="shared" si="119"/>
        <v>6IF-CIG/RKYMTN</v>
      </c>
    </row>
    <row r="2555" spans="1:8">
      <c r="A2555" s="80">
        <v>38504</v>
      </c>
      <c r="B2555" s="79" t="s">
        <v>79</v>
      </c>
      <c r="C2555" s="79" t="s">
        <v>89</v>
      </c>
      <c r="D2555" s="85">
        <v>-260626.42749999999</v>
      </c>
      <c r="E2555" s="85">
        <v>26062.642749999999</v>
      </c>
      <c r="F2555" s="210">
        <f t="shared" si="117"/>
        <v>6</v>
      </c>
      <c r="G2555" s="79" t="str">
        <f t="shared" si="118"/>
        <v>D</v>
      </c>
      <c r="H2555" s="79" t="str">
        <f t="shared" si="119"/>
        <v>6IF-ELPO/PERMIAN</v>
      </c>
    </row>
    <row r="2556" spans="1:8">
      <c r="A2556" s="80">
        <v>38504</v>
      </c>
      <c r="B2556" s="79" t="s">
        <v>79</v>
      </c>
      <c r="C2556" s="79" t="s">
        <v>72</v>
      </c>
      <c r="D2556" s="85">
        <v>-1E-4</v>
      </c>
      <c r="E2556" s="85">
        <v>9.9999999999999991E-6</v>
      </c>
      <c r="F2556" s="210">
        <f t="shared" si="117"/>
        <v>6</v>
      </c>
      <c r="G2556" s="79" t="str">
        <f t="shared" si="118"/>
        <v>D</v>
      </c>
      <c r="H2556" s="79" t="str">
        <f t="shared" si="119"/>
        <v>6IF-ELPO/SJ</v>
      </c>
    </row>
    <row r="2557" spans="1:8">
      <c r="A2557" s="80">
        <v>38504</v>
      </c>
      <c r="B2557" s="79" t="s">
        <v>79</v>
      </c>
      <c r="C2557" s="79" t="s">
        <v>96</v>
      </c>
      <c r="D2557" s="85">
        <v>521252.85509999999</v>
      </c>
      <c r="E2557" s="85">
        <v>-2606.2642755000002</v>
      </c>
      <c r="F2557" s="210">
        <f t="shared" si="117"/>
        <v>6</v>
      </c>
      <c r="G2557" s="79" t="str">
        <f t="shared" si="118"/>
        <v>D</v>
      </c>
      <c r="H2557" s="79" t="str">
        <f t="shared" si="119"/>
        <v>6IF-NGPL/MIDCON</v>
      </c>
    </row>
    <row r="2558" spans="1:8">
      <c r="A2558" s="80">
        <v>38504</v>
      </c>
      <c r="B2558" s="79" t="s">
        <v>79</v>
      </c>
      <c r="C2558" s="79" t="s">
        <v>67</v>
      </c>
      <c r="D2558" s="85">
        <v>1203442.5286999999</v>
      </c>
      <c r="E2558" s="85">
        <v>-120344.25287</v>
      </c>
      <c r="F2558" s="210">
        <f t="shared" si="117"/>
        <v>6</v>
      </c>
      <c r="G2558" s="79" t="str">
        <f t="shared" si="118"/>
        <v>D</v>
      </c>
      <c r="H2558" s="79" t="str">
        <f t="shared" si="119"/>
        <v>6IF-NWPL_ROCKY_M</v>
      </c>
    </row>
    <row r="2559" spans="1:8">
      <c r="A2559" s="80">
        <v>38504</v>
      </c>
      <c r="B2559" s="79" t="s">
        <v>79</v>
      </c>
      <c r="C2559" s="79" t="s">
        <v>99</v>
      </c>
      <c r="D2559" s="85">
        <v>130313.2138</v>
      </c>
      <c r="E2559" s="85">
        <v>-651.56606899999997</v>
      </c>
      <c r="F2559" s="210">
        <f t="shared" si="117"/>
        <v>6</v>
      </c>
      <c r="G2559" s="79" t="str">
        <f t="shared" si="118"/>
        <v>D</v>
      </c>
      <c r="H2559" s="79" t="str">
        <f t="shared" si="119"/>
        <v>6IF-PAN/TX/OK</v>
      </c>
    </row>
    <row r="2560" spans="1:8">
      <c r="A2560" s="80">
        <v>38504</v>
      </c>
      <c r="B2560" s="79" t="s">
        <v>79</v>
      </c>
      <c r="C2560" s="79" t="s">
        <v>68</v>
      </c>
      <c r="D2560" s="85">
        <v>-54384.047899999998</v>
      </c>
      <c r="E2560" s="85">
        <v>543.84047899999996</v>
      </c>
      <c r="F2560" s="210">
        <f t="shared" si="117"/>
        <v>6</v>
      </c>
      <c r="G2560" s="79" t="str">
        <f t="shared" si="118"/>
        <v>D</v>
      </c>
      <c r="H2560" s="79" t="str">
        <f t="shared" si="119"/>
        <v>6NGI-MALIN</v>
      </c>
    </row>
    <row r="2561" spans="1:8">
      <c r="A2561" s="80">
        <v>38504</v>
      </c>
      <c r="B2561" s="79" t="s">
        <v>79</v>
      </c>
      <c r="C2561" s="79" t="s">
        <v>74</v>
      </c>
      <c r="D2561" s="85">
        <v>350991.6912</v>
      </c>
      <c r="E2561" s="85">
        <v>0</v>
      </c>
      <c r="F2561" s="210">
        <f t="shared" si="117"/>
        <v>6</v>
      </c>
      <c r="G2561" s="79" t="str">
        <f t="shared" si="118"/>
        <v>D</v>
      </c>
      <c r="H2561" s="79" t="str">
        <f t="shared" si="119"/>
        <v>6NGI-PGE/CG</v>
      </c>
    </row>
    <row r="2562" spans="1:8">
      <c r="A2562" s="80">
        <v>38504</v>
      </c>
      <c r="B2562" s="79" t="s">
        <v>79</v>
      </c>
      <c r="C2562" s="79" t="s">
        <v>46</v>
      </c>
      <c r="D2562" s="85">
        <v>-278001.52269999997</v>
      </c>
      <c r="E2562" s="85">
        <v>27800.152269999999</v>
      </c>
      <c r="F2562" s="210">
        <f t="shared" si="117"/>
        <v>6</v>
      </c>
      <c r="G2562" s="79" t="str">
        <f t="shared" si="118"/>
        <v>D</v>
      </c>
      <c r="H2562" s="79" t="str">
        <f t="shared" si="119"/>
        <v>6NGI-SOCAL</v>
      </c>
    </row>
    <row r="2563" spans="1:8">
      <c r="A2563" s="80">
        <v>38534</v>
      </c>
      <c r="B2563" s="79" t="s">
        <v>79</v>
      </c>
      <c r="C2563" s="79" t="s">
        <v>88</v>
      </c>
      <c r="D2563" s="85">
        <v>-93835.779200000004</v>
      </c>
      <c r="E2563" s="85">
        <v>938.35779200000002</v>
      </c>
      <c r="F2563" s="210">
        <f t="shared" ref="F2563:F2626" si="120">IF(REF_DT&lt;=LastDay,INDEX(IntraMonth_Buckets,MATCH($A2563,IntraSumMonths,0),1),INDEX(BucketTable,MATCH($A2563,SumMonths,0),1))</f>
        <v>6</v>
      </c>
      <c r="G2563" s="79" t="str">
        <f t="shared" ref="G2563:G2626" si="121">INDEX(Book_Type,MATCH($B2563,Book,0),1)</f>
        <v>D</v>
      </c>
      <c r="H2563" s="79" t="str">
        <f t="shared" ref="H2563:H2626" si="122">$F2563&amp;$C2563</f>
        <v>6IF-CIG/RKYMTN</v>
      </c>
    </row>
    <row r="2564" spans="1:8">
      <c r="A2564" s="80">
        <v>38534</v>
      </c>
      <c r="B2564" s="79" t="s">
        <v>79</v>
      </c>
      <c r="C2564" s="79" t="s">
        <v>89</v>
      </c>
      <c r="D2564" s="85">
        <v>-268102.22629999998</v>
      </c>
      <c r="E2564" s="85">
        <v>26810.22263</v>
      </c>
      <c r="F2564" s="210">
        <f t="shared" si="120"/>
        <v>6</v>
      </c>
      <c r="G2564" s="79" t="str">
        <f t="shared" si="121"/>
        <v>D</v>
      </c>
      <c r="H2564" s="79" t="str">
        <f t="shared" si="122"/>
        <v>6IF-ELPO/PERMIAN</v>
      </c>
    </row>
    <row r="2565" spans="1:8">
      <c r="A2565" s="80">
        <v>38534</v>
      </c>
      <c r="B2565" s="79" t="s">
        <v>79</v>
      </c>
      <c r="C2565" s="79" t="s">
        <v>72</v>
      </c>
      <c r="D2565" s="85">
        <v>1E-4</v>
      </c>
      <c r="E2565" s="85">
        <v>-9.9999999999999991E-6</v>
      </c>
      <c r="F2565" s="210">
        <f t="shared" si="120"/>
        <v>6</v>
      </c>
      <c r="G2565" s="79" t="str">
        <f t="shared" si="121"/>
        <v>D</v>
      </c>
      <c r="H2565" s="79" t="str">
        <f t="shared" si="122"/>
        <v>6IF-ELPO/SJ</v>
      </c>
    </row>
    <row r="2566" spans="1:8">
      <c r="A2566" s="80">
        <v>38534</v>
      </c>
      <c r="B2566" s="79" t="s">
        <v>79</v>
      </c>
      <c r="C2566" s="79" t="s">
        <v>96</v>
      </c>
      <c r="D2566" s="85">
        <v>536204.45250000001</v>
      </c>
      <c r="E2566" s="85">
        <v>-2681.0222625000001</v>
      </c>
      <c r="F2566" s="210">
        <f t="shared" si="120"/>
        <v>6</v>
      </c>
      <c r="G2566" s="79" t="str">
        <f t="shared" si="121"/>
        <v>D</v>
      </c>
      <c r="H2566" s="79" t="str">
        <f t="shared" si="122"/>
        <v>6IF-NGPL/MIDCON</v>
      </c>
    </row>
    <row r="2567" spans="1:8">
      <c r="A2567" s="80">
        <v>38534</v>
      </c>
      <c r="B2567" s="79" t="s">
        <v>79</v>
      </c>
      <c r="C2567" s="79" t="s">
        <v>67</v>
      </c>
      <c r="D2567" s="85">
        <v>1237962.0301000001</v>
      </c>
      <c r="E2567" s="85">
        <v>-123796.20301</v>
      </c>
      <c r="F2567" s="210">
        <f t="shared" si="120"/>
        <v>6</v>
      </c>
      <c r="G2567" s="79" t="str">
        <f t="shared" si="121"/>
        <v>D</v>
      </c>
      <c r="H2567" s="79" t="str">
        <f t="shared" si="122"/>
        <v>6IF-NWPL_ROCKY_M</v>
      </c>
    </row>
    <row r="2568" spans="1:8">
      <c r="A2568" s="80">
        <v>38534</v>
      </c>
      <c r="B2568" s="79" t="s">
        <v>79</v>
      </c>
      <c r="C2568" s="79" t="s">
        <v>99</v>
      </c>
      <c r="D2568" s="85">
        <v>134051.11309999999</v>
      </c>
      <c r="E2568" s="85">
        <v>-670.25556549999999</v>
      </c>
      <c r="F2568" s="210">
        <f t="shared" si="120"/>
        <v>6</v>
      </c>
      <c r="G2568" s="79" t="str">
        <f t="shared" si="121"/>
        <v>D</v>
      </c>
      <c r="H2568" s="79" t="str">
        <f t="shared" si="122"/>
        <v>6IF-PAN/TX/OK</v>
      </c>
    </row>
    <row r="2569" spans="1:8">
      <c r="A2569" s="80">
        <v>38534</v>
      </c>
      <c r="B2569" s="79" t="s">
        <v>79</v>
      </c>
      <c r="C2569" s="79" t="s">
        <v>68</v>
      </c>
      <c r="D2569" s="85">
        <v>-51890.753499999999</v>
      </c>
      <c r="E2569" s="85">
        <v>518.90753500000005</v>
      </c>
      <c r="F2569" s="210">
        <f t="shared" si="120"/>
        <v>6</v>
      </c>
      <c r="G2569" s="79" t="str">
        <f t="shared" si="121"/>
        <v>D</v>
      </c>
      <c r="H2569" s="79" t="str">
        <f t="shared" si="122"/>
        <v>6NGI-MALIN</v>
      </c>
    </row>
    <row r="2570" spans="1:8">
      <c r="A2570" s="80">
        <v>38534</v>
      </c>
      <c r="B2570" s="79" t="s">
        <v>79</v>
      </c>
      <c r="C2570" s="79" t="s">
        <v>74</v>
      </c>
      <c r="D2570" s="85">
        <v>366217.26299999998</v>
      </c>
      <c r="E2570" s="85">
        <v>0</v>
      </c>
      <c r="F2570" s="210">
        <f t="shared" si="120"/>
        <v>6</v>
      </c>
      <c r="G2570" s="79" t="str">
        <f t="shared" si="121"/>
        <v>D</v>
      </c>
      <c r="H2570" s="79" t="str">
        <f t="shared" si="122"/>
        <v>6NGI-PGE/CG</v>
      </c>
    </row>
    <row r="2571" spans="1:8">
      <c r="A2571" s="80">
        <v>38534</v>
      </c>
      <c r="B2571" s="79" t="s">
        <v>79</v>
      </c>
      <c r="C2571" s="79" t="s">
        <v>46</v>
      </c>
      <c r="D2571" s="85">
        <v>-285399.14409999998</v>
      </c>
      <c r="E2571" s="85">
        <v>28539.914410000001</v>
      </c>
      <c r="F2571" s="210">
        <f t="shared" si="120"/>
        <v>6</v>
      </c>
      <c r="G2571" s="79" t="str">
        <f t="shared" si="121"/>
        <v>D</v>
      </c>
      <c r="H2571" s="79" t="str">
        <f t="shared" si="122"/>
        <v>6NGI-SOCAL</v>
      </c>
    </row>
    <row r="2572" spans="1:8">
      <c r="A2572" s="80">
        <v>38565</v>
      </c>
      <c r="B2572" s="79" t="s">
        <v>79</v>
      </c>
      <c r="C2572" s="79" t="s">
        <v>88</v>
      </c>
      <c r="D2572" s="85">
        <v>-93398.755300000004</v>
      </c>
      <c r="E2572" s="85">
        <v>933.98755300000005</v>
      </c>
      <c r="F2572" s="210">
        <f t="shared" si="120"/>
        <v>6</v>
      </c>
      <c r="G2572" s="79" t="str">
        <f t="shared" si="121"/>
        <v>D</v>
      </c>
      <c r="H2572" s="79" t="str">
        <f t="shared" si="122"/>
        <v>6IF-CIG/RKYMTN</v>
      </c>
    </row>
    <row r="2573" spans="1:8">
      <c r="A2573" s="80">
        <v>38565</v>
      </c>
      <c r="B2573" s="79" t="s">
        <v>79</v>
      </c>
      <c r="C2573" s="79" t="s">
        <v>89</v>
      </c>
      <c r="D2573" s="85">
        <v>-266853.58669999999</v>
      </c>
      <c r="E2573" s="85">
        <v>26685.358670000001</v>
      </c>
      <c r="F2573" s="210">
        <f t="shared" si="120"/>
        <v>6</v>
      </c>
      <c r="G2573" s="79" t="str">
        <f t="shared" si="121"/>
        <v>D</v>
      </c>
      <c r="H2573" s="79" t="str">
        <f t="shared" si="122"/>
        <v>6IF-ELPO/PERMIAN</v>
      </c>
    </row>
    <row r="2574" spans="1:8">
      <c r="A2574" s="80">
        <v>38565</v>
      </c>
      <c r="B2574" s="79" t="s">
        <v>79</v>
      </c>
      <c r="C2574" s="79" t="s">
        <v>72</v>
      </c>
      <c r="D2574" s="85">
        <v>-1E-4</v>
      </c>
      <c r="E2574" s="85">
        <v>9.9999999999999991E-6</v>
      </c>
      <c r="F2574" s="210">
        <f t="shared" si="120"/>
        <v>6</v>
      </c>
      <c r="G2574" s="79" t="str">
        <f t="shared" si="121"/>
        <v>D</v>
      </c>
      <c r="H2574" s="79" t="str">
        <f t="shared" si="122"/>
        <v>6IF-ELPO/SJ</v>
      </c>
    </row>
    <row r="2575" spans="1:8">
      <c r="A2575" s="80">
        <v>38565</v>
      </c>
      <c r="B2575" s="79" t="s">
        <v>79</v>
      </c>
      <c r="C2575" s="79" t="s">
        <v>96</v>
      </c>
      <c r="D2575" s="85">
        <v>533707.17350000003</v>
      </c>
      <c r="E2575" s="85">
        <v>-2668.5358675000002</v>
      </c>
      <c r="F2575" s="210">
        <f t="shared" si="120"/>
        <v>6</v>
      </c>
      <c r="G2575" s="79" t="str">
        <f t="shared" si="121"/>
        <v>D</v>
      </c>
      <c r="H2575" s="79" t="str">
        <f t="shared" si="122"/>
        <v>6IF-NGPL/MIDCON</v>
      </c>
    </row>
    <row r="2576" spans="1:8">
      <c r="A2576" s="80">
        <v>38565</v>
      </c>
      <c r="B2576" s="79" t="s">
        <v>79</v>
      </c>
      <c r="C2576" s="79" t="s">
        <v>67</v>
      </c>
      <c r="D2576" s="85">
        <v>1232196.4364</v>
      </c>
      <c r="E2576" s="85">
        <v>-123219.64363999999</v>
      </c>
      <c r="F2576" s="210">
        <f t="shared" si="120"/>
        <v>6</v>
      </c>
      <c r="G2576" s="79" t="str">
        <f t="shared" si="121"/>
        <v>D</v>
      </c>
      <c r="H2576" s="79" t="str">
        <f t="shared" si="122"/>
        <v>6IF-NWPL_ROCKY_M</v>
      </c>
    </row>
    <row r="2577" spans="1:8">
      <c r="A2577" s="80">
        <v>38565</v>
      </c>
      <c r="B2577" s="79" t="s">
        <v>79</v>
      </c>
      <c r="C2577" s="79" t="s">
        <v>99</v>
      </c>
      <c r="D2577" s="85">
        <v>133426.7934</v>
      </c>
      <c r="E2577" s="85">
        <v>-667.13396699999998</v>
      </c>
      <c r="F2577" s="210">
        <f t="shared" si="120"/>
        <v>6</v>
      </c>
      <c r="G2577" s="79" t="str">
        <f t="shared" si="121"/>
        <v>D</v>
      </c>
      <c r="H2577" s="79" t="str">
        <f t="shared" si="122"/>
        <v>6IF-PAN/TX/OK</v>
      </c>
    </row>
    <row r="2578" spans="1:8">
      <c r="A2578" s="80">
        <v>38565</v>
      </c>
      <c r="B2578" s="79" t="s">
        <v>79</v>
      </c>
      <c r="C2578" s="79" t="s">
        <v>68</v>
      </c>
      <c r="D2578" s="85">
        <v>-51649.081299999998</v>
      </c>
      <c r="E2578" s="85">
        <v>516.490813</v>
      </c>
      <c r="F2578" s="210">
        <f t="shared" si="120"/>
        <v>6</v>
      </c>
      <c r="G2578" s="79" t="str">
        <f t="shared" si="121"/>
        <v>D</v>
      </c>
      <c r="H2578" s="79" t="str">
        <f t="shared" si="122"/>
        <v>6NGI-MALIN</v>
      </c>
    </row>
    <row r="2579" spans="1:8">
      <c r="A2579" s="80">
        <v>38565</v>
      </c>
      <c r="B2579" s="79" t="s">
        <v>79</v>
      </c>
      <c r="C2579" s="79" t="s">
        <v>74</v>
      </c>
      <c r="D2579" s="85">
        <v>363917.70520000003</v>
      </c>
      <c r="E2579" s="85">
        <v>0</v>
      </c>
      <c r="F2579" s="210">
        <f t="shared" si="120"/>
        <v>6</v>
      </c>
      <c r="G2579" s="79" t="str">
        <f t="shared" si="121"/>
        <v>D</v>
      </c>
      <c r="H2579" s="79" t="str">
        <f t="shared" si="122"/>
        <v>6NGI-PGE/CG</v>
      </c>
    </row>
    <row r="2580" spans="1:8">
      <c r="A2580" s="80">
        <v>38565</v>
      </c>
      <c r="B2580" s="79" t="s">
        <v>79</v>
      </c>
      <c r="C2580" s="79" t="s">
        <v>46</v>
      </c>
      <c r="D2580" s="85">
        <v>-284069.94709999999</v>
      </c>
      <c r="E2580" s="85">
        <v>28406.994709999999</v>
      </c>
      <c r="F2580" s="210">
        <f t="shared" si="120"/>
        <v>6</v>
      </c>
      <c r="G2580" s="79" t="str">
        <f t="shared" si="121"/>
        <v>D</v>
      </c>
      <c r="H2580" s="79" t="str">
        <f t="shared" si="122"/>
        <v>6NGI-SOCAL</v>
      </c>
    </row>
    <row r="2581" spans="1:8">
      <c r="A2581" s="80">
        <v>38596</v>
      </c>
      <c r="B2581" s="79" t="s">
        <v>79</v>
      </c>
      <c r="C2581" s="79" t="s">
        <v>88</v>
      </c>
      <c r="D2581" s="85">
        <v>552609.12490000005</v>
      </c>
      <c r="E2581" s="85">
        <v>-5526.0912490000001</v>
      </c>
      <c r="F2581" s="210">
        <f t="shared" si="120"/>
        <v>6</v>
      </c>
      <c r="G2581" s="79" t="str">
        <f t="shared" si="121"/>
        <v>D</v>
      </c>
      <c r="H2581" s="79" t="str">
        <f t="shared" si="122"/>
        <v>6IF-CIG/RKYMTN</v>
      </c>
    </row>
    <row r="2582" spans="1:8">
      <c r="A2582" s="80">
        <v>38596</v>
      </c>
      <c r="B2582" s="79" t="s">
        <v>79</v>
      </c>
      <c r="C2582" s="79" t="s">
        <v>89</v>
      </c>
      <c r="D2582" s="85">
        <v>-257027.4999</v>
      </c>
      <c r="E2582" s="85">
        <v>25702.74999</v>
      </c>
      <c r="F2582" s="210">
        <f t="shared" si="120"/>
        <v>6</v>
      </c>
      <c r="G2582" s="79" t="str">
        <f t="shared" si="121"/>
        <v>D</v>
      </c>
      <c r="H2582" s="79" t="str">
        <f t="shared" si="122"/>
        <v>6IF-ELPO/PERMIAN</v>
      </c>
    </row>
    <row r="2583" spans="1:8">
      <c r="A2583" s="80">
        <v>38596</v>
      </c>
      <c r="B2583" s="79" t="s">
        <v>79</v>
      </c>
      <c r="C2583" s="79" t="s">
        <v>72</v>
      </c>
      <c r="D2583" s="85">
        <v>-1E-4</v>
      </c>
      <c r="E2583" s="85">
        <v>9.9999999999999991E-6</v>
      </c>
      <c r="F2583" s="210">
        <f t="shared" si="120"/>
        <v>6</v>
      </c>
      <c r="G2583" s="79" t="str">
        <f t="shared" si="121"/>
        <v>D</v>
      </c>
      <c r="H2583" s="79" t="str">
        <f t="shared" si="122"/>
        <v>6IF-ELPO/SJ</v>
      </c>
    </row>
    <row r="2584" spans="1:8">
      <c r="A2584" s="80">
        <v>38596</v>
      </c>
      <c r="B2584" s="79" t="s">
        <v>79</v>
      </c>
      <c r="C2584" s="79" t="s">
        <v>96</v>
      </c>
      <c r="D2584" s="85">
        <v>-128513.75</v>
      </c>
      <c r="E2584" s="85">
        <v>642.56875000000002</v>
      </c>
      <c r="F2584" s="210">
        <f t="shared" si="120"/>
        <v>6</v>
      </c>
      <c r="G2584" s="79" t="str">
        <f t="shared" si="121"/>
        <v>D</v>
      </c>
      <c r="H2584" s="79" t="str">
        <f t="shared" si="122"/>
        <v>6IF-NGPL/MIDCON</v>
      </c>
    </row>
    <row r="2585" spans="1:8">
      <c r="A2585" s="80">
        <v>38596</v>
      </c>
      <c r="B2585" s="79" t="s">
        <v>79</v>
      </c>
      <c r="C2585" s="79" t="s">
        <v>67</v>
      </c>
      <c r="D2585" s="85">
        <v>1186824.4805000001</v>
      </c>
      <c r="E2585" s="85">
        <v>-118682.44805000001</v>
      </c>
      <c r="F2585" s="210">
        <f t="shared" si="120"/>
        <v>6</v>
      </c>
      <c r="G2585" s="79" t="str">
        <f t="shared" si="121"/>
        <v>D</v>
      </c>
      <c r="H2585" s="79" t="str">
        <f t="shared" si="122"/>
        <v>6IF-NWPL_ROCKY_M</v>
      </c>
    </row>
    <row r="2586" spans="1:8">
      <c r="A2586" s="80">
        <v>38596</v>
      </c>
      <c r="B2586" s="79" t="s">
        <v>79</v>
      </c>
      <c r="C2586" s="79" t="s">
        <v>99</v>
      </c>
      <c r="D2586" s="85">
        <v>128513.75</v>
      </c>
      <c r="E2586" s="85">
        <v>-642.56875000000002</v>
      </c>
      <c r="F2586" s="210">
        <f t="shared" si="120"/>
        <v>6</v>
      </c>
      <c r="G2586" s="79" t="str">
        <f t="shared" si="121"/>
        <v>D</v>
      </c>
      <c r="H2586" s="79" t="str">
        <f t="shared" si="122"/>
        <v>6IF-PAN/TX/OK</v>
      </c>
    </row>
    <row r="2587" spans="1:8">
      <c r="A2587" s="80">
        <v>38596</v>
      </c>
      <c r="B2587" s="79" t="s">
        <v>79</v>
      </c>
      <c r="C2587" s="79" t="s">
        <v>68</v>
      </c>
      <c r="D2587" s="85">
        <v>-51405.5</v>
      </c>
      <c r="E2587" s="85">
        <v>514.05499999999995</v>
      </c>
      <c r="F2587" s="210">
        <f t="shared" si="120"/>
        <v>6</v>
      </c>
      <c r="G2587" s="79" t="str">
        <f t="shared" si="121"/>
        <v>D</v>
      </c>
      <c r="H2587" s="79" t="str">
        <f t="shared" si="122"/>
        <v>6NGI-MALIN</v>
      </c>
    </row>
    <row r="2588" spans="1:8">
      <c r="A2588" s="80">
        <v>38596</v>
      </c>
      <c r="B2588" s="79" t="s">
        <v>79</v>
      </c>
      <c r="C2588" s="79" t="s">
        <v>74</v>
      </c>
      <c r="D2588" s="85">
        <v>348051.21870000003</v>
      </c>
      <c r="E2588" s="85">
        <v>0</v>
      </c>
      <c r="F2588" s="210">
        <f t="shared" si="120"/>
        <v>6</v>
      </c>
      <c r="G2588" s="79" t="str">
        <f t="shared" si="121"/>
        <v>D</v>
      </c>
      <c r="H2588" s="79" t="str">
        <f t="shared" si="122"/>
        <v>6NGI-PGE/CG</v>
      </c>
    </row>
    <row r="2589" spans="1:8">
      <c r="A2589" s="80">
        <v>38596</v>
      </c>
      <c r="B2589" s="79" t="s">
        <v>79</v>
      </c>
      <c r="C2589" s="79" t="s">
        <v>46</v>
      </c>
      <c r="D2589" s="85">
        <v>-274162.6666</v>
      </c>
      <c r="E2589" s="85">
        <v>27416.266660000001</v>
      </c>
      <c r="F2589" s="210">
        <f t="shared" si="120"/>
        <v>6</v>
      </c>
      <c r="G2589" s="79" t="str">
        <f t="shared" si="121"/>
        <v>D</v>
      </c>
      <c r="H2589" s="79" t="str">
        <f t="shared" si="122"/>
        <v>6NGI-SOCAL</v>
      </c>
    </row>
    <row r="2590" spans="1:8">
      <c r="A2590" s="80">
        <v>38626</v>
      </c>
      <c r="B2590" s="79" t="s">
        <v>79</v>
      </c>
      <c r="C2590" s="79" t="s">
        <v>88</v>
      </c>
      <c r="D2590" s="85">
        <v>568410.42680000002</v>
      </c>
      <c r="E2590" s="85">
        <v>-5684.104268</v>
      </c>
      <c r="F2590" s="210">
        <f t="shared" si="120"/>
        <v>6</v>
      </c>
      <c r="G2590" s="79" t="str">
        <f t="shared" si="121"/>
        <v>D</v>
      </c>
      <c r="H2590" s="79" t="str">
        <f t="shared" si="122"/>
        <v>6IF-CIG/RKYMTN</v>
      </c>
    </row>
    <row r="2591" spans="1:8">
      <c r="A2591" s="80">
        <v>38626</v>
      </c>
      <c r="B2591" s="79" t="s">
        <v>79</v>
      </c>
      <c r="C2591" s="79" t="s">
        <v>89</v>
      </c>
      <c r="D2591" s="85">
        <v>-264376.94270000001</v>
      </c>
      <c r="E2591" s="85">
        <v>26437.69427</v>
      </c>
      <c r="F2591" s="210">
        <f t="shared" si="120"/>
        <v>6</v>
      </c>
      <c r="G2591" s="79" t="str">
        <f t="shared" si="121"/>
        <v>D</v>
      </c>
      <c r="H2591" s="79" t="str">
        <f t="shared" si="122"/>
        <v>6IF-ELPO/PERMIAN</v>
      </c>
    </row>
    <row r="2592" spans="1:8">
      <c r="A2592" s="80">
        <v>38626</v>
      </c>
      <c r="B2592" s="79" t="s">
        <v>79</v>
      </c>
      <c r="C2592" s="79" t="s">
        <v>72</v>
      </c>
      <c r="D2592" s="85">
        <v>1E-4</v>
      </c>
      <c r="E2592" s="85">
        <v>-9.9999999999999991E-6</v>
      </c>
      <c r="F2592" s="210">
        <f t="shared" si="120"/>
        <v>6</v>
      </c>
      <c r="G2592" s="79" t="str">
        <f t="shared" si="121"/>
        <v>D</v>
      </c>
      <c r="H2592" s="79" t="str">
        <f t="shared" si="122"/>
        <v>6IF-ELPO/SJ</v>
      </c>
    </row>
    <row r="2593" spans="1:8">
      <c r="A2593" s="80">
        <v>38626</v>
      </c>
      <c r="B2593" s="79" t="s">
        <v>79</v>
      </c>
      <c r="C2593" s="79" t="s">
        <v>96</v>
      </c>
      <c r="D2593" s="85">
        <v>-132188.4713</v>
      </c>
      <c r="E2593" s="85">
        <v>660.94235649999996</v>
      </c>
      <c r="F2593" s="210">
        <f t="shared" si="120"/>
        <v>6</v>
      </c>
      <c r="G2593" s="79" t="str">
        <f t="shared" si="121"/>
        <v>D</v>
      </c>
      <c r="H2593" s="79" t="str">
        <f t="shared" si="122"/>
        <v>6IF-NGPL/MIDCON</v>
      </c>
    </row>
    <row r="2594" spans="1:8">
      <c r="A2594" s="80">
        <v>38626</v>
      </c>
      <c r="B2594" s="79" t="s">
        <v>79</v>
      </c>
      <c r="C2594" s="79" t="s">
        <v>67</v>
      </c>
      <c r="D2594" s="85">
        <v>1220760.5333</v>
      </c>
      <c r="E2594" s="85">
        <v>-122076.05333</v>
      </c>
      <c r="F2594" s="210">
        <f t="shared" si="120"/>
        <v>6</v>
      </c>
      <c r="G2594" s="79" t="str">
        <f t="shared" si="121"/>
        <v>D</v>
      </c>
      <c r="H2594" s="79" t="str">
        <f t="shared" si="122"/>
        <v>6IF-NWPL_ROCKY_M</v>
      </c>
    </row>
    <row r="2595" spans="1:8">
      <c r="A2595" s="80">
        <v>38626</v>
      </c>
      <c r="B2595" s="79" t="s">
        <v>79</v>
      </c>
      <c r="C2595" s="79" t="s">
        <v>99</v>
      </c>
      <c r="D2595" s="85">
        <v>132188.4713</v>
      </c>
      <c r="E2595" s="85">
        <v>-660.94235649999996</v>
      </c>
      <c r="F2595" s="210">
        <f t="shared" si="120"/>
        <v>6</v>
      </c>
      <c r="G2595" s="79" t="str">
        <f t="shared" si="121"/>
        <v>D</v>
      </c>
      <c r="H2595" s="79" t="str">
        <f t="shared" si="122"/>
        <v>6IF-PAN/TX/OK</v>
      </c>
    </row>
    <row r="2596" spans="1:8">
      <c r="A2596" s="80">
        <v>38626</v>
      </c>
      <c r="B2596" s="79" t="s">
        <v>79</v>
      </c>
      <c r="C2596" s="79" t="s">
        <v>68</v>
      </c>
      <c r="D2596" s="85">
        <v>-51169.730799999998</v>
      </c>
      <c r="E2596" s="85">
        <v>511.69730800000002</v>
      </c>
      <c r="F2596" s="210">
        <f t="shared" si="120"/>
        <v>6</v>
      </c>
      <c r="G2596" s="79" t="str">
        <f t="shared" si="121"/>
        <v>D</v>
      </c>
      <c r="H2596" s="79" t="str">
        <f t="shared" si="122"/>
        <v>6NGI-MALIN</v>
      </c>
    </row>
    <row r="2597" spans="1:8">
      <c r="A2597" s="80">
        <v>38626</v>
      </c>
      <c r="B2597" s="79" t="s">
        <v>79</v>
      </c>
      <c r="C2597" s="79" t="s">
        <v>74</v>
      </c>
      <c r="D2597" s="85">
        <v>354987.44929999998</v>
      </c>
      <c r="E2597" s="85">
        <v>0</v>
      </c>
      <c r="F2597" s="210">
        <f t="shared" si="120"/>
        <v>6</v>
      </c>
      <c r="G2597" s="79" t="str">
        <f t="shared" si="121"/>
        <v>D</v>
      </c>
      <c r="H2597" s="79" t="str">
        <f t="shared" si="122"/>
        <v>6NGI-PGE/CG</v>
      </c>
    </row>
    <row r="2598" spans="1:8">
      <c r="A2598" s="80">
        <v>38626</v>
      </c>
      <c r="B2598" s="79" t="s">
        <v>79</v>
      </c>
      <c r="C2598" s="79" t="s">
        <v>46</v>
      </c>
      <c r="D2598" s="85">
        <v>-281433.5197</v>
      </c>
      <c r="E2598" s="85">
        <v>28143.35197</v>
      </c>
      <c r="F2598" s="210">
        <f t="shared" si="120"/>
        <v>6</v>
      </c>
      <c r="G2598" s="79" t="str">
        <f t="shared" si="121"/>
        <v>D</v>
      </c>
      <c r="H2598" s="79" t="str">
        <f t="shared" si="122"/>
        <v>6NGI-SOCAL</v>
      </c>
    </row>
    <row r="2599" spans="1:8">
      <c r="A2599" s="80">
        <v>38657</v>
      </c>
      <c r="B2599" s="79" t="s">
        <v>79</v>
      </c>
      <c r="C2599" s="79" t="s">
        <v>88</v>
      </c>
      <c r="D2599" s="85">
        <v>547478.64</v>
      </c>
      <c r="E2599" s="85">
        <v>-5474.7864</v>
      </c>
      <c r="F2599" s="210">
        <f t="shared" si="120"/>
        <v>6</v>
      </c>
      <c r="G2599" s="79" t="str">
        <f t="shared" si="121"/>
        <v>D</v>
      </c>
      <c r="H2599" s="79" t="str">
        <f t="shared" si="122"/>
        <v>6IF-CIG/RKYMTN</v>
      </c>
    </row>
    <row r="2600" spans="1:8">
      <c r="A2600" s="80">
        <v>38657</v>
      </c>
      <c r="B2600" s="79" t="s">
        <v>79</v>
      </c>
      <c r="C2600" s="79" t="s">
        <v>89</v>
      </c>
      <c r="D2600" s="85">
        <v>-254641.2279</v>
      </c>
      <c r="E2600" s="85">
        <v>25464.122790000001</v>
      </c>
      <c r="F2600" s="210">
        <f t="shared" si="120"/>
        <v>6</v>
      </c>
      <c r="G2600" s="79" t="str">
        <f t="shared" si="121"/>
        <v>D</v>
      </c>
      <c r="H2600" s="79" t="str">
        <f t="shared" si="122"/>
        <v>6IF-ELPO/PERMIAN</v>
      </c>
    </row>
    <row r="2601" spans="1:8">
      <c r="A2601" s="80">
        <v>38657</v>
      </c>
      <c r="B2601" s="79" t="s">
        <v>79</v>
      </c>
      <c r="C2601" s="79" t="s">
        <v>72</v>
      </c>
      <c r="D2601" s="85">
        <v>-1E-4</v>
      </c>
      <c r="E2601" s="85">
        <v>9.9999999999999991E-6</v>
      </c>
      <c r="F2601" s="210">
        <f t="shared" si="120"/>
        <v>6</v>
      </c>
      <c r="G2601" s="79" t="str">
        <f t="shared" si="121"/>
        <v>D</v>
      </c>
      <c r="H2601" s="79" t="str">
        <f t="shared" si="122"/>
        <v>6IF-ELPO/SJ</v>
      </c>
    </row>
    <row r="2602" spans="1:8">
      <c r="A2602" s="80">
        <v>38657</v>
      </c>
      <c r="B2602" s="79" t="s">
        <v>79</v>
      </c>
      <c r="C2602" s="79" t="s">
        <v>96</v>
      </c>
      <c r="D2602" s="85">
        <v>-127320.614</v>
      </c>
      <c r="E2602" s="85">
        <v>636.60307</v>
      </c>
      <c r="F2602" s="210">
        <f t="shared" si="120"/>
        <v>6</v>
      </c>
      <c r="G2602" s="79" t="str">
        <f t="shared" si="121"/>
        <v>D</v>
      </c>
      <c r="H2602" s="79" t="str">
        <f t="shared" si="122"/>
        <v>6IF-NGPL/MIDCON</v>
      </c>
    </row>
    <row r="2603" spans="1:8">
      <c r="A2603" s="80">
        <v>38657</v>
      </c>
      <c r="B2603" s="79" t="s">
        <v>79</v>
      </c>
      <c r="C2603" s="79" t="s">
        <v>67</v>
      </c>
      <c r="D2603" s="85">
        <v>1175805.8692999999</v>
      </c>
      <c r="E2603" s="85">
        <v>-117580.58693</v>
      </c>
      <c r="F2603" s="210">
        <f t="shared" si="120"/>
        <v>6</v>
      </c>
      <c r="G2603" s="79" t="str">
        <f t="shared" si="121"/>
        <v>D</v>
      </c>
      <c r="H2603" s="79" t="str">
        <f t="shared" si="122"/>
        <v>6IF-NWPL_ROCKY_M</v>
      </c>
    </row>
    <row r="2604" spans="1:8">
      <c r="A2604" s="80">
        <v>38657</v>
      </c>
      <c r="B2604" s="79" t="s">
        <v>79</v>
      </c>
      <c r="C2604" s="79" t="s">
        <v>99</v>
      </c>
      <c r="D2604" s="85">
        <v>127320.614</v>
      </c>
      <c r="E2604" s="85">
        <v>-636.60307</v>
      </c>
      <c r="F2604" s="210">
        <f t="shared" si="120"/>
        <v>6</v>
      </c>
      <c r="G2604" s="79" t="str">
        <f t="shared" si="121"/>
        <v>D</v>
      </c>
      <c r="H2604" s="79" t="str">
        <f t="shared" si="122"/>
        <v>6IF-PAN/TX/OK</v>
      </c>
    </row>
    <row r="2605" spans="1:8">
      <c r="A2605" s="80">
        <v>38657</v>
      </c>
      <c r="B2605" s="79" t="s">
        <v>79</v>
      </c>
      <c r="C2605" s="79" t="s">
        <v>68</v>
      </c>
      <c r="D2605" s="85">
        <v>-118832.57309999999</v>
      </c>
      <c r="E2605" s="85">
        <v>1188.3257309999999</v>
      </c>
      <c r="F2605" s="210">
        <f t="shared" si="120"/>
        <v>6</v>
      </c>
      <c r="G2605" s="79" t="str">
        <f t="shared" si="121"/>
        <v>D</v>
      </c>
      <c r="H2605" s="79" t="str">
        <f t="shared" si="122"/>
        <v>6NGI-MALIN</v>
      </c>
    </row>
    <row r="2606" spans="1:8">
      <c r="A2606" s="80">
        <v>38657</v>
      </c>
      <c r="B2606" s="79" t="s">
        <v>79</v>
      </c>
      <c r="C2606" s="79" t="s">
        <v>74</v>
      </c>
      <c r="D2606" s="85">
        <v>344861.46370000002</v>
      </c>
      <c r="E2606" s="85">
        <v>0</v>
      </c>
      <c r="F2606" s="210">
        <f t="shared" si="120"/>
        <v>6</v>
      </c>
      <c r="G2606" s="79" t="str">
        <f t="shared" si="121"/>
        <v>D</v>
      </c>
      <c r="H2606" s="79" t="str">
        <f t="shared" si="122"/>
        <v>6NGI-PGE/CG</v>
      </c>
    </row>
    <row r="2607" spans="1:8">
      <c r="A2607" s="80">
        <v>38657</v>
      </c>
      <c r="B2607" s="79" t="s">
        <v>79</v>
      </c>
      <c r="C2607" s="79" t="s">
        <v>46</v>
      </c>
      <c r="D2607" s="85">
        <v>-195224.94130000001</v>
      </c>
      <c r="E2607" s="85">
        <v>19522.494129999999</v>
      </c>
      <c r="F2607" s="210">
        <f t="shared" si="120"/>
        <v>6</v>
      </c>
      <c r="G2607" s="79" t="str">
        <f t="shared" si="121"/>
        <v>D</v>
      </c>
      <c r="H2607" s="79" t="str">
        <f t="shared" si="122"/>
        <v>6NGI-SOCAL</v>
      </c>
    </row>
    <row r="2608" spans="1:8">
      <c r="A2608" s="80">
        <v>38687</v>
      </c>
      <c r="B2608" s="79" t="s">
        <v>79</v>
      </c>
      <c r="C2608" s="79" t="s">
        <v>88</v>
      </c>
      <c r="D2608" s="85">
        <v>563114.9142</v>
      </c>
      <c r="E2608" s="85">
        <v>-5631.1491420000002</v>
      </c>
      <c r="F2608" s="210">
        <f t="shared" si="120"/>
        <v>6</v>
      </c>
      <c r="G2608" s="79" t="str">
        <f t="shared" si="121"/>
        <v>D</v>
      </c>
      <c r="H2608" s="79" t="str">
        <f t="shared" si="122"/>
        <v>6IF-CIG/RKYMTN</v>
      </c>
    </row>
    <row r="2609" spans="1:8">
      <c r="A2609" s="80">
        <v>38687</v>
      </c>
      <c r="B2609" s="79" t="s">
        <v>79</v>
      </c>
      <c r="C2609" s="79" t="s">
        <v>89</v>
      </c>
      <c r="D2609" s="85">
        <v>-261913.9136</v>
      </c>
      <c r="E2609" s="85">
        <v>26191.391360000001</v>
      </c>
      <c r="F2609" s="210">
        <f t="shared" si="120"/>
        <v>6</v>
      </c>
      <c r="G2609" s="79" t="str">
        <f t="shared" si="121"/>
        <v>D</v>
      </c>
      <c r="H2609" s="79" t="str">
        <f t="shared" si="122"/>
        <v>6IF-ELPO/PERMIAN</v>
      </c>
    </row>
    <row r="2610" spans="1:8">
      <c r="A2610" s="80">
        <v>38687</v>
      </c>
      <c r="B2610" s="79" t="s">
        <v>79</v>
      </c>
      <c r="C2610" s="79" t="s">
        <v>72</v>
      </c>
      <c r="D2610" s="85">
        <v>0</v>
      </c>
      <c r="E2610" s="85">
        <v>0</v>
      </c>
      <c r="F2610" s="210">
        <f t="shared" si="120"/>
        <v>6</v>
      </c>
      <c r="G2610" s="79" t="str">
        <f t="shared" si="121"/>
        <v>D</v>
      </c>
      <c r="H2610" s="79" t="str">
        <f t="shared" si="122"/>
        <v>6IF-ELPO/SJ</v>
      </c>
    </row>
    <row r="2611" spans="1:8">
      <c r="A2611" s="80">
        <v>38687</v>
      </c>
      <c r="B2611" s="79" t="s">
        <v>79</v>
      </c>
      <c r="C2611" s="79" t="s">
        <v>96</v>
      </c>
      <c r="D2611" s="85">
        <v>-130956.9568</v>
      </c>
      <c r="E2611" s="85">
        <v>654.78478399999995</v>
      </c>
      <c r="F2611" s="210">
        <f t="shared" si="120"/>
        <v>6</v>
      </c>
      <c r="G2611" s="79" t="str">
        <f t="shared" si="121"/>
        <v>D</v>
      </c>
      <c r="H2611" s="79" t="str">
        <f t="shared" si="122"/>
        <v>6IF-NGPL/MIDCON</v>
      </c>
    </row>
    <row r="2612" spans="1:8">
      <c r="A2612" s="80">
        <v>38687</v>
      </c>
      <c r="B2612" s="79" t="s">
        <v>79</v>
      </c>
      <c r="C2612" s="79" t="s">
        <v>67</v>
      </c>
      <c r="D2612" s="85">
        <v>1209387.4961000001</v>
      </c>
      <c r="E2612" s="85">
        <v>-120938.74961</v>
      </c>
      <c r="F2612" s="210">
        <f t="shared" si="120"/>
        <v>6</v>
      </c>
      <c r="G2612" s="79" t="str">
        <f t="shared" si="121"/>
        <v>D</v>
      </c>
      <c r="H2612" s="79" t="str">
        <f t="shared" si="122"/>
        <v>6IF-NWPL_ROCKY_M</v>
      </c>
    </row>
    <row r="2613" spans="1:8">
      <c r="A2613" s="80">
        <v>38687</v>
      </c>
      <c r="B2613" s="79" t="s">
        <v>79</v>
      </c>
      <c r="C2613" s="79" t="s">
        <v>99</v>
      </c>
      <c r="D2613" s="85">
        <v>130956.9568</v>
      </c>
      <c r="E2613" s="85">
        <v>-654.78478399999995</v>
      </c>
      <c r="F2613" s="210">
        <f t="shared" si="120"/>
        <v>6</v>
      </c>
      <c r="G2613" s="79" t="str">
        <f t="shared" si="121"/>
        <v>D</v>
      </c>
      <c r="H2613" s="79" t="str">
        <f t="shared" si="122"/>
        <v>6IF-PAN/TX/OK</v>
      </c>
    </row>
    <row r="2614" spans="1:8">
      <c r="A2614" s="80">
        <v>38687</v>
      </c>
      <c r="B2614" s="79" t="s">
        <v>79</v>
      </c>
      <c r="C2614" s="79" t="s">
        <v>68</v>
      </c>
      <c r="D2614" s="85">
        <v>-120818.35370000001</v>
      </c>
      <c r="E2614" s="85">
        <v>1208.1835369999999</v>
      </c>
      <c r="F2614" s="210">
        <f t="shared" si="120"/>
        <v>6</v>
      </c>
      <c r="G2614" s="79" t="str">
        <f t="shared" si="121"/>
        <v>D</v>
      </c>
      <c r="H2614" s="79" t="str">
        <f t="shared" si="122"/>
        <v>6NGI-MALIN</v>
      </c>
    </row>
    <row r="2615" spans="1:8">
      <c r="A2615" s="80">
        <v>38687</v>
      </c>
      <c r="B2615" s="79" t="s">
        <v>79</v>
      </c>
      <c r="C2615" s="79" t="s">
        <v>74</v>
      </c>
      <c r="D2615" s="85">
        <v>348844.83130000002</v>
      </c>
      <c r="E2615" s="85">
        <v>0</v>
      </c>
      <c r="F2615" s="210">
        <f t="shared" si="120"/>
        <v>6</v>
      </c>
      <c r="G2615" s="79" t="str">
        <f t="shared" si="121"/>
        <v>D</v>
      </c>
      <c r="H2615" s="79" t="str">
        <f t="shared" si="122"/>
        <v>6NGI-PGE/CG</v>
      </c>
    </row>
    <row r="2616" spans="1:8">
      <c r="A2616" s="80">
        <v>38687</v>
      </c>
      <c r="B2616" s="79" t="s">
        <v>79</v>
      </c>
      <c r="C2616" s="79" t="s">
        <v>46</v>
      </c>
      <c r="D2616" s="85">
        <v>-200237.41130000001</v>
      </c>
      <c r="E2616" s="85">
        <v>20023.741129999999</v>
      </c>
      <c r="F2616" s="210">
        <f t="shared" si="120"/>
        <v>6</v>
      </c>
      <c r="G2616" s="79" t="str">
        <f t="shared" si="121"/>
        <v>D</v>
      </c>
      <c r="H2616" s="79" t="str">
        <f t="shared" si="122"/>
        <v>6NGI-SOCAL</v>
      </c>
    </row>
    <row r="2617" spans="1:8">
      <c r="A2617" s="80">
        <v>38718</v>
      </c>
      <c r="B2617" s="79" t="s">
        <v>79</v>
      </c>
      <c r="C2617" s="79" t="s">
        <v>88</v>
      </c>
      <c r="D2617" s="85">
        <v>39100.3344</v>
      </c>
      <c r="E2617" s="85">
        <v>1272.4866021967898</v>
      </c>
      <c r="F2617" s="210">
        <f t="shared" si="120"/>
        <v>6</v>
      </c>
      <c r="G2617" s="79" t="str">
        <f t="shared" si="121"/>
        <v>D</v>
      </c>
      <c r="H2617" s="79" t="str">
        <f t="shared" si="122"/>
        <v>6IF-CIG/RKYMTN</v>
      </c>
    </row>
    <row r="2618" spans="1:8">
      <c r="A2618" s="80">
        <v>38718</v>
      </c>
      <c r="B2618" s="79" t="s">
        <v>79</v>
      </c>
      <c r="C2618" s="79" t="s">
        <v>96</v>
      </c>
      <c r="D2618" s="85">
        <v>-130334.448</v>
      </c>
      <c r="E2618" s="85">
        <v>651.67223999999999</v>
      </c>
      <c r="F2618" s="210">
        <f t="shared" si="120"/>
        <v>6</v>
      </c>
      <c r="G2618" s="79" t="str">
        <f t="shared" si="121"/>
        <v>D</v>
      </c>
      <c r="H2618" s="79" t="str">
        <f t="shared" si="122"/>
        <v>6IF-NGPL/MIDCON</v>
      </c>
    </row>
    <row r="2619" spans="1:8">
      <c r="A2619" s="80">
        <v>38718</v>
      </c>
      <c r="B2619" s="79" t="s">
        <v>79</v>
      </c>
      <c r="C2619" s="79" t="s">
        <v>67</v>
      </c>
      <c r="D2619" s="85">
        <v>2501900.0643000002</v>
      </c>
      <c r="E2619" s="85">
        <v>-250190.00643000001</v>
      </c>
      <c r="F2619" s="210">
        <f t="shared" si="120"/>
        <v>6</v>
      </c>
      <c r="G2619" s="79" t="str">
        <f t="shared" si="121"/>
        <v>D</v>
      </c>
      <c r="H2619" s="79" t="str">
        <f t="shared" si="122"/>
        <v>6IF-NWPL_ROCKY_M</v>
      </c>
    </row>
    <row r="2620" spans="1:8">
      <c r="A2620" s="80">
        <v>38718</v>
      </c>
      <c r="B2620" s="79" t="s">
        <v>79</v>
      </c>
      <c r="C2620" s="79" t="s">
        <v>99</v>
      </c>
      <c r="D2620" s="85">
        <v>130334.448</v>
      </c>
      <c r="E2620" s="85">
        <v>-651.67223999999999</v>
      </c>
      <c r="F2620" s="210">
        <f t="shared" si="120"/>
        <v>6</v>
      </c>
      <c r="G2620" s="79" t="str">
        <f t="shared" si="121"/>
        <v>D</v>
      </c>
      <c r="H2620" s="79" t="str">
        <f t="shared" si="122"/>
        <v>6IF-PAN/TX/OK</v>
      </c>
    </row>
    <row r="2621" spans="1:8">
      <c r="A2621" s="80">
        <v>38718</v>
      </c>
      <c r="B2621" s="79" t="s">
        <v>79</v>
      </c>
      <c r="C2621" s="79" t="s">
        <v>68</v>
      </c>
      <c r="D2621" s="85">
        <v>52133.779199999997</v>
      </c>
      <c r="E2621" s="85">
        <v>1696.6488029290601</v>
      </c>
      <c r="F2621" s="210">
        <f t="shared" si="120"/>
        <v>6</v>
      </c>
      <c r="G2621" s="79" t="str">
        <f t="shared" si="121"/>
        <v>D</v>
      </c>
      <c r="H2621" s="79" t="str">
        <f t="shared" si="122"/>
        <v>6NGI-MALIN</v>
      </c>
    </row>
    <row r="2622" spans="1:8">
      <c r="A2622" s="80">
        <v>38718</v>
      </c>
      <c r="B2622" s="79" t="s">
        <v>79</v>
      </c>
      <c r="C2622" s="79" t="s">
        <v>74</v>
      </c>
      <c r="D2622" s="85">
        <v>88988.156799999997</v>
      </c>
      <c r="E2622" s="85">
        <v>0</v>
      </c>
      <c r="F2622" s="210">
        <f t="shared" si="120"/>
        <v>6</v>
      </c>
      <c r="G2622" s="79" t="str">
        <f t="shared" si="121"/>
        <v>D</v>
      </c>
      <c r="H2622" s="79" t="str">
        <f t="shared" si="122"/>
        <v>6NGI-PGE/CG</v>
      </c>
    </row>
    <row r="2623" spans="1:8">
      <c r="A2623" s="80">
        <v>38718</v>
      </c>
      <c r="B2623" s="79" t="s">
        <v>79</v>
      </c>
      <c r="C2623" s="79" t="s">
        <v>46</v>
      </c>
      <c r="D2623" s="85">
        <v>61383.320699999997</v>
      </c>
      <c r="E2623" s="85">
        <v>-6138.3320700000004</v>
      </c>
      <c r="F2623" s="210">
        <f t="shared" si="120"/>
        <v>6</v>
      </c>
      <c r="G2623" s="79" t="str">
        <f t="shared" si="121"/>
        <v>D</v>
      </c>
      <c r="H2623" s="79" t="str">
        <f t="shared" si="122"/>
        <v>6NGI-SOCAL</v>
      </c>
    </row>
    <row r="2624" spans="1:8">
      <c r="A2624" s="80">
        <v>38749</v>
      </c>
      <c r="B2624" s="79" t="s">
        <v>79</v>
      </c>
      <c r="C2624" s="79" t="s">
        <v>88</v>
      </c>
      <c r="D2624" s="85">
        <v>35151.468399999998</v>
      </c>
      <c r="E2624" s="85">
        <v>1185.3960917192799</v>
      </c>
      <c r="F2624" s="210">
        <f t="shared" si="120"/>
        <v>6</v>
      </c>
      <c r="G2624" s="79" t="str">
        <f t="shared" si="121"/>
        <v>D</v>
      </c>
      <c r="H2624" s="79" t="str">
        <f t="shared" si="122"/>
        <v>6IF-CIG/RKYMTN</v>
      </c>
    </row>
    <row r="2625" spans="1:8">
      <c r="A2625" s="80">
        <v>38749</v>
      </c>
      <c r="B2625" s="79" t="s">
        <v>79</v>
      </c>
      <c r="C2625" s="79" t="s">
        <v>96</v>
      </c>
      <c r="D2625" s="85">
        <v>-117171.56140000001</v>
      </c>
      <c r="E2625" s="85">
        <v>585.85780699999998</v>
      </c>
      <c r="F2625" s="210">
        <f t="shared" si="120"/>
        <v>6</v>
      </c>
      <c r="G2625" s="79" t="str">
        <f t="shared" si="121"/>
        <v>D</v>
      </c>
      <c r="H2625" s="79" t="str">
        <f t="shared" si="122"/>
        <v>6IF-NGPL/MIDCON</v>
      </c>
    </row>
    <row r="2626" spans="1:8">
      <c r="A2626" s="80">
        <v>38749</v>
      </c>
      <c r="B2626" s="79" t="s">
        <v>79</v>
      </c>
      <c r="C2626" s="79" t="s">
        <v>67</v>
      </c>
      <c r="D2626" s="85">
        <v>2249225.2933</v>
      </c>
      <c r="E2626" s="85">
        <v>-224922.52932999999</v>
      </c>
      <c r="F2626" s="210">
        <f t="shared" si="120"/>
        <v>6</v>
      </c>
      <c r="G2626" s="79" t="str">
        <f t="shared" si="121"/>
        <v>D</v>
      </c>
      <c r="H2626" s="79" t="str">
        <f t="shared" si="122"/>
        <v>6IF-NWPL_ROCKY_M</v>
      </c>
    </row>
    <row r="2627" spans="1:8">
      <c r="A2627" s="80">
        <v>38749</v>
      </c>
      <c r="B2627" s="79" t="s">
        <v>79</v>
      </c>
      <c r="C2627" s="79" t="s">
        <v>99</v>
      </c>
      <c r="D2627" s="85">
        <v>117171.56140000001</v>
      </c>
      <c r="E2627" s="85">
        <v>-585.85780699999998</v>
      </c>
      <c r="F2627" s="210">
        <f t="shared" ref="F2627:F2690" si="123">IF(REF_DT&lt;=LastDay,INDEX(IntraMonth_Buckets,MATCH($A2627,IntraSumMonths,0),1),INDEX(BucketTable,MATCH($A2627,SumMonths,0),1))</f>
        <v>6</v>
      </c>
      <c r="G2627" s="79" t="str">
        <f t="shared" ref="G2627:G2690" si="124">INDEX(Book_Type,MATCH($B2627,Book,0),1)</f>
        <v>D</v>
      </c>
      <c r="H2627" s="79" t="str">
        <f t="shared" ref="H2627:H2690" si="125">$F2627&amp;$C2627</f>
        <v>6IF-PAN/TX/OK</v>
      </c>
    </row>
    <row r="2628" spans="1:8">
      <c r="A2628" s="80">
        <v>38749</v>
      </c>
      <c r="B2628" s="79" t="s">
        <v>79</v>
      </c>
      <c r="C2628" s="79" t="s">
        <v>68</v>
      </c>
      <c r="D2628" s="85">
        <v>46868.624499999998</v>
      </c>
      <c r="E2628" s="85">
        <v>1580.52812116829</v>
      </c>
      <c r="F2628" s="210">
        <f t="shared" si="123"/>
        <v>6</v>
      </c>
      <c r="G2628" s="79" t="str">
        <f t="shared" si="124"/>
        <v>D</v>
      </c>
      <c r="H2628" s="79" t="str">
        <f t="shared" si="125"/>
        <v>6NGI-MALIN</v>
      </c>
    </row>
    <row r="2629" spans="1:8">
      <c r="A2629" s="80">
        <v>38749</v>
      </c>
      <c r="B2629" s="79" t="s">
        <v>79</v>
      </c>
      <c r="C2629" s="79" t="s">
        <v>74</v>
      </c>
      <c r="D2629" s="85">
        <v>77931.642500000002</v>
      </c>
      <c r="E2629" s="85">
        <v>0</v>
      </c>
      <c r="F2629" s="210">
        <f t="shared" si="123"/>
        <v>6</v>
      </c>
      <c r="G2629" s="79" t="str">
        <f t="shared" si="124"/>
        <v>D</v>
      </c>
      <c r="H2629" s="79" t="str">
        <f t="shared" si="125"/>
        <v>6NGI-PGE/CG</v>
      </c>
    </row>
    <row r="2630" spans="1:8">
      <c r="A2630" s="80">
        <v>38749</v>
      </c>
      <c r="B2630" s="79" t="s">
        <v>79</v>
      </c>
      <c r="C2630" s="79" t="s">
        <v>46</v>
      </c>
      <c r="D2630" s="85">
        <v>53564.142399999997</v>
      </c>
      <c r="E2630" s="85">
        <v>-5356.4142400000001</v>
      </c>
      <c r="F2630" s="210">
        <f t="shared" si="123"/>
        <v>6</v>
      </c>
      <c r="G2630" s="79" t="str">
        <f t="shared" si="124"/>
        <v>D</v>
      </c>
      <c r="H2630" s="79" t="str">
        <f t="shared" si="125"/>
        <v>6NGI-SOCAL</v>
      </c>
    </row>
    <row r="2631" spans="1:8">
      <c r="A2631" s="80">
        <v>38777</v>
      </c>
      <c r="B2631" s="79" t="s">
        <v>79</v>
      </c>
      <c r="C2631" s="79" t="s">
        <v>88</v>
      </c>
      <c r="D2631" s="85">
        <v>38751.935400000002</v>
      </c>
      <c r="E2631" s="85">
        <v>2030.12994321939</v>
      </c>
      <c r="F2631" s="210">
        <f t="shared" si="123"/>
        <v>6</v>
      </c>
      <c r="G2631" s="79" t="str">
        <f t="shared" si="124"/>
        <v>D</v>
      </c>
      <c r="H2631" s="79" t="str">
        <f t="shared" si="125"/>
        <v>6IF-CIG/RKYMTN</v>
      </c>
    </row>
    <row r="2632" spans="1:8">
      <c r="A2632" s="80">
        <v>38777</v>
      </c>
      <c r="B2632" s="79" t="s">
        <v>79</v>
      </c>
      <c r="C2632" s="79" t="s">
        <v>96</v>
      </c>
      <c r="D2632" s="85">
        <v>-129173.11809999999</v>
      </c>
      <c r="E2632" s="85">
        <v>645.86559050000005</v>
      </c>
      <c r="F2632" s="210">
        <f t="shared" si="123"/>
        <v>6</v>
      </c>
      <c r="G2632" s="79" t="str">
        <f t="shared" si="124"/>
        <v>D</v>
      </c>
      <c r="H2632" s="79" t="str">
        <f t="shared" si="125"/>
        <v>6IF-NGPL/MIDCON</v>
      </c>
    </row>
    <row r="2633" spans="1:8">
      <c r="A2633" s="80">
        <v>38777</v>
      </c>
      <c r="B2633" s="79" t="s">
        <v>79</v>
      </c>
      <c r="C2633" s="79" t="s">
        <v>67</v>
      </c>
      <c r="D2633" s="85">
        <v>2479607.1751000001</v>
      </c>
      <c r="E2633" s="85">
        <v>-247960.71750999999</v>
      </c>
      <c r="F2633" s="210">
        <f t="shared" si="123"/>
        <v>6</v>
      </c>
      <c r="G2633" s="79" t="str">
        <f t="shared" si="124"/>
        <v>D</v>
      </c>
      <c r="H2633" s="79" t="str">
        <f t="shared" si="125"/>
        <v>6IF-NWPL_ROCKY_M</v>
      </c>
    </row>
    <row r="2634" spans="1:8">
      <c r="A2634" s="80">
        <v>38777</v>
      </c>
      <c r="B2634" s="79" t="s">
        <v>79</v>
      </c>
      <c r="C2634" s="79" t="s">
        <v>99</v>
      </c>
      <c r="D2634" s="85">
        <v>129173.11809999999</v>
      </c>
      <c r="E2634" s="85">
        <v>-645.86559050000005</v>
      </c>
      <c r="F2634" s="210">
        <f t="shared" si="123"/>
        <v>6</v>
      </c>
      <c r="G2634" s="79" t="str">
        <f t="shared" si="124"/>
        <v>D</v>
      </c>
      <c r="H2634" s="79" t="str">
        <f t="shared" si="125"/>
        <v>6IF-PAN/TX/OK</v>
      </c>
    </row>
    <row r="2635" spans="1:8">
      <c r="A2635" s="80">
        <v>38777</v>
      </c>
      <c r="B2635" s="79" t="s">
        <v>79</v>
      </c>
      <c r="C2635" s="79" t="s">
        <v>68</v>
      </c>
      <c r="D2635" s="85">
        <v>51669.247199999998</v>
      </c>
      <c r="E2635" s="85">
        <v>2706.8399242925198</v>
      </c>
      <c r="F2635" s="210">
        <f t="shared" si="123"/>
        <v>6</v>
      </c>
      <c r="G2635" s="79" t="str">
        <f t="shared" si="124"/>
        <v>D</v>
      </c>
      <c r="H2635" s="79" t="str">
        <f t="shared" si="125"/>
        <v>6NGI-MALIN</v>
      </c>
    </row>
    <row r="2636" spans="1:8">
      <c r="A2636" s="80">
        <v>38777</v>
      </c>
      <c r="B2636" s="79" t="s">
        <v>79</v>
      </c>
      <c r="C2636" s="79" t="s">
        <v>74</v>
      </c>
      <c r="D2636" s="85">
        <v>91561.239600000001</v>
      </c>
      <c r="E2636" s="85">
        <v>0</v>
      </c>
      <c r="F2636" s="210">
        <f t="shared" si="123"/>
        <v>6</v>
      </c>
      <c r="G2636" s="79" t="str">
        <f t="shared" si="124"/>
        <v>D</v>
      </c>
      <c r="H2636" s="79" t="str">
        <f t="shared" si="125"/>
        <v>6NGI-PGE/CG</v>
      </c>
    </row>
    <row r="2637" spans="1:8">
      <c r="A2637" s="80">
        <v>38777</v>
      </c>
      <c r="B2637" s="79" t="s">
        <v>79</v>
      </c>
      <c r="C2637" s="79" t="s">
        <v>46</v>
      </c>
      <c r="D2637" s="85">
        <v>60836.371800000001</v>
      </c>
      <c r="E2637" s="85">
        <v>-6083.6371799999997</v>
      </c>
      <c r="F2637" s="210">
        <f t="shared" si="123"/>
        <v>6</v>
      </c>
      <c r="G2637" s="79" t="str">
        <f t="shared" si="124"/>
        <v>D</v>
      </c>
      <c r="H2637" s="79" t="str">
        <f t="shared" si="125"/>
        <v>6NGI-SOCAL</v>
      </c>
    </row>
    <row r="2638" spans="1:8">
      <c r="A2638" s="80">
        <v>38808</v>
      </c>
      <c r="B2638" s="79" t="s">
        <v>79</v>
      </c>
      <c r="C2638" s="79" t="s">
        <v>88</v>
      </c>
      <c r="D2638" s="85">
        <v>37323.434200000003</v>
      </c>
      <c r="E2638" s="85">
        <v>1963.1290774986401</v>
      </c>
      <c r="F2638" s="210">
        <f t="shared" si="123"/>
        <v>6</v>
      </c>
      <c r="G2638" s="79" t="str">
        <f t="shared" si="124"/>
        <v>D</v>
      </c>
      <c r="H2638" s="79" t="str">
        <f t="shared" si="125"/>
        <v>6IF-CIG/RKYMTN</v>
      </c>
    </row>
    <row r="2639" spans="1:8">
      <c r="A2639" s="80">
        <v>38808</v>
      </c>
      <c r="B2639" s="79" t="s">
        <v>79</v>
      </c>
      <c r="C2639" s="79" t="s">
        <v>96</v>
      </c>
      <c r="D2639" s="85">
        <v>-124411.4472</v>
      </c>
      <c r="E2639" s="85">
        <v>622.05723599999999</v>
      </c>
      <c r="F2639" s="210">
        <f t="shared" si="123"/>
        <v>6</v>
      </c>
      <c r="G2639" s="79" t="str">
        <f t="shared" si="124"/>
        <v>D</v>
      </c>
      <c r="H2639" s="79" t="str">
        <f t="shared" si="125"/>
        <v>6IF-NGPL/MIDCON</v>
      </c>
    </row>
    <row r="2640" spans="1:8">
      <c r="A2640" s="80">
        <v>38808</v>
      </c>
      <c r="B2640" s="79" t="s">
        <v>79</v>
      </c>
      <c r="C2640" s="79" t="s">
        <v>67</v>
      </c>
      <c r="D2640" s="85">
        <v>-722084.03960000002</v>
      </c>
      <c r="E2640" s="85">
        <v>72208.403959999996</v>
      </c>
      <c r="F2640" s="210">
        <f t="shared" si="123"/>
        <v>6</v>
      </c>
      <c r="G2640" s="79" t="str">
        <f t="shared" si="124"/>
        <v>D</v>
      </c>
      <c r="H2640" s="79" t="str">
        <f t="shared" si="125"/>
        <v>6IF-NWPL_ROCKY_M</v>
      </c>
    </row>
    <row r="2641" spans="1:8">
      <c r="A2641" s="80">
        <v>38808</v>
      </c>
      <c r="B2641" s="79" t="s">
        <v>79</v>
      </c>
      <c r="C2641" s="79" t="s">
        <v>99</v>
      </c>
      <c r="D2641" s="85">
        <v>124411.4472</v>
      </c>
      <c r="E2641" s="85">
        <v>-622.05723599999999</v>
      </c>
      <c r="F2641" s="210">
        <f t="shared" si="123"/>
        <v>6</v>
      </c>
      <c r="G2641" s="79" t="str">
        <f t="shared" si="124"/>
        <v>D</v>
      </c>
      <c r="H2641" s="79" t="str">
        <f t="shared" si="125"/>
        <v>6IF-PAN/TX/OK</v>
      </c>
    </row>
    <row r="2642" spans="1:8">
      <c r="A2642" s="80">
        <v>38808</v>
      </c>
      <c r="B2642" s="79" t="s">
        <v>79</v>
      </c>
      <c r="C2642" s="79" t="s">
        <v>68</v>
      </c>
      <c r="D2642" s="85">
        <v>49764.5789</v>
      </c>
      <c r="E2642" s="85">
        <v>2617.5054349115899</v>
      </c>
      <c r="F2642" s="210">
        <f t="shared" si="123"/>
        <v>6</v>
      </c>
      <c r="G2642" s="79" t="str">
        <f t="shared" si="124"/>
        <v>D</v>
      </c>
      <c r="H2642" s="79" t="str">
        <f t="shared" si="125"/>
        <v>6NGI-MALIN</v>
      </c>
    </row>
    <row r="2643" spans="1:8">
      <c r="A2643" s="80">
        <v>38808</v>
      </c>
      <c r="B2643" s="79" t="s">
        <v>79</v>
      </c>
      <c r="C2643" s="79" t="s">
        <v>74</v>
      </c>
      <c r="D2643" s="85">
        <v>94813.1345</v>
      </c>
      <c r="E2643" s="85">
        <v>0</v>
      </c>
      <c r="F2643" s="210">
        <f t="shared" si="123"/>
        <v>6</v>
      </c>
      <c r="G2643" s="79" t="str">
        <f t="shared" si="124"/>
        <v>D</v>
      </c>
      <c r="H2643" s="79" t="str">
        <f t="shared" si="125"/>
        <v>6NGI-PGE/CG</v>
      </c>
    </row>
    <row r="2644" spans="1:8">
      <c r="A2644" s="80">
        <v>38808</v>
      </c>
      <c r="B2644" s="79" t="s">
        <v>79</v>
      </c>
      <c r="C2644" s="79" t="s">
        <v>46</v>
      </c>
      <c r="D2644" s="85">
        <v>14099.963900000001</v>
      </c>
      <c r="E2644" s="85">
        <v>-1409.99639</v>
      </c>
      <c r="F2644" s="210">
        <f t="shared" si="123"/>
        <v>6</v>
      </c>
      <c r="G2644" s="79" t="str">
        <f t="shared" si="124"/>
        <v>D</v>
      </c>
      <c r="H2644" s="79" t="str">
        <f t="shared" si="125"/>
        <v>6NGI-SOCAL</v>
      </c>
    </row>
    <row r="2645" spans="1:8">
      <c r="A2645" s="80">
        <v>38838</v>
      </c>
      <c r="B2645" s="79" t="s">
        <v>79</v>
      </c>
      <c r="C2645" s="79" t="s">
        <v>88</v>
      </c>
      <c r="D2645" s="85">
        <v>38388.264199999998</v>
      </c>
      <c r="E2645" s="85">
        <v>2005.71007007191</v>
      </c>
      <c r="F2645" s="210">
        <f t="shared" si="123"/>
        <v>6</v>
      </c>
      <c r="G2645" s="79" t="str">
        <f t="shared" si="124"/>
        <v>D</v>
      </c>
      <c r="H2645" s="79" t="str">
        <f t="shared" si="125"/>
        <v>6IF-CIG/RKYMTN</v>
      </c>
    </row>
    <row r="2646" spans="1:8">
      <c r="A2646" s="80">
        <v>38838</v>
      </c>
      <c r="B2646" s="79" t="s">
        <v>79</v>
      </c>
      <c r="C2646" s="79" t="s">
        <v>96</v>
      </c>
      <c r="D2646" s="85">
        <v>-127960.8806</v>
      </c>
      <c r="E2646" s="85">
        <v>639.80440299999998</v>
      </c>
      <c r="F2646" s="210">
        <f t="shared" si="123"/>
        <v>6</v>
      </c>
      <c r="G2646" s="79" t="str">
        <f t="shared" si="124"/>
        <v>D</v>
      </c>
      <c r="H2646" s="79" t="str">
        <f t="shared" si="125"/>
        <v>6IF-NGPL/MIDCON</v>
      </c>
    </row>
    <row r="2647" spans="1:8">
      <c r="A2647" s="80">
        <v>38838</v>
      </c>
      <c r="B2647" s="79" t="s">
        <v>79</v>
      </c>
      <c r="C2647" s="79" t="s">
        <v>67</v>
      </c>
      <c r="D2647" s="85">
        <v>-742684.951</v>
      </c>
      <c r="E2647" s="85">
        <v>74268.4951</v>
      </c>
      <c r="F2647" s="210">
        <f t="shared" si="123"/>
        <v>6</v>
      </c>
      <c r="G2647" s="79" t="str">
        <f t="shared" si="124"/>
        <v>D</v>
      </c>
      <c r="H2647" s="79" t="str">
        <f t="shared" si="125"/>
        <v>6IF-NWPL_ROCKY_M</v>
      </c>
    </row>
    <row r="2648" spans="1:8">
      <c r="A2648" s="80">
        <v>38838</v>
      </c>
      <c r="B2648" s="79" t="s">
        <v>79</v>
      </c>
      <c r="C2648" s="79" t="s">
        <v>99</v>
      </c>
      <c r="D2648" s="85">
        <v>127960.8806</v>
      </c>
      <c r="E2648" s="85">
        <v>-639.80440299999998</v>
      </c>
      <c r="F2648" s="210">
        <f t="shared" si="123"/>
        <v>6</v>
      </c>
      <c r="G2648" s="79" t="str">
        <f t="shared" si="124"/>
        <v>D</v>
      </c>
      <c r="H2648" s="79" t="str">
        <f t="shared" si="125"/>
        <v>6IF-PAN/TX/OK</v>
      </c>
    </row>
    <row r="2649" spans="1:8">
      <c r="A2649" s="80">
        <v>38838</v>
      </c>
      <c r="B2649" s="79" t="s">
        <v>79</v>
      </c>
      <c r="C2649" s="79" t="s">
        <v>68</v>
      </c>
      <c r="D2649" s="85">
        <v>51184.352200000001</v>
      </c>
      <c r="E2649" s="85">
        <v>2674.2800899460199</v>
      </c>
      <c r="F2649" s="210">
        <f t="shared" si="123"/>
        <v>6</v>
      </c>
      <c r="G2649" s="79" t="str">
        <f t="shared" si="124"/>
        <v>D</v>
      </c>
      <c r="H2649" s="79" t="str">
        <f t="shared" si="125"/>
        <v>6NGI-MALIN</v>
      </c>
    </row>
    <row r="2650" spans="1:8">
      <c r="A2650" s="80">
        <v>38838</v>
      </c>
      <c r="B2650" s="79" t="s">
        <v>79</v>
      </c>
      <c r="C2650" s="79" t="s">
        <v>74</v>
      </c>
      <c r="D2650" s="85">
        <v>105731.1862</v>
      </c>
      <c r="E2650" s="85">
        <v>0</v>
      </c>
      <c r="F2650" s="210">
        <f t="shared" si="123"/>
        <v>6</v>
      </c>
      <c r="G2650" s="79" t="str">
        <f t="shared" si="124"/>
        <v>D</v>
      </c>
      <c r="H2650" s="79" t="str">
        <f t="shared" si="125"/>
        <v>6NGI-PGE/CG</v>
      </c>
    </row>
    <row r="2651" spans="1:8">
      <c r="A2651" s="80">
        <v>38838</v>
      </c>
      <c r="B2651" s="79" t="s">
        <v>79</v>
      </c>
      <c r="C2651" s="79" t="s">
        <v>46</v>
      </c>
      <c r="D2651" s="85">
        <v>60265.447</v>
      </c>
      <c r="E2651" s="85">
        <v>-6026.5447000000004</v>
      </c>
      <c r="F2651" s="210">
        <f t="shared" si="123"/>
        <v>6</v>
      </c>
      <c r="G2651" s="79" t="str">
        <f t="shared" si="124"/>
        <v>D</v>
      </c>
      <c r="H2651" s="79" t="str">
        <f t="shared" si="125"/>
        <v>6NGI-SOCAL</v>
      </c>
    </row>
    <row r="2652" spans="1:8">
      <c r="A2652" s="80">
        <v>38869</v>
      </c>
      <c r="B2652" s="79" t="s">
        <v>79</v>
      </c>
      <c r="C2652" s="79" t="s">
        <v>88</v>
      </c>
      <c r="D2652" s="85">
        <v>36969.823400000001</v>
      </c>
      <c r="E2652" s="85">
        <v>1923.9794174874601</v>
      </c>
      <c r="F2652" s="210">
        <f t="shared" si="123"/>
        <v>6</v>
      </c>
      <c r="G2652" s="79" t="str">
        <f t="shared" si="124"/>
        <v>D</v>
      </c>
      <c r="H2652" s="79" t="str">
        <f t="shared" si="125"/>
        <v>6IF-CIG/RKYMTN</v>
      </c>
    </row>
    <row r="2653" spans="1:8">
      <c r="A2653" s="80">
        <v>38869</v>
      </c>
      <c r="B2653" s="79" t="s">
        <v>79</v>
      </c>
      <c r="C2653" s="79" t="s">
        <v>96</v>
      </c>
      <c r="D2653" s="85">
        <v>-123232.7445</v>
      </c>
      <c r="E2653" s="85">
        <v>616.16372249999995</v>
      </c>
      <c r="F2653" s="210">
        <f t="shared" si="123"/>
        <v>6</v>
      </c>
      <c r="G2653" s="79" t="str">
        <f t="shared" si="124"/>
        <v>D</v>
      </c>
      <c r="H2653" s="79" t="str">
        <f t="shared" si="125"/>
        <v>6IF-NGPL/MIDCON</v>
      </c>
    </row>
    <row r="2654" spans="1:8">
      <c r="A2654" s="80">
        <v>38869</v>
      </c>
      <c r="B2654" s="79" t="s">
        <v>79</v>
      </c>
      <c r="C2654" s="79" t="s">
        <v>67</v>
      </c>
      <c r="D2654" s="85">
        <v>-715242.84939999995</v>
      </c>
      <c r="E2654" s="85">
        <v>71524.284939999998</v>
      </c>
      <c r="F2654" s="210">
        <f t="shared" si="123"/>
        <v>6</v>
      </c>
      <c r="G2654" s="79" t="str">
        <f t="shared" si="124"/>
        <v>D</v>
      </c>
      <c r="H2654" s="79" t="str">
        <f t="shared" si="125"/>
        <v>6IF-NWPL_ROCKY_M</v>
      </c>
    </row>
    <row r="2655" spans="1:8">
      <c r="A2655" s="80">
        <v>38869</v>
      </c>
      <c r="B2655" s="79" t="s">
        <v>79</v>
      </c>
      <c r="C2655" s="79" t="s">
        <v>99</v>
      </c>
      <c r="D2655" s="85">
        <v>123232.7445</v>
      </c>
      <c r="E2655" s="85">
        <v>-616.16372249999995</v>
      </c>
      <c r="F2655" s="210">
        <f t="shared" si="123"/>
        <v>6</v>
      </c>
      <c r="G2655" s="79" t="str">
        <f t="shared" si="124"/>
        <v>D</v>
      </c>
      <c r="H2655" s="79" t="str">
        <f t="shared" si="125"/>
        <v>6IF-PAN/TX/OK</v>
      </c>
    </row>
    <row r="2656" spans="1:8">
      <c r="A2656" s="80">
        <v>38869</v>
      </c>
      <c r="B2656" s="79" t="s">
        <v>79</v>
      </c>
      <c r="C2656" s="79" t="s">
        <v>68</v>
      </c>
      <c r="D2656" s="85">
        <v>49293.097800000003</v>
      </c>
      <c r="E2656" s="85">
        <v>2565.3058865138205</v>
      </c>
      <c r="F2656" s="210">
        <f t="shared" si="123"/>
        <v>6</v>
      </c>
      <c r="G2656" s="79" t="str">
        <f t="shared" si="124"/>
        <v>D</v>
      </c>
      <c r="H2656" s="79" t="str">
        <f t="shared" si="125"/>
        <v>6NGI-MALIN</v>
      </c>
    </row>
    <row r="2657" spans="1:8">
      <c r="A2657" s="80">
        <v>38869</v>
      </c>
      <c r="B2657" s="79" t="s">
        <v>79</v>
      </c>
      <c r="C2657" s="79" t="s">
        <v>74</v>
      </c>
      <c r="D2657" s="85">
        <v>126934.6562</v>
      </c>
      <c r="E2657" s="85">
        <v>0</v>
      </c>
      <c r="F2657" s="210">
        <f t="shared" si="123"/>
        <v>6</v>
      </c>
      <c r="G2657" s="79" t="str">
        <f t="shared" si="124"/>
        <v>D</v>
      </c>
      <c r="H2657" s="79" t="str">
        <f t="shared" si="125"/>
        <v>6NGI-PGE/CG</v>
      </c>
    </row>
    <row r="2658" spans="1:8">
      <c r="A2658" s="80">
        <v>38869</v>
      </c>
      <c r="B2658" s="79" t="s">
        <v>79</v>
      </c>
      <c r="C2658" s="79" t="s">
        <v>46</v>
      </c>
      <c r="D2658" s="85">
        <v>57508.614099999999</v>
      </c>
      <c r="E2658" s="85">
        <v>-5750.8614100000004</v>
      </c>
      <c r="F2658" s="210">
        <f t="shared" si="123"/>
        <v>6</v>
      </c>
      <c r="G2658" s="79" t="str">
        <f t="shared" si="124"/>
        <v>D</v>
      </c>
      <c r="H2658" s="79" t="str">
        <f t="shared" si="125"/>
        <v>6NGI-SOCAL</v>
      </c>
    </row>
    <row r="2659" spans="1:8">
      <c r="A2659" s="80">
        <v>38899</v>
      </c>
      <c r="B2659" s="79" t="s">
        <v>79</v>
      </c>
      <c r="C2659" s="79" t="s">
        <v>88</v>
      </c>
      <c r="D2659" s="85">
        <v>38021.236000000004</v>
      </c>
      <c r="E2659" s="85">
        <v>1865.2216317857401</v>
      </c>
      <c r="F2659" s="210">
        <f t="shared" si="123"/>
        <v>6</v>
      </c>
      <c r="G2659" s="79" t="str">
        <f t="shared" si="124"/>
        <v>D</v>
      </c>
      <c r="H2659" s="79" t="str">
        <f t="shared" si="125"/>
        <v>6IF-CIG/RKYMTN</v>
      </c>
    </row>
    <row r="2660" spans="1:8">
      <c r="A2660" s="80">
        <v>38899</v>
      </c>
      <c r="B2660" s="79" t="s">
        <v>79</v>
      </c>
      <c r="C2660" s="79" t="s">
        <v>96</v>
      </c>
      <c r="D2660" s="85">
        <v>-126737.45329999999</v>
      </c>
      <c r="E2660" s="85">
        <v>633.68726649999996</v>
      </c>
      <c r="F2660" s="210">
        <f t="shared" si="123"/>
        <v>6</v>
      </c>
      <c r="G2660" s="79" t="str">
        <f t="shared" si="124"/>
        <v>D</v>
      </c>
      <c r="H2660" s="79" t="str">
        <f t="shared" si="125"/>
        <v>6IF-NGPL/MIDCON</v>
      </c>
    </row>
    <row r="2661" spans="1:8">
      <c r="A2661" s="80">
        <v>38899</v>
      </c>
      <c r="B2661" s="79" t="s">
        <v>79</v>
      </c>
      <c r="C2661" s="79" t="s">
        <v>67</v>
      </c>
      <c r="D2661" s="85">
        <v>-735584.17870000005</v>
      </c>
      <c r="E2661" s="85">
        <v>73558.417870000005</v>
      </c>
      <c r="F2661" s="210">
        <f t="shared" si="123"/>
        <v>6</v>
      </c>
      <c r="G2661" s="79" t="str">
        <f t="shared" si="124"/>
        <v>D</v>
      </c>
      <c r="H2661" s="79" t="str">
        <f t="shared" si="125"/>
        <v>6IF-NWPL_ROCKY_M</v>
      </c>
    </row>
    <row r="2662" spans="1:8">
      <c r="A2662" s="80">
        <v>38899</v>
      </c>
      <c r="B2662" s="79" t="s">
        <v>79</v>
      </c>
      <c r="C2662" s="79" t="s">
        <v>99</v>
      </c>
      <c r="D2662" s="85">
        <v>126737.45329999999</v>
      </c>
      <c r="E2662" s="85">
        <v>-633.68726649999996</v>
      </c>
      <c r="F2662" s="210">
        <f t="shared" si="123"/>
        <v>6</v>
      </c>
      <c r="G2662" s="79" t="str">
        <f t="shared" si="124"/>
        <v>D</v>
      </c>
      <c r="H2662" s="79" t="str">
        <f t="shared" si="125"/>
        <v>6IF-PAN/TX/OK</v>
      </c>
    </row>
    <row r="2663" spans="1:8">
      <c r="A2663" s="80">
        <v>38899</v>
      </c>
      <c r="B2663" s="79" t="s">
        <v>79</v>
      </c>
      <c r="C2663" s="79" t="s">
        <v>68</v>
      </c>
      <c r="D2663" s="85">
        <v>50694.981299999999</v>
      </c>
      <c r="E2663" s="85">
        <v>2486.9621740790699</v>
      </c>
      <c r="F2663" s="210">
        <f t="shared" si="123"/>
        <v>6</v>
      </c>
      <c r="G2663" s="79" t="str">
        <f t="shared" si="124"/>
        <v>D</v>
      </c>
      <c r="H2663" s="79" t="str">
        <f t="shared" si="125"/>
        <v>6NGI-MALIN</v>
      </c>
    </row>
    <row r="2664" spans="1:8">
      <c r="A2664" s="80">
        <v>38899</v>
      </c>
      <c r="B2664" s="79" t="s">
        <v>79</v>
      </c>
      <c r="C2664" s="79" t="s">
        <v>74</v>
      </c>
      <c r="D2664" s="85">
        <v>129190.4362</v>
      </c>
      <c r="E2664" s="85">
        <v>0</v>
      </c>
      <c r="F2664" s="210">
        <f t="shared" si="123"/>
        <v>6</v>
      </c>
      <c r="G2664" s="79" t="str">
        <f t="shared" si="124"/>
        <v>D</v>
      </c>
      <c r="H2664" s="79" t="str">
        <f t="shared" si="125"/>
        <v>6NGI-PGE/CG</v>
      </c>
    </row>
    <row r="2665" spans="1:8">
      <c r="A2665" s="80">
        <v>38899</v>
      </c>
      <c r="B2665" s="79" t="s">
        <v>79</v>
      </c>
      <c r="C2665" s="79" t="s">
        <v>46</v>
      </c>
      <c r="D2665" s="85">
        <v>2452.9830000000002</v>
      </c>
      <c r="E2665" s="85">
        <v>-245.29830000000001</v>
      </c>
      <c r="F2665" s="210">
        <f t="shared" si="123"/>
        <v>6</v>
      </c>
      <c r="G2665" s="79" t="str">
        <f t="shared" si="124"/>
        <v>D</v>
      </c>
      <c r="H2665" s="79" t="str">
        <f t="shared" si="125"/>
        <v>6NGI-SOCAL</v>
      </c>
    </row>
    <row r="2666" spans="1:8">
      <c r="A2666" s="80">
        <v>38930</v>
      </c>
      <c r="B2666" s="79" t="s">
        <v>79</v>
      </c>
      <c r="C2666" s="79" t="s">
        <v>88</v>
      </c>
      <c r="D2666" s="85">
        <v>37833.479800000001</v>
      </c>
      <c r="E2666" s="85">
        <v>1792.0169666690501</v>
      </c>
      <c r="F2666" s="210">
        <f t="shared" si="123"/>
        <v>6</v>
      </c>
      <c r="G2666" s="79" t="str">
        <f t="shared" si="124"/>
        <v>D</v>
      </c>
      <c r="H2666" s="79" t="str">
        <f t="shared" si="125"/>
        <v>6IF-CIG/RKYMTN</v>
      </c>
    </row>
    <row r="2667" spans="1:8">
      <c r="A2667" s="80">
        <v>38930</v>
      </c>
      <c r="B2667" s="79" t="s">
        <v>79</v>
      </c>
      <c r="C2667" s="79" t="s">
        <v>96</v>
      </c>
      <c r="D2667" s="85">
        <v>-126111.5993</v>
      </c>
      <c r="E2667" s="85">
        <v>630.55799649999994</v>
      </c>
      <c r="F2667" s="210">
        <f t="shared" si="123"/>
        <v>6</v>
      </c>
      <c r="G2667" s="79" t="str">
        <f t="shared" si="124"/>
        <v>D</v>
      </c>
      <c r="H2667" s="79" t="str">
        <f t="shared" si="125"/>
        <v>6IF-NGPL/MIDCON</v>
      </c>
    </row>
    <row r="2668" spans="1:8">
      <c r="A2668" s="80">
        <v>38930</v>
      </c>
      <c r="B2668" s="79" t="s">
        <v>79</v>
      </c>
      <c r="C2668" s="79" t="s">
        <v>67</v>
      </c>
      <c r="D2668" s="85">
        <v>-731951.72199999995</v>
      </c>
      <c r="E2668" s="85">
        <v>73195.172200000001</v>
      </c>
      <c r="F2668" s="210">
        <f t="shared" si="123"/>
        <v>6</v>
      </c>
      <c r="G2668" s="79" t="str">
        <f t="shared" si="124"/>
        <v>D</v>
      </c>
      <c r="H2668" s="79" t="str">
        <f t="shared" si="125"/>
        <v>6IF-NWPL_ROCKY_M</v>
      </c>
    </row>
    <row r="2669" spans="1:8">
      <c r="A2669" s="80">
        <v>38930</v>
      </c>
      <c r="B2669" s="79" t="s">
        <v>79</v>
      </c>
      <c r="C2669" s="79" t="s">
        <v>99</v>
      </c>
      <c r="D2669" s="85">
        <v>126111.5993</v>
      </c>
      <c r="E2669" s="85">
        <v>-630.55799649999994</v>
      </c>
      <c r="F2669" s="210">
        <f t="shared" si="123"/>
        <v>6</v>
      </c>
      <c r="G2669" s="79" t="str">
        <f t="shared" si="124"/>
        <v>D</v>
      </c>
      <c r="H2669" s="79" t="str">
        <f t="shared" si="125"/>
        <v>6IF-PAN/TX/OK</v>
      </c>
    </row>
    <row r="2670" spans="1:8">
      <c r="A2670" s="80">
        <v>38930</v>
      </c>
      <c r="B2670" s="79" t="s">
        <v>79</v>
      </c>
      <c r="C2670" s="79" t="s">
        <v>68</v>
      </c>
      <c r="D2670" s="85">
        <v>50444.6397</v>
      </c>
      <c r="E2670" s="85">
        <v>2389.3559539798703</v>
      </c>
      <c r="F2670" s="210">
        <f t="shared" si="123"/>
        <v>6</v>
      </c>
      <c r="G2670" s="79" t="str">
        <f t="shared" si="124"/>
        <v>D</v>
      </c>
      <c r="H2670" s="79" t="str">
        <f t="shared" si="125"/>
        <v>6NGI-MALIN</v>
      </c>
    </row>
    <row r="2671" spans="1:8">
      <c r="A2671" s="80">
        <v>38930</v>
      </c>
      <c r="B2671" s="79" t="s">
        <v>79</v>
      </c>
      <c r="C2671" s="79" t="s">
        <v>74</v>
      </c>
      <c r="D2671" s="85">
        <v>133898.78709999999</v>
      </c>
      <c r="E2671" s="85">
        <v>0</v>
      </c>
      <c r="F2671" s="210">
        <f t="shared" si="123"/>
        <v>6</v>
      </c>
      <c r="G2671" s="79" t="str">
        <f t="shared" si="124"/>
        <v>D</v>
      </c>
      <c r="H2671" s="79" t="str">
        <f t="shared" si="125"/>
        <v>6NGI-PGE/CG</v>
      </c>
    </row>
    <row r="2672" spans="1:8">
      <c r="A2672" s="80">
        <v>38930</v>
      </c>
      <c r="B2672" s="79" t="s">
        <v>79</v>
      </c>
      <c r="C2672" s="79" t="s">
        <v>46</v>
      </c>
      <c r="D2672" s="85">
        <v>39053.914700000001</v>
      </c>
      <c r="E2672" s="85">
        <v>-3905.39147</v>
      </c>
      <c r="F2672" s="210">
        <f t="shared" si="123"/>
        <v>6</v>
      </c>
      <c r="G2672" s="79" t="str">
        <f t="shared" si="124"/>
        <v>D</v>
      </c>
      <c r="H2672" s="79" t="str">
        <f t="shared" si="125"/>
        <v>6NGI-SOCAL</v>
      </c>
    </row>
    <row r="2673" spans="1:8">
      <c r="A2673" s="80">
        <v>38961</v>
      </c>
      <c r="B2673" s="79" t="s">
        <v>79</v>
      </c>
      <c r="C2673" s="79" t="s">
        <v>88</v>
      </c>
      <c r="D2673" s="85">
        <v>36430.568500000001</v>
      </c>
      <c r="E2673" s="85">
        <v>1675.3025179536999</v>
      </c>
      <c r="F2673" s="210">
        <f t="shared" si="123"/>
        <v>6</v>
      </c>
      <c r="G2673" s="79" t="str">
        <f t="shared" si="124"/>
        <v>D</v>
      </c>
      <c r="H2673" s="79" t="str">
        <f t="shared" si="125"/>
        <v>6IF-CIG/RKYMTN</v>
      </c>
    </row>
    <row r="2674" spans="1:8">
      <c r="A2674" s="80">
        <v>38961</v>
      </c>
      <c r="B2674" s="79" t="s">
        <v>79</v>
      </c>
      <c r="C2674" s="79" t="s">
        <v>96</v>
      </c>
      <c r="D2674" s="85">
        <v>-121435.22839999999</v>
      </c>
      <c r="E2674" s="85">
        <v>607.17614200000003</v>
      </c>
      <c r="F2674" s="210">
        <f t="shared" si="123"/>
        <v>6</v>
      </c>
      <c r="G2674" s="79" t="str">
        <f t="shared" si="124"/>
        <v>D</v>
      </c>
      <c r="H2674" s="79" t="str">
        <f t="shared" si="125"/>
        <v>6IF-NGPL/MIDCON</v>
      </c>
    </row>
    <row r="2675" spans="1:8">
      <c r="A2675" s="80">
        <v>38961</v>
      </c>
      <c r="B2675" s="79" t="s">
        <v>79</v>
      </c>
      <c r="C2675" s="79" t="s">
        <v>67</v>
      </c>
      <c r="D2675" s="85">
        <v>-704810.06570000004</v>
      </c>
      <c r="E2675" s="85">
        <v>70481.006569999998</v>
      </c>
      <c r="F2675" s="210">
        <f t="shared" si="123"/>
        <v>6</v>
      </c>
      <c r="G2675" s="79" t="str">
        <f t="shared" si="124"/>
        <v>D</v>
      </c>
      <c r="H2675" s="79" t="str">
        <f t="shared" si="125"/>
        <v>6IF-NWPL_ROCKY_M</v>
      </c>
    </row>
    <row r="2676" spans="1:8">
      <c r="A2676" s="80">
        <v>38961</v>
      </c>
      <c r="B2676" s="79" t="s">
        <v>79</v>
      </c>
      <c r="C2676" s="79" t="s">
        <v>99</v>
      </c>
      <c r="D2676" s="85">
        <v>121435.22839999999</v>
      </c>
      <c r="E2676" s="85">
        <v>-607.17614200000003</v>
      </c>
      <c r="F2676" s="210">
        <f t="shared" si="123"/>
        <v>6</v>
      </c>
      <c r="G2676" s="79" t="str">
        <f t="shared" si="124"/>
        <v>D</v>
      </c>
      <c r="H2676" s="79" t="str">
        <f t="shared" si="125"/>
        <v>6IF-PAN/TX/OK</v>
      </c>
    </row>
    <row r="2677" spans="1:8">
      <c r="A2677" s="80">
        <v>38961</v>
      </c>
      <c r="B2677" s="79" t="s">
        <v>79</v>
      </c>
      <c r="C2677" s="79" t="s">
        <v>68</v>
      </c>
      <c r="D2677" s="85">
        <v>48574.091400000005</v>
      </c>
      <c r="E2677" s="85">
        <v>2233.7366936706803</v>
      </c>
      <c r="F2677" s="210">
        <f t="shared" si="123"/>
        <v>6</v>
      </c>
      <c r="G2677" s="79" t="str">
        <f t="shared" si="124"/>
        <v>D</v>
      </c>
      <c r="H2677" s="79" t="str">
        <f t="shared" si="125"/>
        <v>6NGI-MALIN</v>
      </c>
    </row>
    <row r="2678" spans="1:8">
      <c r="A2678" s="80">
        <v>38961</v>
      </c>
      <c r="B2678" s="79" t="s">
        <v>79</v>
      </c>
      <c r="C2678" s="79" t="s">
        <v>74</v>
      </c>
      <c r="D2678" s="85">
        <v>125032.13989999999</v>
      </c>
      <c r="E2678" s="85">
        <v>0</v>
      </c>
      <c r="F2678" s="210">
        <f t="shared" si="123"/>
        <v>6</v>
      </c>
      <c r="G2678" s="79" t="str">
        <f t="shared" si="124"/>
        <v>D</v>
      </c>
      <c r="H2678" s="79" t="str">
        <f t="shared" si="125"/>
        <v>6NGI-PGE/CG</v>
      </c>
    </row>
    <row r="2679" spans="1:8">
      <c r="A2679" s="80">
        <v>38961</v>
      </c>
      <c r="B2679" s="79" t="s">
        <v>79</v>
      </c>
      <c r="C2679" s="79" t="s">
        <v>46</v>
      </c>
      <c r="D2679" s="85">
        <v>36430.568500000001</v>
      </c>
      <c r="E2679" s="85">
        <v>-3643.0568499999999</v>
      </c>
      <c r="F2679" s="210">
        <f t="shared" si="123"/>
        <v>6</v>
      </c>
      <c r="G2679" s="79" t="str">
        <f t="shared" si="124"/>
        <v>D</v>
      </c>
      <c r="H2679" s="79" t="str">
        <f t="shared" si="125"/>
        <v>6NGI-SOCAL</v>
      </c>
    </row>
    <row r="2680" spans="1:8">
      <c r="A2680" s="80">
        <v>38991</v>
      </c>
      <c r="B2680" s="79" t="s">
        <v>79</v>
      </c>
      <c r="C2680" s="79" t="s">
        <v>88</v>
      </c>
      <c r="D2680" s="85">
        <v>37461.700400000002</v>
      </c>
      <c r="E2680" s="85">
        <v>1671.1316088693702</v>
      </c>
      <c r="F2680" s="210">
        <f t="shared" si="123"/>
        <v>6</v>
      </c>
      <c r="G2680" s="79" t="str">
        <f t="shared" si="124"/>
        <v>D</v>
      </c>
      <c r="H2680" s="79" t="str">
        <f t="shared" si="125"/>
        <v>6IF-CIG/RKYMTN</v>
      </c>
    </row>
    <row r="2681" spans="1:8">
      <c r="A2681" s="80">
        <v>38991</v>
      </c>
      <c r="B2681" s="79" t="s">
        <v>79</v>
      </c>
      <c r="C2681" s="79" t="s">
        <v>96</v>
      </c>
      <c r="D2681" s="85">
        <v>-124872.33470000001</v>
      </c>
      <c r="E2681" s="85">
        <v>624.36167350000005</v>
      </c>
      <c r="F2681" s="210">
        <f t="shared" si="123"/>
        <v>6</v>
      </c>
      <c r="G2681" s="79" t="str">
        <f t="shared" si="124"/>
        <v>D</v>
      </c>
      <c r="H2681" s="79" t="str">
        <f t="shared" si="125"/>
        <v>6IF-NGPL/MIDCON</v>
      </c>
    </row>
    <row r="2682" spans="1:8">
      <c r="A2682" s="80">
        <v>38991</v>
      </c>
      <c r="B2682" s="79" t="s">
        <v>79</v>
      </c>
      <c r="C2682" s="79" t="s">
        <v>67</v>
      </c>
      <c r="D2682" s="85">
        <v>-724759.03060000006</v>
      </c>
      <c r="E2682" s="85">
        <v>72475.903059999997</v>
      </c>
      <c r="F2682" s="210">
        <f t="shared" si="123"/>
        <v>6</v>
      </c>
      <c r="G2682" s="79" t="str">
        <f t="shared" si="124"/>
        <v>D</v>
      </c>
      <c r="H2682" s="79" t="str">
        <f t="shared" si="125"/>
        <v>6IF-NWPL_ROCKY_M</v>
      </c>
    </row>
    <row r="2683" spans="1:8">
      <c r="A2683" s="80">
        <v>38991</v>
      </c>
      <c r="B2683" s="79" t="s">
        <v>79</v>
      </c>
      <c r="C2683" s="79" t="s">
        <v>99</v>
      </c>
      <c r="D2683" s="85">
        <v>124872.33470000001</v>
      </c>
      <c r="E2683" s="85">
        <v>-624.36167350000005</v>
      </c>
      <c r="F2683" s="210">
        <f t="shared" si="123"/>
        <v>6</v>
      </c>
      <c r="G2683" s="79" t="str">
        <f t="shared" si="124"/>
        <v>D</v>
      </c>
      <c r="H2683" s="79" t="str">
        <f t="shared" si="125"/>
        <v>6IF-PAN/TX/OK</v>
      </c>
    </row>
    <row r="2684" spans="1:8">
      <c r="A2684" s="80">
        <v>38991</v>
      </c>
      <c r="B2684" s="79" t="s">
        <v>79</v>
      </c>
      <c r="C2684" s="79" t="s">
        <v>68</v>
      </c>
      <c r="D2684" s="85">
        <v>49948.933900000004</v>
      </c>
      <c r="E2684" s="85">
        <v>2228.1754799794603</v>
      </c>
      <c r="F2684" s="210">
        <f t="shared" si="123"/>
        <v>6</v>
      </c>
      <c r="G2684" s="79" t="str">
        <f t="shared" si="124"/>
        <v>D</v>
      </c>
      <c r="H2684" s="79" t="str">
        <f t="shared" si="125"/>
        <v>6NGI-MALIN</v>
      </c>
    </row>
    <row r="2685" spans="1:8">
      <c r="A2685" s="80">
        <v>38991</v>
      </c>
      <c r="B2685" s="79" t="s">
        <v>79</v>
      </c>
      <c r="C2685" s="79" t="s">
        <v>74</v>
      </c>
      <c r="D2685" s="85">
        <v>128840.05250000001</v>
      </c>
      <c r="E2685" s="85">
        <v>0</v>
      </c>
      <c r="F2685" s="210">
        <f t="shared" si="123"/>
        <v>6</v>
      </c>
      <c r="G2685" s="79" t="str">
        <f t="shared" si="124"/>
        <v>D</v>
      </c>
      <c r="H2685" s="79" t="str">
        <f t="shared" si="125"/>
        <v>6NGI-PGE/CG</v>
      </c>
    </row>
    <row r="2686" spans="1:8">
      <c r="A2686" s="80">
        <v>38991</v>
      </c>
      <c r="B2686" s="79" t="s">
        <v>79</v>
      </c>
      <c r="C2686" s="79" t="s">
        <v>46</v>
      </c>
      <c r="D2686" s="85">
        <v>26585.722900000001</v>
      </c>
      <c r="E2686" s="85">
        <v>-2658.5722900000001</v>
      </c>
      <c r="F2686" s="210">
        <f t="shared" si="123"/>
        <v>6</v>
      </c>
      <c r="G2686" s="79" t="str">
        <f t="shared" si="124"/>
        <v>D</v>
      </c>
      <c r="H2686" s="79" t="str">
        <f t="shared" si="125"/>
        <v>6NGI-SOCAL</v>
      </c>
    </row>
    <row r="2687" spans="1:8">
      <c r="A2687" s="80">
        <v>39022</v>
      </c>
      <c r="B2687" s="79" t="s">
        <v>79</v>
      </c>
      <c r="C2687" s="79" t="s">
        <v>88</v>
      </c>
      <c r="D2687" s="85">
        <v>36069.822899999999</v>
      </c>
      <c r="E2687" s="85">
        <v>1292.0772185793301</v>
      </c>
      <c r="F2687" s="210">
        <f t="shared" si="123"/>
        <v>6</v>
      </c>
      <c r="G2687" s="79" t="str">
        <f t="shared" si="124"/>
        <v>D</v>
      </c>
      <c r="H2687" s="79" t="str">
        <f t="shared" si="125"/>
        <v>6IF-CIG/RKYMTN</v>
      </c>
    </row>
    <row r="2688" spans="1:8">
      <c r="A2688" s="80">
        <v>39022</v>
      </c>
      <c r="B2688" s="79" t="s">
        <v>79</v>
      </c>
      <c r="C2688" s="79" t="s">
        <v>67</v>
      </c>
      <c r="D2688" s="85">
        <v>-818063.5834</v>
      </c>
      <c r="E2688" s="85">
        <v>81806.358340000006</v>
      </c>
      <c r="F2688" s="210">
        <f t="shared" si="123"/>
        <v>6</v>
      </c>
      <c r="G2688" s="79" t="str">
        <f t="shared" si="124"/>
        <v>D</v>
      </c>
      <c r="H2688" s="79" t="str">
        <f t="shared" si="125"/>
        <v>6IF-NWPL_ROCKY_M</v>
      </c>
    </row>
    <row r="2689" spans="1:8">
      <c r="A2689" s="80">
        <v>39022</v>
      </c>
      <c r="B2689" s="79" t="s">
        <v>79</v>
      </c>
      <c r="C2689" s="79" t="s">
        <v>68</v>
      </c>
      <c r="D2689" s="85">
        <v>48093.097200000004</v>
      </c>
      <c r="E2689" s="85">
        <v>1722.7696247724402</v>
      </c>
      <c r="F2689" s="210">
        <f t="shared" si="123"/>
        <v>6</v>
      </c>
      <c r="G2689" s="79" t="str">
        <f t="shared" si="124"/>
        <v>D</v>
      </c>
      <c r="H2689" s="79" t="str">
        <f t="shared" si="125"/>
        <v>6NGI-MALIN</v>
      </c>
    </row>
    <row r="2690" spans="1:8">
      <c r="A2690" s="80">
        <v>39022</v>
      </c>
      <c r="B2690" s="79" t="s">
        <v>79</v>
      </c>
      <c r="C2690" s="79" t="s">
        <v>74</v>
      </c>
      <c r="D2690" s="85">
        <v>122695.1096</v>
      </c>
      <c r="E2690" s="85">
        <v>0</v>
      </c>
      <c r="F2690" s="210">
        <f t="shared" si="123"/>
        <v>6</v>
      </c>
      <c r="G2690" s="79" t="str">
        <f t="shared" si="124"/>
        <v>D</v>
      </c>
      <c r="H2690" s="79" t="str">
        <f t="shared" si="125"/>
        <v>6NGI-PGE/CG</v>
      </c>
    </row>
    <row r="2691" spans="1:8">
      <c r="A2691" s="80">
        <v>39022</v>
      </c>
      <c r="B2691" s="79" t="s">
        <v>79</v>
      </c>
      <c r="C2691" s="79" t="s">
        <v>46</v>
      </c>
      <c r="D2691" s="85">
        <v>15229.480800000001</v>
      </c>
      <c r="E2691" s="85">
        <v>-1522.9480799999999</v>
      </c>
      <c r="F2691" s="210">
        <f t="shared" ref="F2691:F2754" si="126">IF(REF_DT&lt;=LastDay,INDEX(IntraMonth_Buckets,MATCH($A2691,IntraSumMonths,0),1),INDEX(BucketTable,MATCH($A2691,SumMonths,0),1))</f>
        <v>6</v>
      </c>
      <c r="G2691" s="79" t="str">
        <f t="shared" ref="G2691:G2754" si="127">INDEX(Book_Type,MATCH($B2691,Book,0),1)</f>
        <v>D</v>
      </c>
      <c r="H2691" s="79" t="str">
        <f t="shared" ref="H2691:H2754" si="128">$F2691&amp;$C2691</f>
        <v>6NGI-SOCAL</v>
      </c>
    </row>
    <row r="2692" spans="1:8">
      <c r="A2692" s="80">
        <v>39052</v>
      </c>
      <c r="B2692" s="79" t="s">
        <v>79</v>
      </c>
      <c r="C2692" s="79" t="s">
        <v>88</v>
      </c>
      <c r="D2692" s="85">
        <v>37103.450599999996</v>
      </c>
      <c r="E2692" s="85">
        <v>1223.8916637405302</v>
      </c>
      <c r="F2692" s="210">
        <f t="shared" si="126"/>
        <v>6</v>
      </c>
      <c r="G2692" s="79" t="str">
        <f t="shared" si="127"/>
        <v>D</v>
      </c>
      <c r="H2692" s="79" t="str">
        <f t="shared" si="128"/>
        <v>6IF-CIG/RKYMTN</v>
      </c>
    </row>
    <row r="2693" spans="1:8">
      <c r="A2693" s="80">
        <v>39052</v>
      </c>
      <c r="B2693" s="79" t="s">
        <v>79</v>
      </c>
      <c r="C2693" s="79" t="s">
        <v>67</v>
      </c>
      <c r="D2693" s="85">
        <v>-841506.25950000004</v>
      </c>
      <c r="E2693" s="85">
        <v>84150.625950000001</v>
      </c>
      <c r="F2693" s="210">
        <f t="shared" si="126"/>
        <v>6</v>
      </c>
      <c r="G2693" s="79" t="str">
        <f t="shared" si="127"/>
        <v>D</v>
      </c>
      <c r="H2693" s="79" t="str">
        <f t="shared" si="128"/>
        <v>6IF-NWPL_ROCKY_M</v>
      </c>
    </row>
    <row r="2694" spans="1:8">
      <c r="A2694" s="80">
        <v>39052</v>
      </c>
      <c r="B2694" s="79" t="s">
        <v>79</v>
      </c>
      <c r="C2694" s="79" t="s">
        <v>68</v>
      </c>
      <c r="D2694" s="85">
        <v>49471.267399999997</v>
      </c>
      <c r="E2694" s="85">
        <v>1631.8555494549801</v>
      </c>
      <c r="F2694" s="210">
        <f t="shared" si="126"/>
        <v>6</v>
      </c>
      <c r="G2694" s="79" t="str">
        <f t="shared" si="127"/>
        <v>D</v>
      </c>
      <c r="H2694" s="79" t="str">
        <f t="shared" si="128"/>
        <v>6NGI-MALIN</v>
      </c>
    </row>
    <row r="2695" spans="1:8">
      <c r="A2695" s="80">
        <v>39052</v>
      </c>
      <c r="B2695" s="79" t="s">
        <v>79</v>
      </c>
      <c r="C2695" s="79" t="s">
        <v>74</v>
      </c>
      <c r="D2695" s="85">
        <v>126127.79429999999</v>
      </c>
      <c r="E2695" s="85">
        <v>0</v>
      </c>
      <c r="F2695" s="210">
        <f t="shared" si="126"/>
        <v>6</v>
      </c>
      <c r="G2695" s="79" t="str">
        <f t="shared" si="127"/>
        <v>D</v>
      </c>
      <c r="H2695" s="79" t="str">
        <f t="shared" si="128"/>
        <v>6NGI-PGE/CG</v>
      </c>
    </row>
    <row r="2696" spans="1:8">
      <c r="A2696" s="80">
        <v>39052</v>
      </c>
      <c r="B2696" s="79" t="s">
        <v>79</v>
      </c>
      <c r="C2696" s="79" t="s">
        <v>46</v>
      </c>
      <c r="D2696" s="85">
        <v>11968.855</v>
      </c>
      <c r="E2696" s="85">
        <v>-1196.8855000000001</v>
      </c>
      <c r="F2696" s="210">
        <f t="shared" si="126"/>
        <v>6</v>
      </c>
      <c r="G2696" s="79" t="str">
        <f t="shared" si="127"/>
        <v>D</v>
      </c>
      <c r="H2696" s="79" t="str">
        <f t="shared" si="128"/>
        <v>6NGI-SOCAL</v>
      </c>
    </row>
    <row r="2697" spans="1:8">
      <c r="A2697" s="80">
        <v>39083</v>
      </c>
      <c r="B2697" s="79" t="s">
        <v>79</v>
      </c>
      <c r="C2697" s="79" t="s">
        <v>88</v>
      </c>
      <c r="D2697" s="85">
        <v>36928.795700000002</v>
      </c>
      <c r="E2697" s="85">
        <v>1161.25777138342</v>
      </c>
      <c r="F2697" s="210">
        <f t="shared" si="126"/>
        <v>6</v>
      </c>
      <c r="G2697" s="79" t="str">
        <f t="shared" si="127"/>
        <v>D</v>
      </c>
      <c r="H2697" s="79" t="str">
        <f t="shared" si="128"/>
        <v>6IF-CIG/RKYMTN</v>
      </c>
    </row>
    <row r="2698" spans="1:8">
      <c r="A2698" s="80">
        <v>39083</v>
      </c>
      <c r="B2698" s="79" t="s">
        <v>79</v>
      </c>
      <c r="C2698" s="79" t="s">
        <v>67</v>
      </c>
      <c r="D2698" s="85">
        <v>-1084844.9221000001</v>
      </c>
      <c r="E2698" s="85">
        <v>108484.49221</v>
      </c>
      <c r="F2698" s="210">
        <f t="shared" si="126"/>
        <v>6</v>
      </c>
      <c r="G2698" s="79" t="str">
        <f t="shared" si="127"/>
        <v>D</v>
      </c>
      <c r="H2698" s="79" t="str">
        <f t="shared" si="128"/>
        <v>6IF-NWPL_ROCKY_M</v>
      </c>
    </row>
    <row r="2699" spans="1:8">
      <c r="A2699" s="80">
        <v>39083</v>
      </c>
      <c r="B2699" s="79" t="s">
        <v>79</v>
      </c>
      <c r="C2699" s="79" t="s">
        <v>68</v>
      </c>
      <c r="D2699" s="85">
        <v>49238.3943</v>
      </c>
      <c r="E2699" s="85">
        <v>1548.3436962260903</v>
      </c>
      <c r="F2699" s="210">
        <f t="shared" si="126"/>
        <v>6</v>
      </c>
      <c r="G2699" s="79" t="str">
        <f t="shared" si="127"/>
        <v>D</v>
      </c>
      <c r="H2699" s="79" t="str">
        <f t="shared" si="128"/>
        <v>6NGI-MALIN</v>
      </c>
    </row>
    <row r="2700" spans="1:8">
      <c r="A2700" s="80">
        <v>39083</v>
      </c>
      <c r="B2700" s="79" t="s">
        <v>79</v>
      </c>
      <c r="C2700" s="79" t="s">
        <v>74</v>
      </c>
      <c r="D2700" s="85">
        <v>3691.2912000000001</v>
      </c>
      <c r="E2700" s="85">
        <v>0</v>
      </c>
      <c r="F2700" s="210">
        <f t="shared" si="126"/>
        <v>6</v>
      </c>
      <c r="G2700" s="79" t="str">
        <f t="shared" si="127"/>
        <v>D</v>
      </c>
      <c r="H2700" s="79" t="str">
        <f t="shared" si="128"/>
        <v>6NGI-PGE/CG</v>
      </c>
    </row>
    <row r="2701" spans="1:8">
      <c r="A2701" s="80">
        <v>39083</v>
      </c>
      <c r="B2701" s="79" t="s">
        <v>79</v>
      </c>
      <c r="C2701" s="79" t="s">
        <v>46</v>
      </c>
      <c r="D2701" s="85">
        <v>7147.5088000000005</v>
      </c>
      <c r="E2701" s="85">
        <v>-714.75088000000005</v>
      </c>
      <c r="F2701" s="210">
        <f t="shared" si="126"/>
        <v>6</v>
      </c>
      <c r="G2701" s="79" t="str">
        <f t="shared" si="127"/>
        <v>D</v>
      </c>
      <c r="H2701" s="79" t="str">
        <f t="shared" si="128"/>
        <v>6NGI-SOCAL</v>
      </c>
    </row>
    <row r="2702" spans="1:8">
      <c r="A2702" s="80">
        <v>39114</v>
      </c>
      <c r="B2702" s="79" t="s">
        <v>79</v>
      </c>
      <c r="C2702" s="79" t="s">
        <v>88</v>
      </c>
      <c r="D2702" s="85">
        <v>33196.995199999998</v>
      </c>
      <c r="E2702" s="85">
        <v>1115.8890626921502</v>
      </c>
      <c r="F2702" s="210">
        <f t="shared" si="126"/>
        <v>6</v>
      </c>
      <c r="G2702" s="79" t="str">
        <f t="shared" si="127"/>
        <v>D</v>
      </c>
      <c r="H2702" s="79" t="str">
        <f t="shared" si="128"/>
        <v>6IF-CIG/RKYMTN</v>
      </c>
    </row>
    <row r="2703" spans="1:8">
      <c r="A2703" s="80">
        <v>39114</v>
      </c>
      <c r="B2703" s="79" t="s">
        <v>79</v>
      </c>
      <c r="C2703" s="79" t="s">
        <v>67</v>
      </c>
      <c r="D2703" s="85">
        <v>-975217.0612</v>
      </c>
      <c r="E2703" s="85">
        <v>97521.706120000003</v>
      </c>
      <c r="F2703" s="210">
        <f t="shared" si="126"/>
        <v>6</v>
      </c>
      <c r="G2703" s="79" t="str">
        <f t="shared" si="127"/>
        <v>D</v>
      </c>
      <c r="H2703" s="79" t="str">
        <f t="shared" si="128"/>
        <v>6IF-NWPL_ROCKY_M</v>
      </c>
    </row>
    <row r="2704" spans="1:8">
      <c r="A2704" s="80">
        <v>39114</v>
      </c>
      <c r="B2704" s="79" t="s">
        <v>79</v>
      </c>
      <c r="C2704" s="79" t="s">
        <v>68</v>
      </c>
      <c r="D2704" s="85">
        <v>44262.660199999998</v>
      </c>
      <c r="E2704" s="85">
        <v>1487.85208134859</v>
      </c>
      <c r="F2704" s="210">
        <f t="shared" si="126"/>
        <v>6</v>
      </c>
      <c r="G2704" s="79" t="str">
        <f t="shared" si="127"/>
        <v>D</v>
      </c>
      <c r="H2704" s="79" t="str">
        <f t="shared" si="128"/>
        <v>6NGI-MALIN</v>
      </c>
    </row>
    <row r="2705" spans="1:8">
      <c r="A2705" s="80">
        <v>39114</v>
      </c>
      <c r="B2705" s="79" t="s">
        <v>79</v>
      </c>
      <c r="C2705" s="79" t="s">
        <v>74</v>
      </c>
      <c r="D2705" s="85">
        <v>3558.4017000000003</v>
      </c>
      <c r="E2705" s="85">
        <v>0</v>
      </c>
      <c r="F2705" s="210">
        <f t="shared" si="126"/>
        <v>6</v>
      </c>
      <c r="G2705" s="79" t="str">
        <f t="shared" si="127"/>
        <v>D</v>
      </c>
      <c r="H2705" s="79" t="str">
        <f t="shared" si="128"/>
        <v>6NGI-PGE/CG</v>
      </c>
    </row>
    <row r="2706" spans="1:8">
      <c r="A2706" s="80">
        <v>39114</v>
      </c>
      <c r="B2706" s="79" t="s">
        <v>79</v>
      </c>
      <c r="C2706" s="79" t="s">
        <v>46</v>
      </c>
      <c r="D2706" s="85">
        <v>7904.0464000000002</v>
      </c>
      <c r="E2706" s="85">
        <v>-790.40463999999997</v>
      </c>
      <c r="F2706" s="210">
        <f t="shared" si="126"/>
        <v>6</v>
      </c>
      <c r="G2706" s="79" t="str">
        <f t="shared" si="127"/>
        <v>D</v>
      </c>
      <c r="H2706" s="79" t="str">
        <f t="shared" si="128"/>
        <v>6NGI-SOCAL</v>
      </c>
    </row>
    <row r="2707" spans="1:8">
      <c r="A2707" s="80">
        <v>39142</v>
      </c>
      <c r="B2707" s="79" t="s">
        <v>79</v>
      </c>
      <c r="C2707" s="79" t="s">
        <v>88</v>
      </c>
      <c r="D2707" s="85">
        <v>36595.501300000004</v>
      </c>
      <c r="E2707" s="85">
        <v>1886.20256416596</v>
      </c>
      <c r="F2707" s="210">
        <f t="shared" si="126"/>
        <v>6</v>
      </c>
      <c r="G2707" s="79" t="str">
        <f t="shared" si="127"/>
        <v>D</v>
      </c>
      <c r="H2707" s="79" t="str">
        <f t="shared" si="128"/>
        <v>6IF-CIG/RKYMTN</v>
      </c>
    </row>
    <row r="2708" spans="1:8">
      <c r="A2708" s="80">
        <v>39142</v>
      </c>
      <c r="B2708" s="79" t="s">
        <v>79</v>
      </c>
      <c r="C2708" s="79" t="s">
        <v>67</v>
      </c>
      <c r="D2708" s="85">
        <v>-1075053.8425</v>
      </c>
      <c r="E2708" s="85">
        <v>107505.38425</v>
      </c>
      <c r="F2708" s="210">
        <f t="shared" si="126"/>
        <v>6</v>
      </c>
      <c r="G2708" s="79" t="str">
        <f t="shared" si="127"/>
        <v>D</v>
      </c>
      <c r="H2708" s="79" t="str">
        <f t="shared" si="128"/>
        <v>6IF-NWPL_ROCKY_M</v>
      </c>
    </row>
    <row r="2709" spans="1:8">
      <c r="A2709" s="80">
        <v>39142</v>
      </c>
      <c r="B2709" s="79" t="s">
        <v>79</v>
      </c>
      <c r="C2709" s="79" t="s">
        <v>68</v>
      </c>
      <c r="D2709" s="85">
        <v>48794.001700000001</v>
      </c>
      <c r="E2709" s="85">
        <v>2514.9367505032201</v>
      </c>
      <c r="F2709" s="210">
        <f t="shared" si="126"/>
        <v>6</v>
      </c>
      <c r="G2709" s="79" t="str">
        <f t="shared" si="127"/>
        <v>D</v>
      </c>
      <c r="H2709" s="79" t="str">
        <f t="shared" si="128"/>
        <v>6NGI-MALIN</v>
      </c>
    </row>
    <row r="2710" spans="1:8">
      <c r="A2710" s="80">
        <v>39142</v>
      </c>
      <c r="B2710" s="79" t="s">
        <v>79</v>
      </c>
      <c r="C2710" s="79" t="s">
        <v>74</v>
      </c>
      <c r="D2710" s="85">
        <v>5296.5102000000006</v>
      </c>
      <c r="E2710" s="85">
        <v>0</v>
      </c>
      <c r="F2710" s="210">
        <f t="shared" si="126"/>
        <v>6</v>
      </c>
      <c r="G2710" s="79" t="str">
        <f t="shared" si="127"/>
        <v>D</v>
      </c>
      <c r="H2710" s="79" t="str">
        <f t="shared" si="128"/>
        <v>6NGI-PGE/CG</v>
      </c>
    </row>
    <row r="2711" spans="1:8">
      <c r="A2711" s="80">
        <v>39142</v>
      </c>
      <c r="B2711" s="79" t="s">
        <v>79</v>
      </c>
      <c r="C2711" s="79" t="s">
        <v>46</v>
      </c>
      <c r="D2711" s="85">
        <v>12592.0005</v>
      </c>
      <c r="E2711" s="85">
        <v>-1259.2000499999999</v>
      </c>
      <c r="F2711" s="210">
        <f t="shared" si="126"/>
        <v>6</v>
      </c>
      <c r="G2711" s="79" t="str">
        <f t="shared" si="127"/>
        <v>D</v>
      </c>
      <c r="H2711" s="79" t="str">
        <f t="shared" si="128"/>
        <v>6NGI-SOCAL</v>
      </c>
    </row>
    <row r="2712" spans="1:8">
      <c r="A2712" s="80">
        <v>39173</v>
      </c>
      <c r="B2712" s="79" t="s">
        <v>79</v>
      </c>
      <c r="C2712" s="79" t="s">
        <v>88</v>
      </c>
      <c r="D2712" s="85">
        <v>35245.101600000002</v>
      </c>
      <c r="E2712" s="85">
        <v>1823.2598113005101</v>
      </c>
      <c r="F2712" s="210">
        <f t="shared" si="126"/>
        <v>6</v>
      </c>
      <c r="G2712" s="79" t="str">
        <f t="shared" si="127"/>
        <v>D</v>
      </c>
      <c r="H2712" s="79" t="str">
        <f t="shared" si="128"/>
        <v>6IF-CIG/RKYMTN</v>
      </c>
    </row>
    <row r="2713" spans="1:8">
      <c r="A2713" s="80">
        <v>39173</v>
      </c>
      <c r="B2713" s="79" t="s">
        <v>79</v>
      </c>
      <c r="C2713" s="79" t="s">
        <v>67</v>
      </c>
      <c r="D2713" s="85">
        <v>-1035383.6008</v>
      </c>
      <c r="E2713" s="85">
        <v>103538.36008</v>
      </c>
      <c r="F2713" s="210">
        <f t="shared" si="126"/>
        <v>6</v>
      </c>
      <c r="G2713" s="79" t="str">
        <f t="shared" si="127"/>
        <v>D</v>
      </c>
      <c r="H2713" s="79" t="str">
        <f t="shared" si="128"/>
        <v>6IF-NWPL_ROCKY_M</v>
      </c>
    </row>
    <row r="2714" spans="1:8">
      <c r="A2714" s="80">
        <v>39173</v>
      </c>
      <c r="B2714" s="79" t="s">
        <v>79</v>
      </c>
      <c r="C2714" s="79" t="s">
        <v>68</v>
      </c>
      <c r="D2714" s="85">
        <v>46993.468699999998</v>
      </c>
      <c r="E2714" s="85">
        <v>2431.0130765609301</v>
      </c>
      <c r="F2714" s="210">
        <f t="shared" si="126"/>
        <v>6</v>
      </c>
      <c r="G2714" s="79" t="str">
        <f t="shared" si="127"/>
        <v>D</v>
      </c>
      <c r="H2714" s="79" t="str">
        <f t="shared" si="128"/>
        <v>6NGI-MALIN</v>
      </c>
    </row>
    <row r="2715" spans="1:8">
      <c r="A2715" s="80">
        <v>39173</v>
      </c>
      <c r="B2715" s="79" t="s">
        <v>79</v>
      </c>
      <c r="C2715" s="79" t="s">
        <v>74</v>
      </c>
      <c r="D2715" s="85">
        <v>5513.9003000000002</v>
      </c>
      <c r="E2715" s="85">
        <v>0</v>
      </c>
      <c r="F2715" s="210">
        <f t="shared" si="126"/>
        <v>6</v>
      </c>
      <c r="G2715" s="79" t="str">
        <f t="shared" si="127"/>
        <v>D</v>
      </c>
      <c r="H2715" s="79" t="str">
        <f t="shared" si="128"/>
        <v>6NGI-PGE/CG</v>
      </c>
    </row>
    <row r="2716" spans="1:8">
      <c r="A2716" s="80">
        <v>39173</v>
      </c>
      <c r="B2716" s="79" t="s">
        <v>79</v>
      </c>
      <c r="C2716" s="79" t="s">
        <v>46</v>
      </c>
      <c r="D2716" s="85">
        <v>23496.734400000001</v>
      </c>
      <c r="E2716" s="85">
        <v>-2349.67344</v>
      </c>
      <c r="F2716" s="210">
        <f t="shared" si="126"/>
        <v>6</v>
      </c>
      <c r="G2716" s="79" t="str">
        <f t="shared" si="127"/>
        <v>D</v>
      </c>
      <c r="H2716" s="79" t="str">
        <f t="shared" si="128"/>
        <v>6NGI-SOCAL</v>
      </c>
    </row>
    <row r="2717" spans="1:8">
      <c r="A2717" s="80">
        <v>39203</v>
      </c>
      <c r="B2717" s="79" t="s">
        <v>79</v>
      </c>
      <c r="C2717" s="79" t="s">
        <v>88</v>
      </c>
      <c r="D2717" s="85">
        <v>36249.764000000003</v>
      </c>
      <c r="E2717" s="85">
        <v>1862.64390054197</v>
      </c>
      <c r="F2717" s="210">
        <f t="shared" si="126"/>
        <v>6</v>
      </c>
      <c r="G2717" s="79" t="str">
        <f t="shared" si="127"/>
        <v>D</v>
      </c>
      <c r="H2717" s="79" t="str">
        <f t="shared" si="128"/>
        <v>6IF-CIG/RKYMTN</v>
      </c>
    </row>
    <row r="2718" spans="1:8">
      <c r="A2718" s="80">
        <v>39203</v>
      </c>
      <c r="B2718" s="79" t="s">
        <v>79</v>
      </c>
      <c r="C2718" s="79" t="s">
        <v>67</v>
      </c>
      <c r="D2718" s="85">
        <v>-1064897.2339999999</v>
      </c>
      <c r="E2718" s="85">
        <v>106489.7234</v>
      </c>
      <c r="F2718" s="210">
        <f t="shared" si="126"/>
        <v>6</v>
      </c>
      <c r="G2718" s="79" t="str">
        <f t="shared" si="127"/>
        <v>D</v>
      </c>
      <c r="H2718" s="79" t="str">
        <f t="shared" si="128"/>
        <v>6IF-NWPL_ROCKY_M</v>
      </c>
    </row>
    <row r="2719" spans="1:8">
      <c r="A2719" s="80">
        <v>39203</v>
      </c>
      <c r="B2719" s="79" t="s">
        <v>79</v>
      </c>
      <c r="C2719" s="79" t="s">
        <v>68</v>
      </c>
      <c r="D2719" s="85">
        <v>48333.018700000001</v>
      </c>
      <c r="E2719" s="85">
        <v>2483.5252024354099</v>
      </c>
      <c r="F2719" s="210">
        <f t="shared" si="126"/>
        <v>6</v>
      </c>
      <c r="G2719" s="79" t="str">
        <f t="shared" si="127"/>
        <v>D</v>
      </c>
      <c r="H2719" s="79" t="str">
        <f t="shared" si="128"/>
        <v>6NGI-MALIN</v>
      </c>
    </row>
    <row r="2720" spans="1:8">
      <c r="A2720" s="80">
        <v>39203</v>
      </c>
      <c r="B2720" s="79" t="s">
        <v>79</v>
      </c>
      <c r="C2720" s="79" t="s">
        <v>74</v>
      </c>
      <c r="D2720" s="85">
        <v>5074.1873999999998</v>
      </c>
      <c r="E2720" s="85">
        <v>0</v>
      </c>
      <c r="F2720" s="210">
        <f t="shared" si="126"/>
        <v>6</v>
      </c>
      <c r="G2720" s="79" t="str">
        <f t="shared" si="127"/>
        <v>D</v>
      </c>
      <c r="H2720" s="79" t="str">
        <f t="shared" si="128"/>
        <v>6NGI-PGE/CG</v>
      </c>
    </row>
    <row r="2721" spans="1:8">
      <c r="A2721" s="80">
        <v>39203</v>
      </c>
      <c r="B2721" s="79" t="s">
        <v>79</v>
      </c>
      <c r="C2721" s="79" t="s">
        <v>46</v>
      </c>
      <c r="D2721" s="85">
        <v>33521.287100000001</v>
      </c>
      <c r="E2721" s="85">
        <v>-3352.12871</v>
      </c>
      <c r="F2721" s="210">
        <f t="shared" si="126"/>
        <v>6</v>
      </c>
      <c r="G2721" s="79" t="str">
        <f t="shared" si="127"/>
        <v>D</v>
      </c>
      <c r="H2721" s="79" t="str">
        <f t="shared" si="128"/>
        <v>6NGI-SOCAL</v>
      </c>
    </row>
    <row r="2722" spans="1:8">
      <c r="A2722" s="80">
        <v>39234</v>
      </c>
      <c r="B2722" s="79" t="s">
        <v>79</v>
      </c>
      <c r="C2722" s="79" t="s">
        <v>88</v>
      </c>
      <c r="D2722" s="85">
        <v>34909.979599999999</v>
      </c>
      <c r="E2722" s="85">
        <v>1762.72215234961</v>
      </c>
      <c r="F2722" s="210">
        <f t="shared" si="126"/>
        <v>6</v>
      </c>
      <c r="G2722" s="79" t="str">
        <f t="shared" si="127"/>
        <v>D</v>
      </c>
      <c r="H2722" s="79" t="str">
        <f t="shared" si="128"/>
        <v>6IF-CIG/RKYMTN</v>
      </c>
    </row>
    <row r="2723" spans="1:8">
      <c r="A2723" s="80">
        <v>39234</v>
      </c>
      <c r="B2723" s="79" t="s">
        <v>79</v>
      </c>
      <c r="C2723" s="79" t="s">
        <v>67</v>
      </c>
      <c r="D2723" s="85">
        <v>-1025538.8352</v>
      </c>
      <c r="E2723" s="85">
        <v>102553.88352</v>
      </c>
      <c r="F2723" s="210">
        <f t="shared" si="126"/>
        <v>6</v>
      </c>
      <c r="G2723" s="79" t="str">
        <f t="shared" si="127"/>
        <v>D</v>
      </c>
      <c r="H2723" s="79" t="str">
        <f t="shared" si="128"/>
        <v>6IF-NWPL_ROCKY_M</v>
      </c>
    </row>
    <row r="2724" spans="1:8">
      <c r="A2724" s="80">
        <v>39234</v>
      </c>
      <c r="B2724" s="79" t="s">
        <v>79</v>
      </c>
      <c r="C2724" s="79" t="s">
        <v>68</v>
      </c>
      <c r="D2724" s="85">
        <v>46546.639499999997</v>
      </c>
      <c r="E2724" s="85">
        <v>2350.2962048159302</v>
      </c>
      <c r="F2724" s="210">
        <f t="shared" si="126"/>
        <v>6</v>
      </c>
      <c r="G2724" s="79" t="str">
        <f t="shared" si="127"/>
        <v>D</v>
      </c>
      <c r="H2724" s="79" t="str">
        <f t="shared" si="128"/>
        <v>6NGI-MALIN</v>
      </c>
    </row>
    <row r="2725" spans="1:8">
      <c r="A2725" s="80">
        <v>39234</v>
      </c>
      <c r="B2725" s="79" t="s">
        <v>79</v>
      </c>
      <c r="C2725" s="79" t="s">
        <v>74</v>
      </c>
      <c r="D2725" s="85">
        <v>3495.6526000000003</v>
      </c>
      <c r="E2725" s="85">
        <v>0</v>
      </c>
      <c r="F2725" s="210">
        <f t="shared" si="126"/>
        <v>6</v>
      </c>
      <c r="G2725" s="79" t="str">
        <f t="shared" si="127"/>
        <v>D</v>
      </c>
      <c r="H2725" s="79" t="str">
        <f t="shared" si="128"/>
        <v>6NGI-PGE/CG</v>
      </c>
    </row>
    <row r="2726" spans="1:8">
      <c r="A2726" s="80">
        <v>39234</v>
      </c>
      <c r="B2726" s="79" t="s">
        <v>79</v>
      </c>
      <c r="C2726" s="79" t="s">
        <v>46</v>
      </c>
      <c r="D2726" s="85">
        <v>34909.979699999996</v>
      </c>
      <c r="E2726" s="85">
        <v>-3490.9979699999999</v>
      </c>
      <c r="F2726" s="210">
        <f t="shared" si="126"/>
        <v>6</v>
      </c>
      <c r="G2726" s="79" t="str">
        <f t="shared" si="127"/>
        <v>D</v>
      </c>
      <c r="H2726" s="79" t="str">
        <f t="shared" si="128"/>
        <v>6NGI-SOCAL</v>
      </c>
    </row>
    <row r="2727" spans="1:8">
      <c r="A2727" s="80">
        <v>39264</v>
      </c>
      <c r="B2727" s="79" t="s">
        <v>79</v>
      </c>
      <c r="C2727" s="79" t="s">
        <v>88</v>
      </c>
      <c r="D2727" s="85">
        <v>35902.957199999997</v>
      </c>
      <c r="E2727" s="85">
        <v>1693.94207147052</v>
      </c>
      <c r="F2727" s="210">
        <f t="shared" si="126"/>
        <v>6</v>
      </c>
      <c r="G2727" s="79" t="str">
        <f t="shared" si="127"/>
        <v>D</v>
      </c>
      <c r="H2727" s="79" t="str">
        <f t="shared" si="128"/>
        <v>6IF-CIG/RKYMTN</v>
      </c>
    </row>
    <row r="2728" spans="1:8">
      <c r="A2728" s="80">
        <v>39264</v>
      </c>
      <c r="B2728" s="79" t="s">
        <v>79</v>
      </c>
      <c r="C2728" s="79" t="s">
        <v>67</v>
      </c>
      <c r="D2728" s="85">
        <v>-1054709.2064</v>
      </c>
      <c r="E2728" s="85">
        <v>105470.92064</v>
      </c>
      <c r="F2728" s="210">
        <f t="shared" si="126"/>
        <v>6</v>
      </c>
      <c r="G2728" s="79" t="str">
        <f t="shared" si="127"/>
        <v>D</v>
      </c>
      <c r="H2728" s="79" t="str">
        <f t="shared" si="128"/>
        <v>6IF-NWPL_ROCKY_M</v>
      </c>
    </row>
    <row r="2729" spans="1:8">
      <c r="A2729" s="80">
        <v>39264</v>
      </c>
      <c r="B2729" s="79" t="s">
        <v>79</v>
      </c>
      <c r="C2729" s="79" t="s">
        <v>68</v>
      </c>
      <c r="D2729" s="85">
        <v>47870.609600000003</v>
      </c>
      <c r="E2729" s="85">
        <v>2258.5894286273701</v>
      </c>
      <c r="F2729" s="210">
        <f t="shared" si="126"/>
        <v>6</v>
      </c>
      <c r="G2729" s="79" t="str">
        <f t="shared" si="127"/>
        <v>D</v>
      </c>
      <c r="H2729" s="79" t="str">
        <f t="shared" si="128"/>
        <v>6NGI-MALIN</v>
      </c>
    </row>
    <row r="2730" spans="1:8">
      <c r="A2730" s="80">
        <v>39264</v>
      </c>
      <c r="B2730" s="79" t="s">
        <v>79</v>
      </c>
      <c r="C2730" s="79" t="s">
        <v>74</v>
      </c>
      <c r="D2730" s="85">
        <v>2317.0918999999999</v>
      </c>
      <c r="E2730" s="85">
        <v>0</v>
      </c>
      <c r="F2730" s="210">
        <f t="shared" si="126"/>
        <v>6</v>
      </c>
      <c r="G2730" s="79" t="str">
        <f t="shared" si="127"/>
        <v>D</v>
      </c>
      <c r="H2730" s="79" t="str">
        <f t="shared" si="128"/>
        <v>6NGI-PGE/CG</v>
      </c>
    </row>
    <row r="2731" spans="1:8">
      <c r="A2731" s="80">
        <v>39264</v>
      </c>
      <c r="B2731" s="79" t="s">
        <v>79</v>
      </c>
      <c r="C2731" s="79" t="s">
        <v>46</v>
      </c>
      <c r="D2731" s="85">
        <v>71805.914399999994</v>
      </c>
      <c r="E2731" s="85">
        <v>-7180.5914400000001</v>
      </c>
      <c r="F2731" s="210">
        <f t="shared" si="126"/>
        <v>6</v>
      </c>
      <c r="G2731" s="79" t="str">
        <f t="shared" si="127"/>
        <v>D</v>
      </c>
      <c r="H2731" s="79" t="str">
        <f t="shared" si="128"/>
        <v>6NGI-SOCAL</v>
      </c>
    </row>
    <row r="2732" spans="1:8">
      <c r="A2732" s="80">
        <v>39295</v>
      </c>
      <c r="B2732" s="79" t="s">
        <v>79</v>
      </c>
      <c r="C2732" s="79" t="s">
        <v>88</v>
      </c>
      <c r="D2732" s="85">
        <v>35726.331599999998</v>
      </c>
      <c r="E2732" s="85">
        <v>1619.8340607310502</v>
      </c>
      <c r="F2732" s="210">
        <f t="shared" si="126"/>
        <v>6</v>
      </c>
      <c r="G2732" s="79" t="str">
        <f t="shared" si="127"/>
        <v>D</v>
      </c>
      <c r="H2732" s="79" t="str">
        <f t="shared" si="128"/>
        <v>6IF-CIG/RKYMTN</v>
      </c>
    </row>
    <row r="2733" spans="1:8">
      <c r="A2733" s="80">
        <v>39295</v>
      </c>
      <c r="B2733" s="79" t="s">
        <v>79</v>
      </c>
      <c r="C2733" s="79" t="s">
        <v>67</v>
      </c>
      <c r="D2733" s="85">
        <v>-1049520.5359</v>
      </c>
      <c r="E2733" s="85">
        <v>104952.05359</v>
      </c>
      <c r="F2733" s="210">
        <f t="shared" si="126"/>
        <v>6</v>
      </c>
      <c r="G2733" s="79" t="str">
        <f t="shared" si="127"/>
        <v>D</v>
      </c>
      <c r="H2733" s="79" t="str">
        <f t="shared" si="128"/>
        <v>6IF-NWPL_ROCKY_M</v>
      </c>
    </row>
    <row r="2734" spans="1:8">
      <c r="A2734" s="80">
        <v>39295</v>
      </c>
      <c r="B2734" s="79" t="s">
        <v>79</v>
      </c>
      <c r="C2734" s="79" t="s">
        <v>68</v>
      </c>
      <c r="D2734" s="85">
        <v>47635.108800000002</v>
      </c>
      <c r="E2734" s="85">
        <v>2159.7787476414005</v>
      </c>
      <c r="F2734" s="210">
        <f t="shared" si="126"/>
        <v>6</v>
      </c>
      <c r="G2734" s="79" t="str">
        <f t="shared" si="127"/>
        <v>D</v>
      </c>
      <c r="H2734" s="79" t="str">
        <f t="shared" si="128"/>
        <v>6NGI-MALIN</v>
      </c>
    </row>
    <row r="2735" spans="1:8">
      <c r="A2735" s="80">
        <v>39295</v>
      </c>
      <c r="B2735" s="79" t="s">
        <v>79</v>
      </c>
      <c r="C2735" s="79" t="s">
        <v>74</v>
      </c>
      <c r="D2735" s="85">
        <v>7354.2462000000005</v>
      </c>
      <c r="E2735" s="85">
        <v>0</v>
      </c>
      <c r="F2735" s="210">
        <f t="shared" si="126"/>
        <v>6</v>
      </c>
      <c r="G2735" s="79" t="str">
        <f t="shared" si="127"/>
        <v>D</v>
      </c>
      <c r="H2735" s="79" t="str">
        <f t="shared" si="128"/>
        <v>6NGI-PGE/CG</v>
      </c>
    </row>
    <row r="2736" spans="1:8">
      <c r="A2736" s="80">
        <v>39295</v>
      </c>
      <c r="B2736" s="79" t="s">
        <v>79</v>
      </c>
      <c r="C2736" s="79" t="s">
        <v>46</v>
      </c>
      <c r="D2736" s="85">
        <v>71452.6633</v>
      </c>
      <c r="E2736" s="85">
        <v>-7145.2663300000004</v>
      </c>
      <c r="F2736" s="210">
        <f t="shared" si="126"/>
        <v>6</v>
      </c>
      <c r="G2736" s="79" t="str">
        <f t="shared" si="127"/>
        <v>D</v>
      </c>
      <c r="H2736" s="79" t="str">
        <f t="shared" si="128"/>
        <v>6NGI-SOCAL</v>
      </c>
    </row>
    <row r="2737" spans="1:8">
      <c r="A2737" s="80">
        <v>39326</v>
      </c>
      <c r="B2737" s="79" t="s">
        <v>79</v>
      </c>
      <c r="C2737" s="79" t="s">
        <v>88</v>
      </c>
      <c r="D2737" s="85">
        <v>34402.709699999999</v>
      </c>
      <c r="E2737" s="85">
        <v>1515.9594567738</v>
      </c>
      <c r="F2737" s="210">
        <f t="shared" si="126"/>
        <v>6</v>
      </c>
      <c r="G2737" s="79" t="str">
        <f t="shared" si="127"/>
        <v>D</v>
      </c>
      <c r="H2737" s="79" t="str">
        <f t="shared" si="128"/>
        <v>6IF-CIG/RKYMTN</v>
      </c>
    </row>
    <row r="2738" spans="1:8">
      <c r="A2738" s="80">
        <v>39326</v>
      </c>
      <c r="B2738" s="79" t="s">
        <v>79</v>
      </c>
      <c r="C2738" s="79" t="s">
        <v>67</v>
      </c>
      <c r="D2738" s="85">
        <v>-1010636.9358</v>
      </c>
      <c r="E2738" s="85">
        <v>101063.69358000001</v>
      </c>
      <c r="F2738" s="210">
        <f t="shared" si="126"/>
        <v>6</v>
      </c>
      <c r="G2738" s="79" t="str">
        <f t="shared" si="127"/>
        <v>D</v>
      </c>
      <c r="H2738" s="79" t="str">
        <f t="shared" si="128"/>
        <v>6IF-NWPL_ROCKY_M</v>
      </c>
    </row>
    <row r="2739" spans="1:8">
      <c r="A2739" s="80">
        <v>39326</v>
      </c>
      <c r="B2739" s="79" t="s">
        <v>79</v>
      </c>
      <c r="C2739" s="79" t="s">
        <v>68</v>
      </c>
      <c r="D2739" s="85">
        <v>45870.279699999999</v>
      </c>
      <c r="E2739" s="85">
        <v>2021.2792801049102</v>
      </c>
      <c r="F2739" s="210">
        <f t="shared" si="126"/>
        <v>6</v>
      </c>
      <c r="G2739" s="79" t="str">
        <f t="shared" si="127"/>
        <v>D</v>
      </c>
      <c r="H2739" s="79" t="str">
        <f t="shared" si="128"/>
        <v>6NGI-MALIN</v>
      </c>
    </row>
    <row r="2740" spans="1:8">
      <c r="A2740" s="80">
        <v>39326</v>
      </c>
      <c r="B2740" s="79" t="s">
        <v>79</v>
      </c>
      <c r="C2740" s="79" t="s">
        <v>74</v>
      </c>
      <c r="D2740" s="85">
        <v>3395.9297000000001</v>
      </c>
      <c r="E2740" s="85">
        <v>0</v>
      </c>
      <c r="F2740" s="210">
        <f t="shared" si="126"/>
        <v>6</v>
      </c>
      <c r="G2740" s="79" t="str">
        <f t="shared" si="127"/>
        <v>D</v>
      </c>
      <c r="H2740" s="79" t="str">
        <f t="shared" si="128"/>
        <v>6NGI-PGE/CG</v>
      </c>
    </row>
    <row r="2741" spans="1:8">
      <c r="A2741" s="80">
        <v>39326</v>
      </c>
      <c r="B2741" s="79" t="s">
        <v>79</v>
      </c>
      <c r="C2741" s="79" t="s">
        <v>46</v>
      </c>
      <c r="D2741" s="85">
        <v>68805.419399999999</v>
      </c>
      <c r="E2741" s="85">
        <v>-6880.5419400000001</v>
      </c>
      <c r="F2741" s="210">
        <f t="shared" si="126"/>
        <v>6</v>
      </c>
      <c r="G2741" s="79" t="str">
        <f t="shared" si="127"/>
        <v>D</v>
      </c>
      <c r="H2741" s="79" t="str">
        <f t="shared" si="128"/>
        <v>6NGI-SOCAL</v>
      </c>
    </row>
    <row r="2742" spans="1:8">
      <c r="A2742" s="80">
        <v>39356</v>
      </c>
      <c r="B2742" s="79" t="s">
        <v>79</v>
      </c>
      <c r="C2742" s="79" t="s">
        <v>88</v>
      </c>
      <c r="D2742" s="85">
        <v>35378.090799999998</v>
      </c>
      <c r="E2742" s="85">
        <v>1522.83038617131</v>
      </c>
      <c r="F2742" s="210">
        <f t="shared" si="126"/>
        <v>6</v>
      </c>
      <c r="G2742" s="79" t="str">
        <f t="shared" si="127"/>
        <v>D</v>
      </c>
      <c r="H2742" s="79" t="str">
        <f t="shared" si="128"/>
        <v>6IF-CIG/RKYMTN</v>
      </c>
    </row>
    <row r="2743" spans="1:8">
      <c r="A2743" s="80">
        <v>39356</v>
      </c>
      <c r="B2743" s="79" t="s">
        <v>79</v>
      </c>
      <c r="C2743" s="79" t="s">
        <v>67</v>
      </c>
      <c r="D2743" s="85">
        <v>-1039290.3809</v>
      </c>
      <c r="E2743" s="85">
        <v>103929.03809</v>
      </c>
      <c r="F2743" s="210">
        <f t="shared" si="126"/>
        <v>6</v>
      </c>
      <c r="G2743" s="79" t="str">
        <f t="shared" si="127"/>
        <v>D</v>
      </c>
      <c r="H2743" s="79" t="str">
        <f t="shared" si="128"/>
        <v>6IF-NWPL_ROCKY_M</v>
      </c>
    </row>
    <row r="2744" spans="1:8">
      <c r="A2744" s="80">
        <v>39356</v>
      </c>
      <c r="B2744" s="79" t="s">
        <v>79</v>
      </c>
      <c r="C2744" s="79" t="s">
        <v>68</v>
      </c>
      <c r="D2744" s="85">
        <v>47170.787799999998</v>
      </c>
      <c r="E2744" s="85">
        <v>2030.44051776471</v>
      </c>
      <c r="F2744" s="210">
        <f t="shared" si="126"/>
        <v>6</v>
      </c>
      <c r="G2744" s="79" t="str">
        <f t="shared" si="127"/>
        <v>D</v>
      </c>
      <c r="H2744" s="79" t="str">
        <f t="shared" si="128"/>
        <v>6NGI-MALIN</v>
      </c>
    </row>
    <row r="2745" spans="1:8">
      <c r="A2745" s="80">
        <v>39356</v>
      </c>
      <c r="B2745" s="79" t="s">
        <v>79</v>
      </c>
      <c r="C2745" s="79" t="s">
        <v>74</v>
      </c>
      <c r="D2745" s="85">
        <v>3747.7952</v>
      </c>
      <c r="E2745" s="85">
        <v>0</v>
      </c>
      <c r="F2745" s="210">
        <f t="shared" si="126"/>
        <v>6</v>
      </c>
      <c r="G2745" s="79" t="str">
        <f t="shared" si="127"/>
        <v>D</v>
      </c>
      <c r="H2745" s="79" t="str">
        <f t="shared" si="128"/>
        <v>6NGI-PGE/CG</v>
      </c>
    </row>
    <row r="2746" spans="1:8">
      <c r="A2746" s="80">
        <v>39356</v>
      </c>
      <c r="B2746" s="79" t="s">
        <v>79</v>
      </c>
      <c r="C2746" s="79" t="s">
        <v>46</v>
      </c>
      <c r="D2746" s="85">
        <v>70756.181599999996</v>
      </c>
      <c r="E2746" s="85">
        <v>-7075.61816</v>
      </c>
      <c r="F2746" s="210">
        <f t="shared" si="126"/>
        <v>6</v>
      </c>
      <c r="G2746" s="79" t="str">
        <f t="shared" si="127"/>
        <v>D</v>
      </c>
      <c r="H2746" s="79" t="str">
        <f t="shared" si="128"/>
        <v>6NGI-SOCAL</v>
      </c>
    </row>
    <row r="2747" spans="1:8">
      <c r="A2747" s="80">
        <v>39387</v>
      </c>
      <c r="B2747" s="79" t="s">
        <v>79</v>
      </c>
      <c r="C2747" s="79" t="s">
        <v>88</v>
      </c>
      <c r="D2747" s="85">
        <v>34065.281499999997</v>
      </c>
      <c r="E2747" s="85">
        <v>1182.8664929410302</v>
      </c>
      <c r="F2747" s="210">
        <f t="shared" si="126"/>
        <v>6</v>
      </c>
      <c r="G2747" s="79" t="str">
        <f t="shared" si="127"/>
        <v>D</v>
      </c>
      <c r="H2747" s="79" t="str">
        <f t="shared" si="128"/>
        <v>6IF-CIG/RKYMTN</v>
      </c>
    </row>
    <row r="2748" spans="1:8">
      <c r="A2748" s="80">
        <v>39387</v>
      </c>
      <c r="B2748" s="79" t="s">
        <v>79</v>
      </c>
      <c r="C2748" s="79" t="s">
        <v>67</v>
      </c>
      <c r="D2748" s="85">
        <v>-1000724.4187</v>
      </c>
      <c r="E2748" s="85">
        <v>100072.44187</v>
      </c>
      <c r="F2748" s="210">
        <f t="shared" si="126"/>
        <v>6</v>
      </c>
      <c r="G2748" s="79" t="str">
        <f t="shared" si="127"/>
        <v>D</v>
      </c>
      <c r="H2748" s="79" t="str">
        <f t="shared" si="128"/>
        <v>6IF-NWPL_ROCKY_M</v>
      </c>
    </row>
    <row r="2749" spans="1:8">
      <c r="A2749" s="80">
        <v>39387</v>
      </c>
      <c r="B2749" s="79" t="s">
        <v>79</v>
      </c>
      <c r="C2749" s="79" t="s">
        <v>68</v>
      </c>
      <c r="D2749" s="85">
        <v>158971.31349999999</v>
      </c>
      <c r="E2749" s="85">
        <v>5520.0436279375499</v>
      </c>
      <c r="F2749" s="210">
        <f t="shared" si="126"/>
        <v>6</v>
      </c>
      <c r="G2749" s="79" t="str">
        <f t="shared" si="127"/>
        <v>D</v>
      </c>
      <c r="H2749" s="79" t="str">
        <f t="shared" si="128"/>
        <v>6NGI-MALIN</v>
      </c>
    </row>
    <row r="2750" spans="1:8">
      <c r="A2750" s="80">
        <v>39387</v>
      </c>
      <c r="B2750" s="79" t="s">
        <v>79</v>
      </c>
      <c r="C2750" s="79" t="s">
        <v>74</v>
      </c>
      <c r="D2750" s="85">
        <v>2326.2802000000001</v>
      </c>
      <c r="E2750" s="85">
        <v>0</v>
      </c>
      <c r="F2750" s="210">
        <f t="shared" si="126"/>
        <v>6</v>
      </c>
      <c r="G2750" s="79" t="str">
        <f t="shared" si="127"/>
        <v>D</v>
      </c>
      <c r="H2750" s="79" t="str">
        <f t="shared" si="128"/>
        <v>6NGI-PGE/CG</v>
      </c>
    </row>
    <row r="2751" spans="1:8">
      <c r="A2751" s="80">
        <v>39387</v>
      </c>
      <c r="B2751" s="79" t="s">
        <v>79</v>
      </c>
      <c r="C2751" s="79" t="s">
        <v>46</v>
      </c>
      <c r="D2751" s="85">
        <v>68130.562900000004</v>
      </c>
      <c r="E2751" s="85">
        <v>-6813.0562900000004</v>
      </c>
      <c r="F2751" s="210">
        <f t="shared" si="126"/>
        <v>6</v>
      </c>
      <c r="G2751" s="79" t="str">
        <f t="shared" si="127"/>
        <v>D</v>
      </c>
      <c r="H2751" s="79" t="str">
        <f t="shared" si="128"/>
        <v>6NGI-SOCAL</v>
      </c>
    </row>
    <row r="2752" spans="1:8">
      <c r="A2752" s="80">
        <v>39417</v>
      </c>
      <c r="B2752" s="79" t="s">
        <v>79</v>
      </c>
      <c r="C2752" s="79" t="s">
        <v>88</v>
      </c>
      <c r="D2752" s="85">
        <v>35029.017</v>
      </c>
      <c r="E2752" s="85">
        <v>1110.7544294499</v>
      </c>
      <c r="F2752" s="210">
        <f t="shared" si="126"/>
        <v>6</v>
      </c>
      <c r="G2752" s="79" t="str">
        <f t="shared" si="127"/>
        <v>D</v>
      </c>
      <c r="H2752" s="79" t="str">
        <f t="shared" si="128"/>
        <v>6IF-CIG/RKYMTN</v>
      </c>
    </row>
    <row r="2753" spans="1:8">
      <c r="A2753" s="80">
        <v>39417</v>
      </c>
      <c r="B2753" s="79" t="s">
        <v>79</v>
      </c>
      <c r="C2753" s="79" t="s">
        <v>67</v>
      </c>
      <c r="D2753" s="85">
        <v>-1029035.7548</v>
      </c>
      <c r="E2753" s="85">
        <v>102903.57548</v>
      </c>
      <c r="F2753" s="210">
        <f t="shared" si="126"/>
        <v>6</v>
      </c>
      <c r="G2753" s="79" t="str">
        <f t="shared" si="127"/>
        <v>D</v>
      </c>
      <c r="H2753" s="79" t="str">
        <f t="shared" si="128"/>
        <v>6IF-NWPL_ROCKY_M</v>
      </c>
    </row>
    <row r="2754" spans="1:8">
      <c r="A2754" s="80">
        <v>39417</v>
      </c>
      <c r="B2754" s="79" t="s">
        <v>79</v>
      </c>
      <c r="C2754" s="79" t="s">
        <v>68</v>
      </c>
      <c r="D2754" s="85">
        <v>163468.74590000001</v>
      </c>
      <c r="E2754" s="85">
        <v>5183.5206675952404</v>
      </c>
      <c r="F2754" s="210">
        <f t="shared" si="126"/>
        <v>6</v>
      </c>
      <c r="G2754" s="79" t="str">
        <f t="shared" si="127"/>
        <v>D</v>
      </c>
      <c r="H2754" s="79" t="str">
        <f t="shared" si="128"/>
        <v>6NGI-MALIN</v>
      </c>
    </row>
    <row r="2755" spans="1:8">
      <c r="A2755" s="80">
        <v>39417</v>
      </c>
      <c r="B2755" s="79" t="s">
        <v>79</v>
      </c>
      <c r="C2755" s="79" t="s">
        <v>74</v>
      </c>
      <c r="D2755" s="85">
        <v>2313.4217000000003</v>
      </c>
      <c r="E2755" s="85">
        <v>0</v>
      </c>
      <c r="F2755" s="210">
        <f t="shared" ref="F2755:F2818" si="129">IF(REF_DT&lt;=LastDay,INDEX(IntraMonth_Buckets,MATCH($A2755,IntraSumMonths,0),1),INDEX(BucketTable,MATCH($A2755,SumMonths,0),1))</f>
        <v>6</v>
      </c>
      <c r="G2755" s="79" t="str">
        <f t="shared" ref="G2755:G2818" si="130">INDEX(Book_Type,MATCH($B2755,Book,0),1)</f>
        <v>D</v>
      </c>
      <c r="H2755" s="79" t="str">
        <f t="shared" ref="H2755:H2818" si="131">$F2755&amp;$C2755</f>
        <v>6NGI-PGE/CG</v>
      </c>
    </row>
    <row r="2756" spans="1:8">
      <c r="A2756" s="80">
        <v>39417</v>
      </c>
      <c r="B2756" s="79" t="s">
        <v>79</v>
      </c>
      <c r="C2756" s="79" t="s">
        <v>46</v>
      </c>
      <c r="D2756" s="85">
        <v>70058.033899999995</v>
      </c>
      <c r="E2756" s="85">
        <v>-7005.80339</v>
      </c>
      <c r="F2756" s="210">
        <f t="shared" si="129"/>
        <v>6</v>
      </c>
      <c r="G2756" s="79" t="str">
        <f t="shared" si="130"/>
        <v>D</v>
      </c>
      <c r="H2756" s="79" t="str">
        <f t="shared" si="131"/>
        <v>6NGI-SOCAL</v>
      </c>
    </row>
    <row r="2757" spans="1:8">
      <c r="A2757" s="80">
        <v>39448</v>
      </c>
      <c r="B2757" s="79" t="s">
        <v>79</v>
      </c>
      <c r="C2757" s="79" t="s">
        <v>67</v>
      </c>
      <c r="D2757" s="85">
        <v>-1028346.5604</v>
      </c>
      <c r="E2757" s="85">
        <v>102834.65604</v>
      </c>
      <c r="F2757" s="210">
        <f t="shared" si="129"/>
        <v>6</v>
      </c>
      <c r="G2757" s="79" t="str">
        <f t="shared" si="130"/>
        <v>D</v>
      </c>
      <c r="H2757" s="79" t="str">
        <f t="shared" si="131"/>
        <v>6IF-NWPL_ROCKY_M</v>
      </c>
    </row>
    <row r="2758" spans="1:8">
      <c r="A2758" s="80">
        <v>39448</v>
      </c>
      <c r="B2758" s="79" t="s">
        <v>79</v>
      </c>
      <c r="C2758" s="79" t="s">
        <v>68</v>
      </c>
      <c r="D2758" s="85">
        <v>162639.5374</v>
      </c>
      <c r="E2758" s="85">
        <v>1547.2126439329202</v>
      </c>
      <c r="F2758" s="210">
        <f t="shared" si="129"/>
        <v>6</v>
      </c>
      <c r="G2758" s="79" t="str">
        <f t="shared" si="130"/>
        <v>D</v>
      </c>
      <c r="H2758" s="79" t="str">
        <f t="shared" si="131"/>
        <v>6NGI-MALIN</v>
      </c>
    </row>
    <row r="2759" spans="1:8">
      <c r="A2759" s="80">
        <v>39448</v>
      </c>
      <c r="B2759" s="79" t="s">
        <v>79</v>
      </c>
      <c r="C2759" s="79" t="s">
        <v>74</v>
      </c>
      <c r="D2759" s="85">
        <v>3483.634</v>
      </c>
      <c r="E2759" s="85">
        <v>0</v>
      </c>
      <c r="F2759" s="210">
        <f t="shared" si="129"/>
        <v>6</v>
      </c>
      <c r="G2759" s="79" t="str">
        <f t="shared" si="130"/>
        <v>D</v>
      </c>
      <c r="H2759" s="79" t="str">
        <f t="shared" si="131"/>
        <v>6NGI-PGE/CG</v>
      </c>
    </row>
    <row r="2760" spans="1:8">
      <c r="A2760" s="80">
        <v>39448</v>
      </c>
      <c r="B2760" s="79" t="s">
        <v>79</v>
      </c>
      <c r="C2760" s="79" t="s">
        <v>46</v>
      </c>
      <c r="D2760" s="85">
        <v>69702.658800000005</v>
      </c>
      <c r="E2760" s="85">
        <v>-6970.2658799999999</v>
      </c>
      <c r="F2760" s="210">
        <f t="shared" si="129"/>
        <v>6</v>
      </c>
      <c r="G2760" s="79" t="str">
        <f t="shared" si="130"/>
        <v>D</v>
      </c>
      <c r="H2760" s="79" t="str">
        <f t="shared" si="131"/>
        <v>6NGI-SOCAL</v>
      </c>
    </row>
    <row r="2761" spans="1:8">
      <c r="A2761" s="80">
        <v>39479</v>
      </c>
      <c r="B2761" s="79" t="s">
        <v>79</v>
      </c>
      <c r="C2761" s="79" t="s">
        <v>67</v>
      </c>
      <c r="D2761" s="85">
        <v>-957091.97169999999</v>
      </c>
      <c r="E2761" s="85">
        <v>95709.197169999999</v>
      </c>
      <c r="F2761" s="210">
        <f t="shared" si="129"/>
        <v>6</v>
      </c>
      <c r="G2761" s="79" t="str">
        <f t="shared" si="130"/>
        <v>D</v>
      </c>
      <c r="H2761" s="79" t="str">
        <f t="shared" si="131"/>
        <v>6IF-NWPL_ROCKY_M</v>
      </c>
    </row>
    <row r="2762" spans="1:8">
      <c r="A2762" s="80">
        <v>39479</v>
      </c>
      <c r="B2762" s="79" t="s">
        <v>79</v>
      </c>
      <c r="C2762" s="79" t="s">
        <v>68</v>
      </c>
      <c r="D2762" s="85">
        <v>151370.17180000001</v>
      </c>
      <c r="E2762" s="85">
        <v>1515.84759725966</v>
      </c>
      <c r="F2762" s="210">
        <f t="shared" si="129"/>
        <v>6</v>
      </c>
      <c r="G2762" s="79" t="str">
        <f t="shared" si="130"/>
        <v>D</v>
      </c>
      <c r="H2762" s="79" t="str">
        <f t="shared" si="131"/>
        <v>6NGI-MALIN</v>
      </c>
    </row>
    <row r="2763" spans="1:8">
      <c r="A2763" s="80">
        <v>39479</v>
      </c>
      <c r="B2763" s="79" t="s">
        <v>79</v>
      </c>
      <c r="C2763" s="79" t="s">
        <v>74</v>
      </c>
      <c r="D2763" s="85">
        <v>3359.2247000000002</v>
      </c>
      <c r="E2763" s="85">
        <v>0</v>
      </c>
      <c r="F2763" s="210">
        <f t="shared" si="129"/>
        <v>6</v>
      </c>
      <c r="G2763" s="79" t="str">
        <f t="shared" si="130"/>
        <v>D</v>
      </c>
      <c r="H2763" s="79" t="str">
        <f t="shared" si="131"/>
        <v>6NGI-PGE/CG</v>
      </c>
    </row>
    <row r="2764" spans="1:8">
      <c r="A2764" s="80">
        <v>39479</v>
      </c>
      <c r="B2764" s="79" t="s">
        <v>79</v>
      </c>
      <c r="C2764" s="79" t="s">
        <v>46</v>
      </c>
      <c r="D2764" s="85">
        <v>64872.930800000002</v>
      </c>
      <c r="E2764" s="85">
        <v>-6487.2930800000004</v>
      </c>
      <c r="F2764" s="210">
        <f t="shared" si="129"/>
        <v>6</v>
      </c>
      <c r="G2764" s="79" t="str">
        <f t="shared" si="130"/>
        <v>D</v>
      </c>
      <c r="H2764" s="79" t="str">
        <f t="shared" si="131"/>
        <v>6NGI-SOCAL</v>
      </c>
    </row>
    <row r="2765" spans="1:8">
      <c r="A2765" s="80">
        <v>39508</v>
      </c>
      <c r="B2765" s="79" t="s">
        <v>79</v>
      </c>
      <c r="C2765" s="79" t="s">
        <v>67</v>
      </c>
      <c r="D2765" s="85">
        <v>-1018184.2033000001</v>
      </c>
      <c r="E2765" s="85">
        <v>101818.42032999999</v>
      </c>
      <c r="F2765" s="210">
        <f t="shared" si="129"/>
        <v>6</v>
      </c>
      <c r="G2765" s="79" t="str">
        <f t="shared" si="130"/>
        <v>D</v>
      </c>
      <c r="H2765" s="79" t="str">
        <f t="shared" si="131"/>
        <v>6IF-NWPL_ROCKY_M</v>
      </c>
    </row>
    <row r="2766" spans="1:8">
      <c r="A2766" s="80">
        <v>39508</v>
      </c>
      <c r="B2766" s="79" t="s">
        <v>79</v>
      </c>
      <c r="C2766" s="79" t="s">
        <v>68</v>
      </c>
      <c r="D2766" s="85">
        <v>161032.296</v>
      </c>
      <c r="E2766" s="85">
        <v>2733.6840762177599</v>
      </c>
      <c r="F2766" s="210">
        <f t="shared" si="129"/>
        <v>6</v>
      </c>
      <c r="G2766" s="79" t="str">
        <f t="shared" si="130"/>
        <v>D</v>
      </c>
      <c r="H2766" s="79" t="str">
        <f t="shared" si="131"/>
        <v>6NGI-MALIN</v>
      </c>
    </row>
    <row r="2767" spans="1:8">
      <c r="A2767" s="80">
        <v>39508</v>
      </c>
      <c r="B2767" s="79" t="s">
        <v>79</v>
      </c>
      <c r="C2767" s="79" t="s">
        <v>74</v>
      </c>
      <c r="D2767" s="85">
        <v>4993.4853000000003</v>
      </c>
      <c r="E2767" s="85">
        <v>0</v>
      </c>
      <c r="F2767" s="210">
        <f t="shared" si="129"/>
        <v>6</v>
      </c>
      <c r="G2767" s="79" t="str">
        <f t="shared" si="130"/>
        <v>D</v>
      </c>
      <c r="H2767" s="79" t="str">
        <f t="shared" si="131"/>
        <v>6NGI-PGE/CG</v>
      </c>
    </row>
    <row r="2768" spans="1:8">
      <c r="A2768" s="80">
        <v>39508</v>
      </c>
      <c r="B2768" s="79" t="s">
        <v>79</v>
      </c>
      <c r="C2768" s="79" t="s">
        <v>46</v>
      </c>
      <c r="D2768" s="85">
        <v>69013.841199999995</v>
      </c>
      <c r="E2768" s="85">
        <v>-6901.3841199999997</v>
      </c>
      <c r="F2768" s="210">
        <f t="shared" si="129"/>
        <v>6</v>
      </c>
      <c r="G2768" s="79" t="str">
        <f t="shared" si="130"/>
        <v>D</v>
      </c>
      <c r="H2768" s="79" t="str">
        <f t="shared" si="131"/>
        <v>6NGI-SOCAL</v>
      </c>
    </row>
    <row r="2769" spans="1:8">
      <c r="A2769" s="80">
        <v>39539</v>
      </c>
      <c r="B2769" s="79" t="s">
        <v>79</v>
      </c>
      <c r="C2769" s="79" t="s">
        <v>67</v>
      </c>
      <c r="D2769" s="85">
        <v>-980251.69869999995</v>
      </c>
      <c r="E2769" s="85">
        <v>98025.169869999998</v>
      </c>
      <c r="F2769" s="210">
        <f t="shared" si="129"/>
        <v>6</v>
      </c>
      <c r="G2769" s="79" t="str">
        <f t="shared" si="130"/>
        <v>D</v>
      </c>
      <c r="H2769" s="79" t="str">
        <f t="shared" si="131"/>
        <v>6IF-NWPL_ROCKY_M</v>
      </c>
    </row>
    <row r="2770" spans="1:8">
      <c r="A2770" s="80">
        <v>39539</v>
      </c>
      <c r="B2770" s="79" t="s">
        <v>79</v>
      </c>
      <c r="C2770" s="79" t="s">
        <v>68</v>
      </c>
      <c r="D2770" s="85">
        <v>155033.02960000001</v>
      </c>
      <c r="E2770" s="85">
        <v>2605.8926827185701</v>
      </c>
      <c r="F2770" s="210">
        <f t="shared" si="129"/>
        <v>6</v>
      </c>
      <c r="G2770" s="79" t="str">
        <f t="shared" si="130"/>
        <v>D</v>
      </c>
      <c r="H2770" s="79" t="str">
        <f t="shared" si="131"/>
        <v>6NGI-MALIN</v>
      </c>
    </row>
    <row r="2771" spans="1:8">
      <c r="A2771" s="80">
        <v>39539</v>
      </c>
      <c r="B2771" s="79" t="s">
        <v>79</v>
      </c>
      <c r="C2771" s="79" t="s">
        <v>74</v>
      </c>
      <c r="D2771" s="85">
        <v>5197.2978000000003</v>
      </c>
      <c r="E2771" s="85">
        <v>0</v>
      </c>
      <c r="F2771" s="210">
        <f t="shared" si="129"/>
        <v>6</v>
      </c>
      <c r="G2771" s="79" t="str">
        <f t="shared" si="130"/>
        <v>D</v>
      </c>
      <c r="H2771" s="79" t="str">
        <f t="shared" si="131"/>
        <v>6NGI-PGE/CG</v>
      </c>
    </row>
    <row r="2772" spans="1:8">
      <c r="A2772" s="80">
        <v>39539</v>
      </c>
      <c r="B2772" s="79" t="s">
        <v>79</v>
      </c>
      <c r="C2772" s="79" t="s">
        <v>46</v>
      </c>
      <c r="D2772" s="85">
        <v>66442.726999999999</v>
      </c>
      <c r="E2772" s="85">
        <v>-6644.2727000000004</v>
      </c>
      <c r="F2772" s="210">
        <f t="shared" si="129"/>
        <v>6</v>
      </c>
      <c r="G2772" s="79" t="str">
        <f t="shared" si="130"/>
        <v>D</v>
      </c>
      <c r="H2772" s="79" t="str">
        <f t="shared" si="131"/>
        <v>6NGI-SOCAL</v>
      </c>
    </row>
    <row r="2773" spans="1:8">
      <c r="A2773" s="80">
        <v>39569</v>
      </c>
      <c r="B2773" s="79" t="s">
        <v>79</v>
      </c>
      <c r="C2773" s="79" t="s">
        <v>67</v>
      </c>
      <c r="D2773" s="85">
        <v>-1007834.868</v>
      </c>
      <c r="E2773" s="85">
        <v>100783.4868</v>
      </c>
      <c r="F2773" s="210">
        <f t="shared" si="129"/>
        <v>6</v>
      </c>
      <c r="G2773" s="79" t="str">
        <f t="shared" si="130"/>
        <v>D</v>
      </c>
      <c r="H2773" s="79" t="str">
        <f t="shared" si="131"/>
        <v>6IF-NWPL_ROCKY_M</v>
      </c>
    </row>
    <row r="2774" spans="1:8">
      <c r="A2774" s="80">
        <v>39569</v>
      </c>
      <c r="B2774" s="79" t="s">
        <v>79</v>
      </c>
      <c r="C2774" s="79" t="s">
        <v>68</v>
      </c>
      <c r="D2774" s="85">
        <v>159395.48300000001</v>
      </c>
      <c r="E2774" s="85">
        <v>2600.3066369281501</v>
      </c>
      <c r="F2774" s="210">
        <f t="shared" si="129"/>
        <v>6</v>
      </c>
      <c r="G2774" s="79" t="str">
        <f t="shared" si="130"/>
        <v>D</v>
      </c>
      <c r="H2774" s="79" t="str">
        <f t="shared" si="131"/>
        <v>6NGI-MALIN</v>
      </c>
    </row>
    <row r="2775" spans="1:8">
      <c r="A2775" s="80">
        <v>39569</v>
      </c>
      <c r="B2775" s="79" t="s">
        <v>79</v>
      </c>
      <c r="C2775" s="79" t="s">
        <v>74</v>
      </c>
      <c r="D2775" s="85">
        <v>4780.3954000000003</v>
      </c>
      <c r="E2775" s="85">
        <v>0</v>
      </c>
      <c r="F2775" s="210">
        <f t="shared" si="129"/>
        <v>6</v>
      </c>
      <c r="G2775" s="79" t="str">
        <f t="shared" si="130"/>
        <v>D</v>
      </c>
      <c r="H2775" s="79" t="str">
        <f t="shared" si="131"/>
        <v>6NGI-PGE/CG</v>
      </c>
    </row>
    <row r="2776" spans="1:8">
      <c r="A2776" s="80">
        <v>39569</v>
      </c>
      <c r="B2776" s="79" t="s">
        <v>79</v>
      </c>
      <c r="C2776" s="79" t="s">
        <v>46</v>
      </c>
      <c r="D2776" s="85">
        <v>68312.349799999996</v>
      </c>
      <c r="E2776" s="85">
        <v>-6831.2349800000002</v>
      </c>
      <c r="F2776" s="210">
        <f t="shared" si="129"/>
        <v>6</v>
      </c>
      <c r="G2776" s="79" t="str">
        <f t="shared" si="130"/>
        <v>D</v>
      </c>
      <c r="H2776" s="79" t="str">
        <f t="shared" si="131"/>
        <v>6NGI-SOCAL</v>
      </c>
    </row>
    <row r="2777" spans="1:8">
      <c r="A2777" s="80">
        <v>39600</v>
      </c>
      <c r="B2777" s="79" t="s">
        <v>79</v>
      </c>
      <c r="C2777" s="79" t="s">
        <v>67</v>
      </c>
      <c r="D2777" s="85">
        <v>-970228.47679999995</v>
      </c>
      <c r="E2777" s="85">
        <v>97022.847680000006</v>
      </c>
      <c r="F2777" s="210">
        <f t="shared" si="129"/>
        <v>6</v>
      </c>
      <c r="G2777" s="79" t="str">
        <f t="shared" si="130"/>
        <v>D</v>
      </c>
      <c r="H2777" s="79" t="str">
        <f t="shared" si="131"/>
        <v>6IF-NWPL_ROCKY_M</v>
      </c>
    </row>
    <row r="2778" spans="1:8">
      <c r="A2778" s="80">
        <v>39600</v>
      </c>
      <c r="B2778" s="79" t="s">
        <v>79</v>
      </c>
      <c r="C2778" s="79" t="s">
        <v>68</v>
      </c>
      <c r="D2778" s="85">
        <v>153447.7934</v>
      </c>
      <c r="E2778" s="85">
        <v>2189.7103256579903</v>
      </c>
      <c r="F2778" s="210">
        <f t="shared" si="129"/>
        <v>6</v>
      </c>
      <c r="G2778" s="79" t="str">
        <f t="shared" si="130"/>
        <v>D</v>
      </c>
      <c r="H2778" s="79" t="str">
        <f t="shared" si="131"/>
        <v>6NGI-MALIN</v>
      </c>
    </row>
    <row r="2779" spans="1:8">
      <c r="A2779" s="80">
        <v>39600</v>
      </c>
      <c r="B2779" s="79" t="s">
        <v>79</v>
      </c>
      <c r="C2779" s="79" t="s">
        <v>74</v>
      </c>
      <c r="D2779" s="85">
        <v>3292.5512000000003</v>
      </c>
      <c r="E2779" s="85">
        <v>0</v>
      </c>
      <c r="F2779" s="210">
        <f t="shared" si="129"/>
        <v>6</v>
      </c>
      <c r="G2779" s="79" t="str">
        <f t="shared" si="130"/>
        <v>D</v>
      </c>
      <c r="H2779" s="79" t="str">
        <f t="shared" si="131"/>
        <v>6NGI-PGE/CG</v>
      </c>
    </row>
    <row r="2780" spans="1:8">
      <c r="A2780" s="80">
        <v>39600</v>
      </c>
      <c r="B2780" s="79" t="s">
        <v>79</v>
      </c>
      <c r="C2780" s="79" t="s">
        <v>46</v>
      </c>
      <c r="D2780" s="85">
        <v>65763.34</v>
      </c>
      <c r="E2780" s="85">
        <v>-6576.3340000000007</v>
      </c>
      <c r="F2780" s="210">
        <f t="shared" si="129"/>
        <v>6</v>
      </c>
      <c r="G2780" s="79" t="str">
        <f t="shared" si="130"/>
        <v>D</v>
      </c>
      <c r="H2780" s="79" t="str">
        <f t="shared" si="131"/>
        <v>6NGI-SOCAL</v>
      </c>
    </row>
    <row r="2781" spans="1:8">
      <c r="A2781" s="80">
        <v>39630</v>
      </c>
      <c r="B2781" s="79" t="s">
        <v>79</v>
      </c>
      <c r="C2781" s="79" t="s">
        <v>67</v>
      </c>
      <c r="D2781" s="85">
        <v>-997470.46270000003</v>
      </c>
      <c r="E2781" s="85">
        <v>99747.046270000006</v>
      </c>
      <c r="F2781" s="210">
        <f t="shared" si="129"/>
        <v>6</v>
      </c>
      <c r="G2781" s="79" t="str">
        <f t="shared" si="130"/>
        <v>D</v>
      </c>
      <c r="H2781" s="79" t="str">
        <f t="shared" si="131"/>
        <v>6IF-NWPL_ROCKY_M</v>
      </c>
    </row>
    <row r="2782" spans="1:8">
      <c r="A2782" s="80">
        <v>39630</v>
      </c>
      <c r="B2782" s="79" t="s">
        <v>79</v>
      </c>
      <c r="C2782" s="79" t="s">
        <v>68</v>
      </c>
      <c r="D2782" s="85">
        <v>157756.28649999999</v>
      </c>
      <c r="E2782" s="85">
        <v>1879.9432729153002</v>
      </c>
      <c r="F2782" s="210">
        <f t="shared" si="129"/>
        <v>6</v>
      </c>
      <c r="G2782" s="79" t="str">
        <f t="shared" si="130"/>
        <v>D</v>
      </c>
      <c r="H2782" s="79" t="str">
        <f t="shared" si="131"/>
        <v>6NGI-MALIN</v>
      </c>
    </row>
    <row r="2783" spans="1:8">
      <c r="A2783" s="80">
        <v>39630</v>
      </c>
      <c r="B2783" s="79" t="s">
        <v>79</v>
      </c>
      <c r="C2783" s="79" t="s">
        <v>74</v>
      </c>
      <c r="D2783" s="85">
        <v>2182.4165000000003</v>
      </c>
      <c r="E2783" s="85">
        <v>0</v>
      </c>
      <c r="F2783" s="210">
        <f t="shared" si="129"/>
        <v>6</v>
      </c>
      <c r="G2783" s="79" t="str">
        <f t="shared" si="130"/>
        <v>D</v>
      </c>
      <c r="H2783" s="79" t="str">
        <f t="shared" si="131"/>
        <v>6NGI-PGE/CG</v>
      </c>
    </row>
    <row r="2784" spans="1:8">
      <c r="A2784" s="80">
        <v>39630</v>
      </c>
      <c r="B2784" s="79" t="s">
        <v>79</v>
      </c>
      <c r="C2784" s="79" t="s">
        <v>46</v>
      </c>
      <c r="D2784" s="85">
        <v>67609.837100000004</v>
      </c>
      <c r="E2784" s="85">
        <v>-6760.9837100000004</v>
      </c>
      <c r="F2784" s="210">
        <f t="shared" si="129"/>
        <v>6</v>
      </c>
      <c r="G2784" s="79" t="str">
        <f t="shared" si="130"/>
        <v>D</v>
      </c>
      <c r="H2784" s="79" t="str">
        <f t="shared" si="131"/>
        <v>6NGI-SOCAL</v>
      </c>
    </row>
    <row r="2785" spans="1:8">
      <c r="A2785" s="80">
        <v>39661</v>
      </c>
      <c r="B2785" s="79" t="s">
        <v>79</v>
      </c>
      <c r="C2785" s="79" t="s">
        <v>67</v>
      </c>
      <c r="D2785" s="85">
        <v>-992198.38840000005</v>
      </c>
      <c r="E2785" s="85">
        <v>99219.838839999997</v>
      </c>
      <c r="F2785" s="210">
        <f t="shared" si="129"/>
        <v>6</v>
      </c>
      <c r="G2785" s="79" t="str">
        <f t="shared" si="130"/>
        <v>D</v>
      </c>
      <c r="H2785" s="79" t="str">
        <f t="shared" si="131"/>
        <v>6IF-NWPL_ROCKY_M</v>
      </c>
    </row>
    <row r="2786" spans="1:8">
      <c r="A2786" s="80">
        <v>39661</v>
      </c>
      <c r="B2786" s="79" t="s">
        <v>79</v>
      </c>
      <c r="C2786" s="79" t="s">
        <v>68</v>
      </c>
      <c r="D2786" s="85">
        <v>156922.47440000001</v>
      </c>
      <c r="E2786" s="85">
        <v>1916.2871068330501</v>
      </c>
      <c r="F2786" s="210">
        <f t="shared" si="129"/>
        <v>6</v>
      </c>
      <c r="G2786" s="79" t="str">
        <f t="shared" si="130"/>
        <v>D</v>
      </c>
      <c r="H2786" s="79" t="str">
        <f t="shared" si="131"/>
        <v>6NGI-MALIN</v>
      </c>
    </row>
    <row r="2787" spans="1:8">
      <c r="A2787" s="80">
        <v>39661</v>
      </c>
      <c r="B2787" s="79" t="s">
        <v>79</v>
      </c>
      <c r="C2787" s="79" t="s">
        <v>74</v>
      </c>
      <c r="D2787" s="85">
        <v>6921.2212</v>
      </c>
      <c r="E2787" s="85">
        <v>0</v>
      </c>
      <c r="F2787" s="210">
        <f t="shared" si="129"/>
        <v>6</v>
      </c>
      <c r="G2787" s="79" t="str">
        <f t="shared" si="130"/>
        <v>D</v>
      </c>
      <c r="H2787" s="79" t="str">
        <f t="shared" si="131"/>
        <v>6NGI-PGE/CG</v>
      </c>
    </row>
    <row r="2788" spans="1:8">
      <c r="A2788" s="80">
        <v>39661</v>
      </c>
      <c r="B2788" s="79" t="s">
        <v>79</v>
      </c>
      <c r="C2788" s="79" t="s">
        <v>46</v>
      </c>
      <c r="D2788" s="85">
        <v>67252.489000000001</v>
      </c>
      <c r="E2788" s="85">
        <v>-6725.2489000000005</v>
      </c>
      <c r="F2788" s="210">
        <f t="shared" si="129"/>
        <v>6</v>
      </c>
      <c r="G2788" s="79" t="str">
        <f t="shared" si="130"/>
        <v>D</v>
      </c>
      <c r="H2788" s="79" t="str">
        <f t="shared" si="131"/>
        <v>6NGI-SOCAL</v>
      </c>
    </row>
    <row r="2789" spans="1:8">
      <c r="A2789" s="80">
        <v>39692</v>
      </c>
      <c r="B2789" s="79" t="s">
        <v>79</v>
      </c>
      <c r="C2789" s="79" t="s">
        <v>67</v>
      </c>
      <c r="D2789" s="85">
        <v>-971055.69169999997</v>
      </c>
      <c r="E2789" s="85">
        <v>97105.569170000002</v>
      </c>
      <c r="F2789" s="210">
        <f t="shared" si="129"/>
        <v>6</v>
      </c>
      <c r="G2789" s="79" t="str">
        <f t="shared" si="130"/>
        <v>D</v>
      </c>
      <c r="H2789" s="79" t="str">
        <f t="shared" si="131"/>
        <v>6IF-NWPL_ROCKY_M</v>
      </c>
    </row>
    <row r="2790" spans="1:8">
      <c r="A2790" s="80">
        <v>39692</v>
      </c>
      <c r="B2790" s="79" t="s">
        <v>79</v>
      </c>
      <c r="C2790" s="79" t="s">
        <v>68</v>
      </c>
      <c r="D2790" s="85">
        <v>151053.10769999999</v>
      </c>
      <c r="E2790" s="85">
        <v>1713.7738965278102</v>
      </c>
      <c r="F2790" s="210">
        <f t="shared" si="129"/>
        <v>6</v>
      </c>
      <c r="G2790" s="79" t="str">
        <f t="shared" si="130"/>
        <v>D</v>
      </c>
      <c r="H2790" s="79" t="str">
        <f t="shared" si="131"/>
        <v>6NGI-MALIN</v>
      </c>
    </row>
    <row r="2791" spans="1:8">
      <c r="A2791" s="80">
        <v>39692</v>
      </c>
      <c r="B2791" s="79" t="s">
        <v>79</v>
      </c>
      <c r="C2791" s="79" t="s">
        <v>46</v>
      </c>
      <c r="D2791" s="85">
        <v>64737.0461</v>
      </c>
      <c r="E2791" s="85">
        <v>-6473.7046099999998</v>
      </c>
      <c r="F2791" s="210">
        <f t="shared" si="129"/>
        <v>6</v>
      </c>
      <c r="G2791" s="79" t="str">
        <f t="shared" si="130"/>
        <v>D</v>
      </c>
      <c r="H2791" s="79" t="str">
        <f t="shared" si="131"/>
        <v>6NGI-SOCAL</v>
      </c>
    </row>
    <row r="2792" spans="1:8">
      <c r="A2792" s="80">
        <v>39722</v>
      </c>
      <c r="B2792" s="79" t="s">
        <v>79</v>
      </c>
      <c r="C2792" s="79" t="s">
        <v>67</v>
      </c>
      <c r="D2792" s="85">
        <v>-998231.66870000004</v>
      </c>
      <c r="E2792" s="85">
        <v>99823.166870000001</v>
      </c>
      <c r="F2792" s="210">
        <f t="shared" si="129"/>
        <v>6</v>
      </c>
      <c r="G2792" s="79" t="str">
        <f t="shared" si="130"/>
        <v>D</v>
      </c>
      <c r="H2792" s="79" t="str">
        <f t="shared" si="131"/>
        <v>6IF-NWPL_ROCKY_M</v>
      </c>
    </row>
    <row r="2793" spans="1:8">
      <c r="A2793" s="80">
        <v>39722</v>
      </c>
      <c r="B2793" s="79" t="s">
        <v>79</v>
      </c>
      <c r="C2793" s="79" t="s">
        <v>68</v>
      </c>
      <c r="D2793" s="85">
        <v>155280.48190000001</v>
      </c>
      <c r="E2793" s="85">
        <v>0</v>
      </c>
      <c r="F2793" s="210">
        <f t="shared" si="129"/>
        <v>6</v>
      </c>
      <c r="G2793" s="79" t="str">
        <f t="shared" si="130"/>
        <v>D</v>
      </c>
      <c r="H2793" s="79" t="str">
        <f t="shared" si="131"/>
        <v>6NGI-MALIN</v>
      </c>
    </row>
    <row r="2794" spans="1:8">
      <c r="A2794" s="80">
        <v>39722</v>
      </c>
      <c r="B2794" s="79" t="s">
        <v>79</v>
      </c>
      <c r="C2794" s="79" t="s">
        <v>74</v>
      </c>
      <c r="D2794" s="85">
        <v>3524.9385000000002</v>
      </c>
      <c r="E2794" s="85">
        <v>0</v>
      </c>
      <c r="F2794" s="210">
        <f t="shared" si="129"/>
        <v>6</v>
      </c>
      <c r="G2794" s="79" t="str">
        <f t="shared" si="130"/>
        <v>D</v>
      </c>
      <c r="H2794" s="79" t="str">
        <f t="shared" si="131"/>
        <v>6NGI-PGE/CG</v>
      </c>
    </row>
    <row r="2795" spans="1:8">
      <c r="A2795" s="80">
        <v>39722</v>
      </c>
      <c r="B2795" s="79" t="s">
        <v>79</v>
      </c>
      <c r="C2795" s="79" t="s">
        <v>46</v>
      </c>
      <c r="D2795" s="85">
        <v>66548.777900000001</v>
      </c>
      <c r="E2795" s="85">
        <v>-6654.8777899999995</v>
      </c>
      <c r="F2795" s="210">
        <f t="shared" si="129"/>
        <v>6</v>
      </c>
      <c r="G2795" s="79" t="str">
        <f t="shared" si="130"/>
        <v>D</v>
      </c>
      <c r="H2795" s="79" t="str">
        <f t="shared" si="131"/>
        <v>6NGI-SOCAL</v>
      </c>
    </row>
    <row r="2796" spans="1:8">
      <c r="A2796" s="80">
        <v>39753</v>
      </c>
      <c r="B2796" s="79" t="s">
        <v>79</v>
      </c>
      <c r="C2796" s="79" t="s">
        <v>67</v>
      </c>
      <c r="D2796" s="85">
        <v>-854090.63520000002</v>
      </c>
      <c r="E2796" s="85">
        <v>85409.063519999996</v>
      </c>
      <c r="F2796" s="210">
        <f t="shared" si="129"/>
        <v>6</v>
      </c>
      <c r="G2796" s="79" t="str">
        <f t="shared" si="130"/>
        <v>D</v>
      </c>
      <c r="H2796" s="79" t="str">
        <f t="shared" si="131"/>
        <v>6IF-NWPL_ROCKY_M</v>
      </c>
    </row>
    <row r="2797" spans="1:8">
      <c r="A2797" s="80">
        <v>39753</v>
      </c>
      <c r="B2797" s="79" t="s">
        <v>79</v>
      </c>
      <c r="C2797" s="79" t="s">
        <v>74</v>
      </c>
      <c r="D2797" s="85">
        <v>2186.4720000000002</v>
      </c>
      <c r="E2797" s="85">
        <v>0</v>
      </c>
      <c r="F2797" s="210">
        <f t="shared" si="129"/>
        <v>6</v>
      </c>
      <c r="G2797" s="79" t="str">
        <f t="shared" si="130"/>
        <v>D</v>
      </c>
      <c r="H2797" s="79" t="str">
        <f t="shared" si="131"/>
        <v>6NGI-PGE/CG</v>
      </c>
    </row>
    <row r="2798" spans="1:8">
      <c r="A2798" s="80">
        <v>39783</v>
      </c>
      <c r="B2798" s="79" t="s">
        <v>79</v>
      </c>
      <c r="C2798" s="79" t="s">
        <v>67</v>
      </c>
      <c r="D2798" s="85">
        <v>-878384.13800000004</v>
      </c>
      <c r="E2798" s="85">
        <v>87838.413799999995</v>
      </c>
      <c r="F2798" s="210">
        <f t="shared" si="129"/>
        <v>6</v>
      </c>
      <c r="G2798" s="79" t="str">
        <f t="shared" si="130"/>
        <v>D</v>
      </c>
      <c r="H2798" s="79" t="str">
        <f t="shared" si="131"/>
        <v>6IF-NWPL_ROCKY_M</v>
      </c>
    </row>
    <row r="2799" spans="1:8">
      <c r="A2799" s="80">
        <v>39783</v>
      </c>
      <c r="B2799" s="79" t="s">
        <v>79</v>
      </c>
      <c r="C2799" s="79" t="s">
        <v>74</v>
      </c>
      <c r="D2799" s="85">
        <v>2176.1259</v>
      </c>
      <c r="E2799" s="85">
        <v>0</v>
      </c>
      <c r="F2799" s="210">
        <f t="shared" si="129"/>
        <v>6</v>
      </c>
      <c r="G2799" s="79" t="str">
        <f t="shared" si="130"/>
        <v>D</v>
      </c>
      <c r="H2799" s="79" t="str">
        <f t="shared" si="131"/>
        <v>6NGI-PGE/CG</v>
      </c>
    </row>
    <row r="2800" spans="1:8">
      <c r="A2800" s="80">
        <v>39814</v>
      </c>
      <c r="B2800" s="79" t="s">
        <v>79</v>
      </c>
      <c r="C2800" s="79" t="s">
        <v>67</v>
      </c>
      <c r="D2800" s="85">
        <v>-218518.35320000001</v>
      </c>
      <c r="E2800" s="85">
        <v>0</v>
      </c>
      <c r="F2800" s="210">
        <f t="shared" si="129"/>
        <v>6</v>
      </c>
      <c r="G2800" s="79" t="str">
        <f t="shared" si="130"/>
        <v>D</v>
      </c>
      <c r="H2800" s="79" t="str">
        <f t="shared" si="131"/>
        <v>6IF-NWPL_ROCKY_M</v>
      </c>
    </row>
    <row r="2801" spans="1:8">
      <c r="A2801" s="80">
        <v>39814</v>
      </c>
      <c r="B2801" s="79" t="s">
        <v>79</v>
      </c>
      <c r="C2801" s="79" t="s">
        <v>74</v>
      </c>
      <c r="D2801" s="85">
        <v>3275.6606000000002</v>
      </c>
      <c r="E2801" s="85">
        <v>0</v>
      </c>
      <c r="F2801" s="210">
        <f t="shared" si="129"/>
        <v>6</v>
      </c>
      <c r="G2801" s="79" t="str">
        <f t="shared" si="130"/>
        <v>D</v>
      </c>
      <c r="H2801" s="79" t="str">
        <f t="shared" si="131"/>
        <v>6NGI-PGE/CG</v>
      </c>
    </row>
    <row r="2802" spans="1:8">
      <c r="A2802" s="80">
        <v>39845</v>
      </c>
      <c r="B2802" s="79" t="s">
        <v>79</v>
      </c>
      <c r="C2802" s="79" t="s">
        <v>67</v>
      </c>
      <c r="D2802" s="85">
        <v>-196399.1281</v>
      </c>
      <c r="E2802" s="85">
        <v>0</v>
      </c>
      <c r="F2802" s="210">
        <f t="shared" si="129"/>
        <v>6</v>
      </c>
      <c r="G2802" s="79" t="str">
        <f t="shared" si="130"/>
        <v>D</v>
      </c>
      <c r="H2802" s="79" t="str">
        <f t="shared" si="131"/>
        <v>6IF-NWPL_ROCKY_M</v>
      </c>
    </row>
    <row r="2803" spans="1:8">
      <c r="A2803" s="80">
        <v>39845</v>
      </c>
      <c r="B2803" s="79" t="s">
        <v>79</v>
      </c>
      <c r="C2803" s="79" t="s">
        <v>74</v>
      </c>
      <c r="D2803" s="85">
        <v>3157.116</v>
      </c>
      <c r="E2803" s="85">
        <v>0</v>
      </c>
      <c r="F2803" s="210">
        <f t="shared" si="129"/>
        <v>6</v>
      </c>
      <c r="G2803" s="79" t="str">
        <f t="shared" si="130"/>
        <v>D</v>
      </c>
      <c r="H2803" s="79" t="str">
        <f t="shared" si="131"/>
        <v>6NGI-PGE/CG</v>
      </c>
    </row>
    <row r="2804" spans="1:8">
      <c r="A2804" s="80">
        <v>39873</v>
      </c>
      <c r="B2804" s="79" t="s">
        <v>79</v>
      </c>
      <c r="C2804" s="79" t="s">
        <v>67</v>
      </c>
      <c r="D2804" s="85">
        <v>-216470.68160000001</v>
      </c>
      <c r="E2804" s="85">
        <v>0</v>
      </c>
      <c r="F2804" s="210">
        <f t="shared" si="129"/>
        <v>6</v>
      </c>
      <c r="G2804" s="79" t="str">
        <f t="shared" si="130"/>
        <v>D</v>
      </c>
      <c r="H2804" s="79" t="str">
        <f t="shared" si="131"/>
        <v>6IF-NWPL_ROCKY_M</v>
      </c>
    </row>
    <row r="2805" spans="1:8">
      <c r="A2805" s="80">
        <v>39873</v>
      </c>
      <c r="B2805" s="79" t="s">
        <v>79</v>
      </c>
      <c r="C2805" s="79" t="s">
        <v>74</v>
      </c>
      <c r="D2805" s="85">
        <v>4698.8104000000003</v>
      </c>
      <c r="E2805" s="85">
        <v>0</v>
      </c>
      <c r="F2805" s="210">
        <f t="shared" si="129"/>
        <v>6</v>
      </c>
      <c r="G2805" s="79" t="str">
        <f t="shared" si="130"/>
        <v>D</v>
      </c>
      <c r="H2805" s="79" t="str">
        <f t="shared" si="131"/>
        <v>6NGI-PGE/CG</v>
      </c>
    </row>
    <row r="2806" spans="1:8">
      <c r="A2806" s="80">
        <v>39904</v>
      </c>
      <c r="B2806" s="79" t="s">
        <v>79</v>
      </c>
      <c r="C2806" s="79" t="s">
        <v>67</v>
      </c>
      <c r="D2806" s="85">
        <v>-208448.35870000001</v>
      </c>
      <c r="E2806" s="85">
        <v>0</v>
      </c>
      <c r="F2806" s="210">
        <f t="shared" si="129"/>
        <v>6</v>
      </c>
      <c r="G2806" s="79" t="str">
        <f t="shared" si="130"/>
        <v>D</v>
      </c>
      <c r="H2806" s="79" t="str">
        <f t="shared" si="131"/>
        <v>6IF-NWPL_ROCKY_M</v>
      </c>
    </row>
    <row r="2807" spans="1:8">
      <c r="A2807" s="80">
        <v>39904</v>
      </c>
      <c r="B2807" s="79" t="s">
        <v>79</v>
      </c>
      <c r="C2807" s="79" t="s">
        <v>74</v>
      </c>
      <c r="D2807" s="85">
        <v>4890.8933000000006</v>
      </c>
      <c r="E2807" s="85">
        <v>0</v>
      </c>
      <c r="F2807" s="210">
        <f t="shared" si="129"/>
        <v>6</v>
      </c>
      <c r="G2807" s="79" t="str">
        <f t="shared" si="130"/>
        <v>D</v>
      </c>
      <c r="H2807" s="79" t="str">
        <f t="shared" si="131"/>
        <v>6NGI-PGE/CG</v>
      </c>
    </row>
    <row r="2808" spans="1:8">
      <c r="A2808" s="80">
        <v>39934</v>
      </c>
      <c r="B2808" s="79" t="s">
        <v>79</v>
      </c>
      <c r="C2808" s="79" t="s">
        <v>67</v>
      </c>
      <c r="D2808" s="85">
        <v>-214358.4957</v>
      </c>
      <c r="E2808" s="85">
        <v>0</v>
      </c>
      <c r="F2808" s="210">
        <f t="shared" si="129"/>
        <v>6</v>
      </c>
      <c r="G2808" s="79" t="str">
        <f t="shared" si="130"/>
        <v>D</v>
      </c>
      <c r="H2808" s="79" t="str">
        <f t="shared" si="131"/>
        <v>6IF-NWPL_ROCKY_M</v>
      </c>
    </row>
    <row r="2809" spans="1:8">
      <c r="A2809" s="80">
        <v>39934</v>
      </c>
      <c r="B2809" s="79" t="s">
        <v>79</v>
      </c>
      <c r="C2809" s="79" t="s">
        <v>74</v>
      </c>
      <c r="D2809" s="85">
        <v>4499.4540000000006</v>
      </c>
      <c r="E2809" s="85">
        <v>0</v>
      </c>
      <c r="F2809" s="210">
        <f t="shared" si="129"/>
        <v>6</v>
      </c>
      <c r="G2809" s="79" t="str">
        <f t="shared" si="130"/>
        <v>D</v>
      </c>
      <c r="H2809" s="79" t="str">
        <f t="shared" si="131"/>
        <v>6NGI-PGE/CG</v>
      </c>
    </row>
    <row r="2810" spans="1:8">
      <c r="A2810" s="80">
        <v>39965</v>
      </c>
      <c r="B2810" s="79" t="s">
        <v>79</v>
      </c>
      <c r="C2810" s="79" t="s">
        <v>67</v>
      </c>
      <c r="D2810" s="85">
        <v>-206406.8518</v>
      </c>
      <c r="E2810" s="85">
        <v>0</v>
      </c>
      <c r="F2810" s="210">
        <f t="shared" si="129"/>
        <v>6</v>
      </c>
      <c r="G2810" s="79" t="str">
        <f t="shared" si="130"/>
        <v>D</v>
      </c>
      <c r="H2810" s="79" t="str">
        <f t="shared" si="131"/>
        <v>6IF-NWPL_ROCKY_M</v>
      </c>
    </row>
    <row r="2811" spans="1:8">
      <c r="A2811" s="80">
        <v>39965</v>
      </c>
      <c r="B2811" s="79" t="s">
        <v>79</v>
      </c>
      <c r="C2811" s="79" t="s">
        <v>74</v>
      </c>
      <c r="D2811" s="85">
        <v>3100.2309</v>
      </c>
      <c r="E2811" s="85">
        <v>0</v>
      </c>
      <c r="F2811" s="210">
        <f t="shared" si="129"/>
        <v>6</v>
      </c>
      <c r="G2811" s="79" t="str">
        <f t="shared" si="130"/>
        <v>D</v>
      </c>
      <c r="H2811" s="79" t="str">
        <f t="shared" si="131"/>
        <v>6NGI-PGE/CG</v>
      </c>
    </row>
    <row r="2812" spans="1:8">
      <c r="A2812" s="80">
        <v>39995</v>
      </c>
      <c r="B2812" s="79" t="s">
        <v>79</v>
      </c>
      <c r="C2812" s="79" t="s">
        <v>67</v>
      </c>
      <c r="D2812" s="85">
        <v>-212251.54550000001</v>
      </c>
      <c r="E2812" s="85">
        <v>0</v>
      </c>
      <c r="F2812" s="210">
        <f t="shared" si="129"/>
        <v>6</v>
      </c>
      <c r="G2812" s="79" t="str">
        <f t="shared" si="130"/>
        <v>D</v>
      </c>
      <c r="H2812" s="79" t="str">
        <f t="shared" si="131"/>
        <v>6IF-NWPL_ROCKY_M</v>
      </c>
    </row>
    <row r="2813" spans="1:8">
      <c r="A2813" s="80">
        <v>39995</v>
      </c>
      <c r="B2813" s="79" t="s">
        <v>79</v>
      </c>
      <c r="C2813" s="79" t="s">
        <v>74</v>
      </c>
      <c r="D2813" s="85">
        <v>2055.4166</v>
      </c>
      <c r="E2813" s="85">
        <v>0</v>
      </c>
      <c r="F2813" s="210">
        <f t="shared" si="129"/>
        <v>6</v>
      </c>
      <c r="G2813" s="79" t="str">
        <f t="shared" si="130"/>
        <v>D</v>
      </c>
      <c r="H2813" s="79" t="str">
        <f t="shared" si="131"/>
        <v>6NGI-PGE/CG</v>
      </c>
    </row>
    <row r="2814" spans="1:8">
      <c r="A2814" s="80">
        <v>40026</v>
      </c>
      <c r="B2814" s="79" t="s">
        <v>79</v>
      </c>
      <c r="C2814" s="79" t="s">
        <v>67</v>
      </c>
      <c r="D2814" s="85">
        <v>-211182.8885</v>
      </c>
      <c r="E2814" s="85">
        <v>0</v>
      </c>
      <c r="F2814" s="210">
        <f t="shared" si="129"/>
        <v>6</v>
      </c>
      <c r="G2814" s="79" t="str">
        <f t="shared" si="130"/>
        <v>D</v>
      </c>
      <c r="H2814" s="79" t="str">
        <f t="shared" si="131"/>
        <v>6IF-NWPL_ROCKY_M</v>
      </c>
    </row>
    <row r="2815" spans="1:8">
      <c r="A2815" s="80">
        <v>40026</v>
      </c>
      <c r="B2815" s="79" t="s">
        <v>79</v>
      </c>
      <c r="C2815" s="79" t="s">
        <v>74</v>
      </c>
      <c r="D2815" s="85">
        <v>6519.4201000000003</v>
      </c>
      <c r="E2815" s="85">
        <v>0</v>
      </c>
      <c r="F2815" s="210">
        <f t="shared" si="129"/>
        <v>6</v>
      </c>
      <c r="G2815" s="79" t="str">
        <f t="shared" si="130"/>
        <v>D</v>
      </c>
      <c r="H2815" s="79" t="str">
        <f t="shared" si="131"/>
        <v>6NGI-PGE/CG</v>
      </c>
    </row>
    <row r="2816" spans="1:8">
      <c r="A2816" s="80">
        <v>40057</v>
      </c>
      <c r="B2816" s="79" t="s">
        <v>79</v>
      </c>
      <c r="C2816" s="79" t="s">
        <v>67</v>
      </c>
      <c r="D2816" s="85">
        <v>-203337.7573</v>
      </c>
      <c r="E2816" s="85">
        <v>0</v>
      </c>
      <c r="F2816" s="210">
        <f t="shared" si="129"/>
        <v>6</v>
      </c>
      <c r="G2816" s="79" t="str">
        <f t="shared" si="130"/>
        <v>D</v>
      </c>
      <c r="H2816" s="79" t="str">
        <f t="shared" si="131"/>
        <v>6IF-NWPL_ROCKY_M</v>
      </c>
    </row>
    <row r="2817" spans="1:8">
      <c r="A2817" s="80">
        <v>40057</v>
      </c>
      <c r="B2817" s="79" t="s">
        <v>79</v>
      </c>
      <c r="C2817" s="79" t="s">
        <v>74</v>
      </c>
      <c r="D2817" s="85">
        <v>3011.4322000000002</v>
      </c>
      <c r="E2817" s="85">
        <v>0</v>
      </c>
      <c r="F2817" s="210">
        <f t="shared" si="129"/>
        <v>6</v>
      </c>
      <c r="G2817" s="79" t="str">
        <f t="shared" si="130"/>
        <v>D</v>
      </c>
      <c r="H2817" s="79" t="str">
        <f t="shared" si="131"/>
        <v>6NGI-PGE/CG</v>
      </c>
    </row>
    <row r="2818" spans="1:8">
      <c r="A2818" s="80">
        <v>40087</v>
      </c>
      <c r="B2818" s="79" t="s">
        <v>79</v>
      </c>
      <c r="C2818" s="79" t="s">
        <v>67</v>
      </c>
      <c r="D2818" s="85">
        <v>-209084.31510000001</v>
      </c>
      <c r="E2818" s="85">
        <v>0</v>
      </c>
      <c r="F2818" s="210">
        <f t="shared" si="129"/>
        <v>6</v>
      </c>
      <c r="G2818" s="79" t="str">
        <f t="shared" si="130"/>
        <v>D</v>
      </c>
      <c r="H2818" s="79" t="str">
        <f t="shared" si="131"/>
        <v>6IF-NWPL_ROCKY_M</v>
      </c>
    </row>
    <row r="2819" spans="1:8">
      <c r="A2819" s="80">
        <v>40087</v>
      </c>
      <c r="B2819" s="79" t="s">
        <v>79</v>
      </c>
      <c r="C2819" s="79" t="s">
        <v>74</v>
      </c>
      <c r="D2819" s="85">
        <v>3321.0683000000004</v>
      </c>
      <c r="E2819" s="85">
        <v>0</v>
      </c>
      <c r="F2819" s="210">
        <f t="shared" ref="F2819:F2882" si="132">IF(REF_DT&lt;=LastDay,INDEX(IntraMonth_Buckets,MATCH($A2819,IntraSumMonths,0),1),INDEX(BucketTable,MATCH($A2819,SumMonths,0),1))</f>
        <v>6</v>
      </c>
      <c r="G2819" s="79" t="str">
        <f t="shared" ref="G2819:G2882" si="133">INDEX(Book_Type,MATCH($B2819,Book,0),1)</f>
        <v>D</v>
      </c>
      <c r="H2819" s="79" t="str">
        <f t="shared" ref="H2819:H2882" si="134">$F2819&amp;$C2819</f>
        <v>6NGI-PGE/CG</v>
      </c>
    </row>
    <row r="2820" spans="1:8">
      <c r="A2820" s="80">
        <v>40118</v>
      </c>
      <c r="B2820" s="79" t="s">
        <v>79</v>
      </c>
      <c r="C2820" s="79" t="s">
        <v>67</v>
      </c>
      <c r="D2820" s="85">
        <v>-201309.73550000001</v>
      </c>
      <c r="E2820" s="85">
        <v>0</v>
      </c>
      <c r="F2820" s="210">
        <f t="shared" si="132"/>
        <v>6</v>
      </c>
      <c r="G2820" s="79" t="str">
        <f t="shared" si="133"/>
        <v>D</v>
      </c>
      <c r="H2820" s="79" t="str">
        <f t="shared" si="134"/>
        <v>6IF-NWPL_ROCKY_M</v>
      </c>
    </row>
    <row r="2821" spans="1:8">
      <c r="A2821" s="80">
        <v>40118</v>
      </c>
      <c r="B2821" s="79" t="s">
        <v>79</v>
      </c>
      <c r="C2821" s="79" t="s">
        <v>74</v>
      </c>
      <c r="D2821" s="85">
        <v>2061.4117000000001</v>
      </c>
      <c r="E2821" s="85">
        <v>0</v>
      </c>
      <c r="F2821" s="210">
        <f t="shared" si="132"/>
        <v>6</v>
      </c>
      <c r="G2821" s="79" t="str">
        <f t="shared" si="133"/>
        <v>D</v>
      </c>
      <c r="H2821" s="79" t="str">
        <f t="shared" si="134"/>
        <v>6NGI-PGE/CG</v>
      </c>
    </row>
    <row r="2822" spans="1:8">
      <c r="A2822" s="80">
        <v>40148</v>
      </c>
      <c r="B2822" s="79" t="s">
        <v>79</v>
      </c>
      <c r="C2822" s="79" t="s">
        <v>67</v>
      </c>
      <c r="D2822" s="85">
        <v>-206991.609</v>
      </c>
      <c r="E2822" s="85">
        <v>0</v>
      </c>
      <c r="F2822" s="210">
        <f t="shared" si="132"/>
        <v>6</v>
      </c>
      <c r="G2822" s="79" t="str">
        <f t="shared" si="133"/>
        <v>D</v>
      </c>
      <c r="H2822" s="79" t="str">
        <f t="shared" si="134"/>
        <v>6IF-NWPL_ROCKY_M</v>
      </c>
    </row>
    <row r="2823" spans="1:8">
      <c r="A2823" s="80">
        <v>40148</v>
      </c>
      <c r="B2823" s="79" t="s">
        <v>79</v>
      </c>
      <c r="C2823" s="79" t="s">
        <v>74</v>
      </c>
      <c r="D2823" s="85">
        <v>315.16140000000001</v>
      </c>
      <c r="E2823" s="85">
        <v>0</v>
      </c>
      <c r="F2823" s="210">
        <f t="shared" si="132"/>
        <v>6</v>
      </c>
      <c r="G2823" s="79" t="str">
        <f t="shared" si="133"/>
        <v>D</v>
      </c>
      <c r="H2823" s="79" t="str">
        <f t="shared" si="134"/>
        <v>6NGI-PGE/CG</v>
      </c>
    </row>
    <row r="2824" spans="1:8">
      <c r="A2824" s="80">
        <v>40179</v>
      </c>
      <c r="B2824" s="79" t="s">
        <v>79</v>
      </c>
      <c r="C2824" s="79" t="s">
        <v>67</v>
      </c>
      <c r="D2824" s="85">
        <v>-205930.42989999999</v>
      </c>
      <c r="E2824" s="85">
        <v>0</v>
      </c>
      <c r="F2824" s="210">
        <f t="shared" si="132"/>
        <v>6</v>
      </c>
      <c r="G2824" s="79" t="str">
        <f t="shared" si="133"/>
        <v>D</v>
      </c>
      <c r="H2824" s="79" t="str">
        <f t="shared" si="134"/>
        <v>6IF-NWPL_ROCKY_M</v>
      </c>
    </row>
    <row r="2825" spans="1:8">
      <c r="A2825" s="80">
        <v>40210</v>
      </c>
      <c r="B2825" s="79" t="s">
        <v>79</v>
      </c>
      <c r="C2825" s="79" t="s">
        <v>67</v>
      </c>
      <c r="D2825" s="85">
        <v>-185044.6488</v>
      </c>
      <c r="E2825" s="85">
        <v>0</v>
      </c>
      <c r="F2825" s="210">
        <f t="shared" si="132"/>
        <v>6</v>
      </c>
      <c r="G2825" s="79" t="str">
        <f t="shared" si="133"/>
        <v>D</v>
      </c>
      <c r="H2825" s="79" t="str">
        <f t="shared" si="134"/>
        <v>6IF-NWPL_ROCKY_M</v>
      </c>
    </row>
    <row r="2826" spans="1:8">
      <c r="A2826" s="80">
        <v>40210</v>
      </c>
      <c r="B2826" s="79" t="s">
        <v>79</v>
      </c>
      <c r="C2826" s="79" t="s">
        <v>74</v>
      </c>
      <c r="D2826" s="85">
        <v>655.58680000000004</v>
      </c>
      <c r="E2826" s="85">
        <v>0</v>
      </c>
      <c r="F2826" s="210">
        <f t="shared" si="132"/>
        <v>6</v>
      </c>
      <c r="G2826" s="79" t="str">
        <f t="shared" si="133"/>
        <v>D</v>
      </c>
      <c r="H2826" s="79" t="str">
        <f t="shared" si="134"/>
        <v>6NGI-PGE/CG</v>
      </c>
    </row>
    <row r="2827" spans="1:8">
      <c r="A2827" s="80">
        <v>40238</v>
      </c>
      <c r="B2827" s="79" t="s">
        <v>79</v>
      </c>
      <c r="C2827" s="79" t="s">
        <v>67</v>
      </c>
      <c r="D2827" s="85">
        <v>-203915.242</v>
      </c>
      <c r="E2827" s="85">
        <v>0</v>
      </c>
      <c r="F2827" s="210">
        <f t="shared" si="132"/>
        <v>6</v>
      </c>
      <c r="G2827" s="79" t="str">
        <f t="shared" si="133"/>
        <v>D</v>
      </c>
      <c r="H2827" s="79" t="str">
        <f t="shared" si="134"/>
        <v>6IF-NWPL_ROCKY_M</v>
      </c>
    </row>
    <row r="2828" spans="1:8">
      <c r="A2828" s="80">
        <v>40238</v>
      </c>
      <c r="B2828" s="79" t="s">
        <v>79</v>
      </c>
      <c r="C2828" s="79" t="s">
        <v>74</v>
      </c>
      <c r="D2828" s="85">
        <v>634.76840000000004</v>
      </c>
      <c r="E2828" s="85">
        <v>0</v>
      </c>
      <c r="F2828" s="210">
        <f t="shared" si="132"/>
        <v>6</v>
      </c>
      <c r="G2828" s="79" t="str">
        <f t="shared" si="133"/>
        <v>D</v>
      </c>
      <c r="H2828" s="79" t="str">
        <f t="shared" si="134"/>
        <v>6NGI-PGE/CG</v>
      </c>
    </row>
    <row r="2829" spans="1:8">
      <c r="A2829" s="80">
        <v>40269</v>
      </c>
      <c r="B2829" s="79" t="s">
        <v>79</v>
      </c>
      <c r="C2829" s="79" t="s">
        <v>67</v>
      </c>
      <c r="D2829" s="85">
        <v>-196314.99239999999</v>
      </c>
      <c r="E2829" s="85">
        <v>0</v>
      </c>
      <c r="F2829" s="210">
        <f t="shared" si="132"/>
        <v>6</v>
      </c>
      <c r="G2829" s="79" t="str">
        <f t="shared" si="133"/>
        <v>D</v>
      </c>
      <c r="H2829" s="79" t="str">
        <f t="shared" si="134"/>
        <v>6IF-NWPL_ROCKY_M</v>
      </c>
    </row>
    <row r="2830" spans="1:8">
      <c r="A2830" s="80">
        <v>40269</v>
      </c>
      <c r="B2830" s="79" t="s">
        <v>79</v>
      </c>
      <c r="C2830" s="79" t="s">
        <v>74</v>
      </c>
      <c r="D2830" s="85">
        <v>947.54700000000003</v>
      </c>
      <c r="E2830" s="85">
        <v>0</v>
      </c>
      <c r="F2830" s="210">
        <f t="shared" si="132"/>
        <v>6</v>
      </c>
      <c r="G2830" s="79" t="str">
        <f t="shared" si="133"/>
        <v>D</v>
      </c>
      <c r="H2830" s="79" t="str">
        <f t="shared" si="134"/>
        <v>6NGI-PGE/CG</v>
      </c>
    </row>
    <row r="2831" spans="1:8">
      <c r="A2831" s="80">
        <v>40299</v>
      </c>
      <c r="B2831" s="79" t="s">
        <v>79</v>
      </c>
      <c r="C2831" s="79" t="s">
        <v>67</v>
      </c>
      <c r="D2831" s="85">
        <v>-201838.10639999999</v>
      </c>
      <c r="E2831" s="85">
        <v>0</v>
      </c>
      <c r="F2831" s="210">
        <f t="shared" si="132"/>
        <v>6</v>
      </c>
      <c r="G2831" s="79" t="str">
        <f t="shared" si="133"/>
        <v>D</v>
      </c>
      <c r="H2831" s="79" t="str">
        <f t="shared" si="134"/>
        <v>6IF-NWPL_ROCKY_M</v>
      </c>
    </row>
    <row r="2832" spans="1:8">
      <c r="A2832" s="80">
        <v>40299</v>
      </c>
      <c r="B2832" s="79" t="s">
        <v>79</v>
      </c>
      <c r="C2832" s="79" t="s">
        <v>74</v>
      </c>
      <c r="D2832" s="85">
        <v>664.11249999999995</v>
      </c>
      <c r="E2832" s="85">
        <v>0</v>
      </c>
      <c r="F2832" s="210">
        <f t="shared" si="132"/>
        <v>6</v>
      </c>
      <c r="G2832" s="79" t="str">
        <f t="shared" si="133"/>
        <v>D</v>
      </c>
      <c r="H2832" s="79" t="str">
        <f t="shared" si="134"/>
        <v>6NGI-PGE/CG</v>
      </c>
    </row>
    <row r="2833" spans="1:8">
      <c r="A2833" s="80">
        <v>40330</v>
      </c>
      <c r="B2833" s="79" t="s">
        <v>79</v>
      </c>
      <c r="C2833" s="79" t="s">
        <v>67</v>
      </c>
      <c r="D2833" s="85">
        <v>-194308.12940000001</v>
      </c>
      <c r="E2833" s="85">
        <v>0</v>
      </c>
      <c r="F2833" s="210">
        <f t="shared" si="132"/>
        <v>6</v>
      </c>
      <c r="G2833" s="79" t="str">
        <f t="shared" si="133"/>
        <v>D</v>
      </c>
      <c r="H2833" s="79" t="str">
        <f t="shared" si="134"/>
        <v>6IF-NWPL_ROCKY_M</v>
      </c>
    </row>
    <row r="2834" spans="1:8">
      <c r="A2834" s="80">
        <v>40360</v>
      </c>
      <c r="B2834" s="79" t="s">
        <v>79</v>
      </c>
      <c r="C2834" s="79" t="s">
        <v>67</v>
      </c>
      <c r="D2834" s="85">
        <v>-199767.67360000001</v>
      </c>
      <c r="E2834" s="85">
        <v>0</v>
      </c>
      <c r="F2834" s="210">
        <f t="shared" si="132"/>
        <v>6</v>
      </c>
      <c r="G2834" s="79" t="str">
        <f t="shared" si="133"/>
        <v>D</v>
      </c>
      <c r="H2834" s="79" t="str">
        <f t="shared" si="134"/>
        <v>6IF-NWPL_ROCKY_M</v>
      </c>
    </row>
    <row r="2835" spans="1:8">
      <c r="A2835" s="80">
        <v>40391</v>
      </c>
      <c r="B2835" s="79" t="s">
        <v>79</v>
      </c>
      <c r="C2835" s="79" t="s">
        <v>67</v>
      </c>
      <c r="D2835" s="85">
        <v>-198718.12959999999</v>
      </c>
      <c r="E2835" s="85">
        <v>0</v>
      </c>
      <c r="F2835" s="210">
        <f t="shared" si="132"/>
        <v>6</v>
      </c>
      <c r="G2835" s="79" t="str">
        <f t="shared" si="133"/>
        <v>D</v>
      </c>
      <c r="H2835" s="79" t="str">
        <f t="shared" si="134"/>
        <v>6IF-NWPL_ROCKY_M</v>
      </c>
    </row>
    <row r="2836" spans="1:8">
      <c r="A2836" s="80">
        <v>40422</v>
      </c>
      <c r="B2836" s="79" t="s">
        <v>79</v>
      </c>
      <c r="C2836" s="79" t="s">
        <v>67</v>
      </c>
      <c r="D2836" s="85">
        <v>-191293.9417</v>
      </c>
      <c r="E2836" s="85">
        <v>0</v>
      </c>
      <c r="F2836" s="210">
        <f t="shared" si="132"/>
        <v>6</v>
      </c>
      <c r="G2836" s="79" t="str">
        <f t="shared" si="133"/>
        <v>D</v>
      </c>
      <c r="H2836" s="79" t="str">
        <f t="shared" si="134"/>
        <v>6IF-NWPL_ROCKY_M</v>
      </c>
    </row>
    <row r="2837" spans="1:8">
      <c r="A2837" s="80">
        <v>40422</v>
      </c>
      <c r="B2837" s="79" t="s">
        <v>79</v>
      </c>
      <c r="C2837" s="79" t="s">
        <v>74</v>
      </c>
      <c r="D2837" s="85">
        <v>3203.5359000000003</v>
      </c>
      <c r="E2837" s="85">
        <v>0</v>
      </c>
      <c r="F2837" s="210">
        <f t="shared" si="132"/>
        <v>6</v>
      </c>
      <c r="G2837" s="79" t="str">
        <f t="shared" si="133"/>
        <v>D</v>
      </c>
      <c r="H2837" s="79" t="str">
        <f t="shared" si="134"/>
        <v>6NGI-PGE/CG</v>
      </c>
    </row>
    <row r="2838" spans="1:8">
      <c r="A2838" s="80">
        <v>40452</v>
      </c>
      <c r="B2838" s="79" t="s">
        <v>79</v>
      </c>
      <c r="C2838" s="79" t="s">
        <v>67</v>
      </c>
      <c r="D2838" s="85">
        <v>-196658.2427</v>
      </c>
      <c r="E2838" s="85">
        <v>0</v>
      </c>
      <c r="F2838" s="210">
        <f t="shared" si="132"/>
        <v>6</v>
      </c>
      <c r="G2838" s="79" t="str">
        <f t="shared" si="133"/>
        <v>D</v>
      </c>
      <c r="H2838" s="79" t="str">
        <f t="shared" si="134"/>
        <v>6IF-NWPL_ROCKY_M</v>
      </c>
    </row>
    <row r="2839" spans="1:8">
      <c r="A2839" s="80">
        <v>40452</v>
      </c>
      <c r="B2839" s="79" t="s">
        <v>79</v>
      </c>
      <c r="C2839" s="79" t="s">
        <v>74</v>
      </c>
      <c r="D2839" s="85">
        <v>3252.4736000000003</v>
      </c>
      <c r="E2839" s="85">
        <v>0</v>
      </c>
      <c r="F2839" s="210">
        <f t="shared" si="132"/>
        <v>6</v>
      </c>
      <c r="G2839" s="79" t="str">
        <f t="shared" si="133"/>
        <v>D</v>
      </c>
      <c r="H2839" s="79" t="str">
        <f t="shared" si="134"/>
        <v>6NGI-PGE/CG</v>
      </c>
    </row>
    <row r="2840" spans="1:8">
      <c r="A2840" s="80">
        <v>40483</v>
      </c>
      <c r="B2840" s="79" t="s">
        <v>79</v>
      </c>
      <c r="C2840" s="79" t="s">
        <v>67</v>
      </c>
      <c r="D2840" s="85">
        <v>-189304.05439999999</v>
      </c>
      <c r="E2840" s="85">
        <v>0</v>
      </c>
      <c r="F2840" s="210">
        <f t="shared" si="132"/>
        <v>6</v>
      </c>
      <c r="G2840" s="79" t="str">
        <f t="shared" si="133"/>
        <v>D</v>
      </c>
      <c r="H2840" s="79" t="str">
        <f t="shared" si="134"/>
        <v>6IF-NWPL_ROCKY_M</v>
      </c>
    </row>
    <row r="2841" spans="1:8">
      <c r="A2841" s="80">
        <v>40483</v>
      </c>
      <c r="B2841" s="79" t="s">
        <v>79</v>
      </c>
      <c r="C2841" s="79" t="s">
        <v>74</v>
      </c>
      <c r="D2841" s="85">
        <v>3160.1157000000003</v>
      </c>
      <c r="E2841" s="85">
        <v>0</v>
      </c>
      <c r="F2841" s="210">
        <f t="shared" si="132"/>
        <v>6</v>
      </c>
      <c r="G2841" s="79" t="str">
        <f t="shared" si="133"/>
        <v>D</v>
      </c>
      <c r="H2841" s="79" t="str">
        <f t="shared" si="134"/>
        <v>6NGI-PGE/CG</v>
      </c>
    </row>
    <row r="2842" spans="1:8">
      <c r="A2842" s="80">
        <v>40513</v>
      </c>
      <c r="B2842" s="79" t="s">
        <v>79</v>
      </c>
      <c r="C2842" s="79" t="s">
        <v>67</v>
      </c>
      <c r="D2842" s="85">
        <v>-194605.63219999999</v>
      </c>
      <c r="E2842" s="85">
        <v>0</v>
      </c>
      <c r="F2842" s="210">
        <f t="shared" si="132"/>
        <v>6</v>
      </c>
      <c r="G2842" s="79" t="str">
        <f t="shared" si="133"/>
        <v>D</v>
      </c>
      <c r="H2842" s="79" t="str">
        <f t="shared" si="134"/>
        <v>6IF-NWPL_ROCKY_M</v>
      </c>
    </row>
    <row r="2843" spans="1:8">
      <c r="A2843" s="80">
        <v>40513</v>
      </c>
      <c r="B2843" s="79" t="s">
        <v>79</v>
      </c>
      <c r="C2843" s="79" t="s">
        <v>74</v>
      </c>
      <c r="D2843" s="85">
        <v>3010.1097</v>
      </c>
      <c r="E2843" s="85">
        <v>0</v>
      </c>
      <c r="F2843" s="210">
        <f t="shared" si="132"/>
        <v>6</v>
      </c>
      <c r="G2843" s="79" t="str">
        <f t="shared" si="133"/>
        <v>D</v>
      </c>
      <c r="H2843" s="79" t="str">
        <f t="shared" si="134"/>
        <v>6NGI-PGE/CG</v>
      </c>
    </row>
    <row r="2844" spans="1:8">
      <c r="A2844" s="80">
        <v>40544</v>
      </c>
      <c r="B2844" s="79" t="s">
        <v>79</v>
      </c>
      <c r="C2844" s="79" t="s">
        <v>67</v>
      </c>
      <c r="D2844" s="85">
        <v>-193565.36199999999</v>
      </c>
      <c r="E2844" s="85">
        <v>0</v>
      </c>
      <c r="F2844" s="210">
        <f t="shared" si="132"/>
        <v>6</v>
      </c>
      <c r="G2844" s="79" t="str">
        <f t="shared" si="133"/>
        <v>D</v>
      </c>
      <c r="H2844" s="79" t="str">
        <f t="shared" si="134"/>
        <v>6IF-NWPL_ROCKY_M</v>
      </c>
    </row>
    <row r="2845" spans="1:8">
      <c r="A2845" s="80">
        <v>40544</v>
      </c>
      <c r="B2845" s="79" t="s">
        <v>79</v>
      </c>
      <c r="C2845" s="79" t="s">
        <v>74</v>
      </c>
      <c r="D2845" s="85">
        <v>3155.7398000000003</v>
      </c>
      <c r="E2845" s="85">
        <v>0</v>
      </c>
      <c r="F2845" s="210">
        <f t="shared" si="132"/>
        <v>6</v>
      </c>
      <c r="G2845" s="79" t="str">
        <f t="shared" si="133"/>
        <v>D</v>
      </c>
      <c r="H2845" s="79" t="str">
        <f t="shared" si="134"/>
        <v>6NGI-PGE/CG</v>
      </c>
    </row>
    <row r="2846" spans="1:8">
      <c r="A2846" s="80">
        <v>40575</v>
      </c>
      <c r="B2846" s="79" t="s">
        <v>79</v>
      </c>
      <c r="C2846" s="79" t="s">
        <v>67</v>
      </c>
      <c r="D2846" s="85">
        <v>-173895.4063</v>
      </c>
      <c r="E2846" s="85">
        <v>0</v>
      </c>
      <c r="F2846" s="210">
        <f t="shared" si="132"/>
        <v>6</v>
      </c>
      <c r="G2846" s="79" t="str">
        <f t="shared" si="133"/>
        <v>D</v>
      </c>
      <c r="H2846" s="79" t="str">
        <f t="shared" si="134"/>
        <v>6IF-NWPL_ROCKY_M</v>
      </c>
    </row>
    <row r="2847" spans="1:8">
      <c r="A2847" s="80">
        <v>40575</v>
      </c>
      <c r="B2847" s="79" t="s">
        <v>79</v>
      </c>
      <c r="C2847" s="79" t="s">
        <v>74</v>
      </c>
      <c r="D2847" s="85">
        <v>3139.4331000000002</v>
      </c>
      <c r="E2847" s="85">
        <v>0</v>
      </c>
      <c r="F2847" s="210">
        <f t="shared" si="132"/>
        <v>6</v>
      </c>
      <c r="G2847" s="79" t="str">
        <f t="shared" si="133"/>
        <v>D</v>
      </c>
      <c r="H2847" s="79" t="str">
        <f t="shared" si="134"/>
        <v>6NGI-PGE/CG</v>
      </c>
    </row>
    <row r="2848" spans="1:8">
      <c r="A2848" s="80">
        <v>40603</v>
      </c>
      <c r="B2848" s="79" t="s">
        <v>79</v>
      </c>
      <c r="C2848" s="79" t="s">
        <v>67</v>
      </c>
      <c r="D2848" s="85">
        <v>-191590.94589999999</v>
      </c>
      <c r="E2848" s="85">
        <v>0</v>
      </c>
      <c r="F2848" s="210">
        <f t="shared" si="132"/>
        <v>6</v>
      </c>
      <c r="G2848" s="79" t="str">
        <f t="shared" si="133"/>
        <v>D</v>
      </c>
      <c r="H2848" s="79" t="str">
        <f t="shared" si="134"/>
        <v>6IF-NWPL_ROCKY_M</v>
      </c>
    </row>
    <row r="2849" spans="1:8">
      <c r="A2849" s="80">
        <v>40603</v>
      </c>
      <c r="B2849" s="79" t="s">
        <v>79</v>
      </c>
      <c r="C2849" s="79" t="s">
        <v>74</v>
      </c>
      <c r="D2849" s="85">
        <v>3164.3407999999999</v>
      </c>
      <c r="E2849" s="85">
        <v>0</v>
      </c>
      <c r="F2849" s="210">
        <f t="shared" si="132"/>
        <v>6</v>
      </c>
      <c r="G2849" s="79" t="str">
        <f t="shared" si="133"/>
        <v>D</v>
      </c>
      <c r="H2849" s="79" t="str">
        <f t="shared" si="134"/>
        <v>6NGI-PGE/CG</v>
      </c>
    </row>
    <row r="2850" spans="1:8">
      <c r="A2850" s="80">
        <v>40634</v>
      </c>
      <c r="B2850" s="79" t="s">
        <v>79</v>
      </c>
      <c r="C2850" s="79" t="s">
        <v>67</v>
      </c>
      <c r="D2850" s="85">
        <v>-184409.47690000001</v>
      </c>
      <c r="E2850" s="85">
        <v>0</v>
      </c>
      <c r="F2850" s="210">
        <f t="shared" si="132"/>
        <v>6</v>
      </c>
      <c r="G2850" s="79" t="str">
        <f t="shared" si="133"/>
        <v>D</v>
      </c>
      <c r="H2850" s="79" t="str">
        <f t="shared" si="134"/>
        <v>6IF-NWPL_ROCKY_M</v>
      </c>
    </row>
    <row r="2851" spans="1:8">
      <c r="A2851" s="80">
        <v>40634</v>
      </c>
      <c r="B2851" s="79" t="s">
        <v>79</v>
      </c>
      <c r="C2851" s="79" t="s">
        <v>74</v>
      </c>
      <c r="D2851" s="85">
        <v>1871.7562</v>
      </c>
      <c r="E2851" s="85">
        <v>0</v>
      </c>
      <c r="F2851" s="210">
        <f t="shared" si="132"/>
        <v>6</v>
      </c>
      <c r="G2851" s="79" t="str">
        <f t="shared" si="133"/>
        <v>D</v>
      </c>
      <c r="H2851" s="79" t="str">
        <f t="shared" si="134"/>
        <v>6NGI-PGE/CG</v>
      </c>
    </row>
    <row r="2852" spans="1:8">
      <c r="A2852" s="80">
        <v>40664</v>
      </c>
      <c r="B2852" s="79" t="s">
        <v>79</v>
      </c>
      <c r="C2852" s="79" t="s">
        <v>67</v>
      </c>
      <c r="D2852" s="85">
        <v>-189557.29240000001</v>
      </c>
      <c r="E2852" s="85">
        <v>0</v>
      </c>
      <c r="F2852" s="210">
        <f t="shared" si="132"/>
        <v>6</v>
      </c>
      <c r="G2852" s="79" t="str">
        <f t="shared" si="133"/>
        <v>D</v>
      </c>
      <c r="H2852" s="79" t="str">
        <f t="shared" si="134"/>
        <v>6IF-NWPL_ROCKY_M</v>
      </c>
    </row>
    <row r="2853" spans="1:8">
      <c r="A2853" s="80">
        <v>40695</v>
      </c>
      <c r="B2853" s="79" t="s">
        <v>79</v>
      </c>
      <c r="C2853" s="79" t="s">
        <v>67</v>
      </c>
      <c r="D2853" s="85">
        <v>-182445.3487</v>
      </c>
      <c r="E2853" s="85">
        <v>0</v>
      </c>
      <c r="F2853" s="210">
        <f t="shared" si="132"/>
        <v>6</v>
      </c>
      <c r="G2853" s="79" t="str">
        <f t="shared" si="133"/>
        <v>D</v>
      </c>
      <c r="H2853" s="79" t="str">
        <f t="shared" si="134"/>
        <v>6IF-NWPL_ROCKY_M</v>
      </c>
    </row>
    <row r="2854" spans="1:8">
      <c r="A2854" s="80">
        <v>40725</v>
      </c>
      <c r="B2854" s="79" t="s">
        <v>79</v>
      </c>
      <c r="C2854" s="79" t="s">
        <v>67</v>
      </c>
      <c r="D2854" s="85">
        <v>-187531.66829999999</v>
      </c>
      <c r="E2854" s="85">
        <v>0</v>
      </c>
      <c r="F2854" s="210">
        <f t="shared" si="132"/>
        <v>6</v>
      </c>
      <c r="G2854" s="79" t="str">
        <f t="shared" si="133"/>
        <v>D</v>
      </c>
      <c r="H2854" s="79" t="str">
        <f t="shared" si="134"/>
        <v>6IF-NWPL_ROCKY_M</v>
      </c>
    </row>
    <row r="2855" spans="1:8">
      <c r="A2855" s="80">
        <v>40756</v>
      </c>
      <c r="B2855" s="79" t="s">
        <v>79</v>
      </c>
      <c r="C2855" s="79" t="s">
        <v>67</v>
      </c>
      <c r="D2855" s="85">
        <v>-186505.39660000001</v>
      </c>
      <c r="E2855" s="85">
        <v>0</v>
      </c>
      <c r="F2855" s="210">
        <f t="shared" si="132"/>
        <v>6</v>
      </c>
      <c r="G2855" s="79" t="str">
        <f t="shared" si="133"/>
        <v>D</v>
      </c>
      <c r="H2855" s="79" t="str">
        <f t="shared" si="134"/>
        <v>6IF-NWPL_ROCKY_M</v>
      </c>
    </row>
    <row r="2856" spans="1:8">
      <c r="A2856" s="80">
        <v>40787</v>
      </c>
      <c r="B2856" s="79" t="s">
        <v>79</v>
      </c>
      <c r="C2856" s="79" t="s">
        <v>67</v>
      </c>
      <c r="D2856" s="85">
        <v>-179498.01209999999</v>
      </c>
      <c r="E2856" s="85">
        <v>0</v>
      </c>
      <c r="F2856" s="210">
        <f t="shared" si="132"/>
        <v>6</v>
      </c>
      <c r="G2856" s="79" t="str">
        <f t="shared" si="133"/>
        <v>D</v>
      </c>
      <c r="H2856" s="79" t="str">
        <f t="shared" si="134"/>
        <v>6IF-NWPL_ROCKY_M</v>
      </c>
    </row>
    <row r="2857" spans="1:8">
      <c r="A2857" s="80">
        <v>40817</v>
      </c>
      <c r="B2857" s="79" t="s">
        <v>79</v>
      </c>
      <c r="C2857" s="79" t="s">
        <v>67</v>
      </c>
      <c r="D2857" s="85">
        <v>-184492.274</v>
      </c>
      <c r="E2857" s="85">
        <v>0</v>
      </c>
      <c r="F2857" s="210">
        <f t="shared" si="132"/>
        <v>6</v>
      </c>
      <c r="G2857" s="79" t="str">
        <f t="shared" si="133"/>
        <v>D</v>
      </c>
      <c r="H2857" s="79" t="str">
        <f t="shared" si="134"/>
        <v>6IF-NWPL_ROCKY_M</v>
      </c>
    </row>
    <row r="2858" spans="1:8">
      <c r="A2858" s="80">
        <v>40848</v>
      </c>
      <c r="B2858" s="79" t="s">
        <v>79</v>
      </c>
      <c r="C2858" s="79" t="s">
        <v>67</v>
      </c>
      <c r="D2858" s="85">
        <v>-177556.989</v>
      </c>
      <c r="E2858" s="85">
        <v>0</v>
      </c>
      <c r="F2858" s="210">
        <f t="shared" si="132"/>
        <v>6</v>
      </c>
      <c r="G2858" s="79" t="str">
        <f t="shared" si="133"/>
        <v>D</v>
      </c>
      <c r="H2858" s="79" t="str">
        <f t="shared" si="134"/>
        <v>6IF-NWPL_ROCKY_M</v>
      </c>
    </row>
    <row r="2859" spans="1:8">
      <c r="A2859" s="80">
        <v>40878</v>
      </c>
      <c r="B2859" s="79" t="s">
        <v>79</v>
      </c>
      <c r="C2859" s="79" t="s">
        <v>67</v>
      </c>
      <c r="D2859" s="85">
        <v>-182583.53510000001</v>
      </c>
      <c r="E2859" s="85">
        <v>0</v>
      </c>
      <c r="F2859" s="210">
        <f t="shared" si="132"/>
        <v>6</v>
      </c>
      <c r="G2859" s="79" t="str">
        <f t="shared" si="133"/>
        <v>D</v>
      </c>
      <c r="H2859" s="79" t="str">
        <f t="shared" si="134"/>
        <v>6IF-NWPL_ROCKY_M</v>
      </c>
    </row>
    <row r="2860" spans="1:8">
      <c r="A2860" s="80">
        <v>40909</v>
      </c>
      <c r="B2860" s="79" t="s">
        <v>79</v>
      </c>
      <c r="C2860" s="79" t="s">
        <v>67</v>
      </c>
      <c r="D2860" s="85">
        <v>-181664.57260000001</v>
      </c>
      <c r="E2860" s="85">
        <v>0</v>
      </c>
      <c r="F2860" s="210">
        <f t="shared" si="132"/>
        <v>6</v>
      </c>
      <c r="G2860" s="79" t="str">
        <f t="shared" si="133"/>
        <v>D</v>
      </c>
      <c r="H2860" s="79" t="str">
        <f t="shared" si="134"/>
        <v>6IF-NWPL_ROCKY_M</v>
      </c>
    </row>
    <row r="2861" spans="1:8">
      <c r="A2861" s="80">
        <v>40940</v>
      </c>
      <c r="B2861" s="79" t="s">
        <v>79</v>
      </c>
      <c r="C2861" s="79" t="s">
        <v>67</v>
      </c>
      <c r="D2861" s="85">
        <v>-169087.26120000001</v>
      </c>
      <c r="E2861" s="85">
        <v>0</v>
      </c>
      <c r="F2861" s="210">
        <f t="shared" si="132"/>
        <v>6</v>
      </c>
      <c r="G2861" s="79" t="str">
        <f t="shared" si="133"/>
        <v>D</v>
      </c>
      <c r="H2861" s="79" t="str">
        <f t="shared" si="134"/>
        <v>6IF-NWPL_ROCKY_M</v>
      </c>
    </row>
    <row r="2862" spans="1:8">
      <c r="A2862" s="80">
        <v>40969</v>
      </c>
      <c r="B2862" s="79" t="s">
        <v>79</v>
      </c>
      <c r="C2862" s="79" t="s">
        <v>67</v>
      </c>
      <c r="D2862" s="85">
        <v>-179894.01089999999</v>
      </c>
      <c r="E2862" s="85">
        <v>0</v>
      </c>
      <c r="F2862" s="210">
        <f t="shared" si="132"/>
        <v>6</v>
      </c>
      <c r="G2862" s="79" t="str">
        <f t="shared" si="133"/>
        <v>D</v>
      </c>
      <c r="H2862" s="79" t="str">
        <f t="shared" si="134"/>
        <v>6IF-NWPL_ROCKY_M</v>
      </c>
    </row>
    <row r="2863" spans="1:8">
      <c r="A2863" s="80">
        <v>41000</v>
      </c>
      <c r="B2863" s="79" t="s">
        <v>79</v>
      </c>
      <c r="C2863" s="79" t="s">
        <v>67</v>
      </c>
      <c r="D2863" s="85">
        <v>-173209.742</v>
      </c>
      <c r="E2863" s="85">
        <v>0</v>
      </c>
      <c r="F2863" s="210">
        <f t="shared" si="132"/>
        <v>6</v>
      </c>
      <c r="G2863" s="79" t="str">
        <f t="shared" si="133"/>
        <v>D</v>
      </c>
      <c r="H2863" s="79" t="str">
        <f t="shared" si="134"/>
        <v>6IF-NWPL_ROCKY_M</v>
      </c>
    </row>
    <row r="2864" spans="1:8">
      <c r="A2864" s="80">
        <v>41030</v>
      </c>
      <c r="B2864" s="79" t="s">
        <v>79</v>
      </c>
      <c r="C2864" s="79" t="s">
        <v>67</v>
      </c>
      <c r="D2864" s="85">
        <v>-178104.87940000001</v>
      </c>
      <c r="E2864" s="85">
        <v>0</v>
      </c>
      <c r="F2864" s="210">
        <f t="shared" si="132"/>
        <v>6</v>
      </c>
      <c r="G2864" s="79" t="str">
        <f t="shared" si="133"/>
        <v>D</v>
      </c>
      <c r="H2864" s="79" t="str">
        <f t="shared" si="134"/>
        <v>6IF-NWPL_ROCKY_M</v>
      </c>
    </row>
    <row r="2865" spans="1:8">
      <c r="A2865" s="80">
        <v>41061</v>
      </c>
      <c r="B2865" s="79" t="s">
        <v>79</v>
      </c>
      <c r="C2865" s="79" t="s">
        <v>67</v>
      </c>
      <c r="D2865" s="85">
        <v>-171483.7591</v>
      </c>
      <c r="E2865" s="85">
        <v>0</v>
      </c>
      <c r="F2865" s="210">
        <f t="shared" si="132"/>
        <v>6</v>
      </c>
      <c r="G2865" s="79" t="str">
        <f t="shared" si="133"/>
        <v>D</v>
      </c>
      <c r="H2865" s="79" t="str">
        <f t="shared" si="134"/>
        <v>6IF-NWPL_ROCKY_M</v>
      </c>
    </row>
    <row r="2866" spans="1:8">
      <c r="A2866" s="80">
        <v>41091</v>
      </c>
      <c r="B2866" s="79" t="s">
        <v>79</v>
      </c>
      <c r="C2866" s="79" t="s">
        <v>67</v>
      </c>
      <c r="D2866" s="85">
        <v>-176326.80480000001</v>
      </c>
      <c r="E2866" s="85">
        <v>0</v>
      </c>
      <c r="F2866" s="210">
        <f t="shared" si="132"/>
        <v>6</v>
      </c>
      <c r="G2866" s="79" t="str">
        <f t="shared" si="133"/>
        <v>D</v>
      </c>
      <c r="H2866" s="79" t="str">
        <f t="shared" si="134"/>
        <v>6IF-NWPL_ROCKY_M</v>
      </c>
    </row>
    <row r="2867" spans="1:8">
      <c r="A2867" s="80">
        <v>41122</v>
      </c>
      <c r="B2867" s="79" t="s">
        <v>79</v>
      </c>
      <c r="C2867" s="79" t="s">
        <v>67</v>
      </c>
      <c r="D2867" s="85">
        <v>-175427.43859999999</v>
      </c>
      <c r="E2867" s="85">
        <v>0</v>
      </c>
      <c r="F2867" s="210">
        <f t="shared" si="132"/>
        <v>6</v>
      </c>
      <c r="G2867" s="79" t="str">
        <f t="shared" si="133"/>
        <v>D</v>
      </c>
      <c r="H2867" s="79" t="str">
        <f t="shared" si="134"/>
        <v>6IF-NWPL_ROCKY_M</v>
      </c>
    </row>
    <row r="2868" spans="1:8">
      <c r="A2868" s="80">
        <v>41153</v>
      </c>
      <c r="B2868" s="79" t="s">
        <v>79</v>
      </c>
      <c r="C2868" s="79" t="s">
        <v>67</v>
      </c>
      <c r="D2868" s="85">
        <v>-168900.9075</v>
      </c>
      <c r="E2868" s="85">
        <v>0</v>
      </c>
      <c r="F2868" s="210">
        <f t="shared" si="132"/>
        <v>6</v>
      </c>
      <c r="G2868" s="79" t="str">
        <f t="shared" si="133"/>
        <v>D</v>
      </c>
      <c r="H2868" s="79" t="str">
        <f t="shared" si="134"/>
        <v>6IF-NWPL_ROCKY_M</v>
      </c>
    </row>
    <row r="2869" spans="1:8">
      <c r="A2869" s="80">
        <v>41183</v>
      </c>
      <c r="B2869" s="79" t="s">
        <v>79</v>
      </c>
      <c r="C2869" s="79" t="s">
        <v>67</v>
      </c>
      <c r="D2869" s="85">
        <v>-173666.08730000001</v>
      </c>
      <c r="E2869" s="85">
        <v>0</v>
      </c>
      <c r="F2869" s="210">
        <f t="shared" si="132"/>
        <v>6</v>
      </c>
      <c r="G2869" s="79" t="str">
        <f t="shared" si="133"/>
        <v>D</v>
      </c>
      <c r="H2869" s="79" t="str">
        <f t="shared" si="134"/>
        <v>6IF-NWPL_ROCKY_M</v>
      </c>
    </row>
    <row r="2870" spans="1:8">
      <c r="A2870" s="80">
        <v>41214</v>
      </c>
      <c r="B2870" s="79" t="s">
        <v>79</v>
      </c>
      <c r="C2870" s="79" t="s">
        <v>67</v>
      </c>
      <c r="D2870" s="85">
        <v>-167201.83900000001</v>
      </c>
      <c r="E2870" s="85">
        <v>0</v>
      </c>
      <c r="F2870" s="210">
        <f t="shared" si="132"/>
        <v>6</v>
      </c>
      <c r="G2870" s="79" t="str">
        <f t="shared" si="133"/>
        <v>D</v>
      </c>
      <c r="H2870" s="79" t="str">
        <f t="shared" si="134"/>
        <v>6IF-NWPL_ROCKY_M</v>
      </c>
    </row>
    <row r="2871" spans="1:8">
      <c r="A2871" s="80">
        <v>41244</v>
      </c>
      <c r="B2871" s="79" t="s">
        <v>79</v>
      </c>
      <c r="C2871" s="79" t="s">
        <v>67</v>
      </c>
      <c r="D2871" s="85">
        <v>-171915.8536</v>
      </c>
      <c r="E2871" s="85">
        <v>0</v>
      </c>
      <c r="F2871" s="210">
        <f t="shared" si="132"/>
        <v>6</v>
      </c>
      <c r="G2871" s="79" t="str">
        <f t="shared" si="133"/>
        <v>D</v>
      </c>
      <c r="H2871" s="79" t="str">
        <f t="shared" si="134"/>
        <v>6IF-NWPL_ROCKY_M</v>
      </c>
    </row>
    <row r="2872" spans="1:8">
      <c r="A2872" s="80">
        <v>41275</v>
      </c>
      <c r="B2872" s="79" t="s">
        <v>79</v>
      </c>
      <c r="C2872" s="79" t="s">
        <v>67</v>
      </c>
      <c r="D2872" s="85">
        <v>-171030.65820000001</v>
      </c>
      <c r="E2872" s="85">
        <v>0</v>
      </c>
      <c r="F2872" s="210">
        <f t="shared" si="132"/>
        <v>6</v>
      </c>
      <c r="G2872" s="79" t="str">
        <f t="shared" si="133"/>
        <v>D</v>
      </c>
      <c r="H2872" s="79" t="str">
        <f t="shared" si="134"/>
        <v>6IF-NWPL_ROCKY_M</v>
      </c>
    </row>
    <row r="2873" spans="1:8">
      <c r="A2873" s="80">
        <v>41306</v>
      </c>
      <c r="B2873" s="79" t="s">
        <v>79</v>
      </c>
      <c r="C2873" s="79" t="s">
        <v>67</v>
      </c>
      <c r="D2873" s="85">
        <v>-153682.3737</v>
      </c>
      <c r="E2873" s="85">
        <v>0</v>
      </c>
      <c r="F2873" s="210">
        <f t="shared" si="132"/>
        <v>6</v>
      </c>
      <c r="G2873" s="79" t="str">
        <f t="shared" si="133"/>
        <v>D</v>
      </c>
      <c r="H2873" s="79" t="str">
        <f t="shared" si="134"/>
        <v>6IF-NWPL_ROCKY_M</v>
      </c>
    </row>
    <row r="2874" spans="1:8">
      <c r="A2874" s="80">
        <v>41334</v>
      </c>
      <c r="B2874" s="79" t="s">
        <v>79</v>
      </c>
      <c r="C2874" s="79" t="s">
        <v>67</v>
      </c>
      <c r="D2874" s="85">
        <v>-169353.88889999999</v>
      </c>
      <c r="E2874" s="85">
        <v>0</v>
      </c>
      <c r="F2874" s="210">
        <f t="shared" si="132"/>
        <v>6</v>
      </c>
      <c r="G2874" s="79" t="str">
        <f t="shared" si="133"/>
        <v>D</v>
      </c>
      <c r="H2874" s="79" t="str">
        <f t="shared" si="134"/>
        <v>6IF-NWPL_ROCKY_M</v>
      </c>
    </row>
    <row r="2875" spans="1:8">
      <c r="A2875" s="80">
        <v>41365</v>
      </c>
      <c r="B2875" s="79" t="s">
        <v>79</v>
      </c>
      <c r="C2875" s="79" t="s">
        <v>67</v>
      </c>
      <c r="D2875" s="85">
        <v>-163042.31659999999</v>
      </c>
      <c r="E2875" s="85">
        <v>0</v>
      </c>
      <c r="F2875" s="210">
        <f t="shared" si="132"/>
        <v>6</v>
      </c>
      <c r="G2875" s="79" t="str">
        <f t="shared" si="133"/>
        <v>D</v>
      </c>
      <c r="H2875" s="79" t="str">
        <f t="shared" si="134"/>
        <v>6IF-NWPL_ROCKY_M</v>
      </c>
    </row>
    <row r="2876" spans="1:8">
      <c r="A2876" s="80">
        <v>41395</v>
      </c>
      <c r="B2876" s="79" t="s">
        <v>79</v>
      </c>
      <c r="C2876" s="79" t="s">
        <v>67</v>
      </c>
      <c r="D2876" s="85">
        <v>-167631.2653</v>
      </c>
      <c r="E2876" s="85">
        <v>0</v>
      </c>
      <c r="F2876" s="210">
        <f t="shared" si="132"/>
        <v>6</v>
      </c>
      <c r="G2876" s="79" t="str">
        <f t="shared" si="133"/>
        <v>D</v>
      </c>
      <c r="H2876" s="79" t="str">
        <f t="shared" si="134"/>
        <v>6IF-NWPL_ROCKY_M</v>
      </c>
    </row>
    <row r="2877" spans="1:8">
      <c r="A2877" s="80">
        <v>41426</v>
      </c>
      <c r="B2877" s="79" t="s">
        <v>79</v>
      </c>
      <c r="C2877" s="79" t="s">
        <v>67</v>
      </c>
      <c r="D2877" s="85">
        <v>-161380.76070000001</v>
      </c>
      <c r="E2877" s="85">
        <v>0</v>
      </c>
      <c r="F2877" s="210">
        <f t="shared" si="132"/>
        <v>6</v>
      </c>
      <c r="G2877" s="79" t="str">
        <f t="shared" si="133"/>
        <v>D</v>
      </c>
      <c r="H2877" s="79" t="str">
        <f t="shared" si="134"/>
        <v>6IF-NWPL_ROCKY_M</v>
      </c>
    </row>
    <row r="2878" spans="1:8">
      <c r="A2878" s="80">
        <v>41456</v>
      </c>
      <c r="B2878" s="79" t="s">
        <v>79</v>
      </c>
      <c r="C2878" s="79" t="s">
        <v>67</v>
      </c>
      <c r="D2878" s="85">
        <v>-165919.82769999999</v>
      </c>
      <c r="E2878" s="85">
        <v>0</v>
      </c>
      <c r="F2878" s="210">
        <f t="shared" si="132"/>
        <v>6</v>
      </c>
      <c r="G2878" s="79" t="str">
        <f t="shared" si="133"/>
        <v>D</v>
      </c>
      <c r="H2878" s="79" t="str">
        <f t="shared" si="134"/>
        <v>6IF-NWPL_ROCKY_M</v>
      </c>
    </row>
    <row r="2879" spans="1:8">
      <c r="A2879" s="80">
        <v>41487</v>
      </c>
      <c r="B2879" s="79" t="s">
        <v>79</v>
      </c>
      <c r="C2879" s="79" t="s">
        <v>67</v>
      </c>
      <c r="D2879" s="85">
        <v>-165054.37280000001</v>
      </c>
      <c r="E2879" s="85">
        <v>0</v>
      </c>
      <c r="F2879" s="210">
        <f t="shared" si="132"/>
        <v>6</v>
      </c>
      <c r="G2879" s="79" t="str">
        <f t="shared" si="133"/>
        <v>D</v>
      </c>
      <c r="H2879" s="79" t="str">
        <f t="shared" si="134"/>
        <v>6IF-NWPL_ROCKY_M</v>
      </c>
    </row>
    <row r="2880" spans="1:8">
      <c r="A2880" s="80">
        <v>41518</v>
      </c>
      <c r="B2880" s="79" t="s">
        <v>79</v>
      </c>
      <c r="C2880" s="79" t="s">
        <v>67</v>
      </c>
      <c r="D2880" s="85">
        <v>-158895.30309999999</v>
      </c>
      <c r="E2880" s="85">
        <v>0</v>
      </c>
      <c r="F2880" s="210">
        <f t="shared" si="132"/>
        <v>6</v>
      </c>
      <c r="G2880" s="79" t="str">
        <f t="shared" si="133"/>
        <v>D</v>
      </c>
      <c r="H2880" s="79" t="str">
        <f t="shared" si="134"/>
        <v>6IF-NWPL_ROCKY_M</v>
      </c>
    </row>
    <row r="2881" spans="1:8">
      <c r="A2881" s="80">
        <v>41548</v>
      </c>
      <c r="B2881" s="79" t="s">
        <v>79</v>
      </c>
      <c r="C2881" s="79" t="s">
        <v>67</v>
      </c>
      <c r="D2881" s="85">
        <v>-163359.8365</v>
      </c>
      <c r="E2881" s="85">
        <v>0</v>
      </c>
      <c r="F2881" s="210">
        <f t="shared" si="132"/>
        <v>6</v>
      </c>
      <c r="G2881" s="79" t="str">
        <f t="shared" si="133"/>
        <v>D</v>
      </c>
      <c r="H2881" s="79" t="str">
        <f t="shared" si="134"/>
        <v>6IF-NWPL_ROCKY_M</v>
      </c>
    </row>
    <row r="2882" spans="1:8">
      <c r="A2882" s="80">
        <v>41579</v>
      </c>
      <c r="B2882" s="79" t="s">
        <v>79</v>
      </c>
      <c r="C2882" s="79" t="s">
        <v>67</v>
      </c>
      <c r="D2882" s="85">
        <v>-157260.94769999999</v>
      </c>
      <c r="E2882" s="85">
        <v>0</v>
      </c>
      <c r="F2882" s="210">
        <f t="shared" si="132"/>
        <v>6</v>
      </c>
      <c r="G2882" s="79" t="str">
        <f t="shared" si="133"/>
        <v>D</v>
      </c>
      <c r="H2882" s="79" t="str">
        <f t="shared" si="134"/>
        <v>6IF-NWPL_ROCKY_M</v>
      </c>
    </row>
    <row r="2883" spans="1:8">
      <c r="A2883" s="80">
        <v>41609</v>
      </c>
      <c r="B2883" s="79" t="s">
        <v>79</v>
      </c>
      <c r="C2883" s="79" t="s">
        <v>67</v>
      </c>
      <c r="D2883" s="85">
        <v>-161676.52439999999</v>
      </c>
      <c r="E2883" s="85">
        <v>0</v>
      </c>
      <c r="F2883" s="210">
        <f t="shared" ref="F2883:F2946" si="135">IF(REF_DT&lt;=LastDay,INDEX(IntraMonth_Buckets,MATCH($A2883,IntraSumMonths,0),1),INDEX(BucketTable,MATCH($A2883,SumMonths,0),1))</f>
        <v>6</v>
      </c>
      <c r="G2883" s="79" t="str">
        <f t="shared" ref="G2883:G2946" si="136">INDEX(Book_Type,MATCH($B2883,Book,0),1)</f>
        <v>D</v>
      </c>
      <c r="H2883" s="79" t="str">
        <f t="shared" ref="H2883:H2946" si="137">$F2883&amp;$C2883</f>
        <v>6IF-NWPL_ROCKY_M</v>
      </c>
    </row>
    <row r="2884" spans="1:8">
      <c r="A2884" s="80">
        <v>37194</v>
      </c>
      <c r="B2884" s="79" t="s">
        <v>157</v>
      </c>
      <c r="C2884" s="79" t="s">
        <v>120</v>
      </c>
      <c r="D2884" s="85">
        <v>0</v>
      </c>
      <c r="E2884" s="85">
        <v>0</v>
      </c>
      <c r="F2884" s="210">
        <f t="shared" si="135"/>
        <v>1</v>
      </c>
      <c r="G2884" s="79" t="str">
        <f t="shared" si="136"/>
        <v>M</v>
      </c>
      <c r="H2884" s="79" t="str">
        <f t="shared" si="137"/>
        <v>1GDP-CAL BORDER</v>
      </c>
    </row>
    <row r="2885" spans="1:8">
      <c r="A2885" s="80">
        <v>37194</v>
      </c>
      <c r="B2885" s="79" t="s">
        <v>157</v>
      </c>
      <c r="C2885" s="79" t="s">
        <v>169</v>
      </c>
      <c r="D2885" s="85">
        <v>0</v>
      </c>
      <c r="E2885" s="85">
        <v>0</v>
      </c>
      <c r="F2885" s="210">
        <f t="shared" si="135"/>
        <v>1</v>
      </c>
      <c r="G2885" s="79" t="str">
        <f t="shared" si="136"/>
        <v>M</v>
      </c>
      <c r="H2885" s="79" t="str">
        <f t="shared" si="137"/>
        <v>1GDP-CIG/CHEYENN</v>
      </c>
    </row>
    <row r="2886" spans="1:8">
      <c r="A2886" s="80">
        <v>37194</v>
      </c>
      <c r="B2886" s="79" t="s">
        <v>157</v>
      </c>
      <c r="C2886" s="79" t="s">
        <v>127</v>
      </c>
      <c r="D2886" s="85">
        <v>0</v>
      </c>
      <c r="E2886" s="85">
        <v>0</v>
      </c>
      <c r="F2886" s="210">
        <f t="shared" si="135"/>
        <v>1</v>
      </c>
      <c r="G2886" s="79" t="str">
        <f t="shared" si="136"/>
        <v>M</v>
      </c>
      <c r="H2886" s="79" t="str">
        <f t="shared" si="137"/>
        <v>1GDP-CIG/RKYMTN</v>
      </c>
    </row>
    <row r="2887" spans="1:8">
      <c r="A2887" s="80">
        <v>37194</v>
      </c>
      <c r="B2887" s="79" t="s">
        <v>157</v>
      </c>
      <c r="C2887" s="79" t="s">
        <v>130</v>
      </c>
      <c r="D2887" s="85">
        <v>0</v>
      </c>
      <c r="E2887" s="85">
        <v>0</v>
      </c>
      <c r="F2887" s="210">
        <f t="shared" si="135"/>
        <v>1</v>
      </c>
      <c r="G2887" s="79" t="str">
        <f t="shared" si="136"/>
        <v>M</v>
      </c>
      <c r="H2887" s="79" t="str">
        <f t="shared" si="137"/>
        <v>1GDP-ELPO/PERM2</v>
      </c>
    </row>
    <row r="2888" spans="1:8">
      <c r="A2888" s="80">
        <v>37194</v>
      </c>
      <c r="B2888" s="79" t="s">
        <v>157</v>
      </c>
      <c r="C2888" s="79" t="s">
        <v>134</v>
      </c>
      <c r="D2888" s="85">
        <v>0</v>
      </c>
      <c r="E2888" s="85">
        <v>0</v>
      </c>
      <c r="F2888" s="210">
        <f t="shared" si="135"/>
        <v>1</v>
      </c>
      <c r="G2888" s="79" t="str">
        <f t="shared" si="136"/>
        <v>M</v>
      </c>
      <c r="H2888" s="79" t="str">
        <f t="shared" si="137"/>
        <v>1GDP-ELPO/SANJUA</v>
      </c>
    </row>
    <row r="2889" spans="1:8">
      <c r="A2889" s="80">
        <v>37194</v>
      </c>
      <c r="B2889" s="79" t="s">
        <v>157</v>
      </c>
      <c r="C2889" s="79" t="s">
        <v>170</v>
      </c>
      <c r="D2889" s="85">
        <v>0</v>
      </c>
      <c r="E2889" s="85">
        <v>0</v>
      </c>
      <c r="F2889" s="210">
        <f t="shared" si="135"/>
        <v>1</v>
      </c>
      <c r="G2889" s="79" t="str">
        <f t="shared" si="136"/>
        <v>M</v>
      </c>
      <c r="H2889" s="79" t="str">
        <f t="shared" si="137"/>
        <v>1GDP-HEHUB</v>
      </c>
    </row>
    <row r="2890" spans="1:8">
      <c r="A2890" s="80">
        <v>37194</v>
      </c>
      <c r="B2890" s="79" t="s">
        <v>157</v>
      </c>
      <c r="C2890" s="79" t="s">
        <v>124</v>
      </c>
      <c r="D2890" s="85">
        <v>0</v>
      </c>
      <c r="E2890" s="85">
        <v>0</v>
      </c>
      <c r="F2890" s="210">
        <f t="shared" si="135"/>
        <v>1</v>
      </c>
      <c r="G2890" s="79" t="str">
        <f t="shared" si="136"/>
        <v>M</v>
      </c>
      <c r="H2890" s="79" t="str">
        <f t="shared" si="137"/>
        <v>1GDP-KERN/OPAL</v>
      </c>
    </row>
    <row r="2891" spans="1:8">
      <c r="A2891" s="80">
        <v>37194</v>
      </c>
      <c r="B2891" s="79" t="s">
        <v>157</v>
      </c>
      <c r="C2891" s="79" t="s">
        <v>117</v>
      </c>
      <c r="D2891" s="85">
        <v>0</v>
      </c>
      <c r="E2891" s="85">
        <v>0</v>
      </c>
      <c r="F2891" s="210">
        <f t="shared" si="135"/>
        <v>1</v>
      </c>
      <c r="G2891" s="79" t="str">
        <f t="shared" si="136"/>
        <v>M</v>
      </c>
      <c r="H2891" s="79" t="str">
        <f t="shared" si="137"/>
        <v>1GDP-PG&amp;E/CITIGA</v>
      </c>
    </row>
    <row r="2892" spans="1:8">
      <c r="A2892" s="80">
        <v>37194</v>
      </c>
      <c r="B2892" s="79" t="s">
        <v>157</v>
      </c>
      <c r="C2892" s="79" t="s">
        <v>171</v>
      </c>
      <c r="D2892" s="85">
        <v>0</v>
      </c>
      <c r="E2892" s="85">
        <v>0</v>
      </c>
      <c r="F2892" s="210">
        <f t="shared" si="135"/>
        <v>1</v>
      </c>
      <c r="G2892" s="79" t="str">
        <f t="shared" si="136"/>
        <v>M</v>
      </c>
      <c r="H2892" s="79" t="str">
        <f t="shared" si="137"/>
        <v>1GDP-PG&amp;E/LG-PKG</v>
      </c>
    </row>
    <row r="2893" spans="1:8">
      <c r="A2893" s="80">
        <v>37195</v>
      </c>
      <c r="B2893" s="79" t="s">
        <v>157</v>
      </c>
      <c r="C2893" s="79" t="s">
        <v>120</v>
      </c>
      <c r="D2893" s="85">
        <v>15000</v>
      </c>
      <c r="E2893" s="85">
        <v>15000</v>
      </c>
      <c r="F2893" s="210">
        <f t="shared" si="135"/>
        <v>1</v>
      </c>
      <c r="G2893" s="79" t="str">
        <f t="shared" si="136"/>
        <v>M</v>
      </c>
      <c r="H2893" s="79" t="str">
        <f t="shared" si="137"/>
        <v>1GDP-CAL BORDER</v>
      </c>
    </row>
    <row r="2894" spans="1:8">
      <c r="A2894" s="80">
        <v>37195</v>
      </c>
      <c r="B2894" s="79" t="s">
        <v>157</v>
      </c>
      <c r="C2894" s="79" t="s">
        <v>169</v>
      </c>
      <c r="D2894" s="85">
        <v>-30000</v>
      </c>
      <c r="E2894" s="85">
        <v>-30000</v>
      </c>
      <c r="F2894" s="210">
        <f t="shared" si="135"/>
        <v>1</v>
      </c>
      <c r="G2894" s="79" t="str">
        <f t="shared" si="136"/>
        <v>M</v>
      </c>
      <c r="H2894" s="79" t="str">
        <f t="shared" si="137"/>
        <v>1GDP-CIG/CHEYENN</v>
      </c>
    </row>
    <row r="2895" spans="1:8">
      <c r="A2895" s="80">
        <v>37195</v>
      </c>
      <c r="B2895" s="79" t="s">
        <v>157</v>
      </c>
      <c r="C2895" s="79" t="s">
        <v>127</v>
      </c>
      <c r="D2895" s="85">
        <v>67000</v>
      </c>
      <c r="E2895" s="85">
        <v>67000</v>
      </c>
      <c r="F2895" s="210">
        <f t="shared" si="135"/>
        <v>1</v>
      </c>
      <c r="G2895" s="79" t="str">
        <f t="shared" si="136"/>
        <v>M</v>
      </c>
      <c r="H2895" s="79" t="str">
        <f t="shared" si="137"/>
        <v>1GDP-CIG/RKYMTN</v>
      </c>
    </row>
    <row r="2896" spans="1:8">
      <c r="A2896" s="80">
        <v>37195</v>
      </c>
      <c r="B2896" s="79" t="s">
        <v>157</v>
      </c>
      <c r="C2896" s="79" t="s">
        <v>130</v>
      </c>
      <c r="D2896" s="85">
        <v>125000</v>
      </c>
      <c r="E2896" s="85">
        <v>125000</v>
      </c>
      <c r="F2896" s="210">
        <f t="shared" si="135"/>
        <v>1</v>
      </c>
      <c r="G2896" s="79" t="str">
        <f t="shared" si="136"/>
        <v>M</v>
      </c>
      <c r="H2896" s="79" t="str">
        <f t="shared" si="137"/>
        <v>1GDP-ELPO/PERM2</v>
      </c>
    </row>
    <row r="2897" spans="1:8">
      <c r="A2897" s="80">
        <v>37195</v>
      </c>
      <c r="B2897" s="79" t="s">
        <v>157</v>
      </c>
      <c r="C2897" s="79" t="s">
        <v>134</v>
      </c>
      <c r="D2897" s="85">
        <v>-35000</v>
      </c>
      <c r="E2897" s="85">
        <v>-35000</v>
      </c>
      <c r="F2897" s="210">
        <f t="shared" si="135"/>
        <v>1</v>
      </c>
      <c r="G2897" s="79" t="str">
        <f t="shared" si="136"/>
        <v>M</v>
      </c>
      <c r="H2897" s="79" t="str">
        <f t="shared" si="137"/>
        <v>1GDP-ELPO/SANJUA</v>
      </c>
    </row>
    <row r="2898" spans="1:8">
      <c r="A2898" s="80">
        <v>37195</v>
      </c>
      <c r="B2898" s="79" t="s">
        <v>157</v>
      </c>
      <c r="C2898" s="79" t="s">
        <v>170</v>
      </c>
      <c r="D2898" s="85">
        <v>101597</v>
      </c>
      <c r="E2898" s="85">
        <v>101597</v>
      </c>
      <c r="F2898" s="210">
        <f t="shared" si="135"/>
        <v>1</v>
      </c>
      <c r="G2898" s="79" t="str">
        <f t="shared" si="136"/>
        <v>M</v>
      </c>
      <c r="H2898" s="79" t="str">
        <f t="shared" si="137"/>
        <v>1GDP-HEHUB</v>
      </c>
    </row>
    <row r="2899" spans="1:8">
      <c r="A2899" s="80">
        <v>37195</v>
      </c>
      <c r="B2899" s="79" t="s">
        <v>157</v>
      </c>
      <c r="C2899" s="79" t="s">
        <v>124</v>
      </c>
      <c r="D2899" s="85">
        <v>-277500</v>
      </c>
      <c r="E2899" s="85">
        <v>-277500</v>
      </c>
      <c r="F2899" s="210">
        <f t="shared" si="135"/>
        <v>1</v>
      </c>
      <c r="G2899" s="79" t="str">
        <f t="shared" si="136"/>
        <v>M</v>
      </c>
      <c r="H2899" s="79" t="str">
        <f t="shared" si="137"/>
        <v>1GDP-KERN/OPAL</v>
      </c>
    </row>
    <row r="2900" spans="1:8">
      <c r="A2900" s="80">
        <v>37195</v>
      </c>
      <c r="B2900" s="79" t="s">
        <v>157</v>
      </c>
      <c r="C2900" s="79" t="s">
        <v>117</v>
      </c>
      <c r="D2900" s="85">
        <v>5000</v>
      </c>
      <c r="E2900" s="85">
        <v>5000</v>
      </c>
      <c r="F2900" s="210">
        <f t="shared" si="135"/>
        <v>1</v>
      </c>
      <c r="G2900" s="79" t="str">
        <f t="shared" si="136"/>
        <v>M</v>
      </c>
      <c r="H2900" s="79" t="str">
        <f t="shared" si="137"/>
        <v>1GDP-PG&amp;E/CITIGA</v>
      </c>
    </row>
    <row r="2901" spans="1:8">
      <c r="A2901" s="80">
        <v>37195</v>
      </c>
      <c r="B2901" s="79" t="s">
        <v>157</v>
      </c>
      <c r="C2901" s="79" t="s">
        <v>171</v>
      </c>
      <c r="D2901" s="85">
        <v>20000</v>
      </c>
      <c r="E2901" s="85">
        <v>20000</v>
      </c>
      <c r="F2901" s="210">
        <f t="shared" si="135"/>
        <v>1</v>
      </c>
      <c r="G2901" s="79" t="str">
        <f t="shared" si="136"/>
        <v>M</v>
      </c>
      <c r="H2901" s="79" t="str">
        <f t="shared" si="137"/>
        <v>1GDP-PG&amp;E/LG-PKG</v>
      </c>
    </row>
    <row r="2902" spans="1:8">
      <c r="A2902" s="80">
        <v>37196</v>
      </c>
      <c r="B2902" s="79" t="s">
        <v>157</v>
      </c>
      <c r="C2902" s="79" t="s">
        <v>170</v>
      </c>
      <c r="D2902" s="85">
        <v>4998.9326000000001</v>
      </c>
      <c r="E2902" s="85">
        <v>4998.9326000000001</v>
      </c>
      <c r="F2902" s="210">
        <f t="shared" si="135"/>
        <v>2</v>
      </c>
      <c r="G2902" s="79" t="str">
        <f t="shared" si="136"/>
        <v>M</v>
      </c>
      <c r="H2902" s="79" t="str">
        <f t="shared" si="137"/>
        <v>2GDP-HEHUB</v>
      </c>
    </row>
    <row r="2903" spans="1:8">
      <c r="A2903" s="80">
        <v>37196</v>
      </c>
      <c r="B2903" s="79" t="s">
        <v>157</v>
      </c>
      <c r="C2903" s="79" t="s">
        <v>124</v>
      </c>
      <c r="D2903" s="85">
        <v>17496.263800000001</v>
      </c>
      <c r="E2903" s="85">
        <v>17496.263800000001</v>
      </c>
      <c r="F2903" s="210">
        <f t="shared" si="135"/>
        <v>2</v>
      </c>
      <c r="G2903" s="79" t="str">
        <f t="shared" si="136"/>
        <v>M</v>
      </c>
      <c r="H2903" s="79" t="str">
        <f t="shared" si="137"/>
        <v>2GDP-KERN/OPAL</v>
      </c>
    </row>
    <row r="2904" spans="1:8">
      <c r="A2904" s="80">
        <v>37197</v>
      </c>
      <c r="B2904" s="79" t="s">
        <v>157</v>
      </c>
      <c r="C2904" s="79" t="s">
        <v>170</v>
      </c>
      <c r="D2904" s="85">
        <v>4998.9326000000001</v>
      </c>
      <c r="E2904" s="85">
        <v>4998.9326000000001</v>
      </c>
      <c r="F2904" s="210">
        <f t="shared" si="135"/>
        <v>2</v>
      </c>
      <c r="G2904" s="79" t="str">
        <f t="shared" si="136"/>
        <v>M</v>
      </c>
      <c r="H2904" s="79" t="str">
        <f t="shared" si="137"/>
        <v>2GDP-HEHUB</v>
      </c>
    </row>
    <row r="2905" spans="1:8">
      <c r="A2905" s="80">
        <v>37197</v>
      </c>
      <c r="B2905" s="79" t="s">
        <v>157</v>
      </c>
      <c r="C2905" s="79" t="s">
        <v>124</v>
      </c>
      <c r="D2905" s="85">
        <v>17496.263800000001</v>
      </c>
      <c r="E2905" s="85">
        <v>17496.263800000001</v>
      </c>
      <c r="F2905" s="210">
        <f t="shared" si="135"/>
        <v>2</v>
      </c>
      <c r="G2905" s="79" t="str">
        <f t="shared" si="136"/>
        <v>M</v>
      </c>
      <c r="H2905" s="79" t="str">
        <f t="shared" si="137"/>
        <v>2GDP-KERN/OPAL</v>
      </c>
    </row>
    <row r="2906" spans="1:8">
      <c r="A2906" s="80">
        <v>37198</v>
      </c>
      <c r="B2906" s="79" t="s">
        <v>157</v>
      </c>
      <c r="C2906" s="79" t="s">
        <v>170</v>
      </c>
      <c r="D2906" s="85">
        <v>4998.9326000000001</v>
      </c>
      <c r="E2906" s="85">
        <v>4998.9326000000001</v>
      </c>
      <c r="F2906" s="210">
        <f t="shared" si="135"/>
        <v>2</v>
      </c>
      <c r="G2906" s="79" t="str">
        <f t="shared" si="136"/>
        <v>M</v>
      </c>
      <c r="H2906" s="79" t="str">
        <f t="shared" si="137"/>
        <v>2GDP-HEHUB</v>
      </c>
    </row>
    <row r="2907" spans="1:8">
      <c r="A2907" s="80">
        <v>37198</v>
      </c>
      <c r="B2907" s="79" t="s">
        <v>157</v>
      </c>
      <c r="C2907" s="79" t="s">
        <v>124</v>
      </c>
      <c r="D2907" s="85">
        <v>17496.263800000001</v>
      </c>
      <c r="E2907" s="85">
        <v>17496.263800000001</v>
      </c>
      <c r="F2907" s="210">
        <f t="shared" si="135"/>
        <v>2</v>
      </c>
      <c r="G2907" s="79" t="str">
        <f t="shared" si="136"/>
        <v>M</v>
      </c>
      <c r="H2907" s="79" t="str">
        <f t="shared" si="137"/>
        <v>2GDP-KERN/OPAL</v>
      </c>
    </row>
    <row r="2908" spans="1:8">
      <c r="A2908" s="80">
        <v>37199</v>
      </c>
      <c r="B2908" s="79" t="s">
        <v>157</v>
      </c>
      <c r="C2908" s="79" t="s">
        <v>170</v>
      </c>
      <c r="D2908" s="85">
        <v>4998.9326000000001</v>
      </c>
      <c r="E2908" s="85">
        <v>4998.9326000000001</v>
      </c>
      <c r="F2908" s="210">
        <f t="shared" si="135"/>
        <v>2</v>
      </c>
      <c r="G2908" s="79" t="str">
        <f t="shared" si="136"/>
        <v>M</v>
      </c>
      <c r="H2908" s="79" t="str">
        <f t="shared" si="137"/>
        <v>2GDP-HEHUB</v>
      </c>
    </row>
    <row r="2909" spans="1:8">
      <c r="A2909" s="80">
        <v>37199</v>
      </c>
      <c r="B2909" s="79" t="s">
        <v>157</v>
      </c>
      <c r="C2909" s="79" t="s">
        <v>124</v>
      </c>
      <c r="D2909" s="85">
        <v>17496.263800000001</v>
      </c>
      <c r="E2909" s="85">
        <v>17496.263800000001</v>
      </c>
      <c r="F2909" s="210">
        <f t="shared" si="135"/>
        <v>2</v>
      </c>
      <c r="G2909" s="79" t="str">
        <f t="shared" si="136"/>
        <v>M</v>
      </c>
      <c r="H2909" s="79" t="str">
        <f t="shared" si="137"/>
        <v>2GDP-KERN/OPAL</v>
      </c>
    </row>
    <row r="2910" spans="1:8">
      <c r="A2910" s="80">
        <v>37200</v>
      </c>
      <c r="B2910" s="79" t="s">
        <v>157</v>
      </c>
      <c r="C2910" s="79" t="s">
        <v>170</v>
      </c>
      <c r="D2910" s="85">
        <v>4998.9326000000001</v>
      </c>
      <c r="E2910" s="85">
        <v>4998.9326000000001</v>
      </c>
      <c r="F2910" s="210">
        <f t="shared" si="135"/>
        <v>2</v>
      </c>
      <c r="G2910" s="79" t="str">
        <f t="shared" si="136"/>
        <v>M</v>
      </c>
      <c r="H2910" s="79" t="str">
        <f t="shared" si="137"/>
        <v>2GDP-HEHUB</v>
      </c>
    </row>
    <row r="2911" spans="1:8">
      <c r="A2911" s="80">
        <v>37200</v>
      </c>
      <c r="B2911" s="79" t="s">
        <v>157</v>
      </c>
      <c r="C2911" s="79" t="s">
        <v>124</v>
      </c>
      <c r="D2911" s="85">
        <v>17496.263800000001</v>
      </c>
      <c r="E2911" s="85">
        <v>17496.263800000001</v>
      </c>
      <c r="F2911" s="210">
        <f t="shared" si="135"/>
        <v>2</v>
      </c>
      <c r="G2911" s="79" t="str">
        <f t="shared" si="136"/>
        <v>M</v>
      </c>
      <c r="H2911" s="79" t="str">
        <f t="shared" si="137"/>
        <v>2GDP-KERN/OPAL</v>
      </c>
    </row>
    <row r="2912" spans="1:8">
      <c r="A2912" s="80">
        <v>37201</v>
      </c>
      <c r="B2912" s="79" t="s">
        <v>157</v>
      </c>
      <c r="C2912" s="79" t="s">
        <v>170</v>
      </c>
      <c r="D2912" s="85">
        <v>4998.9326000000001</v>
      </c>
      <c r="E2912" s="85">
        <v>4998.9326000000001</v>
      </c>
      <c r="F2912" s="210">
        <f t="shared" si="135"/>
        <v>2</v>
      </c>
      <c r="G2912" s="79" t="str">
        <f t="shared" si="136"/>
        <v>M</v>
      </c>
      <c r="H2912" s="79" t="str">
        <f t="shared" si="137"/>
        <v>2GDP-HEHUB</v>
      </c>
    </row>
    <row r="2913" spans="1:8">
      <c r="A2913" s="80">
        <v>37201</v>
      </c>
      <c r="B2913" s="79" t="s">
        <v>157</v>
      </c>
      <c r="C2913" s="79" t="s">
        <v>124</v>
      </c>
      <c r="D2913" s="85">
        <v>17496.263800000001</v>
      </c>
      <c r="E2913" s="85">
        <v>17496.263800000001</v>
      </c>
      <c r="F2913" s="210">
        <f t="shared" si="135"/>
        <v>2</v>
      </c>
      <c r="G2913" s="79" t="str">
        <f t="shared" si="136"/>
        <v>M</v>
      </c>
      <c r="H2913" s="79" t="str">
        <f t="shared" si="137"/>
        <v>2GDP-KERN/OPAL</v>
      </c>
    </row>
    <row r="2914" spans="1:8">
      <c r="A2914" s="80">
        <v>37202</v>
      </c>
      <c r="B2914" s="79" t="s">
        <v>157</v>
      </c>
      <c r="C2914" s="79" t="s">
        <v>170</v>
      </c>
      <c r="D2914" s="85">
        <v>4998.9326000000001</v>
      </c>
      <c r="E2914" s="85">
        <v>4998.9326000000001</v>
      </c>
      <c r="F2914" s="210">
        <f t="shared" si="135"/>
        <v>2</v>
      </c>
      <c r="G2914" s="79" t="str">
        <f t="shared" si="136"/>
        <v>M</v>
      </c>
      <c r="H2914" s="79" t="str">
        <f t="shared" si="137"/>
        <v>2GDP-HEHUB</v>
      </c>
    </row>
    <row r="2915" spans="1:8">
      <c r="A2915" s="80">
        <v>37202</v>
      </c>
      <c r="B2915" s="79" t="s">
        <v>157</v>
      </c>
      <c r="C2915" s="79" t="s">
        <v>124</v>
      </c>
      <c r="D2915" s="85">
        <v>17496.263800000001</v>
      </c>
      <c r="E2915" s="85">
        <v>17496.263800000001</v>
      </c>
      <c r="F2915" s="210">
        <f t="shared" si="135"/>
        <v>2</v>
      </c>
      <c r="G2915" s="79" t="str">
        <f t="shared" si="136"/>
        <v>M</v>
      </c>
      <c r="H2915" s="79" t="str">
        <f t="shared" si="137"/>
        <v>2GDP-KERN/OPAL</v>
      </c>
    </row>
    <row r="2916" spans="1:8">
      <c r="A2916" s="80">
        <v>37203</v>
      </c>
      <c r="B2916" s="79" t="s">
        <v>157</v>
      </c>
      <c r="C2916" s="79" t="s">
        <v>170</v>
      </c>
      <c r="D2916" s="85">
        <v>4998.9326000000001</v>
      </c>
      <c r="E2916" s="85">
        <v>4998.9326000000001</v>
      </c>
      <c r="F2916" s="210">
        <f t="shared" si="135"/>
        <v>2</v>
      </c>
      <c r="G2916" s="79" t="str">
        <f t="shared" si="136"/>
        <v>M</v>
      </c>
      <c r="H2916" s="79" t="str">
        <f t="shared" si="137"/>
        <v>2GDP-HEHUB</v>
      </c>
    </row>
    <row r="2917" spans="1:8">
      <c r="A2917" s="80">
        <v>37203</v>
      </c>
      <c r="B2917" s="79" t="s">
        <v>157</v>
      </c>
      <c r="C2917" s="79" t="s">
        <v>124</v>
      </c>
      <c r="D2917" s="85">
        <v>17496.263800000001</v>
      </c>
      <c r="E2917" s="85">
        <v>17496.263800000001</v>
      </c>
      <c r="F2917" s="210">
        <f t="shared" si="135"/>
        <v>2</v>
      </c>
      <c r="G2917" s="79" t="str">
        <f t="shared" si="136"/>
        <v>M</v>
      </c>
      <c r="H2917" s="79" t="str">
        <f t="shared" si="137"/>
        <v>2GDP-KERN/OPAL</v>
      </c>
    </row>
    <row r="2918" spans="1:8">
      <c r="A2918" s="80">
        <v>37204</v>
      </c>
      <c r="B2918" s="79" t="s">
        <v>157</v>
      </c>
      <c r="C2918" s="79" t="s">
        <v>170</v>
      </c>
      <c r="D2918" s="85">
        <v>4998.9326000000001</v>
      </c>
      <c r="E2918" s="85">
        <v>4998.9326000000001</v>
      </c>
      <c r="F2918" s="210">
        <f t="shared" si="135"/>
        <v>2</v>
      </c>
      <c r="G2918" s="79" t="str">
        <f t="shared" si="136"/>
        <v>M</v>
      </c>
      <c r="H2918" s="79" t="str">
        <f t="shared" si="137"/>
        <v>2GDP-HEHUB</v>
      </c>
    </row>
    <row r="2919" spans="1:8">
      <c r="A2919" s="80">
        <v>37204</v>
      </c>
      <c r="B2919" s="79" t="s">
        <v>157</v>
      </c>
      <c r="C2919" s="79" t="s">
        <v>124</v>
      </c>
      <c r="D2919" s="85">
        <v>17496.263800000001</v>
      </c>
      <c r="E2919" s="85">
        <v>17496.263800000001</v>
      </c>
      <c r="F2919" s="210">
        <f t="shared" si="135"/>
        <v>2</v>
      </c>
      <c r="G2919" s="79" t="str">
        <f t="shared" si="136"/>
        <v>M</v>
      </c>
      <c r="H2919" s="79" t="str">
        <f t="shared" si="137"/>
        <v>2GDP-KERN/OPAL</v>
      </c>
    </row>
    <row r="2920" spans="1:8">
      <c r="A2920" s="80">
        <v>37205</v>
      </c>
      <c r="B2920" s="79" t="s">
        <v>157</v>
      </c>
      <c r="C2920" s="79" t="s">
        <v>170</v>
      </c>
      <c r="D2920" s="85">
        <v>4998.9326000000001</v>
      </c>
      <c r="E2920" s="85">
        <v>4998.9326000000001</v>
      </c>
      <c r="F2920" s="210">
        <f t="shared" si="135"/>
        <v>2</v>
      </c>
      <c r="G2920" s="79" t="str">
        <f t="shared" si="136"/>
        <v>M</v>
      </c>
      <c r="H2920" s="79" t="str">
        <f t="shared" si="137"/>
        <v>2GDP-HEHUB</v>
      </c>
    </row>
    <row r="2921" spans="1:8">
      <c r="A2921" s="80">
        <v>37205</v>
      </c>
      <c r="B2921" s="79" t="s">
        <v>157</v>
      </c>
      <c r="C2921" s="79" t="s">
        <v>124</v>
      </c>
      <c r="D2921" s="85">
        <v>17496.263800000001</v>
      </c>
      <c r="E2921" s="85">
        <v>17496.263800000001</v>
      </c>
      <c r="F2921" s="210">
        <f t="shared" si="135"/>
        <v>2</v>
      </c>
      <c r="G2921" s="79" t="str">
        <f t="shared" si="136"/>
        <v>M</v>
      </c>
      <c r="H2921" s="79" t="str">
        <f t="shared" si="137"/>
        <v>2GDP-KERN/OPAL</v>
      </c>
    </row>
    <row r="2922" spans="1:8">
      <c r="A2922" s="80">
        <v>37206</v>
      </c>
      <c r="B2922" s="79" t="s">
        <v>157</v>
      </c>
      <c r="C2922" s="79" t="s">
        <v>170</v>
      </c>
      <c r="D2922" s="85">
        <v>4998.9326000000001</v>
      </c>
      <c r="E2922" s="85">
        <v>4998.9326000000001</v>
      </c>
      <c r="F2922" s="210">
        <f t="shared" si="135"/>
        <v>2</v>
      </c>
      <c r="G2922" s="79" t="str">
        <f t="shared" si="136"/>
        <v>M</v>
      </c>
      <c r="H2922" s="79" t="str">
        <f t="shared" si="137"/>
        <v>2GDP-HEHUB</v>
      </c>
    </row>
    <row r="2923" spans="1:8">
      <c r="A2923" s="80">
        <v>37206</v>
      </c>
      <c r="B2923" s="79" t="s">
        <v>157</v>
      </c>
      <c r="C2923" s="79" t="s">
        <v>124</v>
      </c>
      <c r="D2923" s="85">
        <v>17496.263800000001</v>
      </c>
      <c r="E2923" s="85">
        <v>17496.263800000001</v>
      </c>
      <c r="F2923" s="210">
        <f t="shared" si="135"/>
        <v>2</v>
      </c>
      <c r="G2923" s="79" t="str">
        <f t="shared" si="136"/>
        <v>M</v>
      </c>
      <c r="H2923" s="79" t="str">
        <f t="shared" si="137"/>
        <v>2GDP-KERN/OPAL</v>
      </c>
    </row>
    <row r="2924" spans="1:8">
      <c r="A2924" s="80">
        <v>37207</v>
      </c>
      <c r="B2924" s="79" t="s">
        <v>157</v>
      </c>
      <c r="C2924" s="79" t="s">
        <v>170</v>
      </c>
      <c r="D2924" s="85">
        <v>4998.9326000000001</v>
      </c>
      <c r="E2924" s="85">
        <v>4998.9326000000001</v>
      </c>
      <c r="F2924" s="210">
        <f t="shared" si="135"/>
        <v>2</v>
      </c>
      <c r="G2924" s="79" t="str">
        <f t="shared" si="136"/>
        <v>M</v>
      </c>
      <c r="H2924" s="79" t="str">
        <f t="shared" si="137"/>
        <v>2GDP-HEHUB</v>
      </c>
    </row>
    <row r="2925" spans="1:8">
      <c r="A2925" s="80">
        <v>37207</v>
      </c>
      <c r="B2925" s="79" t="s">
        <v>157</v>
      </c>
      <c r="C2925" s="79" t="s">
        <v>124</v>
      </c>
      <c r="D2925" s="85">
        <v>17496.263800000001</v>
      </c>
      <c r="E2925" s="85">
        <v>17496.263800000001</v>
      </c>
      <c r="F2925" s="210">
        <f t="shared" si="135"/>
        <v>2</v>
      </c>
      <c r="G2925" s="79" t="str">
        <f t="shared" si="136"/>
        <v>M</v>
      </c>
      <c r="H2925" s="79" t="str">
        <f t="shared" si="137"/>
        <v>2GDP-KERN/OPAL</v>
      </c>
    </row>
    <row r="2926" spans="1:8">
      <c r="A2926" s="80">
        <v>37208</v>
      </c>
      <c r="B2926" s="79" t="s">
        <v>157</v>
      </c>
      <c r="C2926" s="79" t="s">
        <v>170</v>
      </c>
      <c r="D2926" s="85">
        <v>4998.9326000000001</v>
      </c>
      <c r="E2926" s="85">
        <v>4998.9326000000001</v>
      </c>
      <c r="F2926" s="210">
        <f t="shared" si="135"/>
        <v>2</v>
      </c>
      <c r="G2926" s="79" t="str">
        <f t="shared" si="136"/>
        <v>M</v>
      </c>
      <c r="H2926" s="79" t="str">
        <f t="shared" si="137"/>
        <v>2GDP-HEHUB</v>
      </c>
    </row>
    <row r="2927" spans="1:8">
      <c r="A2927" s="80">
        <v>37208</v>
      </c>
      <c r="B2927" s="79" t="s">
        <v>157</v>
      </c>
      <c r="C2927" s="79" t="s">
        <v>124</v>
      </c>
      <c r="D2927" s="85">
        <v>17496.263800000001</v>
      </c>
      <c r="E2927" s="85">
        <v>17496.263800000001</v>
      </c>
      <c r="F2927" s="210">
        <f t="shared" si="135"/>
        <v>2</v>
      </c>
      <c r="G2927" s="79" t="str">
        <f t="shared" si="136"/>
        <v>M</v>
      </c>
      <c r="H2927" s="79" t="str">
        <f t="shared" si="137"/>
        <v>2GDP-KERN/OPAL</v>
      </c>
    </row>
    <row r="2928" spans="1:8">
      <c r="A2928" s="80">
        <v>37209</v>
      </c>
      <c r="B2928" s="79" t="s">
        <v>157</v>
      </c>
      <c r="C2928" s="79" t="s">
        <v>170</v>
      </c>
      <c r="D2928" s="85">
        <v>4998.9326000000001</v>
      </c>
      <c r="E2928" s="85">
        <v>4998.9326000000001</v>
      </c>
      <c r="F2928" s="210">
        <f t="shared" si="135"/>
        <v>2</v>
      </c>
      <c r="G2928" s="79" t="str">
        <f t="shared" si="136"/>
        <v>M</v>
      </c>
      <c r="H2928" s="79" t="str">
        <f t="shared" si="137"/>
        <v>2GDP-HEHUB</v>
      </c>
    </row>
    <row r="2929" spans="1:8">
      <c r="A2929" s="80">
        <v>37209</v>
      </c>
      <c r="B2929" s="79" t="s">
        <v>157</v>
      </c>
      <c r="C2929" s="79" t="s">
        <v>124</v>
      </c>
      <c r="D2929" s="85">
        <v>17496.263800000001</v>
      </c>
      <c r="E2929" s="85">
        <v>17496.263800000001</v>
      </c>
      <c r="F2929" s="210">
        <f t="shared" si="135"/>
        <v>2</v>
      </c>
      <c r="G2929" s="79" t="str">
        <f t="shared" si="136"/>
        <v>M</v>
      </c>
      <c r="H2929" s="79" t="str">
        <f t="shared" si="137"/>
        <v>2GDP-KERN/OPAL</v>
      </c>
    </row>
    <row r="2930" spans="1:8">
      <c r="A2930" s="80">
        <v>37210</v>
      </c>
      <c r="B2930" s="79" t="s">
        <v>157</v>
      </c>
      <c r="C2930" s="79" t="s">
        <v>170</v>
      </c>
      <c r="D2930" s="85">
        <v>4998.9326000000001</v>
      </c>
      <c r="E2930" s="85">
        <v>4998.9326000000001</v>
      </c>
      <c r="F2930" s="210">
        <f t="shared" si="135"/>
        <v>2</v>
      </c>
      <c r="G2930" s="79" t="str">
        <f t="shared" si="136"/>
        <v>M</v>
      </c>
      <c r="H2930" s="79" t="str">
        <f t="shared" si="137"/>
        <v>2GDP-HEHUB</v>
      </c>
    </row>
    <row r="2931" spans="1:8">
      <c r="A2931" s="80">
        <v>37210</v>
      </c>
      <c r="B2931" s="79" t="s">
        <v>157</v>
      </c>
      <c r="C2931" s="79" t="s">
        <v>124</v>
      </c>
      <c r="D2931" s="85">
        <v>17496.263800000001</v>
      </c>
      <c r="E2931" s="85">
        <v>17496.263800000001</v>
      </c>
      <c r="F2931" s="210">
        <f t="shared" si="135"/>
        <v>2</v>
      </c>
      <c r="G2931" s="79" t="str">
        <f t="shared" si="136"/>
        <v>M</v>
      </c>
      <c r="H2931" s="79" t="str">
        <f t="shared" si="137"/>
        <v>2GDP-KERN/OPAL</v>
      </c>
    </row>
    <row r="2932" spans="1:8">
      <c r="A2932" s="80">
        <v>37211</v>
      </c>
      <c r="B2932" s="79" t="s">
        <v>157</v>
      </c>
      <c r="C2932" s="79" t="s">
        <v>170</v>
      </c>
      <c r="D2932" s="85">
        <v>4998.9326000000001</v>
      </c>
      <c r="E2932" s="85">
        <v>4998.9326000000001</v>
      </c>
      <c r="F2932" s="210">
        <f t="shared" si="135"/>
        <v>2</v>
      </c>
      <c r="G2932" s="79" t="str">
        <f t="shared" si="136"/>
        <v>M</v>
      </c>
      <c r="H2932" s="79" t="str">
        <f t="shared" si="137"/>
        <v>2GDP-HEHUB</v>
      </c>
    </row>
    <row r="2933" spans="1:8">
      <c r="A2933" s="80">
        <v>37211</v>
      </c>
      <c r="B2933" s="79" t="s">
        <v>157</v>
      </c>
      <c r="C2933" s="79" t="s">
        <v>124</v>
      </c>
      <c r="D2933" s="85">
        <v>17496.263800000001</v>
      </c>
      <c r="E2933" s="85">
        <v>17496.263800000001</v>
      </c>
      <c r="F2933" s="210">
        <f t="shared" si="135"/>
        <v>2</v>
      </c>
      <c r="G2933" s="79" t="str">
        <f t="shared" si="136"/>
        <v>M</v>
      </c>
      <c r="H2933" s="79" t="str">
        <f t="shared" si="137"/>
        <v>2GDP-KERN/OPAL</v>
      </c>
    </row>
    <row r="2934" spans="1:8">
      <c r="A2934" s="80">
        <v>37212</v>
      </c>
      <c r="B2934" s="79" t="s">
        <v>157</v>
      </c>
      <c r="C2934" s="79" t="s">
        <v>170</v>
      </c>
      <c r="D2934" s="85">
        <v>4998.9326000000001</v>
      </c>
      <c r="E2934" s="85">
        <v>4998.9326000000001</v>
      </c>
      <c r="F2934" s="210">
        <f t="shared" si="135"/>
        <v>2</v>
      </c>
      <c r="G2934" s="79" t="str">
        <f t="shared" si="136"/>
        <v>M</v>
      </c>
      <c r="H2934" s="79" t="str">
        <f t="shared" si="137"/>
        <v>2GDP-HEHUB</v>
      </c>
    </row>
    <row r="2935" spans="1:8">
      <c r="A2935" s="80">
        <v>37212</v>
      </c>
      <c r="B2935" s="79" t="s">
        <v>157</v>
      </c>
      <c r="C2935" s="79" t="s">
        <v>124</v>
      </c>
      <c r="D2935" s="85">
        <v>17496.263800000001</v>
      </c>
      <c r="E2935" s="85">
        <v>17496.263800000001</v>
      </c>
      <c r="F2935" s="210">
        <f t="shared" si="135"/>
        <v>2</v>
      </c>
      <c r="G2935" s="79" t="str">
        <f t="shared" si="136"/>
        <v>M</v>
      </c>
      <c r="H2935" s="79" t="str">
        <f t="shared" si="137"/>
        <v>2GDP-KERN/OPAL</v>
      </c>
    </row>
    <row r="2936" spans="1:8">
      <c r="A2936" s="80">
        <v>37213</v>
      </c>
      <c r="B2936" s="79" t="s">
        <v>157</v>
      </c>
      <c r="C2936" s="79" t="s">
        <v>170</v>
      </c>
      <c r="D2936" s="85">
        <v>4998.9326000000001</v>
      </c>
      <c r="E2936" s="85">
        <v>4998.9326000000001</v>
      </c>
      <c r="F2936" s="210">
        <f t="shared" si="135"/>
        <v>2</v>
      </c>
      <c r="G2936" s="79" t="str">
        <f t="shared" si="136"/>
        <v>M</v>
      </c>
      <c r="H2936" s="79" t="str">
        <f t="shared" si="137"/>
        <v>2GDP-HEHUB</v>
      </c>
    </row>
    <row r="2937" spans="1:8">
      <c r="A2937" s="80">
        <v>37213</v>
      </c>
      <c r="B2937" s="79" t="s">
        <v>157</v>
      </c>
      <c r="C2937" s="79" t="s">
        <v>124</v>
      </c>
      <c r="D2937" s="85">
        <v>17496.263800000001</v>
      </c>
      <c r="E2937" s="85">
        <v>17496.263800000001</v>
      </c>
      <c r="F2937" s="210">
        <f t="shared" si="135"/>
        <v>2</v>
      </c>
      <c r="G2937" s="79" t="str">
        <f t="shared" si="136"/>
        <v>M</v>
      </c>
      <c r="H2937" s="79" t="str">
        <f t="shared" si="137"/>
        <v>2GDP-KERN/OPAL</v>
      </c>
    </row>
    <row r="2938" spans="1:8">
      <c r="A2938" s="80">
        <v>37214</v>
      </c>
      <c r="B2938" s="79" t="s">
        <v>157</v>
      </c>
      <c r="C2938" s="79" t="s">
        <v>170</v>
      </c>
      <c r="D2938" s="85">
        <v>4998.9326000000001</v>
      </c>
      <c r="E2938" s="85">
        <v>4998.9326000000001</v>
      </c>
      <c r="F2938" s="210">
        <f t="shared" si="135"/>
        <v>2</v>
      </c>
      <c r="G2938" s="79" t="str">
        <f t="shared" si="136"/>
        <v>M</v>
      </c>
      <c r="H2938" s="79" t="str">
        <f t="shared" si="137"/>
        <v>2GDP-HEHUB</v>
      </c>
    </row>
    <row r="2939" spans="1:8">
      <c r="A2939" s="80">
        <v>37214</v>
      </c>
      <c r="B2939" s="79" t="s">
        <v>157</v>
      </c>
      <c r="C2939" s="79" t="s">
        <v>124</v>
      </c>
      <c r="D2939" s="85">
        <v>17496.263800000001</v>
      </c>
      <c r="E2939" s="85">
        <v>17496.263800000001</v>
      </c>
      <c r="F2939" s="210">
        <f t="shared" si="135"/>
        <v>2</v>
      </c>
      <c r="G2939" s="79" t="str">
        <f t="shared" si="136"/>
        <v>M</v>
      </c>
      <c r="H2939" s="79" t="str">
        <f t="shared" si="137"/>
        <v>2GDP-KERN/OPAL</v>
      </c>
    </row>
    <row r="2940" spans="1:8">
      <c r="A2940" s="80">
        <v>37215</v>
      </c>
      <c r="B2940" s="79" t="s">
        <v>157</v>
      </c>
      <c r="C2940" s="79" t="s">
        <v>170</v>
      </c>
      <c r="D2940" s="85">
        <v>4998.9326000000001</v>
      </c>
      <c r="E2940" s="85">
        <v>4998.9326000000001</v>
      </c>
      <c r="F2940" s="210">
        <f t="shared" si="135"/>
        <v>2</v>
      </c>
      <c r="G2940" s="79" t="str">
        <f t="shared" si="136"/>
        <v>M</v>
      </c>
      <c r="H2940" s="79" t="str">
        <f t="shared" si="137"/>
        <v>2GDP-HEHUB</v>
      </c>
    </row>
    <row r="2941" spans="1:8">
      <c r="A2941" s="80">
        <v>37215</v>
      </c>
      <c r="B2941" s="79" t="s">
        <v>157</v>
      </c>
      <c r="C2941" s="79" t="s">
        <v>124</v>
      </c>
      <c r="D2941" s="85">
        <v>17496.263800000001</v>
      </c>
      <c r="E2941" s="85">
        <v>17496.263800000001</v>
      </c>
      <c r="F2941" s="210">
        <f t="shared" si="135"/>
        <v>2</v>
      </c>
      <c r="G2941" s="79" t="str">
        <f t="shared" si="136"/>
        <v>M</v>
      </c>
      <c r="H2941" s="79" t="str">
        <f t="shared" si="137"/>
        <v>2GDP-KERN/OPAL</v>
      </c>
    </row>
    <row r="2942" spans="1:8">
      <c r="A2942" s="80">
        <v>37216</v>
      </c>
      <c r="B2942" s="79" t="s">
        <v>157</v>
      </c>
      <c r="C2942" s="79" t="s">
        <v>170</v>
      </c>
      <c r="D2942" s="85">
        <v>4998.9326000000001</v>
      </c>
      <c r="E2942" s="85">
        <v>4998.9326000000001</v>
      </c>
      <c r="F2942" s="210">
        <f t="shared" si="135"/>
        <v>2</v>
      </c>
      <c r="G2942" s="79" t="str">
        <f t="shared" si="136"/>
        <v>M</v>
      </c>
      <c r="H2942" s="79" t="str">
        <f t="shared" si="137"/>
        <v>2GDP-HEHUB</v>
      </c>
    </row>
    <row r="2943" spans="1:8">
      <c r="A2943" s="80">
        <v>37216</v>
      </c>
      <c r="B2943" s="79" t="s">
        <v>157</v>
      </c>
      <c r="C2943" s="79" t="s">
        <v>124</v>
      </c>
      <c r="D2943" s="85">
        <v>17496.263800000001</v>
      </c>
      <c r="E2943" s="85">
        <v>17496.263800000001</v>
      </c>
      <c r="F2943" s="210">
        <f t="shared" si="135"/>
        <v>2</v>
      </c>
      <c r="G2943" s="79" t="str">
        <f t="shared" si="136"/>
        <v>M</v>
      </c>
      <c r="H2943" s="79" t="str">
        <f t="shared" si="137"/>
        <v>2GDP-KERN/OPAL</v>
      </c>
    </row>
    <row r="2944" spans="1:8">
      <c r="A2944" s="80">
        <v>37217</v>
      </c>
      <c r="B2944" s="79" t="s">
        <v>157</v>
      </c>
      <c r="C2944" s="79" t="s">
        <v>170</v>
      </c>
      <c r="D2944" s="85">
        <v>4998.9326000000001</v>
      </c>
      <c r="E2944" s="85">
        <v>4998.9326000000001</v>
      </c>
      <c r="F2944" s="210">
        <f t="shared" si="135"/>
        <v>2</v>
      </c>
      <c r="G2944" s="79" t="str">
        <f t="shared" si="136"/>
        <v>M</v>
      </c>
      <c r="H2944" s="79" t="str">
        <f t="shared" si="137"/>
        <v>2GDP-HEHUB</v>
      </c>
    </row>
    <row r="2945" spans="1:8">
      <c r="A2945" s="80">
        <v>37217</v>
      </c>
      <c r="B2945" s="79" t="s">
        <v>157</v>
      </c>
      <c r="C2945" s="79" t="s">
        <v>124</v>
      </c>
      <c r="D2945" s="85">
        <v>17496.263800000001</v>
      </c>
      <c r="E2945" s="85">
        <v>17496.263800000001</v>
      </c>
      <c r="F2945" s="210">
        <f t="shared" si="135"/>
        <v>2</v>
      </c>
      <c r="G2945" s="79" t="str">
        <f t="shared" si="136"/>
        <v>M</v>
      </c>
      <c r="H2945" s="79" t="str">
        <f t="shared" si="137"/>
        <v>2GDP-KERN/OPAL</v>
      </c>
    </row>
    <row r="2946" spans="1:8">
      <c r="A2946" s="80">
        <v>37218</v>
      </c>
      <c r="B2946" s="79" t="s">
        <v>157</v>
      </c>
      <c r="C2946" s="79" t="s">
        <v>170</v>
      </c>
      <c r="D2946" s="85">
        <v>4998.9326000000001</v>
      </c>
      <c r="E2946" s="85">
        <v>4998.9326000000001</v>
      </c>
      <c r="F2946" s="210">
        <f t="shared" si="135"/>
        <v>2</v>
      </c>
      <c r="G2946" s="79" t="str">
        <f t="shared" si="136"/>
        <v>M</v>
      </c>
      <c r="H2946" s="79" t="str">
        <f t="shared" si="137"/>
        <v>2GDP-HEHUB</v>
      </c>
    </row>
    <row r="2947" spans="1:8">
      <c r="A2947" s="80">
        <v>37218</v>
      </c>
      <c r="B2947" s="79" t="s">
        <v>157</v>
      </c>
      <c r="C2947" s="79" t="s">
        <v>124</v>
      </c>
      <c r="D2947" s="85">
        <v>17496.263800000001</v>
      </c>
      <c r="E2947" s="85">
        <v>17496.263800000001</v>
      </c>
      <c r="F2947" s="210">
        <f t="shared" ref="F2947:F3010" si="138">IF(REF_DT&lt;=LastDay,INDEX(IntraMonth_Buckets,MATCH($A2947,IntraSumMonths,0),1),INDEX(BucketTable,MATCH($A2947,SumMonths,0),1))</f>
        <v>2</v>
      </c>
      <c r="G2947" s="79" t="str">
        <f t="shared" ref="G2947:G3010" si="139">INDEX(Book_Type,MATCH($B2947,Book,0),1)</f>
        <v>M</v>
      </c>
      <c r="H2947" s="79" t="str">
        <f t="shared" ref="H2947:H3010" si="140">$F2947&amp;$C2947</f>
        <v>2GDP-KERN/OPAL</v>
      </c>
    </row>
    <row r="2948" spans="1:8">
      <c r="A2948" s="80">
        <v>37219</v>
      </c>
      <c r="B2948" s="79" t="s">
        <v>157</v>
      </c>
      <c r="C2948" s="79" t="s">
        <v>170</v>
      </c>
      <c r="D2948" s="85">
        <v>4998.9326000000001</v>
      </c>
      <c r="E2948" s="85">
        <v>4998.9326000000001</v>
      </c>
      <c r="F2948" s="210">
        <f t="shared" si="138"/>
        <v>2</v>
      </c>
      <c r="G2948" s="79" t="str">
        <f t="shared" si="139"/>
        <v>M</v>
      </c>
      <c r="H2948" s="79" t="str">
        <f t="shared" si="140"/>
        <v>2GDP-HEHUB</v>
      </c>
    </row>
    <row r="2949" spans="1:8">
      <c r="A2949" s="80">
        <v>37219</v>
      </c>
      <c r="B2949" s="79" t="s">
        <v>157</v>
      </c>
      <c r="C2949" s="79" t="s">
        <v>124</v>
      </c>
      <c r="D2949" s="85">
        <v>17496.263800000001</v>
      </c>
      <c r="E2949" s="85">
        <v>17496.263800000001</v>
      </c>
      <c r="F2949" s="210">
        <f t="shared" si="138"/>
        <v>2</v>
      </c>
      <c r="G2949" s="79" t="str">
        <f t="shared" si="139"/>
        <v>M</v>
      </c>
      <c r="H2949" s="79" t="str">
        <f t="shared" si="140"/>
        <v>2GDP-KERN/OPAL</v>
      </c>
    </row>
    <row r="2950" spans="1:8">
      <c r="A2950" s="80">
        <v>37220</v>
      </c>
      <c r="B2950" s="79" t="s">
        <v>157</v>
      </c>
      <c r="C2950" s="79" t="s">
        <v>170</v>
      </c>
      <c r="D2950" s="85">
        <v>4998.9326000000001</v>
      </c>
      <c r="E2950" s="85">
        <v>4998.9326000000001</v>
      </c>
      <c r="F2950" s="210">
        <f t="shared" si="138"/>
        <v>2</v>
      </c>
      <c r="G2950" s="79" t="str">
        <f t="shared" si="139"/>
        <v>M</v>
      </c>
      <c r="H2950" s="79" t="str">
        <f t="shared" si="140"/>
        <v>2GDP-HEHUB</v>
      </c>
    </row>
    <row r="2951" spans="1:8">
      <c r="A2951" s="80">
        <v>37220</v>
      </c>
      <c r="B2951" s="79" t="s">
        <v>157</v>
      </c>
      <c r="C2951" s="79" t="s">
        <v>124</v>
      </c>
      <c r="D2951" s="85">
        <v>17496.263800000001</v>
      </c>
      <c r="E2951" s="85">
        <v>17496.263800000001</v>
      </c>
      <c r="F2951" s="210">
        <f t="shared" si="138"/>
        <v>2</v>
      </c>
      <c r="G2951" s="79" t="str">
        <f t="shared" si="139"/>
        <v>M</v>
      </c>
      <c r="H2951" s="79" t="str">
        <f t="shared" si="140"/>
        <v>2GDP-KERN/OPAL</v>
      </c>
    </row>
    <row r="2952" spans="1:8">
      <c r="A2952" s="80">
        <v>37221</v>
      </c>
      <c r="B2952" s="79" t="s">
        <v>157</v>
      </c>
      <c r="C2952" s="79" t="s">
        <v>170</v>
      </c>
      <c r="D2952" s="85">
        <v>4998.9326000000001</v>
      </c>
      <c r="E2952" s="85">
        <v>4998.9326000000001</v>
      </c>
      <c r="F2952" s="210">
        <f t="shared" si="138"/>
        <v>2</v>
      </c>
      <c r="G2952" s="79" t="str">
        <f t="shared" si="139"/>
        <v>M</v>
      </c>
      <c r="H2952" s="79" t="str">
        <f t="shared" si="140"/>
        <v>2GDP-HEHUB</v>
      </c>
    </row>
    <row r="2953" spans="1:8">
      <c r="A2953" s="80">
        <v>37221</v>
      </c>
      <c r="B2953" s="79" t="s">
        <v>157</v>
      </c>
      <c r="C2953" s="79" t="s">
        <v>124</v>
      </c>
      <c r="D2953" s="85">
        <v>17496.263800000001</v>
      </c>
      <c r="E2953" s="85">
        <v>17496.263800000001</v>
      </c>
      <c r="F2953" s="210">
        <f t="shared" si="138"/>
        <v>2</v>
      </c>
      <c r="G2953" s="79" t="str">
        <f t="shared" si="139"/>
        <v>M</v>
      </c>
      <c r="H2953" s="79" t="str">
        <f t="shared" si="140"/>
        <v>2GDP-KERN/OPAL</v>
      </c>
    </row>
    <row r="2954" spans="1:8">
      <c r="A2954" s="80">
        <v>37222</v>
      </c>
      <c r="B2954" s="79" t="s">
        <v>157</v>
      </c>
      <c r="C2954" s="79" t="s">
        <v>170</v>
      </c>
      <c r="D2954" s="85">
        <v>4998.9326000000001</v>
      </c>
      <c r="E2954" s="85">
        <v>4998.9326000000001</v>
      </c>
      <c r="F2954" s="210">
        <f t="shared" si="138"/>
        <v>2</v>
      </c>
      <c r="G2954" s="79" t="str">
        <f t="shared" si="139"/>
        <v>M</v>
      </c>
      <c r="H2954" s="79" t="str">
        <f t="shared" si="140"/>
        <v>2GDP-HEHUB</v>
      </c>
    </row>
    <row r="2955" spans="1:8">
      <c r="A2955" s="80">
        <v>37222</v>
      </c>
      <c r="B2955" s="79" t="s">
        <v>157</v>
      </c>
      <c r="C2955" s="79" t="s">
        <v>124</v>
      </c>
      <c r="D2955" s="85">
        <v>17496.263800000001</v>
      </c>
      <c r="E2955" s="85">
        <v>17496.263800000001</v>
      </c>
      <c r="F2955" s="210">
        <f t="shared" si="138"/>
        <v>2</v>
      </c>
      <c r="G2955" s="79" t="str">
        <f t="shared" si="139"/>
        <v>M</v>
      </c>
      <c r="H2955" s="79" t="str">
        <f t="shared" si="140"/>
        <v>2GDP-KERN/OPAL</v>
      </c>
    </row>
    <row r="2956" spans="1:8">
      <c r="A2956" s="80">
        <v>37223</v>
      </c>
      <c r="B2956" s="79" t="s">
        <v>157</v>
      </c>
      <c r="C2956" s="79" t="s">
        <v>170</v>
      </c>
      <c r="D2956" s="85">
        <v>4998.9326000000001</v>
      </c>
      <c r="E2956" s="85">
        <v>4998.9326000000001</v>
      </c>
      <c r="F2956" s="210">
        <f t="shared" si="138"/>
        <v>2</v>
      </c>
      <c r="G2956" s="79" t="str">
        <f t="shared" si="139"/>
        <v>M</v>
      </c>
      <c r="H2956" s="79" t="str">
        <f t="shared" si="140"/>
        <v>2GDP-HEHUB</v>
      </c>
    </row>
    <row r="2957" spans="1:8">
      <c r="A2957" s="80">
        <v>37223</v>
      </c>
      <c r="B2957" s="79" t="s">
        <v>157</v>
      </c>
      <c r="C2957" s="79" t="s">
        <v>124</v>
      </c>
      <c r="D2957" s="85">
        <v>17496.263800000001</v>
      </c>
      <c r="E2957" s="85">
        <v>17496.263800000001</v>
      </c>
      <c r="F2957" s="210">
        <f t="shared" si="138"/>
        <v>2</v>
      </c>
      <c r="G2957" s="79" t="str">
        <f t="shared" si="139"/>
        <v>M</v>
      </c>
      <c r="H2957" s="79" t="str">
        <f t="shared" si="140"/>
        <v>2GDP-KERN/OPAL</v>
      </c>
    </row>
    <row r="2958" spans="1:8">
      <c r="A2958" s="80">
        <v>37224</v>
      </c>
      <c r="B2958" s="79" t="s">
        <v>157</v>
      </c>
      <c r="C2958" s="79" t="s">
        <v>170</v>
      </c>
      <c r="D2958" s="85">
        <v>4998.9326000000001</v>
      </c>
      <c r="E2958" s="85">
        <v>4998.9326000000001</v>
      </c>
      <c r="F2958" s="210">
        <f t="shared" si="138"/>
        <v>2</v>
      </c>
      <c r="G2958" s="79" t="str">
        <f t="shared" si="139"/>
        <v>M</v>
      </c>
      <c r="H2958" s="79" t="str">
        <f t="shared" si="140"/>
        <v>2GDP-HEHUB</v>
      </c>
    </row>
    <row r="2959" spans="1:8">
      <c r="A2959" s="80">
        <v>37224</v>
      </c>
      <c r="B2959" s="79" t="s">
        <v>157</v>
      </c>
      <c r="C2959" s="79" t="s">
        <v>124</v>
      </c>
      <c r="D2959" s="85">
        <v>17496.263800000001</v>
      </c>
      <c r="E2959" s="85">
        <v>17496.263800000001</v>
      </c>
      <c r="F2959" s="210">
        <f t="shared" si="138"/>
        <v>2</v>
      </c>
      <c r="G2959" s="79" t="str">
        <f t="shared" si="139"/>
        <v>M</v>
      </c>
      <c r="H2959" s="79" t="str">
        <f t="shared" si="140"/>
        <v>2GDP-KERN/OPAL</v>
      </c>
    </row>
    <row r="2960" spans="1:8">
      <c r="A2960" s="80">
        <v>37225</v>
      </c>
      <c r="B2960" s="79" t="s">
        <v>157</v>
      </c>
      <c r="C2960" s="79" t="s">
        <v>170</v>
      </c>
      <c r="D2960" s="85">
        <v>4998.9326000000001</v>
      </c>
      <c r="E2960" s="85">
        <v>4998.9326000000001</v>
      </c>
      <c r="F2960" s="210">
        <f t="shared" si="138"/>
        <v>2</v>
      </c>
      <c r="G2960" s="79" t="str">
        <f t="shared" si="139"/>
        <v>M</v>
      </c>
      <c r="H2960" s="79" t="str">
        <f t="shared" si="140"/>
        <v>2GDP-HEHUB</v>
      </c>
    </row>
    <row r="2961" spans="1:8">
      <c r="A2961" s="80">
        <v>37225</v>
      </c>
      <c r="B2961" s="79" t="s">
        <v>157</v>
      </c>
      <c r="C2961" s="79" t="s">
        <v>124</v>
      </c>
      <c r="D2961" s="85">
        <v>17496.263800000001</v>
      </c>
      <c r="E2961" s="85">
        <v>17496.263800000001</v>
      </c>
      <c r="F2961" s="210">
        <f t="shared" si="138"/>
        <v>2</v>
      </c>
      <c r="G2961" s="79" t="str">
        <f t="shared" si="139"/>
        <v>M</v>
      </c>
      <c r="H2961" s="79" t="str">
        <f t="shared" si="140"/>
        <v>2GDP-KERN/OPAL</v>
      </c>
    </row>
    <row r="2962" spans="1:8">
      <c r="A2962" s="80">
        <v>37165</v>
      </c>
      <c r="B2962" s="79" t="s">
        <v>210</v>
      </c>
      <c r="C2962" s="79" t="s">
        <v>88</v>
      </c>
      <c r="D2962" s="85">
        <v>0</v>
      </c>
      <c r="E2962" s="85">
        <v>0</v>
      </c>
      <c r="F2962" s="210">
        <f t="shared" si="138"/>
        <v>1</v>
      </c>
      <c r="G2962" s="79" t="str">
        <f t="shared" si="139"/>
        <v>I</v>
      </c>
      <c r="H2962" s="79" t="str">
        <f t="shared" si="140"/>
        <v>1IF-CIG/RKYMTN</v>
      </c>
    </row>
    <row r="2963" spans="1:8">
      <c r="A2963" s="80">
        <v>37165</v>
      </c>
      <c r="B2963" s="79" t="s">
        <v>210</v>
      </c>
      <c r="C2963" s="79" t="s">
        <v>67</v>
      </c>
      <c r="D2963" s="85">
        <v>0</v>
      </c>
      <c r="E2963" s="85">
        <v>0</v>
      </c>
      <c r="F2963" s="210">
        <f t="shared" si="138"/>
        <v>1</v>
      </c>
      <c r="G2963" s="79" t="str">
        <f t="shared" si="139"/>
        <v>I</v>
      </c>
      <c r="H2963" s="79" t="str">
        <f t="shared" si="140"/>
        <v>1IF-NWPL_ROCKY_M</v>
      </c>
    </row>
    <row r="2964" spans="1:8">
      <c r="A2964" s="80">
        <v>37165</v>
      </c>
      <c r="B2964" s="79" t="s">
        <v>210</v>
      </c>
      <c r="C2964" s="79" t="s">
        <v>68</v>
      </c>
      <c r="D2964" s="85">
        <v>0</v>
      </c>
      <c r="E2964" s="85">
        <v>0</v>
      </c>
      <c r="F2964" s="210">
        <f t="shared" si="138"/>
        <v>1</v>
      </c>
      <c r="G2964" s="79" t="str">
        <f t="shared" si="139"/>
        <v>I</v>
      </c>
      <c r="H2964" s="79" t="str">
        <f t="shared" si="140"/>
        <v>1NGI-MALIN</v>
      </c>
    </row>
    <row r="2965" spans="1:8">
      <c r="A2965" s="80">
        <v>37165</v>
      </c>
      <c r="B2965" s="79" t="s">
        <v>210</v>
      </c>
      <c r="C2965" s="79" t="s">
        <v>74</v>
      </c>
      <c r="D2965" s="85">
        <v>0</v>
      </c>
      <c r="E2965" s="85">
        <v>0</v>
      </c>
      <c r="F2965" s="210">
        <f t="shared" si="138"/>
        <v>1</v>
      </c>
      <c r="G2965" s="79" t="str">
        <f t="shared" si="139"/>
        <v>I</v>
      </c>
      <c r="H2965" s="79" t="str">
        <f t="shared" si="140"/>
        <v>1NGI-PGE/CG</v>
      </c>
    </row>
    <row r="2966" spans="1:8">
      <c r="A2966" s="80">
        <v>37165</v>
      </c>
      <c r="B2966" s="79" t="s">
        <v>210</v>
      </c>
      <c r="C2966" s="79" t="s">
        <v>94</v>
      </c>
      <c r="D2966" s="85">
        <v>0</v>
      </c>
      <c r="E2966" s="85">
        <v>0</v>
      </c>
      <c r="F2966" s="210">
        <f t="shared" si="138"/>
        <v>1</v>
      </c>
      <c r="G2966" s="79" t="str">
        <f t="shared" si="139"/>
        <v>I</v>
      </c>
      <c r="H2966" s="79" t="str">
        <f t="shared" si="140"/>
        <v>1NGI-SOBDR-SOCAL</v>
      </c>
    </row>
    <row r="2967" spans="1:8">
      <c r="A2967" s="80">
        <v>37165</v>
      </c>
      <c r="B2967" s="79" t="s">
        <v>210</v>
      </c>
      <c r="C2967" s="79" t="s">
        <v>46</v>
      </c>
      <c r="D2967" s="85">
        <v>0</v>
      </c>
      <c r="E2967" s="85">
        <v>0</v>
      </c>
      <c r="F2967" s="210">
        <f t="shared" si="138"/>
        <v>1</v>
      </c>
      <c r="G2967" s="79" t="str">
        <f t="shared" si="139"/>
        <v>I</v>
      </c>
      <c r="H2967" s="79" t="str">
        <f t="shared" si="140"/>
        <v>1NGI-SOCAL</v>
      </c>
    </row>
    <row r="2968" spans="1:8">
      <c r="A2968" s="80">
        <v>37196</v>
      </c>
      <c r="B2968" s="79" t="s">
        <v>210</v>
      </c>
      <c r="C2968" s="79" t="s">
        <v>88</v>
      </c>
      <c r="D2968" s="85">
        <v>74983.987900000007</v>
      </c>
      <c r="E2968" s="85">
        <v>-749.839879</v>
      </c>
      <c r="F2968" s="210">
        <f t="shared" si="138"/>
        <v>2</v>
      </c>
      <c r="G2968" s="79" t="str">
        <f t="shared" si="139"/>
        <v>I</v>
      </c>
      <c r="H2968" s="79" t="str">
        <f t="shared" si="140"/>
        <v>2IF-CIG/RKYMTN</v>
      </c>
    </row>
    <row r="2969" spans="1:8">
      <c r="A2969" s="80">
        <v>37196</v>
      </c>
      <c r="B2969" s="79" t="s">
        <v>210</v>
      </c>
      <c r="C2969" s="79" t="s">
        <v>72</v>
      </c>
      <c r="D2969" s="85">
        <v>-224951.96369999999</v>
      </c>
      <c r="E2969" s="85">
        <v>22495.196370000001</v>
      </c>
      <c r="F2969" s="210">
        <f t="shared" si="138"/>
        <v>2</v>
      </c>
      <c r="G2969" s="79" t="str">
        <f t="shared" si="139"/>
        <v>I</v>
      </c>
      <c r="H2969" s="79" t="str">
        <f t="shared" si="140"/>
        <v>2IF-ELPO/SJ</v>
      </c>
    </row>
    <row r="2970" spans="1:8">
      <c r="A2970" s="80">
        <v>37196</v>
      </c>
      <c r="B2970" s="79" t="s">
        <v>210</v>
      </c>
      <c r="C2970" s="79" t="s">
        <v>92</v>
      </c>
      <c r="D2970" s="85">
        <v>-74489.093500000003</v>
      </c>
      <c r="E2970" s="85">
        <v>7448.9093499999999</v>
      </c>
      <c r="F2970" s="210">
        <f t="shared" si="138"/>
        <v>2</v>
      </c>
      <c r="G2970" s="79" t="str">
        <f t="shared" si="139"/>
        <v>I</v>
      </c>
      <c r="H2970" s="79" t="str">
        <f t="shared" si="140"/>
        <v>2IF-NTHWST/CANBR</v>
      </c>
    </row>
    <row r="2971" spans="1:8">
      <c r="A2971" s="80">
        <v>37196</v>
      </c>
      <c r="B2971" s="79" t="s">
        <v>210</v>
      </c>
      <c r="C2971" s="79" t="s">
        <v>67</v>
      </c>
      <c r="D2971" s="85">
        <v>2565712.1175000002</v>
      </c>
      <c r="E2971" s="85">
        <v>-256571.21174999999</v>
      </c>
      <c r="F2971" s="210">
        <f t="shared" si="138"/>
        <v>2</v>
      </c>
      <c r="G2971" s="79" t="str">
        <f t="shared" si="139"/>
        <v>I</v>
      </c>
      <c r="H2971" s="79" t="str">
        <f t="shared" si="140"/>
        <v>2IF-NWPL_ROCKY_M</v>
      </c>
    </row>
    <row r="2972" spans="1:8">
      <c r="A2972" s="80">
        <v>37196</v>
      </c>
      <c r="B2972" s="79" t="s">
        <v>210</v>
      </c>
      <c r="C2972" s="79" t="s">
        <v>68</v>
      </c>
      <c r="D2972" s="85">
        <v>149967.97580000001</v>
      </c>
      <c r="E2972" s="85">
        <v>-1499.679758</v>
      </c>
      <c r="F2972" s="210">
        <f t="shared" si="138"/>
        <v>2</v>
      </c>
      <c r="G2972" s="79" t="str">
        <f t="shared" si="139"/>
        <v>I</v>
      </c>
      <c r="H2972" s="79" t="str">
        <f t="shared" si="140"/>
        <v>2NGI-MALIN</v>
      </c>
    </row>
    <row r="2973" spans="1:8">
      <c r="A2973" s="80">
        <v>37196</v>
      </c>
      <c r="B2973" s="79" t="s">
        <v>210</v>
      </c>
      <c r="C2973" s="79" t="s">
        <v>74</v>
      </c>
      <c r="D2973" s="85">
        <v>824823.86690000002</v>
      </c>
      <c r="E2973" s="85">
        <v>0</v>
      </c>
      <c r="F2973" s="210">
        <f t="shared" si="138"/>
        <v>2</v>
      </c>
      <c r="G2973" s="79" t="str">
        <f t="shared" si="139"/>
        <v>I</v>
      </c>
      <c r="H2973" s="79" t="str">
        <f t="shared" si="140"/>
        <v>2NGI-PGE/CG</v>
      </c>
    </row>
    <row r="2974" spans="1:8">
      <c r="A2974" s="80">
        <v>37196</v>
      </c>
      <c r="B2974" s="79" t="s">
        <v>210</v>
      </c>
      <c r="C2974" s="79" t="s">
        <v>46</v>
      </c>
      <c r="D2974" s="85">
        <v>0</v>
      </c>
      <c r="E2974" s="85">
        <v>0</v>
      </c>
      <c r="F2974" s="210">
        <f t="shared" si="138"/>
        <v>2</v>
      </c>
      <c r="G2974" s="79" t="str">
        <f t="shared" si="139"/>
        <v>I</v>
      </c>
      <c r="H2974" s="79" t="str">
        <f t="shared" si="140"/>
        <v>2NGI-SOCAL</v>
      </c>
    </row>
    <row r="2975" spans="1:8">
      <c r="A2975" s="80">
        <v>37196</v>
      </c>
      <c r="B2975" s="79" t="s">
        <v>210</v>
      </c>
      <c r="C2975" s="79" t="s">
        <v>104</v>
      </c>
      <c r="D2975" s="85">
        <v>-74983.987900000007</v>
      </c>
      <c r="E2975" s="85">
        <v>749.839879</v>
      </c>
      <c r="F2975" s="210">
        <f t="shared" si="138"/>
        <v>2</v>
      </c>
      <c r="G2975" s="79" t="str">
        <f t="shared" si="139"/>
        <v>I</v>
      </c>
      <c r="H2975" s="79" t="str">
        <f t="shared" si="140"/>
        <v>2NW STANF/1ST-GD</v>
      </c>
    </row>
    <row r="2976" spans="1:8">
      <c r="A2976" s="80">
        <v>37226</v>
      </c>
      <c r="B2976" s="79" t="s">
        <v>210</v>
      </c>
      <c r="C2976" s="79" t="s">
        <v>88</v>
      </c>
      <c r="D2976" s="85">
        <v>154666.18049999999</v>
      </c>
      <c r="E2976" s="85">
        <v>-1546.661805</v>
      </c>
      <c r="F2976" s="210">
        <f t="shared" si="138"/>
        <v>3</v>
      </c>
      <c r="G2976" s="79" t="str">
        <f t="shared" si="139"/>
        <v>I</v>
      </c>
      <c r="H2976" s="79" t="str">
        <f t="shared" si="140"/>
        <v>3IF-CIG/RKYMTN</v>
      </c>
    </row>
    <row r="2977" spans="1:8">
      <c r="A2977" s="80">
        <v>37226</v>
      </c>
      <c r="B2977" s="79" t="s">
        <v>210</v>
      </c>
      <c r="C2977" s="79" t="s">
        <v>92</v>
      </c>
      <c r="D2977" s="85">
        <v>-154666.18049999999</v>
      </c>
      <c r="E2977" s="85">
        <v>15466.618049999999</v>
      </c>
      <c r="F2977" s="210">
        <f t="shared" si="138"/>
        <v>3</v>
      </c>
      <c r="G2977" s="79" t="str">
        <f t="shared" si="139"/>
        <v>I</v>
      </c>
      <c r="H2977" s="79" t="str">
        <f t="shared" si="140"/>
        <v>3IF-NTHWST/CANBR</v>
      </c>
    </row>
    <row r="2978" spans="1:8">
      <c r="A2978" s="80">
        <v>37226</v>
      </c>
      <c r="B2978" s="79" t="s">
        <v>210</v>
      </c>
      <c r="C2978" s="79" t="s">
        <v>67</v>
      </c>
      <c r="D2978" s="85">
        <v>-154666.18030000001</v>
      </c>
      <c r="E2978" s="85">
        <v>15466.61803</v>
      </c>
      <c r="F2978" s="210">
        <f t="shared" si="138"/>
        <v>3</v>
      </c>
      <c r="G2978" s="79" t="str">
        <f t="shared" si="139"/>
        <v>I</v>
      </c>
      <c r="H2978" s="79" t="str">
        <f t="shared" si="140"/>
        <v>3IF-NWPL_ROCKY_M</v>
      </c>
    </row>
    <row r="2979" spans="1:8">
      <c r="A2979" s="80">
        <v>37226</v>
      </c>
      <c r="B2979" s="79" t="s">
        <v>210</v>
      </c>
      <c r="C2979" s="79" t="s">
        <v>68</v>
      </c>
      <c r="D2979" s="85">
        <v>-154666.18049999999</v>
      </c>
      <c r="E2979" s="85">
        <v>1546.661805</v>
      </c>
      <c r="F2979" s="210">
        <f t="shared" si="138"/>
        <v>3</v>
      </c>
      <c r="G2979" s="79" t="str">
        <f t="shared" si="139"/>
        <v>I</v>
      </c>
      <c r="H2979" s="79" t="str">
        <f t="shared" si="140"/>
        <v>3NGI-MALIN</v>
      </c>
    </row>
    <row r="2980" spans="1:8">
      <c r="A2980" s="80">
        <v>37226</v>
      </c>
      <c r="B2980" s="79" t="s">
        <v>210</v>
      </c>
      <c r="C2980" s="79" t="s">
        <v>74</v>
      </c>
      <c r="D2980" s="85">
        <v>-309332.36089999997</v>
      </c>
      <c r="E2980" s="85">
        <v>0</v>
      </c>
      <c r="F2980" s="210">
        <f t="shared" si="138"/>
        <v>3</v>
      </c>
      <c r="G2980" s="79" t="str">
        <f t="shared" si="139"/>
        <v>I</v>
      </c>
      <c r="H2980" s="79" t="str">
        <f t="shared" si="140"/>
        <v>3NGI-PGE/CG</v>
      </c>
    </row>
    <row r="2981" spans="1:8">
      <c r="A2981" s="80">
        <v>37226</v>
      </c>
      <c r="B2981" s="79" t="s">
        <v>210</v>
      </c>
      <c r="C2981" s="79" t="s">
        <v>46</v>
      </c>
      <c r="D2981" s="85">
        <v>0</v>
      </c>
      <c r="E2981" s="85">
        <v>0</v>
      </c>
      <c r="F2981" s="210">
        <f t="shared" si="138"/>
        <v>3</v>
      </c>
      <c r="G2981" s="79" t="str">
        <f t="shared" si="139"/>
        <v>I</v>
      </c>
      <c r="H2981" s="79" t="str">
        <f t="shared" si="140"/>
        <v>3NGI-SOCAL</v>
      </c>
    </row>
    <row r="2982" spans="1:8">
      <c r="A2982" s="80">
        <v>37257</v>
      </c>
      <c r="B2982" s="79" t="s">
        <v>210</v>
      </c>
      <c r="C2982" s="79" t="s">
        <v>88</v>
      </c>
      <c r="D2982" s="85">
        <v>154371.8303</v>
      </c>
      <c r="E2982" s="85">
        <v>-1543.7183030000001</v>
      </c>
      <c r="F2982" s="210">
        <f t="shared" si="138"/>
        <v>3</v>
      </c>
      <c r="G2982" s="79" t="str">
        <f t="shared" si="139"/>
        <v>I</v>
      </c>
      <c r="H2982" s="79" t="str">
        <f t="shared" si="140"/>
        <v>3IF-CIG/RKYMTN</v>
      </c>
    </row>
    <row r="2983" spans="1:8">
      <c r="A2983" s="80">
        <v>37257</v>
      </c>
      <c r="B2983" s="79" t="s">
        <v>210</v>
      </c>
      <c r="C2983" s="79" t="s">
        <v>92</v>
      </c>
      <c r="D2983" s="85">
        <v>-154371.8303</v>
      </c>
      <c r="E2983" s="85">
        <v>15437.18303</v>
      </c>
      <c r="F2983" s="210">
        <f t="shared" si="138"/>
        <v>3</v>
      </c>
      <c r="G2983" s="79" t="str">
        <f t="shared" si="139"/>
        <v>I</v>
      </c>
      <c r="H2983" s="79" t="str">
        <f t="shared" si="140"/>
        <v>3IF-NTHWST/CANBR</v>
      </c>
    </row>
    <row r="2984" spans="1:8">
      <c r="A2984" s="80">
        <v>37257</v>
      </c>
      <c r="B2984" s="79" t="s">
        <v>210</v>
      </c>
      <c r="C2984" s="79" t="s">
        <v>67</v>
      </c>
      <c r="D2984" s="85">
        <v>-154371.8303</v>
      </c>
      <c r="E2984" s="85">
        <v>15437.18303</v>
      </c>
      <c r="F2984" s="210">
        <f t="shared" si="138"/>
        <v>3</v>
      </c>
      <c r="G2984" s="79" t="str">
        <f t="shared" si="139"/>
        <v>I</v>
      </c>
      <c r="H2984" s="79" t="str">
        <f t="shared" si="140"/>
        <v>3IF-NWPL_ROCKY_M</v>
      </c>
    </row>
    <row r="2985" spans="1:8">
      <c r="A2985" s="80">
        <v>37257</v>
      </c>
      <c r="B2985" s="79" t="s">
        <v>210</v>
      </c>
      <c r="C2985" s="79" t="s">
        <v>68</v>
      </c>
      <c r="D2985" s="85">
        <v>-154371.8303</v>
      </c>
      <c r="E2985" s="85">
        <v>1543.7183030000001</v>
      </c>
      <c r="F2985" s="210">
        <f t="shared" si="138"/>
        <v>3</v>
      </c>
      <c r="G2985" s="79" t="str">
        <f t="shared" si="139"/>
        <v>I</v>
      </c>
      <c r="H2985" s="79" t="str">
        <f t="shared" si="140"/>
        <v>3NGI-MALIN</v>
      </c>
    </row>
    <row r="2986" spans="1:8">
      <c r="A2986" s="80">
        <v>37257</v>
      </c>
      <c r="B2986" s="79" t="s">
        <v>210</v>
      </c>
      <c r="C2986" s="79" t="s">
        <v>74</v>
      </c>
      <c r="D2986" s="85">
        <v>912955.00439999998</v>
      </c>
      <c r="E2986" s="85">
        <v>0</v>
      </c>
      <c r="F2986" s="210">
        <f t="shared" si="138"/>
        <v>3</v>
      </c>
      <c r="G2986" s="79" t="str">
        <f t="shared" si="139"/>
        <v>I</v>
      </c>
      <c r="H2986" s="79" t="str">
        <f t="shared" si="140"/>
        <v>3NGI-PGE/CG</v>
      </c>
    </row>
    <row r="2987" spans="1:8">
      <c r="A2987" s="80">
        <v>37257</v>
      </c>
      <c r="B2987" s="79" t="s">
        <v>210</v>
      </c>
      <c r="C2987" s="79" t="s">
        <v>46</v>
      </c>
      <c r="D2987" s="85">
        <v>0</v>
      </c>
      <c r="E2987" s="85">
        <v>0</v>
      </c>
      <c r="F2987" s="210">
        <f t="shared" si="138"/>
        <v>3</v>
      </c>
      <c r="G2987" s="79" t="str">
        <f t="shared" si="139"/>
        <v>I</v>
      </c>
      <c r="H2987" s="79" t="str">
        <f t="shared" si="140"/>
        <v>3NGI-SOCAL</v>
      </c>
    </row>
    <row r="2988" spans="1:8">
      <c r="A2988" s="80">
        <v>37288</v>
      </c>
      <c r="B2988" s="79" t="s">
        <v>210</v>
      </c>
      <c r="C2988" s="79" t="s">
        <v>88</v>
      </c>
      <c r="D2988" s="85">
        <v>139164.61319999999</v>
      </c>
      <c r="E2988" s="85">
        <v>-1391.6461320000001</v>
      </c>
      <c r="F2988" s="210">
        <f t="shared" si="138"/>
        <v>3</v>
      </c>
      <c r="G2988" s="79" t="str">
        <f t="shared" si="139"/>
        <v>I</v>
      </c>
      <c r="H2988" s="79" t="str">
        <f t="shared" si="140"/>
        <v>3IF-CIG/RKYMTN</v>
      </c>
    </row>
    <row r="2989" spans="1:8">
      <c r="A2989" s="80">
        <v>37288</v>
      </c>
      <c r="B2989" s="79" t="s">
        <v>210</v>
      </c>
      <c r="C2989" s="79" t="s">
        <v>92</v>
      </c>
      <c r="D2989" s="85">
        <v>-139164.61319999999</v>
      </c>
      <c r="E2989" s="85">
        <v>13916.46132</v>
      </c>
      <c r="F2989" s="210">
        <f t="shared" si="138"/>
        <v>3</v>
      </c>
      <c r="G2989" s="79" t="str">
        <f t="shared" si="139"/>
        <v>I</v>
      </c>
      <c r="H2989" s="79" t="str">
        <f t="shared" si="140"/>
        <v>3IF-NTHWST/CANBR</v>
      </c>
    </row>
    <row r="2990" spans="1:8">
      <c r="A2990" s="80">
        <v>37288</v>
      </c>
      <c r="B2990" s="79" t="s">
        <v>210</v>
      </c>
      <c r="C2990" s="79" t="s">
        <v>67</v>
      </c>
      <c r="D2990" s="85">
        <v>-222663.3811</v>
      </c>
      <c r="E2990" s="85">
        <v>22266.338110000001</v>
      </c>
      <c r="F2990" s="210">
        <f t="shared" si="138"/>
        <v>3</v>
      </c>
      <c r="G2990" s="79" t="str">
        <f t="shared" si="139"/>
        <v>I</v>
      </c>
      <c r="H2990" s="79" t="str">
        <f t="shared" si="140"/>
        <v>3IF-NWPL_ROCKY_M</v>
      </c>
    </row>
    <row r="2991" spans="1:8">
      <c r="A2991" s="80">
        <v>37288</v>
      </c>
      <c r="B2991" s="79" t="s">
        <v>210</v>
      </c>
      <c r="C2991" s="79" t="s">
        <v>68</v>
      </c>
      <c r="D2991" s="85">
        <v>0</v>
      </c>
      <c r="E2991" s="85">
        <v>0</v>
      </c>
      <c r="F2991" s="210">
        <f t="shared" si="138"/>
        <v>3</v>
      </c>
      <c r="G2991" s="79" t="str">
        <f t="shared" si="139"/>
        <v>I</v>
      </c>
      <c r="H2991" s="79" t="str">
        <f t="shared" si="140"/>
        <v>3NGI-MALIN</v>
      </c>
    </row>
    <row r="2992" spans="1:8">
      <c r="A2992" s="80">
        <v>37288</v>
      </c>
      <c r="B2992" s="79" t="s">
        <v>210</v>
      </c>
      <c r="C2992" s="79" t="s">
        <v>74</v>
      </c>
      <c r="D2992" s="85">
        <v>-11968.1567</v>
      </c>
      <c r="E2992" s="85">
        <v>0</v>
      </c>
      <c r="F2992" s="210">
        <f t="shared" si="138"/>
        <v>3</v>
      </c>
      <c r="G2992" s="79" t="str">
        <f t="shared" si="139"/>
        <v>I</v>
      </c>
      <c r="H2992" s="79" t="str">
        <f t="shared" si="140"/>
        <v>3NGI-PGE/CG</v>
      </c>
    </row>
    <row r="2993" spans="1:8">
      <c r="A2993" s="80">
        <v>37288</v>
      </c>
      <c r="B2993" s="79" t="s">
        <v>210</v>
      </c>
      <c r="C2993" s="79" t="s">
        <v>46</v>
      </c>
      <c r="D2993" s="85">
        <v>0</v>
      </c>
      <c r="E2993" s="85">
        <v>0</v>
      </c>
      <c r="F2993" s="210">
        <f t="shared" si="138"/>
        <v>3</v>
      </c>
      <c r="G2993" s="79" t="str">
        <f t="shared" si="139"/>
        <v>I</v>
      </c>
      <c r="H2993" s="79" t="str">
        <f t="shared" si="140"/>
        <v>3NGI-SOCAL</v>
      </c>
    </row>
    <row r="2994" spans="1:8">
      <c r="A2994" s="80">
        <v>37316</v>
      </c>
      <c r="B2994" s="79" t="s">
        <v>210</v>
      </c>
      <c r="C2994" s="79" t="s">
        <v>88</v>
      </c>
      <c r="D2994" s="85">
        <v>153831.00469999999</v>
      </c>
      <c r="E2994" s="85">
        <v>-1538.3100469999999</v>
      </c>
      <c r="F2994" s="210">
        <f t="shared" si="138"/>
        <v>3</v>
      </c>
      <c r="G2994" s="79" t="str">
        <f t="shared" si="139"/>
        <v>I</v>
      </c>
      <c r="H2994" s="79" t="str">
        <f t="shared" si="140"/>
        <v>3IF-CIG/RKYMTN</v>
      </c>
    </row>
    <row r="2995" spans="1:8">
      <c r="A2995" s="80">
        <v>37316</v>
      </c>
      <c r="B2995" s="79" t="s">
        <v>210</v>
      </c>
      <c r="C2995" s="79" t="s">
        <v>92</v>
      </c>
      <c r="D2995" s="85">
        <v>-153831.00469999999</v>
      </c>
      <c r="E2995" s="85">
        <v>15383.100469999999</v>
      </c>
      <c r="F2995" s="210">
        <f t="shared" si="138"/>
        <v>3</v>
      </c>
      <c r="G2995" s="79" t="str">
        <f t="shared" si="139"/>
        <v>I</v>
      </c>
      <c r="H2995" s="79" t="str">
        <f t="shared" si="140"/>
        <v>3IF-NTHWST/CANBR</v>
      </c>
    </row>
    <row r="2996" spans="1:8">
      <c r="A2996" s="80">
        <v>37316</v>
      </c>
      <c r="B2996" s="79" t="s">
        <v>210</v>
      </c>
      <c r="C2996" s="79" t="s">
        <v>67</v>
      </c>
      <c r="D2996" s="85">
        <v>-399960.61219999997</v>
      </c>
      <c r="E2996" s="85">
        <v>39996.061220000003</v>
      </c>
      <c r="F2996" s="210">
        <f t="shared" si="138"/>
        <v>3</v>
      </c>
      <c r="G2996" s="79" t="str">
        <f t="shared" si="139"/>
        <v>I</v>
      </c>
      <c r="H2996" s="79" t="str">
        <f t="shared" si="140"/>
        <v>3IF-NWPL_ROCKY_M</v>
      </c>
    </row>
    <row r="2997" spans="1:8">
      <c r="A2997" s="80">
        <v>37316</v>
      </c>
      <c r="B2997" s="79" t="s">
        <v>210</v>
      </c>
      <c r="C2997" s="79" t="s">
        <v>68</v>
      </c>
      <c r="D2997" s="85">
        <v>0</v>
      </c>
      <c r="E2997" s="85">
        <v>0</v>
      </c>
      <c r="F2997" s="210">
        <f t="shared" si="138"/>
        <v>3</v>
      </c>
      <c r="G2997" s="79" t="str">
        <f t="shared" si="139"/>
        <v>I</v>
      </c>
      <c r="H2997" s="79" t="str">
        <f t="shared" si="140"/>
        <v>3NGI-MALIN</v>
      </c>
    </row>
    <row r="2998" spans="1:8">
      <c r="A2998" s="80">
        <v>37316</v>
      </c>
      <c r="B2998" s="79" t="s">
        <v>210</v>
      </c>
      <c r="C2998" s="79" t="s">
        <v>74</v>
      </c>
      <c r="D2998" s="85">
        <v>-13229.466400000001</v>
      </c>
      <c r="E2998" s="85">
        <v>0</v>
      </c>
      <c r="F2998" s="210">
        <f t="shared" si="138"/>
        <v>3</v>
      </c>
      <c r="G2998" s="79" t="str">
        <f t="shared" si="139"/>
        <v>I</v>
      </c>
      <c r="H2998" s="79" t="str">
        <f t="shared" si="140"/>
        <v>3NGI-PGE/CG</v>
      </c>
    </row>
    <row r="2999" spans="1:8">
      <c r="A2999" s="80">
        <v>37316</v>
      </c>
      <c r="B2999" s="79" t="s">
        <v>210</v>
      </c>
      <c r="C2999" s="79" t="s">
        <v>46</v>
      </c>
      <c r="D2999" s="85">
        <v>0</v>
      </c>
      <c r="E2999" s="85">
        <v>0</v>
      </c>
      <c r="F2999" s="210">
        <f t="shared" si="138"/>
        <v>3</v>
      </c>
      <c r="G2999" s="79" t="str">
        <f t="shared" si="139"/>
        <v>I</v>
      </c>
      <c r="H2999" s="79" t="str">
        <f t="shared" si="140"/>
        <v>3NGI-SOCAL</v>
      </c>
    </row>
    <row r="3000" spans="1:8">
      <c r="A3000" s="80">
        <v>37347</v>
      </c>
      <c r="B3000" s="79" t="s">
        <v>210</v>
      </c>
      <c r="C3000" s="79" t="s">
        <v>88</v>
      </c>
      <c r="D3000" s="85">
        <v>148606.87609999999</v>
      </c>
      <c r="E3000" s="85">
        <v>-1486.068761</v>
      </c>
      <c r="F3000" s="210">
        <f t="shared" si="138"/>
        <v>4</v>
      </c>
      <c r="G3000" s="79" t="str">
        <f t="shared" si="139"/>
        <v>I</v>
      </c>
      <c r="H3000" s="79" t="str">
        <f t="shared" si="140"/>
        <v>4IF-CIG/RKYMTN</v>
      </c>
    </row>
    <row r="3001" spans="1:8">
      <c r="A3001" s="80">
        <v>37347</v>
      </c>
      <c r="B3001" s="79" t="s">
        <v>210</v>
      </c>
      <c r="C3001" s="79" t="s">
        <v>67</v>
      </c>
      <c r="D3001" s="85">
        <v>-297213.75219999999</v>
      </c>
      <c r="E3001" s="85">
        <v>29721.375220000002</v>
      </c>
      <c r="F3001" s="210">
        <f t="shared" si="138"/>
        <v>4</v>
      </c>
      <c r="G3001" s="79" t="str">
        <f t="shared" si="139"/>
        <v>I</v>
      </c>
      <c r="H3001" s="79" t="str">
        <f t="shared" si="140"/>
        <v>4IF-NWPL_ROCKY_M</v>
      </c>
    </row>
    <row r="3002" spans="1:8">
      <c r="A3002" s="80">
        <v>37347</v>
      </c>
      <c r="B3002" s="79" t="s">
        <v>210</v>
      </c>
      <c r="C3002" s="79" t="s">
        <v>74</v>
      </c>
      <c r="D3002" s="85">
        <v>-309993.94349999999</v>
      </c>
      <c r="E3002" s="85">
        <v>0</v>
      </c>
      <c r="F3002" s="210">
        <f t="shared" si="138"/>
        <v>4</v>
      </c>
      <c r="G3002" s="79" t="str">
        <f t="shared" si="139"/>
        <v>I</v>
      </c>
      <c r="H3002" s="79" t="str">
        <f t="shared" si="140"/>
        <v>4NGI-PGE/CG</v>
      </c>
    </row>
    <row r="3003" spans="1:8">
      <c r="A3003" s="80">
        <v>37347</v>
      </c>
      <c r="B3003" s="79" t="s">
        <v>210</v>
      </c>
      <c r="C3003" s="79" t="s">
        <v>46</v>
      </c>
      <c r="D3003" s="85">
        <v>0</v>
      </c>
      <c r="E3003" s="85">
        <v>0</v>
      </c>
      <c r="F3003" s="210">
        <f t="shared" si="138"/>
        <v>4</v>
      </c>
      <c r="G3003" s="79" t="str">
        <f t="shared" si="139"/>
        <v>I</v>
      </c>
      <c r="H3003" s="79" t="str">
        <f t="shared" si="140"/>
        <v>4NGI-SOCAL</v>
      </c>
    </row>
    <row r="3004" spans="1:8">
      <c r="A3004" s="80">
        <v>37377</v>
      </c>
      <c r="B3004" s="79" t="s">
        <v>210</v>
      </c>
      <c r="C3004" s="79" t="s">
        <v>88</v>
      </c>
      <c r="D3004" s="85">
        <v>153283.2371</v>
      </c>
      <c r="E3004" s="85">
        <v>-1532.832371</v>
      </c>
      <c r="F3004" s="210">
        <f t="shared" si="138"/>
        <v>4</v>
      </c>
      <c r="G3004" s="79" t="str">
        <f t="shared" si="139"/>
        <v>I</v>
      </c>
      <c r="H3004" s="79" t="str">
        <f t="shared" si="140"/>
        <v>4IF-CIG/RKYMTN</v>
      </c>
    </row>
    <row r="3005" spans="1:8">
      <c r="A3005" s="80">
        <v>37377</v>
      </c>
      <c r="B3005" s="79" t="s">
        <v>210</v>
      </c>
      <c r="C3005" s="79" t="s">
        <v>67</v>
      </c>
      <c r="D3005" s="85">
        <v>-306566.4742</v>
      </c>
      <c r="E3005" s="85">
        <v>30656.647420000001</v>
      </c>
      <c r="F3005" s="210">
        <f t="shared" si="138"/>
        <v>4</v>
      </c>
      <c r="G3005" s="79" t="str">
        <f t="shared" si="139"/>
        <v>I</v>
      </c>
      <c r="H3005" s="79" t="str">
        <f t="shared" si="140"/>
        <v>4IF-NWPL_ROCKY_M</v>
      </c>
    </row>
    <row r="3006" spans="1:8">
      <c r="A3006" s="80">
        <v>37377</v>
      </c>
      <c r="B3006" s="79" t="s">
        <v>210</v>
      </c>
      <c r="C3006" s="79" t="s">
        <v>74</v>
      </c>
      <c r="D3006" s="85">
        <v>-932881.78099999996</v>
      </c>
      <c r="E3006" s="85">
        <v>0</v>
      </c>
      <c r="F3006" s="210">
        <f t="shared" si="138"/>
        <v>4</v>
      </c>
      <c r="G3006" s="79" t="str">
        <f t="shared" si="139"/>
        <v>I</v>
      </c>
      <c r="H3006" s="79" t="str">
        <f t="shared" si="140"/>
        <v>4NGI-PGE/CG</v>
      </c>
    </row>
    <row r="3007" spans="1:8">
      <c r="A3007" s="80">
        <v>37377</v>
      </c>
      <c r="B3007" s="79" t="s">
        <v>210</v>
      </c>
      <c r="C3007" s="79" t="s">
        <v>46</v>
      </c>
      <c r="D3007" s="85">
        <v>0</v>
      </c>
      <c r="E3007" s="85">
        <v>0</v>
      </c>
      <c r="F3007" s="210">
        <f t="shared" si="138"/>
        <v>4</v>
      </c>
      <c r="G3007" s="79" t="str">
        <f t="shared" si="139"/>
        <v>I</v>
      </c>
      <c r="H3007" s="79" t="str">
        <f t="shared" si="140"/>
        <v>4NGI-SOCAL</v>
      </c>
    </row>
    <row r="3008" spans="1:8">
      <c r="A3008" s="80">
        <v>37408</v>
      </c>
      <c r="B3008" s="79" t="s">
        <v>210</v>
      </c>
      <c r="C3008" s="79" t="s">
        <v>88</v>
      </c>
      <c r="D3008" s="85">
        <v>148062.47719999999</v>
      </c>
      <c r="E3008" s="85">
        <v>-1480.6247719999999</v>
      </c>
      <c r="F3008" s="210">
        <f t="shared" si="138"/>
        <v>4</v>
      </c>
      <c r="G3008" s="79" t="str">
        <f t="shared" si="139"/>
        <v>I</v>
      </c>
      <c r="H3008" s="79" t="str">
        <f t="shared" si="140"/>
        <v>4IF-CIG/RKYMTN</v>
      </c>
    </row>
    <row r="3009" spans="1:8">
      <c r="A3009" s="80">
        <v>37408</v>
      </c>
      <c r="B3009" s="79" t="s">
        <v>210</v>
      </c>
      <c r="C3009" s="79" t="s">
        <v>67</v>
      </c>
      <c r="D3009" s="85">
        <v>-296124.95439999999</v>
      </c>
      <c r="E3009" s="85">
        <v>29612.495439999999</v>
      </c>
      <c r="F3009" s="210">
        <f t="shared" si="138"/>
        <v>4</v>
      </c>
      <c r="G3009" s="79" t="str">
        <f t="shared" si="139"/>
        <v>I</v>
      </c>
      <c r="H3009" s="79" t="str">
        <f t="shared" si="140"/>
        <v>4IF-NWPL_ROCKY_M</v>
      </c>
    </row>
    <row r="3010" spans="1:8">
      <c r="A3010" s="80">
        <v>37408</v>
      </c>
      <c r="B3010" s="79" t="s">
        <v>210</v>
      </c>
      <c r="C3010" s="79" t="s">
        <v>74</v>
      </c>
      <c r="D3010" s="85">
        <v>-12733.373</v>
      </c>
      <c r="E3010" s="85">
        <v>0</v>
      </c>
      <c r="F3010" s="210">
        <f t="shared" si="138"/>
        <v>4</v>
      </c>
      <c r="G3010" s="79" t="str">
        <f t="shared" si="139"/>
        <v>I</v>
      </c>
      <c r="H3010" s="79" t="str">
        <f t="shared" si="140"/>
        <v>4NGI-PGE/CG</v>
      </c>
    </row>
    <row r="3011" spans="1:8">
      <c r="A3011" s="80">
        <v>37408</v>
      </c>
      <c r="B3011" s="79" t="s">
        <v>210</v>
      </c>
      <c r="C3011" s="79" t="s">
        <v>46</v>
      </c>
      <c r="D3011" s="85">
        <v>0</v>
      </c>
      <c r="E3011" s="85">
        <v>0</v>
      </c>
      <c r="F3011" s="210">
        <f t="shared" ref="F3011:F3074" si="141">IF(REF_DT&lt;=LastDay,INDEX(IntraMonth_Buckets,MATCH($A3011,IntraSumMonths,0),1),INDEX(BucketTable,MATCH($A3011,SumMonths,0),1))</f>
        <v>4</v>
      </c>
      <c r="G3011" s="79" t="str">
        <f t="shared" ref="G3011:G3074" si="142">INDEX(Book_Type,MATCH($B3011,Book,0),1)</f>
        <v>I</v>
      </c>
      <c r="H3011" s="79" t="str">
        <f t="shared" ref="H3011:H3074" si="143">$F3011&amp;$C3011</f>
        <v>4NGI-SOCAL</v>
      </c>
    </row>
    <row r="3012" spans="1:8">
      <c r="A3012" s="80">
        <v>37438</v>
      </c>
      <c r="B3012" s="79" t="s">
        <v>210</v>
      </c>
      <c r="C3012" s="79" t="s">
        <v>88</v>
      </c>
      <c r="D3012" s="85">
        <v>152712.27439999999</v>
      </c>
      <c r="E3012" s="85">
        <v>-1527.122744</v>
      </c>
      <c r="F3012" s="210">
        <f t="shared" si="141"/>
        <v>4</v>
      </c>
      <c r="G3012" s="79" t="str">
        <f t="shared" si="142"/>
        <v>I</v>
      </c>
      <c r="H3012" s="79" t="str">
        <f t="shared" si="143"/>
        <v>4IF-CIG/RKYMTN</v>
      </c>
    </row>
    <row r="3013" spans="1:8">
      <c r="A3013" s="80">
        <v>37438</v>
      </c>
      <c r="B3013" s="79" t="s">
        <v>210</v>
      </c>
      <c r="C3013" s="79" t="s">
        <v>74</v>
      </c>
      <c r="D3013" s="85">
        <v>-315228.67690000002</v>
      </c>
      <c r="E3013" s="85">
        <v>0</v>
      </c>
      <c r="F3013" s="210">
        <f t="shared" si="141"/>
        <v>4</v>
      </c>
      <c r="G3013" s="79" t="str">
        <f t="shared" si="142"/>
        <v>I</v>
      </c>
      <c r="H3013" s="79" t="str">
        <f t="shared" si="143"/>
        <v>4NGI-PGE/CG</v>
      </c>
    </row>
    <row r="3014" spans="1:8">
      <c r="A3014" s="80">
        <v>37438</v>
      </c>
      <c r="B3014" s="79" t="s">
        <v>210</v>
      </c>
      <c r="C3014" s="79" t="s">
        <v>46</v>
      </c>
      <c r="D3014" s="85">
        <v>0</v>
      </c>
      <c r="E3014" s="85">
        <v>0</v>
      </c>
      <c r="F3014" s="210">
        <f t="shared" si="141"/>
        <v>4</v>
      </c>
      <c r="G3014" s="79" t="str">
        <f t="shared" si="142"/>
        <v>I</v>
      </c>
      <c r="H3014" s="79" t="str">
        <f t="shared" si="143"/>
        <v>4NGI-SOCAL</v>
      </c>
    </row>
    <row r="3015" spans="1:8">
      <c r="A3015" s="80">
        <v>37469</v>
      </c>
      <c r="B3015" s="79" t="s">
        <v>210</v>
      </c>
      <c r="C3015" s="79" t="s">
        <v>88</v>
      </c>
      <c r="D3015" s="85">
        <v>152396.41140000001</v>
      </c>
      <c r="E3015" s="85">
        <v>-1523.9641140000001</v>
      </c>
      <c r="F3015" s="210">
        <f t="shared" si="141"/>
        <v>4</v>
      </c>
      <c r="G3015" s="79" t="str">
        <f t="shared" si="142"/>
        <v>I</v>
      </c>
      <c r="H3015" s="79" t="str">
        <f t="shared" si="143"/>
        <v>4IF-CIG/RKYMTN</v>
      </c>
    </row>
    <row r="3016" spans="1:8">
      <c r="A3016" s="80">
        <v>37469</v>
      </c>
      <c r="B3016" s="79" t="s">
        <v>210</v>
      </c>
      <c r="C3016" s="79" t="s">
        <v>74</v>
      </c>
      <c r="D3016" s="85">
        <v>295008.9731</v>
      </c>
      <c r="E3016" s="85">
        <v>0</v>
      </c>
      <c r="F3016" s="210">
        <f t="shared" si="141"/>
        <v>4</v>
      </c>
      <c r="G3016" s="79" t="str">
        <f t="shared" si="142"/>
        <v>I</v>
      </c>
      <c r="H3016" s="79" t="str">
        <f t="shared" si="143"/>
        <v>4NGI-PGE/CG</v>
      </c>
    </row>
    <row r="3017" spans="1:8">
      <c r="A3017" s="80">
        <v>37469</v>
      </c>
      <c r="B3017" s="79" t="s">
        <v>210</v>
      </c>
      <c r="C3017" s="79" t="s">
        <v>46</v>
      </c>
      <c r="D3017" s="85">
        <v>0</v>
      </c>
      <c r="E3017" s="85">
        <v>0</v>
      </c>
      <c r="F3017" s="210">
        <f t="shared" si="141"/>
        <v>4</v>
      </c>
      <c r="G3017" s="79" t="str">
        <f t="shared" si="142"/>
        <v>I</v>
      </c>
      <c r="H3017" s="79" t="str">
        <f t="shared" si="143"/>
        <v>4NGI-SOCAL</v>
      </c>
    </row>
    <row r="3018" spans="1:8">
      <c r="A3018" s="80">
        <v>37500</v>
      </c>
      <c r="B3018" s="79" t="s">
        <v>210</v>
      </c>
      <c r="C3018" s="79" t="s">
        <v>88</v>
      </c>
      <c r="D3018" s="85">
        <v>147169.1103</v>
      </c>
      <c r="E3018" s="85">
        <v>-1471.6911030000001</v>
      </c>
      <c r="F3018" s="210">
        <f t="shared" si="141"/>
        <v>4</v>
      </c>
      <c r="G3018" s="79" t="str">
        <f t="shared" si="142"/>
        <v>I</v>
      </c>
      <c r="H3018" s="79" t="str">
        <f t="shared" si="143"/>
        <v>4IF-CIG/RKYMTN</v>
      </c>
    </row>
    <row r="3019" spans="1:8">
      <c r="A3019" s="80">
        <v>37500</v>
      </c>
      <c r="B3019" s="79" t="s">
        <v>210</v>
      </c>
      <c r="C3019" s="79" t="s">
        <v>74</v>
      </c>
      <c r="D3019" s="85">
        <v>-9448.2569000000003</v>
      </c>
      <c r="E3019" s="85">
        <v>0</v>
      </c>
      <c r="F3019" s="210">
        <f t="shared" si="141"/>
        <v>4</v>
      </c>
      <c r="G3019" s="79" t="str">
        <f t="shared" si="142"/>
        <v>I</v>
      </c>
      <c r="H3019" s="79" t="str">
        <f t="shared" si="143"/>
        <v>4NGI-PGE/CG</v>
      </c>
    </row>
    <row r="3020" spans="1:8">
      <c r="A3020" s="80">
        <v>37500</v>
      </c>
      <c r="B3020" s="79" t="s">
        <v>210</v>
      </c>
      <c r="C3020" s="79" t="s">
        <v>46</v>
      </c>
      <c r="D3020" s="85">
        <v>0</v>
      </c>
      <c r="E3020" s="85">
        <v>0</v>
      </c>
      <c r="F3020" s="210">
        <f t="shared" si="141"/>
        <v>4</v>
      </c>
      <c r="G3020" s="79" t="str">
        <f t="shared" si="142"/>
        <v>I</v>
      </c>
      <c r="H3020" s="79" t="str">
        <f t="shared" si="143"/>
        <v>4NGI-SOCAL</v>
      </c>
    </row>
    <row r="3021" spans="1:8">
      <c r="A3021" s="80">
        <v>37530</v>
      </c>
      <c r="B3021" s="79" t="s">
        <v>210</v>
      </c>
      <c r="C3021" s="79" t="s">
        <v>88</v>
      </c>
      <c r="D3021" s="85">
        <v>151748.31159999999</v>
      </c>
      <c r="E3021" s="85">
        <v>-1517.4831160000001</v>
      </c>
      <c r="F3021" s="210">
        <f t="shared" si="141"/>
        <v>4</v>
      </c>
      <c r="G3021" s="79" t="str">
        <f t="shared" si="142"/>
        <v>I</v>
      </c>
      <c r="H3021" s="79" t="str">
        <f t="shared" si="143"/>
        <v>4IF-CIG/RKYMTN</v>
      </c>
    </row>
    <row r="3022" spans="1:8">
      <c r="A3022" s="80">
        <v>37530</v>
      </c>
      <c r="B3022" s="79" t="s">
        <v>210</v>
      </c>
      <c r="C3022" s="79" t="s">
        <v>74</v>
      </c>
      <c r="D3022" s="85">
        <v>-13050.354800000001</v>
      </c>
      <c r="E3022" s="85">
        <v>0</v>
      </c>
      <c r="F3022" s="210">
        <f t="shared" si="141"/>
        <v>4</v>
      </c>
      <c r="G3022" s="79" t="str">
        <f t="shared" si="142"/>
        <v>I</v>
      </c>
      <c r="H3022" s="79" t="str">
        <f t="shared" si="143"/>
        <v>4NGI-PGE/CG</v>
      </c>
    </row>
    <row r="3023" spans="1:8">
      <c r="A3023" s="80">
        <v>37530</v>
      </c>
      <c r="B3023" s="79" t="s">
        <v>210</v>
      </c>
      <c r="C3023" s="79" t="s">
        <v>46</v>
      </c>
      <c r="D3023" s="85">
        <v>0</v>
      </c>
      <c r="E3023" s="85">
        <v>0</v>
      </c>
      <c r="F3023" s="210">
        <f t="shared" si="141"/>
        <v>4</v>
      </c>
      <c r="G3023" s="79" t="str">
        <f t="shared" si="142"/>
        <v>I</v>
      </c>
      <c r="H3023" s="79" t="str">
        <f t="shared" si="143"/>
        <v>4NGI-SOCAL</v>
      </c>
    </row>
    <row r="3024" spans="1:8">
      <c r="A3024" s="80">
        <v>37561</v>
      </c>
      <c r="B3024" s="79" t="s">
        <v>210</v>
      </c>
      <c r="C3024" s="79" t="s">
        <v>74</v>
      </c>
      <c r="D3024" s="85">
        <v>-12599.444299999999</v>
      </c>
      <c r="E3024" s="85">
        <v>0</v>
      </c>
      <c r="F3024" s="210">
        <f t="shared" si="141"/>
        <v>5</v>
      </c>
      <c r="G3024" s="79" t="str">
        <f t="shared" si="142"/>
        <v>I</v>
      </c>
      <c r="H3024" s="79" t="str">
        <f t="shared" si="143"/>
        <v>5NGI-PGE/CG</v>
      </c>
    </row>
    <row r="3025" spans="1:8">
      <c r="A3025" s="80">
        <v>37561</v>
      </c>
      <c r="B3025" s="79" t="s">
        <v>210</v>
      </c>
      <c r="C3025" s="79" t="s">
        <v>46</v>
      </c>
      <c r="D3025" s="85">
        <v>0</v>
      </c>
      <c r="E3025" s="85">
        <v>0</v>
      </c>
      <c r="F3025" s="210">
        <f t="shared" si="141"/>
        <v>5</v>
      </c>
      <c r="G3025" s="79" t="str">
        <f t="shared" si="142"/>
        <v>I</v>
      </c>
      <c r="H3025" s="79" t="str">
        <f t="shared" si="143"/>
        <v>5NGI-SOCAL</v>
      </c>
    </row>
    <row r="3026" spans="1:8">
      <c r="A3026" s="80">
        <v>37591</v>
      </c>
      <c r="B3026" s="79" t="s">
        <v>210</v>
      </c>
      <c r="C3026" s="79" t="s">
        <v>74</v>
      </c>
      <c r="D3026" s="85">
        <v>-12988.6852</v>
      </c>
      <c r="E3026" s="85">
        <v>0</v>
      </c>
      <c r="F3026" s="210">
        <f t="shared" si="141"/>
        <v>5</v>
      </c>
      <c r="G3026" s="79" t="str">
        <f t="shared" si="142"/>
        <v>I</v>
      </c>
      <c r="H3026" s="79" t="str">
        <f t="shared" si="143"/>
        <v>5NGI-PGE/CG</v>
      </c>
    </row>
    <row r="3027" spans="1:8">
      <c r="A3027" s="80">
        <v>37591</v>
      </c>
      <c r="B3027" s="79" t="s">
        <v>210</v>
      </c>
      <c r="C3027" s="79" t="s">
        <v>46</v>
      </c>
      <c r="D3027" s="85">
        <v>0</v>
      </c>
      <c r="E3027" s="85">
        <v>0</v>
      </c>
      <c r="F3027" s="210">
        <f t="shared" si="141"/>
        <v>5</v>
      </c>
      <c r="G3027" s="79" t="str">
        <f t="shared" si="142"/>
        <v>I</v>
      </c>
      <c r="H3027" s="79" t="str">
        <f t="shared" si="143"/>
        <v>5NGI-SOCAL</v>
      </c>
    </row>
    <row r="3028" spans="1:8">
      <c r="A3028" s="80">
        <v>37622</v>
      </c>
      <c r="B3028" s="79" t="s">
        <v>210</v>
      </c>
      <c r="C3028" s="79" t="s">
        <v>46</v>
      </c>
      <c r="D3028" s="85">
        <v>0</v>
      </c>
      <c r="E3028" s="85">
        <v>0</v>
      </c>
      <c r="F3028" s="210">
        <f t="shared" si="141"/>
        <v>5</v>
      </c>
      <c r="G3028" s="79" t="str">
        <f t="shared" si="142"/>
        <v>I</v>
      </c>
      <c r="H3028" s="79" t="str">
        <f t="shared" si="143"/>
        <v>5NGI-SOCAL</v>
      </c>
    </row>
    <row r="3029" spans="1:8">
      <c r="A3029" s="80">
        <v>37653</v>
      </c>
      <c r="B3029" s="79" t="s">
        <v>210</v>
      </c>
      <c r="C3029" s="79" t="s">
        <v>46</v>
      </c>
      <c r="D3029" s="85">
        <v>0</v>
      </c>
      <c r="E3029" s="85">
        <v>0</v>
      </c>
      <c r="F3029" s="210">
        <f t="shared" si="141"/>
        <v>5</v>
      </c>
      <c r="G3029" s="79" t="str">
        <f t="shared" si="142"/>
        <v>I</v>
      </c>
      <c r="H3029" s="79" t="str">
        <f t="shared" si="143"/>
        <v>5NGI-SOCAL</v>
      </c>
    </row>
    <row r="3030" spans="1:8">
      <c r="A3030" s="80">
        <v>37681</v>
      </c>
      <c r="B3030" s="79" t="s">
        <v>210</v>
      </c>
      <c r="C3030" s="79" t="s">
        <v>46</v>
      </c>
      <c r="D3030" s="85">
        <v>0</v>
      </c>
      <c r="E3030" s="85">
        <v>0</v>
      </c>
      <c r="F3030" s="210">
        <f t="shared" si="141"/>
        <v>5</v>
      </c>
      <c r="G3030" s="79" t="str">
        <f t="shared" si="142"/>
        <v>I</v>
      </c>
      <c r="H3030" s="79" t="str">
        <f t="shared" si="143"/>
        <v>5NGI-SOCAL</v>
      </c>
    </row>
    <row r="3031" spans="1:8">
      <c r="A3031" s="80">
        <v>37712</v>
      </c>
      <c r="B3031" s="79" t="s">
        <v>210</v>
      </c>
      <c r="C3031" s="79" t="s">
        <v>46</v>
      </c>
      <c r="D3031" s="85">
        <v>0</v>
      </c>
      <c r="E3031" s="85">
        <v>0</v>
      </c>
      <c r="F3031" s="210">
        <f t="shared" si="141"/>
        <v>6</v>
      </c>
      <c r="G3031" s="79" t="str">
        <f t="shared" si="142"/>
        <v>I</v>
      </c>
      <c r="H3031" s="79" t="str">
        <f t="shared" si="143"/>
        <v>6NGI-SOCAL</v>
      </c>
    </row>
    <row r="3032" spans="1:8">
      <c r="A3032" s="80">
        <v>37742</v>
      </c>
      <c r="B3032" s="79" t="s">
        <v>210</v>
      </c>
      <c r="C3032" s="79" t="s">
        <v>46</v>
      </c>
      <c r="D3032" s="85">
        <v>0</v>
      </c>
      <c r="E3032" s="85">
        <v>0</v>
      </c>
      <c r="F3032" s="210">
        <f t="shared" si="141"/>
        <v>6</v>
      </c>
      <c r="G3032" s="79" t="str">
        <f t="shared" si="142"/>
        <v>I</v>
      </c>
      <c r="H3032" s="79" t="str">
        <f t="shared" si="143"/>
        <v>6NGI-SOCAL</v>
      </c>
    </row>
    <row r="3033" spans="1:8">
      <c r="A3033" s="80">
        <v>37773</v>
      </c>
      <c r="B3033" s="79" t="s">
        <v>210</v>
      </c>
      <c r="C3033" s="79" t="s">
        <v>46</v>
      </c>
      <c r="D3033" s="85">
        <v>0</v>
      </c>
      <c r="E3033" s="85">
        <v>0</v>
      </c>
      <c r="F3033" s="210">
        <f t="shared" si="141"/>
        <v>6</v>
      </c>
      <c r="G3033" s="79" t="str">
        <f t="shared" si="142"/>
        <v>I</v>
      </c>
      <c r="H3033" s="79" t="str">
        <f t="shared" si="143"/>
        <v>6NGI-SOCAL</v>
      </c>
    </row>
    <row r="3034" spans="1:8">
      <c r="A3034" s="80">
        <v>37803</v>
      </c>
      <c r="B3034" s="79" t="s">
        <v>210</v>
      </c>
      <c r="C3034" s="79" t="s">
        <v>46</v>
      </c>
      <c r="D3034" s="85">
        <v>0</v>
      </c>
      <c r="E3034" s="85">
        <v>0</v>
      </c>
      <c r="F3034" s="210">
        <f t="shared" si="141"/>
        <v>6</v>
      </c>
      <c r="G3034" s="79" t="str">
        <f t="shared" si="142"/>
        <v>I</v>
      </c>
      <c r="H3034" s="79" t="str">
        <f t="shared" si="143"/>
        <v>6NGI-SOCAL</v>
      </c>
    </row>
    <row r="3035" spans="1:8">
      <c r="A3035" s="80">
        <v>37834</v>
      </c>
      <c r="B3035" s="79" t="s">
        <v>210</v>
      </c>
      <c r="C3035" s="79" t="s">
        <v>46</v>
      </c>
      <c r="D3035" s="85">
        <v>0</v>
      </c>
      <c r="E3035" s="85">
        <v>0</v>
      </c>
      <c r="F3035" s="210">
        <f t="shared" si="141"/>
        <v>6</v>
      </c>
      <c r="G3035" s="79" t="str">
        <f t="shared" si="142"/>
        <v>I</v>
      </c>
      <c r="H3035" s="79" t="str">
        <f t="shared" si="143"/>
        <v>6NGI-SOCAL</v>
      </c>
    </row>
    <row r="3036" spans="1:8">
      <c r="A3036" s="80">
        <v>37865</v>
      </c>
      <c r="B3036" s="79" t="s">
        <v>210</v>
      </c>
      <c r="C3036" s="79" t="s">
        <v>46</v>
      </c>
      <c r="D3036" s="85">
        <v>0</v>
      </c>
      <c r="E3036" s="85">
        <v>0</v>
      </c>
      <c r="F3036" s="210">
        <f t="shared" si="141"/>
        <v>6</v>
      </c>
      <c r="G3036" s="79" t="str">
        <f t="shared" si="142"/>
        <v>I</v>
      </c>
      <c r="H3036" s="79" t="str">
        <f t="shared" si="143"/>
        <v>6NGI-SOCAL</v>
      </c>
    </row>
    <row r="3037" spans="1:8">
      <c r="A3037" s="80">
        <v>37895</v>
      </c>
      <c r="B3037" s="79" t="s">
        <v>210</v>
      </c>
      <c r="C3037" s="79" t="s">
        <v>46</v>
      </c>
      <c r="D3037" s="85">
        <v>0</v>
      </c>
      <c r="E3037" s="85">
        <v>0</v>
      </c>
      <c r="F3037" s="210">
        <f t="shared" si="141"/>
        <v>6</v>
      </c>
      <c r="G3037" s="79" t="str">
        <f t="shared" si="142"/>
        <v>I</v>
      </c>
      <c r="H3037" s="79" t="str">
        <f t="shared" si="143"/>
        <v>6NGI-SOCAL</v>
      </c>
    </row>
    <row r="3038" spans="1:8">
      <c r="A3038" s="80">
        <v>37165</v>
      </c>
      <c r="B3038" s="79" t="s">
        <v>81</v>
      </c>
      <c r="C3038" s="79" t="s">
        <v>88</v>
      </c>
      <c r="D3038" s="85">
        <v>0</v>
      </c>
      <c r="E3038" s="85">
        <v>0</v>
      </c>
      <c r="F3038" s="210">
        <f t="shared" si="141"/>
        <v>1</v>
      </c>
      <c r="G3038" s="79" t="str">
        <f t="shared" si="142"/>
        <v>D</v>
      </c>
      <c r="H3038" s="79" t="str">
        <f t="shared" si="143"/>
        <v>1IF-CIG/RKYMTN</v>
      </c>
    </row>
    <row r="3039" spans="1:8">
      <c r="A3039" s="80">
        <v>37165</v>
      </c>
      <c r="B3039" s="79" t="s">
        <v>81</v>
      </c>
      <c r="C3039" s="79" t="s">
        <v>89</v>
      </c>
      <c r="D3039" s="85">
        <v>0</v>
      </c>
      <c r="E3039" s="85">
        <v>0</v>
      </c>
      <c r="F3039" s="210">
        <f t="shared" si="141"/>
        <v>1</v>
      </c>
      <c r="G3039" s="79" t="str">
        <f t="shared" si="142"/>
        <v>D</v>
      </c>
      <c r="H3039" s="79" t="str">
        <f t="shared" si="143"/>
        <v>1IF-ELPO/PERMIAN</v>
      </c>
    </row>
    <row r="3040" spans="1:8">
      <c r="A3040" s="80">
        <v>37165</v>
      </c>
      <c r="B3040" s="79" t="s">
        <v>81</v>
      </c>
      <c r="C3040" s="79" t="s">
        <v>72</v>
      </c>
      <c r="D3040" s="85">
        <v>0</v>
      </c>
      <c r="E3040" s="85">
        <v>0</v>
      </c>
      <c r="F3040" s="210">
        <f t="shared" si="141"/>
        <v>1</v>
      </c>
      <c r="G3040" s="79" t="str">
        <f t="shared" si="142"/>
        <v>D</v>
      </c>
      <c r="H3040" s="79" t="str">
        <f t="shared" si="143"/>
        <v>1IF-ELPO/SJ</v>
      </c>
    </row>
    <row r="3041" spans="1:8">
      <c r="A3041" s="80">
        <v>37165</v>
      </c>
      <c r="B3041" s="79" t="s">
        <v>81</v>
      </c>
      <c r="C3041" s="79" t="s">
        <v>92</v>
      </c>
      <c r="D3041" s="85">
        <v>0</v>
      </c>
      <c r="E3041" s="85">
        <v>0</v>
      </c>
      <c r="F3041" s="210">
        <f t="shared" si="141"/>
        <v>1</v>
      </c>
      <c r="G3041" s="79" t="str">
        <f t="shared" si="142"/>
        <v>D</v>
      </c>
      <c r="H3041" s="79" t="str">
        <f t="shared" si="143"/>
        <v>1IF-NTHWST/CANBR</v>
      </c>
    </row>
    <row r="3042" spans="1:8">
      <c r="A3042" s="80">
        <v>37165</v>
      </c>
      <c r="B3042" s="79" t="s">
        <v>81</v>
      </c>
      <c r="C3042" s="79" t="s">
        <v>67</v>
      </c>
      <c r="D3042" s="85">
        <v>0</v>
      </c>
      <c r="E3042" s="85">
        <v>0</v>
      </c>
      <c r="F3042" s="210">
        <f t="shared" si="141"/>
        <v>1</v>
      </c>
      <c r="G3042" s="79" t="str">
        <f t="shared" si="142"/>
        <v>D</v>
      </c>
      <c r="H3042" s="79" t="str">
        <f t="shared" si="143"/>
        <v>1IF-NWPL_ROCKY_M</v>
      </c>
    </row>
    <row r="3043" spans="1:8">
      <c r="A3043" s="80">
        <v>37165</v>
      </c>
      <c r="B3043" s="79" t="s">
        <v>81</v>
      </c>
      <c r="C3043" s="79" t="s">
        <v>68</v>
      </c>
      <c r="D3043" s="85">
        <v>0</v>
      </c>
      <c r="E3043" s="85">
        <v>0</v>
      </c>
      <c r="F3043" s="210">
        <f t="shared" si="141"/>
        <v>1</v>
      </c>
      <c r="G3043" s="79" t="str">
        <f t="shared" si="142"/>
        <v>D</v>
      </c>
      <c r="H3043" s="79" t="str">
        <f t="shared" si="143"/>
        <v>1NGI-MALIN</v>
      </c>
    </row>
    <row r="3044" spans="1:8">
      <c r="A3044" s="80">
        <v>37165</v>
      </c>
      <c r="B3044" s="79" t="s">
        <v>81</v>
      </c>
      <c r="C3044" s="79" t="s">
        <v>74</v>
      </c>
      <c r="D3044" s="85">
        <v>0</v>
      </c>
      <c r="E3044" s="85">
        <v>0</v>
      </c>
      <c r="F3044" s="210">
        <f t="shared" si="141"/>
        <v>1</v>
      </c>
      <c r="G3044" s="79" t="str">
        <f t="shared" si="142"/>
        <v>D</v>
      </c>
      <c r="H3044" s="79" t="str">
        <f t="shared" si="143"/>
        <v>1NGI-PGE/CG</v>
      </c>
    </row>
    <row r="3045" spans="1:8">
      <c r="A3045" s="80">
        <v>37165</v>
      </c>
      <c r="B3045" s="79" t="s">
        <v>81</v>
      </c>
      <c r="C3045" s="79" t="s">
        <v>75</v>
      </c>
      <c r="D3045" s="85">
        <v>0</v>
      </c>
      <c r="E3045" s="85">
        <v>0</v>
      </c>
      <c r="F3045" s="210">
        <f t="shared" si="141"/>
        <v>1</v>
      </c>
      <c r="G3045" s="79" t="str">
        <f t="shared" si="142"/>
        <v>D</v>
      </c>
      <c r="H3045" s="79" t="str">
        <f t="shared" si="143"/>
        <v>1NGI-SOBDR-PG&amp;E</v>
      </c>
    </row>
    <row r="3046" spans="1:8">
      <c r="A3046" s="80">
        <v>37165</v>
      </c>
      <c r="B3046" s="79" t="s">
        <v>81</v>
      </c>
      <c r="C3046" s="79" t="s">
        <v>46</v>
      </c>
      <c r="D3046" s="85">
        <v>0</v>
      </c>
      <c r="E3046" s="85">
        <v>0</v>
      </c>
      <c r="F3046" s="210">
        <f t="shared" si="141"/>
        <v>1</v>
      </c>
      <c r="G3046" s="79" t="str">
        <f t="shared" si="142"/>
        <v>D</v>
      </c>
      <c r="H3046" s="79" t="str">
        <f t="shared" si="143"/>
        <v>1NGI-SOCAL</v>
      </c>
    </row>
    <row r="3047" spans="1:8">
      <c r="A3047" s="80">
        <v>37196</v>
      </c>
      <c r="B3047" s="79" t="s">
        <v>81</v>
      </c>
      <c r="C3047" s="79" t="s">
        <v>87</v>
      </c>
      <c r="D3047" s="85">
        <v>749839.87899999996</v>
      </c>
      <c r="E3047" s="85">
        <v>-149967.97580000001</v>
      </c>
      <c r="F3047" s="210">
        <f t="shared" si="141"/>
        <v>2</v>
      </c>
      <c r="G3047" s="79" t="str">
        <f t="shared" si="142"/>
        <v>D</v>
      </c>
      <c r="H3047" s="79" t="str">
        <f t="shared" si="143"/>
        <v>2CGPR-AECO/BASIS</v>
      </c>
    </row>
    <row r="3048" spans="1:8">
      <c r="A3048" s="80">
        <v>37196</v>
      </c>
      <c r="B3048" s="79" t="s">
        <v>81</v>
      </c>
      <c r="C3048" s="79" t="s">
        <v>88</v>
      </c>
      <c r="D3048" s="85">
        <v>37491.993900000001</v>
      </c>
      <c r="E3048" s="85">
        <v>-374.919939</v>
      </c>
      <c r="F3048" s="210">
        <f t="shared" si="141"/>
        <v>2</v>
      </c>
      <c r="G3048" s="79" t="str">
        <f t="shared" si="142"/>
        <v>D</v>
      </c>
      <c r="H3048" s="79" t="str">
        <f t="shared" si="143"/>
        <v>2IF-CIG/RKYMTN</v>
      </c>
    </row>
    <row r="3049" spans="1:8">
      <c r="A3049" s="80">
        <v>37196</v>
      </c>
      <c r="B3049" s="79" t="s">
        <v>81</v>
      </c>
      <c r="C3049" s="79" t="s">
        <v>89</v>
      </c>
      <c r="D3049" s="85">
        <v>-74983.987900000007</v>
      </c>
      <c r="E3049" s="85">
        <v>7498.3987900000002</v>
      </c>
      <c r="F3049" s="210">
        <f t="shared" si="141"/>
        <v>2</v>
      </c>
      <c r="G3049" s="79" t="str">
        <f t="shared" si="142"/>
        <v>D</v>
      </c>
      <c r="H3049" s="79" t="str">
        <f t="shared" si="143"/>
        <v>2IF-ELPO/PERMIAN</v>
      </c>
    </row>
    <row r="3050" spans="1:8">
      <c r="A3050" s="80">
        <v>37196</v>
      </c>
      <c r="B3050" s="79" t="s">
        <v>81</v>
      </c>
      <c r="C3050" s="79" t="s">
        <v>72</v>
      </c>
      <c r="D3050" s="85">
        <v>299935.95160000003</v>
      </c>
      <c r="E3050" s="85">
        <v>-29993.595160000001</v>
      </c>
      <c r="F3050" s="210">
        <f t="shared" si="141"/>
        <v>2</v>
      </c>
      <c r="G3050" s="79" t="str">
        <f t="shared" si="142"/>
        <v>D</v>
      </c>
      <c r="H3050" s="79" t="str">
        <f t="shared" si="143"/>
        <v>2IF-ELPO/SJ</v>
      </c>
    </row>
    <row r="3051" spans="1:8">
      <c r="A3051" s="80">
        <v>37196</v>
      </c>
      <c r="B3051" s="79" t="s">
        <v>81</v>
      </c>
      <c r="C3051" s="79" t="s">
        <v>90</v>
      </c>
      <c r="D3051" s="85">
        <v>0</v>
      </c>
      <c r="E3051" s="85">
        <v>0</v>
      </c>
      <c r="F3051" s="210">
        <f t="shared" si="141"/>
        <v>2</v>
      </c>
      <c r="G3051" s="79" t="str">
        <f t="shared" si="142"/>
        <v>D</v>
      </c>
      <c r="H3051" s="79" t="str">
        <f t="shared" si="143"/>
        <v>2IF-HEHUB</v>
      </c>
    </row>
    <row r="3052" spans="1:8">
      <c r="A3052" s="80">
        <v>37196</v>
      </c>
      <c r="B3052" s="79" t="s">
        <v>81</v>
      </c>
      <c r="C3052" s="79" t="s">
        <v>92</v>
      </c>
      <c r="D3052" s="85">
        <v>449903.92739999999</v>
      </c>
      <c r="E3052" s="85">
        <v>-44990.392740000003</v>
      </c>
      <c r="F3052" s="210">
        <f t="shared" si="141"/>
        <v>2</v>
      </c>
      <c r="G3052" s="79" t="str">
        <f t="shared" si="142"/>
        <v>D</v>
      </c>
      <c r="H3052" s="79" t="str">
        <f t="shared" si="143"/>
        <v>2IF-NTHWST/CANBR</v>
      </c>
    </row>
    <row r="3053" spans="1:8">
      <c r="A3053" s="80">
        <v>37196</v>
      </c>
      <c r="B3053" s="79" t="s">
        <v>81</v>
      </c>
      <c r="C3053" s="79" t="s">
        <v>67</v>
      </c>
      <c r="D3053" s="85">
        <v>-37491.993999999999</v>
      </c>
      <c r="E3053" s="85">
        <v>3749.1994</v>
      </c>
      <c r="F3053" s="210">
        <f t="shared" si="141"/>
        <v>2</v>
      </c>
      <c r="G3053" s="79" t="str">
        <f t="shared" si="142"/>
        <v>D</v>
      </c>
      <c r="H3053" s="79" t="str">
        <f t="shared" si="143"/>
        <v>2IF-NWPL_ROCKY_M</v>
      </c>
    </row>
    <row r="3054" spans="1:8">
      <c r="A3054" s="80">
        <v>37196</v>
      </c>
      <c r="B3054" s="79" t="s">
        <v>81</v>
      </c>
      <c r="C3054" s="79" t="s">
        <v>68</v>
      </c>
      <c r="D3054" s="85">
        <v>-4386563.2921000002</v>
      </c>
      <c r="E3054" s="85">
        <v>43865.632920999997</v>
      </c>
      <c r="F3054" s="210">
        <f t="shared" si="141"/>
        <v>2</v>
      </c>
      <c r="G3054" s="79" t="str">
        <f t="shared" si="142"/>
        <v>D</v>
      </c>
      <c r="H3054" s="79" t="str">
        <f t="shared" si="143"/>
        <v>2NGI-MALIN</v>
      </c>
    </row>
    <row r="3055" spans="1:8">
      <c r="A3055" s="80">
        <v>37196</v>
      </c>
      <c r="B3055" s="79" t="s">
        <v>81</v>
      </c>
      <c r="C3055" s="79" t="s">
        <v>74</v>
      </c>
      <c r="D3055" s="85">
        <v>-1712095.3987</v>
      </c>
      <c r="E3055" s="85">
        <v>0</v>
      </c>
      <c r="F3055" s="210">
        <f t="shared" si="141"/>
        <v>2</v>
      </c>
      <c r="G3055" s="79" t="str">
        <f t="shared" si="142"/>
        <v>D</v>
      </c>
      <c r="H3055" s="79" t="str">
        <f t="shared" si="143"/>
        <v>2NGI-PGE/CG</v>
      </c>
    </row>
    <row r="3056" spans="1:8">
      <c r="A3056" s="80">
        <v>37196</v>
      </c>
      <c r="B3056" s="79" t="s">
        <v>81</v>
      </c>
      <c r="C3056" s="79" t="s">
        <v>46</v>
      </c>
      <c r="D3056" s="85">
        <v>74983.987900000007</v>
      </c>
      <c r="E3056" s="85">
        <v>-7498.3987900000002</v>
      </c>
      <c r="F3056" s="210">
        <f t="shared" si="141"/>
        <v>2</v>
      </c>
      <c r="G3056" s="79" t="str">
        <f t="shared" si="142"/>
        <v>D</v>
      </c>
      <c r="H3056" s="79" t="str">
        <f t="shared" si="143"/>
        <v>2NGI-SOCAL</v>
      </c>
    </row>
    <row r="3057" spans="1:8">
      <c r="A3057" s="80">
        <v>37226</v>
      </c>
      <c r="B3057" s="79" t="s">
        <v>81</v>
      </c>
      <c r="C3057" s="79" t="s">
        <v>87</v>
      </c>
      <c r="D3057" s="85">
        <v>1237329.4438</v>
      </c>
      <c r="E3057" s="85">
        <v>-247465.88876</v>
      </c>
      <c r="F3057" s="210">
        <f t="shared" si="141"/>
        <v>3</v>
      </c>
      <c r="G3057" s="79" t="str">
        <f t="shared" si="142"/>
        <v>D</v>
      </c>
      <c r="H3057" s="79" t="str">
        <f t="shared" si="143"/>
        <v>3CGPR-AECO/BASIS</v>
      </c>
    </row>
    <row r="3058" spans="1:8">
      <c r="A3058" s="80">
        <v>37226</v>
      </c>
      <c r="B3058" s="79" t="s">
        <v>81</v>
      </c>
      <c r="C3058" s="79" t="s">
        <v>88</v>
      </c>
      <c r="D3058" s="85">
        <v>77333.090299999996</v>
      </c>
      <c r="E3058" s="85">
        <v>-773.33090300000003</v>
      </c>
      <c r="F3058" s="210">
        <f t="shared" si="141"/>
        <v>3</v>
      </c>
      <c r="G3058" s="79" t="str">
        <f t="shared" si="142"/>
        <v>D</v>
      </c>
      <c r="H3058" s="79" t="str">
        <f t="shared" si="143"/>
        <v>3IF-CIG/RKYMTN</v>
      </c>
    </row>
    <row r="3059" spans="1:8">
      <c r="A3059" s="80">
        <v>37226</v>
      </c>
      <c r="B3059" s="79" t="s">
        <v>81</v>
      </c>
      <c r="C3059" s="79" t="s">
        <v>89</v>
      </c>
      <c r="D3059" s="85">
        <v>-154666.18049999999</v>
      </c>
      <c r="E3059" s="85">
        <v>15466.618049999999</v>
      </c>
      <c r="F3059" s="210">
        <f t="shared" si="141"/>
        <v>3</v>
      </c>
      <c r="G3059" s="79" t="str">
        <f t="shared" si="142"/>
        <v>D</v>
      </c>
      <c r="H3059" s="79" t="str">
        <f t="shared" si="143"/>
        <v>3IF-ELPO/PERMIAN</v>
      </c>
    </row>
    <row r="3060" spans="1:8">
      <c r="A3060" s="80">
        <v>37226</v>
      </c>
      <c r="B3060" s="79" t="s">
        <v>81</v>
      </c>
      <c r="C3060" s="79" t="s">
        <v>72</v>
      </c>
      <c r="D3060" s="85">
        <v>2165326.5268000001</v>
      </c>
      <c r="E3060" s="85">
        <v>-216532.65268</v>
      </c>
      <c r="F3060" s="210">
        <f t="shared" si="141"/>
        <v>3</v>
      </c>
      <c r="G3060" s="79" t="str">
        <f t="shared" si="142"/>
        <v>D</v>
      </c>
      <c r="H3060" s="79" t="str">
        <f t="shared" si="143"/>
        <v>3IF-ELPO/SJ</v>
      </c>
    </row>
    <row r="3061" spans="1:8">
      <c r="A3061" s="80">
        <v>37226</v>
      </c>
      <c r="B3061" s="79" t="s">
        <v>81</v>
      </c>
      <c r="C3061" s="79" t="s">
        <v>92</v>
      </c>
      <c r="D3061" s="85">
        <v>-1391995.6240000001</v>
      </c>
      <c r="E3061" s="85">
        <v>139199.5624</v>
      </c>
      <c r="F3061" s="210">
        <f t="shared" si="141"/>
        <v>3</v>
      </c>
      <c r="G3061" s="79" t="str">
        <f t="shared" si="142"/>
        <v>D</v>
      </c>
      <c r="H3061" s="79" t="str">
        <f t="shared" si="143"/>
        <v>3IF-NTHWST/CANBR</v>
      </c>
    </row>
    <row r="3062" spans="1:8">
      <c r="A3062" s="80">
        <v>37226</v>
      </c>
      <c r="B3062" s="79" t="s">
        <v>81</v>
      </c>
      <c r="C3062" s="79" t="s">
        <v>67</v>
      </c>
      <c r="D3062" s="85">
        <v>-1005330.1732</v>
      </c>
      <c r="E3062" s="85">
        <v>100533.01732</v>
      </c>
      <c r="F3062" s="210">
        <f t="shared" si="141"/>
        <v>3</v>
      </c>
      <c r="G3062" s="79" t="str">
        <f t="shared" si="142"/>
        <v>D</v>
      </c>
      <c r="H3062" s="79" t="str">
        <f t="shared" si="143"/>
        <v>3IF-NWPL_ROCKY_M</v>
      </c>
    </row>
    <row r="3063" spans="1:8">
      <c r="A3063" s="80">
        <v>37226</v>
      </c>
      <c r="B3063" s="79" t="s">
        <v>81</v>
      </c>
      <c r="C3063" s="79" t="s">
        <v>68</v>
      </c>
      <c r="D3063" s="85">
        <v>-5026650.8660000004</v>
      </c>
      <c r="E3063" s="85">
        <v>50266.50866</v>
      </c>
      <c r="F3063" s="210">
        <f t="shared" si="141"/>
        <v>3</v>
      </c>
      <c r="G3063" s="79" t="str">
        <f t="shared" si="142"/>
        <v>D</v>
      </c>
      <c r="H3063" s="79" t="str">
        <f t="shared" si="143"/>
        <v>3NGI-MALIN</v>
      </c>
    </row>
    <row r="3064" spans="1:8">
      <c r="A3064" s="80">
        <v>37226</v>
      </c>
      <c r="B3064" s="79" t="s">
        <v>81</v>
      </c>
      <c r="C3064" s="79" t="s">
        <v>74</v>
      </c>
      <c r="D3064" s="85">
        <v>1976343.4125999999</v>
      </c>
      <c r="E3064" s="85">
        <v>0</v>
      </c>
      <c r="F3064" s="210">
        <f t="shared" si="141"/>
        <v>3</v>
      </c>
      <c r="G3064" s="79" t="str">
        <f t="shared" si="142"/>
        <v>D</v>
      </c>
      <c r="H3064" s="79" t="str">
        <f t="shared" si="143"/>
        <v>3NGI-PGE/CG</v>
      </c>
    </row>
    <row r="3065" spans="1:8">
      <c r="A3065" s="80">
        <v>37226</v>
      </c>
      <c r="B3065" s="79" t="s">
        <v>81</v>
      </c>
      <c r="C3065" s="79" t="s">
        <v>46</v>
      </c>
      <c r="D3065" s="85">
        <v>2319992.7072999999</v>
      </c>
      <c r="E3065" s="85">
        <v>-231999.27072999999</v>
      </c>
      <c r="F3065" s="210">
        <f t="shared" si="141"/>
        <v>3</v>
      </c>
      <c r="G3065" s="79" t="str">
        <f t="shared" si="142"/>
        <v>D</v>
      </c>
      <c r="H3065" s="79" t="str">
        <f t="shared" si="143"/>
        <v>3NGI-SOCAL</v>
      </c>
    </row>
    <row r="3066" spans="1:8">
      <c r="A3066" s="80">
        <v>37257</v>
      </c>
      <c r="B3066" s="79" t="s">
        <v>81</v>
      </c>
      <c r="C3066" s="79" t="s">
        <v>87</v>
      </c>
      <c r="D3066" s="85">
        <v>1234974.6424</v>
      </c>
      <c r="E3066" s="85">
        <v>-246994.92848</v>
      </c>
      <c r="F3066" s="210">
        <f t="shared" si="141"/>
        <v>3</v>
      </c>
      <c r="G3066" s="79" t="str">
        <f t="shared" si="142"/>
        <v>D</v>
      </c>
      <c r="H3066" s="79" t="str">
        <f t="shared" si="143"/>
        <v>3CGPR-AECO/BASIS</v>
      </c>
    </row>
    <row r="3067" spans="1:8">
      <c r="A3067" s="80">
        <v>37257</v>
      </c>
      <c r="B3067" s="79" t="s">
        <v>81</v>
      </c>
      <c r="C3067" s="79" t="s">
        <v>88</v>
      </c>
      <c r="D3067" s="85">
        <v>-101885.408</v>
      </c>
      <c r="E3067" s="85">
        <v>1018.85408</v>
      </c>
      <c r="F3067" s="210">
        <f t="shared" si="141"/>
        <v>3</v>
      </c>
      <c r="G3067" s="79" t="str">
        <f t="shared" si="142"/>
        <v>D</v>
      </c>
      <c r="H3067" s="79" t="str">
        <f t="shared" si="143"/>
        <v>3IF-CIG/RKYMTN</v>
      </c>
    </row>
    <row r="3068" spans="1:8">
      <c r="A3068" s="80">
        <v>37257</v>
      </c>
      <c r="B3068" s="79" t="s">
        <v>81</v>
      </c>
      <c r="C3068" s="79" t="s">
        <v>89</v>
      </c>
      <c r="D3068" s="85">
        <v>-463115.49089999998</v>
      </c>
      <c r="E3068" s="85">
        <v>46311.54909</v>
      </c>
      <c r="F3068" s="210">
        <f t="shared" si="141"/>
        <v>3</v>
      </c>
      <c r="G3068" s="79" t="str">
        <f t="shared" si="142"/>
        <v>D</v>
      </c>
      <c r="H3068" s="79" t="str">
        <f t="shared" si="143"/>
        <v>3IF-ELPO/PERMIAN</v>
      </c>
    </row>
    <row r="3069" spans="1:8">
      <c r="A3069" s="80">
        <v>37257</v>
      </c>
      <c r="B3069" s="79" t="s">
        <v>81</v>
      </c>
      <c r="C3069" s="79" t="s">
        <v>72</v>
      </c>
      <c r="D3069" s="85">
        <v>2161205.6242</v>
      </c>
      <c r="E3069" s="85">
        <v>-216120.56242</v>
      </c>
      <c r="F3069" s="210">
        <f t="shared" si="141"/>
        <v>3</v>
      </c>
      <c r="G3069" s="79" t="str">
        <f t="shared" si="142"/>
        <v>D</v>
      </c>
      <c r="H3069" s="79" t="str">
        <f t="shared" si="143"/>
        <v>3IF-ELPO/SJ</v>
      </c>
    </row>
    <row r="3070" spans="1:8">
      <c r="A3070" s="80">
        <v>37257</v>
      </c>
      <c r="B3070" s="79" t="s">
        <v>81</v>
      </c>
      <c r="C3070" s="79" t="s">
        <v>92</v>
      </c>
      <c r="D3070" s="85">
        <v>-1543718.3030000001</v>
      </c>
      <c r="E3070" s="85">
        <v>154371.8303</v>
      </c>
      <c r="F3070" s="210">
        <f t="shared" si="141"/>
        <v>3</v>
      </c>
      <c r="G3070" s="79" t="str">
        <f t="shared" si="142"/>
        <v>D</v>
      </c>
      <c r="H3070" s="79" t="str">
        <f t="shared" si="143"/>
        <v>3IF-NTHWST/CANBR</v>
      </c>
    </row>
    <row r="3071" spans="1:8">
      <c r="A3071" s="80">
        <v>37257</v>
      </c>
      <c r="B3071" s="79" t="s">
        <v>81</v>
      </c>
      <c r="C3071" s="79" t="s">
        <v>67</v>
      </c>
      <c r="D3071" s="85">
        <v>-540301.40610000002</v>
      </c>
      <c r="E3071" s="85">
        <v>54030.140610000002</v>
      </c>
      <c r="F3071" s="210">
        <f t="shared" si="141"/>
        <v>3</v>
      </c>
      <c r="G3071" s="79" t="str">
        <f t="shared" si="142"/>
        <v>D</v>
      </c>
      <c r="H3071" s="79" t="str">
        <f t="shared" si="143"/>
        <v>3IF-NWPL_ROCKY_M</v>
      </c>
    </row>
    <row r="3072" spans="1:8">
      <c r="A3072" s="80">
        <v>37257</v>
      </c>
      <c r="B3072" s="79" t="s">
        <v>81</v>
      </c>
      <c r="C3072" s="79" t="s">
        <v>68</v>
      </c>
      <c r="D3072" s="85">
        <v>-4862712.6544000003</v>
      </c>
      <c r="E3072" s="85">
        <v>48627.126543999999</v>
      </c>
      <c r="F3072" s="210">
        <f t="shared" si="141"/>
        <v>3</v>
      </c>
      <c r="G3072" s="79" t="str">
        <f t="shared" si="142"/>
        <v>D</v>
      </c>
      <c r="H3072" s="79" t="str">
        <f t="shared" si="143"/>
        <v>3NGI-MALIN</v>
      </c>
    </row>
    <row r="3073" spans="1:8">
      <c r="A3073" s="80">
        <v>37257</v>
      </c>
      <c r="B3073" s="79" t="s">
        <v>81</v>
      </c>
      <c r="C3073" s="79" t="s">
        <v>74</v>
      </c>
      <c r="D3073" s="85">
        <v>-561957.28390000004</v>
      </c>
      <c r="E3073" s="85">
        <v>0</v>
      </c>
      <c r="F3073" s="210">
        <f t="shared" si="141"/>
        <v>3</v>
      </c>
      <c r="G3073" s="79" t="str">
        <f t="shared" si="142"/>
        <v>D</v>
      </c>
      <c r="H3073" s="79" t="str">
        <f t="shared" si="143"/>
        <v>3NGI-PGE/CG</v>
      </c>
    </row>
    <row r="3074" spans="1:8">
      <c r="A3074" s="80">
        <v>37257</v>
      </c>
      <c r="B3074" s="79" t="s">
        <v>81</v>
      </c>
      <c r="C3074" s="79" t="s">
        <v>46</v>
      </c>
      <c r="D3074" s="85">
        <v>3087436.6061</v>
      </c>
      <c r="E3074" s="85">
        <v>-308743.66061000002</v>
      </c>
      <c r="F3074" s="210">
        <f t="shared" si="141"/>
        <v>3</v>
      </c>
      <c r="G3074" s="79" t="str">
        <f t="shared" si="142"/>
        <v>D</v>
      </c>
      <c r="H3074" s="79" t="str">
        <f t="shared" si="143"/>
        <v>3NGI-SOCAL</v>
      </c>
    </row>
    <row r="3075" spans="1:8">
      <c r="A3075" s="80">
        <v>37288</v>
      </c>
      <c r="B3075" s="79" t="s">
        <v>81</v>
      </c>
      <c r="C3075" s="79" t="s">
        <v>87</v>
      </c>
      <c r="D3075" s="85">
        <v>1113316.9055999999</v>
      </c>
      <c r="E3075" s="85">
        <v>-222663.38112000001</v>
      </c>
      <c r="F3075" s="210">
        <f t="shared" ref="F3075:F3138" si="144">IF(REF_DT&lt;=LastDay,INDEX(IntraMonth_Buckets,MATCH($A3075,IntraSumMonths,0),1),INDEX(BucketTable,MATCH($A3075,SumMonths,0),1))</f>
        <v>3</v>
      </c>
      <c r="G3075" s="79" t="str">
        <f t="shared" ref="G3075:G3138" si="145">INDEX(Book_Type,MATCH($B3075,Book,0),1)</f>
        <v>D</v>
      </c>
      <c r="H3075" s="79" t="str">
        <f t="shared" ref="H3075:H3138" si="146">$F3075&amp;$C3075</f>
        <v>3CGPR-AECO/BASIS</v>
      </c>
    </row>
    <row r="3076" spans="1:8">
      <c r="A3076" s="80">
        <v>37288</v>
      </c>
      <c r="B3076" s="79" t="s">
        <v>81</v>
      </c>
      <c r="C3076" s="79" t="s">
        <v>88</v>
      </c>
      <c r="D3076" s="85">
        <v>-91848.644700000004</v>
      </c>
      <c r="E3076" s="85">
        <v>918.486447</v>
      </c>
      <c r="F3076" s="210">
        <f t="shared" si="144"/>
        <v>3</v>
      </c>
      <c r="G3076" s="79" t="str">
        <f t="shared" si="145"/>
        <v>D</v>
      </c>
      <c r="H3076" s="79" t="str">
        <f t="shared" si="146"/>
        <v>3IF-CIG/RKYMTN</v>
      </c>
    </row>
    <row r="3077" spans="1:8">
      <c r="A3077" s="80">
        <v>37288</v>
      </c>
      <c r="B3077" s="79" t="s">
        <v>81</v>
      </c>
      <c r="C3077" s="79" t="s">
        <v>89</v>
      </c>
      <c r="D3077" s="85">
        <v>-417493.83960000001</v>
      </c>
      <c r="E3077" s="85">
        <v>41749.383959999999</v>
      </c>
      <c r="F3077" s="210">
        <f t="shared" si="144"/>
        <v>3</v>
      </c>
      <c r="G3077" s="79" t="str">
        <f t="shared" si="145"/>
        <v>D</v>
      </c>
      <c r="H3077" s="79" t="str">
        <f t="shared" si="146"/>
        <v>3IF-ELPO/PERMIAN</v>
      </c>
    </row>
    <row r="3078" spans="1:8">
      <c r="A3078" s="80">
        <v>37288</v>
      </c>
      <c r="B3078" s="79" t="s">
        <v>81</v>
      </c>
      <c r="C3078" s="79" t="s">
        <v>72</v>
      </c>
      <c r="D3078" s="85">
        <v>1948304.5848000001</v>
      </c>
      <c r="E3078" s="85">
        <v>-194830.45848</v>
      </c>
      <c r="F3078" s="210">
        <f t="shared" si="144"/>
        <v>3</v>
      </c>
      <c r="G3078" s="79" t="str">
        <f t="shared" si="145"/>
        <v>D</v>
      </c>
      <c r="H3078" s="79" t="str">
        <f t="shared" si="146"/>
        <v>3IF-ELPO/SJ</v>
      </c>
    </row>
    <row r="3079" spans="1:8">
      <c r="A3079" s="80">
        <v>37288</v>
      </c>
      <c r="B3079" s="79" t="s">
        <v>81</v>
      </c>
      <c r="C3079" s="79" t="s">
        <v>92</v>
      </c>
      <c r="D3079" s="85">
        <v>139164.61319999999</v>
      </c>
      <c r="E3079" s="85">
        <v>-13916.46132</v>
      </c>
      <c r="F3079" s="210">
        <f t="shared" si="144"/>
        <v>3</v>
      </c>
      <c r="G3079" s="79" t="str">
        <f t="shared" si="145"/>
        <v>D</v>
      </c>
      <c r="H3079" s="79" t="str">
        <f t="shared" si="146"/>
        <v>3IF-NTHWST/CANBR</v>
      </c>
    </row>
    <row r="3080" spans="1:8">
      <c r="A3080" s="80">
        <v>37288</v>
      </c>
      <c r="B3080" s="79" t="s">
        <v>81</v>
      </c>
      <c r="C3080" s="79" t="s">
        <v>67</v>
      </c>
      <c r="D3080" s="85">
        <v>-487076.14620000002</v>
      </c>
      <c r="E3080" s="85">
        <v>48707.61462</v>
      </c>
      <c r="F3080" s="210">
        <f t="shared" si="144"/>
        <v>3</v>
      </c>
      <c r="G3080" s="79" t="str">
        <f t="shared" si="145"/>
        <v>D</v>
      </c>
      <c r="H3080" s="79" t="str">
        <f t="shared" si="146"/>
        <v>3IF-NWPL_ROCKY_M</v>
      </c>
    </row>
    <row r="3081" spans="1:8">
      <c r="A3081" s="80">
        <v>37288</v>
      </c>
      <c r="B3081" s="79" t="s">
        <v>81</v>
      </c>
      <c r="C3081" s="79" t="s">
        <v>68</v>
      </c>
      <c r="D3081" s="85">
        <v>-3827026.8629999999</v>
      </c>
      <c r="E3081" s="85">
        <v>38270.268629999999</v>
      </c>
      <c r="F3081" s="210">
        <f t="shared" si="144"/>
        <v>3</v>
      </c>
      <c r="G3081" s="79" t="str">
        <f t="shared" si="145"/>
        <v>D</v>
      </c>
      <c r="H3081" s="79" t="str">
        <f t="shared" si="146"/>
        <v>3NGI-MALIN</v>
      </c>
    </row>
    <row r="3082" spans="1:8">
      <c r="A3082" s="80">
        <v>37288</v>
      </c>
      <c r="B3082" s="79" t="s">
        <v>81</v>
      </c>
      <c r="C3082" s="79" t="s">
        <v>74</v>
      </c>
      <c r="D3082" s="85">
        <v>-2049456.3839</v>
      </c>
      <c r="E3082" s="85">
        <v>0</v>
      </c>
      <c r="F3082" s="210">
        <f t="shared" si="144"/>
        <v>3</v>
      </c>
      <c r="G3082" s="79" t="str">
        <f t="shared" si="145"/>
        <v>D</v>
      </c>
      <c r="H3082" s="79" t="str">
        <f t="shared" si="146"/>
        <v>3NGI-PGE/CG</v>
      </c>
    </row>
    <row r="3083" spans="1:8">
      <c r="A3083" s="80">
        <v>37288</v>
      </c>
      <c r="B3083" s="79" t="s">
        <v>81</v>
      </c>
      <c r="C3083" s="79" t="s">
        <v>46</v>
      </c>
      <c r="D3083" s="85">
        <v>2783292.264</v>
      </c>
      <c r="E3083" s="85">
        <v>-278329.22639999999</v>
      </c>
      <c r="F3083" s="210">
        <f t="shared" si="144"/>
        <v>3</v>
      </c>
      <c r="G3083" s="79" t="str">
        <f t="shared" si="145"/>
        <v>D</v>
      </c>
      <c r="H3083" s="79" t="str">
        <f t="shared" si="146"/>
        <v>3NGI-SOCAL</v>
      </c>
    </row>
    <row r="3084" spans="1:8">
      <c r="A3084" s="80">
        <v>37316</v>
      </c>
      <c r="B3084" s="79" t="s">
        <v>81</v>
      </c>
      <c r="C3084" s="79" t="s">
        <v>87</v>
      </c>
      <c r="D3084" s="85">
        <v>1230648.0375999999</v>
      </c>
      <c r="E3084" s="85">
        <v>-246129.60751999999</v>
      </c>
      <c r="F3084" s="210">
        <f t="shared" si="144"/>
        <v>3</v>
      </c>
      <c r="G3084" s="79" t="str">
        <f t="shared" si="145"/>
        <v>D</v>
      </c>
      <c r="H3084" s="79" t="str">
        <f t="shared" si="146"/>
        <v>3CGPR-AECO/BASIS</v>
      </c>
    </row>
    <row r="3085" spans="1:8">
      <c r="A3085" s="80">
        <v>37316</v>
      </c>
      <c r="B3085" s="79" t="s">
        <v>81</v>
      </c>
      <c r="C3085" s="79" t="s">
        <v>88</v>
      </c>
      <c r="D3085" s="85">
        <v>-101528.4632</v>
      </c>
      <c r="E3085" s="85">
        <v>1015.284632</v>
      </c>
      <c r="F3085" s="210">
        <f t="shared" si="144"/>
        <v>3</v>
      </c>
      <c r="G3085" s="79" t="str">
        <f t="shared" si="145"/>
        <v>D</v>
      </c>
      <c r="H3085" s="79" t="str">
        <f t="shared" si="146"/>
        <v>3IF-CIG/RKYMTN</v>
      </c>
    </row>
    <row r="3086" spans="1:8">
      <c r="A3086" s="80">
        <v>37316</v>
      </c>
      <c r="B3086" s="79" t="s">
        <v>81</v>
      </c>
      <c r="C3086" s="79" t="s">
        <v>89</v>
      </c>
      <c r="D3086" s="85">
        <v>-461493.01409999997</v>
      </c>
      <c r="E3086" s="85">
        <v>46149.30141</v>
      </c>
      <c r="F3086" s="210">
        <f t="shared" si="144"/>
        <v>3</v>
      </c>
      <c r="G3086" s="79" t="str">
        <f t="shared" si="145"/>
        <v>D</v>
      </c>
      <c r="H3086" s="79" t="str">
        <f t="shared" si="146"/>
        <v>3IF-ELPO/PERMIAN</v>
      </c>
    </row>
    <row r="3087" spans="1:8">
      <c r="A3087" s="80">
        <v>37316</v>
      </c>
      <c r="B3087" s="79" t="s">
        <v>81</v>
      </c>
      <c r="C3087" s="79" t="s">
        <v>72</v>
      </c>
      <c r="D3087" s="85">
        <v>2153634.0658</v>
      </c>
      <c r="E3087" s="85">
        <v>-215363.40658000001</v>
      </c>
      <c r="F3087" s="210">
        <f t="shared" si="144"/>
        <v>3</v>
      </c>
      <c r="G3087" s="79" t="str">
        <f t="shared" si="145"/>
        <v>D</v>
      </c>
      <c r="H3087" s="79" t="str">
        <f t="shared" si="146"/>
        <v>3IF-ELPO/SJ</v>
      </c>
    </row>
    <row r="3088" spans="1:8">
      <c r="A3088" s="80">
        <v>37316</v>
      </c>
      <c r="B3088" s="79" t="s">
        <v>81</v>
      </c>
      <c r="C3088" s="79" t="s">
        <v>92</v>
      </c>
      <c r="D3088" s="85">
        <v>153831.00469999999</v>
      </c>
      <c r="E3088" s="85">
        <v>-15383.100469999999</v>
      </c>
      <c r="F3088" s="210">
        <f t="shared" si="144"/>
        <v>3</v>
      </c>
      <c r="G3088" s="79" t="str">
        <f t="shared" si="145"/>
        <v>D</v>
      </c>
      <c r="H3088" s="79" t="str">
        <f t="shared" si="146"/>
        <v>3IF-NTHWST/CANBR</v>
      </c>
    </row>
    <row r="3089" spans="1:8">
      <c r="A3089" s="80">
        <v>37316</v>
      </c>
      <c r="B3089" s="79" t="s">
        <v>81</v>
      </c>
      <c r="C3089" s="79" t="s">
        <v>67</v>
      </c>
      <c r="D3089" s="85">
        <v>-538408.51650000003</v>
      </c>
      <c r="E3089" s="85">
        <v>53840.851649999997</v>
      </c>
      <c r="F3089" s="210">
        <f t="shared" si="144"/>
        <v>3</v>
      </c>
      <c r="G3089" s="79" t="str">
        <f t="shared" si="145"/>
        <v>D</v>
      </c>
      <c r="H3089" s="79" t="str">
        <f t="shared" si="146"/>
        <v>3IF-NWPL_ROCKY_M</v>
      </c>
    </row>
    <row r="3090" spans="1:8">
      <c r="A3090" s="80">
        <v>37316</v>
      </c>
      <c r="B3090" s="79" t="s">
        <v>81</v>
      </c>
      <c r="C3090" s="79" t="s">
        <v>68</v>
      </c>
      <c r="D3090" s="85">
        <v>-3307366.6009999998</v>
      </c>
      <c r="E3090" s="85">
        <v>33073.666010000001</v>
      </c>
      <c r="F3090" s="210">
        <f t="shared" si="144"/>
        <v>3</v>
      </c>
      <c r="G3090" s="79" t="str">
        <f t="shared" si="145"/>
        <v>D</v>
      </c>
      <c r="H3090" s="79" t="str">
        <f t="shared" si="146"/>
        <v>3NGI-MALIN</v>
      </c>
    </row>
    <row r="3091" spans="1:8">
      <c r="A3091" s="80">
        <v>37316</v>
      </c>
      <c r="B3091" s="79" t="s">
        <v>81</v>
      </c>
      <c r="C3091" s="79" t="s">
        <v>74</v>
      </c>
      <c r="D3091" s="85">
        <v>-3500973.3413999998</v>
      </c>
      <c r="E3091" s="85">
        <v>0</v>
      </c>
      <c r="F3091" s="210">
        <f t="shared" si="144"/>
        <v>3</v>
      </c>
      <c r="G3091" s="79" t="str">
        <f t="shared" si="145"/>
        <v>D</v>
      </c>
      <c r="H3091" s="79" t="str">
        <f t="shared" si="146"/>
        <v>3NGI-PGE/CG</v>
      </c>
    </row>
    <row r="3092" spans="1:8">
      <c r="A3092" s="80">
        <v>37316</v>
      </c>
      <c r="B3092" s="79" t="s">
        <v>81</v>
      </c>
      <c r="C3092" s="79" t="s">
        <v>46</v>
      </c>
      <c r="D3092" s="85">
        <v>3076620.0940999999</v>
      </c>
      <c r="E3092" s="85">
        <v>-307662.00941</v>
      </c>
      <c r="F3092" s="210">
        <f t="shared" si="144"/>
        <v>3</v>
      </c>
      <c r="G3092" s="79" t="str">
        <f t="shared" si="145"/>
        <v>D</v>
      </c>
      <c r="H3092" s="79" t="str">
        <f t="shared" si="146"/>
        <v>3NGI-SOCAL</v>
      </c>
    </row>
    <row r="3093" spans="1:8">
      <c r="A3093" s="80">
        <v>37347</v>
      </c>
      <c r="B3093" s="79" t="s">
        <v>81</v>
      </c>
      <c r="C3093" s="79" t="s">
        <v>88</v>
      </c>
      <c r="D3093" s="85">
        <v>-1857585.9513000001</v>
      </c>
      <c r="E3093" s="85">
        <v>18575.859512999999</v>
      </c>
      <c r="F3093" s="210">
        <f t="shared" si="144"/>
        <v>4</v>
      </c>
      <c r="G3093" s="79" t="str">
        <f t="shared" si="145"/>
        <v>D</v>
      </c>
      <c r="H3093" s="79" t="str">
        <f t="shared" si="146"/>
        <v>4IF-CIG/RKYMTN</v>
      </c>
    </row>
    <row r="3094" spans="1:8">
      <c r="A3094" s="80">
        <v>37347</v>
      </c>
      <c r="B3094" s="79" t="s">
        <v>81</v>
      </c>
      <c r="C3094" s="79" t="s">
        <v>72</v>
      </c>
      <c r="D3094" s="85">
        <v>3120744.3980999999</v>
      </c>
      <c r="E3094" s="85">
        <v>-312074.43981000001</v>
      </c>
      <c r="F3094" s="210">
        <f t="shared" si="144"/>
        <v>4</v>
      </c>
      <c r="G3094" s="79" t="str">
        <f t="shared" si="145"/>
        <v>D</v>
      </c>
      <c r="H3094" s="79" t="str">
        <f t="shared" si="146"/>
        <v>4IF-ELPO/SJ</v>
      </c>
    </row>
    <row r="3095" spans="1:8">
      <c r="A3095" s="80">
        <v>37347</v>
      </c>
      <c r="B3095" s="79" t="s">
        <v>81</v>
      </c>
      <c r="C3095" s="79" t="s">
        <v>67</v>
      </c>
      <c r="D3095" s="85">
        <v>1857585.9513000001</v>
      </c>
      <c r="E3095" s="85">
        <v>-185758.59513</v>
      </c>
      <c r="F3095" s="210">
        <f t="shared" si="144"/>
        <v>4</v>
      </c>
      <c r="G3095" s="79" t="str">
        <f t="shared" si="145"/>
        <v>D</v>
      </c>
      <c r="H3095" s="79" t="str">
        <f t="shared" si="146"/>
        <v>4IF-NWPL_ROCKY_M</v>
      </c>
    </row>
    <row r="3096" spans="1:8">
      <c r="A3096" s="80">
        <v>37347</v>
      </c>
      <c r="B3096" s="79" t="s">
        <v>81</v>
      </c>
      <c r="C3096" s="79" t="s">
        <v>68</v>
      </c>
      <c r="D3096" s="85">
        <v>-891641.25659999996</v>
      </c>
      <c r="E3096" s="85">
        <v>8916.4125660000009</v>
      </c>
      <c r="F3096" s="210">
        <f t="shared" si="144"/>
        <v>4</v>
      </c>
      <c r="G3096" s="79" t="str">
        <f t="shared" si="145"/>
        <v>D</v>
      </c>
      <c r="H3096" s="79" t="str">
        <f t="shared" si="146"/>
        <v>4NGI-MALIN</v>
      </c>
    </row>
    <row r="3097" spans="1:8">
      <c r="A3097" s="80">
        <v>37347</v>
      </c>
      <c r="B3097" s="79" t="s">
        <v>81</v>
      </c>
      <c r="C3097" s="79" t="s">
        <v>74</v>
      </c>
      <c r="D3097" s="85">
        <v>-3360833.6672</v>
      </c>
      <c r="E3097" s="85">
        <v>0</v>
      </c>
      <c r="F3097" s="210">
        <f t="shared" si="144"/>
        <v>4</v>
      </c>
      <c r="G3097" s="79" t="str">
        <f t="shared" si="145"/>
        <v>D</v>
      </c>
      <c r="H3097" s="79" t="str">
        <f t="shared" si="146"/>
        <v>4NGI-PGE/CG</v>
      </c>
    </row>
    <row r="3098" spans="1:8">
      <c r="A3098" s="80">
        <v>37347</v>
      </c>
      <c r="B3098" s="79" t="s">
        <v>81</v>
      </c>
      <c r="C3098" s="79" t="s">
        <v>46</v>
      </c>
      <c r="D3098" s="85">
        <v>445820.62829999998</v>
      </c>
      <c r="E3098" s="85">
        <v>-44582.062830000003</v>
      </c>
      <c r="F3098" s="210">
        <f t="shared" si="144"/>
        <v>4</v>
      </c>
      <c r="G3098" s="79" t="str">
        <f t="shared" si="145"/>
        <v>D</v>
      </c>
      <c r="H3098" s="79" t="str">
        <f t="shared" si="146"/>
        <v>4NGI-SOCAL</v>
      </c>
    </row>
    <row r="3099" spans="1:8">
      <c r="A3099" s="80">
        <v>37377</v>
      </c>
      <c r="B3099" s="79" t="s">
        <v>81</v>
      </c>
      <c r="C3099" s="79" t="s">
        <v>88</v>
      </c>
      <c r="D3099" s="85">
        <v>-1916040.4637</v>
      </c>
      <c r="E3099" s="85">
        <v>19160.404637</v>
      </c>
      <c r="F3099" s="210">
        <f t="shared" si="144"/>
        <v>4</v>
      </c>
      <c r="G3099" s="79" t="str">
        <f t="shared" si="145"/>
        <v>D</v>
      </c>
      <c r="H3099" s="79" t="str">
        <f t="shared" si="146"/>
        <v>4IF-CIG/RKYMTN</v>
      </c>
    </row>
    <row r="3100" spans="1:8">
      <c r="A3100" s="80">
        <v>37377</v>
      </c>
      <c r="B3100" s="79" t="s">
        <v>81</v>
      </c>
      <c r="C3100" s="79" t="s">
        <v>72</v>
      </c>
      <c r="D3100" s="85">
        <v>3218947.9791000001</v>
      </c>
      <c r="E3100" s="85">
        <v>-321894.79791000002</v>
      </c>
      <c r="F3100" s="210">
        <f t="shared" si="144"/>
        <v>4</v>
      </c>
      <c r="G3100" s="79" t="str">
        <f t="shared" si="145"/>
        <v>D</v>
      </c>
      <c r="H3100" s="79" t="str">
        <f t="shared" si="146"/>
        <v>4IF-ELPO/SJ</v>
      </c>
    </row>
    <row r="3101" spans="1:8">
      <c r="A3101" s="80">
        <v>37377</v>
      </c>
      <c r="B3101" s="79" t="s">
        <v>81</v>
      </c>
      <c r="C3101" s="79" t="s">
        <v>67</v>
      </c>
      <c r="D3101" s="85">
        <v>1916040.4637</v>
      </c>
      <c r="E3101" s="85">
        <v>-191604.04637</v>
      </c>
      <c r="F3101" s="210">
        <f t="shared" si="144"/>
        <v>4</v>
      </c>
      <c r="G3101" s="79" t="str">
        <f t="shared" si="145"/>
        <v>D</v>
      </c>
      <c r="H3101" s="79" t="str">
        <f t="shared" si="146"/>
        <v>4IF-NWPL_ROCKY_M</v>
      </c>
    </row>
    <row r="3102" spans="1:8">
      <c r="A3102" s="80">
        <v>37377</v>
      </c>
      <c r="B3102" s="79" t="s">
        <v>81</v>
      </c>
      <c r="C3102" s="79" t="s">
        <v>68</v>
      </c>
      <c r="D3102" s="85">
        <v>-919699.42260000005</v>
      </c>
      <c r="E3102" s="85">
        <v>9196.9942260000007</v>
      </c>
      <c r="F3102" s="210">
        <f t="shared" si="144"/>
        <v>4</v>
      </c>
      <c r="G3102" s="79" t="str">
        <f t="shared" si="145"/>
        <v>D</v>
      </c>
      <c r="H3102" s="79" t="str">
        <f t="shared" si="146"/>
        <v>4NGI-MALIN</v>
      </c>
    </row>
    <row r="3103" spans="1:8">
      <c r="A3103" s="80">
        <v>37377</v>
      </c>
      <c r="B3103" s="79" t="s">
        <v>81</v>
      </c>
      <c r="C3103" s="79" t="s">
        <v>74</v>
      </c>
      <c r="D3103" s="85">
        <v>-3470831.8944999999</v>
      </c>
      <c r="E3103" s="85">
        <v>0</v>
      </c>
      <c r="F3103" s="210">
        <f t="shared" si="144"/>
        <v>4</v>
      </c>
      <c r="G3103" s="79" t="str">
        <f t="shared" si="145"/>
        <v>D</v>
      </c>
      <c r="H3103" s="79" t="str">
        <f t="shared" si="146"/>
        <v>4NGI-PGE/CG</v>
      </c>
    </row>
    <row r="3104" spans="1:8">
      <c r="A3104" s="80">
        <v>37377</v>
      </c>
      <c r="B3104" s="79" t="s">
        <v>81</v>
      </c>
      <c r="C3104" s="79" t="s">
        <v>46</v>
      </c>
      <c r="D3104" s="85">
        <v>459849.71130000002</v>
      </c>
      <c r="E3104" s="85">
        <v>-45984.971129999998</v>
      </c>
      <c r="F3104" s="210">
        <f t="shared" si="144"/>
        <v>4</v>
      </c>
      <c r="G3104" s="79" t="str">
        <f t="shared" si="145"/>
        <v>D</v>
      </c>
      <c r="H3104" s="79" t="str">
        <f t="shared" si="146"/>
        <v>4NGI-SOCAL</v>
      </c>
    </row>
    <row r="3105" spans="1:8">
      <c r="A3105" s="80">
        <v>37408</v>
      </c>
      <c r="B3105" s="79" t="s">
        <v>81</v>
      </c>
      <c r="C3105" s="79" t="s">
        <v>88</v>
      </c>
      <c r="D3105" s="85">
        <v>-1850780.9652</v>
      </c>
      <c r="E3105" s="85">
        <v>18507.809652</v>
      </c>
      <c r="F3105" s="210">
        <f t="shared" si="144"/>
        <v>4</v>
      </c>
      <c r="G3105" s="79" t="str">
        <f t="shared" si="145"/>
        <v>D</v>
      </c>
      <c r="H3105" s="79" t="str">
        <f t="shared" si="146"/>
        <v>4IF-CIG/RKYMTN</v>
      </c>
    </row>
    <row r="3106" spans="1:8">
      <c r="A3106" s="80">
        <v>37408</v>
      </c>
      <c r="B3106" s="79" t="s">
        <v>81</v>
      </c>
      <c r="C3106" s="79" t="s">
        <v>72</v>
      </c>
      <c r="D3106" s="85">
        <v>3109312.0211999998</v>
      </c>
      <c r="E3106" s="85">
        <v>-310931.20211999997</v>
      </c>
      <c r="F3106" s="210">
        <f t="shared" si="144"/>
        <v>4</v>
      </c>
      <c r="G3106" s="79" t="str">
        <f t="shared" si="145"/>
        <v>D</v>
      </c>
      <c r="H3106" s="79" t="str">
        <f t="shared" si="146"/>
        <v>4IF-ELPO/SJ</v>
      </c>
    </row>
    <row r="3107" spans="1:8">
      <c r="A3107" s="80">
        <v>37408</v>
      </c>
      <c r="B3107" s="79" t="s">
        <v>81</v>
      </c>
      <c r="C3107" s="79" t="s">
        <v>67</v>
      </c>
      <c r="D3107" s="85">
        <v>1850780.9652</v>
      </c>
      <c r="E3107" s="85">
        <v>-185078.09651999999</v>
      </c>
      <c r="F3107" s="210">
        <f t="shared" si="144"/>
        <v>4</v>
      </c>
      <c r="G3107" s="79" t="str">
        <f t="shared" si="145"/>
        <v>D</v>
      </c>
      <c r="H3107" s="79" t="str">
        <f t="shared" si="146"/>
        <v>4IF-NWPL_ROCKY_M</v>
      </c>
    </row>
    <row r="3108" spans="1:8">
      <c r="A3108" s="80">
        <v>37408</v>
      </c>
      <c r="B3108" s="79" t="s">
        <v>81</v>
      </c>
      <c r="C3108" s="79" t="s">
        <v>68</v>
      </c>
      <c r="D3108" s="85">
        <v>-888374.86320000002</v>
      </c>
      <c r="E3108" s="85">
        <v>8883.7486320000007</v>
      </c>
      <c r="F3108" s="210">
        <f t="shared" si="144"/>
        <v>4</v>
      </c>
      <c r="G3108" s="79" t="str">
        <f t="shared" si="145"/>
        <v>D</v>
      </c>
      <c r="H3108" s="79" t="str">
        <f t="shared" si="146"/>
        <v>4NGI-MALIN</v>
      </c>
    </row>
    <row r="3109" spans="1:8">
      <c r="A3109" s="80">
        <v>37408</v>
      </c>
      <c r="B3109" s="79" t="s">
        <v>81</v>
      </c>
      <c r="C3109" s="79" t="s">
        <v>74</v>
      </c>
      <c r="D3109" s="85">
        <v>-3236925.0961000002</v>
      </c>
      <c r="E3109" s="85">
        <v>0</v>
      </c>
      <c r="F3109" s="210">
        <f t="shared" si="144"/>
        <v>4</v>
      </c>
      <c r="G3109" s="79" t="str">
        <f t="shared" si="145"/>
        <v>D</v>
      </c>
      <c r="H3109" s="79" t="str">
        <f t="shared" si="146"/>
        <v>4NGI-PGE/CG</v>
      </c>
    </row>
    <row r="3110" spans="1:8">
      <c r="A3110" s="80">
        <v>37408</v>
      </c>
      <c r="B3110" s="79" t="s">
        <v>81</v>
      </c>
      <c r="C3110" s="79" t="s">
        <v>46</v>
      </c>
      <c r="D3110" s="85">
        <v>444187.43150000001</v>
      </c>
      <c r="E3110" s="85">
        <v>-44418.743150000002</v>
      </c>
      <c r="F3110" s="210">
        <f t="shared" si="144"/>
        <v>4</v>
      </c>
      <c r="G3110" s="79" t="str">
        <f t="shared" si="145"/>
        <v>D</v>
      </c>
      <c r="H3110" s="79" t="str">
        <f t="shared" si="146"/>
        <v>4NGI-SOCAL</v>
      </c>
    </row>
    <row r="3111" spans="1:8">
      <c r="A3111" s="80">
        <v>37438</v>
      </c>
      <c r="B3111" s="79" t="s">
        <v>81</v>
      </c>
      <c r="C3111" s="79" t="s">
        <v>88</v>
      </c>
      <c r="D3111" s="85">
        <v>-1908903.4301</v>
      </c>
      <c r="E3111" s="85">
        <v>19089.034301</v>
      </c>
      <c r="F3111" s="210">
        <f t="shared" si="144"/>
        <v>4</v>
      </c>
      <c r="G3111" s="79" t="str">
        <f t="shared" si="145"/>
        <v>D</v>
      </c>
      <c r="H3111" s="79" t="str">
        <f t="shared" si="146"/>
        <v>4IF-CIG/RKYMTN</v>
      </c>
    </row>
    <row r="3112" spans="1:8">
      <c r="A3112" s="80">
        <v>37438</v>
      </c>
      <c r="B3112" s="79" t="s">
        <v>81</v>
      </c>
      <c r="C3112" s="79" t="s">
        <v>72</v>
      </c>
      <c r="D3112" s="85">
        <v>3206957.7623999999</v>
      </c>
      <c r="E3112" s="85">
        <v>-320695.77623999998</v>
      </c>
      <c r="F3112" s="210">
        <f t="shared" si="144"/>
        <v>4</v>
      </c>
      <c r="G3112" s="79" t="str">
        <f t="shared" si="145"/>
        <v>D</v>
      </c>
      <c r="H3112" s="79" t="str">
        <f t="shared" si="146"/>
        <v>4IF-ELPO/SJ</v>
      </c>
    </row>
    <row r="3113" spans="1:8">
      <c r="A3113" s="80">
        <v>37438</v>
      </c>
      <c r="B3113" s="79" t="s">
        <v>81</v>
      </c>
      <c r="C3113" s="79" t="s">
        <v>67</v>
      </c>
      <c r="D3113" s="85">
        <v>1908903.4301</v>
      </c>
      <c r="E3113" s="85">
        <v>-190890.34301000001</v>
      </c>
      <c r="F3113" s="210">
        <f t="shared" si="144"/>
        <v>4</v>
      </c>
      <c r="G3113" s="79" t="str">
        <f t="shared" si="145"/>
        <v>D</v>
      </c>
      <c r="H3113" s="79" t="str">
        <f t="shared" si="146"/>
        <v>4IF-NWPL_ROCKY_M</v>
      </c>
    </row>
    <row r="3114" spans="1:8">
      <c r="A3114" s="80">
        <v>37438</v>
      </c>
      <c r="B3114" s="79" t="s">
        <v>81</v>
      </c>
      <c r="C3114" s="79" t="s">
        <v>68</v>
      </c>
      <c r="D3114" s="85">
        <v>-1068985.9208</v>
      </c>
      <c r="E3114" s="85">
        <v>10689.859208</v>
      </c>
      <c r="F3114" s="210">
        <f t="shared" si="144"/>
        <v>4</v>
      </c>
      <c r="G3114" s="79" t="str">
        <f t="shared" si="145"/>
        <v>D</v>
      </c>
      <c r="H3114" s="79" t="str">
        <f t="shared" si="146"/>
        <v>4NGI-MALIN</v>
      </c>
    </row>
    <row r="3115" spans="1:8">
      <c r="A3115" s="80">
        <v>37438</v>
      </c>
      <c r="B3115" s="79" t="s">
        <v>81</v>
      </c>
      <c r="C3115" s="79" t="s">
        <v>74</v>
      </c>
      <c r="D3115" s="85">
        <v>-4021332.9122000001</v>
      </c>
      <c r="E3115" s="85">
        <v>0</v>
      </c>
      <c r="F3115" s="210">
        <f t="shared" si="144"/>
        <v>4</v>
      </c>
      <c r="G3115" s="79" t="str">
        <f t="shared" si="145"/>
        <v>D</v>
      </c>
      <c r="H3115" s="79" t="str">
        <f t="shared" si="146"/>
        <v>4NGI-PGE/CG</v>
      </c>
    </row>
    <row r="3116" spans="1:8">
      <c r="A3116" s="80">
        <v>37438</v>
      </c>
      <c r="B3116" s="79" t="s">
        <v>81</v>
      </c>
      <c r="C3116" s="79" t="s">
        <v>46</v>
      </c>
      <c r="D3116" s="85">
        <v>458136.82319999998</v>
      </c>
      <c r="E3116" s="85">
        <v>-45813.68232</v>
      </c>
      <c r="F3116" s="210">
        <f t="shared" si="144"/>
        <v>4</v>
      </c>
      <c r="G3116" s="79" t="str">
        <f t="shared" si="145"/>
        <v>D</v>
      </c>
      <c r="H3116" s="79" t="str">
        <f t="shared" si="146"/>
        <v>4NGI-SOCAL</v>
      </c>
    </row>
    <row r="3117" spans="1:8">
      <c r="A3117" s="80">
        <v>37469</v>
      </c>
      <c r="B3117" s="79" t="s">
        <v>81</v>
      </c>
      <c r="C3117" s="79" t="s">
        <v>88</v>
      </c>
      <c r="D3117" s="85">
        <v>-1904955.1421000001</v>
      </c>
      <c r="E3117" s="85">
        <v>19049.551421</v>
      </c>
      <c r="F3117" s="210">
        <f t="shared" si="144"/>
        <v>4</v>
      </c>
      <c r="G3117" s="79" t="str">
        <f t="shared" si="145"/>
        <v>D</v>
      </c>
      <c r="H3117" s="79" t="str">
        <f t="shared" si="146"/>
        <v>4IF-CIG/RKYMTN</v>
      </c>
    </row>
    <row r="3118" spans="1:8">
      <c r="A3118" s="80">
        <v>37469</v>
      </c>
      <c r="B3118" s="79" t="s">
        <v>81</v>
      </c>
      <c r="C3118" s="79" t="s">
        <v>72</v>
      </c>
      <c r="D3118" s="85">
        <v>3200324.6387</v>
      </c>
      <c r="E3118" s="85">
        <v>0</v>
      </c>
      <c r="F3118" s="210">
        <f t="shared" si="144"/>
        <v>4</v>
      </c>
      <c r="G3118" s="79" t="str">
        <f t="shared" si="145"/>
        <v>D</v>
      </c>
      <c r="H3118" s="79" t="str">
        <f t="shared" si="146"/>
        <v>4IF-ELPO/SJ</v>
      </c>
    </row>
    <row r="3119" spans="1:8">
      <c r="A3119" s="80">
        <v>37469</v>
      </c>
      <c r="B3119" s="79" t="s">
        <v>81</v>
      </c>
      <c r="C3119" s="79" t="s">
        <v>67</v>
      </c>
      <c r="D3119" s="85">
        <v>1904955.1421000001</v>
      </c>
      <c r="E3119" s="85">
        <v>-190495.51420999999</v>
      </c>
      <c r="F3119" s="210">
        <f t="shared" si="144"/>
        <v>4</v>
      </c>
      <c r="G3119" s="79" t="str">
        <f t="shared" si="145"/>
        <v>D</v>
      </c>
      <c r="H3119" s="79" t="str">
        <f t="shared" si="146"/>
        <v>4IF-NWPL_ROCKY_M</v>
      </c>
    </row>
    <row r="3120" spans="1:8">
      <c r="A3120" s="80">
        <v>37469</v>
      </c>
      <c r="B3120" s="79" t="s">
        <v>81</v>
      </c>
      <c r="C3120" s="79" t="s">
        <v>68</v>
      </c>
      <c r="D3120" s="85">
        <v>-1066774.8799999999</v>
      </c>
      <c r="E3120" s="85">
        <v>10667.748799999999</v>
      </c>
      <c r="F3120" s="210">
        <f t="shared" si="144"/>
        <v>4</v>
      </c>
      <c r="G3120" s="79" t="str">
        <f t="shared" si="145"/>
        <v>D</v>
      </c>
      <c r="H3120" s="79" t="str">
        <f t="shared" si="146"/>
        <v>4NGI-MALIN</v>
      </c>
    </row>
    <row r="3121" spans="1:8">
      <c r="A3121" s="80">
        <v>37469</v>
      </c>
      <c r="B3121" s="79" t="s">
        <v>81</v>
      </c>
      <c r="C3121" s="79" t="s">
        <v>74</v>
      </c>
      <c r="D3121" s="85">
        <v>-4013634.7906999998</v>
      </c>
      <c r="E3121" s="85">
        <v>0</v>
      </c>
      <c r="F3121" s="210">
        <f t="shared" si="144"/>
        <v>4</v>
      </c>
      <c r="G3121" s="79" t="str">
        <f t="shared" si="145"/>
        <v>D</v>
      </c>
      <c r="H3121" s="79" t="str">
        <f t="shared" si="146"/>
        <v>4NGI-PGE/CG</v>
      </c>
    </row>
    <row r="3122" spans="1:8">
      <c r="A3122" s="80">
        <v>37469</v>
      </c>
      <c r="B3122" s="79" t="s">
        <v>81</v>
      </c>
      <c r="C3122" s="79" t="s">
        <v>46</v>
      </c>
      <c r="D3122" s="85">
        <v>457189.23430000001</v>
      </c>
      <c r="E3122" s="85">
        <v>0</v>
      </c>
      <c r="F3122" s="210">
        <f t="shared" si="144"/>
        <v>4</v>
      </c>
      <c r="G3122" s="79" t="str">
        <f t="shared" si="145"/>
        <v>D</v>
      </c>
      <c r="H3122" s="79" t="str">
        <f t="shared" si="146"/>
        <v>4NGI-SOCAL</v>
      </c>
    </row>
    <row r="3123" spans="1:8">
      <c r="A3123" s="80">
        <v>37500</v>
      </c>
      <c r="B3123" s="79" t="s">
        <v>81</v>
      </c>
      <c r="C3123" s="79" t="s">
        <v>88</v>
      </c>
      <c r="D3123" s="85">
        <v>-1839613.8792000001</v>
      </c>
      <c r="E3123" s="85">
        <v>18396.138792000002</v>
      </c>
      <c r="F3123" s="210">
        <f t="shared" si="144"/>
        <v>4</v>
      </c>
      <c r="G3123" s="79" t="str">
        <f t="shared" si="145"/>
        <v>D</v>
      </c>
      <c r="H3123" s="79" t="str">
        <f t="shared" si="146"/>
        <v>4IF-CIG/RKYMTN</v>
      </c>
    </row>
    <row r="3124" spans="1:8">
      <c r="A3124" s="80">
        <v>37500</v>
      </c>
      <c r="B3124" s="79" t="s">
        <v>81</v>
      </c>
      <c r="C3124" s="79" t="s">
        <v>72</v>
      </c>
      <c r="D3124" s="85">
        <v>3090551.3169999998</v>
      </c>
      <c r="E3124" s="85">
        <v>-309055.13170000003</v>
      </c>
      <c r="F3124" s="210">
        <f t="shared" si="144"/>
        <v>4</v>
      </c>
      <c r="G3124" s="79" t="str">
        <f t="shared" si="145"/>
        <v>D</v>
      </c>
      <c r="H3124" s="79" t="str">
        <f t="shared" si="146"/>
        <v>4IF-ELPO/SJ</v>
      </c>
    </row>
    <row r="3125" spans="1:8">
      <c r="A3125" s="80">
        <v>37500</v>
      </c>
      <c r="B3125" s="79" t="s">
        <v>81</v>
      </c>
      <c r="C3125" s="79" t="s">
        <v>67</v>
      </c>
      <c r="D3125" s="85">
        <v>1839613.8792000001</v>
      </c>
      <c r="E3125" s="85">
        <v>-183961.38792000001</v>
      </c>
      <c r="F3125" s="210">
        <f t="shared" si="144"/>
        <v>4</v>
      </c>
      <c r="G3125" s="79" t="str">
        <f t="shared" si="145"/>
        <v>D</v>
      </c>
      <c r="H3125" s="79" t="str">
        <f t="shared" si="146"/>
        <v>4IF-NWPL_ROCKY_M</v>
      </c>
    </row>
    <row r="3126" spans="1:8">
      <c r="A3126" s="80">
        <v>37500</v>
      </c>
      <c r="B3126" s="79" t="s">
        <v>81</v>
      </c>
      <c r="C3126" s="79" t="s">
        <v>68</v>
      </c>
      <c r="D3126" s="85">
        <v>-1030183.7719000001</v>
      </c>
      <c r="E3126" s="85">
        <v>10301.837718999999</v>
      </c>
      <c r="F3126" s="210">
        <f t="shared" si="144"/>
        <v>4</v>
      </c>
      <c r="G3126" s="79" t="str">
        <f t="shared" si="145"/>
        <v>D</v>
      </c>
      <c r="H3126" s="79" t="str">
        <f t="shared" si="146"/>
        <v>4NGI-MALIN</v>
      </c>
    </row>
    <row r="3127" spans="1:8">
      <c r="A3127" s="80">
        <v>37500</v>
      </c>
      <c r="B3127" s="79" t="s">
        <v>81</v>
      </c>
      <c r="C3127" s="79" t="s">
        <v>74</v>
      </c>
      <c r="D3127" s="85">
        <v>-3882076.8294000002</v>
      </c>
      <c r="E3127" s="85">
        <v>0</v>
      </c>
      <c r="F3127" s="210">
        <f t="shared" si="144"/>
        <v>4</v>
      </c>
      <c r="G3127" s="79" t="str">
        <f t="shared" si="145"/>
        <v>D</v>
      </c>
      <c r="H3127" s="79" t="str">
        <f t="shared" si="146"/>
        <v>4NGI-PGE/CG</v>
      </c>
    </row>
    <row r="3128" spans="1:8">
      <c r="A3128" s="80">
        <v>37500</v>
      </c>
      <c r="B3128" s="79" t="s">
        <v>81</v>
      </c>
      <c r="C3128" s="79" t="s">
        <v>46</v>
      </c>
      <c r="D3128" s="85">
        <v>441507.3308</v>
      </c>
      <c r="E3128" s="85">
        <v>-44150.733079999998</v>
      </c>
      <c r="F3128" s="210">
        <f t="shared" si="144"/>
        <v>4</v>
      </c>
      <c r="G3128" s="79" t="str">
        <f t="shared" si="145"/>
        <v>D</v>
      </c>
      <c r="H3128" s="79" t="str">
        <f t="shared" si="146"/>
        <v>4NGI-SOCAL</v>
      </c>
    </row>
    <row r="3129" spans="1:8">
      <c r="A3129" s="80">
        <v>37530</v>
      </c>
      <c r="B3129" s="79" t="s">
        <v>81</v>
      </c>
      <c r="C3129" s="79" t="s">
        <v>88</v>
      </c>
      <c r="D3129" s="85">
        <v>-1896853.8951999999</v>
      </c>
      <c r="E3129" s="85">
        <v>18968.538951999999</v>
      </c>
      <c r="F3129" s="210">
        <f t="shared" si="144"/>
        <v>4</v>
      </c>
      <c r="G3129" s="79" t="str">
        <f t="shared" si="145"/>
        <v>D</v>
      </c>
      <c r="H3129" s="79" t="str">
        <f t="shared" si="146"/>
        <v>4IF-CIG/RKYMTN</v>
      </c>
    </row>
    <row r="3130" spans="1:8">
      <c r="A3130" s="80">
        <v>37530</v>
      </c>
      <c r="B3130" s="79" t="s">
        <v>81</v>
      </c>
      <c r="C3130" s="79" t="s">
        <v>72</v>
      </c>
      <c r="D3130" s="85">
        <v>3186714.5436</v>
      </c>
      <c r="E3130" s="85">
        <v>0</v>
      </c>
      <c r="F3130" s="210">
        <f t="shared" si="144"/>
        <v>4</v>
      </c>
      <c r="G3130" s="79" t="str">
        <f t="shared" si="145"/>
        <v>D</v>
      </c>
      <c r="H3130" s="79" t="str">
        <f t="shared" si="146"/>
        <v>4IF-ELPO/SJ</v>
      </c>
    </row>
    <row r="3131" spans="1:8">
      <c r="A3131" s="80">
        <v>37530</v>
      </c>
      <c r="B3131" s="79" t="s">
        <v>81</v>
      </c>
      <c r="C3131" s="79" t="s">
        <v>67</v>
      </c>
      <c r="D3131" s="85">
        <v>2048602.2068</v>
      </c>
      <c r="E3131" s="85">
        <v>-204860.22068</v>
      </c>
      <c r="F3131" s="210">
        <f t="shared" si="144"/>
        <v>4</v>
      </c>
      <c r="G3131" s="79" t="str">
        <f t="shared" si="145"/>
        <v>D</v>
      </c>
      <c r="H3131" s="79" t="str">
        <f t="shared" si="146"/>
        <v>4IF-NWPL_ROCKY_M</v>
      </c>
    </row>
    <row r="3132" spans="1:8">
      <c r="A3132" s="80">
        <v>37530</v>
      </c>
      <c r="B3132" s="79" t="s">
        <v>81</v>
      </c>
      <c r="C3132" s="79" t="s">
        <v>68</v>
      </c>
      <c r="D3132" s="85">
        <v>-1062238.1812</v>
      </c>
      <c r="E3132" s="85">
        <v>10622.381812</v>
      </c>
      <c r="F3132" s="210">
        <f t="shared" si="144"/>
        <v>4</v>
      </c>
      <c r="G3132" s="79" t="str">
        <f t="shared" si="145"/>
        <v>D</v>
      </c>
      <c r="H3132" s="79" t="str">
        <f t="shared" si="146"/>
        <v>4NGI-MALIN</v>
      </c>
    </row>
    <row r="3133" spans="1:8">
      <c r="A3133" s="80">
        <v>37530</v>
      </c>
      <c r="B3133" s="79" t="s">
        <v>81</v>
      </c>
      <c r="C3133" s="79" t="s">
        <v>74</v>
      </c>
      <c r="D3133" s="85">
        <v>-4060316.8462</v>
      </c>
      <c r="E3133" s="85">
        <v>0</v>
      </c>
      <c r="F3133" s="210">
        <f t="shared" si="144"/>
        <v>4</v>
      </c>
      <c r="G3133" s="79" t="str">
        <f t="shared" si="145"/>
        <v>D</v>
      </c>
      <c r="H3133" s="79" t="str">
        <f t="shared" si="146"/>
        <v>4NGI-PGE/CG</v>
      </c>
    </row>
    <row r="3134" spans="1:8">
      <c r="A3134" s="80">
        <v>37530</v>
      </c>
      <c r="B3134" s="79" t="s">
        <v>81</v>
      </c>
      <c r="C3134" s="79" t="s">
        <v>46</v>
      </c>
      <c r="D3134" s="85">
        <v>455244.93469999998</v>
      </c>
      <c r="E3134" s="85">
        <v>0</v>
      </c>
      <c r="F3134" s="210">
        <f t="shared" si="144"/>
        <v>4</v>
      </c>
      <c r="G3134" s="79" t="str">
        <f t="shared" si="145"/>
        <v>D</v>
      </c>
      <c r="H3134" s="79" t="str">
        <f t="shared" si="146"/>
        <v>4NGI-SOCAL</v>
      </c>
    </row>
    <row r="3135" spans="1:8">
      <c r="A3135" s="80">
        <v>37561</v>
      </c>
      <c r="B3135" s="79" t="s">
        <v>81</v>
      </c>
      <c r="C3135" s="79" t="s">
        <v>72</v>
      </c>
      <c r="D3135" s="85">
        <v>0</v>
      </c>
      <c r="E3135" s="85">
        <v>0</v>
      </c>
      <c r="F3135" s="210">
        <f t="shared" si="144"/>
        <v>5</v>
      </c>
      <c r="G3135" s="79" t="str">
        <f t="shared" si="145"/>
        <v>D</v>
      </c>
      <c r="H3135" s="79" t="str">
        <f t="shared" si="146"/>
        <v>5IF-ELPO/SJ</v>
      </c>
    </row>
    <row r="3136" spans="1:8">
      <c r="A3136" s="80">
        <v>37561</v>
      </c>
      <c r="B3136" s="79" t="s">
        <v>81</v>
      </c>
      <c r="C3136" s="79" t="s">
        <v>74</v>
      </c>
      <c r="D3136" s="85">
        <v>-157681.557</v>
      </c>
      <c r="E3136" s="85">
        <v>0</v>
      </c>
      <c r="F3136" s="210">
        <f t="shared" si="144"/>
        <v>5</v>
      </c>
      <c r="G3136" s="79" t="str">
        <f t="shared" si="145"/>
        <v>D</v>
      </c>
      <c r="H3136" s="79" t="str">
        <f t="shared" si="146"/>
        <v>5NGI-PGE/CG</v>
      </c>
    </row>
    <row r="3137" spans="1:8">
      <c r="A3137" s="80">
        <v>37561</v>
      </c>
      <c r="B3137" s="79" t="s">
        <v>81</v>
      </c>
      <c r="C3137" s="79" t="s">
        <v>46</v>
      </c>
      <c r="D3137" s="85">
        <v>-146505.16620000001</v>
      </c>
      <c r="E3137" s="85">
        <v>14650.51662</v>
      </c>
      <c r="F3137" s="210">
        <f t="shared" si="144"/>
        <v>5</v>
      </c>
      <c r="G3137" s="79" t="str">
        <f t="shared" si="145"/>
        <v>D</v>
      </c>
      <c r="H3137" s="79" t="str">
        <f t="shared" si="146"/>
        <v>5NGI-SOCAL</v>
      </c>
    </row>
    <row r="3138" spans="1:8">
      <c r="A3138" s="80">
        <v>37591</v>
      </c>
      <c r="B3138" s="79" t="s">
        <v>81</v>
      </c>
      <c r="C3138" s="79" t="s">
        <v>72</v>
      </c>
      <c r="D3138" s="85">
        <v>0</v>
      </c>
      <c r="E3138" s="85">
        <v>0</v>
      </c>
      <c r="F3138" s="210">
        <f t="shared" si="144"/>
        <v>5</v>
      </c>
      <c r="G3138" s="79" t="str">
        <f t="shared" si="145"/>
        <v>D</v>
      </c>
      <c r="H3138" s="79" t="str">
        <f t="shared" si="146"/>
        <v>5IF-ELPO/SJ</v>
      </c>
    </row>
    <row r="3139" spans="1:8">
      <c r="A3139" s="80">
        <v>37591</v>
      </c>
      <c r="B3139" s="79" t="s">
        <v>81</v>
      </c>
      <c r="C3139" s="79" t="s">
        <v>74</v>
      </c>
      <c r="D3139" s="85">
        <v>-136406.52840000001</v>
      </c>
      <c r="E3139" s="85">
        <v>0</v>
      </c>
      <c r="F3139" s="210">
        <f t="shared" ref="F3139:F3202" si="147">IF(REF_DT&lt;=LastDay,INDEX(IntraMonth_Buckets,MATCH($A3139,IntraSumMonths,0),1),INDEX(BucketTable,MATCH($A3139,SumMonths,0),1))</f>
        <v>5</v>
      </c>
      <c r="G3139" s="79" t="str">
        <f t="shared" ref="G3139:G3202" si="148">INDEX(Book_Type,MATCH($B3139,Book,0),1)</f>
        <v>D</v>
      </c>
      <c r="H3139" s="79" t="str">
        <f t="shared" ref="H3139:H3202" si="149">$F3139&amp;$C3139</f>
        <v>5NGI-PGE/CG</v>
      </c>
    </row>
    <row r="3140" spans="1:8">
      <c r="A3140" s="80">
        <v>37591</v>
      </c>
      <c r="B3140" s="79" t="s">
        <v>81</v>
      </c>
      <c r="C3140" s="79" t="s">
        <v>46</v>
      </c>
      <c r="D3140" s="85">
        <v>-151031.22279999999</v>
      </c>
      <c r="E3140" s="85">
        <v>15103.12228</v>
      </c>
      <c r="F3140" s="210">
        <f t="shared" si="147"/>
        <v>5</v>
      </c>
      <c r="G3140" s="79" t="str">
        <f t="shared" si="148"/>
        <v>D</v>
      </c>
      <c r="H3140" s="79" t="str">
        <f t="shared" si="149"/>
        <v>5NGI-SOCAL</v>
      </c>
    </row>
    <row r="3141" spans="1:8">
      <c r="A3141" s="80">
        <v>37622</v>
      </c>
      <c r="B3141" s="79" t="s">
        <v>81</v>
      </c>
      <c r="C3141" s="79" t="s">
        <v>72</v>
      </c>
      <c r="D3141" s="85">
        <v>0</v>
      </c>
      <c r="E3141" s="85">
        <v>0</v>
      </c>
      <c r="F3141" s="210">
        <f t="shared" si="147"/>
        <v>5</v>
      </c>
      <c r="G3141" s="79" t="str">
        <f t="shared" si="148"/>
        <v>D</v>
      </c>
      <c r="H3141" s="79" t="str">
        <f t="shared" si="149"/>
        <v>5IF-ELPO/SJ</v>
      </c>
    </row>
    <row r="3142" spans="1:8">
      <c r="A3142" s="80">
        <v>37622</v>
      </c>
      <c r="B3142" s="79" t="s">
        <v>81</v>
      </c>
      <c r="C3142" s="79" t="s">
        <v>67</v>
      </c>
      <c r="D3142" s="85">
        <v>75320.084100000007</v>
      </c>
      <c r="E3142" s="85">
        <v>-7532.0084100000004</v>
      </c>
      <c r="F3142" s="210">
        <f t="shared" si="147"/>
        <v>5</v>
      </c>
      <c r="G3142" s="79" t="str">
        <f t="shared" si="148"/>
        <v>D</v>
      </c>
      <c r="H3142" s="79" t="str">
        <f t="shared" si="149"/>
        <v>5IF-NWPL_ROCKY_M</v>
      </c>
    </row>
    <row r="3143" spans="1:8">
      <c r="A3143" s="80">
        <v>37622</v>
      </c>
      <c r="B3143" s="79" t="s">
        <v>81</v>
      </c>
      <c r="C3143" s="79" t="s">
        <v>74</v>
      </c>
      <c r="D3143" s="85">
        <v>-100795.7663</v>
      </c>
      <c r="E3143" s="85">
        <v>0</v>
      </c>
      <c r="F3143" s="210">
        <f t="shared" si="147"/>
        <v>5</v>
      </c>
      <c r="G3143" s="79" t="str">
        <f t="shared" si="148"/>
        <v>D</v>
      </c>
      <c r="H3143" s="79" t="str">
        <f t="shared" si="149"/>
        <v>5NGI-PGE/CG</v>
      </c>
    </row>
    <row r="3144" spans="1:8">
      <c r="A3144" s="80">
        <v>37622</v>
      </c>
      <c r="B3144" s="79" t="s">
        <v>81</v>
      </c>
      <c r="C3144" s="79" t="s">
        <v>46</v>
      </c>
      <c r="D3144" s="85">
        <v>-150640.16820000001</v>
      </c>
      <c r="E3144" s="85">
        <v>15064.016820000001</v>
      </c>
      <c r="F3144" s="210">
        <f t="shared" si="147"/>
        <v>5</v>
      </c>
      <c r="G3144" s="79" t="str">
        <f t="shared" si="148"/>
        <v>D</v>
      </c>
      <c r="H3144" s="79" t="str">
        <f t="shared" si="149"/>
        <v>5NGI-SOCAL</v>
      </c>
    </row>
    <row r="3145" spans="1:8">
      <c r="A3145" s="80">
        <v>37653</v>
      </c>
      <c r="B3145" s="79" t="s">
        <v>81</v>
      </c>
      <c r="C3145" s="79" t="s">
        <v>72</v>
      </c>
      <c r="D3145" s="85">
        <v>0</v>
      </c>
      <c r="E3145" s="85">
        <v>0</v>
      </c>
      <c r="F3145" s="210">
        <f t="shared" si="147"/>
        <v>5</v>
      </c>
      <c r="G3145" s="79" t="str">
        <f t="shared" si="148"/>
        <v>D</v>
      </c>
      <c r="H3145" s="79" t="str">
        <f t="shared" si="149"/>
        <v>5IF-ELPO/SJ</v>
      </c>
    </row>
    <row r="3146" spans="1:8">
      <c r="A3146" s="80">
        <v>37653</v>
      </c>
      <c r="B3146" s="79" t="s">
        <v>81</v>
      </c>
      <c r="C3146" s="79" t="s">
        <v>67</v>
      </c>
      <c r="D3146" s="85">
        <v>67842.233800000002</v>
      </c>
      <c r="E3146" s="85">
        <v>-6784.2233800000004</v>
      </c>
      <c r="F3146" s="210">
        <f t="shared" si="147"/>
        <v>5</v>
      </c>
      <c r="G3146" s="79" t="str">
        <f t="shared" si="148"/>
        <v>D</v>
      </c>
      <c r="H3146" s="79" t="str">
        <f t="shared" si="149"/>
        <v>5IF-NWPL_ROCKY_M</v>
      </c>
    </row>
    <row r="3147" spans="1:8">
      <c r="A3147" s="80">
        <v>37653</v>
      </c>
      <c r="B3147" s="79" t="s">
        <v>81</v>
      </c>
      <c r="C3147" s="79" t="s">
        <v>74</v>
      </c>
      <c r="D3147" s="85">
        <v>-112810.9739</v>
      </c>
      <c r="E3147" s="85">
        <v>0</v>
      </c>
      <c r="F3147" s="210">
        <f t="shared" si="147"/>
        <v>5</v>
      </c>
      <c r="G3147" s="79" t="str">
        <f t="shared" si="148"/>
        <v>D</v>
      </c>
      <c r="H3147" s="79" t="str">
        <f t="shared" si="149"/>
        <v>5NGI-PGE/CG</v>
      </c>
    </row>
    <row r="3148" spans="1:8">
      <c r="A3148" s="80">
        <v>37653</v>
      </c>
      <c r="B3148" s="79" t="s">
        <v>81</v>
      </c>
      <c r="C3148" s="79" t="s">
        <v>46</v>
      </c>
      <c r="D3148" s="85">
        <v>-135684.4675</v>
      </c>
      <c r="E3148" s="85">
        <v>13568.446749999999</v>
      </c>
      <c r="F3148" s="210">
        <f t="shared" si="147"/>
        <v>5</v>
      </c>
      <c r="G3148" s="79" t="str">
        <f t="shared" si="148"/>
        <v>D</v>
      </c>
      <c r="H3148" s="79" t="str">
        <f t="shared" si="149"/>
        <v>5NGI-SOCAL</v>
      </c>
    </row>
    <row r="3149" spans="1:8">
      <c r="A3149" s="80">
        <v>37681</v>
      </c>
      <c r="B3149" s="79" t="s">
        <v>81</v>
      </c>
      <c r="C3149" s="79" t="s">
        <v>72</v>
      </c>
      <c r="D3149" s="85">
        <v>0</v>
      </c>
      <c r="E3149" s="85">
        <v>0</v>
      </c>
      <c r="F3149" s="210">
        <f t="shared" si="147"/>
        <v>5</v>
      </c>
      <c r="G3149" s="79" t="str">
        <f t="shared" si="148"/>
        <v>D</v>
      </c>
      <c r="H3149" s="79" t="str">
        <f t="shared" si="149"/>
        <v>5IF-ELPO/SJ</v>
      </c>
    </row>
    <row r="3150" spans="1:8">
      <c r="A3150" s="80">
        <v>37681</v>
      </c>
      <c r="B3150" s="79" t="s">
        <v>81</v>
      </c>
      <c r="C3150" s="79" t="s">
        <v>67</v>
      </c>
      <c r="D3150" s="85">
        <v>74916.5196</v>
      </c>
      <c r="E3150" s="85">
        <v>-7491.6519600000001</v>
      </c>
      <c r="F3150" s="210">
        <f t="shared" si="147"/>
        <v>5</v>
      </c>
      <c r="G3150" s="79" t="str">
        <f t="shared" si="148"/>
        <v>D</v>
      </c>
      <c r="H3150" s="79" t="str">
        <f t="shared" si="149"/>
        <v>5IF-NWPL_ROCKY_M</v>
      </c>
    </row>
    <row r="3151" spans="1:8">
      <c r="A3151" s="80">
        <v>37681</v>
      </c>
      <c r="B3151" s="79" t="s">
        <v>81</v>
      </c>
      <c r="C3151" s="79" t="s">
        <v>74</v>
      </c>
      <c r="D3151" s="85">
        <v>-116777.9374</v>
      </c>
      <c r="E3151" s="85">
        <v>0</v>
      </c>
      <c r="F3151" s="210">
        <f t="shared" si="147"/>
        <v>5</v>
      </c>
      <c r="G3151" s="79" t="str">
        <f t="shared" si="148"/>
        <v>D</v>
      </c>
      <c r="H3151" s="79" t="str">
        <f t="shared" si="149"/>
        <v>5NGI-PGE/CG</v>
      </c>
    </row>
    <row r="3152" spans="1:8">
      <c r="A3152" s="80">
        <v>37681</v>
      </c>
      <c r="B3152" s="79" t="s">
        <v>81</v>
      </c>
      <c r="C3152" s="79" t="s">
        <v>46</v>
      </c>
      <c r="D3152" s="85">
        <v>-149833.0392</v>
      </c>
      <c r="E3152" s="85">
        <v>14983.30392</v>
      </c>
      <c r="F3152" s="210">
        <f t="shared" si="147"/>
        <v>5</v>
      </c>
      <c r="G3152" s="79" t="str">
        <f t="shared" si="148"/>
        <v>D</v>
      </c>
      <c r="H3152" s="79" t="str">
        <f t="shared" si="149"/>
        <v>5NGI-SOCAL</v>
      </c>
    </row>
    <row r="3153" spans="1:8">
      <c r="A3153" s="80">
        <v>37712</v>
      </c>
      <c r="B3153" s="79" t="s">
        <v>81</v>
      </c>
      <c r="C3153" s="79" t="s">
        <v>67</v>
      </c>
      <c r="D3153" s="85">
        <v>72284.364499999996</v>
      </c>
      <c r="E3153" s="85">
        <v>-7228.4364500000001</v>
      </c>
      <c r="F3153" s="210">
        <f t="shared" si="147"/>
        <v>6</v>
      </c>
      <c r="G3153" s="79" t="str">
        <f t="shared" si="148"/>
        <v>D</v>
      </c>
      <c r="H3153" s="79" t="str">
        <f t="shared" si="149"/>
        <v>6IF-NWPL_ROCKY_M</v>
      </c>
    </row>
    <row r="3154" spans="1:8">
      <c r="A3154" s="80">
        <v>37712</v>
      </c>
      <c r="B3154" s="79" t="s">
        <v>81</v>
      </c>
      <c r="C3154" s="79" t="s">
        <v>74</v>
      </c>
      <c r="D3154" s="85">
        <v>13501.755499999999</v>
      </c>
      <c r="E3154" s="85">
        <v>0</v>
      </c>
      <c r="F3154" s="210">
        <f t="shared" si="147"/>
        <v>6</v>
      </c>
      <c r="G3154" s="79" t="str">
        <f t="shared" si="148"/>
        <v>D</v>
      </c>
      <c r="H3154" s="79" t="str">
        <f t="shared" si="149"/>
        <v>6NGI-PGE/CG</v>
      </c>
    </row>
    <row r="3155" spans="1:8">
      <c r="A3155" s="80">
        <v>37712</v>
      </c>
      <c r="B3155" s="79" t="s">
        <v>81</v>
      </c>
      <c r="C3155" s="79" t="s">
        <v>46</v>
      </c>
      <c r="D3155" s="85">
        <v>0</v>
      </c>
      <c r="E3155" s="85">
        <v>0</v>
      </c>
      <c r="F3155" s="210">
        <f t="shared" si="147"/>
        <v>6</v>
      </c>
      <c r="G3155" s="79" t="str">
        <f t="shared" si="148"/>
        <v>D</v>
      </c>
      <c r="H3155" s="79" t="str">
        <f t="shared" si="149"/>
        <v>6NGI-SOCAL</v>
      </c>
    </row>
    <row r="3156" spans="1:8">
      <c r="A3156" s="80">
        <v>37742</v>
      </c>
      <c r="B3156" s="79" t="s">
        <v>81</v>
      </c>
      <c r="C3156" s="79" t="s">
        <v>67</v>
      </c>
      <c r="D3156" s="85">
        <v>74471.635500000004</v>
      </c>
      <c r="E3156" s="85">
        <v>-7447.1635500000002</v>
      </c>
      <c r="F3156" s="210">
        <f t="shared" si="147"/>
        <v>6</v>
      </c>
      <c r="G3156" s="79" t="str">
        <f t="shared" si="148"/>
        <v>D</v>
      </c>
      <c r="H3156" s="79" t="str">
        <f t="shared" si="149"/>
        <v>6IF-NWPL_ROCKY_M</v>
      </c>
    </row>
    <row r="3157" spans="1:8">
      <c r="A3157" s="80">
        <v>37742</v>
      </c>
      <c r="B3157" s="79" t="s">
        <v>81</v>
      </c>
      <c r="C3157" s="79" t="s">
        <v>74</v>
      </c>
      <c r="D3157" s="85">
        <v>5281.2401</v>
      </c>
      <c r="E3157" s="85">
        <v>0</v>
      </c>
      <c r="F3157" s="210">
        <f t="shared" si="147"/>
        <v>6</v>
      </c>
      <c r="G3157" s="79" t="str">
        <f t="shared" si="148"/>
        <v>D</v>
      </c>
      <c r="H3157" s="79" t="str">
        <f t="shared" si="149"/>
        <v>6NGI-PGE/CG</v>
      </c>
    </row>
    <row r="3158" spans="1:8">
      <c r="A3158" s="80">
        <v>37742</v>
      </c>
      <c r="B3158" s="79" t="s">
        <v>81</v>
      </c>
      <c r="C3158" s="79" t="s">
        <v>46</v>
      </c>
      <c r="D3158" s="85">
        <v>595773.08349999995</v>
      </c>
      <c r="E3158" s="85">
        <v>-59577.308349999999</v>
      </c>
      <c r="F3158" s="210">
        <f t="shared" si="147"/>
        <v>6</v>
      </c>
      <c r="G3158" s="79" t="str">
        <f t="shared" si="148"/>
        <v>D</v>
      </c>
      <c r="H3158" s="79" t="str">
        <f t="shared" si="149"/>
        <v>6NGI-SOCAL</v>
      </c>
    </row>
    <row r="3159" spans="1:8">
      <c r="A3159" s="80">
        <v>37773</v>
      </c>
      <c r="B3159" s="79" t="s">
        <v>81</v>
      </c>
      <c r="C3159" s="79" t="s">
        <v>67</v>
      </c>
      <c r="D3159" s="85">
        <v>71840.816600000006</v>
      </c>
      <c r="E3159" s="85">
        <v>-7184.0816599999998</v>
      </c>
      <c r="F3159" s="210">
        <f t="shared" si="147"/>
        <v>6</v>
      </c>
      <c r="G3159" s="79" t="str">
        <f t="shared" si="148"/>
        <v>D</v>
      </c>
      <c r="H3159" s="79" t="str">
        <f t="shared" si="149"/>
        <v>6IF-NWPL_ROCKY_M</v>
      </c>
    </row>
    <row r="3160" spans="1:8">
      <c r="A3160" s="80">
        <v>37773</v>
      </c>
      <c r="B3160" s="79" t="s">
        <v>81</v>
      </c>
      <c r="C3160" s="79" t="s">
        <v>74</v>
      </c>
      <c r="D3160" s="85">
        <v>18075.1495</v>
      </c>
      <c r="E3160" s="85">
        <v>0</v>
      </c>
      <c r="F3160" s="210">
        <f t="shared" si="147"/>
        <v>6</v>
      </c>
      <c r="G3160" s="79" t="str">
        <f t="shared" si="148"/>
        <v>D</v>
      </c>
      <c r="H3160" s="79" t="str">
        <f t="shared" si="149"/>
        <v>6NGI-PGE/CG</v>
      </c>
    </row>
    <row r="3161" spans="1:8">
      <c r="A3161" s="80">
        <v>37773</v>
      </c>
      <c r="B3161" s="79" t="s">
        <v>81</v>
      </c>
      <c r="C3161" s="79" t="s">
        <v>46</v>
      </c>
      <c r="D3161" s="85">
        <v>0</v>
      </c>
      <c r="E3161" s="85">
        <v>0</v>
      </c>
      <c r="F3161" s="210">
        <f t="shared" si="147"/>
        <v>6</v>
      </c>
      <c r="G3161" s="79" t="str">
        <f t="shared" si="148"/>
        <v>D</v>
      </c>
      <c r="H3161" s="79" t="str">
        <f t="shared" si="149"/>
        <v>6NGI-SOCAL</v>
      </c>
    </row>
    <row r="3162" spans="1:8">
      <c r="A3162" s="80">
        <v>37803</v>
      </c>
      <c r="B3162" s="79" t="s">
        <v>81</v>
      </c>
      <c r="C3162" s="79" t="s">
        <v>67</v>
      </c>
      <c r="D3162" s="85">
        <v>73999.580900000001</v>
      </c>
      <c r="E3162" s="85">
        <v>-7399.9580900000001</v>
      </c>
      <c r="F3162" s="210">
        <f t="shared" si="147"/>
        <v>6</v>
      </c>
      <c r="G3162" s="79" t="str">
        <f t="shared" si="148"/>
        <v>D</v>
      </c>
      <c r="H3162" s="79" t="str">
        <f t="shared" si="149"/>
        <v>6IF-NWPL_ROCKY_M</v>
      </c>
    </row>
    <row r="3163" spans="1:8">
      <c r="A3163" s="80">
        <v>37803</v>
      </c>
      <c r="B3163" s="79" t="s">
        <v>81</v>
      </c>
      <c r="C3163" s="79" t="s">
        <v>74</v>
      </c>
      <c r="D3163" s="85">
        <v>1810.3639000000001</v>
      </c>
      <c r="E3163" s="85">
        <v>0</v>
      </c>
      <c r="F3163" s="210">
        <f t="shared" si="147"/>
        <v>6</v>
      </c>
      <c r="G3163" s="79" t="str">
        <f t="shared" si="148"/>
        <v>D</v>
      </c>
      <c r="H3163" s="79" t="str">
        <f t="shared" si="149"/>
        <v>6NGI-PGE/CG</v>
      </c>
    </row>
    <row r="3164" spans="1:8">
      <c r="A3164" s="80">
        <v>37803</v>
      </c>
      <c r="B3164" s="79" t="s">
        <v>81</v>
      </c>
      <c r="C3164" s="79" t="s">
        <v>46</v>
      </c>
      <c r="D3164" s="85">
        <v>0</v>
      </c>
      <c r="E3164" s="85">
        <v>0</v>
      </c>
      <c r="F3164" s="210">
        <f t="shared" si="147"/>
        <v>6</v>
      </c>
      <c r="G3164" s="79" t="str">
        <f t="shared" si="148"/>
        <v>D</v>
      </c>
      <c r="H3164" s="79" t="str">
        <f t="shared" si="149"/>
        <v>6NGI-SOCAL</v>
      </c>
    </row>
    <row r="3165" spans="1:8">
      <c r="A3165" s="80">
        <v>37834</v>
      </c>
      <c r="B3165" s="79" t="s">
        <v>81</v>
      </c>
      <c r="C3165" s="79" t="s">
        <v>67</v>
      </c>
      <c r="D3165" s="85">
        <v>73747.521200000003</v>
      </c>
      <c r="E3165" s="85">
        <v>-7374.7521200000001</v>
      </c>
      <c r="F3165" s="210">
        <f t="shared" si="147"/>
        <v>6</v>
      </c>
      <c r="G3165" s="79" t="str">
        <f t="shared" si="148"/>
        <v>D</v>
      </c>
      <c r="H3165" s="79" t="str">
        <f t="shared" si="149"/>
        <v>6IF-NWPL_ROCKY_M</v>
      </c>
    </row>
    <row r="3166" spans="1:8">
      <c r="A3166" s="80">
        <v>37834</v>
      </c>
      <c r="B3166" s="79" t="s">
        <v>81</v>
      </c>
      <c r="C3166" s="79" t="s">
        <v>74</v>
      </c>
      <c r="D3166" s="85">
        <v>-7087.3747000000003</v>
      </c>
      <c r="E3166" s="85">
        <v>0</v>
      </c>
      <c r="F3166" s="210">
        <f t="shared" si="147"/>
        <v>6</v>
      </c>
      <c r="G3166" s="79" t="str">
        <f t="shared" si="148"/>
        <v>D</v>
      </c>
      <c r="H3166" s="79" t="str">
        <f t="shared" si="149"/>
        <v>6NGI-PGE/CG</v>
      </c>
    </row>
    <row r="3167" spans="1:8">
      <c r="A3167" s="80">
        <v>37834</v>
      </c>
      <c r="B3167" s="79" t="s">
        <v>81</v>
      </c>
      <c r="C3167" s="79" t="s">
        <v>46</v>
      </c>
      <c r="D3167" s="85">
        <v>0</v>
      </c>
      <c r="E3167" s="85">
        <v>0</v>
      </c>
      <c r="F3167" s="210">
        <f t="shared" si="147"/>
        <v>6</v>
      </c>
      <c r="G3167" s="79" t="str">
        <f t="shared" si="148"/>
        <v>D</v>
      </c>
      <c r="H3167" s="79" t="str">
        <f t="shared" si="149"/>
        <v>6NGI-SOCAL</v>
      </c>
    </row>
    <row r="3168" spans="1:8">
      <c r="A3168" s="80">
        <v>37865</v>
      </c>
      <c r="B3168" s="79" t="s">
        <v>81</v>
      </c>
      <c r="C3168" s="79" t="s">
        <v>67</v>
      </c>
      <c r="D3168" s="85">
        <v>71118.180800000002</v>
      </c>
      <c r="E3168" s="85">
        <v>-7111.81808</v>
      </c>
      <c r="F3168" s="210">
        <f t="shared" si="147"/>
        <v>6</v>
      </c>
      <c r="G3168" s="79" t="str">
        <f t="shared" si="148"/>
        <v>D</v>
      </c>
      <c r="H3168" s="79" t="str">
        <f t="shared" si="149"/>
        <v>6IF-NWPL_ROCKY_M</v>
      </c>
    </row>
    <row r="3169" spans="1:8">
      <c r="A3169" s="80">
        <v>37865</v>
      </c>
      <c r="B3169" s="79" t="s">
        <v>81</v>
      </c>
      <c r="C3169" s="79" t="s">
        <v>74</v>
      </c>
      <c r="D3169" s="85">
        <v>-9960.3383000000013</v>
      </c>
      <c r="E3169" s="85">
        <v>0</v>
      </c>
      <c r="F3169" s="210">
        <f t="shared" si="147"/>
        <v>6</v>
      </c>
      <c r="G3169" s="79" t="str">
        <f t="shared" si="148"/>
        <v>D</v>
      </c>
      <c r="H3169" s="79" t="str">
        <f t="shared" si="149"/>
        <v>6NGI-PGE/CG</v>
      </c>
    </row>
    <row r="3170" spans="1:8">
      <c r="A3170" s="80">
        <v>37865</v>
      </c>
      <c r="B3170" s="79" t="s">
        <v>81</v>
      </c>
      <c r="C3170" s="79" t="s">
        <v>46</v>
      </c>
      <c r="D3170" s="85">
        <v>0</v>
      </c>
      <c r="E3170" s="85">
        <v>0</v>
      </c>
      <c r="F3170" s="210">
        <f t="shared" si="147"/>
        <v>6</v>
      </c>
      <c r="G3170" s="79" t="str">
        <f t="shared" si="148"/>
        <v>D</v>
      </c>
      <c r="H3170" s="79" t="str">
        <f t="shared" si="149"/>
        <v>6NGI-SOCAL</v>
      </c>
    </row>
    <row r="3171" spans="1:8">
      <c r="A3171" s="80">
        <v>37895</v>
      </c>
      <c r="B3171" s="79" t="s">
        <v>81</v>
      </c>
      <c r="C3171" s="79" t="s">
        <v>67</v>
      </c>
      <c r="D3171" s="85">
        <v>73232.888800000001</v>
      </c>
      <c r="E3171" s="85">
        <v>-7323.2888800000001</v>
      </c>
      <c r="F3171" s="210">
        <f t="shared" si="147"/>
        <v>6</v>
      </c>
      <c r="G3171" s="79" t="str">
        <f t="shared" si="148"/>
        <v>D</v>
      </c>
      <c r="H3171" s="79" t="str">
        <f t="shared" si="149"/>
        <v>6IF-NWPL_ROCKY_M</v>
      </c>
    </row>
    <row r="3172" spans="1:8">
      <c r="A3172" s="80">
        <v>37895</v>
      </c>
      <c r="B3172" s="79" t="s">
        <v>81</v>
      </c>
      <c r="C3172" s="79" t="s">
        <v>74</v>
      </c>
      <c r="D3172" s="85">
        <v>-8814.4050000000007</v>
      </c>
      <c r="E3172" s="85">
        <v>0</v>
      </c>
      <c r="F3172" s="210">
        <f t="shared" si="147"/>
        <v>6</v>
      </c>
      <c r="G3172" s="79" t="str">
        <f t="shared" si="148"/>
        <v>D</v>
      </c>
      <c r="H3172" s="79" t="str">
        <f t="shared" si="149"/>
        <v>6NGI-PGE/CG</v>
      </c>
    </row>
    <row r="3173" spans="1:8">
      <c r="A3173" s="80">
        <v>37895</v>
      </c>
      <c r="B3173" s="79" t="s">
        <v>81</v>
      </c>
      <c r="C3173" s="79" t="s">
        <v>46</v>
      </c>
      <c r="D3173" s="85">
        <v>0</v>
      </c>
      <c r="E3173" s="85">
        <v>0</v>
      </c>
      <c r="F3173" s="210">
        <f t="shared" si="147"/>
        <v>6</v>
      </c>
      <c r="G3173" s="79" t="str">
        <f t="shared" si="148"/>
        <v>D</v>
      </c>
      <c r="H3173" s="79" t="str">
        <f t="shared" si="149"/>
        <v>6NGI-SOCAL</v>
      </c>
    </row>
    <row r="3174" spans="1:8">
      <c r="A3174" s="80">
        <v>37926</v>
      </c>
      <c r="B3174" s="79" t="s">
        <v>81</v>
      </c>
      <c r="C3174" s="79" t="s">
        <v>67</v>
      </c>
      <c r="D3174" s="85">
        <v>70609.466700000004</v>
      </c>
      <c r="E3174" s="85">
        <v>-7060.9466700000003</v>
      </c>
      <c r="F3174" s="210">
        <f t="shared" si="147"/>
        <v>6</v>
      </c>
      <c r="G3174" s="79" t="str">
        <f t="shared" si="148"/>
        <v>D</v>
      </c>
      <c r="H3174" s="79" t="str">
        <f t="shared" si="149"/>
        <v>6IF-NWPL_ROCKY_M</v>
      </c>
    </row>
    <row r="3175" spans="1:8">
      <c r="A3175" s="80">
        <v>37926</v>
      </c>
      <c r="B3175" s="79" t="s">
        <v>81</v>
      </c>
      <c r="C3175" s="79" t="s">
        <v>74</v>
      </c>
      <c r="D3175" s="85">
        <v>-2712.3450000000003</v>
      </c>
      <c r="E3175" s="85">
        <v>0</v>
      </c>
      <c r="F3175" s="210">
        <f t="shared" si="147"/>
        <v>6</v>
      </c>
      <c r="G3175" s="79" t="str">
        <f t="shared" si="148"/>
        <v>D</v>
      </c>
      <c r="H3175" s="79" t="str">
        <f t="shared" si="149"/>
        <v>6NGI-PGE/CG</v>
      </c>
    </row>
    <row r="3176" spans="1:8">
      <c r="A3176" s="80">
        <v>37926</v>
      </c>
      <c r="B3176" s="79" t="s">
        <v>81</v>
      </c>
      <c r="C3176" s="79" t="s">
        <v>46</v>
      </c>
      <c r="D3176" s="85">
        <v>0</v>
      </c>
      <c r="E3176" s="85">
        <v>0</v>
      </c>
      <c r="F3176" s="210">
        <f t="shared" si="147"/>
        <v>6</v>
      </c>
      <c r="G3176" s="79" t="str">
        <f t="shared" si="148"/>
        <v>D</v>
      </c>
      <c r="H3176" s="79" t="str">
        <f t="shared" si="149"/>
        <v>6NGI-SOCAL</v>
      </c>
    </row>
    <row r="3177" spans="1:8">
      <c r="A3177" s="80">
        <v>37956</v>
      </c>
      <c r="B3177" s="79" t="s">
        <v>81</v>
      </c>
      <c r="C3177" s="79" t="s">
        <v>67</v>
      </c>
      <c r="D3177" s="85">
        <v>72696.051000000007</v>
      </c>
      <c r="E3177" s="85">
        <v>-7269.6051000000007</v>
      </c>
      <c r="F3177" s="210">
        <f t="shared" si="147"/>
        <v>6</v>
      </c>
      <c r="G3177" s="79" t="str">
        <f t="shared" si="148"/>
        <v>D</v>
      </c>
      <c r="H3177" s="79" t="str">
        <f t="shared" si="149"/>
        <v>6IF-NWPL_ROCKY_M</v>
      </c>
    </row>
    <row r="3178" spans="1:8">
      <c r="A3178" s="80">
        <v>37956</v>
      </c>
      <c r="B3178" s="79" t="s">
        <v>81</v>
      </c>
      <c r="C3178" s="79" t="s">
        <v>46</v>
      </c>
      <c r="D3178" s="85">
        <v>0</v>
      </c>
      <c r="E3178" s="85">
        <v>0</v>
      </c>
      <c r="F3178" s="210">
        <f t="shared" si="147"/>
        <v>6</v>
      </c>
      <c r="G3178" s="79" t="str">
        <f t="shared" si="148"/>
        <v>D</v>
      </c>
      <c r="H3178" s="79" t="str">
        <f t="shared" si="149"/>
        <v>6NGI-SOCAL</v>
      </c>
    </row>
    <row r="3179" spans="1:8">
      <c r="A3179" s="80">
        <v>37194</v>
      </c>
      <c r="B3179" s="79" t="s">
        <v>161</v>
      </c>
      <c r="C3179" s="79" t="s">
        <v>120</v>
      </c>
      <c r="D3179" s="85">
        <v>0</v>
      </c>
      <c r="E3179" s="85">
        <v>0</v>
      </c>
      <c r="F3179" s="210">
        <f t="shared" si="147"/>
        <v>1</v>
      </c>
      <c r="G3179" s="79" t="str">
        <f t="shared" si="148"/>
        <v>M</v>
      </c>
      <c r="H3179" s="79" t="str">
        <f t="shared" si="149"/>
        <v>1GDP-CAL BORDER</v>
      </c>
    </row>
    <row r="3180" spans="1:8">
      <c r="A3180" s="80">
        <v>37194</v>
      </c>
      <c r="B3180" s="79" t="s">
        <v>161</v>
      </c>
      <c r="C3180" s="79" t="s">
        <v>134</v>
      </c>
      <c r="D3180" s="85">
        <v>0</v>
      </c>
      <c r="E3180" s="85">
        <v>0</v>
      </c>
      <c r="F3180" s="210">
        <f t="shared" si="147"/>
        <v>1</v>
      </c>
      <c r="G3180" s="79" t="str">
        <f t="shared" si="148"/>
        <v>M</v>
      </c>
      <c r="H3180" s="79" t="str">
        <f t="shared" si="149"/>
        <v>1GDP-ELPO/SANJUA</v>
      </c>
    </row>
    <row r="3181" spans="1:8">
      <c r="A3181" s="80">
        <v>37194</v>
      </c>
      <c r="B3181" s="79" t="s">
        <v>161</v>
      </c>
      <c r="C3181" s="79" t="s">
        <v>124</v>
      </c>
      <c r="D3181" s="85">
        <v>0</v>
      </c>
      <c r="E3181" s="85">
        <v>0</v>
      </c>
      <c r="F3181" s="210">
        <f t="shared" si="147"/>
        <v>1</v>
      </c>
      <c r="G3181" s="79" t="str">
        <f t="shared" si="148"/>
        <v>M</v>
      </c>
      <c r="H3181" s="79" t="str">
        <f t="shared" si="149"/>
        <v>1GDP-KERN/OPAL</v>
      </c>
    </row>
    <row r="3182" spans="1:8">
      <c r="A3182" s="80">
        <v>37194</v>
      </c>
      <c r="B3182" s="79" t="s">
        <v>161</v>
      </c>
      <c r="C3182" s="79" t="s">
        <v>117</v>
      </c>
      <c r="D3182" s="85">
        <v>0</v>
      </c>
      <c r="E3182" s="85">
        <v>0</v>
      </c>
      <c r="F3182" s="210">
        <f t="shared" si="147"/>
        <v>1</v>
      </c>
      <c r="G3182" s="79" t="str">
        <f t="shared" si="148"/>
        <v>M</v>
      </c>
      <c r="H3182" s="79" t="str">
        <f t="shared" si="149"/>
        <v>1GDP-PG&amp;E/CITIGA</v>
      </c>
    </row>
    <row r="3183" spans="1:8">
      <c r="A3183" s="80">
        <v>37195</v>
      </c>
      <c r="B3183" s="79" t="s">
        <v>161</v>
      </c>
      <c r="C3183" s="79" t="s">
        <v>120</v>
      </c>
      <c r="D3183" s="85">
        <v>-25000</v>
      </c>
      <c r="E3183" s="85">
        <v>-25000</v>
      </c>
      <c r="F3183" s="210">
        <f t="shared" si="147"/>
        <v>1</v>
      </c>
      <c r="G3183" s="79" t="str">
        <f t="shared" si="148"/>
        <v>M</v>
      </c>
      <c r="H3183" s="79" t="str">
        <f t="shared" si="149"/>
        <v>1GDP-CAL BORDER</v>
      </c>
    </row>
    <row r="3184" spans="1:8">
      <c r="A3184" s="80">
        <v>37195</v>
      </c>
      <c r="B3184" s="79" t="s">
        <v>161</v>
      </c>
      <c r="C3184" s="79" t="s">
        <v>134</v>
      </c>
      <c r="D3184" s="85">
        <v>0</v>
      </c>
      <c r="E3184" s="85">
        <v>0</v>
      </c>
      <c r="F3184" s="210">
        <f t="shared" si="147"/>
        <v>1</v>
      </c>
      <c r="G3184" s="79" t="str">
        <f t="shared" si="148"/>
        <v>M</v>
      </c>
      <c r="H3184" s="79" t="str">
        <f t="shared" si="149"/>
        <v>1GDP-ELPO/SANJUA</v>
      </c>
    </row>
    <row r="3185" spans="1:8">
      <c r="A3185" s="80">
        <v>37195</v>
      </c>
      <c r="B3185" s="79" t="s">
        <v>161</v>
      </c>
      <c r="C3185" s="79" t="s">
        <v>124</v>
      </c>
      <c r="D3185" s="85">
        <v>10000</v>
      </c>
      <c r="E3185" s="85">
        <v>10000</v>
      </c>
      <c r="F3185" s="210">
        <f t="shared" si="147"/>
        <v>1</v>
      </c>
      <c r="G3185" s="79" t="str">
        <f t="shared" si="148"/>
        <v>M</v>
      </c>
      <c r="H3185" s="79" t="str">
        <f t="shared" si="149"/>
        <v>1GDP-KERN/OPAL</v>
      </c>
    </row>
    <row r="3186" spans="1:8">
      <c r="A3186" s="80">
        <v>37195</v>
      </c>
      <c r="B3186" s="79" t="s">
        <v>161</v>
      </c>
      <c r="C3186" s="79" t="s">
        <v>117</v>
      </c>
      <c r="D3186" s="85">
        <v>-49797</v>
      </c>
      <c r="E3186" s="85">
        <v>-49797</v>
      </c>
      <c r="F3186" s="210">
        <f t="shared" si="147"/>
        <v>1</v>
      </c>
      <c r="G3186" s="79" t="str">
        <f t="shared" si="148"/>
        <v>M</v>
      </c>
      <c r="H3186" s="79" t="str">
        <f t="shared" si="149"/>
        <v>1GDP-PG&amp;E/CITIGA</v>
      </c>
    </row>
    <row r="3187" spans="1:8">
      <c r="A3187" s="80">
        <v>37196</v>
      </c>
      <c r="B3187" s="79" t="s">
        <v>161</v>
      </c>
      <c r="C3187" s="79" t="s">
        <v>120</v>
      </c>
      <c r="D3187" s="85">
        <v>14996.7976</v>
      </c>
      <c r="E3187" s="85">
        <v>14996.7976</v>
      </c>
      <c r="F3187" s="210">
        <f t="shared" si="147"/>
        <v>2</v>
      </c>
      <c r="G3187" s="79" t="str">
        <f t="shared" si="148"/>
        <v>M</v>
      </c>
      <c r="H3187" s="79" t="str">
        <f t="shared" si="149"/>
        <v>2GDP-CAL BORDER</v>
      </c>
    </row>
    <row r="3188" spans="1:8">
      <c r="A3188" s="80">
        <v>37196</v>
      </c>
      <c r="B3188" s="79" t="s">
        <v>161</v>
      </c>
      <c r="C3188" s="79" t="s">
        <v>134</v>
      </c>
      <c r="D3188" s="85">
        <v>-2.0000000000000001E-4</v>
      </c>
      <c r="E3188" s="85">
        <v>-2.0000000000000001E-4</v>
      </c>
      <c r="F3188" s="210">
        <f t="shared" si="147"/>
        <v>2</v>
      </c>
      <c r="G3188" s="79" t="str">
        <f t="shared" si="148"/>
        <v>M</v>
      </c>
      <c r="H3188" s="79" t="str">
        <f t="shared" si="149"/>
        <v>2GDP-ELPO/SANJUA</v>
      </c>
    </row>
    <row r="3189" spans="1:8">
      <c r="A3189" s="80">
        <v>37196</v>
      </c>
      <c r="B3189" s="79" t="s">
        <v>161</v>
      </c>
      <c r="C3189" s="79" t="s">
        <v>170</v>
      </c>
      <c r="D3189" s="85">
        <v>-1E-4</v>
      </c>
      <c r="E3189" s="85">
        <v>-1E-4</v>
      </c>
      <c r="F3189" s="210">
        <f t="shared" si="147"/>
        <v>2</v>
      </c>
      <c r="G3189" s="79" t="str">
        <f t="shared" si="148"/>
        <v>M</v>
      </c>
      <c r="H3189" s="79" t="str">
        <f t="shared" si="149"/>
        <v>2GDP-HEHUB</v>
      </c>
    </row>
    <row r="3190" spans="1:8">
      <c r="A3190" s="80">
        <v>37196</v>
      </c>
      <c r="B3190" s="79" t="s">
        <v>161</v>
      </c>
      <c r="C3190" s="79" t="s">
        <v>124</v>
      </c>
      <c r="D3190" s="85">
        <v>19995.730100000001</v>
      </c>
      <c r="E3190" s="85">
        <v>19995.730100000001</v>
      </c>
      <c r="F3190" s="210">
        <f t="shared" si="147"/>
        <v>2</v>
      </c>
      <c r="G3190" s="79" t="str">
        <f t="shared" si="148"/>
        <v>M</v>
      </c>
      <c r="H3190" s="79" t="str">
        <f t="shared" si="149"/>
        <v>2GDP-KERN/OPAL</v>
      </c>
    </row>
    <row r="3191" spans="1:8">
      <c r="A3191" s="80">
        <v>37196</v>
      </c>
      <c r="B3191" s="79" t="s">
        <v>161</v>
      </c>
      <c r="C3191" s="79" t="s">
        <v>118</v>
      </c>
      <c r="D3191" s="85">
        <v>-14996.797500000001</v>
      </c>
      <c r="E3191" s="85">
        <v>-14996.797500000001</v>
      </c>
      <c r="F3191" s="210">
        <f t="shared" si="147"/>
        <v>2</v>
      </c>
      <c r="G3191" s="79" t="str">
        <f t="shared" si="148"/>
        <v>M</v>
      </c>
      <c r="H3191" s="79" t="str">
        <f t="shared" si="149"/>
        <v>2GDP-MALIN-CTYGA</v>
      </c>
    </row>
    <row r="3192" spans="1:8">
      <c r="A3192" s="80">
        <v>37196</v>
      </c>
      <c r="B3192" s="79" t="s">
        <v>161</v>
      </c>
      <c r="C3192" s="79" t="s">
        <v>117</v>
      </c>
      <c r="D3192" s="85">
        <v>0</v>
      </c>
      <c r="E3192" s="85">
        <v>0</v>
      </c>
      <c r="F3192" s="210">
        <f t="shared" si="147"/>
        <v>2</v>
      </c>
      <c r="G3192" s="79" t="str">
        <f t="shared" si="148"/>
        <v>M</v>
      </c>
      <c r="H3192" s="79" t="str">
        <f t="shared" si="149"/>
        <v>2GDP-PG&amp;E/CITIGA</v>
      </c>
    </row>
    <row r="3193" spans="1:8">
      <c r="A3193" s="80">
        <v>37197</v>
      </c>
      <c r="B3193" s="79" t="s">
        <v>161</v>
      </c>
      <c r="C3193" s="79" t="s">
        <v>120</v>
      </c>
      <c r="D3193" s="85">
        <v>14996.7976</v>
      </c>
      <c r="E3193" s="85">
        <v>14996.7976</v>
      </c>
      <c r="F3193" s="210">
        <f t="shared" si="147"/>
        <v>2</v>
      </c>
      <c r="G3193" s="79" t="str">
        <f t="shared" si="148"/>
        <v>M</v>
      </c>
      <c r="H3193" s="79" t="str">
        <f t="shared" si="149"/>
        <v>2GDP-CAL BORDER</v>
      </c>
    </row>
    <row r="3194" spans="1:8">
      <c r="A3194" s="80">
        <v>37197</v>
      </c>
      <c r="B3194" s="79" t="s">
        <v>161</v>
      </c>
      <c r="C3194" s="79" t="s">
        <v>134</v>
      </c>
      <c r="D3194" s="85">
        <v>-2.0000000000000001E-4</v>
      </c>
      <c r="E3194" s="85">
        <v>-2.0000000000000001E-4</v>
      </c>
      <c r="F3194" s="210">
        <f t="shared" si="147"/>
        <v>2</v>
      </c>
      <c r="G3194" s="79" t="str">
        <f t="shared" si="148"/>
        <v>M</v>
      </c>
      <c r="H3194" s="79" t="str">
        <f t="shared" si="149"/>
        <v>2GDP-ELPO/SANJUA</v>
      </c>
    </row>
    <row r="3195" spans="1:8">
      <c r="A3195" s="80">
        <v>37197</v>
      </c>
      <c r="B3195" s="79" t="s">
        <v>161</v>
      </c>
      <c r="C3195" s="79" t="s">
        <v>170</v>
      </c>
      <c r="D3195" s="85">
        <v>-1E-4</v>
      </c>
      <c r="E3195" s="85">
        <v>-1E-4</v>
      </c>
      <c r="F3195" s="210">
        <f t="shared" si="147"/>
        <v>2</v>
      </c>
      <c r="G3195" s="79" t="str">
        <f t="shared" si="148"/>
        <v>M</v>
      </c>
      <c r="H3195" s="79" t="str">
        <f t="shared" si="149"/>
        <v>2GDP-HEHUB</v>
      </c>
    </row>
    <row r="3196" spans="1:8">
      <c r="A3196" s="80">
        <v>37197</v>
      </c>
      <c r="B3196" s="79" t="s">
        <v>161</v>
      </c>
      <c r="C3196" s="79" t="s">
        <v>124</v>
      </c>
      <c r="D3196" s="85">
        <v>19995.730100000001</v>
      </c>
      <c r="E3196" s="85">
        <v>19995.730100000001</v>
      </c>
      <c r="F3196" s="210">
        <f t="shared" si="147"/>
        <v>2</v>
      </c>
      <c r="G3196" s="79" t="str">
        <f t="shared" si="148"/>
        <v>M</v>
      </c>
      <c r="H3196" s="79" t="str">
        <f t="shared" si="149"/>
        <v>2GDP-KERN/OPAL</v>
      </c>
    </row>
    <row r="3197" spans="1:8">
      <c r="A3197" s="80">
        <v>37197</v>
      </c>
      <c r="B3197" s="79" t="s">
        <v>161</v>
      </c>
      <c r="C3197" s="79" t="s">
        <v>118</v>
      </c>
      <c r="D3197" s="85">
        <v>-14996.797500000001</v>
      </c>
      <c r="E3197" s="85">
        <v>-14996.797500000001</v>
      </c>
      <c r="F3197" s="210">
        <f t="shared" si="147"/>
        <v>2</v>
      </c>
      <c r="G3197" s="79" t="str">
        <f t="shared" si="148"/>
        <v>M</v>
      </c>
      <c r="H3197" s="79" t="str">
        <f t="shared" si="149"/>
        <v>2GDP-MALIN-CTYGA</v>
      </c>
    </row>
    <row r="3198" spans="1:8">
      <c r="A3198" s="80">
        <v>37197</v>
      </c>
      <c r="B3198" s="79" t="s">
        <v>161</v>
      </c>
      <c r="C3198" s="79" t="s">
        <v>117</v>
      </c>
      <c r="D3198" s="85">
        <v>0</v>
      </c>
      <c r="E3198" s="85">
        <v>0</v>
      </c>
      <c r="F3198" s="210">
        <f t="shared" si="147"/>
        <v>2</v>
      </c>
      <c r="G3198" s="79" t="str">
        <f t="shared" si="148"/>
        <v>M</v>
      </c>
      <c r="H3198" s="79" t="str">
        <f t="shared" si="149"/>
        <v>2GDP-PG&amp;E/CITIGA</v>
      </c>
    </row>
    <row r="3199" spans="1:8">
      <c r="A3199" s="80">
        <v>37198</v>
      </c>
      <c r="B3199" s="79" t="s">
        <v>161</v>
      </c>
      <c r="C3199" s="79" t="s">
        <v>120</v>
      </c>
      <c r="D3199" s="85">
        <v>14996.7976</v>
      </c>
      <c r="E3199" s="85">
        <v>14996.7976</v>
      </c>
      <c r="F3199" s="210">
        <f t="shared" si="147"/>
        <v>2</v>
      </c>
      <c r="G3199" s="79" t="str">
        <f t="shared" si="148"/>
        <v>M</v>
      </c>
      <c r="H3199" s="79" t="str">
        <f t="shared" si="149"/>
        <v>2GDP-CAL BORDER</v>
      </c>
    </row>
    <row r="3200" spans="1:8">
      <c r="A3200" s="80">
        <v>37198</v>
      </c>
      <c r="B3200" s="79" t="s">
        <v>161</v>
      </c>
      <c r="C3200" s="79" t="s">
        <v>134</v>
      </c>
      <c r="D3200" s="85">
        <v>-2.0000000000000001E-4</v>
      </c>
      <c r="E3200" s="85">
        <v>-2.0000000000000001E-4</v>
      </c>
      <c r="F3200" s="210">
        <f t="shared" si="147"/>
        <v>2</v>
      </c>
      <c r="G3200" s="79" t="str">
        <f t="shared" si="148"/>
        <v>M</v>
      </c>
      <c r="H3200" s="79" t="str">
        <f t="shared" si="149"/>
        <v>2GDP-ELPO/SANJUA</v>
      </c>
    </row>
    <row r="3201" spans="1:8">
      <c r="A3201" s="80">
        <v>37198</v>
      </c>
      <c r="B3201" s="79" t="s">
        <v>161</v>
      </c>
      <c r="C3201" s="79" t="s">
        <v>170</v>
      </c>
      <c r="D3201" s="85">
        <v>-1E-4</v>
      </c>
      <c r="E3201" s="85">
        <v>-1E-4</v>
      </c>
      <c r="F3201" s="210">
        <f t="shared" si="147"/>
        <v>2</v>
      </c>
      <c r="G3201" s="79" t="str">
        <f t="shared" si="148"/>
        <v>M</v>
      </c>
      <c r="H3201" s="79" t="str">
        <f t="shared" si="149"/>
        <v>2GDP-HEHUB</v>
      </c>
    </row>
    <row r="3202" spans="1:8">
      <c r="A3202" s="80">
        <v>37198</v>
      </c>
      <c r="B3202" s="79" t="s">
        <v>161</v>
      </c>
      <c r="C3202" s="79" t="s">
        <v>124</v>
      </c>
      <c r="D3202" s="85">
        <v>19995.730100000001</v>
      </c>
      <c r="E3202" s="85">
        <v>19995.730100000001</v>
      </c>
      <c r="F3202" s="210">
        <f t="shared" si="147"/>
        <v>2</v>
      </c>
      <c r="G3202" s="79" t="str">
        <f t="shared" si="148"/>
        <v>M</v>
      </c>
      <c r="H3202" s="79" t="str">
        <f t="shared" si="149"/>
        <v>2GDP-KERN/OPAL</v>
      </c>
    </row>
    <row r="3203" spans="1:8">
      <c r="A3203" s="80">
        <v>37198</v>
      </c>
      <c r="B3203" s="79" t="s">
        <v>161</v>
      </c>
      <c r="C3203" s="79" t="s">
        <v>118</v>
      </c>
      <c r="D3203" s="85">
        <v>-14996.797500000001</v>
      </c>
      <c r="E3203" s="85">
        <v>-14996.797500000001</v>
      </c>
      <c r="F3203" s="210">
        <f t="shared" ref="F3203:F3266" si="150">IF(REF_DT&lt;=LastDay,INDEX(IntraMonth_Buckets,MATCH($A3203,IntraSumMonths,0),1),INDEX(BucketTable,MATCH($A3203,SumMonths,0),1))</f>
        <v>2</v>
      </c>
      <c r="G3203" s="79" t="str">
        <f t="shared" ref="G3203:G3266" si="151">INDEX(Book_Type,MATCH($B3203,Book,0),1)</f>
        <v>M</v>
      </c>
      <c r="H3203" s="79" t="str">
        <f t="shared" ref="H3203:H3266" si="152">$F3203&amp;$C3203</f>
        <v>2GDP-MALIN-CTYGA</v>
      </c>
    </row>
    <row r="3204" spans="1:8">
      <c r="A3204" s="80">
        <v>37198</v>
      </c>
      <c r="B3204" s="79" t="s">
        <v>161</v>
      </c>
      <c r="C3204" s="79" t="s">
        <v>117</v>
      </c>
      <c r="D3204" s="85">
        <v>0</v>
      </c>
      <c r="E3204" s="85">
        <v>0</v>
      </c>
      <c r="F3204" s="210">
        <f t="shared" si="150"/>
        <v>2</v>
      </c>
      <c r="G3204" s="79" t="str">
        <f t="shared" si="151"/>
        <v>M</v>
      </c>
      <c r="H3204" s="79" t="str">
        <f t="shared" si="152"/>
        <v>2GDP-PG&amp;E/CITIGA</v>
      </c>
    </row>
    <row r="3205" spans="1:8">
      <c r="A3205" s="80">
        <v>37199</v>
      </c>
      <c r="B3205" s="79" t="s">
        <v>161</v>
      </c>
      <c r="C3205" s="79" t="s">
        <v>120</v>
      </c>
      <c r="D3205" s="85">
        <v>14996.7976</v>
      </c>
      <c r="E3205" s="85">
        <v>14996.7976</v>
      </c>
      <c r="F3205" s="210">
        <f t="shared" si="150"/>
        <v>2</v>
      </c>
      <c r="G3205" s="79" t="str">
        <f t="shared" si="151"/>
        <v>M</v>
      </c>
      <c r="H3205" s="79" t="str">
        <f t="shared" si="152"/>
        <v>2GDP-CAL BORDER</v>
      </c>
    </row>
    <row r="3206" spans="1:8">
      <c r="A3206" s="80">
        <v>37199</v>
      </c>
      <c r="B3206" s="79" t="s">
        <v>161</v>
      </c>
      <c r="C3206" s="79" t="s">
        <v>134</v>
      </c>
      <c r="D3206" s="85">
        <v>-2.0000000000000001E-4</v>
      </c>
      <c r="E3206" s="85">
        <v>-2.0000000000000001E-4</v>
      </c>
      <c r="F3206" s="210">
        <f t="shared" si="150"/>
        <v>2</v>
      </c>
      <c r="G3206" s="79" t="str">
        <f t="shared" si="151"/>
        <v>M</v>
      </c>
      <c r="H3206" s="79" t="str">
        <f t="shared" si="152"/>
        <v>2GDP-ELPO/SANJUA</v>
      </c>
    </row>
    <row r="3207" spans="1:8">
      <c r="A3207" s="80">
        <v>37199</v>
      </c>
      <c r="B3207" s="79" t="s">
        <v>161</v>
      </c>
      <c r="C3207" s="79" t="s">
        <v>170</v>
      </c>
      <c r="D3207" s="85">
        <v>-1E-4</v>
      </c>
      <c r="E3207" s="85">
        <v>-1E-4</v>
      </c>
      <c r="F3207" s="210">
        <f t="shared" si="150"/>
        <v>2</v>
      </c>
      <c r="G3207" s="79" t="str">
        <f t="shared" si="151"/>
        <v>M</v>
      </c>
      <c r="H3207" s="79" t="str">
        <f t="shared" si="152"/>
        <v>2GDP-HEHUB</v>
      </c>
    </row>
    <row r="3208" spans="1:8">
      <c r="A3208" s="80">
        <v>37199</v>
      </c>
      <c r="B3208" s="79" t="s">
        <v>161</v>
      </c>
      <c r="C3208" s="79" t="s">
        <v>124</v>
      </c>
      <c r="D3208" s="85">
        <v>19995.730100000001</v>
      </c>
      <c r="E3208" s="85">
        <v>19995.730100000001</v>
      </c>
      <c r="F3208" s="210">
        <f t="shared" si="150"/>
        <v>2</v>
      </c>
      <c r="G3208" s="79" t="str">
        <f t="shared" si="151"/>
        <v>M</v>
      </c>
      <c r="H3208" s="79" t="str">
        <f t="shared" si="152"/>
        <v>2GDP-KERN/OPAL</v>
      </c>
    </row>
    <row r="3209" spans="1:8">
      <c r="A3209" s="80">
        <v>37199</v>
      </c>
      <c r="B3209" s="79" t="s">
        <v>161</v>
      </c>
      <c r="C3209" s="79" t="s">
        <v>118</v>
      </c>
      <c r="D3209" s="85">
        <v>-14996.797500000001</v>
      </c>
      <c r="E3209" s="85">
        <v>-14996.797500000001</v>
      </c>
      <c r="F3209" s="210">
        <f t="shared" si="150"/>
        <v>2</v>
      </c>
      <c r="G3209" s="79" t="str">
        <f t="shared" si="151"/>
        <v>M</v>
      </c>
      <c r="H3209" s="79" t="str">
        <f t="shared" si="152"/>
        <v>2GDP-MALIN-CTYGA</v>
      </c>
    </row>
    <row r="3210" spans="1:8">
      <c r="A3210" s="80">
        <v>37199</v>
      </c>
      <c r="B3210" s="79" t="s">
        <v>161</v>
      </c>
      <c r="C3210" s="79" t="s">
        <v>117</v>
      </c>
      <c r="D3210" s="85">
        <v>0</v>
      </c>
      <c r="E3210" s="85">
        <v>0</v>
      </c>
      <c r="F3210" s="210">
        <f t="shared" si="150"/>
        <v>2</v>
      </c>
      <c r="G3210" s="79" t="str">
        <f t="shared" si="151"/>
        <v>M</v>
      </c>
      <c r="H3210" s="79" t="str">
        <f t="shared" si="152"/>
        <v>2GDP-PG&amp;E/CITIGA</v>
      </c>
    </row>
    <row r="3211" spans="1:8">
      <c r="A3211" s="80">
        <v>37200</v>
      </c>
      <c r="B3211" s="79" t="s">
        <v>161</v>
      </c>
      <c r="C3211" s="79" t="s">
        <v>120</v>
      </c>
      <c r="D3211" s="85">
        <v>14996.7976</v>
      </c>
      <c r="E3211" s="85">
        <v>14996.7976</v>
      </c>
      <c r="F3211" s="210">
        <f t="shared" si="150"/>
        <v>2</v>
      </c>
      <c r="G3211" s="79" t="str">
        <f t="shared" si="151"/>
        <v>M</v>
      </c>
      <c r="H3211" s="79" t="str">
        <f t="shared" si="152"/>
        <v>2GDP-CAL BORDER</v>
      </c>
    </row>
    <row r="3212" spans="1:8">
      <c r="A3212" s="80">
        <v>37200</v>
      </c>
      <c r="B3212" s="79" t="s">
        <v>161</v>
      </c>
      <c r="C3212" s="79" t="s">
        <v>134</v>
      </c>
      <c r="D3212" s="85">
        <v>-2.0000000000000001E-4</v>
      </c>
      <c r="E3212" s="85">
        <v>-2.0000000000000001E-4</v>
      </c>
      <c r="F3212" s="210">
        <f t="shared" si="150"/>
        <v>2</v>
      </c>
      <c r="G3212" s="79" t="str">
        <f t="shared" si="151"/>
        <v>M</v>
      </c>
      <c r="H3212" s="79" t="str">
        <f t="shared" si="152"/>
        <v>2GDP-ELPO/SANJUA</v>
      </c>
    </row>
    <row r="3213" spans="1:8">
      <c r="A3213" s="80">
        <v>37200</v>
      </c>
      <c r="B3213" s="79" t="s">
        <v>161</v>
      </c>
      <c r="C3213" s="79" t="s">
        <v>170</v>
      </c>
      <c r="D3213" s="85">
        <v>-1E-4</v>
      </c>
      <c r="E3213" s="85">
        <v>-1E-4</v>
      </c>
      <c r="F3213" s="210">
        <f t="shared" si="150"/>
        <v>2</v>
      </c>
      <c r="G3213" s="79" t="str">
        <f t="shared" si="151"/>
        <v>M</v>
      </c>
      <c r="H3213" s="79" t="str">
        <f t="shared" si="152"/>
        <v>2GDP-HEHUB</v>
      </c>
    </row>
    <row r="3214" spans="1:8">
      <c r="A3214" s="80">
        <v>37200</v>
      </c>
      <c r="B3214" s="79" t="s">
        <v>161</v>
      </c>
      <c r="C3214" s="79" t="s">
        <v>124</v>
      </c>
      <c r="D3214" s="85">
        <v>19995.730100000001</v>
      </c>
      <c r="E3214" s="85">
        <v>19995.730100000001</v>
      </c>
      <c r="F3214" s="210">
        <f t="shared" si="150"/>
        <v>2</v>
      </c>
      <c r="G3214" s="79" t="str">
        <f t="shared" si="151"/>
        <v>M</v>
      </c>
      <c r="H3214" s="79" t="str">
        <f t="shared" si="152"/>
        <v>2GDP-KERN/OPAL</v>
      </c>
    </row>
    <row r="3215" spans="1:8">
      <c r="A3215" s="80">
        <v>37200</v>
      </c>
      <c r="B3215" s="79" t="s">
        <v>161</v>
      </c>
      <c r="C3215" s="79" t="s">
        <v>118</v>
      </c>
      <c r="D3215" s="85">
        <v>-14996.797500000001</v>
      </c>
      <c r="E3215" s="85">
        <v>-14996.797500000001</v>
      </c>
      <c r="F3215" s="210">
        <f t="shared" si="150"/>
        <v>2</v>
      </c>
      <c r="G3215" s="79" t="str">
        <f t="shared" si="151"/>
        <v>M</v>
      </c>
      <c r="H3215" s="79" t="str">
        <f t="shared" si="152"/>
        <v>2GDP-MALIN-CTYGA</v>
      </c>
    </row>
    <row r="3216" spans="1:8">
      <c r="A3216" s="80">
        <v>37200</v>
      </c>
      <c r="B3216" s="79" t="s">
        <v>161</v>
      </c>
      <c r="C3216" s="79" t="s">
        <v>117</v>
      </c>
      <c r="D3216" s="85">
        <v>0</v>
      </c>
      <c r="E3216" s="85">
        <v>0</v>
      </c>
      <c r="F3216" s="210">
        <f t="shared" si="150"/>
        <v>2</v>
      </c>
      <c r="G3216" s="79" t="str">
        <f t="shared" si="151"/>
        <v>M</v>
      </c>
      <c r="H3216" s="79" t="str">
        <f t="shared" si="152"/>
        <v>2GDP-PG&amp;E/CITIGA</v>
      </c>
    </row>
    <row r="3217" spans="1:8">
      <c r="A3217" s="80">
        <v>37201</v>
      </c>
      <c r="B3217" s="79" t="s">
        <v>161</v>
      </c>
      <c r="C3217" s="79" t="s">
        <v>120</v>
      </c>
      <c r="D3217" s="85">
        <v>14996.7976</v>
      </c>
      <c r="E3217" s="85">
        <v>14996.7976</v>
      </c>
      <c r="F3217" s="210">
        <f t="shared" si="150"/>
        <v>2</v>
      </c>
      <c r="G3217" s="79" t="str">
        <f t="shared" si="151"/>
        <v>M</v>
      </c>
      <c r="H3217" s="79" t="str">
        <f t="shared" si="152"/>
        <v>2GDP-CAL BORDER</v>
      </c>
    </row>
    <row r="3218" spans="1:8">
      <c r="A3218" s="80">
        <v>37201</v>
      </c>
      <c r="B3218" s="79" t="s">
        <v>161</v>
      </c>
      <c r="C3218" s="79" t="s">
        <v>134</v>
      </c>
      <c r="D3218" s="85">
        <v>-2.0000000000000001E-4</v>
      </c>
      <c r="E3218" s="85">
        <v>-2.0000000000000001E-4</v>
      </c>
      <c r="F3218" s="210">
        <f t="shared" si="150"/>
        <v>2</v>
      </c>
      <c r="G3218" s="79" t="str">
        <f t="shared" si="151"/>
        <v>M</v>
      </c>
      <c r="H3218" s="79" t="str">
        <f t="shared" si="152"/>
        <v>2GDP-ELPO/SANJUA</v>
      </c>
    </row>
    <row r="3219" spans="1:8">
      <c r="A3219" s="80">
        <v>37201</v>
      </c>
      <c r="B3219" s="79" t="s">
        <v>161</v>
      </c>
      <c r="C3219" s="79" t="s">
        <v>170</v>
      </c>
      <c r="D3219" s="85">
        <v>-1E-4</v>
      </c>
      <c r="E3219" s="85">
        <v>-1E-4</v>
      </c>
      <c r="F3219" s="210">
        <f t="shared" si="150"/>
        <v>2</v>
      </c>
      <c r="G3219" s="79" t="str">
        <f t="shared" si="151"/>
        <v>M</v>
      </c>
      <c r="H3219" s="79" t="str">
        <f t="shared" si="152"/>
        <v>2GDP-HEHUB</v>
      </c>
    </row>
    <row r="3220" spans="1:8">
      <c r="A3220" s="80">
        <v>37201</v>
      </c>
      <c r="B3220" s="79" t="s">
        <v>161</v>
      </c>
      <c r="C3220" s="79" t="s">
        <v>124</v>
      </c>
      <c r="D3220" s="85">
        <v>19995.730100000001</v>
      </c>
      <c r="E3220" s="85">
        <v>19995.730100000001</v>
      </c>
      <c r="F3220" s="210">
        <f t="shared" si="150"/>
        <v>2</v>
      </c>
      <c r="G3220" s="79" t="str">
        <f t="shared" si="151"/>
        <v>M</v>
      </c>
      <c r="H3220" s="79" t="str">
        <f t="shared" si="152"/>
        <v>2GDP-KERN/OPAL</v>
      </c>
    </row>
    <row r="3221" spans="1:8">
      <c r="A3221" s="80">
        <v>37201</v>
      </c>
      <c r="B3221" s="79" t="s">
        <v>161</v>
      </c>
      <c r="C3221" s="79" t="s">
        <v>118</v>
      </c>
      <c r="D3221" s="85">
        <v>-14996.797500000001</v>
      </c>
      <c r="E3221" s="85">
        <v>-14996.797500000001</v>
      </c>
      <c r="F3221" s="210">
        <f t="shared" si="150"/>
        <v>2</v>
      </c>
      <c r="G3221" s="79" t="str">
        <f t="shared" si="151"/>
        <v>M</v>
      </c>
      <c r="H3221" s="79" t="str">
        <f t="shared" si="152"/>
        <v>2GDP-MALIN-CTYGA</v>
      </c>
    </row>
    <row r="3222" spans="1:8">
      <c r="A3222" s="80">
        <v>37201</v>
      </c>
      <c r="B3222" s="79" t="s">
        <v>161</v>
      </c>
      <c r="C3222" s="79" t="s">
        <v>117</v>
      </c>
      <c r="D3222" s="85">
        <v>0</v>
      </c>
      <c r="E3222" s="85">
        <v>0</v>
      </c>
      <c r="F3222" s="210">
        <f t="shared" si="150"/>
        <v>2</v>
      </c>
      <c r="G3222" s="79" t="str">
        <f t="shared" si="151"/>
        <v>M</v>
      </c>
      <c r="H3222" s="79" t="str">
        <f t="shared" si="152"/>
        <v>2GDP-PG&amp;E/CITIGA</v>
      </c>
    </row>
    <row r="3223" spans="1:8">
      <c r="A3223" s="80">
        <v>37202</v>
      </c>
      <c r="B3223" s="79" t="s">
        <v>161</v>
      </c>
      <c r="C3223" s="79" t="s">
        <v>120</v>
      </c>
      <c r="D3223" s="85">
        <v>14996.7976</v>
      </c>
      <c r="E3223" s="85">
        <v>14996.7976</v>
      </c>
      <c r="F3223" s="210">
        <f t="shared" si="150"/>
        <v>2</v>
      </c>
      <c r="G3223" s="79" t="str">
        <f t="shared" si="151"/>
        <v>M</v>
      </c>
      <c r="H3223" s="79" t="str">
        <f t="shared" si="152"/>
        <v>2GDP-CAL BORDER</v>
      </c>
    </row>
    <row r="3224" spans="1:8">
      <c r="A3224" s="80">
        <v>37202</v>
      </c>
      <c r="B3224" s="79" t="s">
        <v>161</v>
      </c>
      <c r="C3224" s="79" t="s">
        <v>134</v>
      </c>
      <c r="D3224" s="85">
        <v>-2.0000000000000001E-4</v>
      </c>
      <c r="E3224" s="85">
        <v>-2.0000000000000001E-4</v>
      </c>
      <c r="F3224" s="210">
        <f t="shared" si="150"/>
        <v>2</v>
      </c>
      <c r="G3224" s="79" t="str">
        <f t="shared" si="151"/>
        <v>M</v>
      </c>
      <c r="H3224" s="79" t="str">
        <f t="shared" si="152"/>
        <v>2GDP-ELPO/SANJUA</v>
      </c>
    </row>
    <row r="3225" spans="1:8">
      <c r="A3225" s="80">
        <v>37202</v>
      </c>
      <c r="B3225" s="79" t="s">
        <v>161</v>
      </c>
      <c r="C3225" s="79" t="s">
        <v>170</v>
      </c>
      <c r="D3225" s="85">
        <v>-1E-4</v>
      </c>
      <c r="E3225" s="85">
        <v>-1E-4</v>
      </c>
      <c r="F3225" s="210">
        <f t="shared" si="150"/>
        <v>2</v>
      </c>
      <c r="G3225" s="79" t="str">
        <f t="shared" si="151"/>
        <v>M</v>
      </c>
      <c r="H3225" s="79" t="str">
        <f t="shared" si="152"/>
        <v>2GDP-HEHUB</v>
      </c>
    </row>
    <row r="3226" spans="1:8">
      <c r="A3226" s="80">
        <v>37202</v>
      </c>
      <c r="B3226" s="79" t="s">
        <v>161</v>
      </c>
      <c r="C3226" s="79" t="s">
        <v>124</v>
      </c>
      <c r="D3226" s="85">
        <v>19995.730100000001</v>
      </c>
      <c r="E3226" s="85">
        <v>19995.730100000001</v>
      </c>
      <c r="F3226" s="210">
        <f t="shared" si="150"/>
        <v>2</v>
      </c>
      <c r="G3226" s="79" t="str">
        <f t="shared" si="151"/>
        <v>M</v>
      </c>
      <c r="H3226" s="79" t="str">
        <f t="shared" si="152"/>
        <v>2GDP-KERN/OPAL</v>
      </c>
    </row>
    <row r="3227" spans="1:8">
      <c r="A3227" s="80">
        <v>37202</v>
      </c>
      <c r="B3227" s="79" t="s">
        <v>161</v>
      </c>
      <c r="C3227" s="79" t="s">
        <v>118</v>
      </c>
      <c r="D3227" s="85">
        <v>-14996.797500000001</v>
      </c>
      <c r="E3227" s="85">
        <v>-14996.797500000001</v>
      </c>
      <c r="F3227" s="210">
        <f t="shared" si="150"/>
        <v>2</v>
      </c>
      <c r="G3227" s="79" t="str">
        <f t="shared" si="151"/>
        <v>M</v>
      </c>
      <c r="H3227" s="79" t="str">
        <f t="shared" si="152"/>
        <v>2GDP-MALIN-CTYGA</v>
      </c>
    </row>
    <row r="3228" spans="1:8">
      <c r="A3228" s="80">
        <v>37202</v>
      </c>
      <c r="B3228" s="79" t="s">
        <v>161</v>
      </c>
      <c r="C3228" s="79" t="s">
        <v>117</v>
      </c>
      <c r="D3228" s="85">
        <v>0</v>
      </c>
      <c r="E3228" s="85">
        <v>0</v>
      </c>
      <c r="F3228" s="210">
        <f t="shared" si="150"/>
        <v>2</v>
      </c>
      <c r="G3228" s="79" t="str">
        <f t="shared" si="151"/>
        <v>M</v>
      </c>
      <c r="H3228" s="79" t="str">
        <f t="shared" si="152"/>
        <v>2GDP-PG&amp;E/CITIGA</v>
      </c>
    </row>
    <row r="3229" spans="1:8">
      <c r="A3229" s="80">
        <v>37203</v>
      </c>
      <c r="B3229" s="79" t="s">
        <v>161</v>
      </c>
      <c r="C3229" s="79" t="s">
        <v>120</v>
      </c>
      <c r="D3229" s="85">
        <v>14996.7976</v>
      </c>
      <c r="E3229" s="85">
        <v>14996.7976</v>
      </c>
      <c r="F3229" s="210">
        <f t="shared" si="150"/>
        <v>2</v>
      </c>
      <c r="G3229" s="79" t="str">
        <f t="shared" si="151"/>
        <v>M</v>
      </c>
      <c r="H3229" s="79" t="str">
        <f t="shared" si="152"/>
        <v>2GDP-CAL BORDER</v>
      </c>
    </row>
    <row r="3230" spans="1:8">
      <c r="A3230" s="80">
        <v>37203</v>
      </c>
      <c r="B3230" s="79" t="s">
        <v>161</v>
      </c>
      <c r="C3230" s="79" t="s">
        <v>134</v>
      </c>
      <c r="D3230" s="85">
        <v>-2.0000000000000001E-4</v>
      </c>
      <c r="E3230" s="85">
        <v>-2.0000000000000001E-4</v>
      </c>
      <c r="F3230" s="210">
        <f t="shared" si="150"/>
        <v>2</v>
      </c>
      <c r="G3230" s="79" t="str">
        <f t="shared" si="151"/>
        <v>M</v>
      </c>
      <c r="H3230" s="79" t="str">
        <f t="shared" si="152"/>
        <v>2GDP-ELPO/SANJUA</v>
      </c>
    </row>
    <row r="3231" spans="1:8">
      <c r="A3231" s="80">
        <v>37203</v>
      </c>
      <c r="B3231" s="79" t="s">
        <v>161</v>
      </c>
      <c r="C3231" s="79" t="s">
        <v>170</v>
      </c>
      <c r="D3231" s="85">
        <v>-1E-4</v>
      </c>
      <c r="E3231" s="85">
        <v>-1E-4</v>
      </c>
      <c r="F3231" s="210">
        <f t="shared" si="150"/>
        <v>2</v>
      </c>
      <c r="G3231" s="79" t="str">
        <f t="shared" si="151"/>
        <v>M</v>
      </c>
      <c r="H3231" s="79" t="str">
        <f t="shared" si="152"/>
        <v>2GDP-HEHUB</v>
      </c>
    </row>
    <row r="3232" spans="1:8">
      <c r="A3232" s="80">
        <v>37203</v>
      </c>
      <c r="B3232" s="79" t="s">
        <v>161</v>
      </c>
      <c r="C3232" s="79" t="s">
        <v>124</v>
      </c>
      <c r="D3232" s="85">
        <v>19995.730100000001</v>
      </c>
      <c r="E3232" s="85">
        <v>19995.730100000001</v>
      </c>
      <c r="F3232" s="210">
        <f t="shared" si="150"/>
        <v>2</v>
      </c>
      <c r="G3232" s="79" t="str">
        <f t="shared" si="151"/>
        <v>M</v>
      </c>
      <c r="H3232" s="79" t="str">
        <f t="shared" si="152"/>
        <v>2GDP-KERN/OPAL</v>
      </c>
    </row>
    <row r="3233" spans="1:8">
      <c r="A3233" s="80">
        <v>37203</v>
      </c>
      <c r="B3233" s="79" t="s">
        <v>161</v>
      </c>
      <c r="C3233" s="79" t="s">
        <v>118</v>
      </c>
      <c r="D3233" s="85">
        <v>-14996.797500000001</v>
      </c>
      <c r="E3233" s="85">
        <v>-14996.797500000001</v>
      </c>
      <c r="F3233" s="210">
        <f t="shared" si="150"/>
        <v>2</v>
      </c>
      <c r="G3233" s="79" t="str">
        <f t="shared" si="151"/>
        <v>M</v>
      </c>
      <c r="H3233" s="79" t="str">
        <f t="shared" si="152"/>
        <v>2GDP-MALIN-CTYGA</v>
      </c>
    </row>
    <row r="3234" spans="1:8">
      <c r="A3234" s="80">
        <v>37203</v>
      </c>
      <c r="B3234" s="79" t="s">
        <v>161</v>
      </c>
      <c r="C3234" s="79" t="s">
        <v>117</v>
      </c>
      <c r="D3234" s="85">
        <v>0</v>
      </c>
      <c r="E3234" s="85">
        <v>0</v>
      </c>
      <c r="F3234" s="210">
        <f t="shared" si="150"/>
        <v>2</v>
      </c>
      <c r="G3234" s="79" t="str">
        <f t="shared" si="151"/>
        <v>M</v>
      </c>
      <c r="H3234" s="79" t="str">
        <f t="shared" si="152"/>
        <v>2GDP-PG&amp;E/CITIGA</v>
      </c>
    </row>
    <row r="3235" spans="1:8">
      <c r="A3235" s="80">
        <v>37204</v>
      </c>
      <c r="B3235" s="79" t="s">
        <v>161</v>
      </c>
      <c r="C3235" s="79" t="s">
        <v>120</v>
      </c>
      <c r="D3235" s="85">
        <v>14996.7976</v>
      </c>
      <c r="E3235" s="85">
        <v>14996.7976</v>
      </c>
      <c r="F3235" s="210">
        <f t="shared" si="150"/>
        <v>2</v>
      </c>
      <c r="G3235" s="79" t="str">
        <f t="shared" si="151"/>
        <v>M</v>
      </c>
      <c r="H3235" s="79" t="str">
        <f t="shared" si="152"/>
        <v>2GDP-CAL BORDER</v>
      </c>
    </row>
    <row r="3236" spans="1:8">
      <c r="A3236" s="80">
        <v>37204</v>
      </c>
      <c r="B3236" s="79" t="s">
        <v>161</v>
      </c>
      <c r="C3236" s="79" t="s">
        <v>134</v>
      </c>
      <c r="D3236" s="85">
        <v>-2.0000000000000001E-4</v>
      </c>
      <c r="E3236" s="85">
        <v>-2.0000000000000001E-4</v>
      </c>
      <c r="F3236" s="210">
        <f t="shared" si="150"/>
        <v>2</v>
      </c>
      <c r="G3236" s="79" t="str">
        <f t="shared" si="151"/>
        <v>M</v>
      </c>
      <c r="H3236" s="79" t="str">
        <f t="shared" si="152"/>
        <v>2GDP-ELPO/SANJUA</v>
      </c>
    </row>
    <row r="3237" spans="1:8">
      <c r="A3237" s="80">
        <v>37204</v>
      </c>
      <c r="B3237" s="79" t="s">
        <v>161</v>
      </c>
      <c r="C3237" s="79" t="s">
        <v>170</v>
      </c>
      <c r="D3237" s="85">
        <v>-1E-4</v>
      </c>
      <c r="E3237" s="85">
        <v>-1E-4</v>
      </c>
      <c r="F3237" s="210">
        <f t="shared" si="150"/>
        <v>2</v>
      </c>
      <c r="G3237" s="79" t="str">
        <f t="shared" si="151"/>
        <v>M</v>
      </c>
      <c r="H3237" s="79" t="str">
        <f t="shared" si="152"/>
        <v>2GDP-HEHUB</v>
      </c>
    </row>
    <row r="3238" spans="1:8">
      <c r="A3238" s="80">
        <v>37204</v>
      </c>
      <c r="B3238" s="79" t="s">
        <v>161</v>
      </c>
      <c r="C3238" s="79" t="s">
        <v>124</v>
      </c>
      <c r="D3238" s="85">
        <v>19995.730100000001</v>
      </c>
      <c r="E3238" s="85">
        <v>19995.730100000001</v>
      </c>
      <c r="F3238" s="210">
        <f t="shared" si="150"/>
        <v>2</v>
      </c>
      <c r="G3238" s="79" t="str">
        <f t="shared" si="151"/>
        <v>M</v>
      </c>
      <c r="H3238" s="79" t="str">
        <f t="shared" si="152"/>
        <v>2GDP-KERN/OPAL</v>
      </c>
    </row>
    <row r="3239" spans="1:8">
      <c r="A3239" s="80">
        <v>37204</v>
      </c>
      <c r="B3239" s="79" t="s">
        <v>161</v>
      </c>
      <c r="C3239" s="79" t="s">
        <v>118</v>
      </c>
      <c r="D3239" s="85">
        <v>-14996.797500000001</v>
      </c>
      <c r="E3239" s="85">
        <v>-14996.797500000001</v>
      </c>
      <c r="F3239" s="210">
        <f t="shared" si="150"/>
        <v>2</v>
      </c>
      <c r="G3239" s="79" t="str">
        <f t="shared" si="151"/>
        <v>M</v>
      </c>
      <c r="H3239" s="79" t="str">
        <f t="shared" si="152"/>
        <v>2GDP-MALIN-CTYGA</v>
      </c>
    </row>
    <row r="3240" spans="1:8">
      <c r="A3240" s="80">
        <v>37204</v>
      </c>
      <c r="B3240" s="79" t="s">
        <v>161</v>
      </c>
      <c r="C3240" s="79" t="s">
        <v>117</v>
      </c>
      <c r="D3240" s="85">
        <v>0</v>
      </c>
      <c r="E3240" s="85">
        <v>0</v>
      </c>
      <c r="F3240" s="210">
        <f t="shared" si="150"/>
        <v>2</v>
      </c>
      <c r="G3240" s="79" t="str">
        <f t="shared" si="151"/>
        <v>M</v>
      </c>
      <c r="H3240" s="79" t="str">
        <f t="shared" si="152"/>
        <v>2GDP-PG&amp;E/CITIGA</v>
      </c>
    </row>
    <row r="3241" spans="1:8">
      <c r="A3241" s="80">
        <v>37205</v>
      </c>
      <c r="B3241" s="79" t="s">
        <v>161</v>
      </c>
      <c r="C3241" s="79" t="s">
        <v>120</v>
      </c>
      <c r="D3241" s="85">
        <v>14996.7976</v>
      </c>
      <c r="E3241" s="85">
        <v>14996.7976</v>
      </c>
      <c r="F3241" s="210">
        <f t="shared" si="150"/>
        <v>2</v>
      </c>
      <c r="G3241" s="79" t="str">
        <f t="shared" si="151"/>
        <v>M</v>
      </c>
      <c r="H3241" s="79" t="str">
        <f t="shared" si="152"/>
        <v>2GDP-CAL BORDER</v>
      </c>
    </row>
    <row r="3242" spans="1:8">
      <c r="A3242" s="80">
        <v>37205</v>
      </c>
      <c r="B3242" s="79" t="s">
        <v>161</v>
      </c>
      <c r="C3242" s="79" t="s">
        <v>134</v>
      </c>
      <c r="D3242" s="85">
        <v>-2.0000000000000001E-4</v>
      </c>
      <c r="E3242" s="85">
        <v>-2.0000000000000001E-4</v>
      </c>
      <c r="F3242" s="210">
        <f t="shared" si="150"/>
        <v>2</v>
      </c>
      <c r="G3242" s="79" t="str">
        <f t="shared" si="151"/>
        <v>M</v>
      </c>
      <c r="H3242" s="79" t="str">
        <f t="shared" si="152"/>
        <v>2GDP-ELPO/SANJUA</v>
      </c>
    </row>
    <row r="3243" spans="1:8">
      <c r="A3243" s="80">
        <v>37205</v>
      </c>
      <c r="B3243" s="79" t="s">
        <v>161</v>
      </c>
      <c r="C3243" s="79" t="s">
        <v>170</v>
      </c>
      <c r="D3243" s="85">
        <v>-1E-4</v>
      </c>
      <c r="E3243" s="85">
        <v>-1E-4</v>
      </c>
      <c r="F3243" s="210">
        <f t="shared" si="150"/>
        <v>2</v>
      </c>
      <c r="G3243" s="79" t="str">
        <f t="shared" si="151"/>
        <v>M</v>
      </c>
      <c r="H3243" s="79" t="str">
        <f t="shared" si="152"/>
        <v>2GDP-HEHUB</v>
      </c>
    </row>
    <row r="3244" spans="1:8">
      <c r="A3244" s="80">
        <v>37205</v>
      </c>
      <c r="B3244" s="79" t="s">
        <v>161</v>
      </c>
      <c r="C3244" s="79" t="s">
        <v>124</v>
      </c>
      <c r="D3244" s="85">
        <v>19995.730100000001</v>
      </c>
      <c r="E3244" s="85">
        <v>19995.730100000001</v>
      </c>
      <c r="F3244" s="210">
        <f t="shared" si="150"/>
        <v>2</v>
      </c>
      <c r="G3244" s="79" t="str">
        <f t="shared" si="151"/>
        <v>M</v>
      </c>
      <c r="H3244" s="79" t="str">
        <f t="shared" si="152"/>
        <v>2GDP-KERN/OPAL</v>
      </c>
    </row>
    <row r="3245" spans="1:8">
      <c r="A3245" s="80">
        <v>37205</v>
      </c>
      <c r="B3245" s="79" t="s">
        <v>161</v>
      </c>
      <c r="C3245" s="79" t="s">
        <v>118</v>
      </c>
      <c r="D3245" s="85">
        <v>-14996.797500000001</v>
      </c>
      <c r="E3245" s="85">
        <v>-14996.797500000001</v>
      </c>
      <c r="F3245" s="210">
        <f t="shared" si="150"/>
        <v>2</v>
      </c>
      <c r="G3245" s="79" t="str">
        <f t="shared" si="151"/>
        <v>M</v>
      </c>
      <c r="H3245" s="79" t="str">
        <f t="shared" si="152"/>
        <v>2GDP-MALIN-CTYGA</v>
      </c>
    </row>
    <row r="3246" spans="1:8">
      <c r="A3246" s="80">
        <v>37205</v>
      </c>
      <c r="B3246" s="79" t="s">
        <v>161</v>
      </c>
      <c r="C3246" s="79" t="s">
        <v>117</v>
      </c>
      <c r="D3246" s="85">
        <v>0</v>
      </c>
      <c r="E3246" s="85">
        <v>0</v>
      </c>
      <c r="F3246" s="210">
        <f t="shared" si="150"/>
        <v>2</v>
      </c>
      <c r="G3246" s="79" t="str">
        <f t="shared" si="151"/>
        <v>M</v>
      </c>
      <c r="H3246" s="79" t="str">
        <f t="shared" si="152"/>
        <v>2GDP-PG&amp;E/CITIGA</v>
      </c>
    </row>
    <row r="3247" spans="1:8">
      <c r="A3247" s="80">
        <v>37206</v>
      </c>
      <c r="B3247" s="79" t="s">
        <v>161</v>
      </c>
      <c r="C3247" s="79" t="s">
        <v>120</v>
      </c>
      <c r="D3247" s="85">
        <v>14996.7976</v>
      </c>
      <c r="E3247" s="85">
        <v>14996.7976</v>
      </c>
      <c r="F3247" s="210">
        <f t="shared" si="150"/>
        <v>2</v>
      </c>
      <c r="G3247" s="79" t="str">
        <f t="shared" si="151"/>
        <v>M</v>
      </c>
      <c r="H3247" s="79" t="str">
        <f t="shared" si="152"/>
        <v>2GDP-CAL BORDER</v>
      </c>
    </row>
    <row r="3248" spans="1:8">
      <c r="A3248" s="80">
        <v>37206</v>
      </c>
      <c r="B3248" s="79" t="s">
        <v>161</v>
      </c>
      <c r="C3248" s="79" t="s">
        <v>134</v>
      </c>
      <c r="D3248" s="85">
        <v>-2.0000000000000001E-4</v>
      </c>
      <c r="E3248" s="85">
        <v>-2.0000000000000001E-4</v>
      </c>
      <c r="F3248" s="210">
        <f t="shared" si="150"/>
        <v>2</v>
      </c>
      <c r="G3248" s="79" t="str">
        <f t="shared" si="151"/>
        <v>M</v>
      </c>
      <c r="H3248" s="79" t="str">
        <f t="shared" si="152"/>
        <v>2GDP-ELPO/SANJUA</v>
      </c>
    </row>
    <row r="3249" spans="1:8">
      <c r="A3249" s="80">
        <v>37206</v>
      </c>
      <c r="B3249" s="79" t="s">
        <v>161</v>
      </c>
      <c r="C3249" s="79" t="s">
        <v>170</v>
      </c>
      <c r="D3249" s="85">
        <v>-1E-4</v>
      </c>
      <c r="E3249" s="85">
        <v>-1E-4</v>
      </c>
      <c r="F3249" s="210">
        <f t="shared" si="150"/>
        <v>2</v>
      </c>
      <c r="G3249" s="79" t="str">
        <f t="shared" si="151"/>
        <v>M</v>
      </c>
      <c r="H3249" s="79" t="str">
        <f t="shared" si="152"/>
        <v>2GDP-HEHUB</v>
      </c>
    </row>
    <row r="3250" spans="1:8">
      <c r="A3250" s="80">
        <v>37206</v>
      </c>
      <c r="B3250" s="79" t="s">
        <v>161</v>
      </c>
      <c r="C3250" s="79" t="s">
        <v>124</v>
      </c>
      <c r="D3250" s="85">
        <v>19995.730100000001</v>
      </c>
      <c r="E3250" s="85">
        <v>19995.730100000001</v>
      </c>
      <c r="F3250" s="210">
        <f t="shared" si="150"/>
        <v>2</v>
      </c>
      <c r="G3250" s="79" t="str">
        <f t="shared" si="151"/>
        <v>M</v>
      </c>
      <c r="H3250" s="79" t="str">
        <f t="shared" si="152"/>
        <v>2GDP-KERN/OPAL</v>
      </c>
    </row>
    <row r="3251" spans="1:8">
      <c r="A3251" s="80">
        <v>37206</v>
      </c>
      <c r="B3251" s="79" t="s">
        <v>161</v>
      </c>
      <c r="C3251" s="79" t="s">
        <v>118</v>
      </c>
      <c r="D3251" s="85">
        <v>-14996.797500000001</v>
      </c>
      <c r="E3251" s="85">
        <v>-14996.797500000001</v>
      </c>
      <c r="F3251" s="210">
        <f t="shared" si="150"/>
        <v>2</v>
      </c>
      <c r="G3251" s="79" t="str">
        <f t="shared" si="151"/>
        <v>M</v>
      </c>
      <c r="H3251" s="79" t="str">
        <f t="shared" si="152"/>
        <v>2GDP-MALIN-CTYGA</v>
      </c>
    </row>
    <row r="3252" spans="1:8">
      <c r="A3252" s="80">
        <v>37206</v>
      </c>
      <c r="B3252" s="79" t="s">
        <v>161</v>
      </c>
      <c r="C3252" s="79" t="s">
        <v>117</v>
      </c>
      <c r="D3252" s="85">
        <v>0</v>
      </c>
      <c r="E3252" s="85">
        <v>0</v>
      </c>
      <c r="F3252" s="210">
        <f t="shared" si="150"/>
        <v>2</v>
      </c>
      <c r="G3252" s="79" t="str">
        <f t="shared" si="151"/>
        <v>M</v>
      </c>
      <c r="H3252" s="79" t="str">
        <f t="shared" si="152"/>
        <v>2GDP-PG&amp;E/CITIGA</v>
      </c>
    </row>
    <row r="3253" spans="1:8">
      <c r="A3253" s="80">
        <v>37207</v>
      </c>
      <c r="B3253" s="79" t="s">
        <v>161</v>
      </c>
      <c r="C3253" s="79" t="s">
        <v>120</v>
      </c>
      <c r="D3253" s="85">
        <v>14996.7976</v>
      </c>
      <c r="E3253" s="85">
        <v>14996.7976</v>
      </c>
      <c r="F3253" s="210">
        <f t="shared" si="150"/>
        <v>2</v>
      </c>
      <c r="G3253" s="79" t="str">
        <f t="shared" si="151"/>
        <v>M</v>
      </c>
      <c r="H3253" s="79" t="str">
        <f t="shared" si="152"/>
        <v>2GDP-CAL BORDER</v>
      </c>
    </row>
    <row r="3254" spans="1:8">
      <c r="A3254" s="80">
        <v>37207</v>
      </c>
      <c r="B3254" s="79" t="s">
        <v>161</v>
      </c>
      <c r="C3254" s="79" t="s">
        <v>134</v>
      </c>
      <c r="D3254" s="85">
        <v>-2.0000000000000001E-4</v>
      </c>
      <c r="E3254" s="85">
        <v>-2.0000000000000001E-4</v>
      </c>
      <c r="F3254" s="210">
        <f t="shared" si="150"/>
        <v>2</v>
      </c>
      <c r="G3254" s="79" t="str">
        <f t="shared" si="151"/>
        <v>M</v>
      </c>
      <c r="H3254" s="79" t="str">
        <f t="shared" si="152"/>
        <v>2GDP-ELPO/SANJUA</v>
      </c>
    </row>
    <row r="3255" spans="1:8">
      <c r="A3255" s="80">
        <v>37207</v>
      </c>
      <c r="B3255" s="79" t="s">
        <v>161</v>
      </c>
      <c r="C3255" s="79" t="s">
        <v>170</v>
      </c>
      <c r="D3255" s="85">
        <v>-1E-4</v>
      </c>
      <c r="E3255" s="85">
        <v>-1E-4</v>
      </c>
      <c r="F3255" s="210">
        <f t="shared" si="150"/>
        <v>2</v>
      </c>
      <c r="G3255" s="79" t="str">
        <f t="shared" si="151"/>
        <v>M</v>
      </c>
      <c r="H3255" s="79" t="str">
        <f t="shared" si="152"/>
        <v>2GDP-HEHUB</v>
      </c>
    </row>
    <row r="3256" spans="1:8">
      <c r="A3256" s="80">
        <v>37207</v>
      </c>
      <c r="B3256" s="79" t="s">
        <v>161</v>
      </c>
      <c r="C3256" s="79" t="s">
        <v>124</v>
      </c>
      <c r="D3256" s="85">
        <v>19995.730100000001</v>
      </c>
      <c r="E3256" s="85">
        <v>19995.730100000001</v>
      </c>
      <c r="F3256" s="210">
        <f t="shared" si="150"/>
        <v>2</v>
      </c>
      <c r="G3256" s="79" t="str">
        <f t="shared" si="151"/>
        <v>M</v>
      </c>
      <c r="H3256" s="79" t="str">
        <f t="shared" si="152"/>
        <v>2GDP-KERN/OPAL</v>
      </c>
    </row>
    <row r="3257" spans="1:8">
      <c r="A3257" s="80">
        <v>37207</v>
      </c>
      <c r="B3257" s="79" t="s">
        <v>161</v>
      </c>
      <c r="C3257" s="79" t="s">
        <v>118</v>
      </c>
      <c r="D3257" s="85">
        <v>-14996.797500000001</v>
      </c>
      <c r="E3257" s="85">
        <v>-14996.797500000001</v>
      </c>
      <c r="F3257" s="210">
        <f t="shared" si="150"/>
        <v>2</v>
      </c>
      <c r="G3257" s="79" t="str">
        <f t="shared" si="151"/>
        <v>M</v>
      </c>
      <c r="H3257" s="79" t="str">
        <f t="shared" si="152"/>
        <v>2GDP-MALIN-CTYGA</v>
      </c>
    </row>
    <row r="3258" spans="1:8">
      <c r="A3258" s="80">
        <v>37207</v>
      </c>
      <c r="B3258" s="79" t="s">
        <v>161</v>
      </c>
      <c r="C3258" s="79" t="s">
        <v>117</v>
      </c>
      <c r="D3258" s="85">
        <v>0</v>
      </c>
      <c r="E3258" s="85">
        <v>0</v>
      </c>
      <c r="F3258" s="210">
        <f t="shared" si="150"/>
        <v>2</v>
      </c>
      <c r="G3258" s="79" t="str">
        <f t="shared" si="151"/>
        <v>M</v>
      </c>
      <c r="H3258" s="79" t="str">
        <f t="shared" si="152"/>
        <v>2GDP-PG&amp;E/CITIGA</v>
      </c>
    </row>
    <row r="3259" spans="1:8">
      <c r="A3259" s="80">
        <v>37208</v>
      </c>
      <c r="B3259" s="79" t="s">
        <v>161</v>
      </c>
      <c r="C3259" s="79" t="s">
        <v>120</v>
      </c>
      <c r="D3259" s="85">
        <v>14996.7976</v>
      </c>
      <c r="E3259" s="85">
        <v>14996.7976</v>
      </c>
      <c r="F3259" s="210">
        <f t="shared" si="150"/>
        <v>2</v>
      </c>
      <c r="G3259" s="79" t="str">
        <f t="shared" si="151"/>
        <v>M</v>
      </c>
      <c r="H3259" s="79" t="str">
        <f t="shared" si="152"/>
        <v>2GDP-CAL BORDER</v>
      </c>
    </row>
    <row r="3260" spans="1:8">
      <c r="A3260" s="80">
        <v>37208</v>
      </c>
      <c r="B3260" s="79" t="s">
        <v>161</v>
      </c>
      <c r="C3260" s="79" t="s">
        <v>134</v>
      </c>
      <c r="D3260" s="85">
        <v>-2.0000000000000001E-4</v>
      </c>
      <c r="E3260" s="85">
        <v>-2.0000000000000001E-4</v>
      </c>
      <c r="F3260" s="210">
        <f t="shared" si="150"/>
        <v>2</v>
      </c>
      <c r="G3260" s="79" t="str">
        <f t="shared" si="151"/>
        <v>M</v>
      </c>
      <c r="H3260" s="79" t="str">
        <f t="shared" si="152"/>
        <v>2GDP-ELPO/SANJUA</v>
      </c>
    </row>
    <row r="3261" spans="1:8">
      <c r="A3261" s="80">
        <v>37208</v>
      </c>
      <c r="B3261" s="79" t="s">
        <v>161</v>
      </c>
      <c r="C3261" s="79" t="s">
        <v>170</v>
      </c>
      <c r="D3261" s="85">
        <v>-1E-4</v>
      </c>
      <c r="E3261" s="85">
        <v>-1E-4</v>
      </c>
      <c r="F3261" s="210">
        <f t="shared" si="150"/>
        <v>2</v>
      </c>
      <c r="G3261" s="79" t="str">
        <f t="shared" si="151"/>
        <v>M</v>
      </c>
      <c r="H3261" s="79" t="str">
        <f t="shared" si="152"/>
        <v>2GDP-HEHUB</v>
      </c>
    </row>
    <row r="3262" spans="1:8">
      <c r="A3262" s="80">
        <v>37208</v>
      </c>
      <c r="B3262" s="79" t="s">
        <v>161</v>
      </c>
      <c r="C3262" s="79" t="s">
        <v>124</v>
      </c>
      <c r="D3262" s="85">
        <v>19995.730100000001</v>
      </c>
      <c r="E3262" s="85">
        <v>19995.730100000001</v>
      </c>
      <c r="F3262" s="210">
        <f t="shared" si="150"/>
        <v>2</v>
      </c>
      <c r="G3262" s="79" t="str">
        <f t="shared" si="151"/>
        <v>M</v>
      </c>
      <c r="H3262" s="79" t="str">
        <f t="shared" si="152"/>
        <v>2GDP-KERN/OPAL</v>
      </c>
    </row>
    <row r="3263" spans="1:8">
      <c r="A3263" s="80">
        <v>37208</v>
      </c>
      <c r="B3263" s="79" t="s">
        <v>161</v>
      </c>
      <c r="C3263" s="79" t="s">
        <v>118</v>
      </c>
      <c r="D3263" s="85">
        <v>-14996.797500000001</v>
      </c>
      <c r="E3263" s="85">
        <v>-14996.797500000001</v>
      </c>
      <c r="F3263" s="210">
        <f t="shared" si="150"/>
        <v>2</v>
      </c>
      <c r="G3263" s="79" t="str">
        <f t="shared" si="151"/>
        <v>M</v>
      </c>
      <c r="H3263" s="79" t="str">
        <f t="shared" si="152"/>
        <v>2GDP-MALIN-CTYGA</v>
      </c>
    </row>
    <row r="3264" spans="1:8">
      <c r="A3264" s="80">
        <v>37208</v>
      </c>
      <c r="B3264" s="79" t="s">
        <v>161</v>
      </c>
      <c r="C3264" s="79" t="s">
        <v>117</v>
      </c>
      <c r="D3264" s="85">
        <v>0</v>
      </c>
      <c r="E3264" s="85">
        <v>0</v>
      </c>
      <c r="F3264" s="210">
        <f t="shared" si="150"/>
        <v>2</v>
      </c>
      <c r="G3264" s="79" t="str">
        <f t="shared" si="151"/>
        <v>M</v>
      </c>
      <c r="H3264" s="79" t="str">
        <f t="shared" si="152"/>
        <v>2GDP-PG&amp;E/CITIGA</v>
      </c>
    </row>
    <row r="3265" spans="1:8">
      <c r="A3265" s="80">
        <v>37209</v>
      </c>
      <c r="B3265" s="79" t="s">
        <v>161</v>
      </c>
      <c r="C3265" s="79" t="s">
        <v>120</v>
      </c>
      <c r="D3265" s="85">
        <v>14996.7976</v>
      </c>
      <c r="E3265" s="85">
        <v>14996.7976</v>
      </c>
      <c r="F3265" s="210">
        <f t="shared" si="150"/>
        <v>2</v>
      </c>
      <c r="G3265" s="79" t="str">
        <f t="shared" si="151"/>
        <v>M</v>
      </c>
      <c r="H3265" s="79" t="str">
        <f t="shared" si="152"/>
        <v>2GDP-CAL BORDER</v>
      </c>
    </row>
    <row r="3266" spans="1:8">
      <c r="A3266" s="80">
        <v>37209</v>
      </c>
      <c r="B3266" s="79" t="s">
        <v>161</v>
      </c>
      <c r="C3266" s="79" t="s">
        <v>134</v>
      </c>
      <c r="D3266" s="85">
        <v>-2.0000000000000001E-4</v>
      </c>
      <c r="E3266" s="85">
        <v>-2.0000000000000001E-4</v>
      </c>
      <c r="F3266" s="210">
        <f t="shared" si="150"/>
        <v>2</v>
      </c>
      <c r="G3266" s="79" t="str">
        <f t="shared" si="151"/>
        <v>M</v>
      </c>
      <c r="H3266" s="79" t="str">
        <f t="shared" si="152"/>
        <v>2GDP-ELPO/SANJUA</v>
      </c>
    </row>
    <row r="3267" spans="1:8">
      <c r="A3267" s="80">
        <v>37209</v>
      </c>
      <c r="B3267" s="79" t="s">
        <v>161</v>
      </c>
      <c r="C3267" s="79" t="s">
        <v>170</v>
      </c>
      <c r="D3267" s="85">
        <v>-1E-4</v>
      </c>
      <c r="E3267" s="85">
        <v>-1E-4</v>
      </c>
      <c r="F3267" s="210">
        <f t="shared" ref="F3267:F3330" si="153">IF(REF_DT&lt;=LastDay,INDEX(IntraMonth_Buckets,MATCH($A3267,IntraSumMonths,0),1),INDEX(BucketTable,MATCH($A3267,SumMonths,0),1))</f>
        <v>2</v>
      </c>
      <c r="G3267" s="79" t="str">
        <f t="shared" ref="G3267:G3330" si="154">INDEX(Book_Type,MATCH($B3267,Book,0),1)</f>
        <v>M</v>
      </c>
      <c r="H3267" s="79" t="str">
        <f t="shared" ref="H3267:H3330" si="155">$F3267&amp;$C3267</f>
        <v>2GDP-HEHUB</v>
      </c>
    </row>
    <row r="3268" spans="1:8">
      <c r="A3268" s="80">
        <v>37209</v>
      </c>
      <c r="B3268" s="79" t="s">
        <v>161</v>
      </c>
      <c r="C3268" s="79" t="s">
        <v>124</v>
      </c>
      <c r="D3268" s="85">
        <v>19995.730100000001</v>
      </c>
      <c r="E3268" s="85">
        <v>19995.730100000001</v>
      </c>
      <c r="F3268" s="210">
        <f t="shared" si="153"/>
        <v>2</v>
      </c>
      <c r="G3268" s="79" t="str">
        <f t="shared" si="154"/>
        <v>M</v>
      </c>
      <c r="H3268" s="79" t="str">
        <f t="shared" si="155"/>
        <v>2GDP-KERN/OPAL</v>
      </c>
    </row>
    <row r="3269" spans="1:8">
      <c r="A3269" s="80">
        <v>37209</v>
      </c>
      <c r="B3269" s="79" t="s">
        <v>161</v>
      </c>
      <c r="C3269" s="79" t="s">
        <v>118</v>
      </c>
      <c r="D3269" s="85">
        <v>-14996.797500000001</v>
      </c>
      <c r="E3269" s="85">
        <v>-14996.797500000001</v>
      </c>
      <c r="F3269" s="210">
        <f t="shared" si="153"/>
        <v>2</v>
      </c>
      <c r="G3269" s="79" t="str">
        <f t="shared" si="154"/>
        <v>M</v>
      </c>
      <c r="H3269" s="79" t="str">
        <f t="shared" si="155"/>
        <v>2GDP-MALIN-CTYGA</v>
      </c>
    </row>
    <row r="3270" spans="1:8">
      <c r="A3270" s="80">
        <v>37209</v>
      </c>
      <c r="B3270" s="79" t="s">
        <v>161</v>
      </c>
      <c r="C3270" s="79" t="s">
        <v>117</v>
      </c>
      <c r="D3270" s="85">
        <v>0</v>
      </c>
      <c r="E3270" s="85">
        <v>0</v>
      </c>
      <c r="F3270" s="210">
        <f t="shared" si="153"/>
        <v>2</v>
      </c>
      <c r="G3270" s="79" t="str">
        <f t="shared" si="154"/>
        <v>M</v>
      </c>
      <c r="H3270" s="79" t="str">
        <f t="shared" si="155"/>
        <v>2GDP-PG&amp;E/CITIGA</v>
      </c>
    </row>
    <row r="3271" spans="1:8">
      <c r="A3271" s="80">
        <v>37210</v>
      </c>
      <c r="B3271" s="79" t="s">
        <v>161</v>
      </c>
      <c r="C3271" s="79" t="s">
        <v>120</v>
      </c>
      <c r="D3271" s="85">
        <v>14996.7976</v>
      </c>
      <c r="E3271" s="85">
        <v>14996.7976</v>
      </c>
      <c r="F3271" s="210">
        <f t="shared" si="153"/>
        <v>2</v>
      </c>
      <c r="G3271" s="79" t="str">
        <f t="shared" si="154"/>
        <v>M</v>
      </c>
      <c r="H3271" s="79" t="str">
        <f t="shared" si="155"/>
        <v>2GDP-CAL BORDER</v>
      </c>
    </row>
    <row r="3272" spans="1:8">
      <c r="A3272" s="80">
        <v>37210</v>
      </c>
      <c r="B3272" s="79" t="s">
        <v>161</v>
      </c>
      <c r="C3272" s="79" t="s">
        <v>134</v>
      </c>
      <c r="D3272" s="85">
        <v>-2.0000000000000001E-4</v>
      </c>
      <c r="E3272" s="85">
        <v>-2.0000000000000001E-4</v>
      </c>
      <c r="F3272" s="210">
        <f t="shared" si="153"/>
        <v>2</v>
      </c>
      <c r="G3272" s="79" t="str">
        <f t="shared" si="154"/>
        <v>M</v>
      </c>
      <c r="H3272" s="79" t="str">
        <f t="shared" si="155"/>
        <v>2GDP-ELPO/SANJUA</v>
      </c>
    </row>
    <row r="3273" spans="1:8">
      <c r="A3273" s="80">
        <v>37210</v>
      </c>
      <c r="B3273" s="79" t="s">
        <v>161</v>
      </c>
      <c r="C3273" s="79" t="s">
        <v>170</v>
      </c>
      <c r="D3273" s="85">
        <v>-1E-4</v>
      </c>
      <c r="E3273" s="85">
        <v>-1E-4</v>
      </c>
      <c r="F3273" s="210">
        <f t="shared" si="153"/>
        <v>2</v>
      </c>
      <c r="G3273" s="79" t="str">
        <f t="shared" si="154"/>
        <v>M</v>
      </c>
      <c r="H3273" s="79" t="str">
        <f t="shared" si="155"/>
        <v>2GDP-HEHUB</v>
      </c>
    </row>
    <row r="3274" spans="1:8">
      <c r="A3274" s="80">
        <v>37210</v>
      </c>
      <c r="B3274" s="79" t="s">
        <v>161</v>
      </c>
      <c r="C3274" s="79" t="s">
        <v>124</v>
      </c>
      <c r="D3274" s="85">
        <v>19995.730100000001</v>
      </c>
      <c r="E3274" s="85">
        <v>19995.730100000001</v>
      </c>
      <c r="F3274" s="210">
        <f t="shared" si="153"/>
        <v>2</v>
      </c>
      <c r="G3274" s="79" t="str">
        <f t="shared" si="154"/>
        <v>M</v>
      </c>
      <c r="H3274" s="79" t="str">
        <f t="shared" si="155"/>
        <v>2GDP-KERN/OPAL</v>
      </c>
    </row>
    <row r="3275" spans="1:8">
      <c r="A3275" s="80">
        <v>37210</v>
      </c>
      <c r="B3275" s="79" t="s">
        <v>161</v>
      </c>
      <c r="C3275" s="79" t="s">
        <v>118</v>
      </c>
      <c r="D3275" s="85">
        <v>-14996.797500000001</v>
      </c>
      <c r="E3275" s="85">
        <v>-14996.797500000001</v>
      </c>
      <c r="F3275" s="210">
        <f t="shared" si="153"/>
        <v>2</v>
      </c>
      <c r="G3275" s="79" t="str">
        <f t="shared" si="154"/>
        <v>M</v>
      </c>
      <c r="H3275" s="79" t="str">
        <f t="shared" si="155"/>
        <v>2GDP-MALIN-CTYGA</v>
      </c>
    </row>
    <row r="3276" spans="1:8">
      <c r="A3276" s="80">
        <v>37210</v>
      </c>
      <c r="B3276" s="79" t="s">
        <v>161</v>
      </c>
      <c r="C3276" s="79" t="s">
        <v>117</v>
      </c>
      <c r="D3276" s="85">
        <v>0</v>
      </c>
      <c r="E3276" s="85">
        <v>0</v>
      </c>
      <c r="F3276" s="210">
        <f t="shared" si="153"/>
        <v>2</v>
      </c>
      <c r="G3276" s="79" t="str">
        <f t="shared" si="154"/>
        <v>M</v>
      </c>
      <c r="H3276" s="79" t="str">
        <f t="shared" si="155"/>
        <v>2GDP-PG&amp;E/CITIGA</v>
      </c>
    </row>
    <row r="3277" spans="1:8">
      <c r="A3277" s="80">
        <v>37211</v>
      </c>
      <c r="B3277" s="79" t="s">
        <v>161</v>
      </c>
      <c r="C3277" s="79" t="s">
        <v>120</v>
      </c>
      <c r="D3277" s="85">
        <v>14996.7976</v>
      </c>
      <c r="E3277" s="85">
        <v>14996.7976</v>
      </c>
      <c r="F3277" s="210">
        <f t="shared" si="153"/>
        <v>2</v>
      </c>
      <c r="G3277" s="79" t="str">
        <f t="shared" si="154"/>
        <v>M</v>
      </c>
      <c r="H3277" s="79" t="str">
        <f t="shared" si="155"/>
        <v>2GDP-CAL BORDER</v>
      </c>
    </row>
    <row r="3278" spans="1:8">
      <c r="A3278" s="80">
        <v>37211</v>
      </c>
      <c r="B3278" s="79" t="s">
        <v>161</v>
      </c>
      <c r="C3278" s="79" t="s">
        <v>134</v>
      </c>
      <c r="D3278" s="85">
        <v>-2.0000000000000001E-4</v>
      </c>
      <c r="E3278" s="85">
        <v>-2.0000000000000001E-4</v>
      </c>
      <c r="F3278" s="210">
        <f t="shared" si="153"/>
        <v>2</v>
      </c>
      <c r="G3278" s="79" t="str">
        <f t="shared" si="154"/>
        <v>M</v>
      </c>
      <c r="H3278" s="79" t="str">
        <f t="shared" si="155"/>
        <v>2GDP-ELPO/SANJUA</v>
      </c>
    </row>
    <row r="3279" spans="1:8">
      <c r="A3279" s="80">
        <v>37211</v>
      </c>
      <c r="B3279" s="79" t="s">
        <v>161</v>
      </c>
      <c r="C3279" s="79" t="s">
        <v>170</v>
      </c>
      <c r="D3279" s="85">
        <v>-1E-4</v>
      </c>
      <c r="E3279" s="85">
        <v>-1E-4</v>
      </c>
      <c r="F3279" s="210">
        <f t="shared" si="153"/>
        <v>2</v>
      </c>
      <c r="G3279" s="79" t="str">
        <f t="shared" si="154"/>
        <v>M</v>
      </c>
      <c r="H3279" s="79" t="str">
        <f t="shared" si="155"/>
        <v>2GDP-HEHUB</v>
      </c>
    </row>
    <row r="3280" spans="1:8">
      <c r="A3280" s="80">
        <v>37211</v>
      </c>
      <c r="B3280" s="79" t="s">
        <v>161</v>
      </c>
      <c r="C3280" s="79" t="s">
        <v>124</v>
      </c>
      <c r="D3280" s="85">
        <v>19995.730100000001</v>
      </c>
      <c r="E3280" s="85">
        <v>19995.730100000001</v>
      </c>
      <c r="F3280" s="210">
        <f t="shared" si="153"/>
        <v>2</v>
      </c>
      <c r="G3280" s="79" t="str">
        <f t="shared" si="154"/>
        <v>M</v>
      </c>
      <c r="H3280" s="79" t="str">
        <f t="shared" si="155"/>
        <v>2GDP-KERN/OPAL</v>
      </c>
    </row>
    <row r="3281" spans="1:8">
      <c r="A3281" s="80">
        <v>37211</v>
      </c>
      <c r="B3281" s="79" t="s">
        <v>161</v>
      </c>
      <c r="C3281" s="79" t="s">
        <v>118</v>
      </c>
      <c r="D3281" s="85">
        <v>-14996.797500000001</v>
      </c>
      <c r="E3281" s="85">
        <v>-14996.797500000001</v>
      </c>
      <c r="F3281" s="210">
        <f t="shared" si="153"/>
        <v>2</v>
      </c>
      <c r="G3281" s="79" t="str">
        <f t="shared" si="154"/>
        <v>M</v>
      </c>
      <c r="H3281" s="79" t="str">
        <f t="shared" si="155"/>
        <v>2GDP-MALIN-CTYGA</v>
      </c>
    </row>
    <row r="3282" spans="1:8">
      <c r="A3282" s="80">
        <v>37211</v>
      </c>
      <c r="B3282" s="79" t="s">
        <v>161</v>
      </c>
      <c r="C3282" s="79" t="s">
        <v>117</v>
      </c>
      <c r="D3282" s="85">
        <v>0</v>
      </c>
      <c r="E3282" s="85">
        <v>0</v>
      </c>
      <c r="F3282" s="210">
        <f t="shared" si="153"/>
        <v>2</v>
      </c>
      <c r="G3282" s="79" t="str">
        <f t="shared" si="154"/>
        <v>M</v>
      </c>
      <c r="H3282" s="79" t="str">
        <f t="shared" si="155"/>
        <v>2GDP-PG&amp;E/CITIGA</v>
      </c>
    </row>
    <row r="3283" spans="1:8">
      <c r="A3283" s="80">
        <v>37212</v>
      </c>
      <c r="B3283" s="79" t="s">
        <v>161</v>
      </c>
      <c r="C3283" s="79" t="s">
        <v>120</v>
      </c>
      <c r="D3283" s="85">
        <v>14996.7976</v>
      </c>
      <c r="E3283" s="85">
        <v>14996.7976</v>
      </c>
      <c r="F3283" s="210">
        <f t="shared" si="153"/>
        <v>2</v>
      </c>
      <c r="G3283" s="79" t="str">
        <f t="shared" si="154"/>
        <v>M</v>
      </c>
      <c r="H3283" s="79" t="str">
        <f t="shared" si="155"/>
        <v>2GDP-CAL BORDER</v>
      </c>
    </row>
    <row r="3284" spans="1:8">
      <c r="A3284" s="80">
        <v>37212</v>
      </c>
      <c r="B3284" s="79" t="s">
        <v>161</v>
      </c>
      <c r="C3284" s="79" t="s">
        <v>134</v>
      </c>
      <c r="D3284" s="85">
        <v>-2.0000000000000001E-4</v>
      </c>
      <c r="E3284" s="85">
        <v>-2.0000000000000001E-4</v>
      </c>
      <c r="F3284" s="210">
        <f t="shared" si="153"/>
        <v>2</v>
      </c>
      <c r="G3284" s="79" t="str">
        <f t="shared" si="154"/>
        <v>M</v>
      </c>
      <c r="H3284" s="79" t="str">
        <f t="shared" si="155"/>
        <v>2GDP-ELPO/SANJUA</v>
      </c>
    </row>
    <row r="3285" spans="1:8">
      <c r="A3285" s="80">
        <v>37212</v>
      </c>
      <c r="B3285" s="79" t="s">
        <v>161</v>
      </c>
      <c r="C3285" s="79" t="s">
        <v>170</v>
      </c>
      <c r="D3285" s="85">
        <v>-1E-4</v>
      </c>
      <c r="E3285" s="85">
        <v>-1E-4</v>
      </c>
      <c r="F3285" s="210">
        <f t="shared" si="153"/>
        <v>2</v>
      </c>
      <c r="G3285" s="79" t="str">
        <f t="shared" si="154"/>
        <v>M</v>
      </c>
      <c r="H3285" s="79" t="str">
        <f t="shared" si="155"/>
        <v>2GDP-HEHUB</v>
      </c>
    </row>
    <row r="3286" spans="1:8">
      <c r="A3286" s="80">
        <v>37212</v>
      </c>
      <c r="B3286" s="79" t="s">
        <v>161</v>
      </c>
      <c r="C3286" s="79" t="s">
        <v>124</v>
      </c>
      <c r="D3286" s="85">
        <v>19995.730100000001</v>
      </c>
      <c r="E3286" s="85">
        <v>19995.730100000001</v>
      </c>
      <c r="F3286" s="210">
        <f t="shared" si="153"/>
        <v>2</v>
      </c>
      <c r="G3286" s="79" t="str">
        <f t="shared" si="154"/>
        <v>M</v>
      </c>
      <c r="H3286" s="79" t="str">
        <f t="shared" si="155"/>
        <v>2GDP-KERN/OPAL</v>
      </c>
    </row>
    <row r="3287" spans="1:8">
      <c r="A3287" s="80">
        <v>37212</v>
      </c>
      <c r="B3287" s="79" t="s">
        <v>161</v>
      </c>
      <c r="C3287" s="79" t="s">
        <v>118</v>
      </c>
      <c r="D3287" s="85">
        <v>-14996.797500000001</v>
      </c>
      <c r="E3287" s="85">
        <v>-14996.797500000001</v>
      </c>
      <c r="F3287" s="210">
        <f t="shared" si="153"/>
        <v>2</v>
      </c>
      <c r="G3287" s="79" t="str">
        <f t="shared" si="154"/>
        <v>M</v>
      </c>
      <c r="H3287" s="79" t="str">
        <f t="shared" si="155"/>
        <v>2GDP-MALIN-CTYGA</v>
      </c>
    </row>
    <row r="3288" spans="1:8">
      <c r="A3288" s="80">
        <v>37212</v>
      </c>
      <c r="B3288" s="79" t="s">
        <v>161</v>
      </c>
      <c r="C3288" s="79" t="s">
        <v>117</v>
      </c>
      <c r="D3288" s="85">
        <v>0</v>
      </c>
      <c r="E3288" s="85">
        <v>0</v>
      </c>
      <c r="F3288" s="210">
        <f t="shared" si="153"/>
        <v>2</v>
      </c>
      <c r="G3288" s="79" t="str">
        <f t="shared" si="154"/>
        <v>M</v>
      </c>
      <c r="H3288" s="79" t="str">
        <f t="shared" si="155"/>
        <v>2GDP-PG&amp;E/CITIGA</v>
      </c>
    </row>
    <row r="3289" spans="1:8">
      <c r="A3289" s="80">
        <v>37213</v>
      </c>
      <c r="B3289" s="79" t="s">
        <v>161</v>
      </c>
      <c r="C3289" s="79" t="s">
        <v>120</v>
      </c>
      <c r="D3289" s="85">
        <v>14996.7976</v>
      </c>
      <c r="E3289" s="85">
        <v>14996.7976</v>
      </c>
      <c r="F3289" s="210">
        <f t="shared" si="153"/>
        <v>2</v>
      </c>
      <c r="G3289" s="79" t="str">
        <f t="shared" si="154"/>
        <v>M</v>
      </c>
      <c r="H3289" s="79" t="str">
        <f t="shared" si="155"/>
        <v>2GDP-CAL BORDER</v>
      </c>
    </row>
    <row r="3290" spans="1:8">
      <c r="A3290" s="80">
        <v>37213</v>
      </c>
      <c r="B3290" s="79" t="s">
        <v>161</v>
      </c>
      <c r="C3290" s="79" t="s">
        <v>134</v>
      </c>
      <c r="D3290" s="85">
        <v>-2.0000000000000001E-4</v>
      </c>
      <c r="E3290" s="85">
        <v>-2.0000000000000001E-4</v>
      </c>
      <c r="F3290" s="210">
        <f t="shared" si="153"/>
        <v>2</v>
      </c>
      <c r="G3290" s="79" t="str">
        <f t="shared" si="154"/>
        <v>M</v>
      </c>
      <c r="H3290" s="79" t="str">
        <f t="shared" si="155"/>
        <v>2GDP-ELPO/SANJUA</v>
      </c>
    </row>
    <row r="3291" spans="1:8">
      <c r="A3291" s="80">
        <v>37213</v>
      </c>
      <c r="B3291" s="79" t="s">
        <v>161</v>
      </c>
      <c r="C3291" s="79" t="s">
        <v>170</v>
      </c>
      <c r="D3291" s="85">
        <v>-1E-4</v>
      </c>
      <c r="E3291" s="85">
        <v>-1E-4</v>
      </c>
      <c r="F3291" s="210">
        <f t="shared" si="153"/>
        <v>2</v>
      </c>
      <c r="G3291" s="79" t="str">
        <f t="shared" si="154"/>
        <v>M</v>
      </c>
      <c r="H3291" s="79" t="str">
        <f t="shared" si="155"/>
        <v>2GDP-HEHUB</v>
      </c>
    </row>
    <row r="3292" spans="1:8">
      <c r="A3292" s="80">
        <v>37213</v>
      </c>
      <c r="B3292" s="79" t="s">
        <v>161</v>
      </c>
      <c r="C3292" s="79" t="s">
        <v>124</v>
      </c>
      <c r="D3292" s="85">
        <v>19995.730100000001</v>
      </c>
      <c r="E3292" s="85">
        <v>19995.730100000001</v>
      </c>
      <c r="F3292" s="210">
        <f t="shared" si="153"/>
        <v>2</v>
      </c>
      <c r="G3292" s="79" t="str">
        <f t="shared" si="154"/>
        <v>M</v>
      </c>
      <c r="H3292" s="79" t="str">
        <f t="shared" si="155"/>
        <v>2GDP-KERN/OPAL</v>
      </c>
    </row>
    <row r="3293" spans="1:8">
      <c r="A3293" s="80">
        <v>37213</v>
      </c>
      <c r="B3293" s="79" t="s">
        <v>161</v>
      </c>
      <c r="C3293" s="79" t="s">
        <v>118</v>
      </c>
      <c r="D3293" s="85">
        <v>-14996.797500000001</v>
      </c>
      <c r="E3293" s="85">
        <v>-14996.797500000001</v>
      </c>
      <c r="F3293" s="210">
        <f t="shared" si="153"/>
        <v>2</v>
      </c>
      <c r="G3293" s="79" t="str">
        <f t="shared" si="154"/>
        <v>M</v>
      </c>
      <c r="H3293" s="79" t="str">
        <f t="shared" si="155"/>
        <v>2GDP-MALIN-CTYGA</v>
      </c>
    </row>
    <row r="3294" spans="1:8">
      <c r="A3294" s="80">
        <v>37213</v>
      </c>
      <c r="B3294" s="79" t="s">
        <v>161</v>
      </c>
      <c r="C3294" s="79" t="s">
        <v>117</v>
      </c>
      <c r="D3294" s="85">
        <v>0</v>
      </c>
      <c r="E3294" s="85">
        <v>0</v>
      </c>
      <c r="F3294" s="210">
        <f t="shared" si="153"/>
        <v>2</v>
      </c>
      <c r="G3294" s="79" t="str">
        <f t="shared" si="154"/>
        <v>M</v>
      </c>
      <c r="H3294" s="79" t="str">
        <f t="shared" si="155"/>
        <v>2GDP-PG&amp;E/CITIGA</v>
      </c>
    </row>
    <row r="3295" spans="1:8">
      <c r="A3295" s="80">
        <v>37214</v>
      </c>
      <c r="B3295" s="79" t="s">
        <v>161</v>
      </c>
      <c r="C3295" s="79" t="s">
        <v>120</v>
      </c>
      <c r="D3295" s="85">
        <v>14996.7976</v>
      </c>
      <c r="E3295" s="85">
        <v>14996.7976</v>
      </c>
      <c r="F3295" s="210">
        <f t="shared" si="153"/>
        <v>2</v>
      </c>
      <c r="G3295" s="79" t="str">
        <f t="shared" si="154"/>
        <v>M</v>
      </c>
      <c r="H3295" s="79" t="str">
        <f t="shared" si="155"/>
        <v>2GDP-CAL BORDER</v>
      </c>
    </row>
    <row r="3296" spans="1:8">
      <c r="A3296" s="80">
        <v>37214</v>
      </c>
      <c r="B3296" s="79" t="s">
        <v>161</v>
      </c>
      <c r="C3296" s="79" t="s">
        <v>134</v>
      </c>
      <c r="D3296" s="85">
        <v>-2.0000000000000001E-4</v>
      </c>
      <c r="E3296" s="85">
        <v>-2.0000000000000001E-4</v>
      </c>
      <c r="F3296" s="210">
        <f t="shared" si="153"/>
        <v>2</v>
      </c>
      <c r="G3296" s="79" t="str">
        <f t="shared" si="154"/>
        <v>M</v>
      </c>
      <c r="H3296" s="79" t="str">
        <f t="shared" si="155"/>
        <v>2GDP-ELPO/SANJUA</v>
      </c>
    </row>
    <row r="3297" spans="1:8">
      <c r="A3297" s="80">
        <v>37214</v>
      </c>
      <c r="B3297" s="79" t="s">
        <v>161</v>
      </c>
      <c r="C3297" s="79" t="s">
        <v>170</v>
      </c>
      <c r="D3297" s="85">
        <v>-1E-4</v>
      </c>
      <c r="E3297" s="85">
        <v>-1E-4</v>
      </c>
      <c r="F3297" s="210">
        <f t="shared" si="153"/>
        <v>2</v>
      </c>
      <c r="G3297" s="79" t="str">
        <f t="shared" si="154"/>
        <v>M</v>
      </c>
      <c r="H3297" s="79" t="str">
        <f t="shared" si="155"/>
        <v>2GDP-HEHUB</v>
      </c>
    </row>
    <row r="3298" spans="1:8">
      <c r="A3298" s="80">
        <v>37214</v>
      </c>
      <c r="B3298" s="79" t="s">
        <v>161</v>
      </c>
      <c r="C3298" s="79" t="s">
        <v>124</v>
      </c>
      <c r="D3298" s="85">
        <v>19995.730100000001</v>
      </c>
      <c r="E3298" s="85">
        <v>19995.730100000001</v>
      </c>
      <c r="F3298" s="210">
        <f t="shared" si="153"/>
        <v>2</v>
      </c>
      <c r="G3298" s="79" t="str">
        <f t="shared" si="154"/>
        <v>M</v>
      </c>
      <c r="H3298" s="79" t="str">
        <f t="shared" si="155"/>
        <v>2GDP-KERN/OPAL</v>
      </c>
    </row>
    <row r="3299" spans="1:8">
      <c r="A3299" s="80">
        <v>37214</v>
      </c>
      <c r="B3299" s="79" t="s">
        <v>161</v>
      </c>
      <c r="C3299" s="79" t="s">
        <v>118</v>
      </c>
      <c r="D3299" s="85">
        <v>-14996.797500000001</v>
      </c>
      <c r="E3299" s="85">
        <v>-14996.797500000001</v>
      </c>
      <c r="F3299" s="210">
        <f t="shared" si="153"/>
        <v>2</v>
      </c>
      <c r="G3299" s="79" t="str">
        <f t="shared" si="154"/>
        <v>M</v>
      </c>
      <c r="H3299" s="79" t="str">
        <f t="shared" si="155"/>
        <v>2GDP-MALIN-CTYGA</v>
      </c>
    </row>
    <row r="3300" spans="1:8">
      <c r="A3300" s="80">
        <v>37214</v>
      </c>
      <c r="B3300" s="79" t="s">
        <v>161</v>
      </c>
      <c r="C3300" s="79" t="s">
        <v>117</v>
      </c>
      <c r="D3300" s="85">
        <v>0</v>
      </c>
      <c r="E3300" s="85">
        <v>0</v>
      </c>
      <c r="F3300" s="210">
        <f t="shared" si="153"/>
        <v>2</v>
      </c>
      <c r="G3300" s="79" t="str">
        <f t="shared" si="154"/>
        <v>M</v>
      </c>
      <c r="H3300" s="79" t="str">
        <f t="shared" si="155"/>
        <v>2GDP-PG&amp;E/CITIGA</v>
      </c>
    </row>
    <row r="3301" spans="1:8">
      <c r="A3301" s="80">
        <v>37215</v>
      </c>
      <c r="B3301" s="79" t="s">
        <v>161</v>
      </c>
      <c r="C3301" s="79" t="s">
        <v>120</v>
      </c>
      <c r="D3301" s="85">
        <v>14996.7976</v>
      </c>
      <c r="E3301" s="85">
        <v>14996.7976</v>
      </c>
      <c r="F3301" s="210">
        <f t="shared" si="153"/>
        <v>2</v>
      </c>
      <c r="G3301" s="79" t="str">
        <f t="shared" si="154"/>
        <v>M</v>
      </c>
      <c r="H3301" s="79" t="str">
        <f t="shared" si="155"/>
        <v>2GDP-CAL BORDER</v>
      </c>
    </row>
    <row r="3302" spans="1:8">
      <c r="A3302" s="80">
        <v>37215</v>
      </c>
      <c r="B3302" s="79" t="s">
        <v>161</v>
      </c>
      <c r="C3302" s="79" t="s">
        <v>134</v>
      </c>
      <c r="D3302" s="85">
        <v>-2.0000000000000001E-4</v>
      </c>
      <c r="E3302" s="85">
        <v>-2.0000000000000001E-4</v>
      </c>
      <c r="F3302" s="210">
        <f t="shared" si="153"/>
        <v>2</v>
      </c>
      <c r="G3302" s="79" t="str">
        <f t="shared" si="154"/>
        <v>M</v>
      </c>
      <c r="H3302" s="79" t="str">
        <f t="shared" si="155"/>
        <v>2GDP-ELPO/SANJUA</v>
      </c>
    </row>
    <row r="3303" spans="1:8">
      <c r="A3303" s="80">
        <v>37215</v>
      </c>
      <c r="B3303" s="79" t="s">
        <v>161</v>
      </c>
      <c r="C3303" s="79" t="s">
        <v>170</v>
      </c>
      <c r="D3303" s="85">
        <v>-1E-4</v>
      </c>
      <c r="E3303" s="85">
        <v>-1E-4</v>
      </c>
      <c r="F3303" s="210">
        <f t="shared" si="153"/>
        <v>2</v>
      </c>
      <c r="G3303" s="79" t="str">
        <f t="shared" si="154"/>
        <v>M</v>
      </c>
      <c r="H3303" s="79" t="str">
        <f t="shared" si="155"/>
        <v>2GDP-HEHUB</v>
      </c>
    </row>
    <row r="3304" spans="1:8">
      <c r="A3304" s="80">
        <v>37215</v>
      </c>
      <c r="B3304" s="79" t="s">
        <v>161</v>
      </c>
      <c r="C3304" s="79" t="s">
        <v>124</v>
      </c>
      <c r="D3304" s="85">
        <v>19995.730100000001</v>
      </c>
      <c r="E3304" s="85">
        <v>19995.730100000001</v>
      </c>
      <c r="F3304" s="210">
        <f t="shared" si="153"/>
        <v>2</v>
      </c>
      <c r="G3304" s="79" t="str">
        <f t="shared" si="154"/>
        <v>M</v>
      </c>
      <c r="H3304" s="79" t="str">
        <f t="shared" si="155"/>
        <v>2GDP-KERN/OPAL</v>
      </c>
    </row>
    <row r="3305" spans="1:8">
      <c r="A3305" s="80">
        <v>37215</v>
      </c>
      <c r="B3305" s="79" t="s">
        <v>161</v>
      </c>
      <c r="C3305" s="79" t="s">
        <v>118</v>
      </c>
      <c r="D3305" s="85">
        <v>-14996.797500000001</v>
      </c>
      <c r="E3305" s="85">
        <v>-14996.797500000001</v>
      </c>
      <c r="F3305" s="210">
        <f t="shared" si="153"/>
        <v>2</v>
      </c>
      <c r="G3305" s="79" t="str">
        <f t="shared" si="154"/>
        <v>M</v>
      </c>
      <c r="H3305" s="79" t="str">
        <f t="shared" si="155"/>
        <v>2GDP-MALIN-CTYGA</v>
      </c>
    </row>
    <row r="3306" spans="1:8">
      <c r="A3306" s="80">
        <v>37215</v>
      </c>
      <c r="B3306" s="79" t="s">
        <v>161</v>
      </c>
      <c r="C3306" s="79" t="s">
        <v>117</v>
      </c>
      <c r="D3306" s="85">
        <v>0</v>
      </c>
      <c r="E3306" s="85">
        <v>0</v>
      </c>
      <c r="F3306" s="210">
        <f t="shared" si="153"/>
        <v>2</v>
      </c>
      <c r="G3306" s="79" t="str">
        <f t="shared" si="154"/>
        <v>M</v>
      </c>
      <c r="H3306" s="79" t="str">
        <f t="shared" si="155"/>
        <v>2GDP-PG&amp;E/CITIGA</v>
      </c>
    </row>
    <row r="3307" spans="1:8">
      <c r="A3307" s="80">
        <v>37216</v>
      </c>
      <c r="B3307" s="79" t="s">
        <v>161</v>
      </c>
      <c r="C3307" s="79" t="s">
        <v>120</v>
      </c>
      <c r="D3307" s="85">
        <v>14996.7976</v>
      </c>
      <c r="E3307" s="85">
        <v>14996.7976</v>
      </c>
      <c r="F3307" s="210">
        <f t="shared" si="153"/>
        <v>2</v>
      </c>
      <c r="G3307" s="79" t="str">
        <f t="shared" si="154"/>
        <v>M</v>
      </c>
      <c r="H3307" s="79" t="str">
        <f t="shared" si="155"/>
        <v>2GDP-CAL BORDER</v>
      </c>
    </row>
    <row r="3308" spans="1:8">
      <c r="A3308" s="80">
        <v>37216</v>
      </c>
      <c r="B3308" s="79" t="s">
        <v>161</v>
      </c>
      <c r="C3308" s="79" t="s">
        <v>134</v>
      </c>
      <c r="D3308" s="85">
        <v>-2.0000000000000001E-4</v>
      </c>
      <c r="E3308" s="85">
        <v>-2.0000000000000001E-4</v>
      </c>
      <c r="F3308" s="210">
        <f t="shared" si="153"/>
        <v>2</v>
      </c>
      <c r="G3308" s="79" t="str">
        <f t="shared" si="154"/>
        <v>M</v>
      </c>
      <c r="H3308" s="79" t="str">
        <f t="shared" si="155"/>
        <v>2GDP-ELPO/SANJUA</v>
      </c>
    </row>
    <row r="3309" spans="1:8">
      <c r="A3309" s="80">
        <v>37216</v>
      </c>
      <c r="B3309" s="79" t="s">
        <v>161</v>
      </c>
      <c r="C3309" s="79" t="s">
        <v>170</v>
      </c>
      <c r="D3309" s="85">
        <v>-1E-4</v>
      </c>
      <c r="E3309" s="85">
        <v>-1E-4</v>
      </c>
      <c r="F3309" s="210">
        <f t="shared" si="153"/>
        <v>2</v>
      </c>
      <c r="G3309" s="79" t="str">
        <f t="shared" si="154"/>
        <v>M</v>
      </c>
      <c r="H3309" s="79" t="str">
        <f t="shared" si="155"/>
        <v>2GDP-HEHUB</v>
      </c>
    </row>
    <row r="3310" spans="1:8">
      <c r="A3310" s="80">
        <v>37216</v>
      </c>
      <c r="B3310" s="79" t="s">
        <v>161</v>
      </c>
      <c r="C3310" s="79" t="s">
        <v>124</v>
      </c>
      <c r="D3310" s="85">
        <v>19995.730100000001</v>
      </c>
      <c r="E3310" s="85">
        <v>19995.730100000001</v>
      </c>
      <c r="F3310" s="210">
        <f t="shared" si="153"/>
        <v>2</v>
      </c>
      <c r="G3310" s="79" t="str">
        <f t="shared" si="154"/>
        <v>M</v>
      </c>
      <c r="H3310" s="79" t="str">
        <f t="shared" si="155"/>
        <v>2GDP-KERN/OPAL</v>
      </c>
    </row>
    <row r="3311" spans="1:8">
      <c r="A3311" s="80">
        <v>37216</v>
      </c>
      <c r="B3311" s="79" t="s">
        <v>161</v>
      </c>
      <c r="C3311" s="79" t="s">
        <v>118</v>
      </c>
      <c r="D3311" s="85">
        <v>-14996.797500000001</v>
      </c>
      <c r="E3311" s="85">
        <v>-14996.797500000001</v>
      </c>
      <c r="F3311" s="210">
        <f t="shared" si="153"/>
        <v>2</v>
      </c>
      <c r="G3311" s="79" t="str">
        <f t="shared" si="154"/>
        <v>M</v>
      </c>
      <c r="H3311" s="79" t="str">
        <f t="shared" si="155"/>
        <v>2GDP-MALIN-CTYGA</v>
      </c>
    </row>
    <row r="3312" spans="1:8">
      <c r="A3312" s="80">
        <v>37216</v>
      </c>
      <c r="B3312" s="79" t="s">
        <v>161</v>
      </c>
      <c r="C3312" s="79" t="s">
        <v>117</v>
      </c>
      <c r="D3312" s="85">
        <v>0</v>
      </c>
      <c r="E3312" s="85">
        <v>0</v>
      </c>
      <c r="F3312" s="210">
        <f t="shared" si="153"/>
        <v>2</v>
      </c>
      <c r="G3312" s="79" t="str">
        <f t="shared" si="154"/>
        <v>M</v>
      </c>
      <c r="H3312" s="79" t="str">
        <f t="shared" si="155"/>
        <v>2GDP-PG&amp;E/CITIGA</v>
      </c>
    </row>
    <row r="3313" spans="1:8">
      <c r="A3313" s="80">
        <v>37217</v>
      </c>
      <c r="B3313" s="79" t="s">
        <v>161</v>
      </c>
      <c r="C3313" s="79" t="s">
        <v>120</v>
      </c>
      <c r="D3313" s="85">
        <v>14996.7976</v>
      </c>
      <c r="E3313" s="85">
        <v>14996.7976</v>
      </c>
      <c r="F3313" s="210">
        <f t="shared" si="153"/>
        <v>2</v>
      </c>
      <c r="G3313" s="79" t="str">
        <f t="shared" si="154"/>
        <v>M</v>
      </c>
      <c r="H3313" s="79" t="str">
        <f t="shared" si="155"/>
        <v>2GDP-CAL BORDER</v>
      </c>
    </row>
    <row r="3314" spans="1:8">
      <c r="A3314" s="80">
        <v>37217</v>
      </c>
      <c r="B3314" s="79" t="s">
        <v>161</v>
      </c>
      <c r="C3314" s="79" t="s">
        <v>134</v>
      </c>
      <c r="D3314" s="85">
        <v>-2.0000000000000001E-4</v>
      </c>
      <c r="E3314" s="85">
        <v>-2.0000000000000001E-4</v>
      </c>
      <c r="F3314" s="210">
        <f t="shared" si="153"/>
        <v>2</v>
      </c>
      <c r="G3314" s="79" t="str">
        <f t="shared" si="154"/>
        <v>M</v>
      </c>
      <c r="H3314" s="79" t="str">
        <f t="shared" si="155"/>
        <v>2GDP-ELPO/SANJUA</v>
      </c>
    </row>
    <row r="3315" spans="1:8">
      <c r="A3315" s="80">
        <v>37217</v>
      </c>
      <c r="B3315" s="79" t="s">
        <v>161</v>
      </c>
      <c r="C3315" s="79" t="s">
        <v>170</v>
      </c>
      <c r="D3315" s="85">
        <v>-1E-4</v>
      </c>
      <c r="E3315" s="85">
        <v>-1E-4</v>
      </c>
      <c r="F3315" s="210">
        <f t="shared" si="153"/>
        <v>2</v>
      </c>
      <c r="G3315" s="79" t="str">
        <f t="shared" si="154"/>
        <v>M</v>
      </c>
      <c r="H3315" s="79" t="str">
        <f t="shared" si="155"/>
        <v>2GDP-HEHUB</v>
      </c>
    </row>
    <row r="3316" spans="1:8">
      <c r="A3316" s="80">
        <v>37217</v>
      </c>
      <c r="B3316" s="79" t="s">
        <v>161</v>
      </c>
      <c r="C3316" s="79" t="s">
        <v>124</v>
      </c>
      <c r="D3316" s="85">
        <v>19995.730100000001</v>
      </c>
      <c r="E3316" s="85">
        <v>19995.730100000001</v>
      </c>
      <c r="F3316" s="210">
        <f t="shared" si="153"/>
        <v>2</v>
      </c>
      <c r="G3316" s="79" t="str">
        <f t="shared" si="154"/>
        <v>M</v>
      </c>
      <c r="H3316" s="79" t="str">
        <f t="shared" si="155"/>
        <v>2GDP-KERN/OPAL</v>
      </c>
    </row>
    <row r="3317" spans="1:8">
      <c r="A3317" s="80">
        <v>37217</v>
      </c>
      <c r="B3317" s="79" t="s">
        <v>161</v>
      </c>
      <c r="C3317" s="79" t="s">
        <v>118</v>
      </c>
      <c r="D3317" s="85">
        <v>-14996.797500000001</v>
      </c>
      <c r="E3317" s="85">
        <v>-14996.797500000001</v>
      </c>
      <c r="F3317" s="210">
        <f t="shared" si="153"/>
        <v>2</v>
      </c>
      <c r="G3317" s="79" t="str">
        <f t="shared" si="154"/>
        <v>M</v>
      </c>
      <c r="H3317" s="79" t="str">
        <f t="shared" si="155"/>
        <v>2GDP-MALIN-CTYGA</v>
      </c>
    </row>
    <row r="3318" spans="1:8">
      <c r="A3318" s="80">
        <v>37217</v>
      </c>
      <c r="B3318" s="79" t="s">
        <v>161</v>
      </c>
      <c r="C3318" s="79" t="s">
        <v>117</v>
      </c>
      <c r="D3318" s="85">
        <v>0</v>
      </c>
      <c r="E3318" s="85">
        <v>0</v>
      </c>
      <c r="F3318" s="210">
        <f t="shared" si="153"/>
        <v>2</v>
      </c>
      <c r="G3318" s="79" t="str">
        <f t="shared" si="154"/>
        <v>M</v>
      </c>
      <c r="H3318" s="79" t="str">
        <f t="shared" si="155"/>
        <v>2GDP-PG&amp;E/CITIGA</v>
      </c>
    </row>
    <row r="3319" spans="1:8">
      <c r="A3319" s="80">
        <v>37218</v>
      </c>
      <c r="B3319" s="79" t="s">
        <v>161</v>
      </c>
      <c r="C3319" s="79" t="s">
        <v>120</v>
      </c>
      <c r="D3319" s="85">
        <v>14996.7976</v>
      </c>
      <c r="E3319" s="85">
        <v>14996.7976</v>
      </c>
      <c r="F3319" s="210">
        <f t="shared" si="153"/>
        <v>2</v>
      </c>
      <c r="G3319" s="79" t="str">
        <f t="shared" si="154"/>
        <v>M</v>
      </c>
      <c r="H3319" s="79" t="str">
        <f t="shared" si="155"/>
        <v>2GDP-CAL BORDER</v>
      </c>
    </row>
    <row r="3320" spans="1:8">
      <c r="A3320" s="80">
        <v>37218</v>
      </c>
      <c r="B3320" s="79" t="s">
        <v>161</v>
      </c>
      <c r="C3320" s="79" t="s">
        <v>134</v>
      </c>
      <c r="D3320" s="85">
        <v>-2.0000000000000001E-4</v>
      </c>
      <c r="E3320" s="85">
        <v>-2.0000000000000001E-4</v>
      </c>
      <c r="F3320" s="210">
        <f t="shared" si="153"/>
        <v>2</v>
      </c>
      <c r="G3320" s="79" t="str">
        <f t="shared" si="154"/>
        <v>M</v>
      </c>
      <c r="H3320" s="79" t="str">
        <f t="shared" si="155"/>
        <v>2GDP-ELPO/SANJUA</v>
      </c>
    </row>
    <row r="3321" spans="1:8">
      <c r="A3321" s="80">
        <v>37218</v>
      </c>
      <c r="B3321" s="79" t="s">
        <v>161</v>
      </c>
      <c r="C3321" s="79" t="s">
        <v>170</v>
      </c>
      <c r="D3321" s="85">
        <v>-1E-4</v>
      </c>
      <c r="E3321" s="85">
        <v>-1E-4</v>
      </c>
      <c r="F3321" s="210">
        <f t="shared" si="153"/>
        <v>2</v>
      </c>
      <c r="G3321" s="79" t="str">
        <f t="shared" si="154"/>
        <v>M</v>
      </c>
      <c r="H3321" s="79" t="str">
        <f t="shared" si="155"/>
        <v>2GDP-HEHUB</v>
      </c>
    </row>
    <row r="3322" spans="1:8">
      <c r="A3322" s="80">
        <v>37218</v>
      </c>
      <c r="B3322" s="79" t="s">
        <v>161</v>
      </c>
      <c r="C3322" s="79" t="s">
        <v>124</v>
      </c>
      <c r="D3322" s="85">
        <v>19995.730100000001</v>
      </c>
      <c r="E3322" s="85">
        <v>19995.730100000001</v>
      </c>
      <c r="F3322" s="210">
        <f t="shared" si="153"/>
        <v>2</v>
      </c>
      <c r="G3322" s="79" t="str">
        <f t="shared" si="154"/>
        <v>M</v>
      </c>
      <c r="H3322" s="79" t="str">
        <f t="shared" si="155"/>
        <v>2GDP-KERN/OPAL</v>
      </c>
    </row>
    <row r="3323" spans="1:8">
      <c r="A3323" s="80">
        <v>37218</v>
      </c>
      <c r="B3323" s="79" t="s">
        <v>161</v>
      </c>
      <c r="C3323" s="79" t="s">
        <v>118</v>
      </c>
      <c r="D3323" s="85">
        <v>-14996.797500000001</v>
      </c>
      <c r="E3323" s="85">
        <v>-14996.797500000001</v>
      </c>
      <c r="F3323" s="210">
        <f t="shared" si="153"/>
        <v>2</v>
      </c>
      <c r="G3323" s="79" t="str">
        <f t="shared" si="154"/>
        <v>M</v>
      </c>
      <c r="H3323" s="79" t="str">
        <f t="shared" si="155"/>
        <v>2GDP-MALIN-CTYGA</v>
      </c>
    </row>
    <row r="3324" spans="1:8">
      <c r="A3324" s="80">
        <v>37218</v>
      </c>
      <c r="B3324" s="79" t="s">
        <v>161</v>
      </c>
      <c r="C3324" s="79" t="s">
        <v>117</v>
      </c>
      <c r="D3324" s="85">
        <v>0</v>
      </c>
      <c r="E3324" s="85">
        <v>0</v>
      </c>
      <c r="F3324" s="210">
        <f t="shared" si="153"/>
        <v>2</v>
      </c>
      <c r="G3324" s="79" t="str">
        <f t="shared" si="154"/>
        <v>M</v>
      </c>
      <c r="H3324" s="79" t="str">
        <f t="shared" si="155"/>
        <v>2GDP-PG&amp;E/CITIGA</v>
      </c>
    </row>
    <row r="3325" spans="1:8">
      <c r="A3325" s="80">
        <v>37219</v>
      </c>
      <c r="B3325" s="79" t="s">
        <v>161</v>
      </c>
      <c r="C3325" s="79" t="s">
        <v>120</v>
      </c>
      <c r="D3325" s="85">
        <v>14996.7976</v>
      </c>
      <c r="E3325" s="85">
        <v>14996.7976</v>
      </c>
      <c r="F3325" s="210">
        <f t="shared" si="153"/>
        <v>2</v>
      </c>
      <c r="G3325" s="79" t="str">
        <f t="shared" si="154"/>
        <v>M</v>
      </c>
      <c r="H3325" s="79" t="str">
        <f t="shared" si="155"/>
        <v>2GDP-CAL BORDER</v>
      </c>
    </row>
    <row r="3326" spans="1:8">
      <c r="A3326" s="80">
        <v>37219</v>
      </c>
      <c r="B3326" s="79" t="s">
        <v>161</v>
      </c>
      <c r="C3326" s="79" t="s">
        <v>134</v>
      </c>
      <c r="D3326" s="85">
        <v>-2.0000000000000001E-4</v>
      </c>
      <c r="E3326" s="85">
        <v>-2.0000000000000001E-4</v>
      </c>
      <c r="F3326" s="210">
        <f t="shared" si="153"/>
        <v>2</v>
      </c>
      <c r="G3326" s="79" t="str">
        <f t="shared" si="154"/>
        <v>M</v>
      </c>
      <c r="H3326" s="79" t="str">
        <f t="shared" si="155"/>
        <v>2GDP-ELPO/SANJUA</v>
      </c>
    </row>
    <row r="3327" spans="1:8">
      <c r="A3327" s="80">
        <v>37219</v>
      </c>
      <c r="B3327" s="79" t="s">
        <v>161</v>
      </c>
      <c r="C3327" s="79" t="s">
        <v>170</v>
      </c>
      <c r="D3327" s="85">
        <v>-1E-4</v>
      </c>
      <c r="E3327" s="85">
        <v>-1E-4</v>
      </c>
      <c r="F3327" s="210">
        <f t="shared" si="153"/>
        <v>2</v>
      </c>
      <c r="G3327" s="79" t="str">
        <f t="shared" si="154"/>
        <v>M</v>
      </c>
      <c r="H3327" s="79" t="str">
        <f t="shared" si="155"/>
        <v>2GDP-HEHUB</v>
      </c>
    </row>
    <row r="3328" spans="1:8">
      <c r="A3328" s="80">
        <v>37219</v>
      </c>
      <c r="B3328" s="79" t="s">
        <v>161</v>
      </c>
      <c r="C3328" s="79" t="s">
        <v>124</v>
      </c>
      <c r="D3328" s="85">
        <v>19995.730100000001</v>
      </c>
      <c r="E3328" s="85">
        <v>19995.730100000001</v>
      </c>
      <c r="F3328" s="210">
        <f t="shared" si="153"/>
        <v>2</v>
      </c>
      <c r="G3328" s="79" t="str">
        <f t="shared" si="154"/>
        <v>M</v>
      </c>
      <c r="H3328" s="79" t="str">
        <f t="shared" si="155"/>
        <v>2GDP-KERN/OPAL</v>
      </c>
    </row>
    <row r="3329" spans="1:8">
      <c r="A3329" s="80">
        <v>37219</v>
      </c>
      <c r="B3329" s="79" t="s">
        <v>161</v>
      </c>
      <c r="C3329" s="79" t="s">
        <v>118</v>
      </c>
      <c r="D3329" s="85">
        <v>-14996.797500000001</v>
      </c>
      <c r="E3329" s="85">
        <v>-14996.797500000001</v>
      </c>
      <c r="F3329" s="210">
        <f t="shared" si="153"/>
        <v>2</v>
      </c>
      <c r="G3329" s="79" t="str">
        <f t="shared" si="154"/>
        <v>M</v>
      </c>
      <c r="H3329" s="79" t="str">
        <f t="shared" si="155"/>
        <v>2GDP-MALIN-CTYGA</v>
      </c>
    </row>
    <row r="3330" spans="1:8">
      <c r="A3330" s="80">
        <v>37219</v>
      </c>
      <c r="B3330" s="79" t="s">
        <v>161</v>
      </c>
      <c r="C3330" s="79" t="s">
        <v>117</v>
      </c>
      <c r="D3330" s="85">
        <v>0</v>
      </c>
      <c r="E3330" s="85">
        <v>0</v>
      </c>
      <c r="F3330" s="210">
        <f t="shared" si="153"/>
        <v>2</v>
      </c>
      <c r="G3330" s="79" t="str">
        <f t="shared" si="154"/>
        <v>M</v>
      </c>
      <c r="H3330" s="79" t="str">
        <f t="shared" si="155"/>
        <v>2GDP-PG&amp;E/CITIGA</v>
      </c>
    </row>
    <row r="3331" spans="1:8">
      <c r="A3331" s="80">
        <v>37220</v>
      </c>
      <c r="B3331" s="79" t="s">
        <v>161</v>
      </c>
      <c r="C3331" s="79" t="s">
        <v>120</v>
      </c>
      <c r="D3331" s="85">
        <v>14996.7976</v>
      </c>
      <c r="E3331" s="85">
        <v>14996.7976</v>
      </c>
      <c r="F3331" s="210">
        <f t="shared" ref="F3331:F3394" si="156">IF(REF_DT&lt;=LastDay,INDEX(IntraMonth_Buckets,MATCH($A3331,IntraSumMonths,0),1),INDEX(BucketTable,MATCH($A3331,SumMonths,0),1))</f>
        <v>2</v>
      </c>
      <c r="G3331" s="79" t="str">
        <f t="shared" ref="G3331:G3394" si="157">INDEX(Book_Type,MATCH($B3331,Book,0),1)</f>
        <v>M</v>
      </c>
      <c r="H3331" s="79" t="str">
        <f t="shared" ref="H3331:H3394" si="158">$F3331&amp;$C3331</f>
        <v>2GDP-CAL BORDER</v>
      </c>
    </row>
    <row r="3332" spans="1:8">
      <c r="A3332" s="80">
        <v>37220</v>
      </c>
      <c r="B3332" s="79" t="s">
        <v>161</v>
      </c>
      <c r="C3332" s="79" t="s">
        <v>134</v>
      </c>
      <c r="D3332" s="85">
        <v>-2.0000000000000001E-4</v>
      </c>
      <c r="E3332" s="85">
        <v>-2.0000000000000001E-4</v>
      </c>
      <c r="F3332" s="210">
        <f t="shared" si="156"/>
        <v>2</v>
      </c>
      <c r="G3332" s="79" t="str">
        <f t="shared" si="157"/>
        <v>M</v>
      </c>
      <c r="H3332" s="79" t="str">
        <f t="shared" si="158"/>
        <v>2GDP-ELPO/SANJUA</v>
      </c>
    </row>
    <row r="3333" spans="1:8">
      <c r="A3333" s="80">
        <v>37220</v>
      </c>
      <c r="B3333" s="79" t="s">
        <v>161</v>
      </c>
      <c r="C3333" s="79" t="s">
        <v>170</v>
      </c>
      <c r="D3333" s="85">
        <v>-1E-4</v>
      </c>
      <c r="E3333" s="85">
        <v>-1E-4</v>
      </c>
      <c r="F3333" s="210">
        <f t="shared" si="156"/>
        <v>2</v>
      </c>
      <c r="G3333" s="79" t="str">
        <f t="shared" si="157"/>
        <v>M</v>
      </c>
      <c r="H3333" s="79" t="str">
        <f t="shared" si="158"/>
        <v>2GDP-HEHUB</v>
      </c>
    </row>
    <row r="3334" spans="1:8">
      <c r="A3334" s="80">
        <v>37220</v>
      </c>
      <c r="B3334" s="79" t="s">
        <v>161</v>
      </c>
      <c r="C3334" s="79" t="s">
        <v>124</v>
      </c>
      <c r="D3334" s="85">
        <v>19995.730100000001</v>
      </c>
      <c r="E3334" s="85">
        <v>19995.730100000001</v>
      </c>
      <c r="F3334" s="210">
        <f t="shared" si="156"/>
        <v>2</v>
      </c>
      <c r="G3334" s="79" t="str">
        <f t="shared" si="157"/>
        <v>M</v>
      </c>
      <c r="H3334" s="79" t="str">
        <f t="shared" si="158"/>
        <v>2GDP-KERN/OPAL</v>
      </c>
    </row>
    <row r="3335" spans="1:8">
      <c r="A3335" s="80">
        <v>37220</v>
      </c>
      <c r="B3335" s="79" t="s">
        <v>161</v>
      </c>
      <c r="C3335" s="79" t="s">
        <v>118</v>
      </c>
      <c r="D3335" s="85">
        <v>-14996.797500000001</v>
      </c>
      <c r="E3335" s="85">
        <v>-14996.797500000001</v>
      </c>
      <c r="F3335" s="210">
        <f t="shared" si="156"/>
        <v>2</v>
      </c>
      <c r="G3335" s="79" t="str">
        <f t="shared" si="157"/>
        <v>M</v>
      </c>
      <c r="H3335" s="79" t="str">
        <f t="shared" si="158"/>
        <v>2GDP-MALIN-CTYGA</v>
      </c>
    </row>
    <row r="3336" spans="1:8">
      <c r="A3336" s="80">
        <v>37220</v>
      </c>
      <c r="B3336" s="79" t="s">
        <v>161</v>
      </c>
      <c r="C3336" s="79" t="s">
        <v>117</v>
      </c>
      <c r="D3336" s="85">
        <v>0</v>
      </c>
      <c r="E3336" s="85">
        <v>0</v>
      </c>
      <c r="F3336" s="210">
        <f t="shared" si="156"/>
        <v>2</v>
      </c>
      <c r="G3336" s="79" t="str">
        <f t="shared" si="157"/>
        <v>M</v>
      </c>
      <c r="H3336" s="79" t="str">
        <f t="shared" si="158"/>
        <v>2GDP-PG&amp;E/CITIGA</v>
      </c>
    </row>
    <row r="3337" spans="1:8">
      <c r="A3337" s="80">
        <v>37221</v>
      </c>
      <c r="B3337" s="79" t="s">
        <v>161</v>
      </c>
      <c r="C3337" s="79" t="s">
        <v>120</v>
      </c>
      <c r="D3337" s="85">
        <v>14996.7976</v>
      </c>
      <c r="E3337" s="85">
        <v>14996.7976</v>
      </c>
      <c r="F3337" s="210">
        <f t="shared" si="156"/>
        <v>2</v>
      </c>
      <c r="G3337" s="79" t="str">
        <f t="shared" si="157"/>
        <v>M</v>
      </c>
      <c r="H3337" s="79" t="str">
        <f t="shared" si="158"/>
        <v>2GDP-CAL BORDER</v>
      </c>
    </row>
    <row r="3338" spans="1:8">
      <c r="A3338" s="80">
        <v>37221</v>
      </c>
      <c r="B3338" s="79" t="s">
        <v>161</v>
      </c>
      <c r="C3338" s="79" t="s">
        <v>134</v>
      </c>
      <c r="D3338" s="85">
        <v>-2.0000000000000001E-4</v>
      </c>
      <c r="E3338" s="85">
        <v>-2.0000000000000001E-4</v>
      </c>
      <c r="F3338" s="210">
        <f t="shared" si="156"/>
        <v>2</v>
      </c>
      <c r="G3338" s="79" t="str">
        <f t="shared" si="157"/>
        <v>M</v>
      </c>
      <c r="H3338" s="79" t="str">
        <f t="shared" si="158"/>
        <v>2GDP-ELPO/SANJUA</v>
      </c>
    </row>
    <row r="3339" spans="1:8">
      <c r="A3339" s="80">
        <v>37221</v>
      </c>
      <c r="B3339" s="79" t="s">
        <v>161</v>
      </c>
      <c r="C3339" s="79" t="s">
        <v>170</v>
      </c>
      <c r="D3339" s="85">
        <v>-1E-4</v>
      </c>
      <c r="E3339" s="85">
        <v>-1E-4</v>
      </c>
      <c r="F3339" s="210">
        <f t="shared" si="156"/>
        <v>2</v>
      </c>
      <c r="G3339" s="79" t="str">
        <f t="shared" si="157"/>
        <v>M</v>
      </c>
      <c r="H3339" s="79" t="str">
        <f t="shared" si="158"/>
        <v>2GDP-HEHUB</v>
      </c>
    </row>
    <row r="3340" spans="1:8">
      <c r="A3340" s="80">
        <v>37221</v>
      </c>
      <c r="B3340" s="79" t="s">
        <v>161</v>
      </c>
      <c r="C3340" s="79" t="s">
        <v>124</v>
      </c>
      <c r="D3340" s="85">
        <v>19995.730100000001</v>
      </c>
      <c r="E3340" s="85">
        <v>19995.730100000001</v>
      </c>
      <c r="F3340" s="210">
        <f t="shared" si="156"/>
        <v>2</v>
      </c>
      <c r="G3340" s="79" t="str">
        <f t="shared" si="157"/>
        <v>M</v>
      </c>
      <c r="H3340" s="79" t="str">
        <f t="shared" si="158"/>
        <v>2GDP-KERN/OPAL</v>
      </c>
    </row>
    <row r="3341" spans="1:8">
      <c r="A3341" s="80">
        <v>37221</v>
      </c>
      <c r="B3341" s="79" t="s">
        <v>161</v>
      </c>
      <c r="C3341" s="79" t="s">
        <v>118</v>
      </c>
      <c r="D3341" s="85">
        <v>-14996.797500000001</v>
      </c>
      <c r="E3341" s="85">
        <v>-14996.797500000001</v>
      </c>
      <c r="F3341" s="210">
        <f t="shared" si="156"/>
        <v>2</v>
      </c>
      <c r="G3341" s="79" t="str">
        <f t="shared" si="157"/>
        <v>M</v>
      </c>
      <c r="H3341" s="79" t="str">
        <f t="shared" si="158"/>
        <v>2GDP-MALIN-CTYGA</v>
      </c>
    </row>
    <row r="3342" spans="1:8">
      <c r="A3342" s="80">
        <v>37221</v>
      </c>
      <c r="B3342" s="79" t="s">
        <v>161</v>
      </c>
      <c r="C3342" s="79" t="s">
        <v>117</v>
      </c>
      <c r="D3342" s="85">
        <v>0</v>
      </c>
      <c r="E3342" s="85">
        <v>0</v>
      </c>
      <c r="F3342" s="210">
        <f t="shared" si="156"/>
        <v>2</v>
      </c>
      <c r="G3342" s="79" t="str">
        <f t="shared" si="157"/>
        <v>M</v>
      </c>
      <c r="H3342" s="79" t="str">
        <f t="shared" si="158"/>
        <v>2GDP-PG&amp;E/CITIGA</v>
      </c>
    </row>
    <row r="3343" spans="1:8">
      <c r="A3343" s="80">
        <v>37222</v>
      </c>
      <c r="B3343" s="79" t="s">
        <v>161</v>
      </c>
      <c r="C3343" s="79" t="s">
        <v>120</v>
      </c>
      <c r="D3343" s="85">
        <v>14996.7976</v>
      </c>
      <c r="E3343" s="85">
        <v>14996.7976</v>
      </c>
      <c r="F3343" s="210">
        <f t="shared" si="156"/>
        <v>2</v>
      </c>
      <c r="G3343" s="79" t="str">
        <f t="shared" si="157"/>
        <v>M</v>
      </c>
      <c r="H3343" s="79" t="str">
        <f t="shared" si="158"/>
        <v>2GDP-CAL BORDER</v>
      </c>
    </row>
    <row r="3344" spans="1:8">
      <c r="A3344" s="80">
        <v>37222</v>
      </c>
      <c r="B3344" s="79" t="s">
        <v>161</v>
      </c>
      <c r="C3344" s="79" t="s">
        <v>134</v>
      </c>
      <c r="D3344" s="85">
        <v>-2.0000000000000001E-4</v>
      </c>
      <c r="E3344" s="85">
        <v>-2.0000000000000001E-4</v>
      </c>
      <c r="F3344" s="210">
        <f t="shared" si="156"/>
        <v>2</v>
      </c>
      <c r="G3344" s="79" t="str">
        <f t="shared" si="157"/>
        <v>M</v>
      </c>
      <c r="H3344" s="79" t="str">
        <f t="shared" si="158"/>
        <v>2GDP-ELPO/SANJUA</v>
      </c>
    </row>
    <row r="3345" spans="1:8">
      <c r="A3345" s="80">
        <v>37222</v>
      </c>
      <c r="B3345" s="79" t="s">
        <v>161</v>
      </c>
      <c r="C3345" s="79" t="s">
        <v>170</v>
      </c>
      <c r="D3345" s="85">
        <v>-1E-4</v>
      </c>
      <c r="E3345" s="85">
        <v>-1E-4</v>
      </c>
      <c r="F3345" s="210">
        <f t="shared" si="156"/>
        <v>2</v>
      </c>
      <c r="G3345" s="79" t="str">
        <f t="shared" si="157"/>
        <v>M</v>
      </c>
      <c r="H3345" s="79" t="str">
        <f t="shared" si="158"/>
        <v>2GDP-HEHUB</v>
      </c>
    </row>
    <row r="3346" spans="1:8">
      <c r="A3346" s="80">
        <v>37222</v>
      </c>
      <c r="B3346" s="79" t="s">
        <v>161</v>
      </c>
      <c r="C3346" s="79" t="s">
        <v>124</v>
      </c>
      <c r="D3346" s="85">
        <v>19995.730100000001</v>
      </c>
      <c r="E3346" s="85">
        <v>19995.730100000001</v>
      </c>
      <c r="F3346" s="210">
        <f t="shared" si="156"/>
        <v>2</v>
      </c>
      <c r="G3346" s="79" t="str">
        <f t="shared" si="157"/>
        <v>M</v>
      </c>
      <c r="H3346" s="79" t="str">
        <f t="shared" si="158"/>
        <v>2GDP-KERN/OPAL</v>
      </c>
    </row>
    <row r="3347" spans="1:8">
      <c r="A3347" s="80">
        <v>37222</v>
      </c>
      <c r="B3347" s="79" t="s">
        <v>161</v>
      </c>
      <c r="C3347" s="79" t="s">
        <v>118</v>
      </c>
      <c r="D3347" s="85">
        <v>-14996.797500000001</v>
      </c>
      <c r="E3347" s="85">
        <v>-14996.797500000001</v>
      </c>
      <c r="F3347" s="210">
        <f t="shared" si="156"/>
        <v>2</v>
      </c>
      <c r="G3347" s="79" t="str">
        <f t="shared" si="157"/>
        <v>M</v>
      </c>
      <c r="H3347" s="79" t="str">
        <f t="shared" si="158"/>
        <v>2GDP-MALIN-CTYGA</v>
      </c>
    </row>
    <row r="3348" spans="1:8">
      <c r="A3348" s="80">
        <v>37222</v>
      </c>
      <c r="B3348" s="79" t="s">
        <v>161</v>
      </c>
      <c r="C3348" s="79" t="s">
        <v>117</v>
      </c>
      <c r="D3348" s="85">
        <v>0</v>
      </c>
      <c r="E3348" s="85">
        <v>0</v>
      </c>
      <c r="F3348" s="210">
        <f t="shared" si="156"/>
        <v>2</v>
      </c>
      <c r="G3348" s="79" t="str">
        <f t="shared" si="157"/>
        <v>M</v>
      </c>
      <c r="H3348" s="79" t="str">
        <f t="shared" si="158"/>
        <v>2GDP-PG&amp;E/CITIGA</v>
      </c>
    </row>
    <row r="3349" spans="1:8">
      <c r="A3349" s="80">
        <v>37223</v>
      </c>
      <c r="B3349" s="79" t="s">
        <v>161</v>
      </c>
      <c r="C3349" s="79" t="s">
        <v>120</v>
      </c>
      <c r="D3349" s="85">
        <v>14996.7976</v>
      </c>
      <c r="E3349" s="85">
        <v>14996.7976</v>
      </c>
      <c r="F3349" s="210">
        <f t="shared" si="156"/>
        <v>2</v>
      </c>
      <c r="G3349" s="79" t="str">
        <f t="shared" si="157"/>
        <v>M</v>
      </c>
      <c r="H3349" s="79" t="str">
        <f t="shared" si="158"/>
        <v>2GDP-CAL BORDER</v>
      </c>
    </row>
    <row r="3350" spans="1:8">
      <c r="A3350" s="80">
        <v>37223</v>
      </c>
      <c r="B3350" s="79" t="s">
        <v>161</v>
      </c>
      <c r="C3350" s="79" t="s">
        <v>134</v>
      </c>
      <c r="D3350" s="85">
        <v>-2.0000000000000001E-4</v>
      </c>
      <c r="E3350" s="85">
        <v>-2.0000000000000001E-4</v>
      </c>
      <c r="F3350" s="210">
        <f t="shared" si="156"/>
        <v>2</v>
      </c>
      <c r="G3350" s="79" t="str">
        <f t="shared" si="157"/>
        <v>M</v>
      </c>
      <c r="H3350" s="79" t="str">
        <f t="shared" si="158"/>
        <v>2GDP-ELPO/SANJUA</v>
      </c>
    </row>
    <row r="3351" spans="1:8">
      <c r="A3351" s="80">
        <v>37223</v>
      </c>
      <c r="B3351" s="79" t="s">
        <v>161</v>
      </c>
      <c r="C3351" s="79" t="s">
        <v>170</v>
      </c>
      <c r="D3351" s="85">
        <v>-1E-4</v>
      </c>
      <c r="E3351" s="85">
        <v>-1E-4</v>
      </c>
      <c r="F3351" s="210">
        <f t="shared" si="156"/>
        <v>2</v>
      </c>
      <c r="G3351" s="79" t="str">
        <f t="shared" si="157"/>
        <v>M</v>
      </c>
      <c r="H3351" s="79" t="str">
        <f t="shared" si="158"/>
        <v>2GDP-HEHUB</v>
      </c>
    </row>
    <row r="3352" spans="1:8">
      <c r="A3352" s="80">
        <v>37223</v>
      </c>
      <c r="B3352" s="79" t="s">
        <v>161</v>
      </c>
      <c r="C3352" s="79" t="s">
        <v>124</v>
      </c>
      <c r="D3352" s="85">
        <v>19995.730100000001</v>
      </c>
      <c r="E3352" s="85">
        <v>19995.730100000001</v>
      </c>
      <c r="F3352" s="210">
        <f t="shared" si="156"/>
        <v>2</v>
      </c>
      <c r="G3352" s="79" t="str">
        <f t="shared" si="157"/>
        <v>M</v>
      </c>
      <c r="H3352" s="79" t="str">
        <f t="shared" si="158"/>
        <v>2GDP-KERN/OPAL</v>
      </c>
    </row>
    <row r="3353" spans="1:8">
      <c r="A3353" s="80">
        <v>37223</v>
      </c>
      <c r="B3353" s="79" t="s">
        <v>161</v>
      </c>
      <c r="C3353" s="79" t="s">
        <v>118</v>
      </c>
      <c r="D3353" s="85">
        <v>-14996.797500000001</v>
      </c>
      <c r="E3353" s="85">
        <v>-14996.797500000001</v>
      </c>
      <c r="F3353" s="210">
        <f t="shared" si="156"/>
        <v>2</v>
      </c>
      <c r="G3353" s="79" t="str">
        <f t="shared" si="157"/>
        <v>M</v>
      </c>
      <c r="H3353" s="79" t="str">
        <f t="shared" si="158"/>
        <v>2GDP-MALIN-CTYGA</v>
      </c>
    </row>
    <row r="3354" spans="1:8">
      <c r="A3354" s="80">
        <v>37223</v>
      </c>
      <c r="B3354" s="79" t="s">
        <v>161</v>
      </c>
      <c r="C3354" s="79" t="s">
        <v>117</v>
      </c>
      <c r="D3354" s="85">
        <v>0</v>
      </c>
      <c r="E3354" s="85">
        <v>0</v>
      </c>
      <c r="F3354" s="210">
        <f t="shared" si="156"/>
        <v>2</v>
      </c>
      <c r="G3354" s="79" t="str">
        <f t="shared" si="157"/>
        <v>M</v>
      </c>
      <c r="H3354" s="79" t="str">
        <f t="shared" si="158"/>
        <v>2GDP-PG&amp;E/CITIGA</v>
      </c>
    </row>
    <row r="3355" spans="1:8">
      <c r="A3355" s="80">
        <v>37224</v>
      </c>
      <c r="B3355" s="79" t="s">
        <v>161</v>
      </c>
      <c r="C3355" s="79" t="s">
        <v>120</v>
      </c>
      <c r="D3355" s="85">
        <v>14996.7976</v>
      </c>
      <c r="E3355" s="85">
        <v>14996.7976</v>
      </c>
      <c r="F3355" s="210">
        <f t="shared" si="156"/>
        <v>2</v>
      </c>
      <c r="G3355" s="79" t="str">
        <f t="shared" si="157"/>
        <v>M</v>
      </c>
      <c r="H3355" s="79" t="str">
        <f t="shared" si="158"/>
        <v>2GDP-CAL BORDER</v>
      </c>
    </row>
    <row r="3356" spans="1:8">
      <c r="A3356" s="80">
        <v>37224</v>
      </c>
      <c r="B3356" s="79" t="s">
        <v>161</v>
      </c>
      <c r="C3356" s="79" t="s">
        <v>134</v>
      </c>
      <c r="D3356" s="85">
        <v>-2.0000000000000001E-4</v>
      </c>
      <c r="E3356" s="85">
        <v>-2.0000000000000001E-4</v>
      </c>
      <c r="F3356" s="210">
        <f t="shared" si="156"/>
        <v>2</v>
      </c>
      <c r="G3356" s="79" t="str">
        <f t="shared" si="157"/>
        <v>M</v>
      </c>
      <c r="H3356" s="79" t="str">
        <f t="shared" si="158"/>
        <v>2GDP-ELPO/SANJUA</v>
      </c>
    </row>
    <row r="3357" spans="1:8">
      <c r="A3357" s="80">
        <v>37224</v>
      </c>
      <c r="B3357" s="79" t="s">
        <v>161</v>
      </c>
      <c r="C3357" s="79" t="s">
        <v>170</v>
      </c>
      <c r="D3357" s="85">
        <v>-1E-4</v>
      </c>
      <c r="E3357" s="85">
        <v>-1E-4</v>
      </c>
      <c r="F3357" s="210">
        <f t="shared" si="156"/>
        <v>2</v>
      </c>
      <c r="G3357" s="79" t="str">
        <f t="shared" si="157"/>
        <v>M</v>
      </c>
      <c r="H3357" s="79" t="str">
        <f t="shared" si="158"/>
        <v>2GDP-HEHUB</v>
      </c>
    </row>
    <row r="3358" spans="1:8">
      <c r="A3358" s="80">
        <v>37224</v>
      </c>
      <c r="B3358" s="79" t="s">
        <v>161</v>
      </c>
      <c r="C3358" s="79" t="s">
        <v>124</v>
      </c>
      <c r="D3358" s="85">
        <v>19995.730100000001</v>
      </c>
      <c r="E3358" s="85">
        <v>19995.730100000001</v>
      </c>
      <c r="F3358" s="210">
        <f t="shared" si="156"/>
        <v>2</v>
      </c>
      <c r="G3358" s="79" t="str">
        <f t="shared" si="157"/>
        <v>M</v>
      </c>
      <c r="H3358" s="79" t="str">
        <f t="shared" si="158"/>
        <v>2GDP-KERN/OPAL</v>
      </c>
    </row>
    <row r="3359" spans="1:8">
      <c r="A3359" s="80">
        <v>37224</v>
      </c>
      <c r="B3359" s="79" t="s">
        <v>161</v>
      </c>
      <c r="C3359" s="79" t="s">
        <v>118</v>
      </c>
      <c r="D3359" s="85">
        <v>-14996.797500000001</v>
      </c>
      <c r="E3359" s="85">
        <v>-14996.797500000001</v>
      </c>
      <c r="F3359" s="210">
        <f t="shared" si="156"/>
        <v>2</v>
      </c>
      <c r="G3359" s="79" t="str">
        <f t="shared" si="157"/>
        <v>M</v>
      </c>
      <c r="H3359" s="79" t="str">
        <f t="shared" si="158"/>
        <v>2GDP-MALIN-CTYGA</v>
      </c>
    </row>
    <row r="3360" spans="1:8">
      <c r="A3360" s="80">
        <v>37224</v>
      </c>
      <c r="B3360" s="79" t="s">
        <v>161</v>
      </c>
      <c r="C3360" s="79" t="s">
        <v>117</v>
      </c>
      <c r="D3360" s="85">
        <v>0</v>
      </c>
      <c r="E3360" s="85">
        <v>0</v>
      </c>
      <c r="F3360" s="210">
        <f t="shared" si="156"/>
        <v>2</v>
      </c>
      <c r="G3360" s="79" t="str">
        <f t="shared" si="157"/>
        <v>M</v>
      </c>
      <c r="H3360" s="79" t="str">
        <f t="shared" si="158"/>
        <v>2GDP-PG&amp;E/CITIGA</v>
      </c>
    </row>
    <row r="3361" spans="1:8">
      <c r="A3361" s="80">
        <v>37225</v>
      </c>
      <c r="B3361" s="79" t="s">
        <v>161</v>
      </c>
      <c r="C3361" s="79" t="s">
        <v>120</v>
      </c>
      <c r="D3361" s="85">
        <v>14996.7976</v>
      </c>
      <c r="E3361" s="85">
        <v>14996.7976</v>
      </c>
      <c r="F3361" s="210">
        <f t="shared" si="156"/>
        <v>2</v>
      </c>
      <c r="G3361" s="79" t="str">
        <f t="shared" si="157"/>
        <v>M</v>
      </c>
      <c r="H3361" s="79" t="str">
        <f t="shared" si="158"/>
        <v>2GDP-CAL BORDER</v>
      </c>
    </row>
    <row r="3362" spans="1:8">
      <c r="A3362" s="80">
        <v>37225</v>
      </c>
      <c r="B3362" s="79" t="s">
        <v>161</v>
      </c>
      <c r="C3362" s="79" t="s">
        <v>134</v>
      </c>
      <c r="D3362" s="85">
        <v>-2.0000000000000001E-4</v>
      </c>
      <c r="E3362" s="85">
        <v>-2.0000000000000001E-4</v>
      </c>
      <c r="F3362" s="210">
        <f t="shared" si="156"/>
        <v>2</v>
      </c>
      <c r="G3362" s="79" t="str">
        <f t="shared" si="157"/>
        <v>M</v>
      </c>
      <c r="H3362" s="79" t="str">
        <f t="shared" si="158"/>
        <v>2GDP-ELPO/SANJUA</v>
      </c>
    </row>
    <row r="3363" spans="1:8">
      <c r="A3363" s="80">
        <v>37225</v>
      </c>
      <c r="B3363" s="79" t="s">
        <v>161</v>
      </c>
      <c r="C3363" s="79" t="s">
        <v>170</v>
      </c>
      <c r="D3363" s="85">
        <v>-1E-4</v>
      </c>
      <c r="E3363" s="85">
        <v>-1E-4</v>
      </c>
      <c r="F3363" s="210">
        <f t="shared" si="156"/>
        <v>2</v>
      </c>
      <c r="G3363" s="79" t="str">
        <f t="shared" si="157"/>
        <v>M</v>
      </c>
      <c r="H3363" s="79" t="str">
        <f t="shared" si="158"/>
        <v>2GDP-HEHUB</v>
      </c>
    </row>
    <row r="3364" spans="1:8">
      <c r="A3364" s="80">
        <v>37225</v>
      </c>
      <c r="B3364" s="79" t="s">
        <v>161</v>
      </c>
      <c r="C3364" s="79" t="s">
        <v>124</v>
      </c>
      <c r="D3364" s="85">
        <v>19995.730100000001</v>
      </c>
      <c r="E3364" s="85">
        <v>19995.730100000001</v>
      </c>
      <c r="F3364" s="210">
        <f t="shared" si="156"/>
        <v>2</v>
      </c>
      <c r="G3364" s="79" t="str">
        <f t="shared" si="157"/>
        <v>M</v>
      </c>
      <c r="H3364" s="79" t="str">
        <f t="shared" si="158"/>
        <v>2GDP-KERN/OPAL</v>
      </c>
    </row>
    <row r="3365" spans="1:8">
      <c r="A3365" s="80">
        <v>37225</v>
      </c>
      <c r="B3365" s="79" t="s">
        <v>161</v>
      </c>
      <c r="C3365" s="79" t="s">
        <v>118</v>
      </c>
      <c r="D3365" s="85">
        <v>-14996.797500000001</v>
      </c>
      <c r="E3365" s="85">
        <v>-14996.797500000001</v>
      </c>
      <c r="F3365" s="210">
        <f t="shared" si="156"/>
        <v>2</v>
      </c>
      <c r="G3365" s="79" t="str">
        <f t="shared" si="157"/>
        <v>M</v>
      </c>
      <c r="H3365" s="79" t="str">
        <f t="shared" si="158"/>
        <v>2GDP-MALIN-CTYGA</v>
      </c>
    </row>
    <row r="3366" spans="1:8">
      <c r="A3366" s="80">
        <v>37225</v>
      </c>
      <c r="B3366" s="79" t="s">
        <v>161</v>
      </c>
      <c r="C3366" s="79" t="s">
        <v>117</v>
      </c>
      <c r="D3366" s="85">
        <v>0</v>
      </c>
      <c r="E3366" s="85">
        <v>0</v>
      </c>
      <c r="F3366" s="210">
        <f t="shared" si="156"/>
        <v>2</v>
      </c>
      <c r="G3366" s="79" t="str">
        <f t="shared" si="157"/>
        <v>M</v>
      </c>
      <c r="H3366" s="79" t="str">
        <f t="shared" si="158"/>
        <v>2GDP-PG&amp;E/CITIGA</v>
      </c>
    </row>
    <row r="3367" spans="1:8">
      <c r="A3367" s="80">
        <v>37196</v>
      </c>
      <c r="B3367" s="79" t="s">
        <v>214</v>
      </c>
      <c r="C3367" s="79" t="s">
        <v>67</v>
      </c>
      <c r="D3367" s="85">
        <v>11997.438099999999</v>
      </c>
      <c r="E3367" s="85">
        <v>-1199.7438099999999</v>
      </c>
      <c r="F3367" s="210">
        <f t="shared" si="156"/>
        <v>2</v>
      </c>
      <c r="G3367" s="79" t="str">
        <f t="shared" si="157"/>
        <v>I</v>
      </c>
      <c r="H3367" s="79" t="str">
        <f t="shared" si="158"/>
        <v>2IF-NWPL_ROCKY_M</v>
      </c>
    </row>
    <row r="3368" spans="1:8">
      <c r="A3368" s="80">
        <v>37196</v>
      </c>
      <c r="B3368" s="79" t="s">
        <v>214</v>
      </c>
      <c r="C3368" s="79" t="s">
        <v>68</v>
      </c>
      <c r="D3368" s="85">
        <v>0</v>
      </c>
      <c r="E3368" s="85">
        <v>0</v>
      </c>
      <c r="F3368" s="210">
        <f t="shared" si="156"/>
        <v>2</v>
      </c>
      <c r="G3368" s="79" t="str">
        <f t="shared" si="157"/>
        <v>I</v>
      </c>
      <c r="H3368" s="79" t="str">
        <f t="shared" si="158"/>
        <v>2NGI-MALIN</v>
      </c>
    </row>
    <row r="3369" spans="1:8">
      <c r="A3369" s="80">
        <v>37226</v>
      </c>
      <c r="B3369" s="79" t="s">
        <v>214</v>
      </c>
      <c r="C3369" s="79" t="s">
        <v>67</v>
      </c>
      <c r="D3369" s="85">
        <v>24746.588900000002</v>
      </c>
      <c r="E3369" s="85">
        <v>-2474.6588900000002</v>
      </c>
      <c r="F3369" s="210">
        <f t="shared" si="156"/>
        <v>3</v>
      </c>
      <c r="G3369" s="79" t="str">
        <f t="shared" si="157"/>
        <v>I</v>
      </c>
      <c r="H3369" s="79" t="str">
        <f t="shared" si="158"/>
        <v>3IF-NWPL_ROCKY_M</v>
      </c>
    </row>
    <row r="3370" spans="1:8">
      <c r="A3370" s="80">
        <v>37226</v>
      </c>
      <c r="B3370" s="79" t="s">
        <v>214</v>
      </c>
      <c r="C3370" s="79" t="s">
        <v>68</v>
      </c>
      <c r="D3370" s="85">
        <v>0</v>
      </c>
      <c r="E3370" s="85">
        <v>0</v>
      </c>
      <c r="F3370" s="210">
        <f t="shared" si="156"/>
        <v>3</v>
      </c>
      <c r="G3370" s="79" t="str">
        <f t="shared" si="157"/>
        <v>I</v>
      </c>
      <c r="H3370" s="79" t="str">
        <f t="shared" si="158"/>
        <v>3NGI-MALIN</v>
      </c>
    </row>
    <row r="3371" spans="1:8">
      <c r="A3371" s="80">
        <v>37257</v>
      </c>
      <c r="B3371" s="79" t="s">
        <v>214</v>
      </c>
      <c r="C3371" s="79" t="s">
        <v>67</v>
      </c>
      <c r="D3371" s="85">
        <v>24699.4928</v>
      </c>
      <c r="E3371" s="85">
        <v>-2469.9492799999998</v>
      </c>
      <c r="F3371" s="210">
        <f t="shared" si="156"/>
        <v>3</v>
      </c>
      <c r="G3371" s="79" t="str">
        <f t="shared" si="157"/>
        <v>I</v>
      </c>
      <c r="H3371" s="79" t="str">
        <f t="shared" si="158"/>
        <v>3IF-NWPL_ROCKY_M</v>
      </c>
    </row>
    <row r="3372" spans="1:8">
      <c r="A3372" s="80">
        <v>37257</v>
      </c>
      <c r="B3372" s="79" t="s">
        <v>214</v>
      </c>
      <c r="C3372" s="79" t="s">
        <v>68</v>
      </c>
      <c r="D3372" s="85">
        <v>0</v>
      </c>
      <c r="E3372" s="85">
        <v>0</v>
      </c>
      <c r="F3372" s="210">
        <f t="shared" si="156"/>
        <v>3</v>
      </c>
      <c r="G3372" s="79" t="str">
        <f t="shared" si="157"/>
        <v>I</v>
      </c>
      <c r="H3372" s="79" t="str">
        <f t="shared" si="158"/>
        <v>3NGI-MALIN</v>
      </c>
    </row>
    <row r="3373" spans="1:8">
      <c r="A3373" s="80">
        <v>37288</v>
      </c>
      <c r="B3373" s="79" t="s">
        <v>214</v>
      </c>
      <c r="C3373" s="79" t="s">
        <v>67</v>
      </c>
      <c r="D3373" s="85">
        <v>22266.338100000001</v>
      </c>
      <c r="E3373" s="85">
        <v>-2226.6338099999998</v>
      </c>
      <c r="F3373" s="210">
        <f t="shared" si="156"/>
        <v>3</v>
      </c>
      <c r="G3373" s="79" t="str">
        <f t="shared" si="157"/>
        <v>I</v>
      </c>
      <c r="H3373" s="79" t="str">
        <f t="shared" si="158"/>
        <v>3IF-NWPL_ROCKY_M</v>
      </c>
    </row>
    <row r="3374" spans="1:8">
      <c r="A3374" s="80">
        <v>37288</v>
      </c>
      <c r="B3374" s="79" t="s">
        <v>214</v>
      </c>
      <c r="C3374" s="79" t="s">
        <v>68</v>
      </c>
      <c r="D3374" s="85">
        <v>0</v>
      </c>
      <c r="E3374" s="85">
        <v>0</v>
      </c>
      <c r="F3374" s="210">
        <f t="shared" si="156"/>
        <v>3</v>
      </c>
      <c r="G3374" s="79" t="str">
        <f t="shared" si="157"/>
        <v>I</v>
      </c>
      <c r="H3374" s="79" t="str">
        <f t="shared" si="158"/>
        <v>3NGI-MALIN</v>
      </c>
    </row>
    <row r="3375" spans="1:8">
      <c r="A3375" s="80">
        <v>37316</v>
      </c>
      <c r="B3375" s="79" t="s">
        <v>214</v>
      </c>
      <c r="C3375" s="79" t="s">
        <v>67</v>
      </c>
      <c r="D3375" s="85">
        <v>24612.9607</v>
      </c>
      <c r="E3375" s="85">
        <v>-2461.2960699999999</v>
      </c>
      <c r="F3375" s="210">
        <f t="shared" si="156"/>
        <v>3</v>
      </c>
      <c r="G3375" s="79" t="str">
        <f t="shared" si="157"/>
        <v>I</v>
      </c>
      <c r="H3375" s="79" t="str">
        <f t="shared" si="158"/>
        <v>3IF-NWPL_ROCKY_M</v>
      </c>
    </row>
    <row r="3376" spans="1:8">
      <c r="A3376" s="80">
        <v>37316</v>
      </c>
      <c r="B3376" s="79" t="s">
        <v>214</v>
      </c>
      <c r="C3376" s="79" t="s">
        <v>68</v>
      </c>
      <c r="D3376" s="85">
        <v>0</v>
      </c>
      <c r="E3376" s="85">
        <v>0</v>
      </c>
      <c r="F3376" s="210">
        <f t="shared" si="156"/>
        <v>3</v>
      </c>
      <c r="G3376" s="79" t="str">
        <f t="shared" si="157"/>
        <v>I</v>
      </c>
      <c r="H3376" s="79" t="str">
        <f t="shared" si="158"/>
        <v>3NGI-MALIN</v>
      </c>
    </row>
    <row r="3377" spans="1:8">
      <c r="A3377" s="80">
        <v>37347</v>
      </c>
      <c r="B3377" s="79" t="s">
        <v>214</v>
      </c>
      <c r="C3377" s="79" t="s">
        <v>67</v>
      </c>
      <c r="D3377" s="85">
        <v>-124829.77590000001</v>
      </c>
      <c r="E3377" s="85">
        <v>12482.97759</v>
      </c>
      <c r="F3377" s="210">
        <f t="shared" si="156"/>
        <v>4</v>
      </c>
      <c r="G3377" s="79" t="str">
        <f t="shared" si="157"/>
        <v>I</v>
      </c>
      <c r="H3377" s="79" t="str">
        <f t="shared" si="158"/>
        <v>4IF-NWPL_ROCKY_M</v>
      </c>
    </row>
    <row r="3378" spans="1:8">
      <c r="A3378" s="80">
        <v>37347</v>
      </c>
      <c r="B3378" s="79" t="s">
        <v>214</v>
      </c>
      <c r="C3378" s="79" t="s">
        <v>68</v>
      </c>
      <c r="D3378" s="85">
        <v>0</v>
      </c>
      <c r="E3378" s="85">
        <v>0</v>
      </c>
      <c r="F3378" s="210">
        <f t="shared" si="156"/>
        <v>4</v>
      </c>
      <c r="G3378" s="79" t="str">
        <f t="shared" si="157"/>
        <v>I</v>
      </c>
      <c r="H3378" s="79" t="str">
        <f t="shared" si="158"/>
        <v>4NGI-MALIN</v>
      </c>
    </row>
    <row r="3379" spans="1:8">
      <c r="A3379" s="80">
        <v>37377</v>
      </c>
      <c r="B3379" s="79" t="s">
        <v>214</v>
      </c>
      <c r="C3379" s="79" t="s">
        <v>67</v>
      </c>
      <c r="D3379" s="85">
        <v>-128757.9192</v>
      </c>
      <c r="E3379" s="85">
        <v>12875.79192</v>
      </c>
      <c r="F3379" s="210">
        <f t="shared" si="156"/>
        <v>4</v>
      </c>
      <c r="G3379" s="79" t="str">
        <f t="shared" si="157"/>
        <v>I</v>
      </c>
      <c r="H3379" s="79" t="str">
        <f t="shared" si="158"/>
        <v>4IF-NWPL_ROCKY_M</v>
      </c>
    </row>
    <row r="3380" spans="1:8">
      <c r="A3380" s="80">
        <v>37377</v>
      </c>
      <c r="B3380" s="79" t="s">
        <v>214</v>
      </c>
      <c r="C3380" s="79" t="s">
        <v>68</v>
      </c>
      <c r="D3380" s="85">
        <v>0</v>
      </c>
      <c r="E3380" s="85">
        <v>0</v>
      </c>
      <c r="F3380" s="210">
        <f t="shared" si="156"/>
        <v>4</v>
      </c>
      <c r="G3380" s="79" t="str">
        <f t="shared" si="157"/>
        <v>I</v>
      </c>
      <c r="H3380" s="79" t="str">
        <f t="shared" si="158"/>
        <v>4NGI-MALIN</v>
      </c>
    </row>
    <row r="3381" spans="1:8">
      <c r="A3381" s="80">
        <v>37408</v>
      </c>
      <c r="B3381" s="79" t="s">
        <v>214</v>
      </c>
      <c r="C3381" s="79" t="s">
        <v>67</v>
      </c>
      <c r="D3381" s="85">
        <v>-124372.4809</v>
      </c>
      <c r="E3381" s="85">
        <v>12437.248089999999</v>
      </c>
      <c r="F3381" s="210">
        <f t="shared" si="156"/>
        <v>4</v>
      </c>
      <c r="G3381" s="79" t="str">
        <f t="shared" si="157"/>
        <v>I</v>
      </c>
      <c r="H3381" s="79" t="str">
        <f t="shared" si="158"/>
        <v>4IF-NWPL_ROCKY_M</v>
      </c>
    </row>
    <row r="3382" spans="1:8">
      <c r="A3382" s="80">
        <v>37408</v>
      </c>
      <c r="B3382" s="79" t="s">
        <v>214</v>
      </c>
      <c r="C3382" s="79" t="s">
        <v>68</v>
      </c>
      <c r="D3382" s="85">
        <v>0</v>
      </c>
      <c r="E3382" s="85">
        <v>0</v>
      </c>
      <c r="F3382" s="210">
        <f t="shared" si="156"/>
        <v>4</v>
      </c>
      <c r="G3382" s="79" t="str">
        <f t="shared" si="157"/>
        <v>I</v>
      </c>
      <c r="H3382" s="79" t="str">
        <f t="shared" si="158"/>
        <v>4NGI-MALIN</v>
      </c>
    </row>
    <row r="3383" spans="1:8">
      <c r="A3383" s="80">
        <v>37438</v>
      </c>
      <c r="B3383" s="79" t="s">
        <v>214</v>
      </c>
      <c r="C3383" s="79" t="s">
        <v>67</v>
      </c>
      <c r="D3383" s="85">
        <v>-128278.31049999999</v>
      </c>
      <c r="E3383" s="85">
        <v>12827.831050000001</v>
      </c>
      <c r="F3383" s="210">
        <f t="shared" si="156"/>
        <v>4</v>
      </c>
      <c r="G3383" s="79" t="str">
        <f t="shared" si="157"/>
        <v>I</v>
      </c>
      <c r="H3383" s="79" t="str">
        <f t="shared" si="158"/>
        <v>4IF-NWPL_ROCKY_M</v>
      </c>
    </row>
    <row r="3384" spans="1:8">
      <c r="A3384" s="80">
        <v>37438</v>
      </c>
      <c r="B3384" s="79" t="s">
        <v>214</v>
      </c>
      <c r="C3384" s="79" t="s">
        <v>68</v>
      </c>
      <c r="D3384" s="85">
        <v>0</v>
      </c>
      <c r="E3384" s="85">
        <v>0</v>
      </c>
      <c r="F3384" s="210">
        <f t="shared" si="156"/>
        <v>4</v>
      </c>
      <c r="G3384" s="79" t="str">
        <f t="shared" si="157"/>
        <v>I</v>
      </c>
      <c r="H3384" s="79" t="str">
        <f t="shared" si="158"/>
        <v>4NGI-MALIN</v>
      </c>
    </row>
    <row r="3385" spans="1:8">
      <c r="A3385" s="80">
        <v>37469</v>
      </c>
      <c r="B3385" s="79" t="s">
        <v>214</v>
      </c>
      <c r="C3385" s="79" t="s">
        <v>67</v>
      </c>
      <c r="D3385" s="85">
        <v>-128012.9855</v>
      </c>
      <c r="E3385" s="85">
        <v>12801.29855</v>
      </c>
      <c r="F3385" s="210">
        <f t="shared" si="156"/>
        <v>4</v>
      </c>
      <c r="G3385" s="79" t="str">
        <f t="shared" si="157"/>
        <v>I</v>
      </c>
      <c r="H3385" s="79" t="str">
        <f t="shared" si="158"/>
        <v>4IF-NWPL_ROCKY_M</v>
      </c>
    </row>
    <row r="3386" spans="1:8">
      <c r="A3386" s="80">
        <v>37469</v>
      </c>
      <c r="B3386" s="79" t="s">
        <v>214</v>
      </c>
      <c r="C3386" s="79" t="s">
        <v>68</v>
      </c>
      <c r="D3386" s="85">
        <v>0</v>
      </c>
      <c r="E3386" s="85">
        <v>0</v>
      </c>
      <c r="F3386" s="210">
        <f t="shared" si="156"/>
        <v>4</v>
      </c>
      <c r="G3386" s="79" t="str">
        <f t="shared" si="157"/>
        <v>I</v>
      </c>
      <c r="H3386" s="79" t="str">
        <f t="shared" si="158"/>
        <v>4NGI-MALIN</v>
      </c>
    </row>
    <row r="3387" spans="1:8">
      <c r="A3387" s="80">
        <v>37500</v>
      </c>
      <c r="B3387" s="79" t="s">
        <v>214</v>
      </c>
      <c r="C3387" s="79" t="s">
        <v>67</v>
      </c>
      <c r="D3387" s="85">
        <v>-123622.0527</v>
      </c>
      <c r="E3387" s="85">
        <v>12362.20527</v>
      </c>
      <c r="F3387" s="210">
        <f t="shared" si="156"/>
        <v>4</v>
      </c>
      <c r="G3387" s="79" t="str">
        <f t="shared" si="157"/>
        <v>I</v>
      </c>
      <c r="H3387" s="79" t="str">
        <f t="shared" si="158"/>
        <v>4IF-NWPL_ROCKY_M</v>
      </c>
    </row>
    <row r="3388" spans="1:8">
      <c r="A3388" s="80">
        <v>37500</v>
      </c>
      <c r="B3388" s="79" t="s">
        <v>214</v>
      </c>
      <c r="C3388" s="79" t="s">
        <v>68</v>
      </c>
      <c r="D3388" s="85">
        <v>0</v>
      </c>
      <c r="E3388" s="85">
        <v>0</v>
      </c>
      <c r="F3388" s="210">
        <f t="shared" si="156"/>
        <v>4</v>
      </c>
      <c r="G3388" s="79" t="str">
        <f t="shared" si="157"/>
        <v>I</v>
      </c>
      <c r="H3388" s="79" t="str">
        <f t="shared" si="158"/>
        <v>4NGI-MALIN</v>
      </c>
    </row>
    <row r="3389" spans="1:8">
      <c r="A3389" s="80">
        <v>37530</v>
      </c>
      <c r="B3389" s="79" t="s">
        <v>214</v>
      </c>
      <c r="C3389" s="79" t="s">
        <v>67</v>
      </c>
      <c r="D3389" s="85">
        <v>-127468.5818</v>
      </c>
      <c r="E3389" s="85">
        <v>12746.858179999999</v>
      </c>
      <c r="F3389" s="210">
        <f t="shared" si="156"/>
        <v>4</v>
      </c>
      <c r="G3389" s="79" t="str">
        <f t="shared" si="157"/>
        <v>I</v>
      </c>
      <c r="H3389" s="79" t="str">
        <f t="shared" si="158"/>
        <v>4IF-NWPL_ROCKY_M</v>
      </c>
    </row>
    <row r="3390" spans="1:8">
      <c r="A3390" s="80">
        <v>37530</v>
      </c>
      <c r="B3390" s="79" t="s">
        <v>214</v>
      </c>
      <c r="C3390" s="79" t="s">
        <v>68</v>
      </c>
      <c r="D3390" s="85">
        <v>0</v>
      </c>
      <c r="E3390" s="85">
        <v>0</v>
      </c>
      <c r="F3390" s="210">
        <f t="shared" si="156"/>
        <v>4</v>
      </c>
      <c r="G3390" s="79" t="str">
        <f t="shared" si="157"/>
        <v>I</v>
      </c>
      <c r="H3390" s="79" t="str">
        <f t="shared" si="158"/>
        <v>4NGI-MALIN</v>
      </c>
    </row>
    <row r="3391" spans="1:8">
      <c r="A3391" s="80">
        <v>37561</v>
      </c>
      <c r="B3391" s="79" t="s">
        <v>214</v>
      </c>
      <c r="C3391" s="79" t="s">
        <v>67</v>
      </c>
      <c r="D3391" s="85">
        <v>-123064.33960000001</v>
      </c>
      <c r="E3391" s="85">
        <v>12306.43396</v>
      </c>
      <c r="F3391" s="210">
        <f t="shared" si="156"/>
        <v>5</v>
      </c>
      <c r="G3391" s="79" t="str">
        <f t="shared" si="157"/>
        <v>I</v>
      </c>
      <c r="H3391" s="79" t="str">
        <f t="shared" si="158"/>
        <v>5IF-NWPL_ROCKY_M</v>
      </c>
    </row>
    <row r="3392" spans="1:8">
      <c r="A3392" s="80">
        <v>37591</v>
      </c>
      <c r="B3392" s="79" t="s">
        <v>214</v>
      </c>
      <c r="C3392" s="79" t="s">
        <v>67</v>
      </c>
      <c r="D3392" s="85">
        <v>-126866.2271</v>
      </c>
      <c r="E3392" s="85">
        <v>12686.62271</v>
      </c>
      <c r="F3392" s="210">
        <f t="shared" si="156"/>
        <v>5</v>
      </c>
      <c r="G3392" s="79" t="str">
        <f t="shared" si="157"/>
        <v>I</v>
      </c>
      <c r="H3392" s="79" t="str">
        <f t="shared" si="158"/>
        <v>5IF-NWPL_ROCKY_M</v>
      </c>
    </row>
    <row r="3393" spans="1:8">
      <c r="A3393" s="80">
        <v>37622</v>
      </c>
      <c r="B3393" s="79" t="s">
        <v>214</v>
      </c>
      <c r="C3393" s="79" t="s">
        <v>67</v>
      </c>
      <c r="D3393" s="85">
        <v>-126537.74129999999</v>
      </c>
      <c r="E3393" s="85">
        <v>12653.77413</v>
      </c>
      <c r="F3393" s="210">
        <f t="shared" si="156"/>
        <v>5</v>
      </c>
      <c r="G3393" s="79" t="str">
        <f t="shared" si="157"/>
        <v>I</v>
      </c>
      <c r="H3393" s="79" t="str">
        <f t="shared" si="158"/>
        <v>5IF-NWPL_ROCKY_M</v>
      </c>
    </row>
    <row r="3394" spans="1:8">
      <c r="A3394" s="80">
        <v>37653</v>
      </c>
      <c r="B3394" s="79" t="s">
        <v>214</v>
      </c>
      <c r="C3394" s="79" t="s">
        <v>67</v>
      </c>
      <c r="D3394" s="85">
        <v>-113974.95269999999</v>
      </c>
      <c r="E3394" s="85">
        <v>11397.495269999999</v>
      </c>
      <c r="F3394" s="210">
        <f t="shared" si="156"/>
        <v>5</v>
      </c>
      <c r="G3394" s="79" t="str">
        <f t="shared" si="157"/>
        <v>I</v>
      </c>
      <c r="H3394" s="79" t="str">
        <f t="shared" si="158"/>
        <v>5IF-NWPL_ROCKY_M</v>
      </c>
    </row>
    <row r="3395" spans="1:8">
      <c r="A3395" s="80">
        <v>37681</v>
      </c>
      <c r="B3395" s="79" t="s">
        <v>214</v>
      </c>
      <c r="C3395" s="79" t="s">
        <v>67</v>
      </c>
      <c r="D3395" s="85">
        <v>-125859.75290000001</v>
      </c>
      <c r="E3395" s="85">
        <v>12585.97529</v>
      </c>
      <c r="F3395" s="210">
        <f t="shared" ref="F3395:F3458" si="159">IF(REF_DT&lt;=LastDay,INDEX(IntraMonth_Buckets,MATCH($A3395,IntraSumMonths,0),1),INDEX(BucketTable,MATCH($A3395,SumMonths,0),1))</f>
        <v>5</v>
      </c>
      <c r="G3395" s="79" t="str">
        <f t="shared" ref="G3395:G3458" si="160">INDEX(Book_Type,MATCH($B3395,Book,0),1)</f>
        <v>I</v>
      </c>
      <c r="H3395" s="79" t="str">
        <f t="shared" ref="H3395:H3458" si="161">$F3395&amp;$C3395</f>
        <v>5IF-NWPL_ROCKY_M</v>
      </c>
    </row>
    <row r="3396" spans="1:8">
      <c r="A3396" s="80">
        <v>37712</v>
      </c>
      <c r="B3396" s="79" t="s">
        <v>214</v>
      </c>
      <c r="C3396" s="79" t="s">
        <v>67</v>
      </c>
      <c r="D3396" s="85">
        <v>-121437.7323</v>
      </c>
      <c r="E3396" s="85">
        <v>12143.773230000001</v>
      </c>
      <c r="F3396" s="210">
        <f t="shared" si="159"/>
        <v>6</v>
      </c>
      <c r="G3396" s="79" t="str">
        <f t="shared" si="160"/>
        <v>I</v>
      </c>
      <c r="H3396" s="79" t="str">
        <f t="shared" si="161"/>
        <v>6IF-NWPL_ROCKY_M</v>
      </c>
    </row>
    <row r="3397" spans="1:8">
      <c r="A3397" s="80">
        <v>37742</v>
      </c>
      <c r="B3397" s="79" t="s">
        <v>214</v>
      </c>
      <c r="C3397" s="79" t="s">
        <v>67</v>
      </c>
      <c r="D3397" s="85">
        <v>-125112.3475</v>
      </c>
      <c r="E3397" s="85">
        <v>12511.23475</v>
      </c>
      <c r="F3397" s="210">
        <f t="shared" si="159"/>
        <v>6</v>
      </c>
      <c r="G3397" s="79" t="str">
        <f t="shared" si="160"/>
        <v>I</v>
      </c>
      <c r="H3397" s="79" t="str">
        <f t="shared" si="161"/>
        <v>6IF-NWPL_ROCKY_M</v>
      </c>
    </row>
    <row r="3398" spans="1:8">
      <c r="A3398" s="80">
        <v>37773</v>
      </c>
      <c r="B3398" s="79" t="s">
        <v>214</v>
      </c>
      <c r="C3398" s="79" t="s">
        <v>67</v>
      </c>
      <c r="D3398" s="85">
        <v>-120692.572</v>
      </c>
      <c r="E3398" s="85">
        <v>12069.2572</v>
      </c>
      <c r="F3398" s="210">
        <f t="shared" si="159"/>
        <v>6</v>
      </c>
      <c r="G3398" s="79" t="str">
        <f t="shared" si="160"/>
        <v>I</v>
      </c>
      <c r="H3398" s="79" t="str">
        <f t="shared" si="161"/>
        <v>6IF-NWPL_ROCKY_M</v>
      </c>
    </row>
    <row r="3399" spans="1:8">
      <c r="A3399" s="80">
        <v>37803</v>
      </c>
      <c r="B3399" s="79" t="s">
        <v>214</v>
      </c>
      <c r="C3399" s="79" t="s">
        <v>67</v>
      </c>
      <c r="D3399" s="85">
        <v>-124319.2959</v>
      </c>
      <c r="E3399" s="85">
        <v>12431.92959</v>
      </c>
      <c r="F3399" s="210">
        <f t="shared" si="159"/>
        <v>6</v>
      </c>
      <c r="G3399" s="79" t="str">
        <f t="shared" si="160"/>
        <v>I</v>
      </c>
      <c r="H3399" s="79" t="str">
        <f t="shared" si="161"/>
        <v>6IF-NWPL_ROCKY_M</v>
      </c>
    </row>
    <row r="3400" spans="1:8">
      <c r="A3400" s="80">
        <v>37834</v>
      </c>
      <c r="B3400" s="79" t="s">
        <v>214</v>
      </c>
      <c r="C3400" s="79" t="s">
        <v>67</v>
      </c>
      <c r="D3400" s="85">
        <v>-123895.83560000001</v>
      </c>
      <c r="E3400" s="85">
        <v>12389.583559999999</v>
      </c>
      <c r="F3400" s="210">
        <f t="shared" si="159"/>
        <v>6</v>
      </c>
      <c r="G3400" s="79" t="str">
        <f t="shared" si="160"/>
        <v>I</v>
      </c>
      <c r="H3400" s="79" t="str">
        <f t="shared" si="161"/>
        <v>6IF-NWPL_ROCKY_M</v>
      </c>
    </row>
    <row r="3401" spans="1:8">
      <c r="A3401" s="80">
        <v>37865</v>
      </c>
      <c r="B3401" s="79" t="s">
        <v>214</v>
      </c>
      <c r="C3401" s="79" t="s">
        <v>67</v>
      </c>
      <c r="D3401" s="85">
        <v>-119478.5438</v>
      </c>
      <c r="E3401" s="85">
        <v>11947.854380000001</v>
      </c>
      <c r="F3401" s="210">
        <f t="shared" si="159"/>
        <v>6</v>
      </c>
      <c r="G3401" s="79" t="str">
        <f t="shared" si="160"/>
        <v>I</v>
      </c>
      <c r="H3401" s="79" t="str">
        <f t="shared" si="161"/>
        <v>6IF-NWPL_ROCKY_M</v>
      </c>
    </row>
    <row r="3402" spans="1:8">
      <c r="A3402" s="80">
        <v>37895</v>
      </c>
      <c r="B3402" s="79" t="s">
        <v>214</v>
      </c>
      <c r="C3402" s="79" t="s">
        <v>67</v>
      </c>
      <c r="D3402" s="85">
        <v>-123031.25320000001</v>
      </c>
      <c r="E3402" s="85">
        <v>12303.125319999999</v>
      </c>
      <c r="F3402" s="210">
        <f t="shared" si="159"/>
        <v>6</v>
      </c>
      <c r="G3402" s="79" t="str">
        <f t="shared" si="160"/>
        <v>I</v>
      </c>
      <c r="H3402" s="79" t="str">
        <f t="shared" si="161"/>
        <v>6IF-NWPL_ROCKY_M</v>
      </c>
    </row>
    <row r="3403" spans="1:8">
      <c r="A3403" s="80">
        <v>37194</v>
      </c>
      <c r="B3403" s="79" t="s">
        <v>165</v>
      </c>
      <c r="C3403" s="79" t="s">
        <v>146</v>
      </c>
      <c r="D3403" s="85">
        <v>0</v>
      </c>
      <c r="E3403" s="85">
        <v>0</v>
      </c>
      <c r="F3403" s="210">
        <f t="shared" si="159"/>
        <v>1</v>
      </c>
      <c r="G3403" s="79" t="str">
        <f t="shared" si="160"/>
        <v>M</v>
      </c>
      <c r="H3403" s="79" t="str">
        <f t="shared" si="161"/>
        <v>1GD-AECOUSD-DAIL</v>
      </c>
    </row>
    <row r="3404" spans="1:8">
      <c r="A3404" s="80">
        <v>37195</v>
      </c>
      <c r="B3404" s="79" t="s">
        <v>165</v>
      </c>
      <c r="C3404" s="79" t="s">
        <v>146</v>
      </c>
      <c r="D3404" s="85">
        <v>40000</v>
      </c>
      <c r="E3404" s="85">
        <v>40000</v>
      </c>
      <c r="F3404" s="210">
        <f t="shared" si="159"/>
        <v>1</v>
      </c>
      <c r="G3404" s="79" t="str">
        <f t="shared" si="160"/>
        <v>M</v>
      </c>
      <c r="H3404" s="79" t="str">
        <f t="shared" si="161"/>
        <v>1GD-AECOUSD-DAIL</v>
      </c>
    </row>
    <row r="3405" spans="1:8">
      <c r="A3405" s="80">
        <v>37165</v>
      </c>
      <c r="B3405" s="79" t="s">
        <v>82</v>
      </c>
      <c r="C3405" s="79" t="s">
        <v>88</v>
      </c>
      <c r="D3405" s="85">
        <v>0</v>
      </c>
      <c r="E3405" s="85">
        <v>0</v>
      </c>
      <c r="F3405" s="210">
        <f t="shared" si="159"/>
        <v>1</v>
      </c>
      <c r="G3405" s="79" t="str">
        <f t="shared" si="160"/>
        <v>D</v>
      </c>
      <c r="H3405" s="79" t="str">
        <f t="shared" si="161"/>
        <v>1IF-CIG/RKYMTN</v>
      </c>
    </row>
    <row r="3406" spans="1:8">
      <c r="A3406" s="80">
        <v>37165</v>
      </c>
      <c r="B3406" s="79" t="s">
        <v>82</v>
      </c>
      <c r="C3406" s="79" t="s">
        <v>89</v>
      </c>
      <c r="D3406" s="85">
        <v>0</v>
      </c>
      <c r="E3406" s="85">
        <v>0</v>
      </c>
      <c r="F3406" s="210">
        <f t="shared" si="159"/>
        <v>1</v>
      </c>
      <c r="G3406" s="79" t="str">
        <f t="shared" si="160"/>
        <v>D</v>
      </c>
      <c r="H3406" s="79" t="str">
        <f t="shared" si="161"/>
        <v>1IF-ELPO/PERMIAN</v>
      </c>
    </row>
    <row r="3407" spans="1:8">
      <c r="A3407" s="80">
        <v>37165</v>
      </c>
      <c r="B3407" s="79" t="s">
        <v>82</v>
      </c>
      <c r="C3407" s="79" t="s">
        <v>72</v>
      </c>
      <c r="D3407" s="85">
        <v>0</v>
      </c>
      <c r="E3407" s="85">
        <v>0</v>
      </c>
      <c r="F3407" s="210">
        <f t="shared" si="159"/>
        <v>1</v>
      </c>
      <c r="G3407" s="79" t="str">
        <f t="shared" si="160"/>
        <v>D</v>
      </c>
      <c r="H3407" s="79" t="str">
        <f t="shared" si="161"/>
        <v>1IF-ELPO/SJ</v>
      </c>
    </row>
    <row r="3408" spans="1:8">
      <c r="A3408" s="80">
        <v>37165</v>
      </c>
      <c r="B3408" s="79" t="s">
        <v>82</v>
      </c>
      <c r="C3408" s="79" t="s">
        <v>90</v>
      </c>
      <c r="D3408" s="85">
        <v>0</v>
      </c>
      <c r="E3408" s="85">
        <v>0</v>
      </c>
      <c r="F3408" s="210">
        <f t="shared" si="159"/>
        <v>1</v>
      </c>
      <c r="G3408" s="79" t="str">
        <f t="shared" si="160"/>
        <v>D</v>
      </c>
      <c r="H3408" s="79" t="str">
        <f t="shared" si="161"/>
        <v>1IF-HEHUB</v>
      </c>
    </row>
    <row r="3409" spans="1:8">
      <c r="A3409" s="80">
        <v>37165</v>
      </c>
      <c r="B3409" s="79" t="s">
        <v>82</v>
      </c>
      <c r="C3409" s="79" t="s">
        <v>67</v>
      </c>
      <c r="D3409" s="85">
        <v>0</v>
      </c>
      <c r="E3409" s="85">
        <v>0</v>
      </c>
      <c r="F3409" s="210">
        <f t="shared" si="159"/>
        <v>1</v>
      </c>
      <c r="G3409" s="79" t="str">
        <f t="shared" si="160"/>
        <v>D</v>
      </c>
      <c r="H3409" s="79" t="str">
        <f t="shared" si="161"/>
        <v>1IF-NWPL_ROCKY_M</v>
      </c>
    </row>
    <row r="3410" spans="1:8">
      <c r="A3410" s="80">
        <v>37165</v>
      </c>
      <c r="B3410" s="79" t="s">
        <v>82</v>
      </c>
      <c r="C3410" s="79" t="s">
        <v>73</v>
      </c>
      <c r="D3410" s="85">
        <v>0</v>
      </c>
      <c r="E3410" s="85">
        <v>0</v>
      </c>
      <c r="F3410" s="210">
        <f t="shared" si="159"/>
        <v>1</v>
      </c>
      <c r="G3410" s="79" t="str">
        <f t="shared" si="160"/>
        <v>D</v>
      </c>
      <c r="H3410" s="79" t="str">
        <f t="shared" si="161"/>
        <v>1IF-WAHA-TX</v>
      </c>
    </row>
    <row r="3411" spans="1:8">
      <c r="A3411" s="80">
        <v>37165</v>
      </c>
      <c r="B3411" s="79" t="s">
        <v>82</v>
      </c>
      <c r="C3411" s="79" t="s">
        <v>68</v>
      </c>
      <c r="D3411" s="85">
        <v>0</v>
      </c>
      <c r="E3411" s="85">
        <v>0</v>
      </c>
      <c r="F3411" s="210">
        <f t="shared" si="159"/>
        <v>1</v>
      </c>
      <c r="G3411" s="79" t="str">
        <f t="shared" si="160"/>
        <v>D</v>
      </c>
      <c r="H3411" s="79" t="str">
        <f t="shared" si="161"/>
        <v>1NGI-MALIN</v>
      </c>
    </row>
    <row r="3412" spans="1:8">
      <c r="A3412" s="80">
        <v>37165</v>
      </c>
      <c r="B3412" s="79" t="s">
        <v>82</v>
      </c>
      <c r="C3412" s="79" t="s">
        <v>46</v>
      </c>
      <c r="D3412" s="85">
        <v>0</v>
      </c>
      <c r="E3412" s="85">
        <v>0</v>
      </c>
      <c r="F3412" s="210">
        <f t="shared" si="159"/>
        <v>1</v>
      </c>
      <c r="G3412" s="79" t="str">
        <f t="shared" si="160"/>
        <v>D</v>
      </c>
      <c r="H3412" s="79" t="str">
        <f t="shared" si="161"/>
        <v>1NGI-SOCAL</v>
      </c>
    </row>
    <row r="3413" spans="1:8">
      <c r="A3413" s="80">
        <v>37196</v>
      </c>
      <c r="B3413" s="79" t="s">
        <v>82</v>
      </c>
      <c r="C3413" s="79" t="s">
        <v>87</v>
      </c>
      <c r="D3413" s="85">
        <v>74983.987900000007</v>
      </c>
      <c r="E3413" s="85">
        <v>-14996.79758</v>
      </c>
      <c r="F3413" s="210">
        <f t="shared" si="159"/>
        <v>2</v>
      </c>
      <c r="G3413" s="79" t="str">
        <f t="shared" si="160"/>
        <v>D</v>
      </c>
      <c r="H3413" s="79" t="str">
        <f t="shared" si="161"/>
        <v>2CGPR-AECO/BASIS</v>
      </c>
    </row>
    <row r="3414" spans="1:8">
      <c r="A3414" s="80">
        <v>37196</v>
      </c>
      <c r="B3414" s="79" t="s">
        <v>82</v>
      </c>
      <c r="C3414" s="79" t="s">
        <v>88</v>
      </c>
      <c r="D3414" s="85">
        <v>0</v>
      </c>
      <c r="E3414" s="85">
        <v>0</v>
      </c>
      <c r="F3414" s="210">
        <f t="shared" si="159"/>
        <v>2</v>
      </c>
      <c r="G3414" s="79" t="str">
        <f t="shared" si="160"/>
        <v>D</v>
      </c>
      <c r="H3414" s="79" t="str">
        <f t="shared" si="161"/>
        <v>2IF-CIG/RKYMTN</v>
      </c>
    </row>
    <row r="3415" spans="1:8">
      <c r="A3415" s="80">
        <v>37196</v>
      </c>
      <c r="B3415" s="79" t="s">
        <v>82</v>
      </c>
      <c r="C3415" s="79" t="s">
        <v>89</v>
      </c>
      <c r="D3415" s="85">
        <v>-1544670.1507999999</v>
      </c>
      <c r="E3415" s="85">
        <v>154467.01508000001</v>
      </c>
      <c r="F3415" s="210">
        <f t="shared" si="159"/>
        <v>2</v>
      </c>
      <c r="G3415" s="79" t="str">
        <f t="shared" si="160"/>
        <v>D</v>
      </c>
      <c r="H3415" s="79" t="str">
        <f t="shared" si="161"/>
        <v>2IF-ELPO/PERMIAN</v>
      </c>
    </row>
    <row r="3416" spans="1:8">
      <c r="A3416" s="80">
        <v>37196</v>
      </c>
      <c r="B3416" s="79" t="s">
        <v>82</v>
      </c>
      <c r="C3416" s="79" t="s">
        <v>72</v>
      </c>
      <c r="D3416" s="85">
        <v>2780906.1647000001</v>
      </c>
      <c r="E3416" s="85">
        <v>-278090.61647000001</v>
      </c>
      <c r="F3416" s="210">
        <f t="shared" si="159"/>
        <v>2</v>
      </c>
      <c r="G3416" s="79" t="str">
        <f t="shared" si="160"/>
        <v>D</v>
      </c>
      <c r="H3416" s="79" t="str">
        <f t="shared" si="161"/>
        <v>2IF-ELPO/SJ</v>
      </c>
    </row>
    <row r="3417" spans="1:8">
      <c r="A3417" s="80">
        <v>37196</v>
      </c>
      <c r="B3417" s="79" t="s">
        <v>82</v>
      </c>
      <c r="C3417" s="79" t="s">
        <v>90</v>
      </c>
      <c r="D3417" s="85">
        <v>449903.92739999999</v>
      </c>
      <c r="E3417" s="85">
        <v>-45.105123874284196</v>
      </c>
      <c r="F3417" s="210">
        <f t="shared" si="159"/>
        <v>2</v>
      </c>
      <c r="G3417" s="79" t="str">
        <f t="shared" si="160"/>
        <v>D</v>
      </c>
      <c r="H3417" s="79" t="str">
        <f t="shared" si="161"/>
        <v>2IF-HEHUB</v>
      </c>
    </row>
    <row r="3418" spans="1:8">
      <c r="A3418" s="80">
        <v>37196</v>
      </c>
      <c r="B3418" s="79" t="s">
        <v>82</v>
      </c>
      <c r="C3418" s="79" t="s">
        <v>92</v>
      </c>
      <c r="D3418" s="85">
        <v>0</v>
      </c>
      <c r="E3418" s="85">
        <v>0</v>
      </c>
      <c r="F3418" s="210">
        <f t="shared" si="159"/>
        <v>2</v>
      </c>
      <c r="G3418" s="79" t="str">
        <f t="shared" si="160"/>
        <v>D</v>
      </c>
      <c r="H3418" s="79" t="str">
        <f t="shared" si="161"/>
        <v>2IF-NTHWST/CANBR</v>
      </c>
    </row>
    <row r="3419" spans="1:8">
      <c r="A3419" s="80">
        <v>37196</v>
      </c>
      <c r="B3419" s="79" t="s">
        <v>82</v>
      </c>
      <c r="C3419" s="79" t="s">
        <v>67</v>
      </c>
      <c r="D3419" s="85">
        <v>-376419.61930000002</v>
      </c>
      <c r="E3419" s="85">
        <v>37641.961929999998</v>
      </c>
      <c r="F3419" s="210">
        <f t="shared" si="159"/>
        <v>2</v>
      </c>
      <c r="G3419" s="79" t="str">
        <f t="shared" si="160"/>
        <v>D</v>
      </c>
      <c r="H3419" s="79" t="str">
        <f t="shared" si="161"/>
        <v>2IF-NWPL_ROCKY_M</v>
      </c>
    </row>
    <row r="3420" spans="1:8">
      <c r="A3420" s="80">
        <v>37196</v>
      </c>
      <c r="B3420" s="79" t="s">
        <v>82</v>
      </c>
      <c r="C3420" s="79" t="s">
        <v>68</v>
      </c>
      <c r="D3420" s="85">
        <v>0</v>
      </c>
      <c r="E3420" s="85">
        <v>0</v>
      </c>
      <c r="F3420" s="210">
        <f t="shared" si="159"/>
        <v>2</v>
      </c>
      <c r="G3420" s="79" t="str">
        <f t="shared" si="160"/>
        <v>D</v>
      </c>
      <c r="H3420" s="79" t="str">
        <f t="shared" si="161"/>
        <v>2NGI-MALIN</v>
      </c>
    </row>
    <row r="3421" spans="1:8">
      <c r="A3421" s="80">
        <v>37196</v>
      </c>
      <c r="B3421" s="79" t="s">
        <v>82</v>
      </c>
      <c r="C3421" s="79" t="s">
        <v>74</v>
      </c>
      <c r="D3421" s="85">
        <v>0</v>
      </c>
      <c r="E3421" s="85">
        <v>0</v>
      </c>
      <c r="F3421" s="210">
        <f t="shared" si="159"/>
        <v>2</v>
      </c>
      <c r="G3421" s="79" t="str">
        <f t="shared" si="160"/>
        <v>D</v>
      </c>
      <c r="H3421" s="79" t="str">
        <f t="shared" si="161"/>
        <v>2NGI-PGE/CG</v>
      </c>
    </row>
    <row r="3422" spans="1:8">
      <c r="A3422" s="80">
        <v>37196</v>
      </c>
      <c r="B3422" s="79" t="s">
        <v>82</v>
      </c>
      <c r="C3422" s="79" t="s">
        <v>46</v>
      </c>
      <c r="D3422" s="85">
        <v>-1349711.7823000001</v>
      </c>
      <c r="E3422" s="85">
        <v>134971.17822999999</v>
      </c>
      <c r="F3422" s="210">
        <f t="shared" si="159"/>
        <v>2</v>
      </c>
      <c r="G3422" s="79" t="str">
        <f t="shared" si="160"/>
        <v>D</v>
      </c>
      <c r="H3422" s="79" t="str">
        <f t="shared" si="161"/>
        <v>2NGI-SOCAL</v>
      </c>
    </row>
    <row r="3423" spans="1:8">
      <c r="A3423" s="80">
        <v>37226</v>
      </c>
      <c r="B3423" s="79" t="s">
        <v>82</v>
      </c>
      <c r="C3423" s="79" t="s">
        <v>87</v>
      </c>
      <c r="D3423" s="85">
        <v>154666.18049999999</v>
      </c>
      <c r="E3423" s="85">
        <v>-30933.236100000002</v>
      </c>
      <c r="F3423" s="210">
        <f t="shared" si="159"/>
        <v>3</v>
      </c>
      <c r="G3423" s="79" t="str">
        <f t="shared" si="160"/>
        <v>D</v>
      </c>
      <c r="H3423" s="79" t="str">
        <f t="shared" si="161"/>
        <v>3CGPR-AECO/BASIS</v>
      </c>
    </row>
    <row r="3424" spans="1:8">
      <c r="A3424" s="80">
        <v>37226</v>
      </c>
      <c r="B3424" s="79" t="s">
        <v>82</v>
      </c>
      <c r="C3424" s="79" t="s">
        <v>88</v>
      </c>
      <c r="D3424" s="85">
        <v>-154666.18049999999</v>
      </c>
      <c r="E3424" s="85">
        <v>1546.661805</v>
      </c>
      <c r="F3424" s="210">
        <f t="shared" si="159"/>
        <v>3</v>
      </c>
      <c r="G3424" s="79" t="str">
        <f t="shared" si="160"/>
        <v>D</v>
      </c>
      <c r="H3424" s="79" t="str">
        <f t="shared" si="161"/>
        <v>3IF-CIG/RKYMTN</v>
      </c>
    </row>
    <row r="3425" spans="1:8">
      <c r="A3425" s="80">
        <v>37226</v>
      </c>
      <c r="B3425" s="79" t="s">
        <v>82</v>
      </c>
      <c r="C3425" s="79" t="s">
        <v>89</v>
      </c>
      <c r="D3425" s="85">
        <v>-154666.18049999999</v>
      </c>
      <c r="E3425" s="85">
        <v>15466.618049999999</v>
      </c>
      <c r="F3425" s="210">
        <f t="shared" si="159"/>
        <v>3</v>
      </c>
      <c r="G3425" s="79" t="str">
        <f t="shared" si="160"/>
        <v>D</v>
      </c>
      <c r="H3425" s="79" t="str">
        <f t="shared" si="161"/>
        <v>3IF-ELPO/PERMIAN</v>
      </c>
    </row>
    <row r="3426" spans="1:8">
      <c r="A3426" s="80">
        <v>37226</v>
      </c>
      <c r="B3426" s="79" t="s">
        <v>82</v>
      </c>
      <c r="C3426" s="79" t="s">
        <v>72</v>
      </c>
      <c r="D3426" s="85">
        <v>5256404.9808999998</v>
      </c>
      <c r="E3426" s="85">
        <v>-525640.49809000001</v>
      </c>
      <c r="F3426" s="210">
        <f t="shared" si="159"/>
        <v>3</v>
      </c>
      <c r="G3426" s="79" t="str">
        <f t="shared" si="160"/>
        <v>D</v>
      </c>
      <c r="H3426" s="79" t="str">
        <f t="shared" si="161"/>
        <v>3IF-ELPO/SJ</v>
      </c>
    </row>
    <row r="3427" spans="1:8">
      <c r="A3427" s="80">
        <v>37226</v>
      </c>
      <c r="B3427" s="79" t="s">
        <v>82</v>
      </c>
      <c r="C3427" s="79" t="s">
        <v>67</v>
      </c>
      <c r="D3427" s="85">
        <v>-1859087.4894000001</v>
      </c>
      <c r="E3427" s="85">
        <v>185908.74893999999</v>
      </c>
      <c r="F3427" s="210">
        <f t="shared" si="159"/>
        <v>3</v>
      </c>
      <c r="G3427" s="79" t="str">
        <f t="shared" si="160"/>
        <v>D</v>
      </c>
      <c r="H3427" s="79" t="str">
        <f t="shared" si="161"/>
        <v>3IF-NWPL_ROCKY_M</v>
      </c>
    </row>
    <row r="3428" spans="1:8">
      <c r="A3428" s="80">
        <v>37226</v>
      </c>
      <c r="B3428" s="79" t="s">
        <v>82</v>
      </c>
      <c r="C3428" s="79" t="s">
        <v>68</v>
      </c>
      <c r="D3428" s="85">
        <v>-618664.7219</v>
      </c>
      <c r="E3428" s="85">
        <v>6186.6472190000004</v>
      </c>
      <c r="F3428" s="210">
        <f t="shared" si="159"/>
        <v>3</v>
      </c>
      <c r="G3428" s="79" t="str">
        <f t="shared" si="160"/>
        <v>D</v>
      </c>
      <c r="H3428" s="79" t="str">
        <f t="shared" si="161"/>
        <v>3NGI-MALIN</v>
      </c>
    </row>
    <row r="3429" spans="1:8">
      <c r="A3429" s="80">
        <v>37226</v>
      </c>
      <c r="B3429" s="79" t="s">
        <v>82</v>
      </c>
      <c r="C3429" s="79" t="s">
        <v>74</v>
      </c>
      <c r="D3429" s="85">
        <v>0</v>
      </c>
      <c r="E3429" s="85">
        <v>0</v>
      </c>
      <c r="F3429" s="210">
        <f t="shared" si="159"/>
        <v>3</v>
      </c>
      <c r="G3429" s="79" t="str">
        <f t="shared" si="160"/>
        <v>D</v>
      </c>
      <c r="H3429" s="79" t="str">
        <f t="shared" si="161"/>
        <v>3NGI-PGE/CG</v>
      </c>
    </row>
    <row r="3430" spans="1:8">
      <c r="A3430" s="80">
        <v>37226</v>
      </c>
      <c r="B3430" s="79" t="s">
        <v>82</v>
      </c>
      <c r="C3430" s="79" t="s">
        <v>46</v>
      </c>
      <c r="D3430" s="85">
        <v>-463998.54139999999</v>
      </c>
      <c r="E3430" s="85">
        <v>46399.854140000003</v>
      </c>
      <c r="F3430" s="210">
        <f t="shared" si="159"/>
        <v>3</v>
      </c>
      <c r="G3430" s="79" t="str">
        <f t="shared" si="160"/>
        <v>D</v>
      </c>
      <c r="H3430" s="79" t="str">
        <f t="shared" si="161"/>
        <v>3NGI-SOCAL</v>
      </c>
    </row>
    <row r="3431" spans="1:8">
      <c r="A3431" s="80">
        <v>37257</v>
      </c>
      <c r="B3431" s="79" t="s">
        <v>82</v>
      </c>
      <c r="C3431" s="79" t="s">
        <v>87</v>
      </c>
      <c r="D3431" s="85">
        <v>154371.8303</v>
      </c>
      <c r="E3431" s="85">
        <v>-30874.36606</v>
      </c>
      <c r="F3431" s="210">
        <f t="shared" si="159"/>
        <v>3</v>
      </c>
      <c r="G3431" s="79" t="str">
        <f t="shared" si="160"/>
        <v>D</v>
      </c>
      <c r="H3431" s="79" t="str">
        <f t="shared" si="161"/>
        <v>3CGPR-AECO/BASIS</v>
      </c>
    </row>
    <row r="3432" spans="1:8">
      <c r="A3432" s="80">
        <v>37257</v>
      </c>
      <c r="B3432" s="79" t="s">
        <v>82</v>
      </c>
      <c r="C3432" s="79" t="s">
        <v>88</v>
      </c>
      <c r="D3432" s="85">
        <v>-154371.8303</v>
      </c>
      <c r="E3432" s="85">
        <v>1543.7183030000001</v>
      </c>
      <c r="F3432" s="210">
        <f t="shared" si="159"/>
        <v>3</v>
      </c>
      <c r="G3432" s="79" t="str">
        <f t="shared" si="160"/>
        <v>D</v>
      </c>
      <c r="H3432" s="79" t="str">
        <f t="shared" si="161"/>
        <v>3IF-CIG/RKYMTN</v>
      </c>
    </row>
    <row r="3433" spans="1:8">
      <c r="A3433" s="80">
        <v>37257</v>
      </c>
      <c r="B3433" s="79" t="s">
        <v>82</v>
      </c>
      <c r="C3433" s="79" t="s">
        <v>89</v>
      </c>
      <c r="D3433" s="85">
        <v>0</v>
      </c>
      <c r="E3433" s="85">
        <v>0</v>
      </c>
      <c r="F3433" s="210">
        <f t="shared" si="159"/>
        <v>3</v>
      </c>
      <c r="G3433" s="79" t="str">
        <f t="shared" si="160"/>
        <v>D</v>
      </c>
      <c r="H3433" s="79" t="str">
        <f t="shared" si="161"/>
        <v>3IF-ELPO/PERMIAN</v>
      </c>
    </row>
    <row r="3434" spans="1:8">
      <c r="A3434" s="80">
        <v>37257</v>
      </c>
      <c r="B3434" s="79" t="s">
        <v>82</v>
      </c>
      <c r="C3434" s="79" t="s">
        <v>72</v>
      </c>
      <c r="D3434" s="85">
        <v>459878.66220000002</v>
      </c>
      <c r="E3434" s="85">
        <v>-45987.866220000004</v>
      </c>
      <c r="F3434" s="210">
        <f t="shared" si="159"/>
        <v>3</v>
      </c>
      <c r="G3434" s="79" t="str">
        <f t="shared" si="160"/>
        <v>D</v>
      </c>
      <c r="H3434" s="79" t="str">
        <f t="shared" si="161"/>
        <v>3IF-ELPO/SJ</v>
      </c>
    </row>
    <row r="3435" spans="1:8">
      <c r="A3435" s="80">
        <v>37257</v>
      </c>
      <c r="B3435" s="79" t="s">
        <v>82</v>
      </c>
      <c r="C3435" s="79" t="s">
        <v>67</v>
      </c>
      <c r="D3435" s="85">
        <v>-1855549.4003000001</v>
      </c>
      <c r="E3435" s="85">
        <v>185554.94003</v>
      </c>
      <c r="F3435" s="210">
        <f t="shared" si="159"/>
        <v>3</v>
      </c>
      <c r="G3435" s="79" t="str">
        <f t="shared" si="160"/>
        <v>D</v>
      </c>
      <c r="H3435" s="79" t="str">
        <f t="shared" si="161"/>
        <v>3IF-NWPL_ROCKY_M</v>
      </c>
    </row>
    <row r="3436" spans="1:8">
      <c r="A3436" s="80">
        <v>37257</v>
      </c>
      <c r="B3436" s="79" t="s">
        <v>82</v>
      </c>
      <c r="C3436" s="79" t="s">
        <v>68</v>
      </c>
      <c r="D3436" s="85">
        <v>-308743.6606</v>
      </c>
      <c r="E3436" s="85">
        <v>3087.4366060000002</v>
      </c>
      <c r="F3436" s="210">
        <f t="shared" si="159"/>
        <v>3</v>
      </c>
      <c r="G3436" s="79" t="str">
        <f t="shared" si="160"/>
        <v>D</v>
      </c>
      <c r="H3436" s="79" t="str">
        <f t="shared" si="161"/>
        <v>3NGI-MALIN</v>
      </c>
    </row>
    <row r="3437" spans="1:8">
      <c r="A3437" s="80">
        <v>37257</v>
      </c>
      <c r="B3437" s="79" t="s">
        <v>82</v>
      </c>
      <c r="C3437" s="79" t="s">
        <v>74</v>
      </c>
      <c r="D3437" s="85">
        <v>0</v>
      </c>
      <c r="E3437" s="85">
        <v>0</v>
      </c>
      <c r="F3437" s="210">
        <f t="shared" si="159"/>
        <v>3</v>
      </c>
      <c r="G3437" s="79" t="str">
        <f t="shared" si="160"/>
        <v>D</v>
      </c>
      <c r="H3437" s="79" t="str">
        <f t="shared" si="161"/>
        <v>3NGI-PGE/CG</v>
      </c>
    </row>
    <row r="3438" spans="1:8">
      <c r="A3438" s="80">
        <v>37257</v>
      </c>
      <c r="B3438" s="79" t="s">
        <v>82</v>
      </c>
      <c r="C3438" s="79" t="s">
        <v>46</v>
      </c>
      <c r="D3438" s="85">
        <v>-463115.49099999998</v>
      </c>
      <c r="E3438" s="85">
        <v>46311.549100000004</v>
      </c>
      <c r="F3438" s="210">
        <f t="shared" si="159"/>
        <v>3</v>
      </c>
      <c r="G3438" s="79" t="str">
        <f t="shared" si="160"/>
        <v>D</v>
      </c>
      <c r="H3438" s="79" t="str">
        <f t="shared" si="161"/>
        <v>3NGI-SOCAL</v>
      </c>
    </row>
    <row r="3439" spans="1:8">
      <c r="A3439" s="80">
        <v>37288</v>
      </c>
      <c r="B3439" s="79" t="s">
        <v>82</v>
      </c>
      <c r="C3439" s="79" t="s">
        <v>87</v>
      </c>
      <c r="D3439" s="85">
        <v>139164.61319999999</v>
      </c>
      <c r="E3439" s="85">
        <v>-27832.922640000001</v>
      </c>
      <c r="F3439" s="210">
        <f t="shared" si="159"/>
        <v>3</v>
      </c>
      <c r="G3439" s="79" t="str">
        <f t="shared" si="160"/>
        <v>D</v>
      </c>
      <c r="H3439" s="79" t="str">
        <f t="shared" si="161"/>
        <v>3CGPR-AECO/BASIS</v>
      </c>
    </row>
    <row r="3440" spans="1:8">
      <c r="A3440" s="80">
        <v>37288</v>
      </c>
      <c r="B3440" s="79" t="s">
        <v>82</v>
      </c>
      <c r="C3440" s="79" t="s">
        <v>88</v>
      </c>
      <c r="D3440" s="85">
        <v>-139164.61319999999</v>
      </c>
      <c r="E3440" s="85">
        <v>1391.6461320000001</v>
      </c>
      <c r="F3440" s="210">
        <f t="shared" si="159"/>
        <v>3</v>
      </c>
      <c r="G3440" s="79" t="str">
        <f t="shared" si="160"/>
        <v>D</v>
      </c>
      <c r="H3440" s="79" t="str">
        <f t="shared" si="161"/>
        <v>3IF-CIG/RKYMTN</v>
      </c>
    </row>
    <row r="3441" spans="1:8">
      <c r="A3441" s="80">
        <v>37288</v>
      </c>
      <c r="B3441" s="79" t="s">
        <v>82</v>
      </c>
      <c r="C3441" s="79" t="s">
        <v>89</v>
      </c>
      <c r="D3441" s="85">
        <v>-278329.22639999999</v>
      </c>
      <c r="E3441" s="85">
        <v>27832.922640000001</v>
      </c>
      <c r="F3441" s="210">
        <f t="shared" si="159"/>
        <v>3</v>
      </c>
      <c r="G3441" s="79" t="str">
        <f t="shared" si="160"/>
        <v>D</v>
      </c>
      <c r="H3441" s="79" t="str">
        <f t="shared" si="161"/>
        <v>3IF-ELPO/PERMIAN</v>
      </c>
    </row>
    <row r="3442" spans="1:8">
      <c r="A3442" s="80">
        <v>37288</v>
      </c>
      <c r="B3442" s="79" t="s">
        <v>82</v>
      </c>
      <c r="C3442" s="79" t="s">
        <v>72</v>
      </c>
      <c r="D3442" s="85">
        <v>147613.89309999999</v>
      </c>
      <c r="E3442" s="85">
        <v>-14761.38931</v>
      </c>
      <c r="F3442" s="210">
        <f t="shared" si="159"/>
        <v>3</v>
      </c>
      <c r="G3442" s="79" t="str">
        <f t="shared" si="160"/>
        <v>D</v>
      </c>
      <c r="H3442" s="79" t="str">
        <f t="shared" si="161"/>
        <v>3IF-ELPO/SJ</v>
      </c>
    </row>
    <row r="3443" spans="1:8">
      <c r="A3443" s="80">
        <v>37288</v>
      </c>
      <c r="B3443" s="79" t="s">
        <v>82</v>
      </c>
      <c r="C3443" s="79" t="s">
        <v>67</v>
      </c>
      <c r="D3443" s="85">
        <v>-1672758.6507000001</v>
      </c>
      <c r="E3443" s="85">
        <v>167275.86507</v>
      </c>
      <c r="F3443" s="210">
        <f t="shared" si="159"/>
        <v>3</v>
      </c>
      <c r="G3443" s="79" t="str">
        <f t="shared" si="160"/>
        <v>D</v>
      </c>
      <c r="H3443" s="79" t="str">
        <f t="shared" si="161"/>
        <v>3IF-NWPL_ROCKY_M</v>
      </c>
    </row>
    <row r="3444" spans="1:8">
      <c r="A3444" s="80">
        <v>37288</v>
      </c>
      <c r="B3444" s="79" t="s">
        <v>82</v>
      </c>
      <c r="C3444" s="79" t="s">
        <v>68</v>
      </c>
      <c r="D3444" s="85">
        <v>-278329.22639999999</v>
      </c>
      <c r="E3444" s="85">
        <v>2783.2922640000002</v>
      </c>
      <c r="F3444" s="210">
        <f t="shared" si="159"/>
        <v>3</v>
      </c>
      <c r="G3444" s="79" t="str">
        <f t="shared" si="160"/>
        <v>D</v>
      </c>
      <c r="H3444" s="79" t="str">
        <f t="shared" si="161"/>
        <v>3NGI-MALIN</v>
      </c>
    </row>
    <row r="3445" spans="1:8">
      <c r="A3445" s="80">
        <v>37288</v>
      </c>
      <c r="B3445" s="79" t="s">
        <v>82</v>
      </c>
      <c r="C3445" s="79" t="s">
        <v>74</v>
      </c>
      <c r="D3445" s="85">
        <v>0</v>
      </c>
      <c r="E3445" s="85">
        <v>0</v>
      </c>
      <c r="F3445" s="210">
        <f t="shared" si="159"/>
        <v>3</v>
      </c>
      <c r="G3445" s="79" t="str">
        <f t="shared" si="160"/>
        <v>D</v>
      </c>
      <c r="H3445" s="79" t="str">
        <f t="shared" si="161"/>
        <v>3NGI-PGE/CG</v>
      </c>
    </row>
    <row r="3446" spans="1:8">
      <c r="A3446" s="80">
        <v>37288</v>
      </c>
      <c r="B3446" s="79" t="s">
        <v>82</v>
      </c>
      <c r="C3446" s="79" t="s">
        <v>46</v>
      </c>
      <c r="D3446" s="85">
        <v>-417493.83960000001</v>
      </c>
      <c r="E3446" s="85">
        <v>41749.383959999999</v>
      </c>
      <c r="F3446" s="210">
        <f t="shared" si="159"/>
        <v>3</v>
      </c>
      <c r="G3446" s="79" t="str">
        <f t="shared" si="160"/>
        <v>D</v>
      </c>
      <c r="H3446" s="79" t="str">
        <f t="shared" si="161"/>
        <v>3NGI-SOCAL</v>
      </c>
    </row>
    <row r="3447" spans="1:8">
      <c r="A3447" s="80">
        <v>37316</v>
      </c>
      <c r="B3447" s="79" t="s">
        <v>82</v>
      </c>
      <c r="C3447" s="79" t="s">
        <v>87</v>
      </c>
      <c r="D3447" s="85">
        <v>153831.00469999999</v>
      </c>
      <c r="E3447" s="85">
        <v>-30766.200939999999</v>
      </c>
      <c r="F3447" s="210">
        <f t="shared" si="159"/>
        <v>3</v>
      </c>
      <c r="G3447" s="79" t="str">
        <f t="shared" si="160"/>
        <v>D</v>
      </c>
      <c r="H3447" s="79" t="str">
        <f t="shared" si="161"/>
        <v>3CGPR-AECO/BASIS</v>
      </c>
    </row>
    <row r="3448" spans="1:8">
      <c r="A3448" s="80">
        <v>37316</v>
      </c>
      <c r="B3448" s="79" t="s">
        <v>82</v>
      </c>
      <c r="C3448" s="79" t="s">
        <v>88</v>
      </c>
      <c r="D3448" s="85">
        <v>-153831.00469999999</v>
      </c>
      <c r="E3448" s="85">
        <v>1538.3100469999999</v>
      </c>
      <c r="F3448" s="210">
        <f t="shared" si="159"/>
        <v>3</v>
      </c>
      <c r="G3448" s="79" t="str">
        <f t="shared" si="160"/>
        <v>D</v>
      </c>
      <c r="H3448" s="79" t="str">
        <f t="shared" si="161"/>
        <v>3IF-CIG/RKYMTN</v>
      </c>
    </row>
    <row r="3449" spans="1:8">
      <c r="A3449" s="80">
        <v>37316</v>
      </c>
      <c r="B3449" s="79" t="s">
        <v>82</v>
      </c>
      <c r="C3449" s="79" t="s">
        <v>89</v>
      </c>
      <c r="D3449" s="85">
        <v>-307662.00949999999</v>
      </c>
      <c r="E3449" s="85">
        <v>30766.200949999999</v>
      </c>
      <c r="F3449" s="210">
        <f t="shared" si="159"/>
        <v>3</v>
      </c>
      <c r="G3449" s="79" t="str">
        <f t="shared" si="160"/>
        <v>D</v>
      </c>
      <c r="H3449" s="79" t="str">
        <f t="shared" si="161"/>
        <v>3IF-ELPO/PERMIAN</v>
      </c>
    </row>
    <row r="3450" spans="1:8">
      <c r="A3450" s="80">
        <v>37316</v>
      </c>
      <c r="B3450" s="79" t="s">
        <v>82</v>
      </c>
      <c r="C3450" s="79" t="s">
        <v>72</v>
      </c>
      <c r="D3450" s="85">
        <v>923234.14300000004</v>
      </c>
      <c r="E3450" s="85">
        <v>-92323.414300000004</v>
      </c>
      <c r="F3450" s="210">
        <f t="shared" si="159"/>
        <v>3</v>
      </c>
      <c r="G3450" s="79" t="str">
        <f t="shared" si="160"/>
        <v>D</v>
      </c>
      <c r="H3450" s="79" t="str">
        <f t="shared" si="161"/>
        <v>3IF-ELPO/SJ</v>
      </c>
    </row>
    <row r="3451" spans="1:8">
      <c r="A3451" s="80">
        <v>37316</v>
      </c>
      <c r="B3451" s="79" t="s">
        <v>82</v>
      </c>
      <c r="C3451" s="79" t="s">
        <v>67</v>
      </c>
      <c r="D3451" s="85">
        <v>-1845972.0566</v>
      </c>
      <c r="E3451" s="85">
        <v>184597.20566000001</v>
      </c>
      <c r="F3451" s="210">
        <f t="shared" si="159"/>
        <v>3</v>
      </c>
      <c r="G3451" s="79" t="str">
        <f t="shared" si="160"/>
        <v>D</v>
      </c>
      <c r="H3451" s="79" t="str">
        <f t="shared" si="161"/>
        <v>3IF-NWPL_ROCKY_M</v>
      </c>
    </row>
    <row r="3452" spans="1:8">
      <c r="A3452" s="80">
        <v>37316</v>
      </c>
      <c r="B3452" s="79" t="s">
        <v>82</v>
      </c>
      <c r="C3452" s="79" t="s">
        <v>68</v>
      </c>
      <c r="D3452" s="85">
        <v>-307662.00939999998</v>
      </c>
      <c r="E3452" s="85">
        <v>3076.6200939999999</v>
      </c>
      <c r="F3452" s="210">
        <f t="shared" si="159"/>
        <v>3</v>
      </c>
      <c r="G3452" s="79" t="str">
        <f t="shared" si="160"/>
        <v>D</v>
      </c>
      <c r="H3452" s="79" t="str">
        <f t="shared" si="161"/>
        <v>3NGI-MALIN</v>
      </c>
    </row>
    <row r="3453" spans="1:8">
      <c r="A3453" s="80">
        <v>37316</v>
      </c>
      <c r="B3453" s="79" t="s">
        <v>82</v>
      </c>
      <c r="C3453" s="79" t="s">
        <v>74</v>
      </c>
      <c r="D3453" s="85">
        <v>0</v>
      </c>
      <c r="E3453" s="85">
        <v>0</v>
      </c>
      <c r="F3453" s="210">
        <f t="shared" si="159"/>
        <v>3</v>
      </c>
      <c r="G3453" s="79" t="str">
        <f t="shared" si="160"/>
        <v>D</v>
      </c>
      <c r="H3453" s="79" t="str">
        <f t="shared" si="161"/>
        <v>3NGI-PGE/CG</v>
      </c>
    </row>
    <row r="3454" spans="1:8">
      <c r="A3454" s="80">
        <v>37316</v>
      </c>
      <c r="B3454" s="79" t="s">
        <v>82</v>
      </c>
      <c r="C3454" s="79" t="s">
        <v>46</v>
      </c>
      <c r="D3454" s="85">
        <v>-461493.01419999998</v>
      </c>
      <c r="E3454" s="85">
        <v>46149.301420000003</v>
      </c>
      <c r="F3454" s="210">
        <f t="shared" si="159"/>
        <v>3</v>
      </c>
      <c r="G3454" s="79" t="str">
        <f t="shared" si="160"/>
        <v>D</v>
      </c>
      <c r="H3454" s="79" t="str">
        <f t="shared" si="161"/>
        <v>3NGI-SOCAL</v>
      </c>
    </row>
    <row r="3455" spans="1:8">
      <c r="A3455" s="80">
        <v>37347</v>
      </c>
      <c r="B3455" s="79" t="s">
        <v>82</v>
      </c>
      <c r="C3455" s="79" t="s">
        <v>87</v>
      </c>
      <c r="D3455" s="85">
        <v>-1E-4</v>
      </c>
      <c r="E3455" s="85">
        <v>0</v>
      </c>
      <c r="F3455" s="210">
        <f t="shared" si="159"/>
        <v>4</v>
      </c>
      <c r="G3455" s="79" t="str">
        <f t="shared" si="160"/>
        <v>D</v>
      </c>
      <c r="H3455" s="79" t="str">
        <f t="shared" si="161"/>
        <v>4CGPR-AECO/BASIS</v>
      </c>
    </row>
    <row r="3456" spans="1:8">
      <c r="A3456" s="80">
        <v>37347</v>
      </c>
      <c r="B3456" s="79" t="s">
        <v>82</v>
      </c>
      <c r="C3456" s="79" t="s">
        <v>72</v>
      </c>
      <c r="D3456" s="85">
        <v>2333127.9547999999</v>
      </c>
      <c r="E3456" s="85">
        <v>-233312.79548</v>
      </c>
      <c r="F3456" s="210">
        <f t="shared" si="159"/>
        <v>4</v>
      </c>
      <c r="G3456" s="79" t="str">
        <f t="shared" si="160"/>
        <v>D</v>
      </c>
      <c r="H3456" s="79" t="str">
        <f t="shared" si="161"/>
        <v>4IF-ELPO/SJ</v>
      </c>
    </row>
    <row r="3457" spans="1:8">
      <c r="A3457" s="80">
        <v>37347</v>
      </c>
      <c r="B3457" s="79" t="s">
        <v>82</v>
      </c>
      <c r="C3457" s="79" t="s">
        <v>67</v>
      </c>
      <c r="D3457" s="85">
        <v>-2006192.8274000001</v>
      </c>
      <c r="E3457" s="85">
        <v>200619.28274</v>
      </c>
      <c r="F3457" s="210">
        <f t="shared" si="159"/>
        <v>4</v>
      </c>
      <c r="G3457" s="79" t="str">
        <f t="shared" si="160"/>
        <v>D</v>
      </c>
      <c r="H3457" s="79" t="str">
        <f t="shared" si="161"/>
        <v>4IF-NWPL_ROCKY_M</v>
      </c>
    </row>
    <row r="3458" spans="1:8">
      <c r="A3458" s="80">
        <v>37347</v>
      </c>
      <c r="B3458" s="79" t="s">
        <v>82</v>
      </c>
      <c r="C3458" s="79" t="s">
        <v>46</v>
      </c>
      <c r="D3458" s="85">
        <v>0</v>
      </c>
      <c r="E3458" s="85">
        <v>0</v>
      </c>
      <c r="F3458" s="210">
        <f t="shared" si="159"/>
        <v>4</v>
      </c>
      <c r="G3458" s="79" t="str">
        <f t="shared" si="160"/>
        <v>D</v>
      </c>
      <c r="H3458" s="79" t="str">
        <f t="shared" si="161"/>
        <v>4NGI-SOCAL</v>
      </c>
    </row>
    <row r="3459" spans="1:8">
      <c r="A3459" s="80">
        <v>37377</v>
      </c>
      <c r="B3459" s="79" t="s">
        <v>82</v>
      </c>
      <c r="C3459" s="79" t="s">
        <v>87</v>
      </c>
      <c r="D3459" s="85">
        <v>1E-4</v>
      </c>
      <c r="E3459" s="85">
        <v>0</v>
      </c>
      <c r="F3459" s="210">
        <f t="shared" ref="F3459:F3522" si="162">IF(REF_DT&lt;=LastDay,INDEX(IntraMonth_Buckets,MATCH($A3459,IntraSumMonths,0),1),INDEX(BucketTable,MATCH($A3459,SumMonths,0),1))</f>
        <v>4</v>
      </c>
      <c r="G3459" s="79" t="str">
        <f t="shared" ref="G3459:G3522" si="163">INDEX(Book_Type,MATCH($B3459,Book,0),1)</f>
        <v>D</v>
      </c>
      <c r="H3459" s="79" t="str">
        <f t="shared" ref="H3459:H3522" si="164">$F3459&amp;$C3459</f>
        <v>4CGPR-AECO/BASIS</v>
      </c>
    </row>
    <row r="3460" spans="1:8">
      <c r="A3460" s="80">
        <v>37377</v>
      </c>
      <c r="B3460" s="79" t="s">
        <v>82</v>
      </c>
      <c r="C3460" s="79" t="s">
        <v>72</v>
      </c>
      <c r="D3460" s="85">
        <v>2710146.5241999999</v>
      </c>
      <c r="E3460" s="85">
        <v>-271014.65242</v>
      </c>
      <c r="F3460" s="210">
        <f t="shared" si="162"/>
        <v>4</v>
      </c>
      <c r="G3460" s="79" t="str">
        <f t="shared" si="163"/>
        <v>D</v>
      </c>
      <c r="H3460" s="79" t="str">
        <f t="shared" si="164"/>
        <v>4IF-ELPO/SJ</v>
      </c>
    </row>
    <row r="3461" spans="1:8">
      <c r="A3461" s="80">
        <v>37377</v>
      </c>
      <c r="B3461" s="79" t="s">
        <v>82</v>
      </c>
      <c r="C3461" s="79" t="s">
        <v>67</v>
      </c>
      <c r="D3461" s="85">
        <v>-2069323.7008</v>
      </c>
      <c r="E3461" s="85">
        <v>206932.37007999999</v>
      </c>
      <c r="F3461" s="210">
        <f t="shared" si="162"/>
        <v>4</v>
      </c>
      <c r="G3461" s="79" t="str">
        <f t="shared" si="163"/>
        <v>D</v>
      </c>
      <c r="H3461" s="79" t="str">
        <f t="shared" si="164"/>
        <v>4IF-NWPL_ROCKY_M</v>
      </c>
    </row>
    <row r="3462" spans="1:8">
      <c r="A3462" s="80">
        <v>37377</v>
      </c>
      <c r="B3462" s="79" t="s">
        <v>82</v>
      </c>
      <c r="C3462" s="79" t="s">
        <v>46</v>
      </c>
      <c r="D3462" s="85">
        <v>0</v>
      </c>
      <c r="E3462" s="85">
        <v>0</v>
      </c>
      <c r="F3462" s="210">
        <f t="shared" si="162"/>
        <v>4</v>
      </c>
      <c r="G3462" s="79" t="str">
        <f t="shared" si="163"/>
        <v>D</v>
      </c>
      <c r="H3462" s="79" t="str">
        <f t="shared" si="164"/>
        <v>4NGI-SOCAL</v>
      </c>
    </row>
    <row r="3463" spans="1:8">
      <c r="A3463" s="80">
        <v>37408</v>
      </c>
      <c r="B3463" s="79" t="s">
        <v>82</v>
      </c>
      <c r="C3463" s="79" t="s">
        <v>87</v>
      </c>
      <c r="D3463" s="85">
        <v>0</v>
      </c>
      <c r="E3463" s="85">
        <v>0</v>
      </c>
      <c r="F3463" s="210">
        <f t="shared" si="162"/>
        <v>4</v>
      </c>
      <c r="G3463" s="79" t="str">
        <f t="shared" si="163"/>
        <v>D</v>
      </c>
      <c r="H3463" s="79" t="str">
        <f t="shared" si="164"/>
        <v>4CGPR-AECO/BASIS</v>
      </c>
    </row>
    <row r="3464" spans="1:8">
      <c r="A3464" s="80">
        <v>37408</v>
      </c>
      <c r="B3464" s="79" t="s">
        <v>82</v>
      </c>
      <c r="C3464" s="79" t="s">
        <v>72</v>
      </c>
      <c r="D3464" s="85">
        <v>2620705.8465</v>
      </c>
      <c r="E3464" s="85">
        <v>-262070.58465</v>
      </c>
      <c r="F3464" s="210">
        <f t="shared" si="162"/>
        <v>4</v>
      </c>
      <c r="G3464" s="79" t="str">
        <f t="shared" si="163"/>
        <v>D</v>
      </c>
      <c r="H3464" s="79" t="str">
        <f t="shared" si="164"/>
        <v>4IF-ELPO/SJ</v>
      </c>
    </row>
    <row r="3465" spans="1:8">
      <c r="A3465" s="80">
        <v>37408</v>
      </c>
      <c r="B3465" s="79" t="s">
        <v>82</v>
      </c>
      <c r="C3465" s="79" t="s">
        <v>67</v>
      </c>
      <c r="D3465" s="85">
        <v>-1998843.4423</v>
      </c>
      <c r="E3465" s="85">
        <v>199884.34422999999</v>
      </c>
      <c r="F3465" s="210">
        <f t="shared" si="162"/>
        <v>4</v>
      </c>
      <c r="G3465" s="79" t="str">
        <f t="shared" si="163"/>
        <v>D</v>
      </c>
      <c r="H3465" s="79" t="str">
        <f t="shared" si="164"/>
        <v>4IF-NWPL_ROCKY_M</v>
      </c>
    </row>
    <row r="3466" spans="1:8">
      <c r="A3466" s="80">
        <v>37408</v>
      </c>
      <c r="B3466" s="79" t="s">
        <v>82</v>
      </c>
      <c r="C3466" s="79" t="s">
        <v>46</v>
      </c>
      <c r="D3466" s="85">
        <v>0</v>
      </c>
      <c r="E3466" s="85">
        <v>0</v>
      </c>
      <c r="F3466" s="210">
        <f t="shared" si="162"/>
        <v>4</v>
      </c>
      <c r="G3466" s="79" t="str">
        <f t="shared" si="163"/>
        <v>D</v>
      </c>
      <c r="H3466" s="79" t="str">
        <f t="shared" si="164"/>
        <v>4NGI-SOCAL</v>
      </c>
    </row>
    <row r="3467" spans="1:8">
      <c r="A3467" s="80">
        <v>37438</v>
      </c>
      <c r="B3467" s="79" t="s">
        <v>82</v>
      </c>
      <c r="C3467" s="79" t="s">
        <v>87</v>
      </c>
      <c r="D3467" s="85">
        <v>0</v>
      </c>
      <c r="E3467" s="85">
        <v>0</v>
      </c>
      <c r="F3467" s="210">
        <f t="shared" si="162"/>
        <v>4</v>
      </c>
      <c r="G3467" s="79" t="str">
        <f t="shared" si="163"/>
        <v>D</v>
      </c>
      <c r="H3467" s="79" t="str">
        <f t="shared" si="164"/>
        <v>4CGPR-AECO/BASIS</v>
      </c>
    </row>
    <row r="3468" spans="1:8">
      <c r="A3468" s="80">
        <v>37438</v>
      </c>
      <c r="B3468" s="79" t="s">
        <v>82</v>
      </c>
      <c r="C3468" s="79" t="s">
        <v>72</v>
      </c>
      <c r="D3468" s="85">
        <v>3158188.3588999999</v>
      </c>
      <c r="E3468" s="85">
        <v>-315818.83588999999</v>
      </c>
      <c r="F3468" s="210">
        <f t="shared" si="162"/>
        <v>4</v>
      </c>
      <c r="G3468" s="79" t="str">
        <f t="shared" si="163"/>
        <v>D</v>
      </c>
      <c r="H3468" s="79" t="str">
        <f t="shared" si="164"/>
        <v>4IF-ELPO/SJ</v>
      </c>
    </row>
    <row r="3469" spans="1:8">
      <c r="A3469" s="80">
        <v>37438</v>
      </c>
      <c r="B3469" s="79" t="s">
        <v>82</v>
      </c>
      <c r="C3469" s="79" t="s">
        <v>67</v>
      </c>
      <c r="D3469" s="85">
        <v>-2061615.7045</v>
      </c>
      <c r="E3469" s="85">
        <v>206161.57045</v>
      </c>
      <c r="F3469" s="210">
        <f t="shared" si="162"/>
        <v>4</v>
      </c>
      <c r="G3469" s="79" t="str">
        <f t="shared" si="163"/>
        <v>D</v>
      </c>
      <c r="H3469" s="79" t="str">
        <f t="shared" si="164"/>
        <v>4IF-NWPL_ROCKY_M</v>
      </c>
    </row>
    <row r="3470" spans="1:8">
      <c r="A3470" s="80">
        <v>37438</v>
      </c>
      <c r="B3470" s="79" t="s">
        <v>82</v>
      </c>
      <c r="C3470" s="79" t="s">
        <v>46</v>
      </c>
      <c r="D3470" s="85">
        <v>0</v>
      </c>
      <c r="E3470" s="85">
        <v>0</v>
      </c>
      <c r="F3470" s="210">
        <f t="shared" si="162"/>
        <v>4</v>
      </c>
      <c r="G3470" s="79" t="str">
        <f t="shared" si="163"/>
        <v>D</v>
      </c>
      <c r="H3470" s="79" t="str">
        <f t="shared" si="164"/>
        <v>4NGI-SOCAL</v>
      </c>
    </row>
    <row r="3471" spans="1:8">
      <c r="A3471" s="80">
        <v>37469</v>
      </c>
      <c r="B3471" s="79" t="s">
        <v>82</v>
      </c>
      <c r="C3471" s="79" t="s">
        <v>87</v>
      </c>
      <c r="D3471" s="85">
        <v>0</v>
      </c>
      <c r="E3471" s="85">
        <v>0</v>
      </c>
      <c r="F3471" s="210">
        <f t="shared" si="162"/>
        <v>4</v>
      </c>
      <c r="G3471" s="79" t="str">
        <f t="shared" si="163"/>
        <v>D</v>
      </c>
      <c r="H3471" s="79" t="str">
        <f t="shared" si="164"/>
        <v>4CGPR-AECO/BASIS</v>
      </c>
    </row>
    <row r="3472" spans="1:8">
      <c r="A3472" s="80">
        <v>37469</v>
      </c>
      <c r="B3472" s="79" t="s">
        <v>82</v>
      </c>
      <c r="C3472" s="79" t="s">
        <v>72</v>
      </c>
      <c r="D3472" s="85">
        <v>3151656.1072</v>
      </c>
      <c r="E3472" s="85">
        <v>0</v>
      </c>
      <c r="F3472" s="210">
        <f t="shared" si="162"/>
        <v>4</v>
      </c>
      <c r="G3472" s="79" t="str">
        <f t="shared" si="163"/>
        <v>D</v>
      </c>
      <c r="H3472" s="79" t="str">
        <f t="shared" si="164"/>
        <v>4IF-ELPO/SJ</v>
      </c>
    </row>
    <row r="3473" spans="1:8">
      <c r="A3473" s="80">
        <v>37469</v>
      </c>
      <c r="B3473" s="79" t="s">
        <v>82</v>
      </c>
      <c r="C3473" s="79" t="s">
        <v>67</v>
      </c>
      <c r="D3473" s="85">
        <v>-2057351.5534999999</v>
      </c>
      <c r="E3473" s="85">
        <v>205735.15534999999</v>
      </c>
      <c r="F3473" s="210">
        <f t="shared" si="162"/>
        <v>4</v>
      </c>
      <c r="G3473" s="79" t="str">
        <f t="shared" si="163"/>
        <v>D</v>
      </c>
      <c r="H3473" s="79" t="str">
        <f t="shared" si="164"/>
        <v>4IF-NWPL_ROCKY_M</v>
      </c>
    </row>
    <row r="3474" spans="1:8">
      <c r="A3474" s="80">
        <v>37469</v>
      </c>
      <c r="B3474" s="79" t="s">
        <v>82</v>
      </c>
      <c r="C3474" s="79" t="s">
        <v>46</v>
      </c>
      <c r="D3474" s="85">
        <v>0</v>
      </c>
      <c r="E3474" s="85">
        <v>0</v>
      </c>
      <c r="F3474" s="210">
        <f t="shared" si="162"/>
        <v>4</v>
      </c>
      <c r="G3474" s="79" t="str">
        <f t="shared" si="163"/>
        <v>D</v>
      </c>
      <c r="H3474" s="79" t="str">
        <f t="shared" si="164"/>
        <v>4NGI-SOCAL</v>
      </c>
    </row>
    <row r="3475" spans="1:8">
      <c r="A3475" s="80">
        <v>37500</v>
      </c>
      <c r="B3475" s="79" t="s">
        <v>82</v>
      </c>
      <c r="C3475" s="79" t="s">
        <v>87</v>
      </c>
      <c r="D3475" s="85">
        <v>-1E-4</v>
      </c>
      <c r="E3475" s="85">
        <v>0</v>
      </c>
      <c r="F3475" s="210">
        <f t="shared" si="162"/>
        <v>4</v>
      </c>
      <c r="G3475" s="79" t="str">
        <f t="shared" si="163"/>
        <v>D</v>
      </c>
      <c r="H3475" s="79" t="str">
        <f t="shared" si="164"/>
        <v>4CGPR-AECO/BASIS</v>
      </c>
    </row>
    <row r="3476" spans="1:8">
      <c r="A3476" s="80">
        <v>37500</v>
      </c>
      <c r="B3476" s="79" t="s">
        <v>82</v>
      </c>
      <c r="C3476" s="79" t="s">
        <v>72</v>
      </c>
      <c r="D3476" s="85">
        <v>3046400.5841999999</v>
      </c>
      <c r="E3476" s="85">
        <v>-304640.05842000002</v>
      </c>
      <c r="F3476" s="210">
        <f t="shared" si="162"/>
        <v>4</v>
      </c>
      <c r="G3476" s="79" t="str">
        <f t="shared" si="163"/>
        <v>D</v>
      </c>
      <c r="H3476" s="79" t="str">
        <f t="shared" si="164"/>
        <v>4IF-ELPO/SJ</v>
      </c>
    </row>
    <row r="3477" spans="1:8">
      <c r="A3477" s="80">
        <v>37500</v>
      </c>
      <c r="B3477" s="79" t="s">
        <v>82</v>
      </c>
      <c r="C3477" s="79" t="s">
        <v>67</v>
      </c>
      <c r="D3477" s="85">
        <v>-1986782.9894999999</v>
      </c>
      <c r="E3477" s="85">
        <v>198678.29895</v>
      </c>
      <c r="F3477" s="210">
        <f t="shared" si="162"/>
        <v>4</v>
      </c>
      <c r="G3477" s="79" t="str">
        <f t="shared" si="163"/>
        <v>D</v>
      </c>
      <c r="H3477" s="79" t="str">
        <f t="shared" si="164"/>
        <v>4IF-NWPL_ROCKY_M</v>
      </c>
    </row>
    <row r="3478" spans="1:8">
      <c r="A3478" s="80">
        <v>37500</v>
      </c>
      <c r="B3478" s="79" t="s">
        <v>82</v>
      </c>
      <c r="C3478" s="79" t="s">
        <v>46</v>
      </c>
      <c r="D3478" s="85">
        <v>0</v>
      </c>
      <c r="E3478" s="85">
        <v>0</v>
      </c>
      <c r="F3478" s="210">
        <f t="shared" si="162"/>
        <v>4</v>
      </c>
      <c r="G3478" s="79" t="str">
        <f t="shared" si="163"/>
        <v>D</v>
      </c>
      <c r="H3478" s="79" t="str">
        <f t="shared" si="164"/>
        <v>4NGI-SOCAL</v>
      </c>
    </row>
    <row r="3479" spans="1:8">
      <c r="A3479" s="80">
        <v>37530</v>
      </c>
      <c r="B3479" s="79" t="s">
        <v>82</v>
      </c>
      <c r="C3479" s="79" t="s">
        <v>87</v>
      </c>
      <c r="D3479" s="85">
        <v>0</v>
      </c>
      <c r="E3479" s="85">
        <v>0</v>
      </c>
      <c r="F3479" s="210">
        <f t="shared" si="162"/>
        <v>4</v>
      </c>
      <c r="G3479" s="79" t="str">
        <f t="shared" si="163"/>
        <v>D</v>
      </c>
      <c r="H3479" s="79" t="str">
        <f t="shared" si="164"/>
        <v>4CGPR-AECO/BASIS</v>
      </c>
    </row>
    <row r="3480" spans="1:8">
      <c r="A3480" s="80">
        <v>37530</v>
      </c>
      <c r="B3480" s="79" t="s">
        <v>82</v>
      </c>
      <c r="C3480" s="79" t="s">
        <v>72</v>
      </c>
      <c r="D3480" s="85">
        <v>2315777.1373000001</v>
      </c>
      <c r="E3480" s="85">
        <v>0</v>
      </c>
      <c r="F3480" s="210">
        <f t="shared" si="162"/>
        <v>4</v>
      </c>
      <c r="G3480" s="79" t="str">
        <f t="shared" si="163"/>
        <v>D</v>
      </c>
      <c r="H3480" s="79" t="str">
        <f t="shared" si="164"/>
        <v>4IF-ELPO/SJ</v>
      </c>
    </row>
    <row r="3481" spans="1:8">
      <c r="A3481" s="80">
        <v>37530</v>
      </c>
      <c r="B3481" s="79" t="s">
        <v>82</v>
      </c>
      <c r="C3481" s="79" t="s">
        <v>67</v>
      </c>
      <c r="D3481" s="85">
        <v>-2048602.2067</v>
      </c>
      <c r="E3481" s="85">
        <v>204860.22067000001</v>
      </c>
      <c r="F3481" s="210">
        <f t="shared" si="162"/>
        <v>4</v>
      </c>
      <c r="G3481" s="79" t="str">
        <f t="shared" si="163"/>
        <v>D</v>
      </c>
      <c r="H3481" s="79" t="str">
        <f t="shared" si="164"/>
        <v>4IF-NWPL_ROCKY_M</v>
      </c>
    </row>
    <row r="3482" spans="1:8">
      <c r="A3482" s="80">
        <v>37530</v>
      </c>
      <c r="B3482" s="79" t="s">
        <v>82</v>
      </c>
      <c r="C3482" s="79" t="s">
        <v>46</v>
      </c>
      <c r="D3482" s="85">
        <v>0</v>
      </c>
      <c r="E3482" s="85">
        <v>0</v>
      </c>
      <c r="F3482" s="210">
        <f t="shared" si="162"/>
        <v>4</v>
      </c>
      <c r="G3482" s="79" t="str">
        <f t="shared" si="163"/>
        <v>D</v>
      </c>
      <c r="H3482" s="79" t="str">
        <f t="shared" si="164"/>
        <v>4NGI-SOCAL</v>
      </c>
    </row>
    <row r="3483" spans="1:8">
      <c r="A3483" s="80">
        <v>37561</v>
      </c>
      <c r="B3483" s="79" t="s">
        <v>82</v>
      </c>
      <c r="C3483" s="79" t="s">
        <v>72</v>
      </c>
      <c r="D3483" s="85">
        <v>1257014.3262</v>
      </c>
      <c r="E3483" s="85">
        <v>-125701.43262000001</v>
      </c>
      <c r="F3483" s="210">
        <f t="shared" si="162"/>
        <v>5</v>
      </c>
      <c r="G3483" s="79" t="str">
        <f t="shared" si="163"/>
        <v>D</v>
      </c>
      <c r="H3483" s="79" t="str">
        <f t="shared" si="164"/>
        <v>5IF-ELPO/SJ</v>
      </c>
    </row>
    <row r="3484" spans="1:8">
      <c r="A3484" s="80">
        <v>37561</v>
      </c>
      <c r="B3484" s="79" t="s">
        <v>82</v>
      </c>
      <c r="C3484" s="79" t="s">
        <v>67</v>
      </c>
      <c r="D3484" s="85">
        <v>-732525.83120000002</v>
      </c>
      <c r="E3484" s="85">
        <v>73252.583119999996</v>
      </c>
      <c r="F3484" s="210">
        <f t="shared" si="162"/>
        <v>5</v>
      </c>
      <c r="G3484" s="79" t="str">
        <f t="shared" si="163"/>
        <v>D</v>
      </c>
      <c r="H3484" s="79" t="str">
        <f t="shared" si="164"/>
        <v>5IF-NWPL_ROCKY_M</v>
      </c>
    </row>
    <row r="3485" spans="1:8">
      <c r="A3485" s="80">
        <v>37591</v>
      </c>
      <c r="B3485" s="79" t="s">
        <v>82</v>
      </c>
      <c r="C3485" s="79" t="s">
        <v>72</v>
      </c>
      <c r="D3485" s="85">
        <v>1205229.1577000001</v>
      </c>
      <c r="E3485" s="85">
        <v>-120522.91577000001</v>
      </c>
      <c r="F3485" s="210">
        <f t="shared" si="162"/>
        <v>5</v>
      </c>
      <c r="G3485" s="79" t="str">
        <f t="shared" si="163"/>
        <v>D</v>
      </c>
      <c r="H3485" s="79" t="str">
        <f t="shared" si="164"/>
        <v>5IF-ELPO/SJ</v>
      </c>
    </row>
    <row r="3486" spans="1:8">
      <c r="A3486" s="80">
        <v>37591</v>
      </c>
      <c r="B3486" s="79" t="s">
        <v>82</v>
      </c>
      <c r="C3486" s="79" t="s">
        <v>67</v>
      </c>
      <c r="D3486" s="85">
        <v>-755156.11380000005</v>
      </c>
      <c r="E3486" s="85">
        <v>75515.611380000002</v>
      </c>
      <c r="F3486" s="210">
        <f t="shared" si="162"/>
        <v>5</v>
      </c>
      <c r="G3486" s="79" t="str">
        <f t="shared" si="163"/>
        <v>D</v>
      </c>
      <c r="H3486" s="79" t="str">
        <f t="shared" si="164"/>
        <v>5IF-NWPL_ROCKY_M</v>
      </c>
    </row>
    <row r="3487" spans="1:8">
      <c r="A3487" s="80">
        <v>37622</v>
      </c>
      <c r="B3487" s="79" t="s">
        <v>82</v>
      </c>
      <c r="C3487" s="79" t="s">
        <v>72</v>
      </c>
      <c r="D3487" s="85">
        <v>1202108.5425</v>
      </c>
      <c r="E3487" s="85">
        <v>-120210.85425</v>
      </c>
      <c r="F3487" s="210">
        <f t="shared" si="162"/>
        <v>5</v>
      </c>
      <c r="G3487" s="79" t="str">
        <f t="shared" si="163"/>
        <v>D</v>
      </c>
      <c r="H3487" s="79" t="str">
        <f t="shared" si="164"/>
        <v>5IF-ELPO/SJ</v>
      </c>
    </row>
    <row r="3488" spans="1:8">
      <c r="A3488" s="80">
        <v>37622</v>
      </c>
      <c r="B3488" s="79" t="s">
        <v>82</v>
      </c>
      <c r="C3488" s="79" t="s">
        <v>67</v>
      </c>
      <c r="D3488" s="85">
        <v>-753200.84109999996</v>
      </c>
      <c r="E3488" s="85">
        <v>75320.084109999996</v>
      </c>
      <c r="F3488" s="210">
        <f t="shared" si="162"/>
        <v>5</v>
      </c>
      <c r="G3488" s="79" t="str">
        <f t="shared" si="163"/>
        <v>D</v>
      </c>
      <c r="H3488" s="79" t="str">
        <f t="shared" si="164"/>
        <v>5IF-NWPL_ROCKY_M</v>
      </c>
    </row>
    <row r="3489" spans="1:8">
      <c r="A3489" s="80">
        <v>37653</v>
      </c>
      <c r="B3489" s="79" t="s">
        <v>82</v>
      </c>
      <c r="C3489" s="79" t="s">
        <v>72</v>
      </c>
      <c r="D3489" s="85">
        <v>1082762.0507</v>
      </c>
      <c r="E3489" s="85">
        <v>-108276.20507</v>
      </c>
      <c r="F3489" s="210">
        <f t="shared" si="162"/>
        <v>5</v>
      </c>
      <c r="G3489" s="79" t="str">
        <f t="shared" si="163"/>
        <v>D</v>
      </c>
      <c r="H3489" s="79" t="str">
        <f t="shared" si="164"/>
        <v>5IF-ELPO/SJ</v>
      </c>
    </row>
    <row r="3490" spans="1:8">
      <c r="A3490" s="80">
        <v>37653</v>
      </c>
      <c r="B3490" s="79" t="s">
        <v>82</v>
      </c>
      <c r="C3490" s="79" t="s">
        <v>67</v>
      </c>
      <c r="D3490" s="85">
        <v>-678422.33750000002</v>
      </c>
      <c r="E3490" s="85">
        <v>67842.233749999999</v>
      </c>
      <c r="F3490" s="210">
        <f t="shared" si="162"/>
        <v>5</v>
      </c>
      <c r="G3490" s="79" t="str">
        <f t="shared" si="163"/>
        <v>D</v>
      </c>
      <c r="H3490" s="79" t="str">
        <f t="shared" si="164"/>
        <v>5IF-NWPL_ROCKY_M</v>
      </c>
    </row>
    <row r="3491" spans="1:8">
      <c r="A3491" s="80">
        <v>37681</v>
      </c>
      <c r="B3491" s="79" t="s">
        <v>82</v>
      </c>
      <c r="C3491" s="79" t="s">
        <v>72</v>
      </c>
      <c r="D3491" s="85">
        <v>1195667.6528</v>
      </c>
      <c r="E3491" s="85">
        <v>-119566.76528000001</v>
      </c>
      <c r="F3491" s="210">
        <f t="shared" si="162"/>
        <v>5</v>
      </c>
      <c r="G3491" s="79" t="str">
        <f t="shared" si="163"/>
        <v>D</v>
      </c>
      <c r="H3491" s="79" t="str">
        <f t="shared" si="164"/>
        <v>5IF-ELPO/SJ</v>
      </c>
    </row>
    <row r="3492" spans="1:8">
      <c r="A3492" s="80">
        <v>37681</v>
      </c>
      <c r="B3492" s="79" t="s">
        <v>82</v>
      </c>
      <c r="C3492" s="79" t="s">
        <v>67</v>
      </c>
      <c r="D3492" s="85">
        <v>-749165.196</v>
      </c>
      <c r="E3492" s="85">
        <v>74916.5196</v>
      </c>
      <c r="F3492" s="210">
        <f t="shared" si="162"/>
        <v>5</v>
      </c>
      <c r="G3492" s="79" t="str">
        <f t="shared" si="163"/>
        <v>D</v>
      </c>
      <c r="H3492" s="79" t="str">
        <f t="shared" si="164"/>
        <v>5IF-NWPL_ROCKY_M</v>
      </c>
    </row>
    <row r="3493" spans="1:8">
      <c r="A3493" s="80">
        <v>37712</v>
      </c>
      <c r="B3493" s="79" t="s">
        <v>82</v>
      </c>
      <c r="C3493" s="79" t="s">
        <v>72</v>
      </c>
      <c r="D3493" s="85">
        <v>144568.72889999999</v>
      </c>
      <c r="E3493" s="85">
        <v>-14456.872890000001</v>
      </c>
      <c r="F3493" s="210">
        <f t="shared" si="162"/>
        <v>6</v>
      </c>
      <c r="G3493" s="79" t="str">
        <f t="shared" si="163"/>
        <v>D</v>
      </c>
      <c r="H3493" s="79" t="str">
        <f t="shared" si="164"/>
        <v>6IF-ELPO/SJ</v>
      </c>
    </row>
    <row r="3494" spans="1:8">
      <c r="A3494" s="80">
        <v>37742</v>
      </c>
      <c r="B3494" s="79" t="s">
        <v>82</v>
      </c>
      <c r="C3494" s="79" t="s">
        <v>72</v>
      </c>
      <c r="D3494" s="85">
        <v>148943.2709</v>
      </c>
      <c r="E3494" s="85">
        <v>-14894.327090000001</v>
      </c>
      <c r="F3494" s="210">
        <f t="shared" si="162"/>
        <v>6</v>
      </c>
      <c r="G3494" s="79" t="str">
        <f t="shared" si="163"/>
        <v>D</v>
      </c>
      <c r="H3494" s="79" t="str">
        <f t="shared" si="164"/>
        <v>6IF-ELPO/SJ</v>
      </c>
    </row>
    <row r="3495" spans="1:8">
      <c r="A3495" s="80">
        <v>37773</v>
      </c>
      <c r="B3495" s="79" t="s">
        <v>82</v>
      </c>
      <c r="C3495" s="79" t="s">
        <v>72</v>
      </c>
      <c r="D3495" s="85">
        <v>143681.63329999999</v>
      </c>
      <c r="E3495" s="85">
        <v>-14368.163329999999</v>
      </c>
      <c r="F3495" s="210">
        <f t="shared" si="162"/>
        <v>6</v>
      </c>
      <c r="G3495" s="79" t="str">
        <f t="shared" si="163"/>
        <v>D</v>
      </c>
      <c r="H3495" s="79" t="str">
        <f t="shared" si="164"/>
        <v>6IF-ELPO/SJ</v>
      </c>
    </row>
    <row r="3496" spans="1:8">
      <c r="A3496" s="80">
        <v>37803</v>
      </c>
      <c r="B3496" s="79" t="s">
        <v>82</v>
      </c>
      <c r="C3496" s="79" t="s">
        <v>72</v>
      </c>
      <c r="D3496" s="85">
        <v>147999.1618</v>
      </c>
      <c r="E3496" s="85">
        <v>-14799.91618</v>
      </c>
      <c r="F3496" s="210">
        <f t="shared" si="162"/>
        <v>6</v>
      </c>
      <c r="G3496" s="79" t="str">
        <f t="shared" si="163"/>
        <v>D</v>
      </c>
      <c r="H3496" s="79" t="str">
        <f t="shared" si="164"/>
        <v>6IF-ELPO/SJ</v>
      </c>
    </row>
    <row r="3497" spans="1:8">
      <c r="A3497" s="80">
        <v>37834</v>
      </c>
      <c r="B3497" s="79" t="s">
        <v>82</v>
      </c>
      <c r="C3497" s="79" t="s">
        <v>72</v>
      </c>
      <c r="D3497" s="85">
        <v>147495.04240000001</v>
      </c>
      <c r="E3497" s="85">
        <v>-14749.50424</v>
      </c>
      <c r="F3497" s="210">
        <f t="shared" si="162"/>
        <v>6</v>
      </c>
      <c r="G3497" s="79" t="str">
        <f t="shared" si="163"/>
        <v>D</v>
      </c>
      <c r="H3497" s="79" t="str">
        <f t="shared" si="164"/>
        <v>6IF-ELPO/SJ</v>
      </c>
    </row>
    <row r="3498" spans="1:8">
      <c r="A3498" s="80">
        <v>37865</v>
      </c>
      <c r="B3498" s="79" t="s">
        <v>82</v>
      </c>
      <c r="C3498" s="79" t="s">
        <v>72</v>
      </c>
      <c r="D3498" s="85">
        <v>142236.3616</v>
      </c>
      <c r="E3498" s="85">
        <v>-14223.63616</v>
      </c>
      <c r="F3498" s="210">
        <f t="shared" si="162"/>
        <v>6</v>
      </c>
      <c r="G3498" s="79" t="str">
        <f t="shared" si="163"/>
        <v>D</v>
      </c>
      <c r="H3498" s="79" t="str">
        <f t="shared" si="164"/>
        <v>6IF-ELPO/SJ</v>
      </c>
    </row>
    <row r="3499" spans="1:8">
      <c r="A3499" s="80">
        <v>37895</v>
      </c>
      <c r="B3499" s="79" t="s">
        <v>82</v>
      </c>
      <c r="C3499" s="79" t="s">
        <v>72</v>
      </c>
      <c r="D3499" s="85">
        <v>146465.7776</v>
      </c>
      <c r="E3499" s="85">
        <v>-14646.57776</v>
      </c>
      <c r="F3499" s="210">
        <f t="shared" si="162"/>
        <v>6</v>
      </c>
      <c r="G3499" s="79" t="str">
        <f t="shared" si="163"/>
        <v>D</v>
      </c>
      <c r="H3499" s="79" t="str">
        <f t="shared" si="164"/>
        <v>6IF-ELPO/SJ</v>
      </c>
    </row>
    <row r="3500" spans="1:8">
      <c r="A3500" s="80">
        <v>37194</v>
      </c>
      <c r="B3500" s="79" t="s">
        <v>159</v>
      </c>
      <c r="C3500" s="79" t="s">
        <v>130</v>
      </c>
      <c r="D3500" s="85">
        <v>0</v>
      </c>
      <c r="E3500" s="85">
        <v>0</v>
      </c>
      <c r="F3500" s="210">
        <f t="shared" si="162"/>
        <v>1</v>
      </c>
      <c r="G3500" s="79" t="str">
        <f t="shared" si="163"/>
        <v>M</v>
      </c>
      <c r="H3500" s="79" t="str">
        <f t="shared" si="164"/>
        <v>1GDP-ELPO/PERM2</v>
      </c>
    </row>
    <row r="3501" spans="1:8">
      <c r="A3501" s="80">
        <v>37194</v>
      </c>
      <c r="B3501" s="79" t="s">
        <v>159</v>
      </c>
      <c r="C3501" s="79" t="s">
        <v>134</v>
      </c>
      <c r="D3501" s="85">
        <v>0</v>
      </c>
      <c r="E3501" s="85">
        <v>0</v>
      </c>
      <c r="F3501" s="210">
        <f t="shared" si="162"/>
        <v>1</v>
      </c>
      <c r="G3501" s="79" t="str">
        <f t="shared" si="163"/>
        <v>M</v>
      </c>
      <c r="H3501" s="79" t="str">
        <f t="shared" si="164"/>
        <v>1GDP-ELPO/SANJUA</v>
      </c>
    </row>
    <row r="3502" spans="1:8">
      <c r="A3502" s="80">
        <v>37194</v>
      </c>
      <c r="B3502" s="79" t="s">
        <v>159</v>
      </c>
      <c r="C3502" s="79" t="s">
        <v>170</v>
      </c>
      <c r="D3502" s="85">
        <v>0</v>
      </c>
      <c r="E3502" s="85">
        <v>0</v>
      </c>
      <c r="F3502" s="210">
        <f t="shared" si="162"/>
        <v>1</v>
      </c>
      <c r="G3502" s="79" t="str">
        <f t="shared" si="163"/>
        <v>M</v>
      </c>
      <c r="H3502" s="79" t="str">
        <f t="shared" si="164"/>
        <v>1GDP-HEHUB</v>
      </c>
    </row>
    <row r="3503" spans="1:8">
      <c r="A3503" s="80">
        <v>37194</v>
      </c>
      <c r="B3503" s="79" t="s">
        <v>159</v>
      </c>
      <c r="C3503" s="79" t="s">
        <v>124</v>
      </c>
      <c r="D3503" s="85">
        <v>0</v>
      </c>
      <c r="E3503" s="85">
        <v>0</v>
      </c>
      <c r="F3503" s="210">
        <f t="shared" si="162"/>
        <v>1</v>
      </c>
      <c r="G3503" s="79" t="str">
        <f t="shared" si="163"/>
        <v>M</v>
      </c>
      <c r="H3503" s="79" t="str">
        <f t="shared" si="164"/>
        <v>1GDP-KERN/OPAL</v>
      </c>
    </row>
    <row r="3504" spans="1:8">
      <c r="A3504" s="80">
        <v>37194</v>
      </c>
      <c r="B3504" s="79" t="s">
        <v>159</v>
      </c>
      <c r="C3504" s="79" t="s">
        <v>118</v>
      </c>
      <c r="D3504" s="85">
        <v>0</v>
      </c>
      <c r="E3504" s="85">
        <v>0</v>
      </c>
      <c r="F3504" s="210">
        <f t="shared" si="162"/>
        <v>1</v>
      </c>
      <c r="G3504" s="79" t="str">
        <f t="shared" si="163"/>
        <v>M</v>
      </c>
      <c r="H3504" s="79" t="str">
        <f t="shared" si="164"/>
        <v>1GDP-MALIN-CTYGA</v>
      </c>
    </row>
    <row r="3505" spans="1:8">
      <c r="A3505" s="80">
        <v>37195</v>
      </c>
      <c r="B3505" s="79" t="s">
        <v>159</v>
      </c>
      <c r="C3505" s="79" t="s">
        <v>130</v>
      </c>
      <c r="D3505" s="85">
        <v>20000</v>
      </c>
      <c r="E3505" s="85">
        <v>20000</v>
      </c>
      <c r="F3505" s="210">
        <f t="shared" si="162"/>
        <v>1</v>
      </c>
      <c r="G3505" s="79" t="str">
        <f t="shared" si="163"/>
        <v>M</v>
      </c>
      <c r="H3505" s="79" t="str">
        <f t="shared" si="164"/>
        <v>1GDP-ELPO/PERM2</v>
      </c>
    </row>
    <row r="3506" spans="1:8">
      <c r="A3506" s="80">
        <v>37195</v>
      </c>
      <c r="B3506" s="79" t="s">
        <v>159</v>
      </c>
      <c r="C3506" s="79" t="s">
        <v>134</v>
      </c>
      <c r="D3506" s="85">
        <v>-85000</v>
      </c>
      <c r="E3506" s="85">
        <v>-85000</v>
      </c>
      <c r="F3506" s="210">
        <f t="shared" si="162"/>
        <v>1</v>
      </c>
      <c r="G3506" s="79" t="str">
        <f t="shared" si="163"/>
        <v>M</v>
      </c>
      <c r="H3506" s="79" t="str">
        <f t="shared" si="164"/>
        <v>1GDP-ELPO/SANJUA</v>
      </c>
    </row>
    <row r="3507" spans="1:8">
      <c r="A3507" s="80">
        <v>37195</v>
      </c>
      <c r="B3507" s="79" t="s">
        <v>159</v>
      </c>
      <c r="C3507" s="79" t="s">
        <v>170</v>
      </c>
      <c r="D3507" s="85">
        <v>40000</v>
      </c>
      <c r="E3507" s="85">
        <v>40000</v>
      </c>
      <c r="F3507" s="210">
        <f t="shared" si="162"/>
        <v>1</v>
      </c>
      <c r="G3507" s="79" t="str">
        <f t="shared" si="163"/>
        <v>M</v>
      </c>
      <c r="H3507" s="79" t="str">
        <f t="shared" si="164"/>
        <v>1GDP-HEHUB</v>
      </c>
    </row>
    <row r="3508" spans="1:8">
      <c r="A3508" s="80">
        <v>37195</v>
      </c>
      <c r="B3508" s="79" t="s">
        <v>159</v>
      </c>
      <c r="C3508" s="79" t="s">
        <v>124</v>
      </c>
      <c r="D3508" s="85">
        <v>30000</v>
      </c>
      <c r="E3508" s="85">
        <v>30000</v>
      </c>
      <c r="F3508" s="210">
        <f t="shared" si="162"/>
        <v>1</v>
      </c>
      <c r="G3508" s="79" t="str">
        <f t="shared" si="163"/>
        <v>M</v>
      </c>
      <c r="H3508" s="79" t="str">
        <f t="shared" si="164"/>
        <v>1GDP-KERN/OPAL</v>
      </c>
    </row>
    <row r="3509" spans="1:8">
      <c r="A3509" s="80">
        <v>37195</v>
      </c>
      <c r="B3509" s="79" t="s">
        <v>159</v>
      </c>
      <c r="C3509" s="79" t="s">
        <v>118</v>
      </c>
      <c r="D3509" s="85">
        <v>-10000</v>
      </c>
      <c r="E3509" s="85">
        <v>-10000</v>
      </c>
      <c r="F3509" s="210">
        <f t="shared" si="162"/>
        <v>1</v>
      </c>
      <c r="G3509" s="79" t="str">
        <f t="shared" si="163"/>
        <v>M</v>
      </c>
      <c r="H3509" s="79" t="str">
        <f t="shared" si="164"/>
        <v>1GDP-MALIN-CTYGA</v>
      </c>
    </row>
    <row r="3510" spans="1:8">
      <c r="A3510" s="80">
        <v>37196</v>
      </c>
      <c r="B3510" s="79" t="s">
        <v>159</v>
      </c>
      <c r="C3510" s="79" t="s">
        <v>170</v>
      </c>
      <c r="D3510" s="85">
        <v>14996.7976</v>
      </c>
      <c r="E3510" s="85">
        <v>14996.7976</v>
      </c>
      <c r="F3510" s="210">
        <f t="shared" si="162"/>
        <v>2</v>
      </c>
      <c r="G3510" s="79" t="str">
        <f t="shared" si="163"/>
        <v>M</v>
      </c>
      <c r="H3510" s="79" t="str">
        <f t="shared" si="164"/>
        <v>2GDP-HEHUB</v>
      </c>
    </row>
    <row r="3511" spans="1:8">
      <c r="A3511" s="80">
        <v>37197</v>
      </c>
      <c r="B3511" s="79" t="s">
        <v>159</v>
      </c>
      <c r="C3511" s="79" t="s">
        <v>170</v>
      </c>
      <c r="D3511" s="85">
        <v>14996.7976</v>
      </c>
      <c r="E3511" s="85">
        <v>14996.7976</v>
      </c>
      <c r="F3511" s="210">
        <f t="shared" si="162"/>
        <v>2</v>
      </c>
      <c r="G3511" s="79" t="str">
        <f t="shared" si="163"/>
        <v>M</v>
      </c>
      <c r="H3511" s="79" t="str">
        <f t="shared" si="164"/>
        <v>2GDP-HEHUB</v>
      </c>
    </row>
    <row r="3512" spans="1:8">
      <c r="A3512" s="80">
        <v>37198</v>
      </c>
      <c r="B3512" s="79" t="s">
        <v>159</v>
      </c>
      <c r="C3512" s="79" t="s">
        <v>170</v>
      </c>
      <c r="D3512" s="85">
        <v>14996.7976</v>
      </c>
      <c r="E3512" s="85">
        <v>14996.7976</v>
      </c>
      <c r="F3512" s="210">
        <f t="shared" si="162"/>
        <v>2</v>
      </c>
      <c r="G3512" s="79" t="str">
        <f t="shared" si="163"/>
        <v>M</v>
      </c>
      <c r="H3512" s="79" t="str">
        <f t="shared" si="164"/>
        <v>2GDP-HEHUB</v>
      </c>
    </row>
    <row r="3513" spans="1:8">
      <c r="A3513" s="80">
        <v>37199</v>
      </c>
      <c r="B3513" s="79" t="s">
        <v>159</v>
      </c>
      <c r="C3513" s="79" t="s">
        <v>170</v>
      </c>
      <c r="D3513" s="85">
        <v>14996.7976</v>
      </c>
      <c r="E3513" s="85">
        <v>14996.7976</v>
      </c>
      <c r="F3513" s="210">
        <f t="shared" si="162"/>
        <v>2</v>
      </c>
      <c r="G3513" s="79" t="str">
        <f t="shared" si="163"/>
        <v>M</v>
      </c>
      <c r="H3513" s="79" t="str">
        <f t="shared" si="164"/>
        <v>2GDP-HEHUB</v>
      </c>
    </row>
    <row r="3514" spans="1:8">
      <c r="A3514" s="80">
        <v>37200</v>
      </c>
      <c r="B3514" s="79" t="s">
        <v>159</v>
      </c>
      <c r="C3514" s="79" t="s">
        <v>170</v>
      </c>
      <c r="D3514" s="85">
        <v>14996.7976</v>
      </c>
      <c r="E3514" s="85">
        <v>14996.7976</v>
      </c>
      <c r="F3514" s="210">
        <f t="shared" si="162"/>
        <v>2</v>
      </c>
      <c r="G3514" s="79" t="str">
        <f t="shared" si="163"/>
        <v>M</v>
      </c>
      <c r="H3514" s="79" t="str">
        <f t="shared" si="164"/>
        <v>2GDP-HEHUB</v>
      </c>
    </row>
    <row r="3515" spans="1:8">
      <c r="A3515" s="80">
        <v>37201</v>
      </c>
      <c r="B3515" s="79" t="s">
        <v>159</v>
      </c>
      <c r="C3515" s="79" t="s">
        <v>170</v>
      </c>
      <c r="D3515" s="85">
        <v>14996.7976</v>
      </c>
      <c r="E3515" s="85">
        <v>14996.7976</v>
      </c>
      <c r="F3515" s="210">
        <f t="shared" si="162"/>
        <v>2</v>
      </c>
      <c r="G3515" s="79" t="str">
        <f t="shared" si="163"/>
        <v>M</v>
      </c>
      <c r="H3515" s="79" t="str">
        <f t="shared" si="164"/>
        <v>2GDP-HEHUB</v>
      </c>
    </row>
    <row r="3516" spans="1:8">
      <c r="A3516" s="80">
        <v>37202</v>
      </c>
      <c r="B3516" s="79" t="s">
        <v>159</v>
      </c>
      <c r="C3516" s="79" t="s">
        <v>170</v>
      </c>
      <c r="D3516" s="85">
        <v>14996.7976</v>
      </c>
      <c r="E3516" s="85">
        <v>14996.7976</v>
      </c>
      <c r="F3516" s="210">
        <f t="shared" si="162"/>
        <v>2</v>
      </c>
      <c r="G3516" s="79" t="str">
        <f t="shared" si="163"/>
        <v>M</v>
      </c>
      <c r="H3516" s="79" t="str">
        <f t="shared" si="164"/>
        <v>2GDP-HEHUB</v>
      </c>
    </row>
    <row r="3517" spans="1:8">
      <c r="A3517" s="80">
        <v>37203</v>
      </c>
      <c r="B3517" s="79" t="s">
        <v>159</v>
      </c>
      <c r="C3517" s="79" t="s">
        <v>170</v>
      </c>
      <c r="D3517" s="85">
        <v>14996.7976</v>
      </c>
      <c r="E3517" s="85">
        <v>14996.7976</v>
      </c>
      <c r="F3517" s="210">
        <f t="shared" si="162"/>
        <v>2</v>
      </c>
      <c r="G3517" s="79" t="str">
        <f t="shared" si="163"/>
        <v>M</v>
      </c>
      <c r="H3517" s="79" t="str">
        <f t="shared" si="164"/>
        <v>2GDP-HEHUB</v>
      </c>
    </row>
    <row r="3518" spans="1:8">
      <c r="A3518" s="80">
        <v>37204</v>
      </c>
      <c r="B3518" s="79" t="s">
        <v>159</v>
      </c>
      <c r="C3518" s="79" t="s">
        <v>170</v>
      </c>
      <c r="D3518" s="85">
        <v>14996.7976</v>
      </c>
      <c r="E3518" s="85">
        <v>14996.7976</v>
      </c>
      <c r="F3518" s="210">
        <f t="shared" si="162"/>
        <v>2</v>
      </c>
      <c r="G3518" s="79" t="str">
        <f t="shared" si="163"/>
        <v>M</v>
      </c>
      <c r="H3518" s="79" t="str">
        <f t="shared" si="164"/>
        <v>2GDP-HEHUB</v>
      </c>
    </row>
    <row r="3519" spans="1:8">
      <c r="A3519" s="80">
        <v>37205</v>
      </c>
      <c r="B3519" s="79" t="s">
        <v>159</v>
      </c>
      <c r="C3519" s="79" t="s">
        <v>170</v>
      </c>
      <c r="D3519" s="85">
        <v>14996.7976</v>
      </c>
      <c r="E3519" s="85">
        <v>14996.7976</v>
      </c>
      <c r="F3519" s="210">
        <f t="shared" si="162"/>
        <v>2</v>
      </c>
      <c r="G3519" s="79" t="str">
        <f t="shared" si="163"/>
        <v>M</v>
      </c>
      <c r="H3519" s="79" t="str">
        <f t="shared" si="164"/>
        <v>2GDP-HEHUB</v>
      </c>
    </row>
    <row r="3520" spans="1:8">
      <c r="A3520" s="80">
        <v>37206</v>
      </c>
      <c r="B3520" s="79" t="s">
        <v>159</v>
      </c>
      <c r="C3520" s="79" t="s">
        <v>170</v>
      </c>
      <c r="D3520" s="85">
        <v>14996.7976</v>
      </c>
      <c r="E3520" s="85">
        <v>14996.7976</v>
      </c>
      <c r="F3520" s="210">
        <f t="shared" si="162"/>
        <v>2</v>
      </c>
      <c r="G3520" s="79" t="str">
        <f t="shared" si="163"/>
        <v>M</v>
      </c>
      <c r="H3520" s="79" t="str">
        <f t="shared" si="164"/>
        <v>2GDP-HEHUB</v>
      </c>
    </row>
    <row r="3521" spans="1:8">
      <c r="A3521" s="80">
        <v>37207</v>
      </c>
      <c r="B3521" s="79" t="s">
        <v>159</v>
      </c>
      <c r="C3521" s="79" t="s">
        <v>170</v>
      </c>
      <c r="D3521" s="85">
        <v>14996.7976</v>
      </c>
      <c r="E3521" s="85">
        <v>14996.7976</v>
      </c>
      <c r="F3521" s="210">
        <f t="shared" si="162"/>
        <v>2</v>
      </c>
      <c r="G3521" s="79" t="str">
        <f t="shared" si="163"/>
        <v>M</v>
      </c>
      <c r="H3521" s="79" t="str">
        <f t="shared" si="164"/>
        <v>2GDP-HEHUB</v>
      </c>
    </row>
    <row r="3522" spans="1:8">
      <c r="A3522" s="80">
        <v>37208</v>
      </c>
      <c r="B3522" s="79" t="s">
        <v>159</v>
      </c>
      <c r="C3522" s="79" t="s">
        <v>170</v>
      </c>
      <c r="D3522" s="85">
        <v>14996.7976</v>
      </c>
      <c r="E3522" s="85">
        <v>14996.7976</v>
      </c>
      <c r="F3522" s="210">
        <f t="shared" si="162"/>
        <v>2</v>
      </c>
      <c r="G3522" s="79" t="str">
        <f t="shared" si="163"/>
        <v>M</v>
      </c>
      <c r="H3522" s="79" t="str">
        <f t="shared" si="164"/>
        <v>2GDP-HEHUB</v>
      </c>
    </row>
    <row r="3523" spans="1:8">
      <c r="A3523" s="80">
        <v>37209</v>
      </c>
      <c r="B3523" s="79" t="s">
        <v>159</v>
      </c>
      <c r="C3523" s="79" t="s">
        <v>170</v>
      </c>
      <c r="D3523" s="85">
        <v>14996.7976</v>
      </c>
      <c r="E3523" s="85">
        <v>14996.7976</v>
      </c>
      <c r="F3523" s="210">
        <f t="shared" ref="F3523:F3586" si="165">IF(REF_DT&lt;=LastDay,INDEX(IntraMonth_Buckets,MATCH($A3523,IntraSumMonths,0),1),INDEX(BucketTable,MATCH($A3523,SumMonths,0),1))</f>
        <v>2</v>
      </c>
      <c r="G3523" s="79" t="str">
        <f t="shared" ref="G3523:G3586" si="166">INDEX(Book_Type,MATCH($B3523,Book,0),1)</f>
        <v>M</v>
      </c>
      <c r="H3523" s="79" t="str">
        <f t="shared" ref="H3523:H3586" si="167">$F3523&amp;$C3523</f>
        <v>2GDP-HEHUB</v>
      </c>
    </row>
    <row r="3524" spans="1:8">
      <c r="A3524" s="80">
        <v>37210</v>
      </c>
      <c r="B3524" s="79" t="s">
        <v>159</v>
      </c>
      <c r="C3524" s="79" t="s">
        <v>170</v>
      </c>
      <c r="D3524" s="85">
        <v>14996.7976</v>
      </c>
      <c r="E3524" s="85">
        <v>14996.7976</v>
      </c>
      <c r="F3524" s="210">
        <f t="shared" si="165"/>
        <v>2</v>
      </c>
      <c r="G3524" s="79" t="str">
        <f t="shared" si="166"/>
        <v>M</v>
      </c>
      <c r="H3524" s="79" t="str">
        <f t="shared" si="167"/>
        <v>2GDP-HEHUB</v>
      </c>
    </row>
    <row r="3525" spans="1:8">
      <c r="A3525" s="80">
        <v>37211</v>
      </c>
      <c r="B3525" s="79" t="s">
        <v>159</v>
      </c>
      <c r="C3525" s="79" t="s">
        <v>170</v>
      </c>
      <c r="D3525" s="85">
        <v>14996.7976</v>
      </c>
      <c r="E3525" s="85">
        <v>14996.7976</v>
      </c>
      <c r="F3525" s="210">
        <f t="shared" si="165"/>
        <v>2</v>
      </c>
      <c r="G3525" s="79" t="str">
        <f t="shared" si="166"/>
        <v>M</v>
      </c>
      <c r="H3525" s="79" t="str">
        <f t="shared" si="167"/>
        <v>2GDP-HEHUB</v>
      </c>
    </row>
    <row r="3526" spans="1:8">
      <c r="A3526" s="80">
        <v>37212</v>
      </c>
      <c r="B3526" s="79" t="s">
        <v>159</v>
      </c>
      <c r="C3526" s="79" t="s">
        <v>170</v>
      </c>
      <c r="D3526" s="85">
        <v>14996.7976</v>
      </c>
      <c r="E3526" s="85">
        <v>14996.7976</v>
      </c>
      <c r="F3526" s="210">
        <f t="shared" si="165"/>
        <v>2</v>
      </c>
      <c r="G3526" s="79" t="str">
        <f t="shared" si="166"/>
        <v>M</v>
      </c>
      <c r="H3526" s="79" t="str">
        <f t="shared" si="167"/>
        <v>2GDP-HEHUB</v>
      </c>
    </row>
    <row r="3527" spans="1:8">
      <c r="A3527" s="80">
        <v>37213</v>
      </c>
      <c r="B3527" s="79" t="s">
        <v>159</v>
      </c>
      <c r="C3527" s="79" t="s">
        <v>170</v>
      </c>
      <c r="D3527" s="85">
        <v>14996.7976</v>
      </c>
      <c r="E3527" s="85">
        <v>14996.7976</v>
      </c>
      <c r="F3527" s="210">
        <f t="shared" si="165"/>
        <v>2</v>
      </c>
      <c r="G3527" s="79" t="str">
        <f t="shared" si="166"/>
        <v>M</v>
      </c>
      <c r="H3527" s="79" t="str">
        <f t="shared" si="167"/>
        <v>2GDP-HEHUB</v>
      </c>
    </row>
    <row r="3528" spans="1:8">
      <c r="A3528" s="80">
        <v>37214</v>
      </c>
      <c r="B3528" s="79" t="s">
        <v>159</v>
      </c>
      <c r="C3528" s="79" t="s">
        <v>170</v>
      </c>
      <c r="D3528" s="85">
        <v>14996.7976</v>
      </c>
      <c r="E3528" s="85">
        <v>14996.7976</v>
      </c>
      <c r="F3528" s="210">
        <f t="shared" si="165"/>
        <v>2</v>
      </c>
      <c r="G3528" s="79" t="str">
        <f t="shared" si="166"/>
        <v>M</v>
      </c>
      <c r="H3528" s="79" t="str">
        <f t="shared" si="167"/>
        <v>2GDP-HEHUB</v>
      </c>
    </row>
    <row r="3529" spans="1:8">
      <c r="A3529" s="80">
        <v>37215</v>
      </c>
      <c r="B3529" s="79" t="s">
        <v>159</v>
      </c>
      <c r="C3529" s="79" t="s">
        <v>170</v>
      </c>
      <c r="D3529" s="85">
        <v>14996.7976</v>
      </c>
      <c r="E3529" s="85">
        <v>14996.7976</v>
      </c>
      <c r="F3529" s="210">
        <f t="shared" si="165"/>
        <v>2</v>
      </c>
      <c r="G3529" s="79" t="str">
        <f t="shared" si="166"/>
        <v>M</v>
      </c>
      <c r="H3529" s="79" t="str">
        <f t="shared" si="167"/>
        <v>2GDP-HEHUB</v>
      </c>
    </row>
    <row r="3530" spans="1:8">
      <c r="A3530" s="80">
        <v>37216</v>
      </c>
      <c r="B3530" s="79" t="s">
        <v>159</v>
      </c>
      <c r="C3530" s="79" t="s">
        <v>170</v>
      </c>
      <c r="D3530" s="85">
        <v>14996.7976</v>
      </c>
      <c r="E3530" s="85">
        <v>14996.7976</v>
      </c>
      <c r="F3530" s="210">
        <f t="shared" si="165"/>
        <v>2</v>
      </c>
      <c r="G3530" s="79" t="str">
        <f t="shared" si="166"/>
        <v>M</v>
      </c>
      <c r="H3530" s="79" t="str">
        <f t="shared" si="167"/>
        <v>2GDP-HEHUB</v>
      </c>
    </row>
    <row r="3531" spans="1:8">
      <c r="A3531" s="80">
        <v>37217</v>
      </c>
      <c r="B3531" s="79" t="s">
        <v>159</v>
      </c>
      <c r="C3531" s="79" t="s">
        <v>170</v>
      </c>
      <c r="D3531" s="85">
        <v>14996.7976</v>
      </c>
      <c r="E3531" s="85">
        <v>14996.7976</v>
      </c>
      <c r="F3531" s="210">
        <f t="shared" si="165"/>
        <v>2</v>
      </c>
      <c r="G3531" s="79" t="str">
        <f t="shared" si="166"/>
        <v>M</v>
      </c>
      <c r="H3531" s="79" t="str">
        <f t="shared" si="167"/>
        <v>2GDP-HEHUB</v>
      </c>
    </row>
    <row r="3532" spans="1:8">
      <c r="A3532" s="80">
        <v>37218</v>
      </c>
      <c r="B3532" s="79" t="s">
        <v>159</v>
      </c>
      <c r="C3532" s="79" t="s">
        <v>170</v>
      </c>
      <c r="D3532" s="85">
        <v>14996.7976</v>
      </c>
      <c r="E3532" s="85">
        <v>14996.7976</v>
      </c>
      <c r="F3532" s="210">
        <f t="shared" si="165"/>
        <v>2</v>
      </c>
      <c r="G3532" s="79" t="str">
        <f t="shared" si="166"/>
        <v>M</v>
      </c>
      <c r="H3532" s="79" t="str">
        <f t="shared" si="167"/>
        <v>2GDP-HEHUB</v>
      </c>
    </row>
    <row r="3533" spans="1:8">
      <c r="A3533" s="80">
        <v>37219</v>
      </c>
      <c r="B3533" s="79" t="s">
        <v>159</v>
      </c>
      <c r="C3533" s="79" t="s">
        <v>170</v>
      </c>
      <c r="D3533" s="85">
        <v>14996.7976</v>
      </c>
      <c r="E3533" s="85">
        <v>14996.7976</v>
      </c>
      <c r="F3533" s="210">
        <f t="shared" si="165"/>
        <v>2</v>
      </c>
      <c r="G3533" s="79" t="str">
        <f t="shared" si="166"/>
        <v>M</v>
      </c>
      <c r="H3533" s="79" t="str">
        <f t="shared" si="167"/>
        <v>2GDP-HEHUB</v>
      </c>
    </row>
    <row r="3534" spans="1:8">
      <c r="A3534" s="80">
        <v>37220</v>
      </c>
      <c r="B3534" s="79" t="s">
        <v>159</v>
      </c>
      <c r="C3534" s="79" t="s">
        <v>170</v>
      </c>
      <c r="D3534" s="85">
        <v>14996.7976</v>
      </c>
      <c r="E3534" s="85">
        <v>14996.7976</v>
      </c>
      <c r="F3534" s="210">
        <f t="shared" si="165"/>
        <v>2</v>
      </c>
      <c r="G3534" s="79" t="str">
        <f t="shared" si="166"/>
        <v>M</v>
      </c>
      <c r="H3534" s="79" t="str">
        <f t="shared" si="167"/>
        <v>2GDP-HEHUB</v>
      </c>
    </row>
    <row r="3535" spans="1:8">
      <c r="A3535" s="80">
        <v>37221</v>
      </c>
      <c r="B3535" s="79" t="s">
        <v>159</v>
      </c>
      <c r="C3535" s="79" t="s">
        <v>170</v>
      </c>
      <c r="D3535" s="85">
        <v>14996.7976</v>
      </c>
      <c r="E3535" s="85">
        <v>14996.7976</v>
      </c>
      <c r="F3535" s="210">
        <f t="shared" si="165"/>
        <v>2</v>
      </c>
      <c r="G3535" s="79" t="str">
        <f t="shared" si="166"/>
        <v>M</v>
      </c>
      <c r="H3535" s="79" t="str">
        <f t="shared" si="167"/>
        <v>2GDP-HEHUB</v>
      </c>
    </row>
    <row r="3536" spans="1:8">
      <c r="A3536" s="80">
        <v>37222</v>
      </c>
      <c r="B3536" s="79" t="s">
        <v>159</v>
      </c>
      <c r="C3536" s="79" t="s">
        <v>170</v>
      </c>
      <c r="D3536" s="85">
        <v>14996.7976</v>
      </c>
      <c r="E3536" s="85">
        <v>14996.7976</v>
      </c>
      <c r="F3536" s="210">
        <f t="shared" si="165"/>
        <v>2</v>
      </c>
      <c r="G3536" s="79" t="str">
        <f t="shared" si="166"/>
        <v>M</v>
      </c>
      <c r="H3536" s="79" t="str">
        <f t="shared" si="167"/>
        <v>2GDP-HEHUB</v>
      </c>
    </row>
    <row r="3537" spans="1:8">
      <c r="A3537" s="80">
        <v>37223</v>
      </c>
      <c r="B3537" s="79" t="s">
        <v>159</v>
      </c>
      <c r="C3537" s="79" t="s">
        <v>170</v>
      </c>
      <c r="D3537" s="85">
        <v>14996.7976</v>
      </c>
      <c r="E3537" s="85">
        <v>14996.7976</v>
      </c>
      <c r="F3537" s="210">
        <f t="shared" si="165"/>
        <v>2</v>
      </c>
      <c r="G3537" s="79" t="str">
        <f t="shared" si="166"/>
        <v>M</v>
      </c>
      <c r="H3537" s="79" t="str">
        <f t="shared" si="167"/>
        <v>2GDP-HEHUB</v>
      </c>
    </row>
    <row r="3538" spans="1:8">
      <c r="A3538" s="80">
        <v>37224</v>
      </c>
      <c r="B3538" s="79" t="s">
        <v>159</v>
      </c>
      <c r="C3538" s="79" t="s">
        <v>170</v>
      </c>
      <c r="D3538" s="85">
        <v>14996.7976</v>
      </c>
      <c r="E3538" s="85">
        <v>14996.7976</v>
      </c>
      <c r="F3538" s="210">
        <f t="shared" si="165"/>
        <v>2</v>
      </c>
      <c r="G3538" s="79" t="str">
        <f t="shared" si="166"/>
        <v>M</v>
      </c>
      <c r="H3538" s="79" t="str">
        <f t="shared" si="167"/>
        <v>2GDP-HEHUB</v>
      </c>
    </row>
    <row r="3539" spans="1:8">
      <c r="A3539" s="80">
        <v>37225</v>
      </c>
      <c r="B3539" s="79" t="s">
        <v>159</v>
      </c>
      <c r="C3539" s="79" t="s">
        <v>170</v>
      </c>
      <c r="D3539" s="85">
        <v>14996.7976</v>
      </c>
      <c r="E3539" s="85">
        <v>14996.7976</v>
      </c>
      <c r="F3539" s="210">
        <f t="shared" si="165"/>
        <v>2</v>
      </c>
      <c r="G3539" s="79" t="str">
        <f t="shared" si="166"/>
        <v>M</v>
      </c>
      <c r="H3539" s="79" t="str">
        <f t="shared" si="167"/>
        <v>2GDP-HEHUB</v>
      </c>
    </row>
    <row r="3540" spans="1:8">
      <c r="A3540" s="80">
        <v>37165</v>
      </c>
      <c r="B3540" s="79" t="s">
        <v>86</v>
      </c>
      <c r="C3540" s="79" t="s">
        <v>87</v>
      </c>
      <c r="D3540" s="85">
        <v>0</v>
      </c>
      <c r="E3540" s="85">
        <v>0</v>
      </c>
      <c r="F3540" s="210">
        <f t="shared" si="165"/>
        <v>1</v>
      </c>
      <c r="G3540" s="79" t="str">
        <f t="shared" si="166"/>
        <v>D</v>
      </c>
      <c r="H3540" s="79" t="str">
        <f t="shared" si="167"/>
        <v>1CGPR-AECO/BASIS</v>
      </c>
    </row>
    <row r="3541" spans="1:8">
      <c r="A3541" s="80">
        <v>37165</v>
      </c>
      <c r="B3541" s="79" t="s">
        <v>86</v>
      </c>
      <c r="C3541" s="79" t="s">
        <v>100</v>
      </c>
      <c r="D3541" s="85">
        <v>0</v>
      </c>
      <c r="E3541" s="85">
        <v>0</v>
      </c>
      <c r="F3541" s="210">
        <f t="shared" si="165"/>
        <v>1</v>
      </c>
      <c r="G3541" s="79" t="str">
        <f t="shared" si="166"/>
        <v>D</v>
      </c>
      <c r="H3541" s="79" t="str">
        <f t="shared" si="167"/>
        <v>1DJ/BASIN/CIG</v>
      </c>
    </row>
    <row r="3542" spans="1:8">
      <c r="A3542" s="80">
        <v>37165</v>
      </c>
      <c r="B3542" s="79" t="s">
        <v>86</v>
      </c>
      <c r="C3542" s="79" t="s">
        <v>88</v>
      </c>
      <c r="D3542" s="85">
        <v>0</v>
      </c>
      <c r="E3542" s="85">
        <v>0</v>
      </c>
      <c r="F3542" s="210">
        <f t="shared" si="165"/>
        <v>1</v>
      </c>
      <c r="G3542" s="79" t="str">
        <f t="shared" si="166"/>
        <v>D</v>
      </c>
      <c r="H3542" s="79" t="str">
        <f t="shared" si="167"/>
        <v>1IF-CIG/RKYMTN</v>
      </c>
    </row>
    <row r="3543" spans="1:8">
      <c r="A3543" s="80">
        <v>37165</v>
      </c>
      <c r="B3543" s="79" t="s">
        <v>86</v>
      </c>
      <c r="C3543" s="79" t="s">
        <v>101</v>
      </c>
      <c r="D3543" s="85">
        <v>0</v>
      </c>
      <c r="E3543" s="85">
        <v>0</v>
      </c>
      <c r="F3543" s="210">
        <f t="shared" si="165"/>
        <v>1</v>
      </c>
      <c r="G3543" s="79" t="str">
        <f t="shared" si="166"/>
        <v>D</v>
      </c>
      <c r="H3543" s="79" t="str">
        <f t="shared" si="167"/>
        <v>1IF-CIG/WIC</v>
      </c>
    </row>
    <row r="3544" spans="1:8">
      <c r="A3544" s="80">
        <v>37165</v>
      </c>
      <c r="B3544" s="79" t="s">
        <v>86</v>
      </c>
      <c r="C3544" s="79" t="s">
        <v>89</v>
      </c>
      <c r="D3544" s="85">
        <v>0</v>
      </c>
      <c r="E3544" s="85">
        <v>0</v>
      </c>
      <c r="F3544" s="210">
        <f t="shared" si="165"/>
        <v>1</v>
      </c>
      <c r="G3544" s="79" t="str">
        <f t="shared" si="166"/>
        <v>D</v>
      </c>
      <c r="H3544" s="79" t="str">
        <f t="shared" si="167"/>
        <v>1IF-ELPO/PERMIAN</v>
      </c>
    </row>
    <row r="3545" spans="1:8">
      <c r="A3545" s="80">
        <v>37165</v>
      </c>
      <c r="B3545" s="79" t="s">
        <v>86</v>
      </c>
      <c r="C3545" s="79" t="s">
        <v>72</v>
      </c>
      <c r="D3545" s="85">
        <v>0</v>
      </c>
      <c r="E3545" s="85">
        <v>0</v>
      </c>
      <c r="F3545" s="210">
        <f t="shared" si="165"/>
        <v>1</v>
      </c>
      <c r="G3545" s="79" t="str">
        <f t="shared" si="166"/>
        <v>D</v>
      </c>
      <c r="H3545" s="79" t="str">
        <f t="shared" si="167"/>
        <v>1IF-ELPO/SJ</v>
      </c>
    </row>
    <row r="3546" spans="1:8">
      <c r="A3546" s="80">
        <v>37165</v>
      </c>
      <c r="B3546" s="79" t="s">
        <v>86</v>
      </c>
      <c r="C3546" s="79" t="s">
        <v>90</v>
      </c>
      <c r="D3546" s="85">
        <v>0</v>
      </c>
      <c r="E3546" s="85">
        <v>0</v>
      </c>
      <c r="F3546" s="210">
        <f t="shared" si="165"/>
        <v>1</v>
      </c>
      <c r="G3546" s="79" t="str">
        <f t="shared" si="166"/>
        <v>D</v>
      </c>
      <c r="H3546" s="79" t="str">
        <f t="shared" si="167"/>
        <v>1IF-HEHUB</v>
      </c>
    </row>
    <row r="3547" spans="1:8">
      <c r="A3547" s="80">
        <v>37165</v>
      </c>
      <c r="B3547" s="79" t="s">
        <v>86</v>
      </c>
      <c r="C3547" s="79" t="s">
        <v>102</v>
      </c>
      <c r="D3547" s="85">
        <v>0</v>
      </c>
      <c r="E3547" s="85">
        <v>0</v>
      </c>
      <c r="F3547" s="210">
        <f t="shared" si="165"/>
        <v>1</v>
      </c>
      <c r="G3547" s="79" t="str">
        <f t="shared" si="166"/>
        <v>D</v>
      </c>
      <c r="H3547" s="79" t="str">
        <f t="shared" si="167"/>
        <v>1IF-KERN/RIVER</v>
      </c>
    </row>
    <row r="3548" spans="1:8">
      <c r="A3548" s="80">
        <v>37165</v>
      </c>
      <c r="B3548" s="79" t="s">
        <v>86</v>
      </c>
      <c r="C3548" s="79" t="s">
        <v>92</v>
      </c>
      <c r="D3548" s="85">
        <v>0</v>
      </c>
      <c r="E3548" s="85">
        <v>0</v>
      </c>
      <c r="F3548" s="210">
        <f t="shared" si="165"/>
        <v>1</v>
      </c>
      <c r="G3548" s="79" t="str">
        <f t="shared" si="166"/>
        <v>D</v>
      </c>
      <c r="H3548" s="79" t="str">
        <f t="shared" si="167"/>
        <v>1IF-NTHWST/CANBR</v>
      </c>
    </row>
    <row r="3549" spans="1:8">
      <c r="A3549" s="80">
        <v>37165</v>
      </c>
      <c r="B3549" s="79" t="s">
        <v>86</v>
      </c>
      <c r="C3549" s="79" t="s">
        <v>67</v>
      </c>
      <c r="D3549" s="85">
        <v>0</v>
      </c>
      <c r="E3549" s="85">
        <v>0</v>
      </c>
      <c r="F3549" s="210">
        <f t="shared" si="165"/>
        <v>1</v>
      </c>
      <c r="G3549" s="79" t="str">
        <f t="shared" si="166"/>
        <v>D</v>
      </c>
      <c r="H3549" s="79" t="str">
        <f t="shared" si="167"/>
        <v>1IF-NWPL_ROCKY_M</v>
      </c>
    </row>
    <row r="3550" spans="1:8">
      <c r="A3550" s="80">
        <v>37165</v>
      </c>
      <c r="B3550" s="79" t="s">
        <v>86</v>
      </c>
      <c r="C3550" s="79" t="s">
        <v>99</v>
      </c>
      <c r="D3550" s="85">
        <v>0</v>
      </c>
      <c r="E3550" s="85">
        <v>0</v>
      </c>
      <c r="F3550" s="210">
        <f t="shared" si="165"/>
        <v>1</v>
      </c>
      <c r="G3550" s="79" t="str">
        <f t="shared" si="166"/>
        <v>D</v>
      </c>
      <c r="H3550" s="79" t="str">
        <f t="shared" si="167"/>
        <v>1IF-PAN/TX/OK</v>
      </c>
    </row>
    <row r="3551" spans="1:8">
      <c r="A3551" s="80">
        <v>37165</v>
      </c>
      <c r="B3551" s="79" t="s">
        <v>86</v>
      </c>
      <c r="C3551" s="79" t="s">
        <v>73</v>
      </c>
      <c r="D3551" s="85">
        <v>0</v>
      </c>
      <c r="E3551" s="85">
        <v>0</v>
      </c>
      <c r="F3551" s="210">
        <f t="shared" si="165"/>
        <v>1</v>
      </c>
      <c r="G3551" s="79" t="str">
        <f t="shared" si="166"/>
        <v>D</v>
      </c>
      <c r="H3551" s="79" t="str">
        <f t="shared" si="167"/>
        <v>1IF-WAHA-TX</v>
      </c>
    </row>
    <row r="3552" spans="1:8">
      <c r="A3552" s="80">
        <v>37165</v>
      </c>
      <c r="B3552" s="79" t="s">
        <v>86</v>
      </c>
      <c r="C3552" s="79" t="s">
        <v>68</v>
      </c>
      <c r="D3552" s="85">
        <v>0</v>
      </c>
      <c r="E3552" s="85">
        <v>0</v>
      </c>
      <c r="F3552" s="210">
        <f t="shared" si="165"/>
        <v>1</v>
      </c>
      <c r="G3552" s="79" t="str">
        <f t="shared" si="166"/>
        <v>D</v>
      </c>
      <c r="H3552" s="79" t="str">
        <f t="shared" si="167"/>
        <v>1NGI-MALIN</v>
      </c>
    </row>
    <row r="3553" spans="1:8">
      <c r="A3553" s="80">
        <v>37165</v>
      </c>
      <c r="B3553" s="79" t="s">
        <v>86</v>
      </c>
      <c r="C3553" s="79" t="s">
        <v>74</v>
      </c>
      <c r="D3553" s="85">
        <v>0</v>
      </c>
      <c r="E3553" s="85">
        <v>0</v>
      </c>
      <c r="F3553" s="210">
        <f t="shared" si="165"/>
        <v>1</v>
      </c>
      <c r="G3553" s="79" t="str">
        <f t="shared" si="166"/>
        <v>D</v>
      </c>
      <c r="H3553" s="79" t="str">
        <f t="shared" si="167"/>
        <v>1NGI-PGE/CG</v>
      </c>
    </row>
    <row r="3554" spans="1:8">
      <c r="A3554" s="80">
        <v>37165</v>
      </c>
      <c r="B3554" s="79" t="s">
        <v>86</v>
      </c>
      <c r="C3554" s="79" t="s">
        <v>46</v>
      </c>
      <c r="D3554" s="85">
        <v>0</v>
      </c>
      <c r="E3554" s="85">
        <v>0</v>
      </c>
      <c r="F3554" s="210">
        <f t="shared" si="165"/>
        <v>1</v>
      </c>
      <c r="G3554" s="79" t="str">
        <f t="shared" si="166"/>
        <v>D</v>
      </c>
      <c r="H3554" s="79" t="str">
        <f t="shared" si="167"/>
        <v>1NGI-SOCAL</v>
      </c>
    </row>
    <row r="3555" spans="1:8">
      <c r="A3555" s="80">
        <v>37165</v>
      </c>
      <c r="B3555" s="79" t="s">
        <v>86</v>
      </c>
      <c r="C3555" s="79" t="s">
        <v>103</v>
      </c>
      <c r="D3555" s="85">
        <v>0</v>
      </c>
      <c r="E3555" s="85">
        <v>0</v>
      </c>
      <c r="F3555" s="210">
        <f t="shared" si="165"/>
        <v>1</v>
      </c>
      <c r="G3555" s="79" t="str">
        <f t="shared" si="166"/>
        <v>D</v>
      </c>
      <c r="H3555" s="79" t="str">
        <f t="shared" si="167"/>
        <v>1NGW/OPAL</v>
      </c>
    </row>
    <row r="3556" spans="1:8">
      <c r="A3556" s="80">
        <v>37165</v>
      </c>
      <c r="B3556" s="79" t="s">
        <v>86</v>
      </c>
      <c r="C3556" s="79" t="s">
        <v>104</v>
      </c>
      <c r="D3556" s="85">
        <v>0</v>
      </c>
      <c r="E3556" s="85">
        <v>0</v>
      </c>
      <c r="F3556" s="210">
        <f t="shared" si="165"/>
        <v>1</v>
      </c>
      <c r="G3556" s="79" t="str">
        <f t="shared" si="166"/>
        <v>D</v>
      </c>
      <c r="H3556" s="79" t="str">
        <f t="shared" si="167"/>
        <v>1NW STANF/1ST-GD</v>
      </c>
    </row>
    <row r="3557" spans="1:8">
      <c r="A3557" s="80">
        <v>37196</v>
      </c>
      <c r="B3557" s="79" t="s">
        <v>86</v>
      </c>
      <c r="C3557" s="79" t="s">
        <v>100</v>
      </c>
      <c r="D3557" s="85">
        <v>0</v>
      </c>
      <c r="E3557" s="85">
        <v>0</v>
      </c>
      <c r="F3557" s="210">
        <f t="shared" si="165"/>
        <v>2</v>
      </c>
      <c r="G3557" s="79" t="str">
        <f t="shared" si="166"/>
        <v>D</v>
      </c>
      <c r="H3557" s="79" t="str">
        <f t="shared" si="167"/>
        <v>2DJ/BASIN/CIG</v>
      </c>
    </row>
    <row r="3558" spans="1:8">
      <c r="A3558" s="80">
        <v>37196</v>
      </c>
      <c r="B3558" s="79" t="s">
        <v>86</v>
      </c>
      <c r="C3558" s="79" t="s">
        <v>88</v>
      </c>
      <c r="D3558" s="85">
        <v>181166.3137</v>
      </c>
      <c r="E3558" s="85">
        <v>-1811.663137</v>
      </c>
      <c r="F3558" s="210">
        <f t="shared" si="165"/>
        <v>2</v>
      </c>
      <c r="G3558" s="79" t="str">
        <f t="shared" si="166"/>
        <v>D</v>
      </c>
      <c r="H3558" s="79" t="str">
        <f t="shared" si="167"/>
        <v>2IF-CIG/RKYMTN</v>
      </c>
    </row>
    <row r="3559" spans="1:8">
      <c r="A3559" s="80">
        <v>37196</v>
      </c>
      <c r="B3559" s="79" t="s">
        <v>86</v>
      </c>
      <c r="C3559" s="79" t="s">
        <v>101</v>
      </c>
      <c r="D3559" s="85">
        <v>-224951.96369999999</v>
      </c>
      <c r="E3559" s="85">
        <v>2249.5196369999999</v>
      </c>
      <c r="F3559" s="210">
        <f t="shared" si="165"/>
        <v>2</v>
      </c>
      <c r="G3559" s="79" t="str">
        <f t="shared" si="166"/>
        <v>D</v>
      </c>
      <c r="H3559" s="79" t="str">
        <f t="shared" si="167"/>
        <v>2IF-CIG/WIC</v>
      </c>
    </row>
    <row r="3560" spans="1:8">
      <c r="A3560" s="80">
        <v>37196</v>
      </c>
      <c r="B3560" s="79" t="s">
        <v>86</v>
      </c>
      <c r="C3560" s="79" t="s">
        <v>89</v>
      </c>
      <c r="D3560" s="85">
        <v>4448.0502999999999</v>
      </c>
      <c r="E3560" s="85">
        <v>-444.80502999999999</v>
      </c>
      <c r="F3560" s="210">
        <f t="shared" si="165"/>
        <v>2</v>
      </c>
      <c r="G3560" s="79" t="str">
        <f t="shared" si="166"/>
        <v>D</v>
      </c>
      <c r="H3560" s="79" t="str">
        <f t="shared" si="167"/>
        <v>2IF-ELPO/PERMIAN</v>
      </c>
    </row>
    <row r="3561" spans="1:8">
      <c r="A3561" s="80">
        <v>37196</v>
      </c>
      <c r="B3561" s="79" t="s">
        <v>86</v>
      </c>
      <c r="C3561" s="79" t="s">
        <v>72</v>
      </c>
      <c r="D3561" s="85">
        <v>38271.827400000002</v>
      </c>
      <c r="E3561" s="85">
        <v>-3827.1827400000002</v>
      </c>
      <c r="F3561" s="210">
        <f t="shared" si="165"/>
        <v>2</v>
      </c>
      <c r="G3561" s="79" t="str">
        <f t="shared" si="166"/>
        <v>D</v>
      </c>
      <c r="H3561" s="79" t="str">
        <f t="shared" si="167"/>
        <v>2IF-ELPO/SJ</v>
      </c>
    </row>
    <row r="3562" spans="1:8">
      <c r="A3562" s="80">
        <v>37196</v>
      </c>
      <c r="B3562" s="79" t="s">
        <v>86</v>
      </c>
      <c r="C3562" s="79" t="s">
        <v>90</v>
      </c>
      <c r="D3562" s="85">
        <v>0</v>
      </c>
      <c r="E3562" s="85">
        <v>0</v>
      </c>
      <c r="F3562" s="210">
        <f t="shared" si="165"/>
        <v>2</v>
      </c>
      <c r="G3562" s="79" t="str">
        <f t="shared" si="166"/>
        <v>D</v>
      </c>
      <c r="H3562" s="79" t="str">
        <f t="shared" si="167"/>
        <v>2IF-HEHUB</v>
      </c>
    </row>
    <row r="3563" spans="1:8">
      <c r="A3563" s="80">
        <v>37196</v>
      </c>
      <c r="B3563" s="79" t="s">
        <v>86</v>
      </c>
      <c r="C3563" s="79" t="s">
        <v>102</v>
      </c>
      <c r="D3563" s="85">
        <v>74983.987900000007</v>
      </c>
      <c r="E3563" s="85">
        <v>-749.839879</v>
      </c>
      <c r="F3563" s="210">
        <f t="shared" si="165"/>
        <v>2</v>
      </c>
      <c r="G3563" s="79" t="str">
        <f t="shared" si="166"/>
        <v>D</v>
      </c>
      <c r="H3563" s="79" t="str">
        <f t="shared" si="167"/>
        <v>2IF-KERN/RIVER</v>
      </c>
    </row>
    <row r="3564" spans="1:8">
      <c r="A3564" s="80">
        <v>37196</v>
      </c>
      <c r="B3564" s="79" t="s">
        <v>86</v>
      </c>
      <c r="C3564" s="79" t="s">
        <v>92</v>
      </c>
      <c r="D3564" s="85">
        <v>-1E-4</v>
      </c>
      <c r="E3564" s="85">
        <v>9.9999999999999991E-6</v>
      </c>
      <c r="F3564" s="210">
        <f t="shared" si="165"/>
        <v>2</v>
      </c>
      <c r="G3564" s="79" t="str">
        <f t="shared" si="166"/>
        <v>D</v>
      </c>
      <c r="H3564" s="79" t="str">
        <f t="shared" si="167"/>
        <v>2IF-NTHWST/CANBR</v>
      </c>
    </row>
    <row r="3565" spans="1:8">
      <c r="A3565" s="80">
        <v>37196</v>
      </c>
      <c r="B3565" s="79" t="s">
        <v>86</v>
      </c>
      <c r="C3565" s="79" t="s">
        <v>67</v>
      </c>
      <c r="D3565" s="85">
        <v>-7498.3986000000004</v>
      </c>
      <c r="E3565" s="85">
        <v>749.83986000000004</v>
      </c>
      <c r="F3565" s="210">
        <f t="shared" si="165"/>
        <v>2</v>
      </c>
      <c r="G3565" s="79" t="str">
        <f t="shared" si="166"/>
        <v>D</v>
      </c>
      <c r="H3565" s="79" t="str">
        <f t="shared" si="167"/>
        <v>2IF-NWPL_ROCKY_M</v>
      </c>
    </row>
    <row r="3566" spans="1:8">
      <c r="A3566" s="80">
        <v>37196</v>
      </c>
      <c r="B3566" s="79" t="s">
        <v>86</v>
      </c>
      <c r="C3566" s="79" t="s">
        <v>99</v>
      </c>
      <c r="D3566" s="85">
        <v>0</v>
      </c>
      <c r="E3566" s="85">
        <v>0</v>
      </c>
      <c r="F3566" s="210">
        <f t="shared" si="165"/>
        <v>2</v>
      </c>
      <c r="G3566" s="79" t="str">
        <f t="shared" si="166"/>
        <v>D</v>
      </c>
      <c r="H3566" s="79" t="str">
        <f t="shared" si="167"/>
        <v>2IF-PAN/TX/OK</v>
      </c>
    </row>
    <row r="3567" spans="1:8">
      <c r="A3567" s="80">
        <v>37196</v>
      </c>
      <c r="B3567" s="79" t="s">
        <v>86</v>
      </c>
      <c r="C3567" s="79" t="s">
        <v>73</v>
      </c>
      <c r="D3567" s="85">
        <v>-138270.47380000001</v>
      </c>
      <c r="E3567" s="85">
        <v>27654.09476</v>
      </c>
      <c r="F3567" s="210">
        <f t="shared" si="165"/>
        <v>2</v>
      </c>
      <c r="G3567" s="79" t="str">
        <f t="shared" si="166"/>
        <v>D</v>
      </c>
      <c r="H3567" s="79" t="str">
        <f t="shared" si="167"/>
        <v>2IF-WAHA-TX</v>
      </c>
    </row>
    <row r="3568" spans="1:8">
      <c r="A3568" s="80">
        <v>37196</v>
      </c>
      <c r="B3568" s="79" t="s">
        <v>86</v>
      </c>
      <c r="C3568" s="79" t="s">
        <v>68</v>
      </c>
      <c r="D3568" s="85">
        <v>-307284.3824</v>
      </c>
      <c r="E3568" s="85">
        <v>3072.843824</v>
      </c>
      <c r="F3568" s="210">
        <f t="shared" si="165"/>
        <v>2</v>
      </c>
      <c r="G3568" s="79" t="str">
        <f t="shared" si="166"/>
        <v>D</v>
      </c>
      <c r="H3568" s="79" t="str">
        <f t="shared" si="167"/>
        <v>2NGI-MALIN</v>
      </c>
    </row>
    <row r="3569" spans="1:8">
      <c r="A3569" s="80">
        <v>37196</v>
      </c>
      <c r="B3569" s="79" t="s">
        <v>86</v>
      </c>
      <c r="C3569" s="79" t="s">
        <v>74</v>
      </c>
      <c r="D3569" s="85">
        <v>-4091.6263000000004</v>
      </c>
      <c r="E3569" s="85">
        <v>0</v>
      </c>
      <c r="F3569" s="210">
        <f t="shared" si="165"/>
        <v>2</v>
      </c>
      <c r="G3569" s="79" t="str">
        <f t="shared" si="166"/>
        <v>D</v>
      </c>
      <c r="H3569" s="79" t="str">
        <f t="shared" si="167"/>
        <v>2NGI-PGE/CG</v>
      </c>
    </row>
    <row r="3570" spans="1:8">
      <c r="A3570" s="80">
        <v>37196</v>
      </c>
      <c r="B3570" s="79" t="s">
        <v>86</v>
      </c>
      <c r="C3570" s="79" t="s">
        <v>46</v>
      </c>
      <c r="D3570" s="85">
        <v>1038349.2711</v>
      </c>
      <c r="E3570" s="85">
        <v>-103834.92711</v>
      </c>
      <c r="F3570" s="210">
        <f t="shared" si="165"/>
        <v>2</v>
      </c>
      <c r="G3570" s="79" t="str">
        <f t="shared" si="166"/>
        <v>D</v>
      </c>
      <c r="H3570" s="79" t="str">
        <f t="shared" si="167"/>
        <v>2NGI-SOCAL</v>
      </c>
    </row>
    <row r="3571" spans="1:8">
      <c r="A3571" s="80">
        <v>37196</v>
      </c>
      <c r="B3571" s="79" t="s">
        <v>86</v>
      </c>
      <c r="C3571" s="79" t="s">
        <v>103</v>
      </c>
      <c r="D3571" s="85">
        <v>-74983.987999999998</v>
      </c>
      <c r="E3571" s="85">
        <v>0</v>
      </c>
      <c r="F3571" s="210">
        <f t="shared" si="165"/>
        <v>2</v>
      </c>
      <c r="G3571" s="79" t="str">
        <f t="shared" si="166"/>
        <v>D</v>
      </c>
      <c r="H3571" s="79" t="str">
        <f t="shared" si="167"/>
        <v>2NGW/OPAL</v>
      </c>
    </row>
    <row r="3572" spans="1:8">
      <c r="A3572" s="80">
        <v>37226</v>
      </c>
      <c r="B3572" s="79" t="s">
        <v>86</v>
      </c>
      <c r="C3572" s="79" t="s">
        <v>100</v>
      </c>
      <c r="D3572" s="85">
        <v>0</v>
      </c>
      <c r="E3572" s="85">
        <v>0</v>
      </c>
      <c r="F3572" s="210">
        <f t="shared" si="165"/>
        <v>3</v>
      </c>
      <c r="G3572" s="79" t="str">
        <f t="shared" si="166"/>
        <v>D</v>
      </c>
      <c r="H3572" s="79" t="str">
        <f t="shared" si="167"/>
        <v>3DJ/BASIN/CIG</v>
      </c>
    </row>
    <row r="3573" spans="1:8">
      <c r="A3573" s="80">
        <v>37226</v>
      </c>
      <c r="B3573" s="79" t="s">
        <v>86</v>
      </c>
      <c r="C3573" s="79" t="s">
        <v>88</v>
      </c>
      <c r="D3573" s="85">
        <v>384170.83519999997</v>
      </c>
      <c r="E3573" s="85">
        <v>-3841.7083520000001</v>
      </c>
      <c r="F3573" s="210">
        <f t="shared" si="165"/>
        <v>3</v>
      </c>
      <c r="G3573" s="79" t="str">
        <f t="shared" si="166"/>
        <v>D</v>
      </c>
      <c r="H3573" s="79" t="str">
        <f t="shared" si="167"/>
        <v>3IF-CIG/RKYMTN</v>
      </c>
    </row>
    <row r="3574" spans="1:8">
      <c r="A3574" s="80">
        <v>37226</v>
      </c>
      <c r="B3574" s="79" t="s">
        <v>86</v>
      </c>
      <c r="C3574" s="79" t="s">
        <v>101</v>
      </c>
      <c r="D3574" s="85">
        <v>-463998.54139999999</v>
      </c>
      <c r="E3574" s="85">
        <v>4639.9854139999998</v>
      </c>
      <c r="F3574" s="210">
        <f t="shared" si="165"/>
        <v>3</v>
      </c>
      <c r="G3574" s="79" t="str">
        <f t="shared" si="166"/>
        <v>D</v>
      </c>
      <c r="H3574" s="79" t="str">
        <f t="shared" si="167"/>
        <v>3IF-CIG/WIC</v>
      </c>
    </row>
    <row r="3575" spans="1:8">
      <c r="A3575" s="80">
        <v>37226</v>
      </c>
      <c r="B3575" s="79" t="s">
        <v>86</v>
      </c>
      <c r="C3575" s="79" t="s">
        <v>89</v>
      </c>
      <c r="D3575" s="85">
        <v>5728.6357000000007</v>
      </c>
      <c r="E3575" s="85">
        <v>-572.86356999999998</v>
      </c>
      <c r="F3575" s="210">
        <f t="shared" si="165"/>
        <v>3</v>
      </c>
      <c r="G3575" s="79" t="str">
        <f t="shared" si="166"/>
        <v>D</v>
      </c>
      <c r="H3575" s="79" t="str">
        <f t="shared" si="167"/>
        <v>3IF-ELPO/PERMIAN</v>
      </c>
    </row>
    <row r="3576" spans="1:8">
      <c r="A3576" s="80">
        <v>37226</v>
      </c>
      <c r="B3576" s="79" t="s">
        <v>86</v>
      </c>
      <c r="C3576" s="79" t="s">
        <v>72</v>
      </c>
      <c r="D3576" s="85">
        <v>-1343.1012000000001</v>
      </c>
      <c r="E3576" s="85">
        <v>134.31011999999998</v>
      </c>
      <c r="F3576" s="210">
        <f t="shared" si="165"/>
        <v>3</v>
      </c>
      <c r="G3576" s="79" t="str">
        <f t="shared" si="166"/>
        <v>D</v>
      </c>
      <c r="H3576" s="79" t="str">
        <f t="shared" si="167"/>
        <v>3IF-ELPO/SJ</v>
      </c>
    </row>
    <row r="3577" spans="1:8">
      <c r="A3577" s="80">
        <v>37226</v>
      </c>
      <c r="B3577" s="79" t="s">
        <v>86</v>
      </c>
      <c r="C3577" s="79" t="s">
        <v>90</v>
      </c>
      <c r="D3577" s="85">
        <v>0</v>
      </c>
      <c r="E3577" s="85">
        <v>0</v>
      </c>
      <c r="F3577" s="210">
        <f t="shared" si="165"/>
        <v>3</v>
      </c>
      <c r="G3577" s="79" t="str">
        <f t="shared" si="166"/>
        <v>D</v>
      </c>
      <c r="H3577" s="79" t="str">
        <f t="shared" si="167"/>
        <v>3IF-HEHUB</v>
      </c>
    </row>
    <row r="3578" spans="1:8">
      <c r="A3578" s="80">
        <v>37226</v>
      </c>
      <c r="B3578" s="79" t="s">
        <v>86</v>
      </c>
      <c r="C3578" s="79" t="s">
        <v>102</v>
      </c>
      <c r="D3578" s="85">
        <v>154666.18049999999</v>
      </c>
      <c r="E3578" s="85">
        <v>-1546.661805</v>
      </c>
      <c r="F3578" s="210">
        <f t="shared" si="165"/>
        <v>3</v>
      </c>
      <c r="G3578" s="79" t="str">
        <f t="shared" si="166"/>
        <v>D</v>
      </c>
      <c r="H3578" s="79" t="str">
        <f t="shared" si="167"/>
        <v>3IF-KERN/RIVER</v>
      </c>
    </row>
    <row r="3579" spans="1:8">
      <c r="A3579" s="80">
        <v>37226</v>
      </c>
      <c r="B3579" s="79" t="s">
        <v>86</v>
      </c>
      <c r="C3579" s="79" t="s">
        <v>92</v>
      </c>
      <c r="D3579" s="85">
        <v>-1082663.2634999999</v>
      </c>
      <c r="E3579" s="85">
        <v>108266.32635</v>
      </c>
      <c r="F3579" s="210">
        <f t="shared" si="165"/>
        <v>3</v>
      </c>
      <c r="G3579" s="79" t="str">
        <f t="shared" si="166"/>
        <v>D</v>
      </c>
      <c r="H3579" s="79" t="str">
        <f t="shared" si="167"/>
        <v>3IF-NTHWST/CANBR</v>
      </c>
    </row>
    <row r="3580" spans="1:8">
      <c r="A3580" s="80">
        <v>37226</v>
      </c>
      <c r="B3580" s="79" t="s">
        <v>86</v>
      </c>
      <c r="C3580" s="79" t="s">
        <v>67</v>
      </c>
      <c r="D3580" s="85">
        <v>-15466.6185</v>
      </c>
      <c r="E3580" s="85">
        <v>1546.66185</v>
      </c>
      <c r="F3580" s="210">
        <f t="shared" si="165"/>
        <v>3</v>
      </c>
      <c r="G3580" s="79" t="str">
        <f t="shared" si="166"/>
        <v>D</v>
      </c>
      <c r="H3580" s="79" t="str">
        <f t="shared" si="167"/>
        <v>3IF-NWPL_ROCKY_M</v>
      </c>
    </row>
    <row r="3581" spans="1:8">
      <c r="A3581" s="80">
        <v>37226</v>
      </c>
      <c r="B3581" s="79" t="s">
        <v>86</v>
      </c>
      <c r="C3581" s="79" t="s">
        <v>99</v>
      </c>
      <c r="D3581" s="85">
        <v>0</v>
      </c>
      <c r="E3581" s="85">
        <v>0</v>
      </c>
      <c r="F3581" s="210">
        <f t="shared" si="165"/>
        <v>3</v>
      </c>
      <c r="G3581" s="79" t="str">
        <f t="shared" si="166"/>
        <v>D</v>
      </c>
      <c r="H3581" s="79" t="str">
        <f t="shared" si="167"/>
        <v>3IF-PAN/TX/OK</v>
      </c>
    </row>
    <row r="3582" spans="1:8">
      <c r="A3582" s="80">
        <v>37226</v>
      </c>
      <c r="B3582" s="79" t="s">
        <v>86</v>
      </c>
      <c r="C3582" s="79" t="s">
        <v>73</v>
      </c>
      <c r="D3582" s="85">
        <v>-11974.155699999999</v>
      </c>
      <c r="E3582" s="85">
        <v>2394.8311399999998</v>
      </c>
      <c r="F3582" s="210">
        <f t="shared" si="165"/>
        <v>3</v>
      </c>
      <c r="G3582" s="79" t="str">
        <f t="shared" si="166"/>
        <v>D</v>
      </c>
      <c r="H3582" s="79" t="str">
        <f t="shared" si="167"/>
        <v>3IF-WAHA-TX</v>
      </c>
    </row>
    <row r="3583" spans="1:8">
      <c r="A3583" s="80">
        <v>37226</v>
      </c>
      <c r="B3583" s="79" t="s">
        <v>86</v>
      </c>
      <c r="C3583" s="79" t="s">
        <v>68</v>
      </c>
      <c r="D3583" s="85">
        <v>-1578770.5038999999</v>
      </c>
      <c r="E3583" s="85">
        <v>15787.705039</v>
      </c>
      <c r="F3583" s="210">
        <f t="shared" si="165"/>
        <v>3</v>
      </c>
      <c r="G3583" s="79" t="str">
        <f t="shared" si="166"/>
        <v>D</v>
      </c>
      <c r="H3583" s="79" t="str">
        <f t="shared" si="167"/>
        <v>3NGI-MALIN</v>
      </c>
    </row>
    <row r="3584" spans="1:8">
      <c r="A3584" s="80">
        <v>37226</v>
      </c>
      <c r="B3584" s="79" t="s">
        <v>86</v>
      </c>
      <c r="C3584" s="79" t="s">
        <v>74</v>
      </c>
      <c r="D3584" s="85">
        <v>6603.7467000000006</v>
      </c>
      <c r="E3584" s="85">
        <v>0</v>
      </c>
      <c r="F3584" s="210">
        <f t="shared" si="165"/>
        <v>3</v>
      </c>
      <c r="G3584" s="79" t="str">
        <f t="shared" si="166"/>
        <v>D</v>
      </c>
      <c r="H3584" s="79" t="str">
        <f t="shared" si="167"/>
        <v>3NGI-PGE/CG</v>
      </c>
    </row>
    <row r="3585" spans="1:8">
      <c r="A3585" s="80">
        <v>37226</v>
      </c>
      <c r="B3585" s="79" t="s">
        <v>86</v>
      </c>
      <c r="C3585" s="79" t="s">
        <v>46</v>
      </c>
      <c r="D3585" s="85">
        <v>922357.25589999999</v>
      </c>
      <c r="E3585" s="85">
        <v>-92235.725590000002</v>
      </c>
      <c r="F3585" s="210">
        <f t="shared" si="165"/>
        <v>3</v>
      </c>
      <c r="G3585" s="79" t="str">
        <f t="shared" si="166"/>
        <v>D</v>
      </c>
      <c r="H3585" s="79" t="str">
        <f t="shared" si="167"/>
        <v>3NGI-SOCAL</v>
      </c>
    </row>
    <row r="3586" spans="1:8">
      <c r="A3586" s="80">
        <v>37226</v>
      </c>
      <c r="B3586" s="79" t="s">
        <v>86</v>
      </c>
      <c r="C3586" s="79" t="s">
        <v>103</v>
      </c>
      <c r="D3586" s="85">
        <v>-154666.18040000001</v>
      </c>
      <c r="E3586" s="85">
        <v>0</v>
      </c>
      <c r="F3586" s="210">
        <f t="shared" si="165"/>
        <v>3</v>
      </c>
      <c r="G3586" s="79" t="str">
        <f t="shared" si="166"/>
        <v>D</v>
      </c>
      <c r="H3586" s="79" t="str">
        <f t="shared" si="167"/>
        <v>3NGW/OPAL</v>
      </c>
    </row>
    <row r="3587" spans="1:8">
      <c r="A3587" s="80">
        <v>37257</v>
      </c>
      <c r="B3587" s="79" t="s">
        <v>86</v>
      </c>
      <c r="C3587" s="79" t="s">
        <v>100</v>
      </c>
      <c r="D3587" s="85">
        <v>0</v>
      </c>
      <c r="E3587" s="85">
        <v>0</v>
      </c>
      <c r="F3587" s="210">
        <f t="shared" ref="F3587:F3650" si="168">IF(REF_DT&lt;=LastDay,INDEX(IntraMonth_Buckets,MATCH($A3587,IntraSumMonths,0),1),INDEX(BucketTable,MATCH($A3587,SumMonths,0),1))</f>
        <v>3</v>
      </c>
      <c r="G3587" s="79" t="str">
        <f t="shared" ref="G3587:G3650" si="169">INDEX(Book_Type,MATCH($B3587,Book,0),1)</f>
        <v>D</v>
      </c>
      <c r="H3587" s="79" t="str">
        <f t="shared" ref="H3587:H3650" si="170">$F3587&amp;$C3587</f>
        <v>3DJ/BASIN/CIG</v>
      </c>
    </row>
    <row r="3588" spans="1:8">
      <c r="A3588" s="80">
        <v>37257</v>
      </c>
      <c r="B3588" s="79" t="s">
        <v>86</v>
      </c>
      <c r="C3588" s="79" t="s">
        <v>88</v>
      </c>
      <c r="D3588" s="85">
        <v>463115.49099999998</v>
      </c>
      <c r="E3588" s="85">
        <v>-4631.1549100000002</v>
      </c>
      <c r="F3588" s="210">
        <f t="shared" si="168"/>
        <v>3</v>
      </c>
      <c r="G3588" s="79" t="str">
        <f t="shared" si="169"/>
        <v>D</v>
      </c>
      <c r="H3588" s="79" t="str">
        <f t="shared" si="170"/>
        <v>3IF-CIG/RKYMTN</v>
      </c>
    </row>
    <row r="3589" spans="1:8">
      <c r="A3589" s="80">
        <v>37257</v>
      </c>
      <c r="B3589" s="79" t="s">
        <v>86</v>
      </c>
      <c r="C3589" s="79" t="s">
        <v>101</v>
      </c>
      <c r="D3589" s="85">
        <v>-463115.49089999998</v>
      </c>
      <c r="E3589" s="85">
        <v>4631.1549089999999</v>
      </c>
      <c r="F3589" s="210">
        <f t="shared" si="168"/>
        <v>3</v>
      </c>
      <c r="G3589" s="79" t="str">
        <f t="shared" si="169"/>
        <v>D</v>
      </c>
      <c r="H3589" s="79" t="str">
        <f t="shared" si="170"/>
        <v>3IF-CIG/WIC</v>
      </c>
    </row>
    <row r="3590" spans="1:8">
      <c r="A3590" s="80">
        <v>37257</v>
      </c>
      <c r="B3590" s="79" t="s">
        <v>86</v>
      </c>
      <c r="C3590" s="79" t="s">
        <v>89</v>
      </c>
      <c r="D3590" s="85">
        <v>-2193.0759000000003</v>
      </c>
      <c r="E3590" s="85">
        <v>219.30759</v>
      </c>
      <c r="F3590" s="210">
        <f t="shared" si="168"/>
        <v>3</v>
      </c>
      <c r="G3590" s="79" t="str">
        <f t="shared" si="169"/>
        <v>D</v>
      </c>
      <c r="H3590" s="79" t="str">
        <f t="shared" si="170"/>
        <v>3IF-ELPO/PERMIAN</v>
      </c>
    </row>
    <row r="3591" spans="1:8">
      <c r="A3591" s="80">
        <v>37257</v>
      </c>
      <c r="B3591" s="79" t="s">
        <v>86</v>
      </c>
      <c r="C3591" s="79" t="s">
        <v>72</v>
      </c>
      <c r="D3591" s="85">
        <v>-39424.573600000003</v>
      </c>
      <c r="E3591" s="85">
        <v>3942.4573599999999</v>
      </c>
      <c r="F3591" s="210">
        <f t="shared" si="168"/>
        <v>3</v>
      </c>
      <c r="G3591" s="79" t="str">
        <f t="shared" si="169"/>
        <v>D</v>
      </c>
      <c r="H3591" s="79" t="str">
        <f t="shared" si="170"/>
        <v>3IF-ELPO/SJ</v>
      </c>
    </row>
    <row r="3592" spans="1:8">
      <c r="A3592" s="80">
        <v>37257</v>
      </c>
      <c r="B3592" s="79" t="s">
        <v>86</v>
      </c>
      <c r="C3592" s="79" t="s">
        <v>90</v>
      </c>
      <c r="D3592" s="85">
        <v>0</v>
      </c>
      <c r="E3592" s="85">
        <v>0</v>
      </c>
      <c r="F3592" s="210">
        <f t="shared" si="168"/>
        <v>3</v>
      </c>
      <c r="G3592" s="79" t="str">
        <f t="shared" si="169"/>
        <v>D</v>
      </c>
      <c r="H3592" s="79" t="str">
        <f t="shared" si="170"/>
        <v>3IF-HEHUB</v>
      </c>
    </row>
    <row r="3593" spans="1:8">
      <c r="A3593" s="80">
        <v>37257</v>
      </c>
      <c r="B3593" s="79" t="s">
        <v>86</v>
      </c>
      <c r="C3593" s="79" t="s">
        <v>92</v>
      </c>
      <c r="D3593" s="85">
        <v>-1080602.8122</v>
      </c>
      <c r="E3593" s="85">
        <v>108060.28122</v>
      </c>
      <c r="F3593" s="210">
        <f t="shared" si="168"/>
        <v>3</v>
      </c>
      <c r="G3593" s="79" t="str">
        <f t="shared" si="169"/>
        <v>D</v>
      </c>
      <c r="H3593" s="79" t="str">
        <f t="shared" si="170"/>
        <v>3IF-NTHWST/CANBR</v>
      </c>
    </row>
    <row r="3594" spans="1:8">
      <c r="A3594" s="80">
        <v>37257</v>
      </c>
      <c r="B3594" s="79" t="s">
        <v>86</v>
      </c>
      <c r="C3594" s="79" t="s">
        <v>67</v>
      </c>
      <c r="D3594" s="85">
        <v>231557.74549999999</v>
      </c>
      <c r="E3594" s="85">
        <v>-23155.774549999998</v>
      </c>
      <c r="F3594" s="210">
        <f t="shared" si="168"/>
        <v>3</v>
      </c>
      <c r="G3594" s="79" t="str">
        <f t="shared" si="169"/>
        <v>D</v>
      </c>
      <c r="H3594" s="79" t="str">
        <f t="shared" si="170"/>
        <v>3IF-NWPL_ROCKY_M</v>
      </c>
    </row>
    <row r="3595" spans="1:8">
      <c r="A3595" s="80">
        <v>37257</v>
      </c>
      <c r="B3595" s="79" t="s">
        <v>86</v>
      </c>
      <c r="C3595" s="79" t="s">
        <v>99</v>
      </c>
      <c r="D3595" s="85">
        <v>0</v>
      </c>
      <c r="E3595" s="85">
        <v>0</v>
      </c>
      <c r="F3595" s="210">
        <f t="shared" si="168"/>
        <v>3</v>
      </c>
      <c r="G3595" s="79" t="str">
        <f t="shared" si="169"/>
        <v>D</v>
      </c>
      <c r="H3595" s="79" t="str">
        <f t="shared" si="170"/>
        <v>3IF-PAN/TX/OK</v>
      </c>
    </row>
    <row r="3596" spans="1:8">
      <c r="A3596" s="80">
        <v>37257</v>
      </c>
      <c r="B3596" s="79" t="s">
        <v>86</v>
      </c>
      <c r="C3596" s="79" t="s">
        <v>73</v>
      </c>
      <c r="D3596" s="85">
        <v>590895.52839999995</v>
      </c>
      <c r="E3596" s="85">
        <v>-118179.10567999999</v>
      </c>
      <c r="F3596" s="210">
        <f t="shared" si="168"/>
        <v>3</v>
      </c>
      <c r="G3596" s="79" t="str">
        <f t="shared" si="169"/>
        <v>D</v>
      </c>
      <c r="H3596" s="79" t="str">
        <f t="shared" si="170"/>
        <v>3IF-WAHA-TX</v>
      </c>
    </row>
    <row r="3597" spans="1:8">
      <c r="A3597" s="80">
        <v>37257</v>
      </c>
      <c r="B3597" s="79" t="s">
        <v>86</v>
      </c>
      <c r="C3597" s="79" t="s">
        <v>68</v>
      </c>
      <c r="D3597" s="85">
        <v>-957815.45819999999</v>
      </c>
      <c r="E3597" s="85">
        <v>9578.1545819999992</v>
      </c>
      <c r="F3597" s="210">
        <f t="shared" si="168"/>
        <v>3</v>
      </c>
      <c r="G3597" s="79" t="str">
        <f t="shared" si="169"/>
        <v>D</v>
      </c>
      <c r="H3597" s="79" t="str">
        <f t="shared" si="170"/>
        <v>3NGI-MALIN</v>
      </c>
    </row>
    <row r="3598" spans="1:8">
      <c r="A3598" s="80">
        <v>37257</v>
      </c>
      <c r="B3598" s="79" t="s">
        <v>86</v>
      </c>
      <c r="C3598" s="79" t="s">
        <v>74</v>
      </c>
      <c r="D3598" s="85">
        <v>-5444.8440000000001</v>
      </c>
      <c r="E3598" s="85">
        <v>0</v>
      </c>
      <c r="F3598" s="210">
        <f t="shared" si="168"/>
        <v>3</v>
      </c>
      <c r="G3598" s="79" t="str">
        <f t="shared" si="169"/>
        <v>D</v>
      </c>
      <c r="H3598" s="79" t="str">
        <f t="shared" si="170"/>
        <v>3NGI-PGE/CG</v>
      </c>
    </row>
    <row r="3599" spans="1:8">
      <c r="A3599" s="80">
        <v>37257</v>
      </c>
      <c r="B3599" s="79" t="s">
        <v>86</v>
      </c>
      <c r="C3599" s="79" t="s">
        <v>46</v>
      </c>
      <c r="D3599" s="85">
        <v>941639.28330000001</v>
      </c>
      <c r="E3599" s="85">
        <v>-94163.928329999995</v>
      </c>
      <c r="F3599" s="210">
        <f t="shared" si="168"/>
        <v>3</v>
      </c>
      <c r="G3599" s="79" t="str">
        <f t="shared" si="169"/>
        <v>D</v>
      </c>
      <c r="H3599" s="79" t="str">
        <f t="shared" si="170"/>
        <v>3NGI-SOCAL</v>
      </c>
    </row>
    <row r="3600" spans="1:8">
      <c r="A3600" s="80">
        <v>37257</v>
      </c>
      <c r="B3600" s="79" t="s">
        <v>86</v>
      </c>
      <c r="C3600" s="79" t="s">
        <v>103</v>
      </c>
      <c r="D3600" s="85">
        <v>-154371.83040000001</v>
      </c>
      <c r="E3600" s="85">
        <v>0</v>
      </c>
      <c r="F3600" s="210">
        <f t="shared" si="168"/>
        <v>3</v>
      </c>
      <c r="G3600" s="79" t="str">
        <f t="shared" si="169"/>
        <v>D</v>
      </c>
      <c r="H3600" s="79" t="str">
        <f t="shared" si="170"/>
        <v>3NGW/OPAL</v>
      </c>
    </row>
    <row r="3601" spans="1:8">
      <c r="A3601" s="80">
        <v>37288</v>
      </c>
      <c r="B3601" s="79" t="s">
        <v>86</v>
      </c>
      <c r="C3601" s="79" t="s">
        <v>100</v>
      </c>
      <c r="D3601" s="85">
        <v>0</v>
      </c>
      <c r="E3601" s="85">
        <v>0</v>
      </c>
      <c r="F3601" s="210">
        <f t="shared" si="168"/>
        <v>3</v>
      </c>
      <c r="G3601" s="79" t="str">
        <f t="shared" si="169"/>
        <v>D</v>
      </c>
      <c r="H3601" s="79" t="str">
        <f t="shared" si="170"/>
        <v>3DJ/BASIN/CIG</v>
      </c>
    </row>
    <row r="3602" spans="1:8">
      <c r="A3602" s="80">
        <v>37288</v>
      </c>
      <c r="B3602" s="79" t="s">
        <v>86</v>
      </c>
      <c r="C3602" s="79" t="s">
        <v>88</v>
      </c>
      <c r="D3602" s="85">
        <v>410452.1102</v>
      </c>
      <c r="E3602" s="85">
        <v>-4104.5211019999997</v>
      </c>
      <c r="F3602" s="210">
        <f t="shared" si="168"/>
        <v>3</v>
      </c>
      <c r="G3602" s="79" t="str">
        <f t="shared" si="169"/>
        <v>D</v>
      </c>
      <c r="H3602" s="79" t="str">
        <f t="shared" si="170"/>
        <v>3IF-CIG/RKYMTN</v>
      </c>
    </row>
    <row r="3603" spans="1:8">
      <c r="A3603" s="80">
        <v>37288</v>
      </c>
      <c r="B3603" s="79" t="s">
        <v>86</v>
      </c>
      <c r="C3603" s="79" t="s">
        <v>101</v>
      </c>
      <c r="D3603" s="85">
        <v>-417493.83960000001</v>
      </c>
      <c r="E3603" s="85">
        <v>4174.9383959999996</v>
      </c>
      <c r="F3603" s="210">
        <f t="shared" si="168"/>
        <v>3</v>
      </c>
      <c r="G3603" s="79" t="str">
        <f t="shared" si="169"/>
        <v>D</v>
      </c>
      <c r="H3603" s="79" t="str">
        <f t="shared" si="170"/>
        <v>3IF-CIG/WIC</v>
      </c>
    </row>
    <row r="3604" spans="1:8">
      <c r="A3604" s="80">
        <v>37288</v>
      </c>
      <c r="B3604" s="79" t="s">
        <v>86</v>
      </c>
      <c r="C3604" s="79" t="s">
        <v>89</v>
      </c>
      <c r="D3604" s="85">
        <v>12863.7804</v>
      </c>
      <c r="E3604" s="85">
        <v>-1286.3780400000001</v>
      </c>
      <c r="F3604" s="210">
        <f t="shared" si="168"/>
        <v>3</v>
      </c>
      <c r="G3604" s="79" t="str">
        <f t="shared" si="169"/>
        <v>D</v>
      </c>
      <c r="H3604" s="79" t="str">
        <f t="shared" si="170"/>
        <v>3IF-ELPO/PERMIAN</v>
      </c>
    </row>
    <row r="3605" spans="1:8">
      <c r="A3605" s="80">
        <v>37288</v>
      </c>
      <c r="B3605" s="79" t="s">
        <v>86</v>
      </c>
      <c r="C3605" s="79" t="s">
        <v>72</v>
      </c>
      <c r="D3605" s="85">
        <v>-26163.9414</v>
      </c>
      <c r="E3605" s="85">
        <v>2616.3941399999999</v>
      </c>
      <c r="F3605" s="210">
        <f t="shared" si="168"/>
        <v>3</v>
      </c>
      <c r="G3605" s="79" t="str">
        <f t="shared" si="169"/>
        <v>D</v>
      </c>
      <c r="H3605" s="79" t="str">
        <f t="shared" si="170"/>
        <v>3IF-ELPO/SJ</v>
      </c>
    </row>
    <row r="3606" spans="1:8">
      <c r="A3606" s="80">
        <v>37288</v>
      </c>
      <c r="B3606" s="79" t="s">
        <v>86</v>
      </c>
      <c r="C3606" s="79" t="s">
        <v>90</v>
      </c>
      <c r="D3606" s="85">
        <v>0</v>
      </c>
      <c r="E3606" s="85">
        <v>0</v>
      </c>
      <c r="F3606" s="210">
        <f t="shared" si="168"/>
        <v>3</v>
      </c>
      <c r="G3606" s="79" t="str">
        <f t="shared" si="169"/>
        <v>D</v>
      </c>
      <c r="H3606" s="79" t="str">
        <f t="shared" si="170"/>
        <v>3IF-HEHUB</v>
      </c>
    </row>
    <row r="3607" spans="1:8">
      <c r="A3607" s="80">
        <v>37288</v>
      </c>
      <c r="B3607" s="79" t="s">
        <v>86</v>
      </c>
      <c r="C3607" s="79" t="s">
        <v>92</v>
      </c>
      <c r="D3607" s="85">
        <v>139164.61319999999</v>
      </c>
      <c r="E3607" s="85">
        <v>-13916.46132</v>
      </c>
      <c r="F3607" s="210">
        <f t="shared" si="168"/>
        <v>3</v>
      </c>
      <c r="G3607" s="79" t="str">
        <f t="shared" si="169"/>
        <v>D</v>
      </c>
      <c r="H3607" s="79" t="str">
        <f t="shared" si="170"/>
        <v>3IF-NTHWST/CANBR</v>
      </c>
    </row>
    <row r="3608" spans="1:8">
      <c r="A3608" s="80">
        <v>37288</v>
      </c>
      <c r="B3608" s="79" t="s">
        <v>86</v>
      </c>
      <c r="C3608" s="79" t="s">
        <v>67</v>
      </c>
      <c r="D3608" s="85">
        <v>208746.9198</v>
      </c>
      <c r="E3608" s="85">
        <v>-20874.69198</v>
      </c>
      <c r="F3608" s="210">
        <f t="shared" si="168"/>
        <v>3</v>
      </c>
      <c r="G3608" s="79" t="str">
        <f t="shared" si="169"/>
        <v>D</v>
      </c>
      <c r="H3608" s="79" t="str">
        <f t="shared" si="170"/>
        <v>3IF-NWPL_ROCKY_M</v>
      </c>
    </row>
    <row r="3609" spans="1:8">
      <c r="A3609" s="80">
        <v>37288</v>
      </c>
      <c r="B3609" s="79" t="s">
        <v>86</v>
      </c>
      <c r="C3609" s="79" t="s">
        <v>99</v>
      </c>
      <c r="D3609" s="85">
        <v>0</v>
      </c>
      <c r="E3609" s="85">
        <v>0</v>
      </c>
      <c r="F3609" s="210">
        <f t="shared" si="168"/>
        <v>3</v>
      </c>
      <c r="G3609" s="79" t="str">
        <f t="shared" si="169"/>
        <v>D</v>
      </c>
      <c r="H3609" s="79" t="str">
        <f t="shared" si="170"/>
        <v>3IF-PAN/TX/OK</v>
      </c>
    </row>
    <row r="3610" spans="1:8">
      <c r="A3610" s="80">
        <v>37288</v>
      </c>
      <c r="B3610" s="79" t="s">
        <v>86</v>
      </c>
      <c r="C3610" s="79" t="s">
        <v>73</v>
      </c>
      <c r="D3610" s="85">
        <v>531111.80599999998</v>
      </c>
      <c r="E3610" s="85">
        <v>-106222.3612</v>
      </c>
      <c r="F3610" s="210">
        <f t="shared" si="168"/>
        <v>3</v>
      </c>
      <c r="G3610" s="79" t="str">
        <f t="shared" si="169"/>
        <v>D</v>
      </c>
      <c r="H3610" s="79" t="str">
        <f t="shared" si="170"/>
        <v>3IF-WAHA-TX</v>
      </c>
    </row>
    <row r="3611" spans="1:8">
      <c r="A3611" s="80">
        <v>37288</v>
      </c>
      <c r="B3611" s="79" t="s">
        <v>86</v>
      </c>
      <c r="C3611" s="79" t="s">
        <v>68</v>
      </c>
      <c r="D3611" s="85">
        <v>-848625.81129999994</v>
      </c>
      <c r="E3611" s="85">
        <v>8486.2581129999999</v>
      </c>
      <c r="F3611" s="210">
        <f t="shared" si="168"/>
        <v>3</v>
      </c>
      <c r="G3611" s="79" t="str">
        <f t="shared" si="169"/>
        <v>D</v>
      </c>
      <c r="H3611" s="79" t="str">
        <f t="shared" si="170"/>
        <v>3NGI-MALIN</v>
      </c>
    </row>
    <row r="3612" spans="1:8">
      <c r="A3612" s="80">
        <v>37288</v>
      </c>
      <c r="B3612" s="79" t="s">
        <v>86</v>
      </c>
      <c r="C3612" s="79" t="s">
        <v>74</v>
      </c>
      <c r="D3612" s="85">
        <v>12898.571599999999</v>
      </c>
      <c r="E3612" s="85">
        <v>0</v>
      </c>
      <c r="F3612" s="210">
        <f t="shared" si="168"/>
        <v>3</v>
      </c>
      <c r="G3612" s="79" t="str">
        <f t="shared" si="169"/>
        <v>D</v>
      </c>
      <c r="H3612" s="79" t="str">
        <f t="shared" si="170"/>
        <v>3NGI-PGE/CG</v>
      </c>
    </row>
    <row r="3613" spans="1:8">
      <c r="A3613" s="80">
        <v>37288</v>
      </c>
      <c r="B3613" s="79" t="s">
        <v>86</v>
      </c>
      <c r="C3613" s="79" t="s">
        <v>46</v>
      </c>
      <c r="D3613" s="85">
        <v>-944484.38529999997</v>
      </c>
      <c r="E3613" s="85">
        <v>94448.438529999999</v>
      </c>
      <c r="F3613" s="210">
        <f t="shared" si="168"/>
        <v>3</v>
      </c>
      <c r="G3613" s="79" t="str">
        <f t="shared" si="169"/>
        <v>D</v>
      </c>
      <c r="H3613" s="79" t="str">
        <f t="shared" si="170"/>
        <v>3NGI-SOCAL</v>
      </c>
    </row>
    <row r="3614" spans="1:8">
      <c r="A3614" s="80">
        <v>37288</v>
      </c>
      <c r="B3614" s="79" t="s">
        <v>86</v>
      </c>
      <c r="C3614" s="79" t="s">
        <v>103</v>
      </c>
      <c r="D3614" s="85">
        <v>-139164.61319999999</v>
      </c>
      <c r="E3614" s="85">
        <v>0</v>
      </c>
      <c r="F3614" s="210">
        <f t="shared" si="168"/>
        <v>3</v>
      </c>
      <c r="G3614" s="79" t="str">
        <f t="shared" si="169"/>
        <v>D</v>
      </c>
      <c r="H3614" s="79" t="str">
        <f t="shared" si="170"/>
        <v>3NGW/OPAL</v>
      </c>
    </row>
    <row r="3615" spans="1:8">
      <c r="A3615" s="80">
        <v>37316</v>
      </c>
      <c r="B3615" s="79" t="s">
        <v>86</v>
      </c>
      <c r="C3615" s="79" t="s">
        <v>100</v>
      </c>
      <c r="D3615" s="85">
        <v>0</v>
      </c>
      <c r="E3615" s="85">
        <v>0</v>
      </c>
      <c r="F3615" s="210">
        <f t="shared" si="168"/>
        <v>3</v>
      </c>
      <c r="G3615" s="79" t="str">
        <f t="shared" si="169"/>
        <v>D</v>
      </c>
      <c r="H3615" s="79" t="str">
        <f t="shared" si="170"/>
        <v>3DJ/BASIN/CIG</v>
      </c>
    </row>
    <row r="3616" spans="1:8">
      <c r="A3616" s="80">
        <v>37316</v>
      </c>
      <c r="B3616" s="79" t="s">
        <v>86</v>
      </c>
      <c r="C3616" s="79" t="s">
        <v>88</v>
      </c>
      <c r="D3616" s="85">
        <v>607540.1703</v>
      </c>
      <c r="E3616" s="85">
        <v>-6075.4017029999995</v>
      </c>
      <c r="F3616" s="210">
        <f t="shared" si="168"/>
        <v>3</v>
      </c>
      <c r="G3616" s="79" t="str">
        <f t="shared" si="169"/>
        <v>D</v>
      </c>
      <c r="H3616" s="79" t="str">
        <f t="shared" si="170"/>
        <v>3IF-CIG/RKYMTN</v>
      </c>
    </row>
    <row r="3617" spans="1:8">
      <c r="A3617" s="80">
        <v>37316</v>
      </c>
      <c r="B3617" s="79" t="s">
        <v>86</v>
      </c>
      <c r="C3617" s="79" t="s">
        <v>101</v>
      </c>
      <c r="D3617" s="85">
        <v>-461493.01409999997</v>
      </c>
      <c r="E3617" s="85">
        <v>4614.9301409999998</v>
      </c>
      <c r="F3617" s="210">
        <f t="shared" si="168"/>
        <v>3</v>
      </c>
      <c r="G3617" s="79" t="str">
        <f t="shared" si="169"/>
        <v>D</v>
      </c>
      <c r="H3617" s="79" t="str">
        <f t="shared" si="170"/>
        <v>3IF-CIG/WIC</v>
      </c>
    </row>
    <row r="3618" spans="1:8">
      <c r="A3618" s="80">
        <v>37316</v>
      </c>
      <c r="B3618" s="79" t="s">
        <v>86</v>
      </c>
      <c r="C3618" s="79" t="s">
        <v>89</v>
      </c>
      <c r="D3618" s="85">
        <v>-753.27570000000003</v>
      </c>
      <c r="E3618" s="85">
        <v>75.327569999999994</v>
      </c>
      <c r="F3618" s="210">
        <f t="shared" si="168"/>
        <v>3</v>
      </c>
      <c r="G3618" s="79" t="str">
        <f t="shared" si="169"/>
        <v>D</v>
      </c>
      <c r="H3618" s="79" t="str">
        <f t="shared" si="170"/>
        <v>3IF-ELPO/PERMIAN</v>
      </c>
    </row>
    <row r="3619" spans="1:8">
      <c r="A3619" s="80">
        <v>37316</v>
      </c>
      <c r="B3619" s="79" t="s">
        <v>86</v>
      </c>
      <c r="C3619" s="79" t="s">
        <v>72</v>
      </c>
      <c r="D3619" s="85">
        <v>25127.053800000002</v>
      </c>
      <c r="E3619" s="85">
        <v>-2512.7053799999999</v>
      </c>
      <c r="F3619" s="210">
        <f t="shared" si="168"/>
        <v>3</v>
      </c>
      <c r="G3619" s="79" t="str">
        <f t="shared" si="169"/>
        <v>D</v>
      </c>
      <c r="H3619" s="79" t="str">
        <f t="shared" si="170"/>
        <v>3IF-ELPO/SJ</v>
      </c>
    </row>
    <row r="3620" spans="1:8">
      <c r="A3620" s="80">
        <v>37316</v>
      </c>
      <c r="B3620" s="79" t="s">
        <v>86</v>
      </c>
      <c r="C3620" s="79" t="s">
        <v>90</v>
      </c>
      <c r="D3620" s="85">
        <v>0</v>
      </c>
      <c r="E3620" s="85">
        <v>0</v>
      </c>
      <c r="F3620" s="210">
        <f t="shared" si="168"/>
        <v>3</v>
      </c>
      <c r="G3620" s="79" t="str">
        <f t="shared" si="169"/>
        <v>D</v>
      </c>
      <c r="H3620" s="79" t="str">
        <f t="shared" si="170"/>
        <v>3IF-HEHUB</v>
      </c>
    </row>
    <row r="3621" spans="1:8">
      <c r="A3621" s="80">
        <v>37316</v>
      </c>
      <c r="B3621" s="79" t="s">
        <v>86</v>
      </c>
      <c r="C3621" s="79" t="s">
        <v>92</v>
      </c>
      <c r="D3621" s="85">
        <v>307662.00929999998</v>
      </c>
      <c r="E3621" s="85">
        <v>-30766.200929999999</v>
      </c>
      <c r="F3621" s="210">
        <f t="shared" si="168"/>
        <v>3</v>
      </c>
      <c r="G3621" s="79" t="str">
        <f t="shared" si="169"/>
        <v>D</v>
      </c>
      <c r="H3621" s="79" t="str">
        <f t="shared" si="170"/>
        <v>3IF-NTHWST/CANBR</v>
      </c>
    </row>
    <row r="3622" spans="1:8">
      <c r="A3622" s="80">
        <v>37316</v>
      </c>
      <c r="B3622" s="79" t="s">
        <v>86</v>
      </c>
      <c r="C3622" s="79" t="s">
        <v>67</v>
      </c>
      <c r="D3622" s="85">
        <v>230746.50719999999</v>
      </c>
      <c r="E3622" s="85">
        <v>-23074.650720000001</v>
      </c>
      <c r="F3622" s="210">
        <f t="shared" si="168"/>
        <v>3</v>
      </c>
      <c r="G3622" s="79" t="str">
        <f t="shared" si="169"/>
        <v>D</v>
      </c>
      <c r="H3622" s="79" t="str">
        <f t="shared" si="170"/>
        <v>3IF-NWPL_ROCKY_M</v>
      </c>
    </row>
    <row r="3623" spans="1:8">
      <c r="A3623" s="80">
        <v>37316</v>
      </c>
      <c r="B3623" s="79" t="s">
        <v>86</v>
      </c>
      <c r="C3623" s="79" t="s">
        <v>99</v>
      </c>
      <c r="D3623" s="85">
        <v>0</v>
      </c>
      <c r="E3623" s="85">
        <v>0</v>
      </c>
      <c r="F3623" s="210">
        <f t="shared" si="168"/>
        <v>3</v>
      </c>
      <c r="G3623" s="79" t="str">
        <f t="shared" si="169"/>
        <v>D</v>
      </c>
      <c r="H3623" s="79" t="str">
        <f t="shared" si="170"/>
        <v>3IF-PAN/TX/OK</v>
      </c>
    </row>
    <row r="3624" spans="1:8">
      <c r="A3624" s="80">
        <v>37316</v>
      </c>
      <c r="B3624" s="79" t="s">
        <v>86</v>
      </c>
      <c r="C3624" s="79" t="s">
        <v>73</v>
      </c>
      <c r="D3624" s="85">
        <v>579099.29850000003</v>
      </c>
      <c r="E3624" s="85">
        <v>-115819.8597</v>
      </c>
      <c r="F3624" s="210">
        <f t="shared" si="168"/>
        <v>3</v>
      </c>
      <c r="G3624" s="79" t="str">
        <f t="shared" si="169"/>
        <v>D</v>
      </c>
      <c r="H3624" s="79" t="str">
        <f t="shared" si="170"/>
        <v>3IF-WAHA-TX</v>
      </c>
    </row>
    <row r="3625" spans="1:8">
      <c r="A3625" s="80">
        <v>37316</v>
      </c>
      <c r="B3625" s="79" t="s">
        <v>86</v>
      </c>
      <c r="C3625" s="79" t="s">
        <v>68</v>
      </c>
      <c r="D3625" s="85">
        <v>-938061.46640000003</v>
      </c>
      <c r="E3625" s="85">
        <v>9380.6146640000006</v>
      </c>
      <c r="F3625" s="210">
        <f t="shared" si="168"/>
        <v>3</v>
      </c>
      <c r="G3625" s="79" t="str">
        <f t="shared" si="169"/>
        <v>D</v>
      </c>
      <c r="H3625" s="79" t="str">
        <f t="shared" si="170"/>
        <v>3NGI-MALIN</v>
      </c>
    </row>
    <row r="3626" spans="1:8">
      <c r="A3626" s="80">
        <v>37316</v>
      </c>
      <c r="B3626" s="79" t="s">
        <v>86</v>
      </c>
      <c r="C3626" s="79" t="s">
        <v>74</v>
      </c>
      <c r="D3626" s="85">
        <v>50399.999400000001</v>
      </c>
      <c r="E3626" s="85">
        <v>0</v>
      </c>
      <c r="F3626" s="210">
        <f t="shared" si="168"/>
        <v>3</v>
      </c>
      <c r="G3626" s="79" t="str">
        <f t="shared" si="169"/>
        <v>D</v>
      </c>
      <c r="H3626" s="79" t="str">
        <f t="shared" si="170"/>
        <v>3NGI-PGE/CG</v>
      </c>
    </row>
    <row r="3627" spans="1:8">
      <c r="A3627" s="80">
        <v>37316</v>
      </c>
      <c r="B3627" s="79" t="s">
        <v>86</v>
      </c>
      <c r="C3627" s="79" t="s">
        <v>46</v>
      </c>
      <c r="D3627" s="85">
        <v>-1275926.9528000001</v>
      </c>
      <c r="E3627" s="85">
        <v>127592.69528</v>
      </c>
      <c r="F3627" s="210">
        <f t="shared" si="168"/>
        <v>3</v>
      </c>
      <c r="G3627" s="79" t="str">
        <f t="shared" si="169"/>
        <v>D</v>
      </c>
      <c r="H3627" s="79" t="str">
        <f t="shared" si="170"/>
        <v>3NGI-SOCAL</v>
      </c>
    </row>
    <row r="3628" spans="1:8">
      <c r="A3628" s="80">
        <v>37316</v>
      </c>
      <c r="B3628" s="79" t="s">
        <v>86</v>
      </c>
      <c r="C3628" s="79" t="s">
        <v>103</v>
      </c>
      <c r="D3628" s="85">
        <v>-153831.0048</v>
      </c>
      <c r="E3628" s="85">
        <v>0</v>
      </c>
      <c r="F3628" s="210">
        <f t="shared" si="168"/>
        <v>3</v>
      </c>
      <c r="G3628" s="79" t="str">
        <f t="shared" si="169"/>
        <v>D</v>
      </c>
      <c r="H3628" s="79" t="str">
        <f t="shared" si="170"/>
        <v>3NGW/OPAL</v>
      </c>
    </row>
    <row r="3629" spans="1:8">
      <c r="A3629" s="80">
        <v>37347</v>
      </c>
      <c r="B3629" s="79" t="s">
        <v>86</v>
      </c>
      <c r="C3629" s="79" t="s">
        <v>100</v>
      </c>
      <c r="D3629" s="85">
        <v>0</v>
      </c>
      <c r="E3629" s="85">
        <v>0</v>
      </c>
      <c r="F3629" s="210">
        <f t="shared" si="168"/>
        <v>4</v>
      </c>
      <c r="G3629" s="79" t="str">
        <f t="shared" si="169"/>
        <v>D</v>
      </c>
      <c r="H3629" s="79" t="str">
        <f t="shared" si="170"/>
        <v>4DJ/BASIN/CIG</v>
      </c>
    </row>
    <row r="3630" spans="1:8">
      <c r="A3630" s="80">
        <v>37347</v>
      </c>
      <c r="B3630" s="79" t="s">
        <v>86</v>
      </c>
      <c r="C3630" s="79" t="s">
        <v>88</v>
      </c>
      <c r="D3630" s="85">
        <v>438301.12050000002</v>
      </c>
      <c r="E3630" s="85">
        <v>-4383.0112049999998</v>
      </c>
      <c r="F3630" s="210">
        <f t="shared" si="168"/>
        <v>4</v>
      </c>
      <c r="G3630" s="79" t="str">
        <f t="shared" si="169"/>
        <v>D</v>
      </c>
      <c r="H3630" s="79" t="str">
        <f t="shared" si="170"/>
        <v>4IF-CIG/RKYMTN</v>
      </c>
    </row>
    <row r="3631" spans="1:8">
      <c r="A3631" s="80">
        <v>37347</v>
      </c>
      <c r="B3631" s="79" t="s">
        <v>86</v>
      </c>
      <c r="C3631" s="79" t="s">
        <v>101</v>
      </c>
      <c r="D3631" s="85">
        <v>-445820.62829999998</v>
      </c>
      <c r="E3631" s="85">
        <v>4458.2062830000004</v>
      </c>
      <c r="F3631" s="210">
        <f t="shared" si="168"/>
        <v>4</v>
      </c>
      <c r="G3631" s="79" t="str">
        <f t="shared" si="169"/>
        <v>D</v>
      </c>
      <c r="H3631" s="79" t="str">
        <f t="shared" si="170"/>
        <v>4IF-CIG/WIC</v>
      </c>
    </row>
    <row r="3632" spans="1:8">
      <c r="A3632" s="80">
        <v>37347</v>
      </c>
      <c r="B3632" s="79" t="s">
        <v>86</v>
      </c>
      <c r="C3632" s="79" t="s">
        <v>89</v>
      </c>
      <c r="D3632" s="85">
        <v>-979.81470000000002</v>
      </c>
      <c r="E3632" s="85">
        <v>97.981470000000002</v>
      </c>
      <c r="F3632" s="210">
        <f t="shared" si="168"/>
        <v>4</v>
      </c>
      <c r="G3632" s="79" t="str">
        <f t="shared" si="169"/>
        <v>D</v>
      </c>
      <c r="H3632" s="79" t="str">
        <f t="shared" si="170"/>
        <v>4IF-ELPO/PERMIAN</v>
      </c>
    </row>
    <row r="3633" spans="1:8">
      <c r="A3633" s="80">
        <v>37347</v>
      </c>
      <c r="B3633" s="79" t="s">
        <v>86</v>
      </c>
      <c r="C3633" s="79" t="s">
        <v>72</v>
      </c>
      <c r="D3633" s="85">
        <v>36573.142800000001</v>
      </c>
      <c r="E3633" s="85">
        <v>-3657.3142800000001</v>
      </c>
      <c r="F3633" s="210">
        <f t="shared" si="168"/>
        <v>4</v>
      </c>
      <c r="G3633" s="79" t="str">
        <f t="shared" si="169"/>
        <v>D</v>
      </c>
      <c r="H3633" s="79" t="str">
        <f t="shared" si="170"/>
        <v>4IF-ELPO/SJ</v>
      </c>
    </row>
    <row r="3634" spans="1:8">
      <c r="A3634" s="80">
        <v>37347</v>
      </c>
      <c r="B3634" s="79" t="s">
        <v>86</v>
      </c>
      <c r="C3634" s="79" t="s">
        <v>90</v>
      </c>
      <c r="D3634" s="85">
        <v>0</v>
      </c>
      <c r="E3634" s="85">
        <v>0</v>
      </c>
      <c r="F3634" s="210">
        <f t="shared" si="168"/>
        <v>4</v>
      </c>
      <c r="G3634" s="79" t="str">
        <f t="shared" si="169"/>
        <v>D</v>
      </c>
      <c r="H3634" s="79" t="str">
        <f t="shared" si="170"/>
        <v>4IF-HEHUB</v>
      </c>
    </row>
    <row r="3635" spans="1:8">
      <c r="A3635" s="80">
        <v>37347</v>
      </c>
      <c r="B3635" s="79" t="s">
        <v>86</v>
      </c>
      <c r="C3635" s="79" t="s">
        <v>92</v>
      </c>
      <c r="D3635" s="85">
        <v>0</v>
      </c>
      <c r="E3635" s="85">
        <v>0</v>
      </c>
      <c r="F3635" s="210">
        <f t="shared" si="168"/>
        <v>4</v>
      </c>
      <c r="G3635" s="79" t="str">
        <f t="shared" si="169"/>
        <v>D</v>
      </c>
      <c r="H3635" s="79" t="str">
        <f t="shared" si="170"/>
        <v>4IF-NTHWST/CANBR</v>
      </c>
    </row>
    <row r="3636" spans="1:8">
      <c r="A3636" s="80">
        <v>37347</v>
      </c>
      <c r="B3636" s="79" t="s">
        <v>86</v>
      </c>
      <c r="C3636" s="79" t="s">
        <v>67</v>
      </c>
      <c r="D3636" s="85">
        <v>148606.87609999999</v>
      </c>
      <c r="E3636" s="85">
        <v>-14860.687610000001</v>
      </c>
      <c r="F3636" s="210">
        <f t="shared" si="168"/>
        <v>4</v>
      </c>
      <c r="G3636" s="79" t="str">
        <f t="shared" si="169"/>
        <v>D</v>
      </c>
      <c r="H3636" s="79" t="str">
        <f t="shared" si="170"/>
        <v>4IF-NWPL_ROCKY_M</v>
      </c>
    </row>
    <row r="3637" spans="1:8">
      <c r="A3637" s="80">
        <v>37347</v>
      </c>
      <c r="B3637" s="79" t="s">
        <v>86</v>
      </c>
      <c r="C3637" s="79" t="s">
        <v>99</v>
      </c>
      <c r="D3637" s="85">
        <v>0</v>
      </c>
      <c r="E3637" s="85">
        <v>0</v>
      </c>
      <c r="F3637" s="210">
        <f t="shared" si="168"/>
        <v>4</v>
      </c>
      <c r="G3637" s="79" t="str">
        <f t="shared" si="169"/>
        <v>D</v>
      </c>
      <c r="H3637" s="79" t="str">
        <f t="shared" si="170"/>
        <v>4IF-PAN/TX/OK</v>
      </c>
    </row>
    <row r="3638" spans="1:8">
      <c r="A3638" s="80">
        <v>37347</v>
      </c>
      <c r="B3638" s="79" t="s">
        <v>86</v>
      </c>
      <c r="C3638" s="79" t="s">
        <v>73</v>
      </c>
      <c r="D3638" s="85">
        <v>-25164.097699999998</v>
      </c>
      <c r="E3638" s="85">
        <v>5032.8195400000004</v>
      </c>
      <c r="F3638" s="210">
        <f t="shared" si="168"/>
        <v>4</v>
      </c>
      <c r="G3638" s="79" t="str">
        <f t="shared" si="169"/>
        <v>D</v>
      </c>
      <c r="H3638" s="79" t="str">
        <f t="shared" si="170"/>
        <v>4IF-WAHA-TX</v>
      </c>
    </row>
    <row r="3639" spans="1:8">
      <c r="A3639" s="80">
        <v>37347</v>
      </c>
      <c r="B3639" s="79" t="s">
        <v>86</v>
      </c>
      <c r="C3639" s="79" t="s">
        <v>68</v>
      </c>
      <c r="D3639" s="85">
        <v>297.21379999999999</v>
      </c>
      <c r="E3639" s="85">
        <v>-2.9721379999999997</v>
      </c>
      <c r="F3639" s="210">
        <f t="shared" si="168"/>
        <v>4</v>
      </c>
      <c r="G3639" s="79" t="str">
        <f t="shared" si="169"/>
        <v>D</v>
      </c>
      <c r="H3639" s="79" t="str">
        <f t="shared" si="170"/>
        <v>4NGI-MALIN</v>
      </c>
    </row>
    <row r="3640" spans="1:8">
      <c r="A3640" s="80">
        <v>37347</v>
      </c>
      <c r="B3640" s="79" t="s">
        <v>86</v>
      </c>
      <c r="C3640" s="79" t="s">
        <v>74</v>
      </c>
      <c r="D3640" s="85">
        <v>-59380.335599999999</v>
      </c>
      <c r="E3640" s="85">
        <v>0</v>
      </c>
      <c r="F3640" s="210">
        <f t="shared" si="168"/>
        <v>4</v>
      </c>
      <c r="G3640" s="79" t="str">
        <f t="shared" si="169"/>
        <v>D</v>
      </c>
      <c r="H3640" s="79" t="str">
        <f t="shared" si="170"/>
        <v>4NGI-PGE/CG</v>
      </c>
    </row>
    <row r="3641" spans="1:8">
      <c r="A3641" s="80">
        <v>37347</v>
      </c>
      <c r="B3641" s="79" t="s">
        <v>86</v>
      </c>
      <c r="C3641" s="79" t="s">
        <v>46</v>
      </c>
      <c r="D3641" s="85">
        <v>-760670.05390000006</v>
      </c>
      <c r="E3641" s="85">
        <v>76067.005390000006</v>
      </c>
      <c r="F3641" s="210">
        <f t="shared" si="168"/>
        <v>4</v>
      </c>
      <c r="G3641" s="79" t="str">
        <f t="shared" si="169"/>
        <v>D</v>
      </c>
      <c r="H3641" s="79" t="str">
        <f t="shared" si="170"/>
        <v>4NGI-SOCAL</v>
      </c>
    </row>
    <row r="3642" spans="1:8">
      <c r="A3642" s="80">
        <v>37347</v>
      </c>
      <c r="B3642" s="79" t="s">
        <v>86</v>
      </c>
      <c r="C3642" s="79" t="s">
        <v>103</v>
      </c>
      <c r="D3642" s="85">
        <v>-148606.8762</v>
      </c>
      <c r="E3642" s="85">
        <v>0</v>
      </c>
      <c r="F3642" s="210">
        <f t="shared" si="168"/>
        <v>4</v>
      </c>
      <c r="G3642" s="79" t="str">
        <f t="shared" si="169"/>
        <v>D</v>
      </c>
      <c r="H3642" s="79" t="str">
        <f t="shared" si="170"/>
        <v>4NGW/OPAL</v>
      </c>
    </row>
    <row r="3643" spans="1:8">
      <c r="A3643" s="80">
        <v>37377</v>
      </c>
      <c r="B3643" s="79" t="s">
        <v>86</v>
      </c>
      <c r="C3643" s="79" t="s">
        <v>100</v>
      </c>
      <c r="D3643" s="85">
        <v>0</v>
      </c>
      <c r="E3643" s="85">
        <v>0</v>
      </c>
      <c r="F3643" s="210">
        <f t="shared" si="168"/>
        <v>4</v>
      </c>
      <c r="G3643" s="79" t="str">
        <f t="shared" si="169"/>
        <v>D</v>
      </c>
      <c r="H3643" s="79" t="str">
        <f t="shared" si="170"/>
        <v>4DJ/BASIN/CIG</v>
      </c>
    </row>
    <row r="3644" spans="1:8">
      <c r="A3644" s="80">
        <v>37377</v>
      </c>
      <c r="B3644" s="79" t="s">
        <v>86</v>
      </c>
      <c r="C3644" s="79" t="s">
        <v>88</v>
      </c>
      <c r="D3644" s="85">
        <v>452093.57939999999</v>
      </c>
      <c r="E3644" s="85">
        <v>-4520.935794</v>
      </c>
      <c r="F3644" s="210">
        <f t="shared" si="168"/>
        <v>4</v>
      </c>
      <c r="G3644" s="79" t="str">
        <f t="shared" si="169"/>
        <v>D</v>
      </c>
      <c r="H3644" s="79" t="str">
        <f t="shared" si="170"/>
        <v>4IF-CIG/RKYMTN</v>
      </c>
    </row>
    <row r="3645" spans="1:8">
      <c r="A3645" s="80">
        <v>37377</v>
      </c>
      <c r="B3645" s="79" t="s">
        <v>86</v>
      </c>
      <c r="C3645" s="79" t="s">
        <v>101</v>
      </c>
      <c r="D3645" s="85">
        <v>-459849.71130000002</v>
      </c>
      <c r="E3645" s="85">
        <v>4598.4971130000004</v>
      </c>
      <c r="F3645" s="210">
        <f t="shared" si="168"/>
        <v>4</v>
      </c>
      <c r="G3645" s="79" t="str">
        <f t="shared" si="169"/>
        <v>D</v>
      </c>
      <c r="H3645" s="79" t="str">
        <f t="shared" si="170"/>
        <v>4IF-CIG/WIC</v>
      </c>
    </row>
    <row r="3646" spans="1:8">
      <c r="A3646" s="80">
        <v>37377</v>
      </c>
      <c r="B3646" s="79" t="s">
        <v>86</v>
      </c>
      <c r="C3646" s="79" t="s">
        <v>89</v>
      </c>
      <c r="D3646" s="85">
        <v>-3816.2582000000002</v>
      </c>
      <c r="E3646" s="85">
        <v>381.62581999999998</v>
      </c>
      <c r="F3646" s="210">
        <f t="shared" si="168"/>
        <v>4</v>
      </c>
      <c r="G3646" s="79" t="str">
        <f t="shared" si="169"/>
        <v>D</v>
      </c>
      <c r="H3646" s="79" t="str">
        <f t="shared" si="170"/>
        <v>4IF-ELPO/PERMIAN</v>
      </c>
    </row>
    <row r="3647" spans="1:8">
      <c r="A3647" s="80">
        <v>37377</v>
      </c>
      <c r="B3647" s="79" t="s">
        <v>86</v>
      </c>
      <c r="C3647" s="79" t="s">
        <v>72</v>
      </c>
      <c r="D3647" s="85">
        <v>-14680.578600000001</v>
      </c>
      <c r="E3647" s="85">
        <v>1468.0578599999999</v>
      </c>
      <c r="F3647" s="210">
        <f t="shared" si="168"/>
        <v>4</v>
      </c>
      <c r="G3647" s="79" t="str">
        <f t="shared" si="169"/>
        <v>D</v>
      </c>
      <c r="H3647" s="79" t="str">
        <f t="shared" si="170"/>
        <v>4IF-ELPO/SJ</v>
      </c>
    </row>
    <row r="3648" spans="1:8">
      <c r="A3648" s="80">
        <v>37377</v>
      </c>
      <c r="B3648" s="79" t="s">
        <v>86</v>
      </c>
      <c r="C3648" s="79" t="s">
        <v>90</v>
      </c>
      <c r="D3648" s="85">
        <v>0</v>
      </c>
      <c r="E3648" s="85">
        <v>0</v>
      </c>
      <c r="F3648" s="210">
        <f t="shared" si="168"/>
        <v>4</v>
      </c>
      <c r="G3648" s="79" t="str">
        <f t="shared" si="169"/>
        <v>D</v>
      </c>
      <c r="H3648" s="79" t="str">
        <f t="shared" si="170"/>
        <v>4IF-HEHUB</v>
      </c>
    </row>
    <row r="3649" spans="1:8">
      <c r="A3649" s="80">
        <v>37377</v>
      </c>
      <c r="B3649" s="79" t="s">
        <v>86</v>
      </c>
      <c r="C3649" s="79" t="s">
        <v>92</v>
      </c>
      <c r="D3649" s="85">
        <v>0</v>
      </c>
      <c r="E3649" s="85">
        <v>0</v>
      </c>
      <c r="F3649" s="210">
        <f t="shared" si="168"/>
        <v>4</v>
      </c>
      <c r="G3649" s="79" t="str">
        <f t="shared" si="169"/>
        <v>D</v>
      </c>
      <c r="H3649" s="79" t="str">
        <f t="shared" si="170"/>
        <v>4IF-NTHWST/CANBR</v>
      </c>
    </row>
    <row r="3650" spans="1:8">
      <c r="A3650" s="80">
        <v>37377</v>
      </c>
      <c r="B3650" s="79" t="s">
        <v>86</v>
      </c>
      <c r="C3650" s="79" t="s">
        <v>67</v>
      </c>
      <c r="D3650" s="85">
        <v>153283.2371</v>
      </c>
      <c r="E3650" s="85">
        <v>-15328.323710000001</v>
      </c>
      <c r="F3650" s="210">
        <f t="shared" si="168"/>
        <v>4</v>
      </c>
      <c r="G3650" s="79" t="str">
        <f t="shared" si="169"/>
        <v>D</v>
      </c>
      <c r="H3650" s="79" t="str">
        <f t="shared" si="170"/>
        <v>4IF-NWPL_ROCKY_M</v>
      </c>
    </row>
    <row r="3651" spans="1:8">
      <c r="A3651" s="80">
        <v>37377</v>
      </c>
      <c r="B3651" s="79" t="s">
        <v>86</v>
      </c>
      <c r="C3651" s="79" t="s">
        <v>99</v>
      </c>
      <c r="D3651" s="85">
        <v>0</v>
      </c>
      <c r="E3651" s="85">
        <v>0</v>
      </c>
      <c r="F3651" s="210">
        <f t="shared" ref="F3651:F3714" si="171">IF(REF_DT&lt;=LastDay,INDEX(IntraMonth_Buckets,MATCH($A3651,IntraSumMonths,0),1),INDEX(BucketTable,MATCH($A3651,SumMonths,0),1))</f>
        <v>4</v>
      </c>
      <c r="G3651" s="79" t="str">
        <f t="shared" ref="G3651:G3714" si="172">INDEX(Book_Type,MATCH($B3651,Book,0),1)</f>
        <v>D</v>
      </c>
      <c r="H3651" s="79" t="str">
        <f t="shared" ref="H3651:H3714" si="173">$F3651&amp;$C3651</f>
        <v>4IF-PAN/TX/OK</v>
      </c>
    </row>
    <row r="3652" spans="1:8">
      <c r="A3652" s="80">
        <v>37377</v>
      </c>
      <c r="B3652" s="79" t="s">
        <v>86</v>
      </c>
      <c r="C3652" s="79" t="s">
        <v>73</v>
      </c>
      <c r="D3652" s="85">
        <v>17899.5265</v>
      </c>
      <c r="E3652" s="85">
        <v>-3579.9053000000004</v>
      </c>
      <c r="F3652" s="210">
        <f t="shared" si="171"/>
        <v>4</v>
      </c>
      <c r="G3652" s="79" t="str">
        <f t="shared" si="172"/>
        <v>D</v>
      </c>
      <c r="H3652" s="79" t="str">
        <f t="shared" si="173"/>
        <v>4IF-WAHA-TX</v>
      </c>
    </row>
    <row r="3653" spans="1:8">
      <c r="A3653" s="80">
        <v>37377</v>
      </c>
      <c r="B3653" s="79" t="s">
        <v>86</v>
      </c>
      <c r="C3653" s="79" t="s">
        <v>68</v>
      </c>
      <c r="D3653" s="85">
        <v>306.56650000000002</v>
      </c>
      <c r="E3653" s="85">
        <v>-3.0656649999999996</v>
      </c>
      <c r="F3653" s="210">
        <f t="shared" si="171"/>
        <v>4</v>
      </c>
      <c r="G3653" s="79" t="str">
        <f t="shared" si="172"/>
        <v>D</v>
      </c>
      <c r="H3653" s="79" t="str">
        <f t="shared" si="173"/>
        <v>4NGI-MALIN</v>
      </c>
    </row>
    <row r="3654" spans="1:8">
      <c r="A3654" s="80">
        <v>37377</v>
      </c>
      <c r="B3654" s="79" t="s">
        <v>86</v>
      </c>
      <c r="C3654" s="79" t="s">
        <v>74</v>
      </c>
      <c r="D3654" s="85">
        <v>-28745.057099999998</v>
      </c>
      <c r="E3654" s="85">
        <v>0</v>
      </c>
      <c r="F3654" s="210">
        <f t="shared" si="171"/>
        <v>4</v>
      </c>
      <c r="G3654" s="79" t="str">
        <f t="shared" si="172"/>
        <v>D</v>
      </c>
      <c r="H3654" s="79" t="str">
        <f t="shared" si="173"/>
        <v>4NGI-PGE/CG</v>
      </c>
    </row>
    <row r="3655" spans="1:8">
      <c r="A3655" s="80">
        <v>37377</v>
      </c>
      <c r="B3655" s="79" t="s">
        <v>86</v>
      </c>
      <c r="C3655" s="79" t="s">
        <v>46</v>
      </c>
      <c r="D3655" s="85">
        <v>-1012933.2097</v>
      </c>
      <c r="E3655" s="85">
        <v>101293.32097</v>
      </c>
      <c r="F3655" s="210">
        <f t="shared" si="171"/>
        <v>4</v>
      </c>
      <c r="G3655" s="79" t="str">
        <f t="shared" si="172"/>
        <v>D</v>
      </c>
      <c r="H3655" s="79" t="str">
        <f t="shared" si="173"/>
        <v>4NGI-SOCAL</v>
      </c>
    </row>
    <row r="3656" spans="1:8">
      <c r="A3656" s="80">
        <v>37377</v>
      </c>
      <c r="B3656" s="79" t="s">
        <v>86</v>
      </c>
      <c r="C3656" s="79" t="s">
        <v>103</v>
      </c>
      <c r="D3656" s="85">
        <v>-153283.23699999999</v>
      </c>
      <c r="E3656" s="85">
        <v>0</v>
      </c>
      <c r="F3656" s="210">
        <f t="shared" si="171"/>
        <v>4</v>
      </c>
      <c r="G3656" s="79" t="str">
        <f t="shared" si="172"/>
        <v>D</v>
      </c>
      <c r="H3656" s="79" t="str">
        <f t="shared" si="173"/>
        <v>4NGW/OPAL</v>
      </c>
    </row>
    <row r="3657" spans="1:8">
      <c r="A3657" s="80">
        <v>37408</v>
      </c>
      <c r="B3657" s="79" t="s">
        <v>86</v>
      </c>
      <c r="C3657" s="79" t="s">
        <v>100</v>
      </c>
      <c r="D3657" s="85">
        <v>0</v>
      </c>
      <c r="E3657" s="85">
        <v>0</v>
      </c>
      <c r="F3657" s="210">
        <f t="shared" si="171"/>
        <v>4</v>
      </c>
      <c r="G3657" s="79" t="str">
        <f t="shared" si="172"/>
        <v>D</v>
      </c>
      <c r="H3657" s="79" t="str">
        <f t="shared" si="173"/>
        <v>4DJ/BASIN/CIG</v>
      </c>
    </row>
    <row r="3658" spans="1:8">
      <c r="A3658" s="80">
        <v>37408</v>
      </c>
      <c r="B3658" s="79" t="s">
        <v>86</v>
      </c>
      <c r="C3658" s="79" t="s">
        <v>88</v>
      </c>
      <c r="D3658" s="85">
        <v>436695.47039999999</v>
      </c>
      <c r="E3658" s="85">
        <v>-4366.9547039999998</v>
      </c>
      <c r="F3658" s="210">
        <f t="shared" si="171"/>
        <v>4</v>
      </c>
      <c r="G3658" s="79" t="str">
        <f t="shared" si="172"/>
        <v>D</v>
      </c>
      <c r="H3658" s="79" t="str">
        <f t="shared" si="173"/>
        <v>4IF-CIG/RKYMTN</v>
      </c>
    </row>
    <row r="3659" spans="1:8">
      <c r="A3659" s="80">
        <v>37408</v>
      </c>
      <c r="B3659" s="79" t="s">
        <v>86</v>
      </c>
      <c r="C3659" s="79" t="s">
        <v>101</v>
      </c>
      <c r="D3659" s="85">
        <v>-444187.43160000001</v>
      </c>
      <c r="E3659" s="85">
        <v>4441.8743160000004</v>
      </c>
      <c r="F3659" s="210">
        <f t="shared" si="171"/>
        <v>4</v>
      </c>
      <c r="G3659" s="79" t="str">
        <f t="shared" si="172"/>
        <v>D</v>
      </c>
      <c r="H3659" s="79" t="str">
        <f t="shared" si="173"/>
        <v>4IF-CIG/WIC</v>
      </c>
    </row>
    <row r="3660" spans="1:8">
      <c r="A3660" s="80">
        <v>37408</v>
      </c>
      <c r="B3660" s="79" t="s">
        <v>86</v>
      </c>
      <c r="C3660" s="79" t="s">
        <v>89</v>
      </c>
      <c r="D3660" s="85">
        <v>-1087.7655999999999</v>
      </c>
      <c r="E3660" s="85">
        <v>108.77656</v>
      </c>
      <c r="F3660" s="210">
        <f t="shared" si="171"/>
        <v>4</v>
      </c>
      <c r="G3660" s="79" t="str">
        <f t="shared" si="172"/>
        <v>D</v>
      </c>
      <c r="H3660" s="79" t="str">
        <f t="shared" si="173"/>
        <v>4IF-ELPO/PERMIAN</v>
      </c>
    </row>
    <row r="3661" spans="1:8">
      <c r="A3661" s="80">
        <v>37408</v>
      </c>
      <c r="B3661" s="79" t="s">
        <v>86</v>
      </c>
      <c r="C3661" s="79" t="s">
        <v>72</v>
      </c>
      <c r="D3661" s="85">
        <v>62813.038200000003</v>
      </c>
      <c r="E3661" s="85">
        <v>-6281.3038200000001</v>
      </c>
      <c r="F3661" s="210">
        <f t="shared" si="171"/>
        <v>4</v>
      </c>
      <c r="G3661" s="79" t="str">
        <f t="shared" si="172"/>
        <v>D</v>
      </c>
      <c r="H3661" s="79" t="str">
        <f t="shared" si="173"/>
        <v>4IF-ELPO/SJ</v>
      </c>
    </row>
    <row r="3662" spans="1:8">
      <c r="A3662" s="80">
        <v>37408</v>
      </c>
      <c r="B3662" s="79" t="s">
        <v>86</v>
      </c>
      <c r="C3662" s="79" t="s">
        <v>90</v>
      </c>
      <c r="D3662" s="85">
        <v>0</v>
      </c>
      <c r="E3662" s="85">
        <v>0</v>
      </c>
      <c r="F3662" s="210">
        <f t="shared" si="171"/>
        <v>4</v>
      </c>
      <c r="G3662" s="79" t="str">
        <f t="shared" si="172"/>
        <v>D</v>
      </c>
      <c r="H3662" s="79" t="str">
        <f t="shared" si="173"/>
        <v>4IF-HEHUB</v>
      </c>
    </row>
    <row r="3663" spans="1:8">
      <c r="A3663" s="80">
        <v>37408</v>
      </c>
      <c r="B3663" s="79" t="s">
        <v>86</v>
      </c>
      <c r="C3663" s="79" t="s">
        <v>92</v>
      </c>
      <c r="D3663" s="85">
        <v>0</v>
      </c>
      <c r="E3663" s="85">
        <v>0</v>
      </c>
      <c r="F3663" s="210">
        <f t="shared" si="171"/>
        <v>4</v>
      </c>
      <c r="G3663" s="79" t="str">
        <f t="shared" si="172"/>
        <v>D</v>
      </c>
      <c r="H3663" s="79" t="str">
        <f t="shared" si="173"/>
        <v>4IF-NTHWST/CANBR</v>
      </c>
    </row>
    <row r="3664" spans="1:8">
      <c r="A3664" s="80">
        <v>37408</v>
      </c>
      <c r="B3664" s="79" t="s">
        <v>86</v>
      </c>
      <c r="C3664" s="79" t="s">
        <v>67</v>
      </c>
      <c r="D3664" s="85">
        <v>148062.47719999999</v>
      </c>
      <c r="E3664" s="85">
        <v>-14806.247719999999</v>
      </c>
      <c r="F3664" s="210">
        <f t="shared" si="171"/>
        <v>4</v>
      </c>
      <c r="G3664" s="79" t="str">
        <f t="shared" si="172"/>
        <v>D</v>
      </c>
      <c r="H3664" s="79" t="str">
        <f t="shared" si="173"/>
        <v>4IF-NWPL_ROCKY_M</v>
      </c>
    </row>
    <row r="3665" spans="1:8">
      <c r="A3665" s="80">
        <v>37408</v>
      </c>
      <c r="B3665" s="79" t="s">
        <v>86</v>
      </c>
      <c r="C3665" s="79" t="s">
        <v>99</v>
      </c>
      <c r="D3665" s="85">
        <v>0</v>
      </c>
      <c r="E3665" s="85">
        <v>0</v>
      </c>
      <c r="F3665" s="210">
        <f t="shared" si="171"/>
        <v>4</v>
      </c>
      <c r="G3665" s="79" t="str">
        <f t="shared" si="172"/>
        <v>D</v>
      </c>
      <c r="H3665" s="79" t="str">
        <f t="shared" si="173"/>
        <v>4IF-PAN/TX/OK</v>
      </c>
    </row>
    <row r="3666" spans="1:8">
      <c r="A3666" s="80">
        <v>37408</v>
      </c>
      <c r="B3666" s="79" t="s">
        <v>86</v>
      </c>
      <c r="C3666" s="79" t="s">
        <v>73</v>
      </c>
      <c r="D3666" s="85">
        <v>18655.872300000003</v>
      </c>
      <c r="E3666" s="85">
        <v>-3731.1744600000002</v>
      </c>
      <c r="F3666" s="210">
        <f t="shared" si="171"/>
        <v>4</v>
      </c>
      <c r="G3666" s="79" t="str">
        <f t="shared" si="172"/>
        <v>D</v>
      </c>
      <c r="H3666" s="79" t="str">
        <f t="shared" si="173"/>
        <v>4IF-WAHA-TX</v>
      </c>
    </row>
    <row r="3667" spans="1:8">
      <c r="A3667" s="80">
        <v>37408</v>
      </c>
      <c r="B3667" s="79" t="s">
        <v>86</v>
      </c>
      <c r="C3667" s="79" t="s">
        <v>68</v>
      </c>
      <c r="D3667" s="85">
        <v>296.125</v>
      </c>
      <c r="E3667" s="85">
        <v>-2.9612500000000002</v>
      </c>
      <c r="F3667" s="210">
        <f t="shared" si="171"/>
        <v>4</v>
      </c>
      <c r="G3667" s="79" t="str">
        <f t="shared" si="172"/>
        <v>D</v>
      </c>
      <c r="H3667" s="79" t="str">
        <f t="shared" si="173"/>
        <v>4NGI-MALIN</v>
      </c>
    </row>
    <row r="3668" spans="1:8">
      <c r="A3668" s="80">
        <v>37408</v>
      </c>
      <c r="B3668" s="79" t="s">
        <v>86</v>
      </c>
      <c r="C3668" s="79" t="s">
        <v>74</v>
      </c>
      <c r="D3668" s="85">
        <v>-7605.4761000000008</v>
      </c>
      <c r="E3668" s="85">
        <v>0</v>
      </c>
      <c r="F3668" s="210">
        <f t="shared" si="171"/>
        <v>4</v>
      </c>
      <c r="G3668" s="79" t="str">
        <f t="shared" si="172"/>
        <v>D</v>
      </c>
      <c r="H3668" s="79" t="str">
        <f t="shared" si="173"/>
        <v>4NGI-PGE/CG</v>
      </c>
    </row>
    <row r="3669" spans="1:8">
      <c r="A3669" s="80">
        <v>37408</v>
      </c>
      <c r="B3669" s="79" t="s">
        <v>86</v>
      </c>
      <c r="C3669" s="79" t="s">
        <v>46</v>
      </c>
      <c r="D3669" s="85">
        <v>-796838.69160000002</v>
      </c>
      <c r="E3669" s="85">
        <v>79683.869160000002</v>
      </c>
      <c r="F3669" s="210">
        <f t="shared" si="171"/>
        <v>4</v>
      </c>
      <c r="G3669" s="79" t="str">
        <f t="shared" si="172"/>
        <v>D</v>
      </c>
      <c r="H3669" s="79" t="str">
        <f t="shared" si="173"/>
        <v>4NGI-SOCAL</v>
      </c>
    </row>
    <row r="3670" spans="1:8">
      <c r="A3670" s="80">
        <v>37408</v>
      </c>
      <c r="B3670" s="79" t="s">
        <v>86</v>
      </c>
      <c r="C3670" s="79" t="s">
        <v>103</v>
      </c>
      <c r="D3670" s="85">
        <v>-148062.47719999999</v>
      </c>
      <c r="E3670" s="85">
        <v>0</v>
      </c>
      <c r="F3670" s="210">
        <f t="shared" si="171"/>
        <v>4</v>
      </c>
      <c r="G3670" s="79" t="str">
        <f t="shared" si="172"/>
        <v>D</v>
      </c>
      <c r="H3670" s="79" t="str">
        <f t="shared" si="173"/>
        <v>4NGW/OPAL</v>
      </c>
    </row>
    <row r="3671" spans="1:8">
      <c r="A3671" s="80">
        <v>37438</v>
      </c>
      <c r="B3671" s="79" t="s">
        <v>86</v>
      </c>
      <c r="C3671" s="79" t="s">
        <v>88</v>
      </c>
      <c r="D3671" s="85">
        <v>450409.58230000001</v>
      </c>
      <c r="E3671" s="85">
        <v>-4504.0958229999997</v>
      </c>
      <c r="F3671" s="210">
        <f t="shared" si="171"/>
        <v>4</v>
      </c>
      <c r="G3671" s="79" t="str">
        <f t="shared" si="172"/>
        <v>D</v>
      </c>
      <c r="H3671" s="79" t="str">
        <f t="shared" si="173"/>
        <v>4IF-CIG/RKYMTN</v>
      </c>
    </row>
    <row r="3672" spans="1:8">
      <c r="A3672" s="80">
        <v>37438</v>
      </c>
      <c r="B3672" s="79" t="s">
        <v>86</v>
      </c>
      <c r="C3672" s="79" t="s">
        <v>101</v>
      </c>
      <c r="D3672" s="85">
        <v>-458136.82319999998</v>
      </c>
      <c r="E3672" s="85">
        <v>4581.3682319999998</v>
      </c>
      <c r="F3672" s="210">
        <f t="shared" si="171"/>
        <v>4</v>
      </c>
      <c r="G3672" s="79" t="str">
        <f t="shared" si="172"/>
        <v>D</v>
      </c>
      <c r="H3672" s="79" t="str">
        <f t="shared" si="173"/>
        <v>4IF-CIG/WIC</v>
      </c>
    </row>
    <row r="3673" spans="1:8">
      <c r="A3673" s="80">
        <v>37438</v>
      </c>
      <c r="B3673" s="79" t="s">
        <v>86</v>
      </c>
      <c r="C3673" s="79" t="s">
        <v>89</v>
      </c>
      <c r="D3673" s="85">
        <v>-3802.0431000000003</v>
      </c>
      <c r="E3673" s="85">
        <v>380.20430999999996</v>
      </c>
      <c r="F3673" s="210">
        <f t="shared" si="171"/>
        <v>4</v>
      </c>
      <c r="G3673" s="79" t="str">
        <f t="shared" si="172"/>
        <v>D</v>
      </c>
      <c r="H3673" s="79" t="str">
        <f t="shared" si="173"/>
        <v>4IF-ELPO/PERMIAN</v>
      </c>
    </row>
    <row r="3674" spans="1:8">
      <c r="A3674" s="80">
        <v>37438</v>
      </c>
      <c r="B3674" s="79" t="s">
        <v>86</v>
      </c>
      <c r="C3674" s="79" t="s">
        <v>72</v>
      </c>
      <c r="D3674" s="85">
        <v>45104.309099999999</v>
      </c>
      <c r="E3674" s="85">
        <v>-4510.43091</v>
      </c>
      <c r="F3674" s="210">
        <f t="shared" si="171"/>
        <v>4</v>
      </c>
      <c r="G3674" s="79" t="str">
        <f t="shared" si="172"/>
        <v>D</v>
      </c>
      <c r="H3674" s="79" t="str">
        <f t="shared" si="173"/>
        <v>4IF-ELPO/SJ</v>
      </c>
    </row>
    <row r="3675" spans="1:8">
      <c r="A3675" s="80">
        <v>37438</v>
      </c>
      <c r="B3675" s="79" t="s">
        <v>86</v>
      </c>
      <c r="C3675" s="79" t="s">
        <v>90</v>
      </c>
      <c r="D3675" s="85">
        <v>0</v>
      </c>
      <c r="E3675" s="85">
        <v>0</v>
      </c>
      <c r="F3675" s="210">
        <f t="shared" si="171"/>
        <v>4</v>
      </c>
      <c r="G3675" s="79" t="str">
        <f t="shared" si="172"/>
        <v>D</v>
      </c>
      <c r="H3675" s="79" t="str">
        <f t="shared" si="173"/>
        <v>4IF-HEHUB</v>
      </c>
    </row>
    <row r="3676" spans="1:8">
      <c r="A3676" s="80">
        <v>37438</v>
      </c>
      <c r="B3676" s="79" t="s">
        <v>86</v>
      </c>
      <c r="C3676" s="79" t="s">
        <v>92</v>
      </c>
      <c r="D3676" s="85">
        <v>0</v>
      </c>
      <c r="E3676" s="85">
        <v>0</v>
      </c>
      <c r="F3676" s="210">
        <f t="shared" si="171"/>
        <v>4</v>
      </c>
      <c r="G3676" s="79" t="str">
        <f t="shared" si="172"/>
        <v>D</v>
      </c>
      <c r="H3676" s="79" t="str">
        <f t="shared" si="173"/>
        <v>4IF-NTHWST/CANBR</v>
      </c>
    </row>
    <row r="3677" spans="1:8">
      <c r="A3677" s="80">
        <v>37438</v>
      </c>
      <c r="B3677" s="79" t="s">
        <v>86</v>
      </c>
      <c r="C3677" s="79" t="s">
        <v>67</v>
      </c>
      <c r="D3677" s="85">
        <v>152712.27429999999</v>
      </c>
      <c r="E3677" s="85">
        <v>-15271.227430000001</v>
      </c>
      <c r="F3677" s="210">
        <f t="shared" si="171"/>
        <v>4</v>
      </c>
      <c r="G3677" s="79" t="str">
        <f t="shared" si="172"/>
        <v>D</v>
      </c>
      <c r="H3677" s="79" t="str">
        <f t="shared" si="173"/>
        <v>4IF-NWPL_ROCKY_M</v>
      </c>
    </row>
    <row r="3678" spans="1:8">
      <c r="A3678" s="80">
        <v>37438</v>
      </c>
      <c r="B3678" s="79" t="s">
        <v>86</v>
      </c>
      <c r="C3678" s="79" t="s">
        <v>99</v>
      </c>
      <c r="D3678" s="85">
        <v>0</v>
      </c>
      <c r="E3678" s="85">
        <v>0</v>
      </c>
      <c r="F3678" s="210">
        <f t="shared" si="171"/>
        <v>4</v>
      </c>
      <c r="G3678" s="79" t="str">
        <f t="shared" si="172"/>
        <v>D</v>
      </c>
      <c r="H3678" s="79" t="str">
        <f t="shared" si="173"/>
        <v>4IF-PAN/TX/OK</v>
      </c>
    </row>
    <row r="3679" spans="1:8">
      <c r="A3679" s="80">
        <v>37438</v>
      </c>
      <c r="B3679" s="79" t="s">
        <v>86</v>
      </c>
      <c r="C3679" s="79" t="s">
        <v>73</v>
      </c>
      <c r="D3679" s="85">
        <v>244832.25930000001</v>
      </c>
      <c r="E3679" s="85">
        <v>-48966.451860000001</v>
      </c>
      <c r="F3679" s="210">
        <f t="shared" si="171"/>
        <v>4</v>
      </c>
      <c r="G3679" s="79" t="str">
        <f t="shared" si="172"/>
        <v>D</v>
      </c>
      <c r="H3679" s="79" t="str">
        <f t="shared" si="173"/>
        <v>4IF-WAHA-TX</v>
      </c>
    </row>
    <row r="3680" spans="1:8">
      <c r="A3680" s="80">
        <v>37438</v>
      </c>
      <c r="B3680" s="79" t="s">
        <v>86</v>
      </c>
      <c r="C3680" s="79" t="s">
        <v>68</v>
      </c>
      <c r="D3680" s="85">
        <v>-36345.5213</v>
      </c>
      <c r="E3680" s="85">
        <v>363.45521300000001</v>
      </c>
      <c r="F3680" s="210">
        <f t="shared" si="171"/>
        <v>4</v>
      </c>
      <c r="G3680" s="79" t="str">
        <f t="shared" si="172"/>
        <v>D</v>
      </c>
      <c r="H3680" s="79" t="str">
        <f t="shared" si="173"/>
        <v>4NGI-MALIN</v>
      </c>
    </row>
    <row r="3681" spans="1:8">
      <c r="A3681" s="80">
        <v>37438</v>
      </c>
      <c r="B3681" s="79" t="s">
        <v>86</v>
      </c>
      <c r="C3681" s="79" t="s">
        <v>74</v>
      </c>
      <c r="D3681" s="85">
        <v>797.05960000000005</v>
      </c>
      <c r="E3681" s="85">
        <v>0</v>
      </c>
      <c r="F3681" s="210">
        <f t="shared" si="171"/>
        <v>4</v>
      </c>
      <c r="G3681" s="79" t="str">
        <f t="shared" si="172"/>
        <v>D</v>
      </c>
      <c r="H3681" s="79" t="str">
        <f t="shared" si="173"/>
        <v>4NGI-PGE/CG</v>
      </c>
    </row>
    <row r="3682" spans="1:8">
      <c r="A3682" s="80">
        <v>37438</v>
      </c>
      <c r="B3682" s="79" t="s">
        <v>86</v>
      </c>
      <c r="C3682" s="79" t="s">
        <v>46</v>
      </c>
      <c r="D3682" s="85">
        <v>-331301.89059999998</v>
      </c>
      <c r="E3682" s="85">
        <v>33130.189059999997</v>
      </c>
      <c r="F3682" s="210">
        <f t="shared" si="171"/>
        <v>4</v>
      </c>
      <c r="G3682" s="79" t="str">
        <f t="shared" si="172"/>
        <v>D</v>
      </c>
      <c r="H3682" s="79" t="str">
        <f t="shared" si="173"/>
        <v>4NGI-SOCAL</v>
      </c>
    </row>
    <row r="3683" spans="1:8">
      <c r="A3683" s="80">
        <v>37438</v>
      </c>
      <c r="B3683" s="79" t="s">
        <v>86</v>
      </c>
      <c r="C3683" s="79" t="s">
        <v>103</v>
      </c>
      <c r="D3683" s="85">
        <v>-152712.27439999999</v>
      </c>
      <c r="E3683" s="85">
        <v>0</v>
      </c>
      <c r="F3683" s="210">
        <f t="shared" si="171"/>
        <v>4</v>
      </c>
      <c r="G3683" s="79" t="str">
        <f t="shared" si="172"/>
        <v>D</v>
      </c>
      <c r="H3683" s="79" t="str">
        <f t="shared" si="173"/>
        <v>4NGW/OPAL</v>
      </c>
    </row>
    <row r="3684" spans="1:8">
      <c r="A3684" s="80">
        <v>37469</v>
      </c>
      <c r="B3684" s="79" t="s">
        <v>86</v>
      </c>
      <c r="C3684" s="79" t="s">
        <v>88</v>
      </c>
      <c r="D3684" s="85">
        <v>449477.9755</v>
      </c>
      <c r="E3684" s="85">
        <v>-4494.7797549999996</v>
      </c>
      <c r="F3684" s="210">
        <f t="shared" si="171"/>
        <v>4</v>
      </c>
      <c r="G3684" s="79" t="str">
        <f t="shared" si="172"/>
        <v>D</v>
      </c>
      <c r="H3684" s="79" t="str">
        <f t="shared" si="173"/>
        <v>4IF-CIG/RKYMTN</v>
      </c>
    </row>
    <row r="3685" spans="1:8">
      <c r="A3685" s="80">
        <v>37469</v>
      </c>
      <c r="B3685" s="79" t="s">
        <v>86</v>
      </c>
      <c r="C3685" s="79" t="s">
        <v>101</v>
      </c>
      <c r="D3685" s="85">
        <v>-457189.2341</v>
      </c>
      <c r="E3685" s="85">
        <v>4571.8923409999998</v>
      </c>
      <c r="F3685" s="210">
        <f t="shared" si="171"/>
        <v>4</v>
      </c>
      <c r="G3685" s="79" t="str">
        <f t="shared" si="172"/>
        <v>D</v>
      </c>
      <c r="H3685" s="79" t="str">
        <f t="shared" si="173"/>
        <v>4IF-CIG/WIC</v>
      </c>
    </row>
    <row r="3686" spans="1:8">
      <c r="A3686" s="80">
        <v>37469</v>
      </c>
      <c r="B3686" s="79" t="s">
        <v>86</v>
      </c>
      <c r="C3686" s="79" t="s">
        <v>89</v>
      </c>
      <c r="D3686" s="85">
        <v>-5212.9405000000006</v>
      </c>
      <c r="E3686" s="85">
        <v>0</v>
      </c>
      <c r="F3686" s="210">
        <f t="shared" si="171"/>
        <v>4</v>
      </c>
      <c r="G3686" s="79" t="str">
        <f t="shared" si="172"/>
        <v>D</v>
      </c>
      <c r="H3686" s="79" t="str">
        <f t="shared" si="173"/>
        <v>4IF-ELPO/PERMIAN</v>
      </c>
    </row>
    <row r="3687" spans="1:8">
      <c r="A3687" s="80">
        <v>37469</v>
      </c>
      <c r="B3687" s="79" t="s">
        <v>86</v>
      </c>
      <c r="C3687" s="79" t="s">
        <v>72</v>
      </c>
      <c r="D3687" s="85">
        <v>274699.9388</v>
      </c>
      <c r="E3687" s="85">
        <v>0</v>
      </c>
      <c r="F3687" s="210">
        <f t="shared" si="171"/>
        <v>4</v>
      </c>
      <c r="G3687" s="79" t="str">
        <f t="shared" si="172"/>
        <v>D</v>
      </c>
      <c r="H3687" s="79" t="str">
        <f t="shared" si="173"/>
        <v>4IF-ELPO/SJ</v>
      </c>
    </row>
    <row r="3688" spans="1:8">
      <c r="A3688" s="80">
        <v>37469</v>
      </c>
      <c r="B3688" s="79" t="s">
        <v>86</v>
      </c>
      <c r="C3688" s="79" t="s">
        <v>90</v>
      </c>
      <c r="D3688" s="85">
        <v>0</v>
      </c>
      <c r="E3688" s="85">
        <v>0</v>
      </c>
      <c r="F3688" s="210">
        <f t="shared" si="171"/>
        <v>4</v>
      </c>
      <c r="G3688" s="79" t="str">
        <f t="shared" si="172"/>
        <v>D</v>
      </c>
      <c r="H3688" s="79" t="str">
        <f t="shared" si="173"/>
        <v>4IF-HEHUB</v>
      </c>
    </row>
    <row r="3689" spans="1:8">
      <c r="A3689" s="80">
        <v>37469</v>
      </c>
      <c r="B3689" s="79" t="s">
        <v>86</v>
      </c>
      <c r="C3689" s="79" t="s">
        <v>92</v>
      </c>
      <c r="D3689" s="85">
        <v>0</v>
      </c>
      <c r="E3689" s="85">
        <v>0</v>
      </c>
      <c r="F3689" s="210">
        <f t="shared" si="171"/>
        <v>4</v>
      </c>
      <c r="G3689" s="79" t="str">
        <f t="shared" si="172"/>
        <v>D</v>
      </c>
      <c r="H3689" s="79" t="str">
        <f t="shared" si="173"/>
        <v>4IF-NTHWST/CANBR</v>
      </c>
    </row>
    <row r="3690" spans="1:8">
      <c r="A3690" s="80">
        <v>37469</v>
      </c>
      <c r="B3690" s="79" t="s">
        <v>86</v>
      </c>
      <c r="C3690" s="79" t="s">
        <v>67</v>
      </c>
      <c r="D3690" s="85">
        <v>152396.41159999999</v>
      </c>
      <c r="E3690" s="85">
        <v>-15239.641159999999</v>
      </c>
      <c r="F3690" s="210">
        <f t="shared" si="171"/>
        <v>4</v>
      </c>
      <c r="G3690" s="79" t="str">
        <f t="shared" si="172"/>
        <v>D</v>
      </c>
      <c r="H3690" s="79" t="str">
        <f t="shared" si="173"/>
        <v>4IF-NWPL_ROCKY_M</v>
      </c>
    </row>
    <row r="3691" spans="1:8">
      <c r="A3691" s="80">
        <v>37469</v>
      </c>
      <c r="B3691" s="79" t="s">
        <v>86</v>
      </c>
      <c r="C3691" s="79" t="s">
        <v>99</v>
      </c>
      <c r="D3691" s="85">
        <v>0</v>
      </c>
      <c r="E3691" s="85">
        <v>0</v>
      </c>
      <c r="F3691" s="210">
        <f t="shared" si="171"/>
        <v>4</v>
      </c>
      <c r="G3691" s="79" t="str">
        <f t="shared" si="172"/>
        <v>D</v>
      </c>
      <c r="H3691" s="79" t="str">
        <f t="shared" si="173"/>
        <v>4IF-PAN/TX/OK</v>
      </c>
    </row>
    <row r="3692" spans="1:8">
      <c r="A3692" s="80">
        <v>37469</v>
      </c>
      <c r="B3692" s="79" t="s">
        <v>86</v>
      </c>
      <c r="C3692" s="79" t="s">
        <v>73</v>
      </c>
      <c r="D3692" s="85">
        <v>0</v>
      </c>
      <c r="E3692" s="85">
        <v>0</v>
      </c>
      <c r="F3692" s="210">
        <f t="shared" si="171"/>
        <v>4</v>
      </c>
      <c r="G3692" s="79" t="str">
        <f t="shared" si="172"/>
        <v>D</v>
      </c>
      <c r="H3692" s="79" t="str">
        <f t="shared" si="173"/>
        <v>4IF-WAHA-TX</v>
      </c>
    </row>
    <row r="3693" spans="1:8">
      <c r="A3693" s="80">
        <v>37469</v>
      </c>
      <c r="B3693" s="79" t="s">
        <v>86</v>
      </c>
      <c r="C3693" s="79" t="s">
        <v>68</v>
      </c>
      <c r="D3693" s="85">
        <v>-36270.345999999998</v>
      </c>
      <c r="E3693" s="85">
        <v>362.70346000000001</v>
      </c>
      <c r="F3693" s="210">
        <f t="shared" si="171"/>
        <v>4</v>
      </c>
      <c r="G3693" s="79" t="str">
        <f t="shared" si="172"/>
        <v>D</v>
      </c>
      <c r="H3693" s="79" t="str">
        <f t="shared" si="173"/>
        <v>4NGI-MALIN</v>
      </c>
    </row>
    <row r="3694" spans="1:8">
      <c r="A3694" s="80">
        <v>37469</v>
      </c>
      <c r="B3694" s="79" t="s">
        <v>86</v>
      </c>
      <c r="C3694" s="79" t="s">
        <v>74</v>
      </c>
      <c r="D3694" s="85">
        <v>14670.366600000001</v>
      </c>
      <c r="E3694" s="85">
        <v>0</v>
      </c>
      <c r="F3694" s="210">
        <f t="shared" si="171"/>
        <v>4</v>
      </c>
      <c r="G3694" s="79" t="str">
        <f t="shared" si="172"/>
        <v>D</v>
      </c>
      <c r="H3694" s="79" t="str">
        <f t="shared" si="173"/>
        <v>4NGI-PGE/CG</v>
      </c>
    </row>
    <row r="3695" spans="1:8">
      <c r="A3695" s="80">
        <v>37469</v>
      </c>
      <c r="B3695" s="79" t="s">
        <v>86</v>
      </c>
      <c r="C3695" s="79" t="s">
        <v>46</v>
      </c>
      <c r="D3695" s="85">
        <v>-359422.51140000002</v>
      </c>
      <c r="E3695" s="85">
        <v>0</v>
      </c>
      <c r="F3695" s="210">
        <f t="shared" si="171"/>
        <v>4</v>
      </c>
      <c r="G3695" s="79" t="str">
        <f t="shared" si="172"/>
        <v>D</v>
      </c>
      <c r="H3695" s="79" t="str">
        <f t="shared" si="173"/>
        <v>4NGI-SOCAL</v>
      </c>
    </row>
    <row r="3696" spans="1:8">
      <c r="A3696" s="80">
        <v>37469</v>
      </c>
      <c r="B3696" s="79" t="s">
        <v>86</v>
      </c>
      <c r="C3696" s="79" t="s">
        <v>103</v>
      </c>
      <c r="D3696" s="85">
        <v>-152396.41140000001</v>
      </c>
      <c r="E3696" s="85">
        <v>0</v>
      </c>
      <c r="F3696" s="210">
        <f t="shared" si="171"/>
        <v>4</v>
      </c>
      <c r="G3696" s="79" t="str">
        <f t="shared" si="172"/>
        <v>D</v>
      </c>
      <c r="H3696" s="79" t="str">
        <f t="shared" si="173"/>
        <v>4NGW/OPAL</v>
      </c>
    </row>
    <row r="3697" spans="1:8">
      <c r="A3697" s="80">
        <v>37500</v>
      </c>
      <c r="B3697" s="79" t="s">
        <v>86</v>
      </c>
      <c r="C3697" s="79" t="s">
        <v>88</v>
      </c>
      <c r="D3697" s="85">
        <v>434060.57419999997</v>
      </c>
      <c r="E3697" s="85">
        <v>-4340.6057419999997</v>
      </c>
      <c r="F3697" s="210">
        <f t="shared" si="171"/>
        <v>4</v>
      </c>
      <c r="G3697" s="79" t="str">
        <f t="shared" si="172"/>
        <v>D</v>
      </c>
      <c r="H3697" s="79" t="str">
        <f t="shared" si="173"/>
        <v>4IF-CIG/RKYMTN</v>
      </c>
    </row>
    <row r="3698" spans="1:8">
      <c r="A3698" s="80">
        <v>37500</v>
      </c>
      <c r="B3698" s="79" t="s">
        <v>86</v>
      </c>
      <c r="C3698" s="79" t="s">
        <v>101</v>
      </c>
      <c r="D3698" s="85">
        <v>-441507.33100000001</v>
      </c>
      <c r="E3698" s="85">
        <v>4415.0733099999998</v>
      </c>
      <c r="F3698" s="210">
        <f t="shared" si="171"/>
        <v>4</v>
      </c>
      <c r="G3698" s="79" t="str">
        <f t="shared" si="172"/>
        <v>D</v>
      </c>
      <c r="H3698" s="79" t="str">
        <f t="shared" si="173"/>
        <v>4IF-CIG/WIC</v>
      </c>
    </row>
    <row r="3699" spans="1:8">
      <c r="A3699" s="80">
        <v>37500</v>
      </c>
      <c r="B3699" s="79" t="s">
        <v>86</v>
      </c>
      <c r="C3699" s="79" t="s">
        <v>89</v>
      </c>
      <c r="D3699" s="85">
        <v>334.56450000000001</v>
      </c>
      <c r="E3699" s="85">
        <v>-33.456449999999997</v>
      </c>
      <c r="F3699" s="210">
        <f t="shared" si="171"/>
        <v>4</v>
      </c>
      <c r="G3699" s="79" t="str">
        <f t="shared" si="172"/>
        <v>D</v>
      </c>
      <c r="H3699" s="79" t="str">
        <f t="shared" si="173"/>
        <v>4IF-ELPO/PERMIAN</v>
      </c>
    </row>
    <row r="3700" spans="1:8">
      <c r="A3700" s="80">
        <v>37500</v>
      </c>
      <c r="B3700" s="79" t="s">
        <v>86</v>
      </c>
      <c r="C3700" s="79" t="s">
        <v>72</v>
      </c>
      <c r="D3700" s="85">
        <v>-13399.256799999999</v>
      </c>
      <c r="E3700" s="85">
        <v>1339.9256800000001</v>
      </c>
      <c r="F3700" s="210">
        <f t="shared" si="171"/>
        <v>4</v>
      </c>
      <c r="G3700" s="79" t="str">
        <f t="shared" si="172"/>
        <v>D</v>
      </c>
      <c r="H3700" s="79" t="str">
        <f t="shared" si="173"/>
        <v>4IF-ELPO/SJ</v>
      </c>
    </row>
    <row r="3701" spans="1:8">
      <c r="A3701" s="80">
        <v>37500</v>
      </c>
      <c r="B3701" s="79" t="s">
        <v>86</v>
      </c>
      <c r="C3701" s="79" t="s">
        <v>90</v>
      </c>
      <c r="D3701" s="85">
        <v>0</v>
      </c>
      <c r="E3701" s="85">
        <v>0</v>
      </c>
      <c r="F3701" s="210">
        <f t="shared" si="171"/>
        <v>4</v>
      </c>
      <c r="G3701" s="79" t="str">
        <f t="shared" si="172"/>
        <v>D</v>
      </c>
      <c r="H3701" s="79" t="str">
        <f t="shared" si="173"/>
        <v>4IF-HEHUB</v>
      </c>
    </row>
    <row r="3702" spans="1:8">
      <c r="A3702" s="80">
        <v>37500</v>
      </c>
      <c r="B3702" s="79" t="s">
        <v>86</v>
      </c>
      <c r="C3702" s="79" t="s">
        <v>92</v>
      </c>
      <c r="D3702" s="85">
        <v>0</v>
      </c>
      <c r="E3702" s="85">
        <v>0</v>
      </c>
      <c r="F3702" s="210">
        <f t="shared" si="171"/>
        <v>4</v>
      </c>
      <c r="G3702" s="79" t="str">
        <f t="shared" si="172"/>
        <v>D</v>
      </c>
      <c r="H3702" s="79" t="str">
        <f t="shared" si="173"/>
        <v>4IF-NTHWST/CANBR</v>
      </c>
    </row>
    <row r="3703" spans="1:8">
      <c r="A3703" s="80">
        <v>37500</v>
      </c>
      <c r="B3703" s="79" t="s">
        <v>86</v>
      </c>
      <c r="C3703" s="79" t="s">
        <v>67</v>
      </c>
      <c r="D3703" s="85">
        <v>147169.11009999999</v>
      </c>
      <c r="E3703" s="85">
        <v>-14716.91101</v>
      </c>
      <c r="F3703" s="210">
        <f t="shared" si="171"/>
        <v>4</v>
      </c>
      <c r="G3703" s="79" t="str">
        <f t="shared" si="172"/>
        <v>D</v>
      </c>
      <c r="H3703" s="79" t="str">
        <f t="shared" si="173"/>
        <v>4IF-NWPL_ROCKY_M</v>
      </c>
    </row>
    <row r="3704" spans="1:8">
      <c r="A3704" s="80">
        <v>37500</v>
      </c>
      <c r="B3704" s="79" t="s">
        <v>86</v>
      </c>
      <c r="C3704" s="79" t="s">
        <v>99</v>
      </c>
      <c r="D3704" s="85">
        <v>0</v>
      </c>
      <c r="E3704" s="85">
        <v>0</v>
      </c>
      <c r="F3704" s="210">
        <f t="shared" si="171"/>
        <v>4</v>
      </c>
      <c r="G3704" s="79" t="str">
        <f t="shared" si="172"/>
        <v>D</v>
      </c>
      <c r="H3704" s="79" t="str">
        <f t="shared" si="173"/>
        <v>4IF-PAN/TX/OK</v>
      </c>
    </row>
    <row r="3705" spans="1:8">
      <c r="A3705" s="80">
        <v>37500</v>
      </c>
      <c r="B3705" s="79" t="s">
        <v>86</v>
      </c>
      <c r="C3705" s="79" t="s">
        <v>73</v>
      </c>
      <c r="D3705" s="85">
        <v>1E-4</v>
      </c>
      <c r="E3705" s="85">
        <v>-1.9999999999999998E-5</v>
      </c>
      <c r="F3705" s="210">
        <f t="shared" si="171"/>
        <v>4</v>
      </c>
      <c r="G3705" s="79" t="str">
        <f t="shared" si="172"/>
        <v>D</v>
      </c>
      <c r="H3705" s="79" t="str">
        <f t="shared" si="173"/>
        <v>4IF-WAHA-TX</v>
      </c>
    </row>
    <row r="3706" spans="1:8">
      <c r="A3706" s="80">
        <v>37500</v>
      </c>
      <c r="B3706" s="79" t="s">
        <v>86</v>
      </c>
      <c r="C3706" s="79" t="s">
        <v>68</v>
      </c>
      <c r="D3706" s="85">
        <v>-35026.248200000002</v>
      </c>
      <c r="E3706" s="85">
        <v>350.26248199999998</v>
      </c>
      <c r="F3706" s="210">
        <f t="shared" si="171"/>
        <v>4</v>
      </c>
      <c r="G3706" s="79" t="str">
        <f t="shared" si="172"/>
        <v>D</v>
      </c>
      <c r="H3706" s="79" t="str">
        <f t="shared" si="173"/>
        <v>4NGI-MALIN</v>
      </c>
    </row>
    <row r="3707" spans="1:8">
      <c r="A3707" s="80">
        <v>37500</v>
      </c>
      <c r="B3707" s="79" t="s">
        <v>86</v>
      </c>
      <c r="C3707" s="79" t="s">
        <v>74</v>
      </c>
      <c r="D3707" s="85">
        <v>9716.104800000001</v>
      </c>
      <c r="E3707" s="85">
        <v>0</v>
      </c>
      <c r="F3707" s="210">
        <f t="shared" si="171"/>
        <v>4</v>
      </c>
      <c r="G3707" s="79" t="str">
        <f t="shared" si="172"/>
        <v>D</v>
      </c>
      <c r="H3707" s="79" t="str">
        <f t="shared" si="173"/>
        <v>4NGI-PGE/CG</v>
      </c>
    </row>
    <row r="3708" spans="1:8">
      <c r="A3708" s="80">
        <v>37500</v>
      </c>
      <c r="B3708" s="79" t="s">
        <v>86</v>
      </c>
      <c r="C3708" s="79" t="s">
        <v>46</v>
      </c>
      <c r="D3708" s="85">
        <v>-214868.86319999999</v>
      </c>
      <c r="E3708" s="85">
        <v>21486.886320000001</v>
      </c>
      <c r="F3708" s="210">
        <f t="shared" si="171"/>
        <v>4</v>
      </c>
      <c r="G3708" s="79" t="str">
        <f t="shared" si="172"/>
        <v>D</v>
      </c>
      <c r="H3708" s="79" t="str">
        <f t="shared" si="173"/>
        <v>4NGI-SOCAL</v>
      </c>
    </row>
    <row r="3709" spans="1:8">
      <c r="A3709" s="80">
        <v>37500</v>
      </c>
      <c r="B3709" s="79" t="s">
        <v>86</v>
      </c>
      <c r="C3709" s="79" t="s">
        <v>103</v>
      </c>
      <c r="D3709" s="85">
        <v>-147169.11040000001</v>
      </c>
      <c r="E3709" s="85">
        <v>0</v>
      </c>
      <c r="F3709" s="210">
        <f t="shared" si="171"/>
        <v>4</v>
      </c>
      <c r="G3709" s="79" t="str">
        <f t="shared" si="172"/>
        <v>D</v>
      </c>
      <c r="H3709" s="79" t="str">
        <f t="shared" si="173"/>
        <v>4NGW/OPAL</v>
      </c>
    </row>
    <row r="3710" spans="1:8">
      <c r="A3710" s="80">
        <v>37530</v>
      </c>
      <c r="B3710" s="79" t="s">
        <v>86</v>
      </c>
      <c r="C3710" s="79" t="s">
        <v>88</v>
      </c>
      <c r="D3710" s="85">
        <v>447566.47039999999</v>
      </c>
      <c r="E3710" s="85">
        <v>-4475.6647039999998</v>
      </c>
      <c r="F3710" s="210">
        <f t="shared" si="171"/>
        <v>4</v>
      </c>
      <c r="G3710" s="79" t="str">
        <f t="shared" si="172"/>
        <v>D</v>
      </c>
      <c r="H3710" s="79" t="str">
        <f t="shared" si="173"/>
        <v>4IF-CIG/RKYMTN</v>
      </c>
    </row>
    <row r="3711" spans="1:8">
      <c r="A3711" s="80">
        <v>37530</v>
      </c>
      <c r="B3711" s="79" t="s">
        <v>86</v>
      </c>
      <c r="C3711" s="79" t="s">
        <v>101</v>
      </c>
      <c r="D3711" s="85">
        <v>-455244.93479999999</v>
      </c>
      <c r="E3711" s="85">
        <v>4552.4493480000001</v>
      </c>
      <c r="F3711" s="210">
        <f t="shared" si="171"/>
        <v>4</v>
      </c>
      <c r="G3711" s="79" t="str">
        <f t="shared" si="172"/>
        <v>D</v>
      </c>
      <c r="H3711" s="79" t="str">
        <f t="shared" si="173"/>
        <v>4IF-CIG/WIC</v>
      </c>
    </row>
    <row r="3712" spans="1:8">
      <c r="A3712" s="80">
        <v>37530</v>
      </c>
      <c r="B3712" s="79" t="s">
        <v>86</v>
      </c>
      <c r="C3712" s="79" t="s">
        <v>89</v>
      </c>
      <c r="D3712" s="85">
        <v>-3778.0434</v>
      </c>
      <c r="E3712" s="85">
        <v>0</v>
      </c>
      <c r="F3712" s="210">
        <f t="shared" si="171"/>
        <v>4</v>
      </c>
      <c r="G3712" s="79" t="str">
        <f t="shared" si="172"/>
        <v>D</v>
      </c>
      <c r="H3712" s="79" t="str">
        <f t="shared" si="173"/>
        <v>4IF-ELPO/PERMIAN</v>
      </c>
    </row>
    <row r="3713" spans="1:8">
      <c r="A3713" s="80">
        <v>37530</v>
      </c>
      <c r="B3713" s="79" t="s">
        <v>86</v>
      </c>
      <c r="C3713" s="79" t="s">
        <v>72</v>
      </c>
      <c r="D3713" s="85">
        <v>-529041.60719999997</v>
      </c>
      <c r="E3713" s="85">
        <v>0</v>
      </c>
      <c r="F3713" s="210">
        <f t="shared" si="171"/>
        <v>4</v>
      </c>
      <c r="G3713" s="79" t="str">
        <f t="shared" si="172"/>
        <v>D</v>
      </c>
      <c r="H3713" s="79" t="str">
        <f t="shared" si="173"/>
        <v>4IF-ELPO/SJ</v>
      </c>
    </row>
    <row r="3714" spans="1:8">
      <c r="A3714" s="80">
        <v>37530</v>
      </c>
      <c r="B3714" s="79" t="s">
        <v>86</v>
      </c>
      <c r="C3714" s="79" t="s">
        <v>90</v>
      </c>
      <c r="D3714" s="85">
        <v>0</v>
      </c>
      <c r="E3714" s="85">
        <v>0</v>
      </c>
      <c r="F3714" s="210">
        <f t="shared" si="171"/>
        <v>4</v>
      </c>
      <c r="G3714" s="79" t="str">
        <f t="shared" si="172"/>
        <v>D</v>
      </c>
      <c r="H3714" s="79" t="str">
        <f t="shared" si="173"/>
        <v>4IF-HEHUB</v>
      </c>
    </row>
    <row r="3715" spans="1:8">
      <c r="A3715" s="80">
        <v>37530</v>
      </c>
      <c r="B3715" s="79" t="s">
        <v>86</v>
      </c>
      <c r="C3715" s="79" t="s">
        <v>92</v>
      </c>
      <c r="D3715" s="85">
        <v>0</v>
      </c>
      <c r="E3715" s="85">
        <v>0</v>
      </c>
      <c r="F3715" s="210">
        <f t="shared" ref="F3715:F3778" si="174">IF(REF_DT&lt;=LastDay,INDEX(IntraMonth_Buckets,MATCH($A3715,IntraSumMonths,0),1),INDEX(BucketTable,MATCH($A3715,SumMonths,0),1))</f>
        <v>4</v>
      </c>
      <c r="G3715" s="79" t="str">
        <f t="shared" ref="G3715:G3778" si="175">INDEX(Book_Type,MATCH($B3715,Book,0),1)</f>
        <v>D</v>
      </c>
      <c r="H3715" s="79" t="str">
        <f t="shared" ref="H3715:H3778" si="176">$F3715&amp;$C3715</f>
        <v>4IF-NTHWST/CANBR</v>
      </c>
    </row>
    <row r="3716" spans="1:8">
      <c r="A3716" s="80">
        <v>37530</v>
      </c>
      <c r="B3716" s="79" t="s">
        <v>86</v>
      </c>
      <c r="C3716" s="79" t="s">
        <v>67</v>
      </c>
      <c r="D3716" s="85">
        <v>151748.31159999999</v>
      </c>
      <c r="E3716" s="85">
        <v>-15174.83116</v>
      </c>
      <c r="F3716" s="210">
        <f t="shared" si="174"/>
        <v>4</v>
      </c>
      <c r="G3716" s="79" t="str">
        <f t="shared" si="175"/>
        <v>D</v>
      </c>
      <c r="H3716" s="79" t="str">
        <f t="shared" si="176"/>
        <v>4IF-NWPL_ROCKY_M</v>
      </c>
    </row>
    <row r="3717" spans="1:8">
      <c r="A3717" s="80">
        <v>37530</v>
      </c>
      <c r="B3717" s="79" t="s">
        <v>86</v>
      </c>
      <c r="C3717" s="79" t="s">
        <v>99</v>
      </c>
      <c r="D3717" s="85">
        <v>0</v>
      </c>
      <c r="E3717" s="85">
        <v>0</v>
      </c>
      <c r="F3717" s="210">
        <f t="shared" si="174"/>
        <v>4</v>
      </c>
      <c r="G3717" s="79" t="str">
        <f t="shared" si="175"/>
        <v>D</v>
      </c>
      <c r="H3717" s="79" t="str">
        <f t="shared" si="176"/>
        <v>4IF-PAN/TX/OK</v>
      </c>
    </row>
    <row r="3718" spans="1:8">
      <c r="A3718" s="80">
        <v>37530</v>
      </c>
      <c r="B3718" s="79" t="s">
        <v>86</v>
      </c>
      <c r="C3718" s="79" t="s">
        <v>73</v>
      </c>
      <c r="D3718" s="85">
        <v>0</v>
      </c>
      <c r="E3718" s="85">
        <v>0</v>
      </c>
      <c r="F3718" s="210">
        <f t="shared" si="174"/>
        <v>4</v>
      </c>
      <c r="G3718" s="79" t="str">
        <f t="shared" si="175"/>
        <v>D</v>
      </c>
      <c r="H3718" s="79" t="str">
        <f t="shared" si="176"/>
        <v>4IF-WAHA-TX</v>
      </c>
    </row>
    <row r="3719" spans="1:8">
      <c r="A3719" s="80">
        <v>37530</v>
      </c>
      <c r="B3719" s="79" t="s">
        <v>86</v>
      </c>
      <c r="C3719" s="79" t="s">
        <v>68</v>
      </c>
      <c r="D3719" s="85">
        <v>-36116.098100000003</v>
      </c>
      <c r="E3719" s="85">
        <v>361.16098099999999</v>
      </c>
      <c r="F3719" s="210">
        <f t="shared" si="174"/>
        <v>4</v>
      </c>
      <c r="G3719" s="79" t="str">
        <f t="shared" si="175"/>
        <v>D</v>
      </c>
      <c r="H3719" s="79" t="str">
        <f t="shared" si="176"/>
        <v>4NGI-MALIN</v>
      </c>
    </row>
    <row r="3720" spans="1:8">
      <c r="A3720" s="80">
        <v>37530</v>
      </c>
      <c r="B3720" s="79" t="s">
        <v>86</v>
      </c>
      <c r="C3720" s="79" t="s">
        <v>74</v>
      </c>
      <c r="D3720" s="85">
        <v>-7017.6253000000006</v>
      </c>
      <c r="E3720" s="85">
        <v>0</v>
      </c>
      <c r="F3720" s="210">
        <f t="shared" si="174"/>
        <v>4</v>
      </c>
      <c r="G3720" s="79" t="str">
        <f t="shared" si="175"/>
        <v>D</v>
      </c>
      <c r="H3720" s="79" t="str">
        <f t="shared" si="176"/>
        <v>4NGI-PGE/CG</v>
      </c>
    </row>
    <row r="3721" spans="1:8">
      <c r="A3721" s="80">
        <v>37530</v>
      </c>
      <c r="B3721" s="79" t="s">
        <v>86</v>
      </c>
      <c r="C3721" s="79" t="s">
        <v>46</v>
      </c>
      <c r="D3721" s="85">
        <v>-753084.77249999996</v>
      </c>
      <c r="E3721" s="85">
        <v>0</v>
      </c>
      <c r="F3721" s="210">
        <f t="shared" si="174"/>
        <v>4</v>
      </c>
      <c r="G3721" s="79" t="str">
        <f t="shared" si="175"/>
        <v>D</v>
      </c>
      <c r="H3721" s="79" t="str">
        <f t="shared" si="176"/>
        <v>4NGI-SOCAL</v>
      </c>
    </row>
    <row r="3722" spans="1:8">
      <c r="A3722" s="80">
        <v>37530</v>
      </c>
      <c r="B3722" s="79" t="s">
        <v>86</v>
      </c>
      <c r="C3722" s="79" t="s">
        <v>103</v>
      </c>
      <c r="D3722" s="85">
        <v>-151748.31159999999</v>
      </c>
      <c r="E3722" s="85">
        <v>0</v>
      </c>
      <c r="F3722" s="210">
        <f t="shared" si="174"/>
        <v>4</v>
      </c>
      <c r="G3722" s="79" t="str">
        <f t="shared" si="175"/>
        <v>D</v>
      </c>
      <c r="H3722" s="79" t="str">
        <f t="shared" si="176"/>
        <v>4NGW/OPAL</v>
      </c>
    </row>
    <row r="3723" spans="1:8">
      <c r="A3723" s="80">
        <v>37561</v>
      </c>
      <c r="B3723" s="79" t="s">
        <v>86</v>
      </c>
      <c r="C3723" s="79" t="s">
        <v>88</v>
      </c>
      <c r="D3723" s="85">
        <v>358849.75439999998</v>
      </c>
      <c r="E3723" s="85">
        <v>-3588.4975439999998</v>
      </c>
      <c r="F3723" s="210">
        <f t="shared" si="174"/>
        <v>5</v>
      </c>
      <c r="G3723" s="79" t="str">
        <f t="shared" si="175"/>
        <v>D</v>
      </c>
      <c r="H3723" s="79" t="str">
        <f t="shared" si="176"/>
        <v>5IF-CIG/RKYMTN</v>
      </c>
    </row>
    <row r="3724" spans="1:8">
      <c r="A3724" s="80">
        <v>37561</v>
      </c>
      <c r="B3724" s="79" t="s">
        <v>86</v>
      </c>
      <c r="C3724" s="79" t="s">
        <v>101</v>
      </c>
      <c r="D3724" s="85">
        <v>-439515.4987</v>
      </c>
      <c r="E3724" s="85">
        <v>4395.1549869999999</v>
      </c>
      <c r="F3724" s="210">
        <f t="shared" si="174"/>
        <v>5</v>
      </c>
      <c r="G3724" s="79" t="str">
        <f t="shared" si="175"/>
        <v>D</v>
      </c>
      <c r="H3724" s="79" t="str">
        <f t="shared" si="176"/>
        <v>5IF-CIG/WIC</v>
      </c>
    </row>
    <row r="3725" spans="1:8">
      <c r="A3725" s="80">
        <v>37561</v>
      </c>
      <c r="B3725" s="79" t="s">
        <v>86</v>
      </c>
      <c r="C3725" s="79" t="s">
        <v>89</v>
      </c>
      <c r="D3725" s="85">
        <v>-24517.151099999999</v>
      </c>
      <c r="E3725" s="85">
        <v>2451.7151100000001</v>
      </c>
      <c r="F3725" s="210">
        <f t="shared" si="174"/>
        <v>5</v>
      </c>
      <c r="G3725" s="79" t="str">
        <f t="shared" si="175"/>
        <v>D</v>
      </c>
      <c r="H3725" s="79" t="str">
        <f t="shared" si="176"/>
        <v>5IF-ELPO/PERMIAN</v>
      </c>
    </row>
    <row r="3726" spans="1:8">
      <c r="A3726" s="80">
        <v>37561</v>
      </c>
      <c r="B3726" s="79" t="s">
        <v>86</v>
      </c>
      <c r="C3726" s="79" t="s">
        <v>72</v>
      </c>
      <c r="D3726" s="85">
        <v>-46350.327900000004</v>
      </c>
      <c r="E3726" s="85">
        <v>4635.0327900000002</v>
      </c>
      <c r="F3726" s="210">
        <f t="shared" si="174"/>
        <v>5</v>
      </c>
      <c r="G3726" s="79" t="str">
        <f t="shared" si="175"/>
        <v>D</v>
      </c>
      <c r="H3726" s="79" t="str">
        <f t="shared" si="176"/>
        <v>5IF-ELPO/SJ</v>
      </c>
    </row>
    <row r="3727" spans="1:8">
      <c r="A3727" s="80">
        <v>37561</v>
      </c>
      <c r="B3727" s="79" t="s">
        <v>86</v>
      </c>
      <c r="C3727" s="79" t="s">
        <v>92</v>
      </c>
      <c r="D3727" s="85">
        <v>0</v>
      </c>
      <c r="E3727" s="85">
        <v>0</v>
      </c>
      <c r="F3727" s="210">
        <f t="shared" si="174"/>
        <v>5</v>
      </c>
      <c r="G3727" s="79" t="str">
        <f t="shared" si="175"/>
        <v>D</v>
      </c>
      <c r="H3727" s="79" t="str">
        <f t="shared" si="176"/>
        <v>5IF-NTHWST/CANBR</v>
      </c>
    </row>
    <row r="3728" spans="1:8">
      <c r="A3728" s="80">
        <v>37561</v>
      </c>
      <c r="B3728" s="79" t="s">
        <v>86</v>
      </c>
      <c r="C3728" s="79" t="s">
        <v>67</v>
      </c>
      <c r="D3728" s="85">
        <v>-146505.16630000001</v>
      </c>
      <c r="E3728" s="85">
        <v>14650.51663</v>
      </c>
      <c r="F3728" s="210">
        <f t="shared" si="174"/>
        <v>5</v>
      </c>
      <c r="G3728" s="79" t="str">
        <f t="shared" si="175"/>
        <v>D</v>
      </c>
      <c r="H3728" s="79" t="str">
        <f t="shared" si="176"/>
        <v>5IF-NWPL_ROCKY_M</v>
      </c>
    </row>
    <row r="3729" spans="1:8">
      <c r="A3729" s="80">
        <v>37561</v>
      </c>
      <c r="B3729" s="79" t="s">
        <v>86</v>
      </c>
      <c r="C3729" s="79" t="s">
        <v>99</v>
      </c>
      <c r="D3729" s="85">
        <v>0</v>
      </c>
      <c r="E3729" s="85">
        <v>0</v>
      </c>
      <c r="F3729" s="210">
        <f t="shared" si="174"/>
        <v>5</v>
      </c>
      <c r="G3729" s="79" t="str">
        <f t="shared" si="175"/>
        <v>D</v>
      </c>
      <c r="H3729" s="79" t="str">
        <f t="shared" si="176"/>
        <v>5IF-PAN/TX/OK</v>
      </c>
    </row>
    <row r="3730" spans="1:8">
      <c r="A3730" s="80">
        <v>37561</v>
      </c>
      <c r="B3730" s="79" t="s">
        <v>86</v>
      </c>
      <c r="C3730" s="79" t="s">
        <v>73</v>
      </c>
      <c r="D3730" s="85">
        <v>14650.516599999999</v>
      </c>
      <c r="E3730" s="85">
        <v>-2930.1033200000002</v>
      </c>
      <c r="F3730" s="210">
        <f t="shared" si="174"/>
        <v>5</v>
      </c>
      <c r="G3730" s="79" t="str">
        <f t="shared" si="175"/>
        <v>D</v>
      </c>
      <c r="H3730" s="79" t="str">
        <f t="shared" si="176"/>
        <v>5IF-WAHA-TX</v>
      </c>
    </row>
    <row r="3731" spans="1:8">
      <c r="A3731" s="80">
        <v>37561</v>
      </c>
      <c r="B3731" s="79" t="s">
        <v>86</v>
      </c>
      <c r="C3731" s="79" t="s">
        <v>68</v>
      </c>
      <c r="D3731" s="85">
        <v>-175806.19940000001</v>
      </c>
      <c r="E3731" s="85">
        <v>1758.0619939999999</v>
      </c>
      <c r="F3731" s="210">
        <f t="shared" si="174"/>
        <v>5</v>
      </c>
      <c r="G3731" s="79" t="str">
        <f t="shared" si="175"/>
        <v>D</v>
      </c>
      <c r="H3731" s="79" t="str">
        <f t="shared" si="176"/>
        <v>5NGI-MALIN</v>
      </c>
    </row>
    <row r="3732" spans="1:8">
      <c r="A3732" s="80">
        <v>37561</v>
      </c>
      <c r="B3732" s="79" t="s">
        <v>86</v>
      </c>
      <c r="C3732" s="79" t="s">
        <v>74</v>
      </c>
      <c r="D3732" s="85">
        <v>-24085.449400000001</v>
      </c>
      <c r="E3732" s="85">
        <v>0</v>
      </c>
      <c r="F3732" s="210">
        <f t="shared" si="174"/>
        <v>5</v>
      </c>
      <c r="G3732" s="79" t="str">
        <f t="shared" si="175"/>
        <v>D</v>
      </c>
      <c r="H3732" s="79" t="str">
        <f t="shared" si="176"/>
        <v>5NGI-PGE/CG</v>
      </c>
    </row>
    <row r="3733" spans="1:8">
      <c r="A3733" s="80">
        <v>37561</v>
      </c>
      <c r="B3733" s="79" t="s">
        <v>86</v>
      </c>
      <c r="C3733" s="79" t="s">
        <v>46</v>
      </c>
      <c r="D3733" s="85">
        <v>-2521675.2459999998</v>
      </c>
      <c r="E3733" s="85">
        <v>252167.5246</v>
      </c>
      <c r="F3733" s="210">
        <f t="shared" si="174"/>
        <v>5</v>
      </c>
      <c r="G3733" s="79" t="str">
        <f t="shared" si="175"/>
        <v>D</v>
      </c>
      <c r="H3733" s="79" t="str">
        <f t="shared" si="176"/>
        <v>5NGI-SOCAL</v>
      </c>
    </row>
    <row r="3734" spans="1:8">
      <c r="A3734" s="80">
        <v>37561</v>
      </c>
      <c r="B3734" s="79" t="s">
        <v>86</v>
      </c>
      <c r="C3734" s="79" t="s">
        <v>103</v>
      </c>
      <c r="D3734" s="85">
        <v>-146505.16620000001</v>
      </c>
      <c r="E3734" s="85">
        <v>0</v>
      </c>
      <c r="F3734" s="210">
        <f t="shared" si="174"/>
        <v>5</v>
      </c>
      <c r="G3734" s="79" t="str">
        <f t="shared" si="175"/>
        <v>D</v>
      </c>
      <c r="H3734" s="79" t="str">
        <f t="shared" si="176"/>
        <v>5NGW/OPAL</v>
      </c>
    </row>
    <row r="3735" spans="1:8">
      <c r="A3735" s="80">
        <v>37591</v>
      </c>
      <c r="B3735" s="79" t="s">
        <v>86</v>
      </c>
      <c r="C3735" s="79" t="s">
        <v>88</v>
      </c>
      <c r="D3735" s="85">
        <v>377578.05670000002</v>
      </c>
      <c r="E3735" s="85">
        <v>-3775.7805669999998</v>
      </c>
      <c r="F3735" s="210">
        <f t="shared" si="174"/>
        <v>5</v>
      </c>
      <c r="G3735" s="79" t="str">
        <f t="shared" si="175"/>
        <v>D</v>
      </c>
      <c r="H3735" s="79" t="str">
        <f t="shared" si="176"/>
        <v>5IF-CIG/RKYMTN</v>
      </c>
    </row>
    <row r="3736" spans="1:8">
      <c r="A3736" s="80">
        <v>37591</v>
      </c>
      <c r="B3736" s="79" t="s">
        <v>86</v>
      </c>
      <c r="C3736" s="79" t="s">
        <v>101</v>
      </c>
      <c r="D3736" s="85">
        <v>-453093.66830000002</v>
      </c>
      <c r="E3736" s="85">
        <v>4530.9366829999999</v>
      </c>
      <c r="F3736" s="210">
        <f t="shared" si="174"/>
        <v>5</v>
      </c>
      <c r="G3736" s="79" t="str">
        <f t="shared" si="175"/>
        <v>D</v>
      </c>
      <c r="H3736" s="79" t="str">
        <f t="shared" si="176"/>
        <v>5IF-CIG/WIC</v>
      </c>
    </row>
    <row r="3737" spans="1:8">
      <c r="A3737" s="80">
        <v>37591</v>
      </c>
      <c r="B3737" s="79" t="s">
        <v>86</v>
      </c>
      <c r="C3737" s="79" t="s">
        <v>89</v>
      </c>
      <c r="D3737" s="85">
        <v>-27925.1859</v>
      </c>
      <c r="E3737" s="85">
        <v>2792.5185900000001</v>
      </c>
      <c r="F3737" s="210">
        <f t="shared" si="174"/>
        <v>5</v>
      </c>
      <c r="G3737" s="79" t="str">
        <f t="shared" si="175"/>
        <v>D</v>
      </c>
      <c r="H3737" s="79" t="str">
        <f t="shared" si="176"/>
        <v>5IF-ELPO/PERMIAN</v>
      </c>
    </row>
    <row r="3738" spans="1:8">
      <c r="A3738" s="80">
        <v>37591</v>
      </c>
      <c r="B3738" s="79" t="s">
        <v>86</v>
      </c>
      <c r="C3738" s="79" t="s">
        <v>72</v>
      </c>
      <c r="D3738" s="85">
        <v>-50881.931700000001</v>
      </c>
      <c r="E3738" s="85">
        <v>5088.1931699999996</v>
      </c>
      <c r="F3738" s="210">
        <f t="shared" si="174"/>
        <v>5</v>
      </c>
      <c r="G3738" s="79" t="str">
        <f t="shared" si="175"/>
        <v>D</v>
      </c>
      <c r="H3738" s="79" t="str">
        <f t="shared" si="176"/>
        <v>5IF-ELPO/SJ</v>
      </c>
    </row>
    <row r="3739" spans="1:8">
      <c r="A3739" s="80">
        <v>37591</v>
      </c>
      <c r="B3739" s="79" t="s">
        <v>86</v>
      </c>
      <c r="C3739" s="79" t="s">
        <v>92</v>
      </c>
      <c r="D3739" s="85">
        <v>0</v>
      </c>
      <c r="E3739" s="85">
        <v>0</v>
      </c>
      <c r="F3739" s="210">
        <f t="shared" si="174"/>
        <v>5</v>
      </c>
      <c r="G3739" s="79" t="str">
        <f t="shared" si="175"/>
        <v>D</v>
      </c>
      <c r="H3739" s="79" t="str">
        <f t="shared" si="176"/>
        <v>5IF-NTHWST/CANBR</v>
      </c>
    </row>
    <row r="3740" spans="1:8">
      <c r="A3740" s="80">
        <v>37591</v>
      </c>
      <c r="B3740" s="79" t="s">
        <v>86</v>
      </c>
      <c r="C3740" s="79" t="s">
        <v>67</v>
      </c>
      <c r="D3740" s="85">
        <v>-151031.22270000001</v>
      </c>
      <c r="E3740" s="85">
        <v>15103.12227</v>
      </c>
      <c r="F3740" s="210">
        <f t="shared" si="174"/>
        <v>5</v>
      </c>
      <c r="G3740" s="79" t="str">
        <f t="shared" si="175"/>
        <v>D</v>
      </c>
      <c r="H3740" s="79" t="str">
        <f t="shared" si="176"/>
        <v>5IF-NWPL_ROCKY_M</v>
      </c>
    </row>
    <row r="3741" spans="1:8">
      <c r="A3741" s="80">
        <v>37591</v>
      </c>
      <c r="B3741" s="79" t="s">
        <v>86</v>
      </c>
      <c r="C3741" s="79" t="s">
        <v>99</v>
      </c>
      <c r="D3741" s="85">
        <v>0</v>
      </c>
      <c r="E3741" s="85">
        <v>0</v>
      </c>
      <c r="F3741" s="210">
        <f t="shared" si="174"/>
        <v>5</v>
      </c>
      <c r="G3741" s="79" t="str">
        <f t="shared" si="175"/>
        <v>D</v>
      </c>
      <c r="H3741" s="79" t="str">
        <f t="shared" si="176"/>
        <v>5IF-PAN/TX/OK</v>
      </c>
    </row>
    <row r="3742" spans="1:8">
      <c r="A3742" s="80">
        <v>37591</v>
      </c>
      <c r="B3742" s="79" t="s">
        <v>86</v>
      </c>
      <c r="C3742" s="79" t="s">
        <v>73</v>
      </c>
      <c r="D3742" s="85">
        <v>15103.122299999999</v>
      </c>
      <c r="E3742" s="85">
        <v>-3020.62446</v>
      </c>
      <c r="F3742" s="210">
        <f t="shared" si="174"/>
        <v>5</v>
      </c>
      <c r="G3742" s="79" t="str">
        <f t="shared" si="175"/>
        <v>D</v>
      </c>
      <c r="H3742" s="79" t="str">
        <f t="shared" si="176"/>
        <v>5IF-WAHA-TX</v>
      </c>
    </row>
    <row r="3743" spans="1:8">
      <c r="A3743" s="80">
        <v>37591</v>
      </c>
      <c r="B3743" s="79" t="s">
        <v>86</v>
      </c>
      <c r="C3743" s="79" t="s">
        <v>68</v>
      </c>
      <c r="D3743" s="85">
        <v>-246875.63680000001</v>
      </c>
      <c r="E3743" s="85">
        <v>2468.7563679999998</v>
      </c>
      <c r="F3743" s="210">
        <f t="shared" si="174"/>
        <v>5</v>
      </c>
      <c r="G3743" s="79" t="str">
        <f t="shared" si="175"/>
        <v>D</v>
      </c>
      <c r="H3743" s="79" t="str">
        <f t="shared" si="176"/>
        <v>5NGI-MALIN</v>
      </c>
    </row>
    <row r="3744" spans="1:8">
      <c r="A3744" s="80">
        <v>37591</v>
      </c>
      <c r="B3744" s="79" t="s">
        <v>86</v>
      </c>
      <c r="C3744" s="79" t="s">
        <v>74</v>
      </c>
      <c r="D3744" s="85">
        <v>-77144.799700000003</v>
      </c>
      <c r="E3744" s="85">
        <v>0</v>
      </c>
      <c r="F3744" s="210">
        <f t="shared" si="174"/>
        <v>5</v>
      </c>
      <c r="G3744" s="79" t="str">
        <f t="shared" si="175"/>
        <v>D</v>
      </c>
      <c r="H3744" s="79" t="str">
        <f t="shared" si="176"/>
        <v>5NGI-PGE/CG</v>
      </c>
    </row>
    <row r="3745" spans="1:8">
      <c r="A3745" s="80">
        <v>37591</v>
      </c>
      <c r="B3745" s="79" t="s">
        <v>86</v>
      </c>
      <c r="C3745" s="79" t="s">
        <v>46</v>
      </c>
      <c r="D3745" s="85">
        <v>-2603511.2957000001</v>
      </c>
      <c r="E3745" s="85">
        <v>260351.12956999999</v>
      </c>
      <c r="F3745" s="210">
        <f t="shared" si="174"/>
        <v>5</v>
      </c>
      <c r="G3745" s="79" t="str">
        <f t="shared" si="175"/>
        <v>D</v>
      </c>
      <c r="H3745" s="79" t="str">
        <f t="shared" si="176"/>
        <v>5NGI-SOCAL</v>
      </c>
    </row>
    <row r="3746" spans="1:8">
      <c r="A3746" s="80">
        <v>37591</v>
      </c>
      <c r="B3746" s="79" t="s">
        <v>86</v>
      </c>
      <c r="C3746" s="79" t="s">
        <v>103</v>
      </c>
      <c r="D3746" s="85">
        <v>-151031.22279999999</v>
      </c>
      <c r="E3746" s="85">
        <v>0</v>
      </c>
      <c r="F3746" s="210">
        <f t="shared" si="174"/>
        <v>5</v>
      </c>
      <c r="G3746" s="79" t="str">
        <f t="shared" si="175"/>
        <v>D</v>
      </c>
      <c r="H3746" s="79" t="str">
        <f t="shared" si="176"/>
        <v>5NGW/OPAL</v>
      </c>
    </row>
    <row r="3747" spans="1:8">
      <c r="A3747" s="80">
        <v>37622</v>
      </c>
      <c r="B3747" s="79" t="s">
        <v>86</v>
      </c>
      <c r="C3747" s="79" t="s">
        <v>88</v>
      </c>
      <c r="D3747" s="85">
        <v>1129801.2618</v>
      </c>
      <c r="E3747" s="85">
        <v>-11298.012618000001</v>
      </c>
      <c r="F3747" s="210">
        <f t="shared" si="174"/>
        <v>5</v>
      </c>
      <c r="G3747" s="79" t="str">
        <f t="shared" si="175"/>
        <v>D</v>
      </c>
      <c r="H3747" s="79" t="str">
        <f t="shared" si="176"/>
        <v>5IF-CIG/RKYMTN</v>
      </c>
    </row>
    <row r="3748" spans="1:8">
      <c r="A3748" s="80">
        <v>37622</v>
      </c>
      <c r="B3748" s="79" t="s">
        <v>86</v>
      </c>
      <c r="C3748" s="79" t="s">
        <v>101</v>
      </c>
      <c r="D3748" s="85">
        <v>-451920.50469999999</v>
      </c>
      <c r="E3748" s="85">
        <v>4519.2050470000004</v>
      </c>
      <c r="F3748" s="210">
        <f t="shared" si="174"/>
        <v>5</v>
      </c>
      <c r="G3748" s="79" t="str">
        <f t="shared" si="175"/>
        <v>D</v>
      </c>
      <c r="H3748" s="79" t="str">
        <f t="shared" si="176"/>
        <v>5IF-CIG/WIC</v>
      </c>
    </row>
    <row r="3749" spans="1:8">
      <c r="A3749" s="80">
        <v>37622</v>
      </c>
      <c r="B3749" s="79" t="s">
        <v>86</v>
      </c>
      <c r="C3749" s="79" t="s">
        <v>89</v>
      </c>
      <c r="D3749" s="85">
        <v>-29255.292600000001</v>
      </c>
      <c r="E3749" s="85">
        <v>2925.5292599999998</v>
      </c>
      <c r="F3749" s="210">
        <f t="shared" si="174"/>
        <v>5</v>
      </c>
      <c r="G3749" s="79" t="str">
        <f t="shared" si="175"/>
        <v>D</v>
      </c>
      <c r="H3749" s="79" t="str">
        <f t="shared" si="176"/>
        <v>5IF-ELPO/PERMIAN</v>
      </c>
    </row>
    <row r="3750" spans="1:8">
      <c r="A3750" s="80">
        <v>37622</v>
      </c>
      <c r="B3750" s="79" t="s">
        <v>86</v>
      </c>
      <c r="C3750" s="79" t="s">
        <v>72</v>
      </c>
      <c r="D3750" s="85">
        <v>35933.997300000003</v>
      </c>
      <c r="E3750" s="85">
        <v>-3593.3997300000001</v>
      </c>
      <c r="F3750" s="210">
        <f t="shared" si="174"/>
        <v>5</v>
      </c>
      <c r="G3750" s="79" t="str">
        <f t="shared" si="175"/>
        <v>D</v>
      </c>
      <c r="H3750" s="79" t="str">
        <f t="shared" si="176"/>
        <v>5IF-ELPO/SJ</v>
      </c>
    </row>
    <row r="3751" spans="1:8">
      <c r="A3751" s="80">
        <v>37622</v>
      </c>
      <c r="B3751" s="79" t="s">
        <v>86</v>
      </c>
      <c r="C3751" s="79" t="s">
        <v>92</v>
      </c>
      <c r="D3751" s="85">
        <v>0</v>
      </c>
      <c r="E3751" s="85">
        <v>0</v>
      </c>
      <c r="F3751" s="210">
        <f t="shared" si="174"/>
        <v>5</v>
      </c>
      <c r="G3751" s="79" t="str">
        <f t="shared" si="175"/>
        <v>D</v>
      </c>
      <c r="H3751" s="79" t="str">
        <f t="shared" si="176"/>
        <v>5IF-NTHWST/CANBR</v>
      </c>
    </row>
    <row r="3752" spans="1:8">
      <c r="A3752" s="80">
        <v>37622</v>
      </c>
      <c r="B3752" s="79" t="s">
        <v>86</v>
      </c>
      <c r="C3752" s="79" t="s">
        <v>67</v>
      </c>
      <c r="D3752" s="85">
        <v>451920.50469999999</v>
      </c>
      <c r="E3752" s="85">
        <v>-45192.050470000002</v>
      </c>
      <c r="F3752" s="210">
        <f t="shared" si="174"/>
        <v>5</v>
      </c>
      <c r="G3752" s="79" t="str">
        <f t="shared" si="175"/>
        <v>D</v>
      </c>
      <c r="H3752" s="79" t="str">
        <f t="shared" si="176"/>
        <v>5IF-NWPL_ROCKY_M</v>
      </c>
    </row>
    <row r="3753" spans="1:8">
      <c r="A3753" s="80">
        <v>37622</v>
      </c>
      <c r="B3753" s="79" t="s">
        <v>86</v>
      </c>
      <c r="C3753" s="79" t="s">
        <v>73</v>
      </c>
      <c r="D3753" s="85">
        <v>15064.016800000001</v>
      </c>
      <c r="E3753" s="85">
        <v>-3012.8033599999999</v>
      </c>
      <c r="F3753" s="210">
        <f t="shared" si="174"/>
        <v>5</v>
      </c>
      <c r="G3753" s="79" t="str">
        <f t="shared" si="175"/>
        <v>D</v>
      </c>
      <c r="H3753" s="79" t="str">
        <f t="shared" si="176"/>
        <v>5IF-WAHA-TX</v>
      </c>
    </row>
    <row r="3754" spans="1:8">
      <c r="A3754" s="80">
        <v>37622</v>
      </c>
      <c r="B3754" s="79" t="s">
        <v>86</v>
      </c>
      <c r="C3754" s="79" t="s">
        <v>68</v>
      </c>
      <c r="D3754" s="85">
        <v>-95596.250799999994</v>
      </c>
      <c r="E3754" s="85">
        <v>955.96250799999996</v>
      </c>
      <c r="F3754" s="210">
        <f t="shared" si="174"/>
        <v>5</v>
      </c>
      <c r="G3754" s="79" t="str">
        <f t="shared" si="175"/>
        <v>D</v>
      </c>
      <c r="H3754" s="79" t="str">
        <f t="shared" si="176"/>
        <v>5NGI-MALIN</v>
      </c>
    </row>
    <row r="3755" spans="1:8">
      <c r="A3755" s="80">
        <v>37622</v>
      </c>
      <c r="B3755" s="79" t="s">
        <v>86</v>
      </c>
      <c r="C3755" s="79" t="s">
        <v>74</v>
      </c>
      <c r="D3755" s="85">
        <v>-189565.5877</v>
      </c>
      <c r="E3755" s="85">
        <v>0</v>
      </c>
      <c r="F3755" s="210">
        <f t="shared" si="174"/>
        <v>5</v>
      </c>
      <c r="G3755" s="79" t="str">
        <f t="shared" si="175"/>
        <v>D</v>
      </c>
      <c r="H3755" s="79" t="str">
        <f t="shared" si="176"/>
        <v>5NGI-PGE/CG</v>
      </c>
    </row>
    <row r="3756" spans="1:8">
      <c r="A3756" s="80">
        <v>37622</v>
      </c>
      <c r="B3756" s="79" t="s">
        <v>86</v>
      </c>
      <c r="C3756" s="79" t="s">
        <v>46</v>
      </c>
      <c r="D3756" s="85">
        <v>-21019.649099999999</v>
      </c>
      <c r="E3756" s="85">
        <v>2101.9649100000001</v>
      </c>
      <c r="F3756" s="210">
        <f t="shared" si="174"/>
        <v>5</v>
      </c>
      <c r="G3756" s="79" t="str">
        <f t="shared" si="175"/>
        <v>D</v>
      </c>
      <c r="H3756" s="79" t="str">
        <f t="shared" si="176"/>
        <v>5NGI-SOCAL</v>
      </c>
    </row>
    <row r="3757" spans="1:8">
      <c r="A3757" s="80">
        <v>37622</v>
      </c>
      <c r="B3757" s="79" t="s">
        <v>86</v>
      </c>
      <c r="C3757" s="79" t="s">
        <v>103</v>
      </c>
      <c r="D3757" s="85">
        <v>-150640.16820000001</v>
      </c>
      <c r="E3757" s="85">
        <v>0</v>
      </c>
      <c r="F3757" s="210">
        <f t="shared" si="174"/>
        <v>5</v>
      </c>
      <c r="G3757" s="79" t="str">
        <f t="shared" si="175"/>
        <v>D</v>
      </c>
      <c r="H3757" s="79" t="str">
        <f t="shared" si="176"/>
        <v>5NGW/OPAL</v>
      </c>
    </row>
    <row r="3758" spans="1:8">
      <c r="A3758" s="80">
        <v>37653</v>
      </c>
      <c r="B3758" s="79" t="s">
        <v>86</v>
      </c>
      <c r="C3758" s="79" t="s">
        <v>88</v>
      </c>
      <c r="D3758" s="85">
        <v>1010767.8721</v>
      </c>
      <c r="E3758" s="85">
        <v>-10107.678721</v>
      </c>
      <c r="F3758" s="210">
        <f t="shared" si="174"/>
        <v>5</v>
      </c>
      <c r="G3758" s="79" t="str">
        <f t="shared" si="175"/>
        <v>D</v>
      </c>
      <c r="H3758" s="79" t="str">
        <f t="shared" si="176"/>
        <v>5IF-CIG/RKYMTN</v>
      </c>
    </row>
    <row r="3759" spans="1:8">
      <c r="A3759" s="80">
        <v>37653</v>
      </c>
      <c r="B3759" s="79" t="s">
        <v>86</v>
      </c>
      <c r="C3759" s="79" t="s">
        <v>101</v>
      </c>
      <c r="D3759" s="85">
        <v>-407053.40250000003</v>
      </c>
      <c r="E3759" s="85">
        <v>4070.5340249999999</v>
      </c>
      <c r="F3759" s="210">
        <f t="shared" si="174"/>
        <v>5</v>
      </c>
      <c r="G3759" s="79" t="str">
        <f t="shared" si="175"/>
        <v>D</v>
      </c>
      <c r="H3759" s="79" t="str">
        <f t="shared" si="176"/>
        <v>5IF-CIG/WIC</v>
      </c>
    </row>
    <row r="3760" spans="1:8">
      <c r="A3760" s="80">
        <v>37653</v>
      </c>
      <c r="B3760" s="79" t="s">
        <v>86</v>
      </c>
      <c r="C3760" s="79" t="s">
        <v>89</v>
      </c>
      <c r="D3760" s="85">
        <v>-13237.9581</v>
      </c>
      <c r="E3760" s="85">
        <v>1323.7958100000001</v>
      </c>
      <c r="F3760" s="210">
        <f t="shared" si="174"/>
        <v>5</v>
      </c>
      <c r="G3760" s="79" t="str">
        <f t="shared" si="175"/>
        <v>D</v>
      </c>
      <c r="H3760" s="79" t="str">
        <f t="shared" si="176"/>
        <v>5IF-ELPO/PERMIAN</v>
      </c>
    </row>
    <row r="3761" spans="1:8">
      <c r="A3761" s="80">
        <v>37653</v>
      </c>
      <c r="B3761" s="79" t="s">
        <v>86</v>
      </c>
      <c r="C3761" s="79" t="s">
        <v>72</v>
      </c>
      <c r="D3761" s="85">
        <v>36202.554400000001</v>
      </c>
      <c r="E3761" s="85">
        <v>-3620.2554399999999</v>
      </c>
      <c r="F3761" s="210">
        <f t="shared" si="174"/>
        <v>5</v>
      </c>
      <c r="G3761" s="79" t="str">
        <f t="shared" si="175"/>
        <v>D</v>
      </c>
      <c r="H3761" s="79" t="str">
        <f t="shared" si="176"/>
        <v>5IF-ELPO/SJ</v>
      </c>
    </row>
    <row r="3762" spans="1:8">
      <c r="A3762" s="80">
        <v>37653</v>
      </c>
      <c r="B3762" s="79" t="s">
        <v>86</v>
      </c>
      <c r="C3762" s="79" t="s">
        <v>92</v>
      </c>
      <c r="D3762" s="85">
        <v>0</v>
      </c>
      <c r="E3762" s="85">
        <v>0</v>
      </c>
      <c r="F3762" s="210">
        <f t="shared" si="174"/>
        <v>5</v>
      </c>
      <c r="G3762" s="79" t="str">
        <f t="shared" si="175"/>
        <v>D</v>
      </c>
      <c r="H3762" s="79" t="str">
        <f t="shared" si="176"/>
        <v>5IF-NTHWST/CANBR</v>
      </c>
    </row>
    <row r="3763" spans="1:8">
      <c r="A3763" s="80">
        <v>37653</v>
      </c>
      <c r="B3763" s="79" t="s">
        <v>86</v>
      </c>
      <c r="C3763" s="79" t="s">
        <v>67</v>
      </c>
      <c r="D3763" s="85">
        <v>407053.40250000003</v>
      </c>
      <c r="E3763" s="85">
        <v>-40705.340250000001</v>
      </c>
      <c r="F3763" s="210">
        <f t="shared" si="174"/>
        <v>5</v>
      </c>
      <c r="G3763" s="79" t="str">
        <f t="shared" si="175"/>
        <v>D</v>
      </c>
      <c r="H3763" s="79" t="str">
        <f t="shared" si="176"/>
        <v>5IF-NWPL_ROCKY_M</v>
      </c>
    </row>
    <row r="3764" spans="1:8">
      <c r="A3764" s="80">
        <v>37653</v>
      </c>
      <c r="B3764" s="79" t="s">
        <v>86</v>
      </c>
      <c r="C3764" s="79" t="s">
        <v>73</v>
      </c>
      <c r="D3764" s="85">
        <v>13568.4468</v>
      </c>
      <c r="E3764" s="85">
        <v>-2713.6893599999999</v>
      </c>
      <c r="F3764" s="210">
        <f t="shared" si="174"/>
        <v>5</v>
      </c>
      <c r="G3764" s="79" t="str">
        <f t="shared" si="175"/>
        <v>D</v>
      </c>
      <c r="H3764" s="79" t="str">
        <f t="shared" si="176"/>
        <v>5IF-WAHA-TX</v>
      </c>
    </row>
    <row r="3765" spans="1:8">
      <c r="A3765" s="80">
        <v>37653</v>
      </c>
      <c r="B3765" s="79" t="s">
        <v>86</v>
      </c>
      <c r="C3765" s="79" t="s">
        <v>68</v>
      </c>
      <c r="D3765" s="85">
        <v>-27136.893499999998</v>
      </c>
      <c r="E3765" s="85">
        <v>271.36893499999996</v>
      </c>
      <c r="F3765" s="210">
        <f t="shared" si="174"/>
        <v>5</v>
      </c>
      <c r="G3765" s="79" t="str">
        <f t="shared" si="175"/>
        <v>D</v>
      </c>
      <c r="H3765" s="79" t="str">
        <f t="shared" si="176"/>
        <v>5NGI-MALIN</v>
      </c>
    </row>
    <row r="3766" spans="1:8">
      <c r="A3766" s="80">
        <v>37653</v>
      </c>
      <c r="B3766" s="79" t="s">
        <v>86</v>
      </c>
      <c r="C3766" s="79" t="s">
        <v>74</v>
      </c>
      <c r="D3766" s="85">
        <v>-155133.86679999999</v>
      </c>
      <c r="E3766" s="85">
        <v>0</v>
      </c>
      <c r="F3766" s="210">
        <f t="shared" si="174"/>
        <v>5</v>
      </c>
      <c r="G3766" s="79" t="str">
        <f t="shared" si="175"/>
        <v>D</v>
      </c>
      <c r="H3766" s="79" t="str">
        <f t="shared" si="176"/>
        <v>5NGI-PGE/CG</v>
      </c>
    </row>
    <row r="3767" spans="1:8">
      <c r="A3767" s="80">
        <v>37653</v>
      </c>
      <c r="B3767" s="79" t="s">
        <v>86</v>
      </c>
      <c r="C3767" s="79" t="s">
        <v>46</v>
      </c>
      <c r="D3767" s="85">
        <v>14635.508099999999</v>
      </c>
      <c r="E3767" s="85">
        <v>-1463.55081</v>
      </c>
      <c r="F3767" s="210">
        <f t="shared" si="174"/>
        <v>5</v>
      </c>
      <c r="G3767" s="79" t="str">
        <f t="shared" si="175"/>
        <v>D</v>
      </c>
      <c r="H3767" s="79" t="str">
        <f t="shared" si="176"/>
        <v>5NGI-SOCAL</v>
      </c>
    </row>
    <row r="3768" spans="1:8">
      <c r="A3768" s="80">
        <v>37653</v>
      </c>
      <c r="B3768" s="79" t="s">
        <v>86</v>
      </c>
      <c r="C3768" s="79" t="s">
        <v>103</v>
      </c>
      <c r="D3768" s="85">
        <v>-135684.46739999999</v>
      </c>
      <c r="E3768" s="85">
        <v>0</v>
      </c>
      <c r="F3768" s="210">
        <f t="shared" si="174"/>
        <v>5</v>
      </c>
      <c r="G3768" s="79" t="str">
        <f t="shared" si="175"/>
        <v>D</v>
      </c>
      <c r="H3768" s="79" t="str">
        <f t="shared" si="176"/>
        <v>5NGW/OPAL</v>
      </c>
    </row>
    <row r="3769" spans="1:8">
      <c r="A3769" s="80">
        <v>37681</v>
      </c>
      <c r="B3769" s="79" t="s">
        <v>86</v>
      </c>
      <c r="C3769" s="79" t="s">
        <v>88</v>
      </c>
      <c r="D3769" s="85">
        <v>441917.56579999998</v>
      </c>
      <c r="E3769" s="85">
        <v>-4419.1756580000001</v>
      </c>
      <c r="F3769" s="210">
        <f t="shared" si="174"/>
        <v>5</v>
      </c>
      <c r="G3769" s="79" t="str">
        <f t="shared" si="175"/>
        <v>D</v>
      </c>
      <c r="H3769" s="79" t="str">
        <f t="shared" si="176"/>
        <v>5IF-CIG/RKYMTN</v>
      </c>
    </row>
    <row r="3770" spans="1:8">
      <c r="A3770" s="80">
        <v>37681</v>
      </c>
      <c r="B3770" s="79" t="s">
        <v>86</v>
      </c>
      <c r="C3770" s="79" t="s">
        <v>101</v>
      </c>
      <c r="D3770" s="85">
        <v>-449499.1176</v>
      </c>
      <c r="E3770" s="85">
        <v>4494.9911759999995</v>
      </c>
      <c r="F3770" s="210">
        <f t="shared" si="174"/>
        <v>5</v>
      </c>
      <c r="G3770" s="79" t="str">
        <f t="shared" si="175"/>
        <v>D</v>
      </c>
      <c r="H3770" s="79" t="str">
        <f t="shared" si="176"/>
        <v>5IF-CIG/WIC</v>
      </c>
    </row>
    <row r="3771" spans="1:8">
      <c r="A3771" s="80">
        <v>37681</v>
      </c>
      <c r="B3771" s="79" t="s">
        <v>86</v>
      </c>
      <c r="C3771" s="79" t="s">
        <v>89</v>
      </c>
      <c r="D3771" s="85">
        <v>-27703.645700000001</v>
      </c>
      <c r="E3771" s="85">
        <v>2770.3645700000002</v>
      </c>
      <c r="F3771" s="210">
        <f t="shared" si="174"/>
        <v>5</v>
      </c>
      <c r="G3771" s="79" t="str">
        <f t="shared" si="175"/>
        <v>D</v>
      </c>
      <c r="H3771" s="79" t="str">
        <f t="shared" si="176"/>
        <v>5IF-ELPO/PERMIAN</v>
      </c>
    </row>
    <row r="3772" spans="1:8">
      <c r="A3772" s="80">
        <v>37681</v>
      </c>
      <c r="B3772" s="79" t="s">
        <v>86</v>
      </c>
      <c r="C3772" s="79" t="s">
        <v>72</v>
      </c>
      <c r="D3772" s="85">
        <v>43784.114099999999</v>
      </c>
      <c r="E3772" s="85">
        <v>-4378.4114099999997</v>
      </c>
      <c r="F3772" s="210">
        <f t="shared" si="174"/>
        <v>5</v>
      </c>
      <c r="G3772" s="79" t="str">
        <f t="shared" si="175"/>
        <v>D</v>
      </c>
      <c r="H3772" s="79" t="str">
        <f t="shared" si="176"/>
        <v>5IF-ELPO/SJ</v>
      </c>
    </row>
    <row r="3773" spans="1:8">
      <c r="A3773" s="80">
        <v>37681</v>
      </c>
      <c r="B3773" s="79" t="s">
        <v>86</v>
      </c>
      <c r="C3773" s="79" t="s">
        <v>92</v>
      </c>
      <c r="D3773" s="85">
        <v>0</v>
      </c>
      <c r="E3773" s="85">
        <v>0</v>
      </c>
      <c r="F3773" s="210">
        <f t="shared" si="174"/>
        <v>5</v>
      </c>
      <c r="G3773" s="79" t="str">
        <f t="shared" si="175"/>
        <v>D</v>
      </c>
      <c r="H3773" s="79" t="str">
        <f t="shared" si="176"/>
        <v>5IF-NTHWST/CANBR</v>
      </c>
    </row>
    <row r="3774" spans="1:8">
      <c r="A3774" s="80">
        <v>37681</v>
      </c>
      <c r="B3774" s="79" t="s">
        <v>86</v>
      </c>
      <c r="C3774" s="79" t="s">
        <v>67</v>
      </c>
      <c r="D3774" s="85">
        <v>149833.0392</v>
      </c>
      <c r="E3774" s="85">
        <v>-14983.30392</v>
      </c>
      <c r="F3774" s="210">
        <f t="shared" si="174"/>
        <v>5</v>
      </c>
      <c r="G3774" s="79" t="str">
        <f t="shared" si="175"/>
        <v>D</v>
      </c>
      <c r="H3774" s="79" t="str">
        <f t="shared" si="176"/>
        <v>5IF-NWPL_ROCKY_M</v>
      </c>
    </row>
    <row r="3775" spans="1:8">
      <c r="A3775" s="80">
        <v>37681</v>
      </c>
      <c r="B3775" s="79" t="s">
        <v>86</v>
      </c>
      <c r="C3775" s="79" t="s">
        <v>73</v>
      </c>
      <c r="D3775" s="85">
        <v>14983.304</v>
      </c>
      <c r="E3775" s="85">
        <v>-2996.6608000000001</v>
      </c>
      <c r="F3775" s="210">
        <f t="shared" si="174"/>
        <v>5</v>
      </c>
      <c r="G3775" s="79" t="str">
        <f t="shared" si="175"/>
        <v>D</v>
      </c>
      <c r="H3775" s="79" t="str">
        <f t="shared" si="176"/>
        <v>5IF-WAHA-TX</v>
      </c>
    </row>
    <row r="3776" spans="1:8">
      <c r="A3776" s="80">
        <v>37681</v>
      </c>
      <c r="B3776" s="79" t="s">
        <v>86</v>
      </c>
      <c r="C3776" s="79" t="s">
        <v>68</v>
      </c>
      <c r="D3776" s="85">
        <v>-29966.607799999998</v>
      </c>
      <c r="E3776" s="85">
        <v>299.66607799999997</v>
      </c>
      <c r="F3776" s="210">
        <f t="shared" si="174"/>
        <v>5</v>
      </c>
      <c r="G3776" s="79" t="str">
        <f t="shared" si="175"/>
        <v>D</v>
      </c>
      <c r="H3776" s="79" t="str">
        <f t="shared" si="176"/>
        <v>5NGI-MALIN</v>
      </c>
    </row>
    <row r="3777" spans="1:8">
      <c r="A3777" s="80">
        <v>37681</v>
      </c>
      <c r="B3777" s="79" t="s">
        <v>86</v>
      </c>
      <c r="C3777" s="79" t="s">
        <v>74</v>
      </c>
      <c r="D3777" s="85">
        <v>-141619.2887</v>
      </c>
      <c r="E3777" s="85">
        <v>0</v>
      </c>
      <c r="F3777" s="210">
        <f t="shared" si="174"/>
        <v>5</v>
      </c>
      <c r="G3777" s="79" t="str">
        <f t="shared" si="175"/>
        <v>D</v>
      </c>
      <c r="H3777" s="79" t="str">
        <f t="shared" si="176"/>
        <v>5NGI-PGE/CG</v>
      </c>
    </row>
    <row r="3778" spans="1:8">
      <c r="A3778" s="80">
        <v>37681</v>
      </c>
      <c r="B3778" s="79" t="s">
        <v>86</v>
      </c>
      <c r="C3778" s="79" t="s">
        <v>46</v>
      </c>
      <c r="D3778" s="85">
        <v>99702.770900000003</v>
      </c>
      <c r="E3778" s="85">
        <v>-9970.2770899999996</v>
      </c>
      <c r="F3778" s="210">
        <f t="shared" si="174"/>
        <v>5</v>
      </c>
      <c r="G3778" s="79" t="str">
        <f t="shared" si="175"/>
        <v>D</v>
      </c>
      <c r="H3778" s="79" t="str">
        <f t="shared" si="176"/>
        <v>5NGI-SOCAL</v>
      </c>
    </row>
    <row r="3779" spans="1:8">
      <c r="A3779" s="80">
        <v>37681</v>
      </c>
      <c r="B3779" s="79" t="s">
        <v>86</v>
      </c>
      <c r="C3779" s="79" t="s">
        <v>103</v>
      </c>
      <c r="D3779" s="85">
        <v>-149833.0392</v>
      </c>
      <c r="E3779" s="85">
        <v>0</v>
      </c>
      <c r="F3779" s="210">
        <f t="shared" ref="F3779:F3842" si="177">IF(REF_DT&lt;=LastDay,INDEX(IntraMonth_Buckets,MATCH($A3779,IntraSumMonths,0),1),INDEX(BucketTable,MATCH($A3779,SumMonths,0),1))</f>
        <v>5</v>
      </c>
      <c r="G3779" s="79" t="str">
        <f t="shared" ref="G3779:G3842" si="178">INDEX(Book_Type,MATCH($B3779,Book,0),1)</f>
        <v>D</v>
      </c>
      <c r="H3779" s="79" t="str">
        <f t="shared" ref="H3779:H3842" si="179">$F3779&amp;$C3779</f>
        <v>5NGW/OPAL</v>
      </c>
    </row>
    <row r="3780" spans="1:8">
      <c r="A3780" s="80">
        <v>37712</v>
      </c>
      <c r="B3780" s="79" t="s">
        <v>86</v>
      </c>
      <c r="C3780" s="79" t="s">
        <v>88</v>
      </c>
      <c r="D3780" s="85">
        <v>426391.00900000002</v>
      </c>
      <c r="E3780" s="85">
        <v>-4263.9100900000003</v>
      </c>
      <c r="F3780" s="210">
        <f t="shared" si="177"/>
        <v>6</v>
      </c>
      <c r="G3780" s="79" t="str">
        <f t="shared" si="178"/>
        <v>D</v>
      </c>
      <c r="H3780" s="79" t="str">
        <f t="shared" si="179"/>
        <v>6IF-CIG/RKYMTN</v>
      </c>
    </row>
    <row r="3781" spans="1:8">
      <c r="A3781" s="80">
        <v>37712</v>
      </c>
      <c r="B3781" s="79" t="s">
        <v>86</v>
      </c>
      <c r="C3781" s="79" t="s">
        <v>101</v>
      </c>
      <c r="D3781" s="85">
        <v>-433706.18670000002</v>
      </c>
      <c r="E3781" s="85">
        <v>4337.0618670000003</v>
      </c>
      <c r="F3781" s="210">
        <f t="shared" si="177"/>
        <v>6</v>
      </c>
      <c r="G3781" s="79" t="str">
        <f t="shared" si="178"/>
        <v>D</v>
      </c>
      <c r="H3781" s="79" t="str">
        <f t="shared" si="179"/>
        <v>6IF-CIG/WIC</v>
      </c>
    </row>
    <row r="3782" spans="1:8">
      <c r="A3782" s="80">
        <v>37712</v>
      </c>
      <c r="B3782" s="79" t="s">
        <v>86</v>
      </c>
      <c r="C3782" s="79" t="s">
        <v>89</v>
      </c>
      <c r="D3782" s="85">
        <v>-26975.561000000002</v>
      </c>
      <c r="E3782" s="85">
        <v>2697.5561000000002</v>
      </c>
      <c r="F3782" s="210">
        <f t="shared" si="177"/>
        <v>6</v>
      </c>
      <c r="G3782" s="79" t="str">
        <f t="shared" si="178"/>
        <v>D</v>
      </c>
      <c r="H3782" s="79" t="str">
        <f t="shared" si="179"/>
        <v>6IF-ELPO/PERMIAN</v>
      </c>
    </row>
    <row r="3783" spans="1:8">
      <c r="A3783" s="80">
        <v>37712</v>
      </c>
      <c r="B3783" s="79" t="s">
        <v>86</v>
      </c>
      <c r="C3783" s="79" t="s">
        <v>72</v>
      </c>
      <c r="D3783" s="85">
        <v>-10874.4599</v>
      </c>
      <c r="E3783" s="85">
        <v>1087.4459899999999</v>
      </c>
      <c r="F3783" s="210">
        <f t="shared" si="177"/>
        <v>6</v>
      </c>
      <c r="G3783" s="79" t="str">
        <f t="shared" si="178"/>
        <v>D</v>
      </c>
      <c r="H3783" s="79" t="str">
        <f t="shared" si="179"/>
        <v>6IF-ELPO/SJ</v>
      </c>
    </row>
    <row r="3784" spans="1:8">
      <c r="A3784" s="80">
        <v>37712</v>
      </c>
      <c r="B3784" s="79" t="s">
        <v>86</v>
      </c>
      <c r="C3784" s="79" t="s">
        <v>92</v>
      </c>
      <c r="D3784" s="85">
        <v>0</v>
      </c>
      <c r="E3784" s="85">
        <v>0</v>
      </c>
      <c r="F3784" s="210">
        <f t="shared" si="177"/>
        <v>6</v>
      </c>
      <c r="G3784" s="79" t="str">
        <f t="shared" si="178"/>
        <v>D</v>
      </c>
      <c r="H3784" s="79" t="str">
        <f t="shared" si="179"/>
        <v>6IF-NTHWST/CANBR</v>
      </c>
    </row>
    <row r="3785" spans="1:8">
      <c r="A3785" s="80">
        <v>37712</v>
      </c>
      <c r="B3785" s="79" t="s">
        <v>86</v>
      </c>
      <c r="C3785" s="79" t="s">
        <v>67</v>
      </c>
      <c r="D3785" s="85">
        <v>144568.72889999999</v>
      </c>
      <c r="E3785" s="85">
        <v>-14456.872890000001</v>
      </c>
      <c r="F3785" s="210">
        <f t="shared" si="177"/>
        <v>6</v>
      </c>
      <c r="G3785" s="79" t="str">
        <f t="shared" si="178"/>
        <v>D</v>
      </c>
      <c r="H3785" s="79" t="str">
        <f t="shared" si="179"/>
        <v>6IF-NWPL_ROCKY_M</v>
      </c>
    </row>
    <row r="3786" spans="1:8">
      <c r="A3786" s="80">
        <v>37712</v>
      </c>
      <c r="B3786" s="79" t="s">
        <v>86</v>
      </c>
      <c r="C3786" s="79" t="s">
        <v>73</v>
      </c>
      <c r="D3786" s="85">
        <v>14456.8729</v>
      </c>
      <c r="E3786" s="85">
        <v>-2891.3745800000002</v>
      </c>
      <c r="F3786" s="210">
        <f t="shared" si="177"/>
        <v>6</v>
      </c>
      <c r="G3786" s="79" t="str">
        <f t="shared" si="178"/>
        <v>D</v>
      </c>
      <c r="H3786" s="79" t="str">
        <f t="shared" si="179"/>
        <v>6IF-WAHA-TX</v>
      </c>
    </row>
    <row r="3787" spans="1:8">
      <c r="A3787" s="80">
        <v>37712</v>
      </c>
      <c r="B3787" s="79" t="s">
        <v>86</v>
      </c>
      <c r="C3787" s="79" t="s">
        <v>68</v>
      </c>
      <c r="D3787" s="85">
        <v>-28913.745800000001</v>
      </c>
      <c r="E3787" s="85">
        <v>289.13745799999998</v>
      </c>
      <c r="F3787" s="210">
        <f t="shared" si="177"/>
        <v>6</v>
      </c>
      <c r="G3787" s="79" t="str">
        <f t="shared" si="178"/>
        <v>D</v>
      </c>
      <c r="H3787" s="79" t="str">
        <f t="shared" si="179"/>
        <v>6NGI-MALIN</v>
      </c>
    </row>
    <row r="3788" spans="1:8">
      <c r="A3788" s="80">
        <v>37712</v>
      </c>
      <c r="B3788" s="79" t="s">
        <v>86</v>
      </c>
      <c r="C3788" s="79" t="s">
        <v>74</v>
      </c>
      <c r="D3788" s="85">
        <v>-102942.5729</v>
      </c>
      <c r="E3788" s="85">
        <v>0</v>
      </c>
      <c r="F3788" s="210">
        <f t="shared" si="177"/>
        <v>6</v>
      </c>
      <c r="G3788" s="79" t="str">
        <f t="shared" si="178"/>
        <v>D</v>
      </c>
      <c r="H3788" s="79" t="str">
        <f t="shared" si="179"/>
        <v>6NGI-PGE/CG</v>
      </c>
    </row>
    <row r="3789" spans="1:8">
      <c r="A3789" s="80">
        <v>37712</v>
      </c>
      <c r="B3789" s="79" t="s">
        <v>86</v>
      </c>
      <c r="C3789" s="79" t="s">
        <v>46</v>
      </c>
      <c r="D3789" s="85">
        <v>271835.47230000002</v>
      </c>
      <c r="E3789" s="85">
        <v>-27183.54723</v>
      </c>
      <c r="F3789" s="210">
        <f t="shared" si="177"/>
        <v>6</v>
      </c>
      <c r="G3789" s="79" t="str">
        <f t="shared" si="178"/>
        <v>D</v>
      </c>
      <c r="H3789" s="79" t="str">
        <f t="shared" si="179"/>
        <v>6NGI-SOCAL</v>
      </c>
    </row>
    <row r="3790" spans="1:8">
      <c r="A3790" s="80">
        <v>37712</v>
      </c>
      <c r="B3790" s="79" t="s">
        <v>86</v>
      </c>
      <c r="C3790" s="79" t="s">
        <v>103</v>
      </c>
      <c r="D3790" s="85">
        <v>-144568.72880000001</v>
      </c>
      <c r="E3790" s="85">
        <v>0</v>
      </c>
      <c r="F3790" s="210">
        <f t="shared" si="177"/>
        <v>6</v>
      </c>
      <c r="G3790" s="79" t="str">
        <f t="shared" si="178"/>
        <v>D</v>
      </c>
      <c r="H3790" s="79" t="str">
        <f t="shared" si="179"/>
        <v>6NGW/OPAL</v>
      </c>
    </row>
    <row r="3791" spans="1:8">
      <c r="A3791" s="80">
        <v>37742</v>
      </c>
      <c r="B3791" s="79" t="s">
        <v>86</v>
      </c>
      <c r="C3791" s="79" t="s">
        <v>88</v>
      </c>
      <c r="D3791" s="85">
        <v>439293.2831</v>
      </c>
      <c r="E3791" s="85">
        <v>-4392.9328310000001</v>
      </c>
      <c r="F3791" s="210">
        <f t="shared" si="177"/>
        <v>6</v>
      </c>
      <c r="G3791" s="79" t="str">
        <f t="shared" si="178"/>
        <v>D</v>
      </c>
      <c r="H3791" s="79" t="str">
        <f t="shared" si="179"/>
        <v>6IF-CIG/RKYMTN</v>
      </c>
    </row>
    <row r="3792" spans="1:8">
      <c r="A3792" s="80">
        <v>37742</v>
      </c>
      <c r="B3792" s="79" t="s">
        <v>86</v>
      </c>
      <c r="C3792" s="79" t="s">
        <v>101</v>
      </c>
      <c r="D3792" s="85">
        <v>-446829.8126</v>
      </c>
      <c r="E3792" s="85">
        <v>4468.2981259999997</v>
      </c>
      <c r="F3792" s="210">
        <f t="shared" si="177"/>
        <v>6</v>
      </c>
      <c r="G3792" s="79" t="str">
        <f t="shared" si="178"/>
        <v>D</v>
      </c>
      <c r="H3792" s="79" t="str">
        <f t="shared" si="179"/>
        <v>6IF-CIG/WIC</v>
      </c>
    </row>
    <row r="3793" spans="1:8">
      <c r="A3793" s="80">
        <v>37742</v>
      </c>
      <c r="B3793" s="79" t="s">
        <v>86</v>
      </c>
      <c r="C3793" s="79" t="s">
        <v>89</v>
      </c>
      <c r="D3793" s="85">
        <v>-27539.130300000001</v>
      </c>
      <c r="E3793" s="85">
        <v>2753.9130300000002</v>
      </c>
      <c r="F3793" s="210">
        <f t="shared" si="177"/>
        <v>6</v>
      </c>
      <c r="G3793" s="79" t="str">
        <f t="shared" si="178"/>
        <v>D</v>
      </c>
      <c r="H3793" s="79" t="str">
        <f t="shared" si="179"/>
        <v>6IF-ELPO/PERMIAN</v>
      </c>
    </row>
    <row r="3794" spans="1:8">
      <c r="A3794" s="80">
        <v>37742</v>
      </c>
      <c r="B3794" s="79" t="s">
        <v>86</v>
      </c>
      <c r="C3794" s="79" t="s">
        <v>72</v>
      </c>
      <c r="D3794" s="85">
        <v>-9221.9907999999996</v>
      </c>
      <c r="E3794" s="85">
        <v>922.19907999999998</v>
      </c>
      <c r="F3794" s="210">
        <f t="shared" si="177"/>
        <v>6</v>
      </c>
      <c r="G3794" s="79" t="str">
        <f t="shared" si="178"/>
        <v>D</v>
      </c>
      <c r="H3794" s="79" t="str">
        <f t="shared" si="179"/>
        <v>6IF-ELPO/SJ</v>
      </c>
    </row>
    <row r="3795" spans="1:8">
      <c r="A3795" s="80">
        <v>37742</v>
      </c>
      <c r="B3795" s="79" t="s">
        <v>86</v>
      </c>
      <c r="C3795" s="79" t="s">
        <v>92</v>
      </c>
      <c r="D3795" s="85">
        <v>0</v>
      </c>
      <c r="E3795" s="85">
        <v>0</v>
      </c>
      <c r="F3795" s="210">
        <f t="shared" si="177"/>
        <v>6</v>
      </c>
      <c r="G3795" s="79" t="str">
        <f t="shared" si="178"/>
        <v>D</v>
      </c>
      <c r="H3795" s="79" t="str">
        <f t="shared" si="179"/>
        <v>6IF-NTHWST/CANBR</v>
      </c>
    </row>
    <row r="3796" spans="1:8">
      <c r="A3796" s="80">
        <v>37742</v>
      </c>
      <c r="B3796" s="79" t="s">
        <v>86</v>
      </c>
      <c r="C3796" s="79" t="s">
        <v>67</v>
      </c>
      <c r="D3796" s="85">
        <v>148943.2708</v>
      </c>
      <c r="E3796" s="85">
        <v>-14894.327079999999</v>
      </c>
      <c r="F3796" s="210">
        <f t="shared" si="177"/>
        <v>6</v>
      </c>
      <c r="G3796" s="79" t="str">
        <f t="shared" si="178"/>
        <v>D</v>
      </c>
      <c r="H3796" s="79" t="str">
        <f t="shared" si="179"/>
        <v>6IF-NWPL_ROCKY_M</v>
      </c>
    </row>
    <row r="3797" spans="1:8">
      <c r="A3797" s="80">
        <v>37742</v>
      </c>
      <c r="B3797" s="79" t="s">
        <v>86</v>
      </c>
      <c r="C3797" s="79" t="s">
        <v>73</v>
      </c>
      <c r="D3797" s="85">
        <v>14894.3271</v>
      </c>
      <c r="E3797" s="85">
        <v>-2978.8654200000001</v>
      </c>
      <c r="F3797" s="210">
        <f t="shared" si="177"/>
        <v>6</v>
      </c>
      <c r="G3797" s="79" t="str">
        <f t="shared" si="178"/>
        <v>D</v>
      </c>
      <c r="H3797" s="79" t="str">
        <f t="shared" si="179"/>
        <v>6IF-WAHA-TX</v>
      </c>
    </row>
    <row r="3798" spans="1:8">
      <c r="A3798" s="80">
        <v>37742</v>
      </c>
      <c r="B3798" s="79" t="s">
        <v>86</v>
      </c>
      <c r="C3798" s="79" t="s">
        <v>68</v>
      </c>
      <c r="D3798" s="85">
        <v>-29788.654200000001</v>
      </c>
      <c r="E3798" s="85">
        <v>297.88654199999996</v>
      </c>
      <c r="F3798" s="210">
        <f t="shared" si="177"/>
        <v>6</v>
      </c>
      <c r="G3798" s="79" t="str">
        <f t="shared" si="178"/>
        <v>D</v>
      </c>
      <c r="H3798" s="79" t="str">
        <f t="shared" si="179"/>
        <v>6NGI-MALIN</v>
      </c>
    </row>
    <row r="3799" spans="1:8">
      <c r="A3799" s="80">
        <v>37742</v>
      </c>
      <c r="B3799" s="79" t="s">
        <v>86</v>
      </c>
      <c r="C3799" s="79" t="s">
        <v>74</v>
      </c>
      <c r="D3799" s="85">
        <v>-79742.305399999997</v>
      </c>
      <c r="E3799" s="85">
        <v>0</v>
      </c>
      <c r="F3799" s="210">
        <f t="shared" si="177"/>
        <v>6</v>
      </c>
      <c r="G3799" s="79" t="str">
        <f t="shared" si="178"/>
        <v>D</v>
      </c>
      <c r="H3799" s="79" t="str">
        <f t="shared" si="179"/>
        <v>6NGI-PGE/CG</v>
      </c>
    </row>
    <row r="3800" spans="1:8">
      <c r="A3800" s="80">
        <v>37742</v>
      </c>
      <c r="B3800" s="79" t="s">
        <v>86</v>
      </c>
      <c r="C3800" s="79" t="s">
        <v>46</v>
      </c>
      <c r="D3800" s="85">
        <v>198198.33050000001</v>
      </c>
      <c r="E3800" s="85">
        <v>-19819.833050000001</v>
      </c>
      <c r="F3800" s="210">
        <f t="shared" si="177"/>
        <v>6</v>
      </c>
      <c r="G3800" s="79" t="str">
        <f t="shared" si="178"/>
        <v>D</v>
      </c>
      <c r="H3800" s="79" t="str">
        <f t="shared" si="179"/>
        <v>6NGI-SOCAL</v>
      </c>
    </row>
    <row r="3801" spans="1:8">
      <c r="A3801" s="80">
        <v>37742</v>
      </c>
      <c r="B3801" s="79" t="s">
        <v>86</v>
      </c>
      <c r="C3801" s="79" t="s">
        <v>103</v>
      </c>
      <c r="D3801" s="85">
        <v>-148943.2708</v>
      </c>
      <c r="E3801" s="85">
        <v>0</v>
      </c>
      <c r="F3801" s="210">
        <f t="shared" si="177"/>
        <v>6</v>
      </c>
      <c r="G3801" s="79" t="str">
        <f t="shared" si="178"/>
        <v>D</v>
      </c>
      <c r="H3801" s="79" t="str">
        <f t="shared" si="179"/>
        <v>6NGW/OPAL</v>
      </c>
    </row>
    <row r="3802" spans="1:8">
      <c r="A3802" s="80">
        <v>37773</v>
      </c>
      <c r="B3802" s="79" t="s">
        <v>86</v>
      </c>
      <c r="C3802" s="79" t="s">
        <v>88</v>
      </c>
      <c r="D3802" s="85">
        <v>423774.60950000002</v>
      </c>
      <c r="E3802" s="85">
        <v>-4237.7460950000004</v>
      </c>
      <c r="F3802" s="210">
        <f t="shared" si="177"/>
        <v>6</v>
      </c>
      <c r="G3802" s="79" t="str">
        <f t="shared" si="178"/>
        <v>D</v>
      </c>
      <c r="H3802" s="79" t="str">
        <f t="shared" si="179"/>
        <v>6IF-CIG/RKYMTN</v>
      </c>
    </row>
    <row r="3803" spans="1:8">
      <c r="A3803" s="80">
        <v>37773</v>
      </c>
      <c r="B3803" s="79" t="s">
        <v>86</v>
      </c>
      <c r="C3803" s="79" t="s">
        <v>101</v>
      </c>
      <c r="D3803" s="85">
        <v>-431044.9</v>
      </c>
      <c r="E3803" s="85">
        <v>4310.4490000000005</v>
      </c>
      <c r="F3803" s="210">
        <f t="shared" si="177"/>
        <v>6</v>
      </c>
      <c r="G3803" s="79" t="str">
        <f t="shared" si="178"/>
        <v>D</v>
      </c>
      <c r="H3803" s="79" t="str">
        <f t="shared" si="179"/>
        <v>6IF-CIG/WIC</v>
      </c>
    </row>
    <row r="3804" spans="1:8">
      <c r="A3804" s="80">
        <v>37773</v>
      </c>
      <c r="B3804" s="79" t="s">
        <v>86</v>
      </c>
      <c r="C3804" s="79" t="s">
        <v>89</v>
      </c>
      <c r="D3804" s="85">
        <v>-24044.642500000002</v>
      </c>
      <c r="E3804" s="85">
        <v>2404.46425</v>
      </c>
      <c r="F3804" s="210">
        <f t="shared" si="177"/>
        <v>6</v>
      </c>
      <c r="G3804" s="79" t="str">
        <f t="shared" si="178"/>
        <v>D</v>
      </c>
      <c r="H3804" s="79" t="str">
        <f t="shared" si="179"/>
        <v>6IF-ELPO/PERMIAN</v>
      </c>
    </row>
    <row r="3805" spans="1:8">
      <c r="A3805" s="80">
        <v>37773</v>
      </c>
      <c r="B3805" s="79" t="s">
        <v>86</v>
      </c>
      <c r="C3805" s="79" t="s">
        <v>72</v>
      </c>
      <c r="D3805" s="85">
        <v>-9236.8132999999998</v>
      </c>
      <c r="E3805" s="85">
        <v>923.68133</v>
      </c>
      <c r="F3805" s="210">
        <f t="shared" si="177"/>
        <v>6</v>
      </c>
      <c r="G3805" s="79" t="str">
        <f t="shared" si="178"/>
        <v>D</v>
      </c>
      <c r="H3805" s="79" t="str">
        <f t="shared" si="179"/>
        <v>6IF-ELPO/SJ</v>
      </c>
    </row>
    <row r="3806" spans="1:8">
      <c r="A3806" s="80">
        <v>37773</v>
      </c>
      <c r="B3806" s="79" t="s">
        <v>86</v>
      </c>
      <c r="C3806" s="79" t="s">
        <v>92</v>
      </c>
      <c r="D3806" s="85">
        <v>0</v>
      </c>
      <c r="E3806" s="85">
        <v>0</v>
      </c>
      <c r="F3806" s="210">
        <f t="shared" si="177"/>
        <v>6</v>
      </c>
      <c r="G3806" s="79" t="str">
        <f t="shared" si="178"/>
        <v>D</v>
      </c>
      <c r="H3806" s="79" t="str">
        <f t="shared" si="179"/>
        <v>6IF-NTHWST/CANBR</v>
      </c>
    </row>
    <row r="3807" spans="1:8">
      <c r="A3807" s="80">
        <v>37773</v>
      </c>
      <c r="B3807" s="79" t="s">
        <v>86</v>
      </c>
      <c r="C3807" s="79" t="s">
        <v>67</v>
      </c>
      <c r="D3807" s="85">
        <v>143681.63339999999</v>
      </c>
      <c r="E3807" s="85">
        <v>-14368.163339999999</v>
      </c>
      <c r="F3807" s="210">
        <f t="shared" si="177"/>
        <v>6</v>
      </c>
      <c r="G3807" s="79" t="str">
        <f t="shared" si="178"/>
        <v>D</v>
      </c>
      <c r="H3807" s="79" t="str">
        <f t="shared" si="179"/>
        <v>6IF-NWPL_ROCKY_M</v>
      </c>
    </row>
    <row r="3808" spans="1:8">
      <c r="A3808" s="80">
        <v>37773</v>
      </c>
      <c r="B3808" s="79" t="s">
        <v>86</v>
      </c>
      <c r="C3808" s="79" t="s">
        <v>73</v>
      </c>
      <c r="D3808" s="85">
        <v>14368.163400000001</v>
      </c>
      <c r="E3808" s="85">
        <v>-2873.6326800000002</v>
      </c>
      <c r="F3808" s="210">
        <f t="shared" si="177"/>
        <v>6</v>
      </c>
      <c r="G3808" s="79" t="str">
        <f t="shared" si="178"/>
        <v>D</v>
      </c>
      <c r="H3808" s="79" t="str">
        <f t="shared" si="179"/>
        <v>6IF-WAHA-TX</v>
      </c>
    </row>
    <row r="3809" spans="1:8">
      <c r="A3809" s="80">
        <v>37773</v>
      </c>
      <c r="B3809" s="79" t="s">
        <v>86</v>
      </c>
      <c r="C3809" s="79" t="s">
        <v>68</v>
      </c>
      <c r="D3809" s="85">
        <v>0</v>
      </c>
      <c r="E3809" s="85">
        <v>0</v>
      </c>
      <c r="F3809" s="210">
        <f t="shared" si="177"/>
        <v>6</v>
      </c>
      <c r="G3809" s="79" t="str">
        <f t="shared" si="178"/>
        <v>D</v>
      </c>
      <c r="H3809" s="79" t="str">
        <f t="shared" si="179"/>
        <v>6NGI-MALIN</v>
      </c>
    </row>
    <row r="3810" spans="1:8">
      <c r="A3810" s="80">
        <v>37773</v>
      </c>
      <c r="B3810" s="79" t="s">
        <v>86</v>
      </c>
      <c r="C3810" s="79" t="s">
        <v>74</v>
      </c>
      <c r="D3810" s="85">
        <v>-60312.760300000002</v>
      </c>
      <c r="E3810" s="85">
        <v>0</v>
      </c>
      <c r="F3810" s="210">
        <f t="shared" si="177"/>
        <v>6</v>
      </c>
      <c r="G3810" s="79" t="str">
        <f t="shared" si="178"/>
        <v>D</v>
      </c>
      <c r="H3810" s="79" t="str">
        <f t="shared" si="179"/>
        <v>6NGI-PGE/CG</v>
      </c>
    </row>
    <row r="3811" spans="1:8">
      <c r="A3811" s="80">
        <v>37773</v>
      </c>
      <c r="B3811" s="79" t="s">
        <v>86</v>
      </c>
      <c r="C3811" s="79" t="s">
        <v>46</v>
      </c>
      <c r="D3811" s="85">
        <v>244900.554</v>
      </c>
      <c r="E3811" s="85">
        <v>-24490.055400000001</v>
      </c>
      <c r="F3811" s="210">
        <f t="shared" si="177"/>
        <v>6</v>
      </c>
      <c r="G3811" s="79" t="str">
        <f t="shared" si="178"/>
        <v>D</v>
      </c>
      <c r="H3811" s="79" t="str">
        <f t="shared" si="179"/>
        <v>6NGI-SOCAL</v>
      </c>
    </row>
    <row r="3812" spans="1:8">
      <c r="A3812" s="80">
        <v>37773</v>
      </c>
      <c r="B3812" s="79" t="s">
        <v>86</v>
      </c>
      <c r="C3812" s="79" t="s">
        <v>103</v>
      </c>
      <c r="D3812" s="85">
        <v>-143681.63339999999</v>
      </c>
      <c r="E3812" s="85">
        <v>0</v>
      </c>
      <c r="F3812" s="210">
        <f t="shared" si="177"/>
        <v>6</v>
      </c>
      <c r="G3812" s="79" t="str">
        <f t="shared" si="178"/>
        <v>D</v>
      </c>
      <c r="H3812" s="79" t="str">
        <f t="shared" si="179"/>
        <v>6NGW/OPAL</v>
      </c>
    </row>
    <row r="3813" spans="1:8">
      <c r="A3813" s="80">
        <v>37803</v>
      </c>
      <c r="B3813" s="79" t="s">
        <v>86</v>
      </c>
      <c r="C3813" s="79" t="s">
        <v>88</v>
      </c>
      <c r="D3813" s="85">
        <v>436508.7279</v>
      </c>
      <c r="E3813" s="85">
        <v>-4365.0872790000003</v>
      </c>
      <c r="F3813" s="210">
        <f t="shared" si="177"/>
        <v>6</v>
      </c>
      <c r="G3813" s="79" t="str">
        <f t="shared" si="178"/>
        <v>D</v>
      </c>
      <c r="H3813" s="79" t="str">
        <f t="shared" si="179"/>
        <v>6IF-CIG/RKYMTN</v>
      </c>
    </row>
    <row r="3814" spans="1:8">
      <c r="A3814" s="80">
        <v>37803</v>
      </c>
      <c r="B3814" s="79" t="s">
        <v>86</v>
      </c>
      <c r="C3814" s="79" t="s">
        <v>101</v>
      </c>
      <c r="D3814" s="85">
        <v>-443997.48540000001</v>
      </c>
      <c r="E3814" s="85">
        <v>4439.9748540000001</v>
      </c>
      <c r="F3814" s="210">
        <f t="shared" si="177"/>
        <v>6</v>
      </c>
      <c r="G3814" s="79" t="str">
        <f t="shared" si="178"/>
        <v>D</v>
      </c>
      <c r="H3814" s="79" t="str">
        <f t="shared" si="179"/>
        <v>6IF-CIG/WIC</v>
      </c>
    </row>
    <row r="3815" spans="1:8">
      <c r="A3815" s="80">
        <v>37803</v>
      </c>
      <c r="B3815" s="79" t="s">
        <v>86</v>
      </c>
      <c r="C3815" s="79" t="s">
        <v>89</v>
      </c>
      <c r="D3815" s="85">
        <v>-27364.567600000002</v>
      </c>
      <c r="E3815" s="85">
        <v>2736.45676</v>
      </c>
      <c r="F3815" s="210">
        <f t="shared" si="177"/>
        <v>6</v>
      </c>
      <c r="G3815" s="79" t="str">
        <f t="shared" si="178"/>
        <v>D</v>
      </c>
      <c r="H3815" s="79" t="str">
        <f t="shared" si="179"/>
        <v>6IF-ELPO/PERMIAN</v>
      </c>
    </row>
    <row r="3816" spans="1:8">
      <c r="A3816" s="80">
        <v>37803</v>
      </c>
      <c r="B3816" s="79" t="s">
        <v>86</v>
      </c>
      <c r="C3816" s="79" t="s">
        <v>72</v>
      </c>
      <c r="D3816" s="85">
        <v>-10224.355100000001</v>
      </c>
      <c r="E3816" s="85">
        <v>1022.43551</v>
      </c>
      <c r="F3816" s="210">
        <f t="shared" si="177"/>
        <v>6</v>
      </c>
      <c r="G3816" s="79" t="str">
        <f t="shared" si="178"/>
        <v>D</v>
      </c>
      <c r="H3816" s="79" t="str">
        <f t="shared" si="179"/>
        <v>6IF-ELPO/SJ</v>
      </c>
    </row>
    <row r="3817" spans="1:8">
      <c r="A3817" s="80">
        <v>37803</v>
      </c>
      <c r="B3817" s="79" t="s">
        <v>86</v>
      </c>
      <c r="C3817" s="79" t="s">
        <v>92</v>
      </c>
      <c r="D3817" s="85">
        <v>0</v>
      </c>
      <c r="E3817" s="85">
        <v>0</v>
      </c>
      <c r="F3817" s="210">
        <f t="shared" si="177"/>
        <v>6</v>
      </c>
      <c r="G3817" s="79" t="str">
        <f t="shared" si="178"/>
        <v>D</v>
      </c>
      <c r="H3817" s="79" t="str">
        <f t="shared" si="179"/>
        <v>6IF-NTHWST/CANBR</v>
      </c>
    </row>
    <row r="3818" spans="1:8">
      <c r="A3818" s="80">
        <v>37803</v>
      </c>
      <c r="B3818" s="79" t="s">
        <v>86</v>
      </c>
      <c r="C3818" s="79" t="s">
        <v>67</v>
      </c>
      <c r="D3818" s="85">
        <v>147999.1618</v>
      </c>
      <c r="E3818" s="85">
        <v>-14799.91618</v>
      </c>
      <c r="F3818" s="210">
        <f t="shared" si="177"/>
        <v>6</v>
      </c>
      <c r="G3818" s="79" t="str">
        <f t="shared" si="178"/>
        <v>D</v>
      </c>
      <c r="H3818" s="79" t="str">
        <f t="shared" si="179"/>
        <v>6IF-NWPL_ROCKY_M</v>
      </c>
    </row>
    <row r="3819" spans="1:8">
      <c r="A3819" s="80">
        <v>37803</v>
      </c>
      <c r="B3819" s="79" t="s">
        <v>86</v>
      </c>
      <c r="C3819" s="79" t="s">
        <v>73</v>
      </c>
      <c r="D3819" s="85">
        <v>14799.916300000001</v>
      </c>
      <c r="E3819" s="85">
        <v>-2959.98326</v>
      </c>
      <c r="F3819" s="210">
        <f t="shared" si="177"/>
        <v>6</v>
      </c>
      <c r="G3819" s="79" t="str">
        <f t="shared" si="178"/>
        <v>D</v>
      </c>
      <c r="H3819" s="79" t="str">
        <f t="shared" si="179"/>
        <v>6IF-WAHA-TX</v>
      </c>
    </row>
    <row r="3820" spans="1:8">
      <c r="A3820" s="80">
        <v>37803</v>
      </c>
      <c r="B3820" s="79" t="s">
        <v>86</v>
      </c>
      <c r="C3820" s="79" t="s">
        <v>68</v>
      </c>
      <c r="D3820" s="85">
        <v>0</v>
      </c>
      <c r="E3820" s="85">
        <v>0</v>
      </c>
      <c r="F3820" s="210">
        <f t="shared" si="177"/>
        <v>6</v>
      </c>
      <c r="G3820" s="79" t="str">
        <f t="shared" si="178"/>
        <v>D</v>
      </c>
      <c r="H3820" s="79" t="str">
        <f t="shared" si="179"/>
        <v>6NGI-MALIN</v>
      </c>
    </row>
    <row r="3821" spans="1:8">
      <c r="A3821" s="80">
        <v>37803</v>
      </c>
      <c r="B3821" s="79" t="s">
        <v>86</v>
      </c>
      <c r="C3821" s="79" t="s">
        <v>74</v>
      </c>
      <c r="D3821" s="85">
        <v>-33632.093399999998</v>
      </c>
      <c r="E3821" s="85">
        <v>0</v>
      </c>
      <c r="F3821" s="210">
        <f t="shared" si="177"/>
        <v>6</v>
      </c>
      <c r="G3821" s="79" t="str">
        <f t="shared" si="178"/>
        <v>D</v>
      </c>
      <c r="H3821" s="79" t="str">
        <f t="shared" si="179"/>
        <v>6NGI-PGE/CG</v>
      </c>
    </row>
    <row r="3822" spans="1:8">
      <c r="A3822" s="80">
        <v>37803</v>
      </c>
      <c r="B3822" s="79" t="s">
        <v>86</v>
      </c>
      <c r="C3822" s="79" t="s">
        <v>46</v>
      </c>
      <c r="D3822" s="85">
        <v>156256.5601</v>
      </c>
      <c r="E3822" s="85">
        <v>-15625.656010000001</v>
      </c>
      <c r="F3822" s="210">
        <f t="shared" si="177"/>
        <v>6</v>
      </c>
      <c r="G3822" s="79" t="str">
        <f t="shared" si="178"/>
        <v>D</v>
      </c>
      <c r="H3822" s="79" t="str">
        <f t="shared" si="179"/>
        <v>6NGI-SOCAL</v>
      </c>
    </row>
    <row r="3823" spans="1:8">
      <c r="A3823" s="80">
        <v>37803</v>
      </c>
      <c r="B3823" s="79" t="s">
        <v>86</v>
      </c>
      <c r="C3823" s="79" t="s">
        <v>103</v>
      </c>
      <c r="D3823" s="85">
        <v>-147999.1618</v>
      </c>
      <c r="E3823" s="85">
        <v>0</v>
      </c>
      <c r="F3823" s="210">
        <f t="shared" si="177"/>
        <v>6</v>
      </c>
      <c r="G3823" s="79" t="str">
        <f t="shared" si="178"/>
        <v>D</v>
      </c>
      <c r="H3823" s="79" t="str">
        <f t="shared" si="179"/>
        <v>6NGW/OPAL</v>
      </c>
    </row>
    <row r="3824" spans="1:8">
      <c r="A3824" s="80">
        <v>37834</v>
      </c>
      <c r="B3824" s="79" t="s">
        <v>86</v>
      </c>
      <c r="C3824" s="79" t="s">
        <v>88</v>
      </c>
      <c r="D3824" s="85">
        <v>435021.87790000002</v>
      </c>
      <c r="E3824" s="85">
        <v>-4350.2187789999998</v>
      </c>
      <c r="F3824" s="210">
        <f t="shared" si="177"/>
        <v>6</v>
      </c>
      <c r="G3824" s="79" t="str">
        <f t="shared" si="178"/>
        <v>D</v>
      </c>
      <c r="H3824" s="79" t="str">
        <f t="shared" si="179"/>
        <v>6IF-CIG/RKYMTN</v>
      </c>
    </row>
    <row r="3825" spans="1:8">
      <c r="A3825" s="80">
        <v>37834</v>
      </c>
      <c r="B3825" s="79" t="s">
        <v>86</v>
      </c>
      <c r="C3825" s="79" t="s">
        <v>101</v>
      </c>
      <c r="D3825" s="85">
        <v>-442485.12719999999</v>
      </c>
      <c r="E3825" s="85">
        <v>4424.8512719999999</v>
      </c>
      <c r="F3825" s="210">
        <f t="shared" si="177"/>
        <v>6</v>
      </c>
      <c r="G3825" s="79" t="str">
        <f t="shared" si="178"/>
        <v>D</v>
      </c>
      <c r="H3825" s="79" t="str">
        <f t="shared" si="179"/>
        <v>6IF-CIG/WIC</v>
      </c>
    </row>
    <row r="3826" spans="1:8">
      <c r="A3826" s="80">
        <v>37834</v>
      </c>
      <c r="B3826" s="79" t="s">
        <v>86</v>
      </c>
      <c r="C3826" s="79" t="s">
        <v>89</v>
      </c>
      <c r="D3826" s="85">
        <v>-28644.488799999999</v>
      </c>
      <c r="E3826" s="85">
        <v>2864.4488799999999</v>
      </c>
      <c r="F3826" s="210">
        <f t="shared" si="177"/>
        <v>6</v>
      </c>
      <c r="G3826" s="79" t="str">
        <f t="shared" si="178"/>
        <v>D</v>
      </c>
      <c r="H3826" s="79" t="str">
        <f t="shared" si="179"/>
        <v>6IF-ELPO/PERMIAN</v>
      </c>
    </row>
    <row r="3827" spans="1:8">
      <c r="A3827" s="80">
        <v>37834</v>
      </c>
      <c r="B3827" s="79" t="s">
        <v>86</v>
      </c>
      <c r="C3827" s="79" t="s">
        <v>72</v>
      </c>
      <c r="D3827" s="85">
        <v>-10060.113499999999</v>
      </c>
      <c r="E3827" s="85">
        <v>1006.01135</v>
      </c>
      <c r="F3827" s="210">
        <f t="shared" si="177"/>
        <v>6</v>
      </c>
      <c r="G3827" s="79" t="str">
        <f t="shared" si="178"/>
        <v>D</v>
      </c>
      <c r="H3827" s="79" t="str">
        <f t="shared" si="179"/>
        <v>6IF-ELPO/SJ</v>
      </c>
    </row>
    <row r="3828" spans="1:8">
      <c r="A3828" s="80">
        <v>37834</v>
      </c>
      <c r="B3828" s="79" t="s">
        <v>86</v>
      </c>
      <c r="C3828" s="79" t="s">
        <v>92</v>
      </c>
      <c r="D3828" s="85">
        <v>0</v>
      </c>
      <c r="E3828" s="85">
        <v>0</v>
      </c>
      <c r="F3828" s="210">
        <f t="shared" si="177"/>
        <v>6</v>
      </c>
      <c r="G3828" s="79" t="str">
        <f t="shared" si="178"/>
        <v>D</v>
      </c>
      <c r="H3828" s="79" t="str">
        <f t="shared" si="179"/>
        <v>6IF-NTHWST/CANBR</v>
      </c>
    </row>
    <row r="3829" spans="1:8">
      <c r="A3829" s="80">
        <v>37834</v>
      </c>
      <c r="B3829" s="79" t="s">
        <v>86</v>
      </c>
      <c r="C3829" s="79" t="s">
        <v>67</v>
      </c>
      <c r="D3829" s="85">
        <v>147495.04240000001</v>
      </c>
      <c r="E3829" s="85">
        <v>-14749.50424</v>
      </c>
      <c r="F3829" s="210">
        <f t="shared" si="177"/>
        <v>6</v>
      </c>
      <c r="G3829" s="79" t="str">
        <f t="shared" si="178"/>
        <v>D</v>
      </c>
      <c r="H3829" s="79" t="str">
        <f t="shared" si="179"/>
        <v>6IF-NWPL_ROCKY_M</v>
      </c>
    </row>
    <row r="3830" spans="1:8">
      <c r="A3830" s="80">
        <v>37834</v>
      </c>
      <c r="B3830" s="79" t="s">
        <v>86</v>
      </c>
      <c r="C3830" s="79" t="s">
        <v>73</v>
      </c>
      <c r="D3830" s="85">
        <v>14749.504199999999</v>
      </c>
      <c r="E3830" s="85">
        <v>-2949.9008399999998</v>
      </c>
      <c r="F3830" s="210">
        <f t="shared" si="177"/>
        <v>6</v>
      </c>
      <c r="G3830" s="79" t="str">
        <f t="shared" si="178"/>
        <v>D</v>
      </c>
      <c r="H3830" s="79" t="str">
        <f t="shared" si="179"/>
        <v>6IF-WAHA-TX</v>
      </c>
    </row>
    <row r="3831" spans="1:8">
      <c r="A3831" s="80">
        <v>37834</v>
      </c>
      <c r="B3831" s="79" t="s">
        <v>86</v>
      </c>
      <c r="C3831" s="79" t="s">
        <v>68</v>
      </c>
      <c r="D3831" s="85">
        <v>0</v>
      </c>
      <c r="E3831" s="85">
        <v>0</v>
      </c>
      <c r="F3831" s="210">
        <f t="shared" si="177"/>
        <v>6</v>
      </c>
      <c r="G3831" s="79" t="str">
        <f t="shared" si="178"/>
        <v>D</v>
      </c>
      <c r="H3831" s="79" t="str">
        <f t="shared" si="179"/>
        <v>6NGI-MALIN</v>
      </c>
    </row>
    <row r="3832" spans="1:8">
      <c r="A3832" s="80">
        <v>37834</v>
      </c>
      <c r="B3832" s="79" t="s">
        <v>86</v>
      </c>
      <c r="C3832" s="79" t="s">
        <v>74</v>
      </c>
      <c r="D3832" s="85">
        <v>-7528.9082000000008</v>
      </c>
      <c r="E3832" s="85">
        <v>0</v>
      </c>
      <c r="F3832" s="210">
        <f t="shared" si="177"/>
        <v>6</v>
      </c>
      <c r="G3832" s="79" t="str">
        <f t="shared" si="178"/>
        <v>D</v>
      </c>
      <c r="H3832" s="79" t="str">
        <f t="shared" si="179"/>
        <v>6NGI-PGE/CG</v>
      </c>
    </row>
    <row r="3833" spans="1:8">
      <c r="A3833" s="80">
        <v>37834</v>
      </c>
      <c r="B3833" s="79" t="s">
        <v>86</v>
      </c>
      <c r="C3833" s="79" t="s">
        <v>46</v>
      </c>
      <c r="D3833" s="85">
        <v>122540.78449999999</v>
      </c>
      <c r="E3833" s="85">
        <v>-12254.078450000001</v>
      </c>
      <c r="F3833" s="210">
        <f t="shared" si="177"/>
        <v>6</v>
      </c>
      <c r="G3833" s="79" t="str">
        <f t="shared" si="178"/>
        <v>D</v>
      </c>
      <c r="H3833" s="79" t="str">
        <f t="shared" si="179"/>
        <v>6NGI-SOCAL</v>
      </c>
    </row>
    <row r="3834" spans="1:8">
      <c r="A3834" s="80">
        <v>37834</v>
      </c>
      <c r="B3834" s="79" t="s">
        <v>86</v>
      </c>
      <c r="C3834" s="79" t="s">
        <v>103</v>
      </c>
      <c r="D3834" s="85">
        <v>-147495.04240000001</v>
      </c>
      <c r="E3834" s="85">
        <v>0</v>
      </c>
      <c r="F3834" s="210">
        <f t="shared" si="177"/>
        <v>6</v>
      </c>
      <c r="G3834" s="79" t="str">
        <f t="shared" si="178"/>
        <v>D</v>
      </c>
      <c r="H3834" s="79" t="str">
        <f t="shared" si="179"/>
        <v>6NGW/OPAL</v>
      </c>
    </row>
    <row r="3835" spans="1:8">
      <c r="A3835" s="80">
        <v>37865</v>
      </c>
      <c r="B3835" s="79" t="s">
        <v>86</v>
      </c>
      <c r="C3835" s="79" t="s">
        <v>88</v>
      </c>
      <c r="D3835" s="85">
        <v>419511.92499999999</v>
      </c>
      <c r="E3835" s="85">
        <v>-4195.1192499999997</v>
      </c>
      <c r="F3835" s="210">
        <f t="shared" si="177"/>
        <v>6</v>
      </c>
      <c r="G3835" s="79" t="str">
        <f t="shared" si="178"/>
        <v>D</v>
      </c>
      <c r="H3835" s="79" t="str">
        <f t="shared" si="179"/>
        <v>6IF-CIG/RKYMTN</v>
      </c>
    </row>
    <row r="3836" spans="1:8">
      <c r="A3836" s="80">
        <v>37865</v>
      </c>
      <c r="B3836" s="79" t="s">
        <v>86</v>
      </c>
      <c r="C3836" s="79" t="s">
        <v>101</v>
      </c>
      <c r="D3836" s="85">
        <v>-426709.08490000002</v>
      </c>
      <c r="E3836" s="85">
        <v>4267.0908490000002</v>
      </c>
      <c r="F3836" s="210">
        <f t="shared" si="177"/>
        <v>6</v>
      </c>
      <c r="G3836" s="79" t="str">
        <f t="shared" si="178"/>
        <v>D</v>
      </c>
      <c r="H3836" s="79" t="str">
        <f t="shared" si="179"/>
        <v>6IF-CIG/WIC</v>
      </c>
    </row>
    <row r="3837" spans="1:8">
      <c r="A3837" s="80">
        <v>37865</v>
      </c>
      <c r="B3837" s="79" t="s">
        <v>86</v>
      </c>
      <c r="C3837" s="79" t="s">
        <v>89</v>
      </c>
      <c r="D3837" s="85">
        <v>-22434.4673</v>
      </c>
      <c r="E3837" s="85">
        <v>2243.4467300000001</v>
      </c>
      <c r="F3837" s="210">
        <f t="shared" si="177"/>
        <v>6</v>
      </c>
      <c r="G3837" s="79" t="str">
        <f t="shared" si="178"/>
        <v>D</v>
      </c>
      <c r="H3837" s="79" t="str">
        <f t="shared" si="179"/>
        <v>6IF-ELPO/PERMIAN</v>
      </c>
    </row>
    <row r="3838" spans="1:8">
      <c r="A3838" s="80">
        <v>37865</v>
      </c>
      <c r="B3838" s="79" t="s">
        <v>86</v>
      </c>
      <c r="C3838" s="79" t="s">
        <v>72</v>
      </c>
      <c r="D3838" s="85">
        <v>-10093.092199999999</v>
      </c>
      <c r="E3838" s="85">
        <v>1009.30922</v>
      </c>
      <c r="F3838" s="210">
        <f t="shared" si="177"/>
        <v>6</v>
      </c>
      <c r="G3838" s="79" t="str">
        <f t="shared" si="178"/>
        <v>D</v>
      </c>
      <c r="H3838" s="79" t="str">
        <f t="shared" si="179"/>
        <v>6IF-ELPO/SJ</v>
      </c>
    </row>
    <row r="3839" spans="1:8">
      <c r="A3839" s="80">
        <v>37865</v>
      </c>
      <c r="B3839" s="79" t="s">
        <v>86</v>
      </c>
      <c r="C3839" s="79" t="s">
        <v>92</v>
      </c>
      <c r="D3839" s="85">
        <v>0</v>
      </c>
      <c r="E3839" s="85">
        <v>0</v>
      </c>
      <c r="F3839" s="210">
        <f t="shared" si="177"/>
        <v>6</v>
      </c>
      <c r="G3839" s="79" t="str">
        <f t="shared" si="178"/>
        <v>D</v>
      </c>
      <c r="H3839" s="79" t="str">
        <f t="shared" si="179"/>
        <v>6IF-NTHWST/CANBR</v>
      </c>
    </row>
    <row r="3840" spans="1:8">
      <c r="A3840" s="80">
        <v>37865</v>
      </c>
      <c r="B3840" s="79" t="s">
        <v>86</v>
      </c>
      <c r="C3840" s="79" t="s">
        <v>67</v>
      </c>
      <c r="D3840" s="85">
        <v>142236.36170000001</v>
      </c>
      <c r="E3840" s="85">
        <v>-14223.63617</v>
      </c>
      <c r="F3840" s="210">
        <f t="shared" si="177"/>
        <v>6</v>
      </c>
      <c r="G3840" s="79" t="str">
        <f t="shared" si="178"/>
        <v>D</v>
      </c>
      <c r="H3840" s="79" t="str">
        <f t="shared" si="179"/>
        <v>6IF-NWPL_ROCKY_M</v>
      </c>
    </row>
    <row r="3841" spans="1:8">
      <c r="A3841" s="80">
        <v>37865</v>
      </c>
      <c r="B3841" s="79" t="s">
        <v>86</v>
      </c>
      <c r="C3841" s="79" t="s">
        <v>73</v>
      </c>
      <c r="D3841" s="85">
        <v>14223.636200000001</v>
      </c>
      <c r="E3841" s="85">
        <v>-2844.7272400000002</v>
      </c>
      <c r="F3841" s="210">
        <f t="shared" si="177"/>
        <v>6</v>
      </c>
      <c r="G3841" s="79" t="str">
        <f t="shared" si="178"/>
        <v>D</v>
      </c>
      <c r="H3841" s="79" t="str">
        <f t="shared" si="179"/>
        <v>6IF-WAHA-TX</v>
      </c>
    </row>
    <row r="3842" spans="1:8">
      <c r="A3842" s="80">
        <v>37865</v>
      </c>
      <c r="B3842" s="79" t="s">
        <v>86</v>
      </c>
      <c r="C3842" s="79" t="s">
        <v>68</v>
      </c>
      <c r="D3842" s="85">
        <v>0</v>
      </c>
      <c r="E3842" s="85">
        <v>0</v>
      </c>
      <c r="F3842" s="210">
        <f t="shared" si="177"/>
        <v>6</v>
      </c>
      <c r="G3842" s="79" t="str">
        <f t="shared" si="178"/>
        <v>D</v>
      </c>
      <c r="H3842" s="79" t="str">
        <f t="shared" si="179"/>
        <v>6NGI-MALIN</v>
      </c>
    </row>
    <row r="3843" spans="1:8">
      <c r="A3843" s="80">
        <v>37865</v>
      </c>
      <c r="B3843" s="79" t="s">
        <v>86</v>
      </c>
      <c r="C3843" s="79" t="s">
        <v>46</v>
      </c>
      <c r="D3843" s="85">
        <v>165124.08859999999</v>
      </c>
      <c r="E3843" s="85">
        <v>-16512.40886</v>
      </c>
      <c r="F3843" s="210">
        <f t="shared" ref="F3843:F3906" si="180">IF(REF_DT&lt;=LastDay,INDEX(IntraMonth_Buckets,MATCH($A3843,IntraSumMonths,0),1),INDEX(BucketTable,MATCH($A3843,SumMonths,0),1))</f>
        <v>6</v>
      </c>
      <c r="G3843" s="79" t="str">
        <f t="shared" ref="G3843:G3906" si="181">INDEX(Book_Type,MATCH($B3843,Book,0),1)</f>
        <v>D</v>
      </c>
      <c r="H3843" s="79" t="str">
        <f t="shared" ref="H3843:H3906" si="182">$F3843&amp;$C3843</f>
        <v>6NGI-SOCAL</v>
      </c>
    </row>
    <row r="3844" spans="1:8">
      <c r="A3844" s="80">
        <v>37865</v>
      </c>
      <c r="B3844" s="79" t="s">
        <v>86</v>
      </c>
      <c r="C3844" s="79" t="s">
        <v>103</v>
      </c>
      <c r="D3844" s="85">
        <v>-142236.3616</v>
      </c>
      <c r="E3844" s="85">
        <v>0</v>
      </c>
      <c r="F3844" s="210">
        <f t="shared" si="180"/>
        <v>6</v>
      </c>
      <c r="G3844" s="79" t="str">
        <f t="shared" si="181"/>
        <v>D</v>
      </c>
      <c r="H3844" s="79" t="str">
        <f t="shared" si="182"/>
        <v>6NGW/OPAL</v>
      </c>
    </row>
    <row r="3845" spans="1:8">
      <c r="A3845" s="80">
        <v>37895</v>
      </c>
      <c r="B3845" s="79" t="s">
        <v>86</v>
      </c>
      <c r="C3845" s="79" t="s">
        <v>88</v>
      </c>
      <c r="D3845" s="85">
        <v>431986.16440000001</v>
      </c>
      <c r="E3845" s="85">
        <v>-4319.8616439999996</v>
      </c>
      <c r="F3845" s="210">
        <f t="shared" si="180"/>
        <v>6</v>
      </c>
      <c r="G3845" s="79" t="str">
        <f t="shared" si="181"/>
        <v>D</v>
      </c>
      <c r="H3845" s="79" t="str">
        <f t="shared" si="182"/>
        <v>6IF-CIG/RKYMTN</v>
      </c>
    </row>
    <row r="3846" spans="1:8">
      <c r="A3846" s="80">
        <v>37895</v>
      </c>
      <c r="B3846" s="79" t="s">
        <v>86</v>
      </c>
      <c r="C3846" s="79" t="s">
        <v>101</v>
      </c>
      <c r="D3846" s="85">
        <v>-439397.33279999997</v>
      </c>
      <c r="E3846" s="85">
        <v>4393.973328</v>
      </c>
      <c r="F3846" s="210">
        <f t="shared" si="180"/>
        <v>6</v>
      </c>
      <c r="G3846" s="79" t="str">
        <f t="shared" si="181"/>
        <v>D</v>
      </c>
      <c r="H3846" s="79" t="str">
        <f t="shared" si="182"/>
        <v>6IF-CIG/WIC</v>
      </c>
    </row>
    <row r="3847" spans="1:8">
      <c r="A3847" s="80">
        <v>37895</v>
      </c>
      <c r="B3847" s="79" t="s">
        <v>86</v>
      </c>
      <c r="C3847" s="79" t="s">
        <v>89</v>
      </c>
      <c r="D3847" s="85">
        <v>-27081.049800000001</v>
      </c>
      <c r="E3847" s="85">
        <v>2708.1049800000001</v>
      </c>
      <c r="F3847" s="210">
        <f t="shared" si="180"/>
        <v>6</v>
      </c>
      <c r="G3847" s="79" t="str">
        <f t="shared" si="181"/>
        <v>D</v>
      </c>
      <c r="H3847" s="79" t="str">
        <f t="shared" si="182"/>
        <v>6IF-ELPO/PERMIAN</v>
      </c>
    </row>
    <row r="3848" spans="1:8">
      <c r="A3848" s="80">
        <v>37895</v>
      </c>
      <c r="B3848" s="79" t="s">
        <v>86</v>
      </c>
      <c r="C3848" s="79" t="s">
        <v>72</v>
      </c>
      <c r="D3848" s="85">
        <v>-11069.033100000001</v>
      </c>
      <c r="E3848" s="85">
        <v>1106.9033099999999</v>
      </c>
      <c r="F3848" s="210">
        <f t="shared" si="180"/>
        <v>6</v>
      </c>
      <c r="G3848" s="79" t="str">
        <f t="shared" si="181"/>
        <v>D</v>
      </c>
      <c r="H3848" s="79" t="str">
        <f t="shared" si="182"/>
        <v>6IF-ELPO/SJ</v>
      </c>
    </row>
    <row r="3849" spans="1:8">
      <c r="A3849" s="80">
        <v>37895</v>
      </c>
      <c r="B3849" s="79" t="s">
        <v>86</v>
      </c>
      <c r="C3849" s="79" t="s">
        <v>92</v>
      </c>
      <c r="D3849" s="85">
        <v>0</v>
      </c>
      <c r="E3849" s="85">
        <v>0</v>
      </c>
      <c r="F3849" s="210">
        <f t="shared" si="180"/>
        <v>6</v>
      </c>
      <c r="G3849" s="79" t="str">
        <f t="shared" si="181"/>
        <v>D</v>
      </c>
      <c r="H3849" s="79" t="str">
        <f t="shared" si="182"/>
        <v>6IF-NTHWST/CANBR</v>
      </c>
    </row>
    <row r="3850" spans="1:8">
      <c r="A3850" s="80">
        <v>37895</v>
      </c>
      <c r="B3850" s="79" t="s">
        <v>86</v>
      </c>
      <c r="C3850" s="79" t="s">
        <v>67</v>
      </c>
      <c r="D3850" s="85">
        <v>146465.7776</v>
      </c>
      <c r="E3850" s="85">
        <v>-14646.57776</v>
      </c>
      <c r="F3850" s="210">
        <f t="shared" si="180"/>
        <v>6</v>
      </c>
      <c r="G3850" s="79" t="str">
        <f t="shared" si="181"/>
        <v>D</v>
      </c>
      <c r="H3850" s="79" t="str">
        <f t="shared" si="182"/>
        <v>6IF-NWPL_ROCKY_M</v>
      </c>
    </row>
    <row r="3851" spans="1:8">
      <c r="A3851" s="80">
        <v>37895</v>
      </c>
      <c r="B3851" s="79" t="s">
        <v>86</v>
      </c>
      <c r="C3851" s="79" t="s">
        <v>73</v>
      </c>
      <c r="D3851" s="85">
        <v>14646.577799999999</v>
      </c>
      <c r="E3851" s="85">
        <v>-2929.31556</v>
      </c>
      <c r="F3851" s="210">
        <f t="shared" si="180"/>
        <v>6</v>
      </c>
      <c r="G3851" s="79" t="str">
        <f t="shared" si="181"/>
        <v>D</v>
      </c>
      <c r="H3851" s="79" t="str">
        <f t="shared" si="182"/>
        <v>6IF-WAHA-TX</v>
      </c>
    </row>
    <row r="3852" spans="1:8">
      <c r="A3852" s="80">
        <v>37895</v>
      </c>
      <c r="B3852" s="79" t="s">
        <v>86</v>
      </c>
      <c r="C3852" s="79" t="s">
        <v>68</v>
      </c>
      <c r="D3852" s="85">
        <v>0</v>
      </c>
      <c r="E3852" s="85">
        <v>0</v>
      </c>
      <c r="F3852" s="210">
        <f t="shared" si="180"/>
        <v>6</v>
      </c>
      <c r="G3852" s="79" t="str">
        <f t="shared" si="181"/>
        <v>D</v>
      </c>
      <c r="H3852" s="79" t="str">
        <f t="shared" si="182"/>
        <v>6NGI-MALIN</v>
      </c>
    </row>
    <row r="3853" spans="1:8">
      <c r="A3853" s="80">
        <v>37895</v>
      </c>
      <c r="B3853" s="79" t="s">
        <v>86</v>
      </c>
      <c r="C3853" s="79" t="s">
        <v>46</v>
      </c>
      <c r="D3853" s="85">
        <v>137841.3058</v>
      </c>
      <c r="E3853" s="85">
        <v>-13784.130579999999</v>
      </c>
      <c r="F3853" s="210">
        <f t="shared" si="180"/>
        <v>6</v>
      </c>
      <c r="G3853" s="79" t="str">
        <f t="shared" si="181"/>
        <v>D</v>
      </c>
      <c r="H3853" s="79" t="str">
        <f t="shared" si="182"/>
        <v>6NGI-SOCAL</v>
      </c>
    </row>
    <row r="3854" spans="1:8">
      <c r="A3854" s="80">
        <v>37895</v>
      </c>
      <c r="B3854" s="79" t="s">
        <v>86</v>
      </c>
      <c r="C3854" s="79" t="s">
        <v>103</v>
      </c>
      <c r="D3854" s="85">
        <v>-146465.7776</v>
      </c>
      <c r="E3854" s="85">
        <v>0</v>
      </c>
      <c r="F3854" s="210">
        <f t="shared" si="180"/>
        <v>6</v>
      </c>
      <c r="G3854" s="79" t="str">
        <f t="shared" si="181"/>
        <v>D</v>
      </c>
      <c r="H3854" s="79" t="str">
        <f t="shared" si="182"/>
        <v>6NGW/OPAL</v>
      </c>
    </row>
    <row r="3855" spans="1:8">
      <c r="A3855" s="80">
        <v>37926</v>
      </c>
      <c r="B3855" s="79" t="s">
        <v>86</v>
      </c>
      <c r="C3855" s="79" t="s">
        <v>88</v>
      </c>
      <c r="D3855" s="85">
        <v>416511.12219999998</v>
      </c>
      <c r="E3855" s="85">
        <v>-4165.1112219999995</v>
      </c>
      <c r="F3855" s="210">
        <f t="shared" si="180"/>
        <v>6</v>
      </c>
      <c r="G3855" s="79" t="str">
        <f t="shared" si="181"/>
        <v>D</v>
      </c>
      <c r="H3855" s="79" t="str">
        <f t="shared" si="182"/>
        <v>6IF-CIG/RKYMTN</v>
      </c>
    </row>
    <row r="3856" spans="1:8">
      <c r="A3856" s="80">
        <v>37926</v>
      </c>
      <c r="B3856" s="79" t="s">
        <v>86</v>
      </c>
      <c r="C3856" s="79" t="s">
        <v>101</v>
      </c>
      <c r="D3856" s="85">
        <v>-423656.8002</v>
      </c>
      <c r="E3856" s="85">
        <v>4236.568002</v>
      </c>
      <c r="F3856" s="210">
        <f t="shared" si="180"/>
        <v>6</v>
      </c>
      <c r="G3856" s="79" t="str">
        <f t="shared" si="181"/>
        <v>D</v>
      </c>
      <c r="H3856" s="79" t="str">
        <f t="shared" si="182"/>
        <v>6IF-CIG/WIC</v>
      </c>
    </row>
    <row r="3857" spans="1:8">
      <c r="A3857" s="80">
        <v>37926</v>
      </c>
      <c r="B3857" s="79" t="s">
        <v>86</v>
      </c>
      <c r="C3857" s="79" t="s">
        <v>89</v>
      </c>
      <c r="D3857" s="85">
        <v>-23632.5177</v>
      </c>
      <c r="E3857" s="85">
        <v>2363.2517699999999</v>
      </c>
      <c r="F3857" s="210">
        <f t="shared" si="180"/>
        <v>6</v>
      </c>
      <c r="G3857" s="79" t="str">
        <f t="shared" si="181"/>
        <v>D</v>
      </c>
      <c r="H3857" s="79" t="str">
        <f t="shared" si="182"/>
        <v>6IF-ELPO/PERMIAN</v>
      </c>
    </row>
    <row r="3858" spans="1:8">
      <c r="A3858" s="80">
        <v>37926</v>
      </c>
      <c r="B3858" s="79" t="s">
        <v>86</v>
      </c>
      <c r="C3858" s="79" t="s">
        <v>72</v>
      </c>
      <c r="D3858" s="85">
        <v>41354.552499999998</v>
      </c>
      <c r="E3858" s="85">
        <v>-4135.45525</v>
      </c>
      <c r="F3858" s="210">
        <f t="shared" si="180"/>
        <v>6</v>
      </c>
      <c r="G3858" s="79" t="str">
        <f t="shared" si="181"/>
        <v>D</v>
      </c>
      <c r="H3858" s="79" t="str">
        <f t="shared" si="182"/>
        <v>6IF-ELPO/SJ</v>
      </c>
    </row>
    <row r="3859" spans="1:8">
      <c r="A3859" s="80">
        <v>37926</v>
      </c>
      <c r="B3859" s="79" t="s">
        <v>86</v>
      </c>
      <c r="C3859" s="79" t="s">
        <v>92</v>
      </c>
      <c r="D3859" s="85">
        <v>0</v>
      </c>
      <c r="E3859" s="85">
        <v>0</v>
      </c>
      <c r="F3859" s="210">
        <f t="shared" si="180"/>
        <v>6</v>
      </c>
      <c r="G3859" s="79" t="str">
        <f t="shared" si="181"/>
        <v>D</v>
      </c>
      <c r="H3859" s="79" t="str">
        <f t="shared" si="182"/>
        <v>6IF-NTHWST/CANBR</v>
      </c>
    </row>
    <row r="3860" spans="1:8">
      <c r="A3860" s="80">
        <v>37926</v>
      </c>
      <c r="B3860" s="79" t="s">
        <v>86</v>
      </c>
      <c r="C3860" s="79" t="s">
        <v>67</v>
      </c>
      <c r="D3860" s="85">
        <v>141218.93340000001</v>
      </c>
      <c r="E3860" s="85">
        <v>-14121.893340000001</v>
      </c>
      <c r="F3860" s="210">
        <f t="shared" si="180"/>
        <v>6</v>
      </c>
      <c r="G3860" s="79" t="str">
        <f t="shared" si="181"/>
        <v>D</v>
      </c>
      <c r="H3860" s="79" t="str">
        <f t="shared" si="182"/>
        <v>6IF-NWPL_ROCKY_M</v>
      </c>
    </row>
    <row r="3861" spans="1:8">
      <c r="A3861" s="80">
        <v>37926</v>
      </c>
      <c r="B3861" s="79" t="s">
        <v>86</v>
      </c>
      <c r="C3861" s="79" t="s">
        <v>73</v>
      </c>
      <c r="D3861" s="85">
        <v>14121.8933</v>
      </c>
      <c r="E3861" s="85">
        <v>-2824.3786599999999</v>
      </c>
      <c r="F3861" s="210">
        <f t="shared" si="180"/>
        <v>6</v>
      </c>
      <c r="G3861" s="79" t="str">
        <f t="shared" si="181"/>
        <v>D</v>
      </c>
      <c r="H3861" s="79" t="str">
        <f t="shared" si="182"/>
        <v>6IF-WAHA-TX</v>
      </c>
    </row>
    <row r="3862" spans="1:8">
      <c r="A3862" s="80">
        <v>37926</v>
      </c>
      <c r="B3862" s="79" t="s">
        <v>86</v>
      </c>
      <c r="C3862" s="79" t="s">
        <v>68</v>
      </c>
      <c r="D3862" s="85">
        <v>0</v>
      </c>
      <c r="E3862" s="85">
        <v>0</v>
      </c>
      <c r="F3862" s="210">
        <f t="shared" si="180"/>
        <v>6</v>
      </c>
      <c r="G3862" s="79" t="str">
        <f t="shared" si="181"/>
        <v>D</v>
      </c>
      <c r="H3862" s="79" t="str">
        <f t="shared" si="182"/>
        <v>6NGI-MALIN</v>
      </c>
    </row>
    <row r="3863" spans="1:8">
      <c r="A3863" s="80">
        <v>37926</v>
      </c>
      <c r="B3863" s="79" t="s">
        <v>86</v>
      </c>
      <c r="C3863" s="79" t="s">
        <v>46</v>
      </c>
      <c r="D3863" s="85">
        <v>182089.57550000001</v>
      </c>
      <c r="E3863" s="85">
        <v>-18208.957549999999</v>
      </c>
      <c r="F3863" s="210">
        <f t="shared" si="180"/>
        <v>6</v>
      </c>
      <c r="G3863" s="79" t="str">
        <f t="shared" si="181"/>
        <v>D</v>
      </c>
      <c r="H3863" s="79" t="str">
        <f t="shared" si="182"/>
        <v>6NGI-SOCAL</v>
      </c>
    </row>
    <row r="3864" spans="1:8">
      <c r="A3864" s="80">
        <v>37926</v>
      </c>
      <c r="B3864" s="79" t="s">
        <v>86</v>
      </c>
      <c r="C3864" s="79" t="s">
        <v>103</v>
      </c>
      <c r="D3864" s="85">
        <v>-141218.93340000001</v>
      </c>
      <c r="E3864" s="85">
        <v>0</v>
      </c>
      <c r="F3864" s="210">
        <f t="shared" si="180"/>
        <v>6</v>
      </c>
      <c r="G3864" s="79" t="str">
        <f t="shared" si="181"/>
        <v>D</v>
      </c>
      <c r="H3864" s="79" t="str">
        <f t="shared" si="182"/>
        <v>6NGW/OPAL</v>
      </c>
    </row>
    <row r="3865" spans="1:8">
      <c r="A3865" s="80">
        <v>37956</v>
      </c>
      <c r="B3865" s="79" t="s">
        <v>86</v>
      </c>
      <c r="C3865" s="79" t="s">
        <v>88</v>
      </c>
      <c r="D3865" s="85">
        <v>436176.30609999999</v>
      </c>
      <c r="E3865" s="85">
        <v>-4361.7630609999997</v>
      </c>
      <c r="F3865" s="210">
        <f t="shared" si="180"/>
        <v>6</v>
      </c>
      <c r="G3865" s="79" t="str">
        <f t="shared" si="181"/>
        <v>D</v>
      </c>
      <c r="H3865" s="79" t="str">
        <f t="shared" si="182"/>
        <v>6IF-CIG/RKYMTN</v>
      </c>
    </row>
    <row r="3866" spans="1:8">
      <c r="A3866" s="80">
        <v>37956</v>
      </c>
      <c r="B3866" s="79" t="s">
        <v>86</v>
      </c>
      <c r="C3866" s="79" t="s">
        <v>101</v>
      </c>
      <c r="D3866" s="85">
        <v>-436176.30609999999</v>
      </c>
      <c r="E3866" s="85">
        <v>4361.7630609999997</v>
      </c>
      <c r="F3866" s="210">
        <f t="shared" si="180"/>
        <v>6</v>
      </c>
      <c r="G3866" s="79" t="str">
        <f t="shared" si="181"/>
        <v>D</v>
      </c>
      <c r="H3866" s="79" t="str">
        <f t="shared" si="182"/>
        <v>6IF-CIG/WIC</v>
      </c>
    </row>
    <row r="3867" spans="1:8">
      <c r="A3867" s="80">
        <v>37956</v>
      </c>
      <c r="B3867" s="79" t="s">
        <v>86</v>
      </c>
      <c r="C3867" s="79" t="s">
        <v>89</v>
      </c>
      <c r="D3867" s="85">
        <v>-26882.530699999999</v>
      </c>
      <c r="E3867" s="85">
        <v>2688.2530700000002</v>
      </c>
      <c r="F3867" s="210">
        <f t="shared" si="180"/>
        <v>6</v>
      </c>
      <c r="G3867" s="79" t="str">
        <f t="shared" si="181"/>
        <v>D</v>
      </c>
      <c r="H3867" s="79" t="str">
        <f t="shared" si="182"/>
        <v>6IF-ELPO/PERMIAN</v>
      </c>
    </row>
    <row r="3868" spans="1:8">
      <c r="A3868" s="80">
        <v>37956</v>
      </c>
      <c r="B3868" s="79" t="s">
        <v>86</v>
      </c>
      <c r="C3868" s="79" t="s">
        <v>72</v>
      </c>
      <c r="D3868" s="85">
        <v>33998.301500000001</v>
      </c>
      <c r="E3868" s="85">
        <v>-3399.8301499999998</v>
      </c>
      <c r="F3868" s="210">
        <f t="shared" si="180"/>
        <v>6</v>
      </c>
      <c r="G3868" s="79" t="str">
        <f t="shared" si="181"/>
        <v>D</v>
      </c>
      <c r="H3868" s="79" t="str">
        <f t="shared" si="182"/>
        <v>6IF-ELPO/SJ</v>
      </c>
    </row>
    <row r="3869" spans="1:8">
      <c r="A3869" s="80">
        <v>37956</v>
      </c>
      <c r="B3869" s="79" t="s">
        <v>86</v>
      </c>
      <c r="C3869" s="79" t="s">
        <v>92</v>
      </c>
      <c r="D3869" s="85">
        <v>0</v>
      </c>
      <c r="E3869" s="85">
        <v>0</v>
      </c>
      <c r="F3869" s="210">
        <f t="shared" si="180"/>
        <v>6</v>
      </c>
      <c r="G3869" s="79" t="str">
        <f t="shared" si="181"/>
        <v>D</v>
      </c>
      <c r="H3869" s="79" t="str">
        <f t="shared" si="182"/>
        <v>6IF-NTHWST/CANBR</v>
      </c>
    </row>
    <row r="3870" spans="1:8">
      <c r="A3870" s="80">
        <v>37956</v>
      </c>
      <c r="B3870" s="79" t="s">
        <v>86</v>
      </c>
      <c r="C3870" s="79" t="s">
        <v>67</v>
      </c>
      <c r="D3870" s="85">
        <v>145392.10209999999</v>
      </c>
      <c r="E3870" s="85">
        <v>-14539.210209999999</v>
      </c>
      <c r="F3870" s="210">
        <f t="shared" si="180"/>
        <v>6</v>
      </c>
      <c r="G3870" s="79" t="str">
        <f t="shared" si="181"/>
        <v>D</v>
      </c>
      <c r="H3870" s="79" t="str">
        <f t="shared" si="182"/>
        <v>6IF-NWPL_ROCKY_M</v>
      </c>
    </row>
    <row r="3871" spans="1:8">
      <c r="A3871" s="80">
        <v>37956</v>
      </c>
      <c r="B3871" s="79" t="s">
        <v>86</v>
      </c>
      <c r="C3871" s="79" t="s">
        <v>73</v>
      </c>
      <c r="D3871" s="85">
        <v>14539.210200000001</v>
      </c>
      <c r="E3871" s="85">
        <v>-2907.84204</v>
      </c>
      <c r="F3871" s="210">
        <f t="shared" si="180"/>
        <v>6</v>
      </c>
      <c r="G3871" s="79" t="str">
        <f t="shared" si="181"/>
        <v>D</v>
      </c>
      <c r="H3871" s="79" t="str">
        <f t="shared" si="182"/>
        <v>6IF-WAHA-TX</v>
      </c>
    </row>
    <row r="3872" spans="1:8">
      <c r="A3872" s="80">
        <v>37956</v>
      </c>
      <c r="B3872" s="79" t="s">
        <v>86</v>
      </c>
      <c r="C3872" s="79" t="s">
        <v>68</v>
      </c>
      <c r="D3872" s="85">
        <v>0</v>
      </c>
      <c r="E3872" s="85">
        <v>0</v>
      </c>
      <c r="F3872" s="210">
        <f t="shared" si="180"/>
        <v>6</v>
      </c>
      <c r="G3872" s="79" t="str">
        <f t="shared" si="181"/>
        <v>D</v>
      </c>
      <c r="H3872" s="79" t="str">
        <f t="shared" si="182"/>
        <v>6NGI-MALIN</v>
      </c>
    </row>
    <row r="3873" spans="1:8">
      <c r="A3873" s="80">
        <v>37956</v>
      </c>
      <c r="B3873" s="79" t="s">
        <v>86</v>
      </c>
      <c r="C3873" s="79" t="s">
        <v>46</v>
      </c>
      <c r="D3873" s="85">
        <v>180856.51860000001</v>
      </c>
      <c r="E3873" s="85">
        <v>-18085.651860000002</v>
      </c>
      <c r="F3873" s="210">
        <f t="shared" si="180"/>
        <v>6</v>
      </c>
      <c r="G3873" s="79" t="str">
        <f t="shared" si="181"/>
        <v>D</v>
      </c>
      <c r="H3873" s="79" t="str">
        <f t="shared" si="182"/>
        <v>6NGI-SOCAL</v>
      </c>
    </row>
    <row r="3874" spans="1:8">
      <c r="A3874" s="80">
        <v>37956</v>
      </c>
      <c r="B3874" s="79" t="s">
        <v>86</v>
      </c>
      <c r="C3874" s="79" t="s">
        <v>103</v>
      </c>
      <c r="D3874" s="85">
        <v>-145392.10200000001</v>
      </c>
      <c r="E3874" s="85">
        <v>0</v>
      </c>
      <c r="F3874" s="210">
        <f t="shared" si="180"/>
        <v>6</v>
      </c>
      <c r="G3874" s="79" t="str">
        <f t="shared" si="181"/>
        <v>D</v>
      </c>
      <c r="H3874" s="79" t="str">
        <f t="shared" si="182"/>
        <v>6NGW/OPAL</v>
      </c>
    </row>
    <row r="3875" spans="1:8">
      <c r="A3875" s="80">
        <v>37987</v>
      </c>
      <c r="B3875" s="79" t="s">
        <v>86</v>
      </c>
      <c r="C3875" s="79" t="s">
        <v>88</v>
      </c>
      <c r="D3875" s="85">
        <v>579311.84210000001</v>
      </c>
      <c r="E3875" s="85">
        <v>-5793.1184210000001</v>
      </c>
      <c r="F3875" s="210">
        <f t="shared" si="180"/>
        <v>6</v>
      </c>
      <c r="G3875" s="79" t="str">
        <f t="shared" si="181"/>
        <v>D</v>
      </c>
      <c r="H3875" s="79" t="str">
        <f t="shared" si="182"/>
        <v>6IF-CIG/RKYMTN</v>
      </c>
    </row>
    <row r="3876" spans="1:8">
      <c r="A3876" s="80">
        <v>37987</v>
      </c>
      <c r="B3876" s="79" t="s">
        <v>86</v>
      </c>
      <c r="C3876" s="79" t="s">
        <v>101</v>
      </c>
      <c r="D3876" s="85">
        <v>-434483.88150000002</v>
      </c>
      <c r="E3876" s="85">
        <v>4344.8388150000001</v>
      </c>
      <c r="F3876" s="210">
        <f t="shared" si="180"/>
        <v>6</v>
      </c>
      <c r="G3876" s="79" t="str">
        <f t="shared" si="181"/>
        <v>D</v>
      </c>
      <c r="H3876" s="79" t="str">
        <f t="shared" si="182"/>
        <v>6IF-CIG/WIC</v>
      </c>
    </row>
    <row r="3877" spans="1:8">
      <c r="A3877" s="80">
        <v>37987</v>
      </c>
      <c r="B3877" s="79" t="s">
        <v>86</v>
      </c>
      <c r="C3877" s="79" t="s">
        <v>89</v>
      </c>
      <c r="D3877" s="85">
        <v>-28126.5245</v>
      </c>
      <c r="E3877" s="85">
        <v>2812.65245</v>
      </c>
      <c r="F3877" s="210">
        <f t="shared" si="180"/>
        <v>6</v>
      </c>
      <c r="G3877" s="79" t="str">
        <f t="shared" si="181"/>
        <v>D</v>
      </c>
      <c r="H3877" s="79" t="str">
        <f t="shared" si="182"/>
        <v>6IF-ELPO/PERMIAN</v>
      </c>
    </row>
    <row r="3878" spans="1:8">
      <c r="A3878" s="80">
        <v>37987</v>
      </c>
      <c r="B3878" s="79" t="s">
        <v>86</v>
      </c>
      <c r="C3878" s="79" t="s">
        <v>72</v>
      </c>
      <c r="D3878" s="85">
        <v>9406.3423999999995</v>
      </c>
      <c r="E3878" s="85">
        <v>-940.63423999999998</v>
      </c>
      <c r="F3878" s="210">
        <f t="shared" si="180"/>
        <v>6</v>
      </c>
      <c r="G3878" s="79" t="str">
        <f t="shared" si="181"/>
        <v>D</v>
      </c>
      <c r="H3878" s="79" t="str">
        <f t="shared" si="182"/>
        <v>6IF-ELPO/SJ</v>
      </c>
    </row>
    <row r="3879" spans="1:8">
      <c r="A3879" s="80">
        <v>37987</v>
      </c>
      <c r="B3879" s="79" t="s">
        <v>86</v>
      </c>
      <c r="C3879" s="79" t="s">
        <v>92</v>
      </c>
      <c r="D3879" s="85">
        <v>0</v>
      </c>
      <c r="E3879" s="85">
        <v>0</v>
      </c>
      <c r="F3879" s="210">
        <f t="shared" si="180"/>
        <v>6</v>
      </c>
      <c r="G3879" s="79" t="str">
        <f t="shared" si="181"/>
        <v>D</v>
      </c>
      <c r="H3879" s="79" t="str">
        <f t="shared" si="182"/>
        <v>6IF-NTHWST/CANBR</v>
      </c>
    </row>
    <row r="3880" spans="1:8">
      <c r="A3880" s="80">
        <v>37987</v>
      </c>
      <c r="B3880" s="79" t="s">
        <v>86</v>
      </c>
      <c r="C3880" s="79" t="s">
        <v>67</v>
      </c>
      <c r="D3880" s="85">
        <v>144827.96049999999</v>
      </c>
      <c r="E3880" s="85">
        <v>-14482.796050000001</v>
      </c>
      <c r="F3880" s="210">
        <f t="shared" si="180"/>
        <v>6</v>
      </c>
      <c r="G3880" s="79" t="str">
        <f t="shared" si="181"/>
        <v>D</v>
      </c>
      <c r="H3880" s="79" t="str">
        <f t="shared" si="182"/>
        <v>6IF-NWPL_ROCKY_M</v>
      </c>
    </row>
    <row r="3881" spans="1:8">
      <c r="A3881" s="80">
        <v>37987</v>
      </c>
      <c r="B3881" s="79" t="s">
        <v>86</v>
      </c>
      <c r="C3881" s="79" t="s">
        <v>73</v>
      </c>
      <c r="D3881" s="85">
        <v>14482.796</v>
      </c>
      <c r="E3881" s="85">
        <v>-2896.5592000000001</v>
      </c>
      <c r="F3881" s="210">
        <f t="shared" si="180"/>
        <v>6</v>
      </c>
      <c r="G3881" s="79" t="str">
        <f t="shared" si="181"/>
        <v>D</v>
      </c>
      <c r="H3881" s="79" t="str">
        <f t="shared" si="182"/>
        <v>6IF-WAHA-TX</v>
      </c>
    </row>
    <row r="3882" spans="1:8">
      <c r="A3882" s="80">
        <v>37987</v>
      </c>
      <c r="B3882" s="79" t="s">
        <v>86</v>
      </c>
      <c r="C3882" s="79" t="s">
        <v>68</v>
      </c>
      <c r="D3882" s="85">
        <v>0</v>
      </c>
      <c r="E3882" s="85">
        <v>0</v>
      </c>
      <c r="F3882" s="210">
        <f t="shared" si="180"/>
        <v>6</v>
      </c>
      <c r="G3882" s="79" t="str">
        <f t="shared" si="181"/>
        <v>D</v>
      </c>
      <c r="H3882" s="79" t="str">
        <f t="shared" si="182"/>
        <v>6NGI-MALIN</v>
      </c>
    </row>
    <row r="3883" spans="1:8">
      <c r="A3883" s="80">
        <v>37987</v>
      </c>
      <c r="B3883" s="79" t="s">
        <v>86</v>
      </c>
      <c r="C3883" s="79" t="s">
        <v>46</v>
      </c>
      <c r="D3883" s="85">
        <v>-97601.898799999995</v>
      </c>
      <c r="E3883" s="85">
        <v>9760.1898799999999</v>
      </c>
      <c r="F3883" s="210">
        <f t="shared" si="180"/>
        <v>6</v>
      </c>
      <c r="G3883" s="79" t="str">
        <f t="shared" si="181"/>
        <v>D</v>
      </c>
      <c r="H3883" s="79" t="str">
        <f t="shared" si="182"/>
        <v>6NGI-SOCAL</v>
      </c>
    </row>
    <row r="3884" spans="1:8">
      <c r="A3884" s="80">
        <v>37987</v>
      </c>
      <c r="B3884" s="79" t="s">
        <v>86</v>
      </c>
      <c r="C3884" s="79" t="s">
        <v>103</v>
      </c>
      <c r="D3884" s="85">
        <v>-144827.96059999999</v>
      </c>
      <c r="E3884" s="85">
        <v>0</v>
      </c>
      <c r="F3884" s="210">
        <f t="shared" si="180"/>
        <v>6</v>
      </c>
      <c r="G3884" s="79" t="str">
        <f t="shared" si="181"/>
        <v>D</v>
      </c>
      <c r="H3884" s="79" t="str">
        <f t="shared" si="182"/>
        <v>6NGW/OPAL</v>
      </c>
    </row>
    <row r="3885" spans="1:8">
      <c r="A3885" s="80">
        <v>38018</v>
      </c>
      <c r="B3885" s="79" t="s">
        <v>86</v>
      </c>
      <c r="C3885" s="79" t="s">
        <v>88</v>
      </c>
      <c r="D3885" s="85">
        <v>532951.88569999998</v>
      </c>
      <c r="E3885" s="85">
        <v>-5329.518857</v>
      </c>
      <c r="F3885" s="210">
        <f t="shared" si="180"/>
        <v>6</v>
      </c>
      <c r="G3885" s="79" t="str">
        <f t="shared" si="181"/>
        <v>D</v>
      </c>
      <c r="H3885" s="79" t="str">
        <f t="shared" si="182"/>
        <v>6IF-CIG/RKYMTN</v>
      </c>
    </row>
    <row r="3886" spans="1:8">
      <c r="A3886" s="80">
        <v>38018</v>
      </c>
      <c r="B3886" s="79" t="s">
        <v>86</v>
      </c>
      <c r="C3886" s="79" t="s">
        <v>101</v>
      </c>
      <c r="D3886" s="85">
        <v>-404835.07799999998</v>
      </c>
      <c r="E3886" s="85">
        <v>4048.3507800000002</v>
      </c>
      <c r="F3886" s="210">
        <f t="shared" si="180"/>
        <v>6</v>
      </c>
      <c r="G3886" s="79" t="str">
        <f t="shared" si="181"/>
        <v>D</v>
      </c>
      <c r="H3886" s="79" t="str">
        <f t="shared" si="182"/>
        <v>6IF-CIG/WIC</v>
      </c>
    </row>
    <row r="3887" spans="1:8">
      <c r="A3887" s="80">
        <v>38018</v>
      </c>
      <c r="B3887" s="79" t="s">
        <v>86</v>
      </c>
      <c r="C3887" s="79" t="s">
        <v>89</v>
      </c>
      <c r="D3887" s="85">
        <v>-17365.0982</v>
      </c>
      <c r="E3887" s="85">
        <v>1736.50982</v>
      </c>
      <c r="F3887" s="210">
        <f t="shared" si="180"/>
        <v>6</v>
      </c>
      <c r="G3887" s="79" t="str">
        <f t="shared" si="181"/>
        <v>D</v>
      </c>
      <c r="H3887" s="79" t="str">
        <f t="shared" si="182"/>
        <v>6IF-ELPO/PERMIAN</v>
      </c>
    </row>
    <row r="3888" spans="1:8">
      <c r="A3888" s="80">
        <v>38018</v>
      </c>
      <c r="B3888" s="79" t="s">
        <v>86</v>
      </c>
      <c r="C3888" s="79" t="s">
        <v>72</v>
      </c>
      <c r="D3888" s="85">
        <v>12106.895500000001</v>
      </c>
      <c r="E3888" s="85">
        <v>-1210.6895500000001</v>
      </c>
      <c r="F3888" s="210">
        <f t="shared" si="180"/>
        <v>6</v>
      </c>
      <c r="G3888" s="79" t="str">
        <f t="shared" si="181"/>
        <v>D</v>
      </c>
      <c r="H3888" s="79" t="str">
        <f t="shared" si="182"/>
        <v>6IF-ELPO/SJ</v>
      </c>
    </row>
    <row r="3889" spans="1:8">
      <c r="A3889" s="80">
        <v>38018</v>
      </c>
      <c r="B3889" s="79" t="s">
        <v>86</v>
      </c>
      <c r="C3889" s="79" t="s">
        <v>92</v>
      </c>
      <c r="D3889" s="85">
        <v>0</v>
      </c>
      <c r="E3889" s="85">
        <v>0</v>
      </c>
      <c r="F3889" s="210">
        <f t="shared" si="180"/>
        <v>6</v>
      </c>
      <c r="G3889" s="79" t="str">
        <f t="shared" si="181"/>
        <v>D</v>
      </c>
      <c r="H3889" s="79" t="str">
        <f t="shared" si="182"/>
        <v>6IF-NTHWST/CANBR</v>
      </c>
    </row>
    <row r="3890" spans="1:8">
      <c r="A3890" s="80">
        <v>38018</v>
      </c>
      <c r="B3890" s="79" t="s">
        <v>86</v>
      </c>
      <c r="C3890" s="79" t="s">
        <v>67</v>
      </c>
      <c r="D3890" s="85">
        <v>134945.02600000001</v>
      </c>
      <c r="E3890" s="85">
        <v>-13494.5026</v>
      </c>
      <c r="F3890" s="210">
        <f t="shared" si="180"/>
        <v>6</v>
      </c>
      <c r="G3890" s="79" t="str">
        <f t="shared" si="181"/>
        <v>D</v>
      </c>
      <c r="H3890" s="79" t="str">
        <f t="shared" si="182"/>
        <v>6IF-NWPL_ROCKY_M</v>
      </c>
    </row>
    <row r="3891" spans="1:8">
      <c r="A3891" s="80">
        <v>38018</v>
      </c>
      <c r="B3891" s="79" t="s">
        <v>86</v>
      </c>
      <c r="C3891" s="79" t="s">
        <v>73</v>
      </c>
      <c r="D3891" s="85">
        <v>13494.5026</v>
      </c>
      <c r="E3891" s="85">
        <v>-2698.9005200000001</v>
      </c>
      <c r="F3891" s="210">
        <f t="shared" si="180"/>
        <v>6</v>
      </c>
      <c r="G3891" s="79" t="str">
        <f t="shared" si="181"/>
        <v>D</v>
      </c>
      <c r="H3891" s="79" t="str">
        <f t="shared" si="182"/>
        <v>6IF-WAHA-TX</v>
      </c>
    </row>
    <row r="3892" spans="1:8">
      <c r="A3892" s="80">
        <v>38018</v>
      </c>
      <c r="B3892" s="79" t="s">
        <v>86</v>
      </c>
      <c r="C3892" s="79" t="s">
        <v>68</v>
      </c>
      <c r="D3892" s="85">
        <v>0</v>
      </c>
      <c r="E3892" s="85">
        <v>0</v>
      </c>
      <c r="F3892" s="210">
        <f t="shared" si="180"/>
        <v>6</v>
      </c>
      <c r="G3892" s="79" t="str">
        <f t="shared" si="181"/>
        <v>D</v>
      </c>
      <c r="H3892" s="79" t="str">
        <f t="shared" si="182"/>
        <v>6NGI-MALIN</v>
      </c>
    </row>
    <row r="3893" spans="1:8">
      <c r="A3893" s="80">
        <v>38018</v>
      </c>
      <c r="B3893" s="79" t="s">
        <v>86</v>
      </c>
      <c r="C3893" s="79" t="s">
        <v>46</v>
      </c>
      <c r="D3893" s="85">
        <v>-71723.746599999999</v>
      </c>
      <c r="E3893" s="85">
        <v>7172.3746600000004</v>
      </c>
      <c r="F3893" s="210">
        <f t="shared" si="180"/>
        <v>6</v>
      </c>
      <c r="G3893" s="79" t="str">
        <f t="shared" si="181"/>
        <v>D</v>
      </c>
      <c r="H3893" s="79" t="str">
        <f t="shared" si="182"/>
        <v>6NGI-SOCAL</v>
      </c>
    </row>
    <row r="3894" spans="1:8">
      <c r="A3894" s="80">
        <v>38018</v>
      </c>
      <c r="B3894" s="79" t="s">
        <v>86</v>
      </c>
      <c r="C3894" s="79" t="s">
        <v>103</v>
      </c>
      <c r="D3894" s="85">
        <v>-134945.02600000001</v>
      </c>
      <c r="E3894" s="85">
        <v>0</v>
      </c>
      <c r="F3894" s="210">
        <f t="shared" si="180"/>
        <v>6</v>
      </c>
      <c r="G3894" s="79" t="str">
        <f t="shared" si="181"/>
        <v>D</v>
      </c>
      <c r="H3894" s="79" t="str">
        <f t="shared" si="182"/>
        <v>6NGW/OPAL</v>
      </c>
    </row>
    <row r="3895" spans="1:8">
      <c r="A3895" s="80">
        <v>38047</v>
      </c>
      <c r="B3895" s="79" t="s">
        <v>86</v>
      </c>
      <c r="C3895" s="79" t="s">
        <v>88</v>
      </c>
      <c r="D3895" s="85">
        <v>567534.45589999994</v>
      </c>
      <c r="E3895" s="85">
        <v>-5675.3445590000001</v>
      </c>
      <c r="F3895" s="210">
        <f t="shared" si="180"/>
        <v>6</v>
      </c>
      <c r="G3895" s="79" t="str">
        <f t="shared" si="181"/>
        <v>D</v>
      </c>
      <c r="H3895" s="79" t="str">
        <f t="shared" si="182"/>
        <v>6IF-CIG/RKYMTN</v>
      </c>
    </row>
    <row r="3896" spans="1:8">
      <c r="A3896" s="80">
        <v>38047</v>
      </c>
      <c r="B3896" s="79" t="s">
        <v>86</v>
      </c>
      <c r="C3896" s="79" t="s">
        <v>101</v>
      </c>
      <c r="D3896" s="85">
        <v>-431104.31150000001</v>
      </c>
      <c r="E3896" s="85">
        <v>4311.0431150000004</v>
      </c>
      <c r="F3896" s="210">
        <f t="shared" si="180"/>
        <v>6</v>
      </c>
      <c r="G3896" s="79" t="str">
        <f t="shared" si="181"/>
        <v>D</v>
      </c>
      <c r="H3896" s="79" t="str">
        <f t="shared" si="182"/>
        <v>6IF-CIG/WIC</v>
      </c>
    </row>
    <row r="3897" spans="1:8">
      <c r="A3897" s="80">
        <v>38047</v>
      </c>
      <c r="B3897" s="79" t="s">
        <v>86</v>
      </c>
      <c r="C3897" s="79" t="s">
        <v>89</v>
      </c>
      <c r="D3897" s="85">
        <v>-26569.932099999998</v>
      </c>
      <c r="E3897" s="85">
        <v>2656.9932100000001</v>
      </c>
      <c r="F3897" s="210">
        <f t="shared" si="180"/>
        <v>6</v>
      </c>
      <c r="G3897" s="79" t="str">
        <f t="shared" si="181"/>
        <v>D</v>
      </c>
      <c r="H3897" s="79" t="str">
        <f t="shared" si="182"/>
        <v>6IF-ELPO/PERMIAN</v>
      </c>
    </row>
    <row r="3898" spans="1:8">
      <c r="A3898" s="80">
        <v>38047</v>
      </c>
      <c r="B3898" s="79" t="s">
        <v>86</v>
      </c>
      <c r="C3898" s="79" t="s">
        <v>72</v>
      </c>
      <c r="D3898" s="85">
        <v>14816.081700000001</v>
      </c>
      <c r="E3898" s="85">
        <v>-1481.60817</v>
      </c>
      <c r="F3898" s="210">
        <f t="shared" si="180"/>
        <v>6</v>
      </c>
      <c r="G3898" s="79" t="str">
        <f t="shared" si="181"/>
        <v>D</v>
      </c>
      <c r="H3898" s="79" t="str">
        <f t="shared" si="182"/>
        <v>6IF-ELPO/SJ</v>
      </c>
    </row>
    <row r="3899" spans="1:8">
      <c r="A3899" s="80">
        <v>38047</v>
      </c>
      <c r="B3899" s="79" t="s">
        <v>86</v>
      </c>
      <c r="C3899" s="79" t="s">
        <v>92</v>
      </c>
      <c r="D3899" s="85">
        <v>0</v>
      </c>
      <c r="E3899" s="85">
        <v>0</v>
      </c>
      <c r="F3899" s="210">
        <f t="shared" si="180"/>
        <v>6</v>
      </c>
      <c r="G3899" s="79" t="str">
        <f t="shared" si="181"/>
        <v>D</v>
      </c>
      <c r="H3899" s="79" t="str">
        <f t="shared" si="182"/>
        <v>6IF-NTHWST/CANBR</v>
      </c>
    </row>
    <row r="3900" spans="1:8">
      <c r="A3900" s="80">
        <v>38047</v>
      </c>
      <c r="B3900" s="79" t="s">
        <v>86</v>
      </c>
      <c r="C3900" s="79" t="s">
        <v>67</v>
      </c>
      <c r="D3900" s="85">
        <v>143701.43719999999</v>
      </c>
      <c r="E3900" s="85">
        <v>-14370.14372</v>
      </c>
      <c r="F3900" s="210">
        <f t="shared" si="180"/>
        <v>6</v>
      </c>
      <c r="G3900" s="79" t="str">
        <f t="shared" si="181"/>
        <v>D</v>
      </c>
      <c r="H3900" s="79" t="str">
        <f t="shared" si="182"/>
        <v>6IF-NWPL_ROCKY_M</v>
      </c>
    </row>
    <row r="3901" spans="1:8">
      <c r="A3901" s="80">
        <v>38047</v>
      </c>
      <c r="B3901" s="79" t="s">
        <v>86</v>
      </c>
      <c r="C3901" s="79" t="s">
        <v>73</v>
      </c>
      <c r="D3901" s="85">
        <v>14370.143700000001</v>
      </c>
      <c r="E3901" s="85">
        <v>-2874.0287400000002</v>
      </c>
      <c r="F3901" s="210">
        <f t="shared" si="180"/>
        <v>6</v>
      </c>
      <c r="G3901" s="79" t="str">
        <f t="shared" si="181"/>
        <v>D</v>
      </c>
      <c r="H3901" s="79" t="str">
        <f t="shared" si="182"/>
        <v>6IF-WAHA-TX</v>
      </c>
    </row>
    <row r="3902" spans="1:8">
      <c r="A3902" s="80">
        <v>38047</v>
      </c>
      <c r="B3902" s="79" t="s">
        <v>86</v>
      </c>
      <c r="C3902" s="79" t="s">
        <v>68</v>
      </c>
      <c r="D3902" s="85">
        <v>0</v>
      </c>
      <c r="E3902" s="85">
        <v>0</v>
      </c>
      <c r="F3902" s="210">
        <f t="shared" si="180"/>
        <v>6</v>
      </c>
      <c r="G3902" s="79" t="str">
        <f t="shared" si="181"/>
        <v>D</v>
      </c>
      <c r="H3902" s="79" t="str">
        <f t="shared" si="182"/>
        <v>6NGI-MALIN</v>
      </c>
    </row>
    <row r="3903" spans="1:8">
      <c r="A3903" s="80">
        <v>38047</v>
      </c>
      <c r="B3903" s="79" t="s">
        <v>86</v>
      </c>
      <c r="C3903" s="79" t="s">
        <v>46</v>
      </c>
      <c r="D3903" s="85">
        <v>-81648.375100000005</v>
      </c>
      <c r="E3903" s="85">
        <v>8164.8375100000003</v>
      </c>
      <c r="F3903" s="210">
        <f t="shared" si="180"/>
        <v>6</v>
      </c>
      <c r="G3903" s="79" t="str">
        <f t="shared" si="181"/>
        <v>D</v>
      </c>
      <c r="H3903" s="79" t="str">
        <f t="shared" si="182"/>
        <v>6NGI-SOCAL</v>
      </c>
    </row>
    <row r="3904" spans="1:8">
      <c r="A3904" s="80">
        <v>38047</v>
      </c>
      <c r="B3904" s="79" t="s">
        <v>86</v>
      </c>
      <c r="C3904" s="79" t="s">
        <v>103</v>
      </c>
      <c r="D3904" s="85">
        <v>-143701.43719999999</v>
      </c>
      <c r="E3904" s="85">
        <v>0</v>
      </c>
      <c r="F3904" s="210">
        <f t="shared" si="180"/>
        <v>6</v>
      </c>
      <c r="G3904" s="79" t="str">
        <f t="shared" si="181"/>
        <v>D</v>
      </c>
      <c r="H3904" s="79" t="str">
        <f t="shared" si="182"/>
        <v>6NGW/OPAL</v>
      </c>
    </row>
    <row r="3905" spans="1:8">
      <c r="A3905" s="80">
        <v>38078</v>
      </c>
      <c r="B3905" s="79" t="s">
        <v>86</v>
      </c>
      <c r="C3905" s="79" t="s">
        <v>88</v>
      </c>
      <c r="D3905" s="85">
        <v>546976.32429999998</v>
      </c>
      <c r="E3905" s="85">
        <v>-5469.7632430000003</v>
      </c>
      <c r="F3905" s="210">
        <f t="shared" si="180"/>
        <v>6</v>
      </c>
      <c r="G3905" s="79" t="str">
        <f t="shared" si="181"/>
        <v>D</v>
      </c>
      <c r="H3905" s="79" t="str">
        <f t="shared" si="182"/>
        <v>6IF-CIG/RKYMTN</v>
      </c>
    </row>
    <row r="3906" spans="1:8">
      <c r="A3906" s="80">
        <v>38078</v>
      </c>
      <c r="B3906" s="79" t="s">
        <v>86</v>
      </c>
      <c r="C3906" s="79" t="s">
        <v>101</v>
      </c>
      <c r="D3906" s="85">
        <v>-415488.16859999998</v>
      </c>
      <c r="E3906" s="85">
        <v>4154.8816859999997</v>
      </c>
      <c r="F3906" s="210">
        <f t="shared" si="180"/>
        <v>6</v>
      </c>
      <c r="G3906" s="79" t="str">
        <f t="shared" si="181"/>
        <v>D</v>
      </c>
      <c r="H3906" s="79" t="str">
        <f t="shared" si="182"/>
        <v>6IF-CIG/WIC</v>
      </c>
    </row>
    <row r="3907" spans="1:8">
      <c r="A3907" s="80">
        <v>38078</v>
      </c>
      <c r="B3907" s="79" t="s">
        <v>86</v>
      </c>
      <c r="C3907" s="79" t="s">
        <v>89</v>
      </c>
      <c r="D3907" s="85">
        <v>-24510.1086</v>
      </c>
      <c r="E3907" s="85">
        <v>2451.0108599999999</v>
      </c>
      <c r="F3907" s="210">
        <f t="shared" ref="F3907:F3970" si="183">IF(REF_DT&lt;=LastDay,INDEX(IntraMonth_Buckets,MATCH($A3907,IntraSumMonths,0),1),INDEX(BucketTable,MATCH($A3907,SumMonths,0),1))</f>
        <v>6</v>
      </c>
      <c r="G3907" s="79" t="str">
        <f t="shared" ref="G3907:G3970" si="184">INDEX(Book_Type,MATCH($B3907,Book,0),1)</f>
        <v>D</v>
      </c>
      <c r="H3907" s="79" t="str">
        <f t="shared" ref="H3907:H3970" si="185">$F3907&amp;$C3907</f>
        <v>6IF-ELPO/PERMIAN</v>
      </c>
    </row>
    <row r="3908" spans="1:8">
      <c r="A3908" s="80">
        <v>38078</v>
      </c>
      <c r="B3908" s="79" t="s">
        <v>86</v>
      </c>
      <c r="C3908" s="79" t="s">
        <v>72</v>
      </c>
      <c r="D3908" s="85">
        <v>17527.137600000002</v>
      </c>
      <c r="E3908" s="85">
        <v>-1752.7137600000001</v>
      </c>
      <c r="F3908" s="210">
        <f t="shared" si="183"/>
        <v>6</v>
      </c>
      <c r="G3908" s="79" t="str">
        <f t="shared" si="184"/>
        <v>D</v>
      </c>
      <c r="H3908" s="79" t="str">
        <f t="shared" si="185"/>
        <v>6IF-ELPO/SJ</v>
      </c>
    </row>
    <row r="3909" spans="1:8">
      <c r="A3909" s="80">
        <v>38078</v>
      </c>
      <c r="B3909" s="79" t="s">
        <v>86</v>
      </c>
      <c r="C3909" s="79" t="s">
        <v>92</v>
      </c>
      <c r="D3909" s="85">
        <v>0</v>
      </c>
      <c r="E3909" s="85">
        <v>0</v>
      </c>
      <c r="F3909" s="210">
        <f t="shared" si="183"/>
        <v>6</v>
      </c>
      <c r="G3909" s="79" t="str">
        <f t="shared" si="184"/>
        <v>D</v>
      </c>
      <c r="H3909" s="79" t="str">
        <f t="shared" si="185"/>
        <v>6IF-NTHWST/CANBR</v>
      </c>
    </row>
    <row r="3910" spans="1:8">
      <c r="A3910" s="80">
        <v>38078</v>
      </c>
      <c r="B3910" s="79" t="s">
        <v>86</v>
      </c>
      <c r="C3910" s="79" t="s">
        <v>67</v>
      </c>
      <c r="D3910" s="85">
        <v>138496.05619999999</v>
      </c>
      <c r="E3910" s="85">
        <v>-13849.60562</v>
      </c>
      <c r="F3910" s="210">
        <f t="shared" si="183"/>
        <v>6</v>
      </c>
      <c r="G3910" s="79" t="str">
        <f t="shared" si="184"/>
        <v>D</v>
      </c>
      <c r="H3910" s="79" t="str">
        <f t="shared" si="185"/>
        <v>6IF-NWPL_ROCKY_M</v>
      </c>
    </row>
    <row r="3911" spans="1:8">
      <c r="A3911" s="80">
        <v>38078</v>
      </c>
      <c r="B3911" s="79" t="s">
        <v>86</v>
      </c>
      <c r="C3911" s="79" t="s">
        <v>73</v>
      </c>
      <c r="D3911" s="85">
        <v>13849.6055</v>
      </c>
      <c r="E3911" s="85">
        <v>-2769.9211</v>
      </c>
      <c r="F3911" s="210">
        <f t="shared" si="183"/>
        <v>6</v>
      </c>
      <c r="G3911" s="79" t="str">
        <f t="shared" si="184"/>
        <v>D</v>
      </c>
      <c r="H3911" s="79" t="str">
        <f t="shared" si="185"/>
        <v>6IF-WAHA-TX</v>
      </c>
    </row>
    <row r="3912" spans="1:8">
      <c r="A3912" s="80">
        <v>38078</v>
      </c>
      <c r="B3912" s="79" t="s">
        <v>86</v>
      </c>
      <c r="C3912" s="79" t="s">
        <v>68</v>
      </c>
      <c r="D3912" s="85">
        <v>0</v>
      </c>
      <c r="E3912" s="85">
        <v>0</v>
      </c>
      <c r="F3912" s="210">
        <f t="shared" si="183"/>
        <v>6</v>
      </c>
      <c r="G3912" s="79" t="str">
        <f t="shared" si="184"/>
        <v>D</v>
      </c>
      <c r="H3912" s="79" t="str">
        <f t="shared" si="185"/>
        <v>6NGI-MALIN</v>
      </c>
    </row>
    <row r="3913" spans="1:8">
      <c r="A3913" s="80">
        <v>38078</v>
      </c>
      <c r="B3913" s="79" t="s">
        <v>86</v>
      </c>
      <c r="C3913" s="79" t="s">
        <v>46</v>
      </c>
      <c r="D3913" s="85">
        <v>-31995.358800000002</v>
      </c>
      <c r="E3913" s="85">
        <v>3199.5358799999999</v>
      </c>
      <c r="F3913" s="210">
        <f t="shared" si="183"/>
        <v>6</v>
      </c>
      <c r="G3913" s="79" t="str">
        <f t="shared" si="184"/>
        <v>D</v>
      </c>
      <c r="H3913" s="79" t="str">
        <f t="shared" si="185"/>
        <v>6NGI-SOCAL</v>
      </c>
    </row>
    <row r="3914" spans="1:8">
      <c r="A3914" s="80">
        <v>38078</v>
      </c>
      <c r="B3914" s="79" t="s">
        <v>86</v>
      </c>
      <c r="C3914" s="79" t="s">
        <v>103</v>
      </c>
      <c r="D3914" s="85">
        <v>-138496.05619999999</v>
      </c>
      <c r="E3914" s="85">
        <v>0</v>
      </c>
      <c r="F3914" s="210">
        <f t="shared" si="183"/>
        <v>6</v>
      </c>
      <c r="G3914" s="79" t="str">
        <f t="shared" si="184"/>
        <v>D</v>
      </c>
      <c r="H3914" s="79" t="str">
        <f t="shared" si="185"/>
        <v>6NGW/OPAL</v>
      </c>
    </row>
    <row r="3915" spans="1:8">
      <c r="A3915" s="80">
        <v>38108</v>
      </c>
      <c r="B3915" s="79" t="s">
        <v>86</v>
      </c>
      <c r="C3915" s="79" t="s">
        <v>88</v>
      </c>
      <c r="D3915" s="85">
        <v>562961.79310000001</v>
      </c>
      <c r="E3915" s="85">
        <v>-5629.6179309999998</v>
      </c>
      <c r="F3915" s="210">
        <f t="shared" si="183"/>
        <v>6</v>
      </c>
      <c r="G3915" s="79" t="str">
        <f t="shared" si="184"/>
        <v>D</v>
      </c>
      <c r="H3915" s="79" t="str">
        <f t="shared" si="185"/>
        <v>6IF-CIG/RKYMTN</v>
      </c>
    </row>
    <row r="3916" spans="1:8">
      <c r="A3916" s="80">
        <v>38108</v>
      </c>
      <c r="B3916" s="79" t="s">
        <v>86</v>
      </c>
      <c r="C3916" s="79" t="s">
        <v>101</v>
      </c>
      <c r="D3916" s="85">
        <v>-427630.87540000002</v>
      </c>
      <c r="E3916" s="85">
        <v>4276.3087539999997</v>
      </c>
      <c r="F3916" s="210">
        <f t="shared" si="183"/>
        <v>6</v>
      </c>
      <c r="G3916" s="79" t="str">
        <f t="shared" si="184"/>
        <v>D</v>
      </c>
      <c r="H3916" s="79" t="str">
        <f t="shared" si="185"/>
        <v>6IF-CIG/WIC</v>
      </c>
    </row>
    <row r="3917" spans="1:8">
      <c r="A3917" s="80">
        <v>38108</v>
      </c>
      <c r="B3917" s="79" t="s">
        <v>86</v>
      </c>
      <c r="C3917" s="79" t="s">
        <v>89</v>
      </c>
      <c r="D3917" s="85">
        <v>-26355.856599999999</v>
      </c>
      <c r="E3917" s="85">
        <v>2635.5856600000002</v>
      </c>
      <c r="F3917" s="210">
        <f t="shared" si="183"/>
        <v>6</v>
      </c>
      <c r="G3917" s="79" t="str">
        <f t="shared" si="184"/>
        <v>D</v>
      </c>
      <c r="H3917" s="79" t="str">
        <f t="shared" si="185"/>
        <v>6IF-ELPO/PERMIAN</v>
      </c>
    </row>
    <row r="3918" spans="1:8">
      <c r="A3918" s="80">
        <v>38108</v>
      </c>
      <c r="B3918" s="79" t="s">
        <v>86</v>
      </c>
      <c r="C3918" s="79" t="s">
        <v>72</v>
      </c>
      <c r="D3918" s="85">
        <v>18897.606100000001</v>
      </c>
      <c r="E3918" s="85">
        <v>-1889.76061</v>
      </c>
      <c r="F3918" s="210">
        <f t="shared" si="183"/>
        <v>6</v>
      </c>
      <c r="G3918" s="79" t="str">
        <f t="shared" si="184"/>
        <v>D</v>
      </c>
      <c r="H3918" s="79" t="str">
        <f t="shared" si="185"/>
        <v>6IF-ELPO/SJ</v>
      </c>
    </row>
    <row r="3919" spans="1:8">
      <c r="A3919" s="80">
        <v>38108</v>
      </c>
      <c r="B3919" s="79" t="s">
        <v>86</v>
      </c>
      <c r="C3919" s="79" t="s">
        <v>92</v>
      </c>
      <c r="D3919" s="85">
        <v>0</v>
      </c>
      <c r="E3919" s="85">
        <v>0</v>
      </c>
      <c r="F3919" s="210">
        <f t="shared" si="183"/>
        <v>6</v>
      </c>
      <c r="G3919" s="79" t="str">
        <f t="shared" si="184"/>
        <v>D</v>
      </c>
      <c r="H3919" s="79" t="str">
        <f t="shared" si="185"/>
        <v>6IF-NTHWST/CANBR</v>
      </c>
    </row>
    <row r="3920" spans="1:8">
      <c r="A3920" s="80">
        <v>38108</v>
      </c>
      <c r="B3920" s="79" t="s">
        <v>86</v>
      </c>
      <c r="C3920" s="79" t="s">
        <v>67</v>
      </c>
      <c r="D3920" s="85">
        <v>142543.6251</v>
      </c>
      <c r="E3920" s="85">
        <v>-14254.362510000001</v>
      </c>
      <c r="F3920" s="210">
        <f t="shared" si="183"/>
        <v>6</v>
      </c>
      <c r="G3920" s="79" t="str">
        <f t="shared" si="184"/>
        <v>D</v>
      </c>
      <c r="H3920" s="79" t="str">
        <f t="shared" si="185"/>
        <v>6IF-NWPL_ROCKY_M</v>
      </c>
    </row>
    <row r="3921" spans="1:8">
      <c r="A3921" s="80">
        <v>38108</v>
      </c>
      <c r="B3921" s="79" t="s">
        <v>86</v>
      </c>
      <c r="C3921" s="79" t="s">
        <v>73</v>
      </c>
      <c r="D3921" s="85">
        <v>14254.362499999999</v>
      </c>
      <c r="E3921" s="85">
        <v>-2850.8724999999999</v>
      </c>
      <c r="F3921" s="210">
        <f t="shared" si="183"/>
        <v>6</v>
      </c>
      <c r="G3921" s="79" t="str">
        <f t="shared" si="184"/>
        <v>D</v>
      </c>
      <c r="H3921" s="79" t="str">
        <f t="shared" si="185"/>
        <v>6IF-WAHA-TX</v>
      </c>
    </row>
    <row r="3922" spans="1:8">
      <c r="A3922" s="80">
        <v>38108</v>
      </c>
      <c r="B3922" s="79" t="s">
        <v>86</v>
      </c>
      <c r="C3922" s="79" t="s">
        <v>68</v>
      </c>
      <c r="D3922" s="85">
        <v>0</v>
      </c>
      <c r="E3922" s="85">
        <v>0</v>
      </c>
      <c r="F3922" s="210">
        <f t="shared" si="183"/>
        <v>6</v>
      </c>
      <c r="G3922" s="79" t="str">
        <f t="shared" si="184"/>
        <v>D</v>
      </c>
      <c r="H3922" s="79" t="str">
        <f t="shared" si="185"/>
        <v>6NGI-MALIN</v>
      </c>
    </row>
    <row r="3923" spans="1:8">
      <c r="A3923" s="80">
        <v>38108</v>
      </c>
      <c r="B3923" s="79" t="s">
        <v>86</v>
      </c>
      <c r="C3923" s="79" t="s">
        <v>46</v>
      </c>
      <c r="D3923" s="85">
        <v>20918.047299999998</v>
      </c>
      <c r="E3923" s="85">
        <v>-2091.8047299999998</v>
      </c>
      <c r="F3923" s="210">
        <f t="shared" si="183"/>
        <v>6</v>
      </c>
      <c r="G3923" s="79" t="str">
        <f t="shared" si="184"/>
        <v>D</v>
      </c>
      <c r="H3923" s="79" t="str">
        <f t="shared" si="185"/>
        <v>6NGI-SOCAL</v>
      </c>
    </row>
    <row r="3924" spans="1:8">
      <c r="A3924" s="80">
        <v>38108</v>
      </c>
      <c r="B3924" s="79" t="s">
        <v>86</v>
      </c>
      <c r="C3924" s="79" t="s">
        <v>103</v>
      </c>
      <c r="D3924" s="85">
        <v>-142543.62520000001</v>
      </c>
      <c r="E3924" s="85">
        <v>0</v>
      </c>
      <c r="F3924" s="210">
        <f t="shared" si="183"/>
        <v>6</v>
      </c>
      <c r="G3924" s="79" t="str">
        <f t="shared" si="184"/>
        <v>D</v>
      </c>
      <c r="H3924" s="79" t="str">
        <f t="shared" si="185"/>
        <v>6NGW/OPAL</v>
      </c>
    </row>
    <row r="3925" spans="1:8">
      <c r="A3925" s="80">
        <v>38139</v>
      </c>
      <c r="B3925" s="79" t="s">
        <v>86</v>
      </c>
      <c r="C3925" s="79" t="s">
        <v>88</v>
      </c>
      <c r="D3925" s="85">
        <v>542516.14229999995</v>
      </c>
      <c r="E3925" s="85">
        <v>-5425.1614229999996</v>
      </c>
      <c r="F3925" s="210">
        <f t="shared" si="183"/>
        <v>6</v>
      </c>
      <c r="G3925" s="79" t="str">
        <f t="shared" si="184"/>
        <v>D</v>
      </c>
      <c r="H3925" s="79" t="str">
        <f t="shared" si="185"/>
        <v>6IF-CIG/RKYMTN</v>
      </c>
    </row>
    <row r="3926" spans="1:8">
      <c r="A3926" s="80">
        <v>38139</v>
      </c>
      <c r="B3926" s="79" t="s">
        <v>86</v>
      </c>
      <c r="C3926" s="79" t="s">
        <v>101</v>
      </c>
      <c r="D3926" s="85">
        <v>-412100.17389999999</v>
      </c>
      <c r="E3926" s="85">
        <v>4121.0017390000003</v>
      </c>
      <c r="F3926" s="210">
        <f t="shared" si="183"/>
        <v>6</v>
      </c>
      <c r="G3926" s="79" t="str">
        <f t="shared" si="184"/>
        <v>D</v>
      </c>
      <c r="H3926" s="79" t="str">
        <f t="shared" si="185"/>
        <v>6IF-CIG/WIC</v>
      </c>
    </row>
    <row r="3927" spans="1:8">
      <c r="A3927" s="80">
        <v>38139</v>
      </c>
      <c r="B3927" s="79" t="s">
        <v>86</v>
      </c>
      <c r="C3927" s="79" t="s">
        <v>89</v>
      </c>
      <c r="D3927" s="85">
        <v>-22987.863400000002</v>
      </c>
      <c r="E3927" s="85">
        <v>2298.7863400000001</v>
      </c>
      <c r="F3927" s="210">
        <f t="shared" si="183"/>
        <v>6</v>
      </c>
      <c r="G3927" s="79" t="str">
        <f t="shared" si="184"/>
        <v>D</v>
      </c>
      <c r="H3927" s="79" t="str">
        <f t="shared" si="185"/>
        <v>6IF-ELPO/PERMIAN</v>
      </c>
    </row>
    <row r="3928" spans="1:8">
      <c r="A3928" s="80">
        <v>38139</v>
      </c>
      <c r="B3928" s="79" t="s">
        <v>86</v>
      </c>
      <c r="C3928" s="79" t="s">
        <v>72</v>
      </c>
      <c r="D3928" s="85">
        <v>18915.398000000001</v>
      </c>
      <c r="E3928" s="85">
        <v>-1891.5398</v>
      </c>
      <c r="F3928" s="210">
        <f t="shared" si="183"/>
        <v>6</v>
      </c>
      <c r="G3928" s="79" t="str">
        <f t="shared" si="184"/>
        <v>D</v>
      </c>
      <c r="H3928" s="79" t="str">
        <f t="shared" si="185"/>
        <v>6IF-ELPO/SJ</v>
      </c>
    </row>
    <row r="3929" spans="1:8">
      <c r="A3929" s="80">
        <v>38139</v>
      </c>
      <c r="B3929" s="79" t="s">
        <v>86</v>
      </c>
      <c r="C3929" s="79" t="s">
        <v>92</v>
      </c>
      <c r="D3929" s="85">
        <v>0</v>
      </c>
      <c r="E3929" s="85">
        <v>0</v>
      </c>
      <c r="F3929" s="210">
        <f t="shared" si="183"/>
        <v>6</v>
      </c>
      <c r="G3929" s="79" t="str">
        <f t="shared" si="184"/>
        <v>D</v>
      </c>
      <c r="H3929" s="79" t="str">
        <f t="shared" si="185"/>
        <v>6IF-NTHWST/CANBR</v>
      </c>
    </row>
    <row r="3930" spans="1:8">
      <c r="A3930" s="80">
        <v>38139</v>
      </c>
      <c r="B3930" s="79" t="s">
        <v>86</v>
      </c>
      <c r="C3930" s="79" t="s">
        <v>67</v>
      </c>
      <c r="D3930" s="85">
        <v>137366.72459999999</v>
      </c>
      <c r="E3930" s="85">
        <v>-13736.67246</v>
      </c>
      <c r="F3930" s="210">
        <f t="shared" si="183"/>
        <v>6</v>
      </c>
      <c r="G3930" s="79" t="str">
        <f t="shared" si="184"/>
        <v>D</v>
      </c>
      <c r="H3930" s="79" t="str">
        <f t="shared" si="185"/>
        <v>6IF-NWPL_ROCKY_M</v>
      </c>
    </row>
    <row r="3931" spans="1:8">
      <c r="A3931" s="80">
        <v>38139</v>
      </c>
      <c r="B3931" s="79" t="s">
        <v>86</v>
      </c>
      <c r="C3931" s="79" t="s">
        <v>73</v>
      </c>
      <c r="D3931" s="85">
        <v>13736.672500000001</v>
      </c>
      <c r="E3931" s="85">
        <v>-2747.3344999999999</v>
      </c>
      <c r="F3931" s="210">
        <f t="shared" si="183"/>
        <v>6</v>
      </c>
      <c r="G3931" s="79" t="str">
        <f t="shared" si="184"/>
        <v>D</v>
      </c>
      <c r="H3931" s="79" t="str">
        <f t="shared" si="185"/>
        <v>6IF-WAHA-TX</v>
      </c>
    </row>
    <row r="3932" spans="1:8">
      <c r="A3932" s="80">
        <v>38139</v>
      </c>
      <c r="B3932" s="79" t="s">
        <v>86</v>
      </c>
      <c r="C3932" s="79" t="s">
        <v>68</v>
      </c>
      <c r="D3932" s="85">
        <v>0</v>
      </c>
      <c r="E3932" s="85">
        <v>0</v>
      </c>
      <c r="F3932" s="210">
        <f t="shared" si="183"/>
        <v>6</v>
      </c>
      <c r="G3932" s="79" t="str">
        <f t="shared" si="184"/>
        <v>D</v>
      </c>
      <c r="H3932" s="79" t="str">
        <f t="shared" si="185"/>
        <v>6NGI-MALIN</v>
      </c>
    </row>
    <row r="3933" spans="1:8">
      <c r="A3933" s="80">
        <v>38139</v>
      </c>
      <c r="B3933" s="79" t="s">
        <v>86</v>
      </c>
      <c r="C3933" s="79" t="s">
        <v>46</v>
      </c>
      <c r="D3933" s="85">
        <v>142229.5067</v>
      </c>
      <c r="E3933" s="85">
        <v>-14222.95067</v>
      </c>
      <c r="F3933" s="210">
        <f t="shared" si="183"/>
        <v>6</v>
      </c>
      <c r="G3933" s="79" t="str">
        <f t="shared" si="184"/>
        <v>D</v>
      </c>
      <c r="H3933" s="79" t="str">
        <f t="shared" si="185"/>
        <v>6NGI-SOCAL</v>
      </c>
    </row>
    <row r="3934" spans="1:8">
      <c r="A3934" s="80">
        <v>38139</v>
      </c>
      <c r="B3934" s="79" t="s">
        <v>86</v>
      </c>
      <c r="C3934" s="79" t="s">
        <v>103</v>
      </c>
      <c r="D3934" s="85">
        <v>-137366.72459999999</v>
      </c>
      <c r="E3934" s="85">
        <v>0</v>
      </c>
      <c r="F3934" s="210">
        <f t="shared" si="183"/>
        <v>6</v>
      </c>
      <c r="G3934" s="79" t="str">
        <f t="shared" si="184"/>
        <v>D</v>
      </c>
      <c r="H3934" s="79" t="str">
        <f t="shared" si="185"/>
        <v>6NGW/OPAL</v>
      </c>
    </row>
    <row r="3935" spans="1:8">
      <c r="A3935" s="80">
        <v>38169</v>
      </c>
      <c r="B3935" s="79" t="s">
        <v>86</v>
      </c>
      <c r="C3935" s="79" t="s">
        <v>88</v>
      </c>
      <c r="D3935" s="85">
        <v>558303.40249999997</v>
      </c>
      <c r="E3935" s="85">
        <v>-5583.0340249999999</v>
      </c>
      <c r="F3935" s="210">
        <f t="shared" si="183"/>
        <v>6</v>
      </c>
      <c r="G3935" s="79" t="str">
        <f t="shared" si="184"/>
        <v>D</v>
      </c>
      <c r="H3935" s="79" t="str">
        <f t="shared" si="185"/>
        <v>6IF-CIG/RKYMTN</v>
      </c>
    </row>
    <row r="3936" spans="1:8">
      <c r="A3936" s="80">
        <v>38169</v>
      </c>
      <c r="B3936" s="79" t="s">
        <v>86</v>
      </c>
      <c r="C3936" s="79" t="s">
        <v>101</v>
      </c>
      <c r="D3936" s="85">
        <v>-424092.31969999999</v>
      </c>
      <c r="E3936" s="85">
        <v>4240.9231970000001</v>
      </c>
      <c r="F3936" s="210">
        <f t="shared" si="183"/>
        <v>6</v>
      </c>
      <c r="G3936" s="79" t="str">
        <f t="shared" si="184"/>
        <v>D</v>
      </c>
      <c r="H3936" s="79" t="str">
        <f t="shared" si="185"/>
        <v>6IF-CIG/WIC</v>
      </c>
    </row>
    <row r="3937" spans="1:8">
      <c r="A3937" s="80">
        <v>38169</v>
      </c>
      <c r="B3937" s="79" t="s">
        <v>86</v>
      </c>
      <c r="C3937" s="79" t="s">
        <v>89</v>
      </c>
      <c r="D3937" s="85">
        <v>-26137.7673</v>
      </c>
      <c r="E3937" s="85">
        <v>2613.77673</v>
      </c>
      <c r="F3937" s="210">
        <f t="shared" si="183"/>
        <v>6</v>
      </c>
      <c r="G3937" s="79" t="str">
        <f t="shared" si="184"/>
        <v>D</v>
      </c>
      <c r="H3937" s="79" t="str">
        <f t="shared" si="185"/>
        <v>6IF-ELPO/PERMIAN</v>
      </c>
    </row>
    <row r="3938" spans="1:8">
      <c r="A3938" s="80">
        <v>38169</v>
      </c>
      <c r="B3938" s="79" t="s">
        <v>86</v>
      </c>
      <c r="C3938" s="79" t="s">
        <v>72</v>
      </c>
      <c r="D3938" s="85">
        <v>18935.4941</v>
      </c>
      <c r="E3938" s="85">
        <v>-1893.5494100000001</v>
      </c>
      <c r="F3938" s="210">
        <f t="shared" si="183"/>
        <v>6</v>
      </c>
      <c r="G3938" s="79" t="str">
        <f t="shared" si="184"/>
        <v>D</v>
      </c>
      <c r="H3938" s="79" t="str">
        <f t="shared" si="185"/>
        <v>6IF-ELPO/SJ</v>
      </c>
    </row>
    <row r="3939" spans="1:8">
      <c r="A3939" s="80">
        <v>38169</v>
      </c>
      <c r="B3939" s="79" t="s">
        <v>86</v>
      </c>
      <c r="C3939" s="79" t="s">
        <v>92</v>
      </c>
      <c r="D3939" s="85">
        <v>0</v>
      </c>
      <c r="E3939" s="85">
        <v>0</v>
      </c>
      <c r="F3939" s="210">
        <f t="shared" si="183"/>
        <v>6</v>
      </c>
      <c r="G3939" s="79" t="str">
        <f t="shared" si="184"/>
        <v>D</v>
      </c>
      <c r="H3939" s="79" t="str">
        <f t="shared" si="185"/>
        <v>6IF-NTHWST/CANBR</v>
      </c>
    </row>
    <row r="3940" spans="1:8">
      <c r="A3940" s="80">
        <v>38169</v>
      </c>
      <c r="B3940" s="79" t="s">
        <v>86</v>
      </c>
      <c r="C3940" s="79" t="s">
        <v>67</v>
      </c>
      <c r="D3940" s="85">
        <v>141364.1066</v>
      </c>
      <c r="E3940" s="85">
        <v>-14136.41066</v>
      </c>
      <c r="F3940" s="210">
        <f t="shared" si="183"/>
        <v>6</v>
      </c>
      <c r="G3940" s="79" t="str">
        <f t="shared" si="184"/>
        <v>D</v>
      </c>
      <c r="H3940" s="79" t="str">
        <f t="shared" si="185"/>
        <v>6IF-NWPL_ROCKY_M</v>
      </c>
    </row>
    <row r="3941" spans="1:8">
      <c r="A3941" s="80">
        <v>38169</v>
      </c>
      <c r="B3941" s="79" t="s">
        <v>86</v>
      </c>
      <c r="C3941" s="79" t="s">
        <v>73</v>
      </c>
      <c r="D3941" s="85">
        <v>14136.410599999999</v>
      </c>
      <c r="E3941" s="85">
        <v>-2827.2821199999998</v>
      </c>
      <c r="F3941" s="210">
        <f t="shared" si="183"/>
        <v>6</v>
      </c>
      <c r="G3941" s="79" t="str">
        <f t="shared" si="184"/>
        <v>D</v>
      </c>
      <c r="H3941" s="79" t="str">
        <f t="shared" si="185"/>
        <v>6IF-WAHA-TX</v>
      </c>
    </row>
    <row r="3942" spans="1:8">
      <c r="A3942" s="80">
        <v>38169</v>
      </c>
      <c r="B3942" s="79" t="s">
        <v>86</v>
      </c>
      <c r="C3942" s="79" t="s">
        <v>68</v>
      </c>
      <c r="D3942" s="85">
        <v>0</v>
      </c>
      <c r="E3942" s="85">
        <v>0</v>
      </c>
      <c r="F3942" s="210">
        <f t="shared" si="183"/>
        <v>6</v>
      </c>
      <c r="G3942" s="79" t="str">
        <f t="shared" si="184"/>
        <v>D</v>
      </c>
      <c r="H3942" s="79" t="str">
        <f t="shared" si="185"/>
        <v>6NGI-MALIN</v>
      </c>
    </row>
    <row r="3943" spans="1:8">
      <c r="A3943" s="80">
        <v>38169</v>
      </c>
      <c r="B3943" s="79" t="s">
        <v>86</v>
      </c>
      <c r="C3943" s="79" t="s">
        <v>46</v>
      </c>
      <c r="D3943" s="85">
        <v>167496.40169999999</v>
      </c>
      <c r="E3943" s="85">
        <v>-16749.640169999999</v>
      </c>
      <c r="F3943" s="210">
        <f t="shared" si="183"/>
        <v>6</v>
      </c>
      <c r="G3943" s="79" t="str">
        <f t="shared" si="184"/>
        <v>D</v>
      </c>
      <c r="H3943" s="79" t="str">
        <f t="shared" si="185"/>
        <v>6NGI-SOCAL</v>
      </c>
    </row>
    <row r="3944" spans="1:8">
      <c r="A3944" s="80">
        <v>38169</v>
      </c>
      <c r="B3944" s="79" t="s">
        <v>86</v>
      </c>
      <c r="C3944" s="79" t="s">
        <v>103</v>
      </c>
      <c r="D3944" s="85">
        <v>-141364.1066</v>
      </c>
      <c r="E3944" s="85">
        <v>0</v>
      </c>
      <c r="F3944" s="210">
        <f t="shared" si="183"/>
        <v>6</v>
      </c>
      <c r="G3944" s="79" t="str">
        <f t="shared" si="184"/>
        <v>D</v>
      </c>
      <c r="H3944" s="79" t="str">
        <f t="shared" si="185"/>
        <v>6NGW/OPAL</v>
      </c>
    </row>
    <row r="3945" spans="1:8">
      <c r="A3945" s="80">
        <v>38200</v>
      </c>
      <c r="B3945" s="79" t="s">
        <v>86</v>
      </c>
      <c r="C3945" s="79" t="s">
        <v>88</v>
      </c>
      <c r="D3945" s="85">
        <v>555923.45220000006</v>
      </c>
      <c r="E3945" s="85">
        <v>-5559.2345219999997</v>
      </c>
      <c r="F3945" s="210">
        <f t="shared" si="183"/>
        <v>6</v>
      </c>
      <c r="G3945" s="79" t="str">
        <f t="shared" si="184"/>
        <v>D</v>
      </c>
      <c r="H3945" s="79" t="str">
        <f t="shared" si="185"/>
        <v>6IF-CIG/RKYMTN</v>
      </c>
    </row>
    <row r="3946" spans="1:8">
      <c r="A3946" s="80">
        <v>38200</v>
      </c>
      <c r="B3946" s="79" t="s">
        <v>86</v>
      </c>
      <c r="C3946" s="79" t="s">
        <v>101</v>
      </c>
      <c r="D3946" s="85">
        <v>-422284.48800000001</v>
      </c>
      <c r="E3946" s="85">
        <v>4222.8448799999996</v>
      </c>
      <c r="F3946" s="210">
        <f t="shared" si="183"/>
        <v>6</v>
      </c>
      <c r="G3946" s="79" t="str">
        <f t="shared" si="184"/>
        <v>D</v>
      </c>
      <c r="H3946" s="79" t="str">
        <f t="shared" si="185"/>
        <v>6IF-CIG/WIC</v>
      </c>
    </row>
    <row r="3947" spans="1:8">
      <c r="A3947" s="80">
        <v>38200</v>
      </c>
      <c r="B3947" s="79" t="s">
        <v>86</v>
      </c>
      <c r="C3947" s="79" t="s">
        <v>89</v>
      </c>
      <c r="D3947" s="85">
        <v>-27336.7906</v>
      </c>
      <c r="E3947" s="85">
        <v>2733.6790599999999</v>
      </c>
      <c r="F3947" s="210">
        <f t="shared" si="183"/>
        <v>6</v>
      </c>
      <c r="G3947" s="79" t="str">
        <f t="shared" si="184"/>
        <v>D</v>
      </c>
      <c r="H3947" s="79" t="str">
        <f t="shared" si="185"/>
        <v>6IF-ELPO/PERMIAN</v>
      </c>
    </row>
    <row r="3948" spans="1:8">
      <c r="A3948" s="80">
        <v>38200</v>
      </c>
      <c r="B3948" s="79" t="s">
        <v>86</v>
      </c>
      <c r="C3948" s="79" t="s">
        <v>72</v>
      </c>
      <c r="D3948" s="85">
        <v>17597.911400000001</v>
      </c>
      <c r="E3948" s="85">
        <v>-1759.79114</v>
      </c>
      <c r="F3948" s="210">
        <f t="shared" si="183"/>
        <v>6</v>
      </c>
      <c r="G3948" s="79" t="str">
        <f t="shared" si="184"/>
        <v>D</v>
      </c>
      <c r="H3948" s="79" t="str">
        <f t="shared" si="185"/>
        <v>6IF-ELPO/SJ</v>
      </c>
    </row>
    <row r="3949" spans="1:8">
      <c r="A3949" s="80">
        <v>38200</v>
      </c>
      <c r="B3949" s="79" t="s">
        <v>86</v>
      </c>
      <c r="C3949" s="79" t="s">
        <v>92</v>
      </c>
      <c r="D3949" s="85">
        <v>0</v>
      </c>
      <c r="E3949" s="85">
        <v>0</v>
      </c>
      <c r="F3949" s="210">
        <f t="shared" si="183"/>
        <v>6</v>
      </c>
      <c r="G3949" s="79" t="str">
        <f t="shared" si="184"/>
        <v>D</v>
      </c>
      <c r="H3949" s="79" t="str">
        <f t="shared" si="185"/>
        <v>6IF-NTHWST/CANBR</v>
      </c>
    </row>
    <row r="3950" spans="1:8">
      <c r="A3950" s="80">
        <v>38200</v>
      </c>
      <c r="B3950" s="79" t="s">
        <v>86</v>
      </c>
      <c r="C3950" s="79" t="s">
        <v>67</v>
      </c>
      <c r="D3950" s="85">
        <v>140761.49600000001</v>
      </c>
      <c r="E3950" s="85">
        <v>-14076.149600000001</v>
      </c>
      <c r="F3950" s="210">
        <f t="shared" si="183"/>
        <v>6</v>
      </c>
      <c r="G3950" s="79" t="str">
        <f t="shared" si="184"/>
        <v>D</v>
      </c>
      <c r="H3950" s="79" t="str">
        <f t="shared" si="185"/>
        <v>6IF-NWPL_ROCKY_M</v>
      </c>
    </row>
    <row r="3951" spans="1:8">
      <c r="A3951" s="80">
        <v>38200</v>
      </c>
      <c r="B3951" s="79" t="s">
        <v>86</v>
      </c>
      <c r="C3951" s="79" t="s">
        <v>73</v>
      </c>
      <c r="D3951" s="85">
        <v>14076.149600000001</v>
      </c>
      <c r="E3951" s="85">
        <v>-2815.2299200000002</v>
      </c>
      <c r="F3951" s="210">
        <f t="shared" si="183"/>
        <v>6</v>
      </c>
      <c r="G3951" s="79" t="str">
        <f t="shared" si="184"/>
        <v>D</v>
      </c>
      <c r="H3951" s="79" t="str">
        <f t="shared" si="185"/>
        <v>6IF-WAHA-TX</v>
      </c>
    </row>
    <row r="3952" spans="1:8">
      <c r="A3952" s="80">
        <v>38200</v>
      </c>
      <c r="B3952" s="79" t="s">
        <v>86</v>
      </c>
      <c r="C3952" s="79" t="s">
        <v>68</v>
      </c>
      <c r="D3952" s="85">
        <v>0</v>
      </c>
      <c r="E3952" s="85">
        <v>0</v>
      </c>
      <c r="F3952" s="210">
        <f t="shared" si="183"/>
        <v>6</v>
      </c>
      <c r="G3952" s="79" t="str">
        <f t="shared" si="184"/>
        <v>D</v>
      </c>
      <c r="H3952" s="79" t="str">
        <f t="shared" si="185"/>
        <v>6NGI-MALIN</v>
      </c>
    </row>
    <row r="3953" spans="1:8">
      <c r="A3953" s="80">
        <v>38200</v>
      </c>
      <c r="B3953" s="79" t="s">
        <v>86</v>
      </c>
      <c r="C3953" s="79" t="s">
        <v>46</v>
      </c>
      <c r="D3953" s="85">
        <v>145027.02350000001</v>
      </c>
      <c r="E3953" s="85">
        <v>-14502.70235</v>
      </c>
      <c r="F3953" s="210">
        <f t="shared" si="183"/>
        <v>6</v>
      </c>
      <c r="G3953" s="79" t="str">
        <f t="shared" si="184"/>
        <v>D</v>
      </c>
      <c r="H3953" s="79" t="str">
        <f t="shared" si="185"/>
        <v>6NGI-SOCAL</v>
      </c>
    </row>
    <row r="3954" spans="1:8">
      <c r="A3954" s="80">
        <v>38200</v>
      </c>
      <c r="B3954" s="79" t="s">
        <v>86</v>
      </c>
      <c r="C3954" s="79" t="s">
        <v>103</v>
      </c>
      <c r="D3954" s="85">
        <v>-140761.49600000001</v>
      </c>
      <c r="E3954" s="85">
        <v>0</v>
      </c>
      <c r="F3954" s="210">
        <f t="shared" si="183"/>
        <v>6</v>
      </c>
      <c r="G3954" s="79" t="str">
        <f t="shared" si="184"/>
        <v>D</v>
      </c>
      <c r="H3954" s="79" t="str">
        <f t="shared" si="185"/>
        <v>6NGW/OPAL</v>
      </c>
    </row>
    <row r="3955" spans="1:8">
      <c r="A3955" s="80">
        <v>38231</v>
      </c>
      <c r="B3955" s="79" t="s">
        <v>86</v>
      </c>
      <c r="C3955" s="79" t="s">
        <v>88</v>
      </c>
      <c r="D3955" s="85">
        <v>-6862.8231000000005</v>
      </c>
      <c r="E3955" s="85">
        <v>68.628231</v>
      </c>
      <c r="F3955" s="210">
        <f t="shared" si="183"/>
        <v>6</v>
      </c>
      <c r="G3955" s="79" t="str">
        <f t="shared" si="184"/>
        <v>D</v>
      </c>
      <c r="H3955" s="79" t="str">
        <f t="shared" si="185"/>
        <v>6IF-CIG/RKYMTN</v>
      </c>
    </row>
    <row r="3956" spans="1:8">
      <c r="A3956" s="80">
        <v>38231</v>
      </c>
      <c r="B3956" s="79" t="s">
        <v>86</v>
      </c>
      <c r="C3956" s="79" t="s">
        <v>101</v>
      </c>
      <c r="D3956" s="85">
        <v>-406886.74129999999</v>
      </c>
      <c r="E3956" s="85">
        <v>4068.8674129999999</v>
      </c>
      <c r="F3956" s="210">
        <f t="shared" si="183"/>
        <v>6</v>
      </c>
      <c r="G3956" s="79" t="str">
        <f t="shared" si="184"/>
        <v>D</v>
      </c>
      <c r="H3956" s="79" t="str">
        <f t="shared" si="185"/>
        <v>6IF-CIG/WIC</v>
      </c>
    </row>
    <row r="3957" spans="1:8">
      <c r="A3957" s="80">
        <v>38231</v>
      </c>
      <c r="B3957" s="79" t="s">
        <v>86</v>
      </c>
      <c r="C3957" s="79" t="s">
        <v>89</v>
      </c>
      <c r="D3957" s="85">
        <v>-21392.2965</v>
      </c>
      <c r="E3957" s="85">
        <v>2139.2296500000002</v>
      </c>
      <c r="F3957" s="210">
        <f t="shared" si="183"/>
        <v>6</v>
      </c>
      <c r="G3957" s="79" t="str">
        <f t="shared" si="184"/>
        <v>D</v>
      </c>
      <c r="H3957" s="79" t="str">
        <f t="shared" si="185"/>
        <v>6IF-ELPO/PERMIAN</v>
      </c>
    </row>
    <row r="3958" spans="1:8">
      <c r="A3958" s="80">
        <v>38231</v>
      </c>
      <c r="B3958" s="79" t="s">
        <v>86</v>
      </c>
      <c r="C3958" s="79" t="s">
        <v>72</v>
      </c>
      <c r="D3958" s="85">
        <v>17612.770700000001</v>
      </c>
      <c r="E3958" s="85">
        <v>-1761.2770700000001</v>
      </c>
      <c r="F3958" s="210">
        <f t="shared" si="183"/>
        <v>6</v>
      </c>
      <c r="G3958" s="79" t="str">
        <f t="shared" si="184"/>
        <v>D</v>
      </c>
      <c r="H3958" s="79" t="str">
        <f t="shared" si="185"/>
        <v>6IF-ELPO/SJ</v>
      </c>
    </row>
    <row r="3959" spans="1:8">
      <c r="A3959" s="80">
        <v>38231</v>
      </c>
      <c r="B3959" s="79" t="s">
        <v>86</v>
      </c>
      <c r="C3959" s="79" t="s">
        <v>92</v>
      </c>
      <c r="D3959" s="85">
        <v>0</v>
      </c>
      <c r="E3959" s="85">
        <v>0</v>
      </c>
      <c r="F3959" s="210">
        <f t="shared" si="183"/>
        <v>6</v>
      </c>
      <c r="G3959" s="79" t="str">
        <f t="shared" si="184"/>
        <v>D</v>
      </c>
      <c r="H3959" s="79" t="str">
        <f t="shared" si="185"/>
        <v>6IF-NTHWST/CANBR</v>
      </c>
    </row>
    <row r="3960" spans="1:8">
      <c r="A3960" s="80">
        <v>38231</v>
      </c>
      <c r="B3960" s="79" t="s">
        <v>86</v>
      </c>
      <c r="C3960" s="79" t="s">
        <v>67</v>
      </c>
      <c r="D3960" s="85">
        <v>135628.91380000001</v>
      </c>
      <c r="E3960" s="85">
        <v>-13562.891379999999</v>
      </c>
      <c r="F3960" s="210">
        <f t="shared" si="183"/>
        <v>6</v>
      </c>
      <c r="G3960" s="79" t="str">
        <f t="shared" si="184"/>
        <v>D</v>
      </c>
      <c r="H3960" s="79" t="str">
        <f t="shared" si="185"/>
        <v>6IF-NWPL_ROCKY_M</v>
      </c>
    </row>
    <row r="3961" spans="1:8">
      <c r="A3961" s="80">
        <v>38231</v>
      </c>
      <c r="B3961" s="79" t="s">
        <v>86</v>
      </c>
      <c r="C3961" s="79" t="s">
        <v>73</v>
      </c>
      <c r="D3961" s="85">
        <v>13562.8914</v>
      </c>
      <c r="E3961" s="85">
        <v>-2712.5782800000002</v>
      </c>
      <c r="F3961" s="210">
        <f t="shared" si="183"/>
        <v>6</v>
      </c>
      <c r="G3961" s="79" t="str">
        <f t="shared" si="184"/>
        <v>D</v>
      </c>
      <c r="H3961" s="79" t="str">
        <f t="shared" si="185"/>
        <v>6IF-WAHA-TX</v>
      </c>
    </row>
    <row r="3962" spans="1:8">
      <c r="A3962" s="80">
        <v>38231</v>
      </c>
      <c r="B3962" s="79" t="s">
        <v>86</v>
      </c>
      <c r="C3962" s="79" t="s">
        <v>68</v>
      </c>
      <c r="D3962" s="85">
        <v>0</v>
      </c>
      <c r="E3962" s="85">
        <v>0</v>
      </c>
      <c r="F3962" s="210">
        <f t="shared" si="183"/>
        <v>6</v>
      </c>
      <c r="G3962" s="79" t="str">
        <f t="shared" si="184"/>
        <v>D</v>
      </c>
      <c r="H3962" s="79" t="str">
        <f t="shared" si="185"/>
        <v>6NGI-MALIN</v>
      </c>
    </row>
    <row r="3963" spans="1:8">
      <c r="A3963" s="80">
        <v>38231</v>
      </c>
      <c r="B3963" s="79" t="s">
        <v>86</v>
      </c>
      <c r="C3963" s="79" t="s">
        <v>46</v>
      </c>
      <c r="D3963" s="85">
        <v>174046.25570000001</v>
      </c>
      <c r="E3963" s="85">
        <v>-17404.62557</v>
      </c>
      <c r="F3963" s="210">
        <f t="shared" si="183"/>
        <v>6</v>
      </c>
      <c r="G3963" s="79" t="str">
        <f t="shared" si="184"/>
        <v>D</v>
      </c>
      <c r="H3963" s="79" t="str">
        <f t="shared" si="185"/>
        <v>6NGI-SOCAL</v>
      </c>
    </row>
    <row r="3964" spans="1:8">
      <c r="A3964" s="80">
        <v>38231</v>
      </c>
      <c r="B3964" s="79" t="s">
        <v>86</v>
      </c>
      <c r="C3964" s="79" t="s">
        <v>103</v>
      </c>
      <c r="D3964" s="85">
        <v>-135628.91380000001</v>
      </c>
      <c r="E3964" s="85">
        <v>0</v>
      </c>
      <c r="F3964" s="210">
        <f t="shared" si="183"/>
        <v>6</v>
      </c>
      <c r="G3964" s="79" t="str">
        <f t="shared" si="184"/>
        <v>D</v>
      </c>
      <c r="H3964" s="79" t="str">
        <f t="shared" si="185"/>
        <v>6NGW/OPAL</v>
      </c>
    </row>
    <row r="3965" spans="1:8">
      <c r="A3965" s="80">
        <v>38261</v>
      </c>
      <c r="B3965" s="79" t="s">
        <v>86</v>
      </c>
      <c r="C3965" s="79" t="s">
        <v>88</v>
      </c>
      <c r="D3965" s="85">
        <v>-7061.5642000000007</v>
      </c>
      <c r="E3965" s="85">
        <v>70.615641999999994</v>
      </c>
      <c r="F3965" s="210">
        <f t="shared" si="183"/>
        <v>6</v>
      </c>
      <c r="G3965" s="79" t="str">
        <f t="shared" si="184"/>
        <v>D</v>
      </c>
      <c r="H3965" s="79" t="str">
        <f t="shared" si="185"/>
        <v>6IF-CIG/RKYMTN</v>
      </c>
    </row>
    <row r="3966" spans="1:8">
      <c r="A3966" s="80">
        <v>38261</v>
      </c>
      <c r="B3966" s="79" t="s">
        <v>86</v>
      </c>
      <c r="C3966" s="79" t="s">
        <v>101</v>
      </c>
      <c r="D3966" s="85">
        <v>-418669.81390000001</v>
      </c>
      <c r="E3966" s="85">
        <v>4186.6981390000001</v>
      </c>
      <c r="F3966" s="210">
        <f t="shared" si="183"/>
        <v>6</v>
      </c>
      <c r="G3966" s="79" t="str">
        <f t="shared" si="184"/>
        <v>D</v>
      </c>
      <c r="H3966" s="79" t="str">
        <f t="shared" si="185"/>
        <v>6IF-CIG/WIC</v>
      </c>
    </row>
    <row r="3967" spans="1:8">
      <c r="A3967" s="80">
        <v>38261</v>
      </c>
      <c r="B3967" s="79" t="s">
        <v>86</v>
      </c>
      <c r="C3967" s="79" t="s">
        <v>89</v>
      </c>
      <c r="D3967" s="85">
        <v>-25803.5661</v>
      </c>
      <c r="E3967" s="85">
        <v>2580.3566099999998</v>
      </c>
      <c r="F3967" s="210">
        <f t="shared" si="183"/>
        <v>6</v>
      </c>
      <c r="G3967" s="79" t="str">
        <f t="shared" si="184"/>
        <v>D</v>
      </c>
      <c r="H3967" s="79" t="str">
        <f t="shared" si="185"/>
        <v>6IF-ELPO/PERMIAN</v>
      </c>
    </row>
    <row r="3968" spans="1:8">
      <c r="A3968" s="80">
        <v>38261</v>
      </c>
      <c r="B3968" s="79" t="s">
        <v>86</v>
      </c>
      <c r="C3968" s="79" t="s">
        <v>72</v>
      </c>
      <c r="D3968" s="85">
        <v>17629.150399999999</v>
      </c>
      <c r="E3968" s="85">
        <v>-1762.9150400000001</v>
      </c>
      <c r="F3968" s="210">
        <f t="shared" si="183"/>
        <v>6</v>
      </c>
      <c r="G3968" s="79" t="str">
        <f t="shared" si="184"/>
        <v>D</v>
      </c>
      <c r="H3968" s="79" t="str">
        <f t="shared" si="185"/>
        <v>6IF-ELPO/SJ</v>
      </c>
    </row>
    <row r="3969" spans="1:8">
      <c r="A3969" s="80">
        <v>38261</v>
      </c>
      <c r="B3969" s="79" t="s">
        <v>86</v>
      </c>
      <c r="C3969" s="79" t="s">
        <v>92</v>
      </c>
      <c r="D3969" s="85">
        <v>0</v>
      </c>
      <c r="E3969" s="85">
        <v>0</v>
      </c>
      <c r="F3969" s="210">
        <f t="shared" si="183"/>
        <v>6</v>
      </c>
      <c r="G3969" s="79" t="str">
        <f t="shared" si="184"/>
        <v>D</v>
      </c>
      <c r="H3969" s="79" t="str">
        <f t="shared" si="185"/>
        <v>6IF-NTHWST/CANBR</v>
      </c>
    </row>
    <row r="3970" spans="1:8">
      <c r="A3970" s="80">
        <v>38261</v>
      </c>
      <c r="B3970" s="79" t="s">
        <v>86</v>
      </c>
      <c r="C3970" s="79" t="s">
        <v>67</v>
      </c>
      <c r="D3970" s="85">
        <v>139556.60459999999</v>
      </c>
      <c r="E3970" s="85">
        <v>-13955.660459999999</v>
      </c>
      <c r="F3970" s="210">
        <f t="shared" si="183"/>
        <v>6</v>
      </c>
      <c r="G3970" s="79" t="str">
        <f t="shared" si="184"/>
        <v>D</v>
      </c>
      <c r="H3970" s="79" t="str">
        <f t="shared" si="185"/>
        <v>6IF-NWPL_ROCKY_M</v>
      </c>
    </row>
    <row r="3971" spans="1:8">
      <c r="A3971" s="80">
        <v>38261</v>
      </c>
      <c r="B3971" s="79" t="s">
        <v>86</v>
      </c>
      <c r="C3971" s="79" t="s">
        <v>73</v>
      </c>
      <c r="D3971" s="85">
        <v>13955.660400000001</v>
      </c>
      <c r="E3971" s="85">
        <v>-2791.1320799999999</v>
      </c>
      <c r="F3971" s="210">
        <f t="shared" ref="F3971:F4034" si="186">IF(REF_DT&lt;=LastDay,INDEX(IntraMonth_Buckets,MATCH($A3971,IntraSumMonths,0),1),INDEX(BucketTable,MATCH($A3971,SumMonths,0),1))</f>
        <v>6</v>
      </c>
      <c r="G3971" s="79" t="str">
        <f t="shared" ref="G3971:G4034" si="187">INDEX(Book_Type,MATCH($B3971,Book,0),1)</f>
        <v>D</v>
      </c>
      <c r="H3971" s="79" t="str">
        <f t="shared" ref="H3971:H4034" si="188">$F3971&amp;$C3971</f>
        <v>6IF-WAHA-TX</v>
      </c>
    </row>
    <row r="3972" spans="1:8">
      <c r="A3972" s="80">
        <v>38261</v>
      </c>
      <c r="B3972" s="79" t="s">
        <v>86</v>
      </c>
      <c r="C3972" s="79" t="s">
        <v>68</v>
      </c>
      <c r="D3972" s="85">
        <v>0</v>
      </c>
      <c r="E3972" s="85">
        <v>0</v>
      </c>
      <c r="F3972" s="210">
        <f t="shared" si="186"/>
        <v>6</v>
      </c>
      <c r="G3972" s="79" t="str">
        <f t="shared" si="187"/>
        <v>D</v>
      </c>
      <c r="H3972" s="79" t="str">
        <f t="shared" si="188"/>
        <v>6NGI-MALIN</v>
      </c>
    </row>
    <row r="3973" spans="1:8">
      <c r="A3973" s="80">
        <v>38261</v>
      </c>
      <c r="B3973" s="79" t="s">
        <v>86</v>
      </c>
      <c r="C3973" s="79" t="s">
        <v>46</v>
      </c>
      <c r="D3973" s="85">
        <v>124812.2242</v>
      </c>
      <c r="E3973" s="85">
        <v>-12481.22242</v>
      </c>
      <c r="F3973" s="210">
        <f t="shared" si="186"/>
        <v>6</v>
      </c>
      <c r="G3973" s="79" t="str">
        <f t="shared" si="187"/>
        <v>D</v>
      </c>
      <c r="H3973" s="79" t="str">
        <f t="shared" si="188"/>
        <v>6NGI-SOCAL</v>
      </c>
    </row>
    <row r="3974" spans="1:8">
      <c r="A3974" s="80">
        <v>38261</v>
      </c>
      <c r="B3974" s="79" t="s">
        <v>86</v>
      </c>
      <c r="C3974" s="79" t="s">
        <v>103</v>
      </c>
      <c r="D3974" s="85">
        <v>-139556.60459999999</v>
      </c>
      <c r="E3974" s="85">
        <v>0</v>
      </c>
      <c r="F3974" s="210">
        <f t="shared" si="186"/>
        <v>6</v>
      </c>
      <c r="G3974" s="79" t="str">
        <f t="shared" si="187"/>
        <v>D</v>
      </c>
      <c r="H3974" s="79" t="str">
        <f t="shared" si="188"/>
        <v>6NGW/OPAL</v>
      </c>
    </row>
    <row r="3975" spans="1:8">
      <c r="A3975" s="80">
        <v>38292</v>
      </c>
      <c r="B3975" s="79" t="s">
        <v>86</v>
      </c>
      <c r="C3975" s="79" t="s">
        <v>88</v>
      </c>
      <c r="D3975" s="85">
        <v>-6803.6892000000007</v>
      </c>
      <c r="E3975" s="85">
        <v>68.036891999999995</v>
      </c>
      <c r="F3975" s="210">
        <f t="shared" si="186"/>
        <v>6</v>
      </c>
      <c r="G3975" s="79" t="str">
        <f t="shared" si="187"/>
        <v>D</v>
      </c>
      <c r="H3975" s="79" t="str">
        <f t="shared" si="188"/>
        <v>6IF-CIG/RKYMTN</v>
      </c>
    </row>
    <row r="3976" spans="1:8">
      <c r="A3976" s="80">
        <v>38292</v>
      </c>
      <c r="B3976" s="79" t="s">
        <v>86</v>
      </c>
      <c r="C3976" s="79" t="s">
        <v>101</v>
      </c>
      <c r="D3976" s="85">
        <v>-268920.52130000002</v>
      </c>
      <c r="E3976" s="85">
        <v>2689.2052130000002</v>
      </c>
      <c r="F3976" s="210">
        <f t="shared" si="186"/>
        <v>6</v>
      </c>
      <c r="G3976" s="79" t="str">
        <f t="shared" si="187"/>
        <v>D</v>
      </c>
      <c r="H3976" s="79" t="str">
        <f t="shared" si="188"/>
        <v>6IF-CIG/WIC</v>
      </c>
    </row>
    <row r="3977" spans="1:8">
      <c r="A3977" s="80">
        <v>38292</v>
      </c>
      <c r="B3977" s="79" t="s">
        <v>86</v>
      </c>
      <c r="C3977" s="79" t="s">
        <v>89</v>
      </c>
      <c r="D3977" s="85">
        <v>-22501.4764</v>
      </c>
      <c r="E3977" s="85">
        <v>2250.1476400000001</v>
      </c>
      <c r="F3977" s="210">
        <f t="shared" si="186"/>
        <v>6</v>
      </c>
      <c r="G3977" s="79" t="str">
        <f t="shared" si="187"/>
        <v>D</v>
      </c>
      <c r="H3977" s="79" t="str">
        <f t="shared" si="188"/>
        <v>6IF-ELPO/PERMIAN</v>
      </c>
    </row>
    <row r="3978" spans="1:8">
      <c r="A3978" s="80">
        <v>38292</v>
      </c>
      <c r="B3978" s="79" t="s">
        <v>86</v>
      </c>
      <c r="C3978" s="79" t="s">
        <v>72</v>
      </c>
      <c r="D3978" s="85">
        <v>13571.522300000001</v>
      </c>
      <c r="E3978" s="85">
        <v>-1357.1522299999999</v>
      </c>
      <c r="F3978" s="210">
        <f t="shared" si="186"/>
        <v>6</v>
      </c>
      <c r="G3978" s="79" t="str">
        <f t="shared" si="187"/>
        <v>D</v>
      </c>
      <c r="H3978" s="79" t="str">
        <f t="shared" si="188"/>
        <v>6IF-ELPO/SJ</v>
      </c>
    </row>
    <row r="3979" spans="1:8">
      <c r="A3979" s="80">
        <v>38292</v>
      </c>
      <c r="B3979" s="79" t="s">
        <v>86</v>
      </c>
      <c r="C3979" s="79" t="s">
        <v>92</v>
      </c>
      <c r="D3979" s="85">
        <v>0</v>
      </c>
      <c r="E3979" s="85">
        <v>0</v>
      </c>
      <c r="F3979" s="210">
        <f t="shared" si="186"/>
        <v>6</v>
      </c>
      <c r="G3979" s="79" t="str">
        <f t="shared" si="187"/>
        <v>D</v>
      </c>
      <c r="H3979" s="79" t="str">
        <f t="shared" si="188"/>
        <v>6IF-NTHWST/CANBR</v>
      </c>
    </row>
    <row r="3980" spans="1:8">
      <c r="A3980" s="80">
        <v>38292</v>
      </c>
      <c r="B3980" s="79" t="s">
        <v>86</v>
      </c>
      <c r="C3980" s="79" t="s">
        <v>67</v>
      </c>
      <c r="D3980" s="85">
        <v>134460.26060000001</v>
      </c>
      <c r="E3980" s="85">
        <v>-13446.02606</v>
      </c>
      <c r="F3980" s="210">
        <f t="shared" si="186"/>
        <v>6</v>
      </c>
      <c r="G3980" s="79" t="str">
        <f t="shared" si="187"/>
        <v>D</v>
      </c>
      <c r="H3980" s="79" t="str">
        <f t="shared" si="188"/>
        <v>6IF-NWPL_ROCKY_M</v>
      </c>
    </row>
    <row r="3981" spans="1:8">
      <c r="A3981" s="80">
        <v>38292</v>
      </c>
      <c r="B3981" s="79" t="s">
        <v>86</v>
      </c>
      <c r="C3981" s="79" t="s">
        <v>73</v>
      </c>
      <c r="D3981" s="85">
        <v>13446.026</v>
      </c>
      <c r="E3981" s="85">
        <v>-2689.2052000000003</v>
      </c>
      <c r="F3981" s="210">
        <f t="shared" si="186"/>
        <v>6</v>
      </c>
      <c r="G3981" s="79" t="str">
        <f t="shared" si="187"/>
        <v>D</v>
      </c>
      <c r="H3981" s="79" t="str">
        <f t="shared" si="188"/>
        <v>6IF-WAHA-TX</v>
      </c>
    </row>
    <row r="3982" spans="1:8">
      <c r="A3982" s="80">
        <v>38292</v>
      </c>
      <c r="B3982" s="79" t="s">
        <v>86</v>
      </c>
      <c r="C3982" s="79" t="s">
        <v>68</v>
      </c>
      <c r="D3982" s="85">
        <v>0</v>
      </c>
      <c r="E3982" s="85">
        <v>0</v>
      </c>
      <c r="F3982" s="210">
        <f t="shared" si="186"/>
        <v>6</v>
      </c>
      <c r="G3982" s="79" t="str">
        <f t="shared" si="187"/>
        <v>D</v>
      </c>
      <c r="H3982" s="79" t="str">
        <f t="shared" si="188"/>
        <v>6NGI-MALIN</v>
      </c>
    </row>
    <row r="3983" spans="1:8">
      <c r="A3983" s="80">
        <v>38292</v>
      </c>
      <c r="B3983" s="79" t="s">
        <v>86</v>
      </c>
      <c r="C3983" s="79" t="s">
        <v>46</v>
      </c>
      <c r="D3983" s="85">
        <v>117417.87059999999</v>
      </c>
      <c r="E3983" s="85">
        <v>-11741.787060000001</v>
      </c>
      <c r="F3983" s="210">
        <f t="shared" si="186"/>
        <v>6</v>
      </c>
      <c r="G3983" s="79" t="str">
        <f t="shared" si="187"/>
        <v>D</v>
      </c>
      <c r="H3983" s="79" t="str">
        <f t="shared" si="188"/>
        <v>6NGI-SOCAL</v>
      </c>
    </row>
    <row r="3984" spans="1:8">
      <c r="A3984" s="80">
        <v>38292</v>
      </c>
      <c r="B3984" s="79" t="s">
        <v>86</v>
      </c>
      <c r="C3984" s="79" t="s">
        <v>103</v>
      </c>
      <c r="D3984" s="85">
        <v>-134460.26060000001</v>
      </c>
      <c r="E3984" s="85">
        <v>0</v>
      </c>
      <c r="F3984" s="210">
        <f t="shared" si="186"/>
        <v>6</v>
      </c>
      <c r="G3984" s="79" t="str">
        <f t="shared" si="187"/>
        <v>D</v>
      </c>
      <c r="H3984" s="79" t="str">
        <f t="shared" si="188"/>
        <v>6NGW/OPAL</v>
      </c>
    </row>
    <row r="3985" spans="1:8">
      <c r="A3985" s="80">
        <v>38322</v>
      </c>
      <c r="B3985" s="79" t="s">
        <v>86</v>
      </c>
      <c r="C3985" s="79" t="s">
        <v>101</v>
      </c>
      <c r="D3985" s="85">
        <v>-276680.44439999998</v>
      </c>
      <c r="E3985" s="85">
        <v>2766.8044439999999</v>
      </c>
      <c r="F3985" s="210">
        <f t="shared" si="186"/>
        <v>6</v>
      </c>
      <c r="G3985" s="79" t="str">
        <f t="shared" si="187"/>
        <v>D</v>
      </c>
      <c r="H3985" s="79" t="str">
        <f t="shared" si="188"/>
        <v>6IF-CIG/WIC</v>
      </c>
    </row>
    <row r="3986" spans="1:8">
      <c r="A3986" s="80">
        <v>38322</v>
      </c>
      <c r="B3986" s="79" t="s">
        <v>86</v>
      </c>
      <c r="C3986" s="79" t="s">
        <v>89</v>
      </c>
      <c r="D3986" s="85">
        <v>-25578.660899999999</v>
      </c>
      <c r="E3986" s="85">
        <v>2557.86609</v>
      </c>
      <c r="F3986" s="210">
        <f t="shared" si="186"/>
        <v>6</v>
      </c>
      <c r="G3986" s="79" t="str">
        <f t="shared" si="187"/>
        <v>D</v>
      </c>
      <c r="H3986" s="79" t="str">
        <f t="shared" si="188"/>
        <v>6IF-ELPO/PERMIAN</v>
      </c>
    </row>
    <row r="3987" spans="1:8">
      <c r="A3987" s="80">
        <v>38322</v>
      </c>
      <c r="B3987" s="79" t="s">
        <v>86</v>
      </c>
      <c r="C3987" s="79" t="s">
        <v>72</v>
      </c>
      <c r="D3987" s="85">
        <v>12225.705600000001</v>
      </c>
      <c r="E3987" s="85">
        <v>-1222.5705600000001</v>
      </c>
      <c r="F3987" s="210">
        <f t="shared" si="186"/>
        <v>6</v>
      </c>
      <c r="G3987" s="79" t="str">
        <f t="shared" si="187"/>
        <v>D</v>
      </c>
      <c r="H3987" s="79" t="str">
        <f t="shared" si="188"/>
        <v>6IF-ELPO/SJ</v>
      </c>
    </row>
    <row r="3988" spans="1:8">
      <c r="A3988" s="80">
        <v>38322</v>
      </c>
      <c r="B3988" s="79" t="s">
        <v>86</v>
      </c>
      <c r="C3988" s="79" t="s">
        <v>92</v>
      </c>
      <c r="D3988" s="85">
        <v>0</v>
      </c>
      <c r="E3988" s="85">
        <v>0</v>
      </c>
      <c r="F3988" s="210">
        <f t="shared" si="186"/>
        <v>6</v>
      </c>
      <c r="G3988" s="79" t="str">
        <f t="shared" si="187"/>
        <v>D</v>
      </c>
      <c r="H3988" s="79" t="str">
        <f t="shared" si="188"/>
        <v>6IF-NTHWST/CANBR</v>
      </c>
    </row>
    <row r="3989" spans="1:8">
      <c r="A3989" s="80">
        <v>38322</v>
      </c>
      <c r="B3989" s="79" t="s">
        <v>86</v>
      </c>
      <c r="C3989" s="79" t="s">
        <v>67</v>
      </c>
      <c r="D3989" s="85">
        <v>138340.22219999999</v>
      </c>
      <c r="E3989" s="85">
        <v>-13834.022220000001</v>
      </c>
      <c r="F3989" s="210">
        <f t="shared" si="186"/>
        <v>6</v>
      </c>
      <c r="G3989" s="79" t="str">
        <f t="shared" si="187"/>
        <v>D</v>
      </c>
      <c r="H3989" s="79" t="str">
        <f t="shared" si="188"/>
        <v>6IF-NWPL_ROCKY_M</v>
      </c>
    </row>
    <row r="3990" spans="1:8">
      <c r="A3990" s="80">
        <v>38322</v>
      </c>
      <c r="B3990" s="79" t="s">
        <v>86</v>
      </c>
      <c r="C3990" s="79" t="s">
        <v>73</v>
      </c>
      <c r="D3990" s="85">
        <v>13834.022300000001</v>
      </c>
      <c r="E3990" s="85">
        <v>-2766.8044599999998</v>
      </c>
      <c r="F3990" s="210">
        <f t="shared" si="186"/>
        <v>6</v>
      </c>
      <c r="G3990" s="79" t="str">
        <f t="shared" si="187"/>
        <v>D</v>
      </c>
      <c r="H3990" s="79" t="str">
        <f t="shared" si="188"/>
        <v>6IF-WAHA-TX</v>
      </c>
    </row>
    <row r="3991" spans="1:8">
      <c r="A3991" s="80">
        <v>38322</v>
      </c>
      <c r="B3991" s="79" t="s">
        <v>86</v>
      </c>
      <c r="C3991" s="79" t="s">
        <v>68</v>
      </c>
      <c r="D3991" s="85">
        <v>0</v>
      </c>
      <c r="E3991" s="85">
        <v>0</v>
      </c>
      <c r="F3991" s="210">
        <f t="shared" si="186"/>
        <v>6</v>
      </c>
      <c r="G3991" s="79" t="str">
        <f t="shared" si="187"/>
        <v>D</v>
      </c>
      <c r="H3991" s="79" t="str">
        <f t="shared" si="188"/>
        <v>6NGI-MALIN</v>
      </c>
    </row>
    <row r="3992" spans="1:8">
      <c r="A3992" s="80">
        <v>38322</v>
      </c>
      <c r="B3992" s="79" t="s">
        <v>86</v>
      </c>
      <c r="C3992" s="79" t="s">
        <v>46</v>
      </c>
      <c r="D3992" s="85">
        <v>395927.93070000003</v>
      </c>
      <c r="E3992" s="85">
        <v>-39592.79307</v>
      </c>
      <c r="F3992" s="210">
        <f t="shared" si="186"/>
        <v>6</v>
      </c>
      <c r="G3992" s="79" t="str">
        <f t="shared" si="187"/>
        <v>D</v>
      </c>
      <c r="H3992" s="79" t="str">
        <f t="shared" si="188"/>
        <v>6NGI-SOCAL</v>
      </c>
    </row>
    <row r="3993" spans="1:8">
      <c r="A3993" s="80">
        <v>38322</v>
      </c>
      <c r="B3993" s="79" t="s">
        <v>86</v>
      </c>
      <c r="C3993" s="79" t="s">
        <v>103</v>
      </c>
      <c r="D3993" s="85">
        <v>-138340.22219999999</v>
      </c>
      <c r="E3993" s="85">
        <v>0</v>
      </c>
      <c r="F3993" s="210">
        <f t="shared" si="186"/>
        <v>6</v>
      </c>
      <c r="G3993" s="79" t="str">
        <f t="shared" si="187"/>
        <v>D</v>
      </c>
      <c r="H3993" s="79" t="str">
        <f t="shared" si="188"/>
        <v>6NGW/OPAL</v>
      </c>
    </row>
    <row r="3994" spans="1:8">
      <c r="A3994" s="80">
        <v>38353</v>
      </c>
      <c r="B3994" s="79" t="s">
        <v>86</v>
      </c>
      <c r="C3994" s="79" t="s">
        <v>101</v>
      </c>
      <c r="D3994" s="85">
        <v>-275431.234</v>
      </c>
      <c r="E3994" s="85">
        <v>2754.3123399999999</v>
      </c>
      <c r="F3994" s="210">
        <f t="shared" si="186"/>
        <v>6</v>
      </c>
      <c r="G3994" s="79" t="str">
        <f t="shared" si="187"/>
        <v>D</v>
      </c>
      <c r="H3994" s="79" t="str">
        <f t="shared" si="188"/>
        <v>6IF-CIG/WIC</v>
      </c>
    </row>
    <row r="3995" spans="1:8">
      <c r="A3995" s="80">
        <v>38353</v>
      </c>
      <c r="B3995" s="79" t="s">
        <v>86</v>
      </c>
      <c r="C3995" s="79" t="s">
        <v>89</v>
      </c>
      <c r="D3995" s="85">
        <v>-26745.261299999998</v>
      </c>
      <c r="E3995" s="85">
        <v>2674.5261300000002</v>
      </c>
      <c r="F3995" s="210">
        <f t="shared" si="186"/>
        <v>6</v>
      </c>
      <c r="G3995" s="79" t="str">
        <f t="shared" si="187"/>
        <v>D</v>
      </c>
      <c r="H3995" s="79" t="str">
        <f t="shared" si="188"/>
        <v>6IF-ELPO/PERMIAN</v>
      </c>
    </row>
    <row r="3996" spans="1:8">
      <c r="A3996" s="80">
        <v>38353</v>
      </c>
      <c r="B3996" s="79" t="s">
        <v>86</v>
      </c>
      <c r="C3996" s="79" t="s">
        <v>72</v>
      </c>
      <c r="D3996" s="85">
        <v>10875.0913</v>
      </c>
      <c r="E3996" s="85">
        <v>-1087.5091299999999</v>
      </c>
      <c r="F3996" s="210">
        <f t="shared" si="186"/>
        <v>6</v>
      </c>
      <c r="G3996" s="79" t="str">
        <f t="shared" si="187"/>
        <v>D</v>
      </c>
      <c r="H3996" s="79" t="str">
        <f t="shared" si="188"/>
        <v>6IF-ELPO/SJ</v>
      </c>
    </row>
    <row r="3997" spans="1:8">
      <c r="A3997" s="80">
        <v>38353</v>
      </c>
      <c r="B3997" s="79" t="s">
        <v>86</v>
      </c>
      <c r="C3997" s="79" t="s">
        <v>67</v>
      </c>
      <c r="D3997" s="85">
        <v>413146.85100000002</v>
      </c>
      <c r="E3997" s="85">
        <v>-41314.685100000002</v>
      </c>
      <c r="F3997" s="210">
        <f t="shared" si="186"/>
        <v>6</v>
      </c>
      <c r="G3997" s="79" t="str">
        <f t="shared" si="187"/>
        <v>D</v>
      </c>
      <c r="H3997" s="79" t="str">
        <f t="shared" si="188"/>
        <v>6IF-NWPL_ROCKY_M</v>
      </c>
    </row>
    <row r="3998" spans="1:8">
      <c r="A3998" s="80">
        <v>38353</v>
      </c>
      <c r="B3998" s="79" t="s">
        <v>86</v>
      </c>
      <c r="C3998" s="79" t="s">
        <v>73</v>
      </c>
      <c r="D3998" s="85">
        <v>13771.5617</v>
      </c>
      <c r="E3998" s="85">
        <v>-2754.3123399999999</v>
      </c>
      <c r="F3998" s="210">
        <f t="shared" si="186"/>
        <v>6</v>
      </c>
      <c r="G3998" s="79" t="str">
        <f t="shared" si="187"/>
        <v>D</v>
      </c>
      <c r="H3998" s="79" t="str">
        <f t="shared" si="188"/>
        <v>6IF-WAHA-TX</v>
      </c>
    </row>
    <row r="3999" spans="1:8">
      <c r="A3999" s="80">
        <v>38353</v>
      </c>
      <c r="B3999" s="79" t="s">
        <v>86</v>
      </c>
      <c r="C3999" s="79" t="s">
        <v>68</v>
      </c>
      <c r="D3999" s="85">
        <v>0</v>
      </c>
      <c r="E3999" s="85">
        <v>0</v>
      </c>
      <c r="F3999" s="210">
        <f t="shared" si="186"/>
        <v>6</v>
      </c>
      <c r="G3999" s="79" t="str">
        <f t="shared" si="187"/>
        <v>D</v>
      </c>
      <c r="H3999" s="79" t="str">
        <f t="shared" si="188"/>
        <v>6NGI-MALIN</v>
      </c>
    </row>
    <row r="4000" spans="1:8">
      <c r="A4000" s="80">
        <v>38353</v>
      </c>
      <c r="B4000" s="79" t="s">
        <v>86</v>
      </c>
      <c r="C4000" s="79" t="s">
        <v>46</v>
      </c>
      <c r="D4000" s="85">
        <v>133781.3928</v>
      </c>
      <c r="E4000" s="85">
        <v>-13378.139279999999</v>
      </c>
      <c r="F4000" s="210">
        <f t="shared" si="186"/>
        <v>6</v>
      </c>
      <c r="G4000" s="79" t="str">
        <f t="shared" si="187"/>
        <v>D</v>
      </c>
      <c r="H4000" s="79" t="str">
        <f t="shared" si="188"/>
        <v>6NGI-SOCAL</v>
      </c>
    </row>
    <row r="4001" spans="1:8">
      <c r="A4001" s="80">
        <v>38353</v>
      </c>
      <c r="B4001" s="79" t="s">
        <v>86</v>
      </c>
      <c r="C4001" s="79" t="s">
        <v>103</v>
      </c>
      <c r="D4001" s="85">
        <v>-137715.617</v>
      </c>
      <c r="E4001" s="85">
        <v>0</v>
      </c>
      <c r="F4001" s="210">
        <f t="shared" si="186"/>
        <v>6</v>
      </c>
      <c r="G4001" s="79" t="str">
        <f t="shared" si="187"/>
        <v>D</v>
      </c>
      <c r="H4001" s="79" t="str">
        <f t="shared" si="188"/>
        <v>6NGW/OPAL</v>
      </c>
    </row>
    <row r="4002" spans="1:8">
      <c r="A4002" s="80">
        <v>38384</v>
      </c>
      <c r="B4002" s="79" t="s">
        <v>86</v>
      </c>
      <c r="C4002" s="79" t="s">
        <v>88</v>
      </c>
      <c r="D4002" s="85">
        <v>-6265.3609000000006</v>
      </c>
      <c r="E4002" s="85">
        <v>62.653608999999996</v>
      </c>
      <c r="F4002" s="210">
        <f t="shared" si="186"/>
        <v>6</v>
      </c>
      <c r="G4002" s="79" t="str">
        <f t="shared" si="187"/>
        <v>D</v>
      </c>
      <c r="H4002" s="79" t="str">
        <f t="shared" si="188"/>
        <v>6IF-CIG/RKYMTN</v>
      </c>
    </row>
    <row r="4003" spans="1:8">
      <c r="A4003" s="80">
        <v>38384</v>
      </c>
      <c r="B4003" s="79" t="s">
        <v>86</v>
      </c>
      <c r="C4003" s="79" t="s">
        <v>101</v>
      </c>
      <c r="D4003" s="85">
        <v>-247642.72529999999</v>
      </c>
      <c r="E4003" s="85">
        <v>2476.4272529999998</v>
      </c>
      <c r="F4003" s="210">
        <f t="shared" si="186"/>
        <v>6</v>
      </c>
      <c r="G4003" s="79" t="str">
        <f t="shared" si="187"/>
        <v>D</v>
      </c>
      <c r="H4003" s="79" t="str">
        <f t="shared" si="188"/>
        <v>6IF-CIG/WIC</v>
      </c>
    </row>
    <row r="4004" spans="1:8">
      <c r="A4004" s="80">
        <v>38384</v>
      </c>
      <c r="B4004" s="79" t="s">
        <v>86</v>
      </c>
      <c r="C4004" s="79" t="s">
        <v>89</v>
      </c>
      <c r="D4004" s="85">
        <v>-12080.5429</v>
      </c>
      <c r="E4004" s="85">
        <v>1208.05429</v>
      </c>
      <c r="F4004" s="210">
        <f t="shared" si="186"/>
        <v>6</v>
      </c>
      <c r="G4004" s="79" t="str">
        <f t="shared" si="187"/>
        <v>D</v>
      </c>
      <c r="H4004" s="79" t="str">
        <f t="shared" si="188"/>
        <v>6IF-ELPO/PERMIAN</v>
      </c>
    </row>
    <row r="4005" spans="1:8">
      <c r="A4005" s="80">
        <v>38384</v>
      </c>
      <c r="B4005" s="79" t="s">
        <v>86</v>
      </c>
      <c r="C4005" s="79" t="s">
        <v>72</v>
      </c>
      <c r="D4005" s="85">
        <v>12240.626099999999</v>
      </c>
      <c r="E4005" s="85">
        <v>-1224.0626099999999</v>
      </c>
      <c r="F4005" s="210">
        <f t="shared" si="186"/>
        <v>6</v>
      </c>
      <c r="G4005" s="79" t="str">
        <f t="shared" si="187"/>
        <v>D</v>
      </c>
      <c r="H4005" s="79" t="str">
        <f t="shared" si="188"/>
        <v>6IF-ELPO/SJ</v>
      </c>
    </row>
    <row r="4006" spans="1:8">
      <c r="A4006" s="80">
        <v>38384</v>
      </c>
      <c r="B4006" s="79" t="s">
        <v>86</v>
      </c>
      <c r="C4006" s="79" t="s">
        <v>67</v>
      </c>
      <c r="D4006" s="85">
        <v>371464.08779999998</v>
      </c>
      <c r="E4006" s="85">
        <v>-37146.408779999998</v>
      </c>
      <c r="F4006" s="210">
        <f t="shared" si="186"/>
        <v>6</v>
      </c>
      <c r="G4006" s="79" t="str">
        <f t="shared" si="187"/>
        <v>D</v>
      </c>
      <c r="H4006" s="79" t="str">
        <f t="shared" si="188"/>
        <v>6IF-NWPL_ROCKY_M</v>
      </c>
    </row>
    <row r="4007" spans="1:8">
      <c r="A4007" s="80">
        <v>38384</v>
      </c>
      <c r="B4007" s="79" t="s">
        <v>86</v>
      </c>
      <c r="C4007" s="79" t="s">
        <v>73</v>
      </c>
      <c r="D4007" s="85">
        <v>12382.136200000001</v>
      </c>
      <c r="E4007" s="85">
        <v>-2476.42724</v>
      </c>
      <c r="F4007" s="210">
        <f t="shared" si="186"/>
        <v>6</v>
      </c>
      <c r="G4007" s="79" t="str">
        <f t="shared" si="187"/>
        <v>D</v>
      </c>
      <c r="H4007" s="79" t="str">
        <f t="shared" si="188"/>
        <v>6IF-WAHA-TX</v>
      </c>
    </row>
    <row r="4008" spans="1:8">
      <c r="A4008" s="80">
        <v>38384</v>
      </c>
      <c r="B4008" s="79" t="s">
        <v>86</v>
      </c>
      <c r="C4008" s="79" t="s">
        <v>68</v>
      </c>
      <c r="D4008" s="85">
        <v>0</v>
      </c>
      <c r="E4008" s="85">
        <v>0</v>
      </c>
      <c r="F4008" s="210">
        <f t="shared" si="186"/>
        <v>6</v>
      </c>
      <c r="G4008" s="79" t="str">
        <f t="shared" si="187"/>
        <v>D</v>
      </c>
      <c r="H4008" s="79" t="str">
        <f t="shared" si="188"/>
        <v>6NGI-MALIN</v>
      </c>
    </row>
    <row r="4009" spans="1:8">
      <c r="A4009" s="80">
        <v>38384</v>
      </c>
      <c r="B4009" s="79" t="s">
        <v>86</v>
      </c>
      <c r="C4009" s="79" t="s">
        <v>46</v>
      </c>
      <c r="D4009" s="85">
        <v>128445.20600000001</v>
      </c>
      <c r="E4009" s="85">
        <v>-12844.5206</v>
      </c>
      <c r="F4009" s="210">
        <f t="shared" si="186"/>
        <v>6</v>
      </c>
      <c r="G4009" s="79" t="str">
        <f t="shared" si="187"/>
        <v>D</v>
      </c>
      <c r="H4009" s="79" t="str">
        <f t="shared" si="188"/>
        <v>6NGI-SOCAL</v>
      </c>
    </row>
    <row r="4010" spans="1:8">
      <c r="A4010" s="80">
        <v>38384</v>
      </c>
      <c r="B4010" s="79" t="s">
        <v>86</v>
      </c>
      <c r="C4010" s="79" t="s">
        <v>103</v>
      </c>
      <c r="D4010" s="85">
        <v>-123821.36259999999</v>
      </c>
      <c r="E4010" s="85">
        <v>0</v>
      </c>
      <c r="F4010" s="210">
        <f t="shared" si="186"/>
        <v>6</v>
      </c>
      <c r="G4010" s="79" t="str">
        <f t="shared" si="187"/>
        <v>D</v>
      </c>
      <c r="H4010" s="79" t="str">
        <f t="shared" si="188"/>
        <v>6NGW/OPAL</v>
      </c>
    </row>
    <row r="4011" spans="1:8">
      <c r="A4011" s="80">
        <v>38412</v>
      </c>
      <c r="B4011" s="79" t="s">
        <v>86</v>
      </c>
      <c r="C4011" s="79" t="s">
        <v>88</v>
      </c>
      <c r="D4011" s="85">
        <v>-6907.6535000000003</v>
      </c>
      <c r="E4011" s="85">
        <v>69.076534999999993</v>
      </c>
      <c r="F4011" s="210">
        <f t="shared" si="186"/>
        <v>6</v>
      </c>
      <c r="G4011" s="79" t="str">
        <f t="shared" si="187"/>
        <v>D</v>
      </c>
      <c r="H4011" s="79" t="str">
        <f t="shared" si="188"/>
        <v>6IF-CIG/RKYMTN</v>
      </c>
    </row>
    <row r="4012" spans="1:8">
      <c r="A4012" s="80">
        <v>38412</v>
      </c>
      <c r="B4012" s="79" t="s">
        <v>86</v>
      </c>
      <c r="C4012" s="79" t="s">
        <v>101</v>
      </c>
      <c r="D4012" s="85">
        <v>-273029.78539999999</v>
      </c>
      <c r="E4012" s="85">
        <v>2730.2978539999999</v>
      </c>
      <c r="F4012" s="210">
        <f t="shared" si="186"/>
        <v>6</v>
      </c>
      <c r="G4012" s="79" t="str">
        <f t="shared" si="187"/>
        <v>D</v>
      </c>
      <c r="H4012" s="79" t="str">
        <f t="shared" si="188"/>
        <v>6IF-CIG/WIC</v>
      </c>
    </row>
    <row r="4013" spans="1:8">
      <c r="A4013" s="80">
        <v>38412</v>
      </c>
      <c r="B4013" s="79" t="s">
        <v>86</v>
      </c>
      <c r="C4013" s="79" t="s">
        <v>89</v>
      </c>
      <c r="D4013" s="85">
        <v>-25241.1633</v>
      </c>
      <c r="E4013" s="85">
        <v>2524.1163299999998</v>
      </c>
      <c r="F4013" s="210">
        <f t="shared" si="186"/>
        <v>6</v>
      </c>
      <c r="G4013" s="79" t="str">
        <f t="shared" si="187"/>
        <v>D</v>
      </c>
      <c r="H4013" s="79" t="str">
        <f t="shared" si="188"/>
        <v>6IF-ELPO/PERMIAN</v>
      </c>
    </row>
    <row r="4014" spans="1:8">
      <c r="A4014" s="80">
        <v>38412</v>
      </c>
      <c r="B4014" s="79" t="s">
        <v>86</v>
      </c>
      <c r="C4014" s="79" t="s">
        <v>72</v>
      </c>
      <c r="D4014" s="85">
        <v>16335.988600000001</v>
      </c>
      <c r="E4014" s="85">
        <v>-1633.5988600000001</v>
      </c>
      <c r="F4014" s="210">
        <f t="shared" si="186"/>
        <v>6</v>
      </c>
      <c r="G4014" s="79" t="str">
        <f t="shared" si="187"/>
        <v>D</v>
      </c>
      <c r="H4014" s="79" t="str">
        <f t="shared" si="188"/>
        <v>6IF-ELPO/SJ</v>
      </c>
    </row>
    <row r="4015" spans="1:8">
      <c r="A4015" s="80">
        <v>38412</v>
      </c>
      <c r="B4015" s="79" t="s">
        <v>86</v>
      </c>
      <c r="C4015" s="79" t="s">
        <v>67</v>
      </c>
      <c r="D4015" s="85">
        <v>409544.67810000002</v>
      </c>
      <c r="E4015" s="85">
        <v>-40954.467810000002</v>
      </c>
      <c r="F4015" s="210">
        <f t="shared" si="186"/>
        <v>6</v>
      </c>
      <c r="G4015" s="79" t="str">
        <f t="shared" si="187"/>
        <v>D</v>
      </c>
      <c r="H4015" s="79" t="str">
        <f t="shared" si="188"/>
        <v>6IF-NWPL_ROCKY_M</v>
      </c>
    </row>
    <row r="4016" spans="1:8">
      <c r="A4016" s="80">
        <v>38412</v>
      </c>
      <c r="B4016" s="79" t="s">
        <v>86</v>
      </c>
      <c r="C4016" s="79" t="s">
        <v>73</v>
      </c>
      <c r="D4016" s="85">
        <v>13651.4892</v>
      </c>
      <c r="E4016" s="85">
        <v>-2730.2978400000002</v>
      </c>
      <c r="F4016" s="210">
        <f t="shared" si="186"/>
        <v>6</v>
      </c>
      <c r="G4016" s="79" t="str">
        <f t="shared" si="187"/>
        <v>D</v>
      </c>
      <c r="H4016" s="79" t="str">
        <f t="shared" si="188"/>
        <v>6IF-WAHA-TX</v>
      </c>
    </row>
    <row r="4017" spans="1:8">
      <c r="A4017" s="80">
        <v>38412</v>
      </c>
      <c r="B4017" s="79" t="s">
        <v>86</v>
      </c>
      <c r="C4017" s="79" t="s">
        <v>68</v>
      </c>
      <c r="D4017" s="85">
        <v>0</v>
      </c>
      <c r="E4017" s="85">
        <v>0</v>
      </c>
      <c r="F4017" s="210">
        <f t="shared" si="186"/>
        <v>6</v>
      </c>
      <c r="G4017" s="79" t="str">
        <f t="shared" si="187"/>
        <v>D</v>
      </c>
      <c r="H4017" s="79" t="str">
        <f t="shared" si="188"/>
        <v>6NGI-MALIN</v>
      </c>
    </row>
    <row r="4018" spans="1:8">
      <c r="A4018" s="80">
        <v>38412</v>
      </c>
      <c r="B4018" s="79" t="s">
        <v>86</v>
      </c>
      <c r="C4018" s="79" t="s">
        <v>46</v>
      </c>
      <c r="D4018" s="85">
        <v>143682.36499999999</v>
      </c>
      <c r="E4018" s="85">
        <v>-14368.236499999999</v>
      </c>
      <c r="F4018" s="210">
        <f t="shared" si="186"/>
        <v>6</v>
      </c>
      <c r="G4018" s="79" t="str">
        <f t="shared" si="187"/>
        <v>D</v>
      </c>
      <c r="H4018" s="79" t="str">
        <f t="shared" si="188"/>
        <v>6NGI-SOCAL</v>
      </c>
    </row>
    <row r="4019" spans="1:8">
      <c r="A4019" s="80">
        <v>38412</v>
      </c>
      <c r="B4019" s="79" t="s">
        <v>86</v>
      </c>
      <c r="C4019" s="79" t="s">
        <v>103</v>
      </c>
      <c r="D4019" s="85">
        <v>-136514.89259999999</v>
      </c>
      <c r="E4019" s="85">
        <v>0</v>
      </c>
      <c r="F4019" s="210">
        <f t="shared" si="186"/>
        <v>6</v>
      </c>
      <c r="G4019" s="79" t="str">
        <f t="shared" si="187"/>
        <v>D</v>
      </c>
      <c r="H4019" s="79" t="str">
        <f t="shared" si="188"/>
        <v>6NGW/OPAL</v>
      </c>
    </row>
    <row r="4020" spans="1:8">
      <c r="A4020" s="80">
        <v>38443</v>
      </c>
      <c r="B4020" s="79" t="s">
        <v>86</v>
      </c>
      <c r="C4020" s="79" t="s">
        <v>88</v>
      </c>
      <c r="D4020" s="85">
        <v>-6654.0756000000001</v>
      </c>
      <c r="E4020" s="85">
        <v>66.540756000000002</v>
      </c>
      <c r="F4020" s="210">
        <f t="shared" si="186"/>
        <v>6</v>
      </c>
      <c r="G4020" s="79" t="str">
        <f t="shared" si="187"/>
        <v>D</v>
      </c>
      <c r="H4020" s="79" t="str">
        <f t="shared" si="188"/>
        <v>6IF-CIG/RKYMTN</v>
      </c>
    </row>
    <row r="4021" spans="1:8">
      <c r="A4021" s="80">
        <v>38443</v>
      </c>
      <c r="B4021" s="79" t="s">
        <v>86</v>
      </c>
      <c r="C4021" s="79" t="s">
        <v>89</v>
      </c>
      <c r="D4021" s="85">
        <v>-24537.670600000001</v>
      </c>
      <c r="E4021" s="85">
        <v>2453.7670600000001</v>
      </c>
      <c r="F4021" s="210">
        <f t="shared" si="186"/>
        <v>6</v>
      </c>
      <c r="G4021" s="79" t="str">
        <f t="shared" si="187"/>
        <v>D</v>
      </c>
      <c r="H4021" s="79" t="str">
        <f t="shared" si="188"/>
        <v>6IF-ELPO/PERMIAN</v>
      </c>
    </row>
    <row r="4022" spans="1:8">
      <c r="A4022" s="80">
        <v>38443</v>
      </c>
      <c r="B4022" s="79" t="s">
        <v>86</v>
      </c>
      <c r="C4022" s="79" t="s">
        <v>72</v>
      </c>
      <c r="D4022" s="85">
        <v>17705.627</v>
      </c>
      <c r="E4022" s="85">
        <v>-1770.5627000000002</v>
      </c>
      <c r="F4022" s="210">
        <f t="shared" si="186"/>
        <v>6</v>
      </c>
      <c r="G4022" s="79" t="str">
        <f t="shared" si="187"/>
        <v>D</v>
      </c>
      <c r="H4022" s="79" t="str">
        <f t="shared" si="188"/>
        <v>6IF-ELPO/SJ</v>
      </c>
    </row>
    <row r="4023" spans="1:8">
      <c r="A4023" s="80">
        <v>38443</v>
      </c>
      <c r="B4023" s="79" t="s">
        <v>86</v>
      </c>
      <c r="C4023" s="79" t="s">
        <v>67</v>
      </c>
      <c r="D4023" s="85">
        <v>131503.4688</v>
      </c>
      <c r="E4023" s="85">
        <v>-13150.346879999999</v>
      </c>
      <c r="F4023" s="210">
        <f t="shared" si="186"/>
        <v>6</v>
      </c>
      <c r="G4023" s="79" t="str">
        <f t="shared" si="187"/>
        <v>D</v>
      </c>
      <c r="H4023" s="79" t="str">
        <f t="shared" si="188"/>
        <v>6IF-NWPL_ROCKY_M</v>
      </c>
    </row>
    <row r="4024" spans="1:8">
      <c r="A4024" s="80">
        <v>38443</v>
      </c>
      <c r="B4024" s="79" t="s">
        <v>86</v>
      </c>
      <c r="C4024" s="79" t="s">
        <v>73</v>
      </c>
      <c r="D4024" s="85">
        <v>13150.3469</v>
      </c>
      <c r="E4024" s="85">
        <v>-2630.0693799999999</v>
      </c>
      <c r="F4024" s="210">
        <f t="shared" si="186"/>
        <v>6</v>
      </c>
      <c r="G4024" s="79" t="str">
        <f t="shared" si="187"/>
        <v>D</v>
      </c>
      <c r="H4024" s="79" t="str">
        <f t="shared" si="188"/>
        <v>6IF-WAHA-TX</v>
      </c>
    </row>
    <row r="4025" spans="1:8">
      <c r="A4025" s="80">
        <v>38443</v>
      </c>
      <c r="B4025" s="79" t="s">
        <v>86</v>
      </c>
      <c r="C4025" s="79" t="s">
        <v>68</v>
      </c>
      <c r="D4025" s="85">
        <v>0</v>
      </c>
      <c r="E4025" s="85">
        <v>0</v>
      </c>
      <c r="F4025" s="210">
        <f t="shared" si="186"/>
        <v>6</v>
      </c>
      <c r="G4025" s="79" t="str">
        <f t="shared" si="187"/>
        <v>D</v>
      </c>
      <c r="H4025" s="79" t="str">
        <f t="shared" si="188"/>
        <v>6NGI-MALIN</v>
      </c>
    </row>
    <row r="4026" spans="1:8">
      <c r="A4026" s="80">
        <v>38443</v>
      </c>
      <c r="B4026" s="79" t="s">
        <v>86</v>
      </c>
      <c r="C4026" s="79" t="s">
        <v>46</v>
      </c>
      <c r="D4026" s="85">
        <v>144942.24669999999</v>
      </c>
      <c r="E4026" s="85">
        <v>-14494.22467</v>
      </c>
      <c r="F4026" s="210">
        <f t="shared" si="186"/>
        <v>6</v>
      </c>
      <c r="G4026" s="79" t="str">
        <f t="shared" si="187"/>
        <v>D</v>
      </c>
      <c r="H4026" s="79" t="str">
        <f t="shared" si="188"/>
        <v>6NGI-SOCAL</v>
      </c>
    </row>
    <row r="4027" spans="1:8">
      <c r="A4027" s="80">
        <v>38443</v>
      </c>
      <c r="B4027" s="79" t="s">
        <v>86</v>
      </c>
      <c r="C4027" s="79" t="s">
        <v>103</v>
      </c>
      <c r="D4027" s="85">
        <v>-131503.4688</v>
      </c>
      <c r="E4027" s="85">
        <v>0</v>
      </c>
      <c r="F4027" s="210">
        <f t="shared" si="186"/>
        <v>6</v>
      </c>
      <c r="G4027" s="79" t="str">
        <f t="shared" si="187"/>
        <v>D</v>
      </c>
      <c r="H4027" s="79" t="str">
        <f t="shared" si="188"/>
        <v>6NGW/OPAL</v>
      </c>
    </row>
    <row r="4028" spans="1:8">
      <c r="A4028" s="80">
        <v>38473</v>
      </c>
      <c r="B4028" s="79" t="s">
        <v>86</v>
      </c>
      <c r="C4028" s="79" t="s">
        <v>88</v>
      </c>
      <c r="D4028" s="85">
        <v>-6845.4119000000001</v>
      </c>
      <c r="E4028" s="85">
        <v>68.454118999999992</v>
      </c>
      <c r="F4028" s="210">
        <f t="shared" si="186"/>
        <v>6</v>
      </c>
      <c r="G4028" s="79" t="str">
        <f t="shared" si="187"/>
        <v>D</v>
      </c>
      <c r="H4028" s="79" t="str">
        <f t="shared" si="188"/>
        <v>6IF-CIG/RKYMTN</v>
      </c>
    </row>
    <row r="4029" spans="1:8">
      <c r="A4029" s="80">
        <v>38473</v>
      </c>
      <c r="B4029" s="79" t="s">
        <v>86</v>
      </c>
      <c r="C4029" s="79" t="s">
        <v>89</v>
      </c>
      <c r="D4029" s="85">
        <v>-25013.726999999999</v>
      </c>
      <c r="E4029" s="85">
        <v>2501.3726999999999</v>
      </c>
      <c r="F4029" s="210">
        <f t="shared" si="186"/>
        <v>6</v>
      </c>
      <c r="G4029" s="79" t="str">
        <f t="shared" si="187"/>
        <v>D</v>
      </c>
      <c r="H4029" s="79" t="str">
        <f t="shared" si="188"/>
        <v>6IF-ELPO/PERMIAN</v>
      </c>
    </row>
    <row r="4030" spans="1:8">
      <c r="A4030" s="80">
        <v>38473</v>
      </c>
      <c r="B4030" s="79" t="s">
        <v>86</v>
      </c>
      <c r="C4030" s="79" t="s">
        <v>72</v>
      </c>
      <c r="D4030" s="85">
        <v>19081.269400000001</v>
      </c>
      <c r="E4030" s="85">
        <v>-1908.1269400000001</v>
      </c>
      <c r="F4030" s="210">
        <f t="shared" si="186"/>
        <v>6</v>
      </c>
      <c r="G4030" s="79" t="str">
        <f t="shared" si="187"/>
        <v>D</v>
      </c>
      <c r="H4030" s="79" t="str">
        <f t="shared" si="188"/>
        <v>6IF-ELPO/SJ</v>
      </c>
    </row>
    <row r="4031" spans="1:8">
      <c r="A4031" s="80">
        <v>38473</v>
      </c>
      <c r="B4031" s="79" t="s">
        <v>86</v>
      </c>
      <c r="C4031" s="79" t="s">
        <v>67</v>
      </c>
      <c r="D4031" s="85">
        <v>135284.82089999999</v>
      </c>
      <c r="E4031" s="85">
        <v>-13528.48209</v>
      </c>
      <c r="F4031" s="210">
        <f t="shared" si="186"/>
        <v>6</v>
      </c>
      <c r="G4031" s="79" t="str">
        <f t="shared" si="187"/>
        <v>D</v>
      </c>
      <c r="H4031" s="79" t="str">
        <f t="shared" si="188"/>
        <v>6IF-NWPL_ROCKY_M</v>
      </c>
    </row>
    <row r="4032" spans="1:8">
      <c r="A4032" s="80">
        <v>38473</v>
      </c>
      <c r="B4032" s="79" t="s">
        <v>86</v>
      </c>
      <c r="C4032" s="79" t="s">
        <v>73</v>
      </c>
      <c r="D4032" s="85">
        <v>13528.482</v>
      </c>
      <c r="E4032" s="85">
        <v>-2705.6964000000003</v>
      </c>
      <c r="F4032" s="210">
        <f t="shared" si="186"/>
        <v>6</v>
      </c>
      <c r="G4032" s="79" t="str">
        <f t="shared" si="187"/>
        <v>D</v>
      </c>
      <c r="H4032" s="79" t="str">
        <f t="shared" si="188"/>
        <v>6IF-WAHA-TX</v>
      </c>
    </row>
    <row r="4033" spans="1:8">
      <c r="A4033" s="80">
        <v>38473</v>
      </c>
      <c r="B4033" s="79" t="s">
        <v>86</v>
      </c>
      <c r="C4033" s="79" t="s">
        <v>68</v>
      </c>
      <c r="D4033" s="85">
        <v>0</v>
      </c>
      <c r="E4033" s="85">
        <v>0</v>
      </c>
      <c r="F4033" s="210">
        <f t="shared" si="186"/>
        <v>6</v>
      </c>
      <c r="G4033" s="79" t="str">
        <f t="shared" si="187"/>
        <v>D</v>
      </c>
      <c r="H4033" s="79" t="str">
        <f t="shared" si="188"/>
        <v>6NGI-MALIN</v>
      </c>
    </row>
    <row r="4034" spans="1:8">
      <c r="A4034" s="80">
        <v>38473</v>
      </c>
      <c r="B4034" s="79" t="s">
        <v>86</v>
      </c>
      <c r="C4034" s="79" t="s">
        <v>46</v>
      </c>
      <c r="D4034" s="85">
        <v>165449.84479999999</v>
      </c>
      <c r="E4034" s="85">
        <v>-16544.984479999999</v>
      </c>
      <c r="F4034" s="210">
        <f t="shared" si="186"/>
        <v>6</v>
      </c>
      <c r="G4034" s="79" t="str">
        <f t="shared" si="187"/>
        <v>D</v>
      </c>
      <c r="H4034" s="79" t="str">
        <f t="shared" si="188"/>
        <v>6NGI-SOCAL</v>
      </c>
    </row>
    <row r="4035" spans="1:8">
      <c r="A4035" s="80">
        <v>38473</v>
      </c>
      <c r="B4035" s="79" t="s">
        <v>86</v>
      </c>
      <c r="C4035" s="79" t="s">
        <v>103</v>
      </c>
      <c r="D4035" s="85">
        <v>-135284.821</v>
      </c>
      <c r="E4035" s="85">
        <v>0</v>
      </c>
      <c r="F4035" s="210">
        <f t="shared" ref="F4035:F4098" si="189">IF(REF_DT&lt;=LastDay,INDEX(IntraMonth_Buckets,MATCH($A4035,IntraSumMonths,0),1),INDEX(BucketTable,MATCH($A4035,SumMonths,0),1))</f>
        <v>6</v>
      </c>
      <c r="G4035" s="79" t="str">
        <f t="shared" ref="G4035:G4098" si="190">INDEX(Book_Type,MATCH($B4035,Book,0),1)</f>
        <v>D</v>
      </c>
      <c r="H4035" s="79" t="str">
        <f t="shared" ref="H4035:H4098" si="191">$F4035&amp;$C4035</f>
        <v>6NGW/OPAL</v>
      </c>
    </row>
    <row r="4036" spans="1:8">
      <c r="A4036" s="80">
        <v>38504</v>
      </c>
      <c r="B4036" s="79" t="s">
        <v>86</v>
      </c>
      <c r="C4036" s="79" t="s">
        <v>88</v>
      </c>
      <c r="D4036" s="85">
        <v>-6593.8487000000005</v>
      </c>
      <c r="E4036" s="85">
        <v>65.938486999999995</v>
      </c>
      <c r="F4036" s="210">
        <f t="shared" si="189"/>
        <v>6</v>
      </c>
      <c r="G4036" s="79" t="str">
        <f t="shared" si="190"/>
        <v>D</v>
      </c>
      <c r="H4036" s="79" t="str">
        <f t="shared" si="191"/>
        <v>6IF-CIG/RKYMTN</v>
      </c>
    </row>
    <row r="4037" spans="1:8">
      <c r="A4037" s="80">
        <v>38504</v>
      </c>
      <c r="B4037" s="79" t="s">
        <v>86</v>
      </c>
      <c r="C4037" s="79" t="s">
        <v>89</v>
      </c>
      <c r="D4037" s="85">
        <v>-21807.481800000001</v>
      </c>
      <c r="E4037" s="85">
        <v>2180.74818</v>
      </c>
      <c r="F4037" s="210">
        <f t="shared" si="189"/>
        <v>6</v>
      </c>
      <c r="G4037" s="79" t="str">
        <f t="shared" si="190"/>
        <v>D</v>
      </c>
      <c r="H4037" s="79" t="str">
        <f t="shared" si="191"/>
        <v>6IF-ELPO/PERMIAN</v>
      </c>
    </row>
    <row r="4038" spans="1:8">
      <c r="A4038" s="80">
        <v>38504</v>
      </c>
      <c r="B4038" s="79" t="s">
        <v>86</v>
      </c>
      <c r="C4038" s="79" t="s">
        <v>72</v>
      </c>
      <c r="D4038" s="85">
        <v>19091.7546</v>
      </c>
      <c r="E4038" s="85">
        <v>-1909.1754599999999</v>
      </c>
      <c r="F4038" s="210">
        <f t="shared" si="189"/>
        <v>6</v>
      </c>
      <c r="G4038" s="79" t="str">
        <f t="shared" si="190"/>
        <v>D</v>
      </c>
      <c r="H4038" s="79" t="str">
        <f t="shared" si="191"/>
        <v>6IF-ELPO/SJ</v>
      </c>
    </row>
    <row r="4039" spans="1:8">
      <c r="A4039" s="80">
        <v>38504</v>
      </c>
      <c r="B4039" s="79" t="s">
        <v>86</v>
      </c>
      <c r="C4039" s="79" t="s">
        <v>67</v>
      </c>
      <c r="D4039" s="85">
        <v>130313.2138</v>
      </c>
      <c r="E4039" s="85">
        <v>-13031.321379999999</v>
      </c>
      <c r="F4039" s="210">
        <f t="shared" si="189"/>
        <v>6</v>
      </c>
      <c r="G4039" s="79" t="str">
        <f t="shared" si="190"/>
        <v>D</v>
      </c>
      <c r="H4039" s="79" t="str">
        <f t="shared" si="191"/>
        <v>6IF-NWPL_ROCKY_M</v>
      </c>
    </row>
    <row r="4040" spans="1:8">
      <c r="A4040" s="80">
        <v>38504</v>
      </c>
      <c r="B4040" s="79" t="s">
        <v>86</v>
      </c>
      <c r="C4040" s="79" t="s">
        <v>73</v>
      </c>
      <c r="D4040" s="85">
        <v>13031.321400000001</v>
      </c>
      <c r="E4040" s="85">
        <v>-2606.2642799999999</v>
      </c>
      <c r="F4040" s="210">
        <f t="shared" si="189"/>
        <v>6</v>
      </c>
      <c r="G4040" s="79" t="str">
        <f t="shared" si="190"/>
        <v>D</v>
      </c>
      <c r="H4040" s="79" t="str">
        <f t="shared" si="191"/>
        <v>6IF-WAHA-TX</v>
      </c>
    </row>
    <row r="4041" spans="1:8">
      <c r="A4041" s="80">
        <v>38504</v>
      </c>
      <c r="B4041" s="79" t="s">
        <v>86</v>
      </c>
      <c r="C4041" s="79" t="s">
        <v>68</v>
      </c>
      <c r="D4041" s="85">
        <v>0</v>
      </c>
      <c r="E4041" s="85">
        <v>0</v>
      </c>
      <c r="F4041" s="210">
        <f t="shared" si="189"/>
        <v>6</v>
      </c>
      <c r="G4041" s="79" t="str">
        <f t="shared" si="190"/>
        <v>D</v>
      </c>
      <c r="H4041" s="79" t="str">
        <f t="shared" si="191"/>
        <v>6NGI-MALIN</v>
      </c>
    </row>
    <row r="4042" spans="1:8">
      <c r="A4042" s="80">
        <v>38504</v>
      </c>
      <c r="B4042" s="79" t="s">
        <v>86</v>
      </c>
      <c r="C4042" s="79" t="s">
        <v>46</v>
      </c>
      <c r="D4042" s="85">
        <v>135639.54920000001</v>
      </c>
      <c r="E4042" s="85">
        <v>-13563.95492</v>
      </c>
      <c r="F4042" s="210">
        <f t="shared" si="189"/>
        <v>6</v>
      </c>
      <c r="G4042" s="79" t="str">
        <f t="shared" si="190"/>
        <v>D</v>
      </c>
      <c r="H4042" s="79" t="str">
        <f t="shared" si="191"/>
        <v>6NGI-SOCAL</v>
      </c>
    </row>
    <row r="4043" spans="1:8">
      <c r="A4043" s="80">
        <v>38504</v>
      </c>
      <c r="B4043" s="79" t="s">
        <v>86</v>
      </c>
      <c r="C4043" s="79" t="s">
        <v>103</v>
      </c>
      <c r="D4043" s="85">
        <v>-130313.2138</v>
      </c>
      <c r="E4043" s="85">
        <v>0</v>
      </c>
      <c r="F4043" s="210">
        <f t="shared" si="189"/>
        <v>6</v>
      </c>
      <c r="G4043" s="79" t="str">
        <f t="shared" si="190"/>
        <v>D</v>
      </c>
      <c r="H4043" s="79" t="str">
        <f t="shared" si="191"/>
        <v>6NGW/OPAL</v>
      </c>
    </row>
    <row r="4044" spans="1:8">
      <c r="A4044" s="80">
        <v>38534</v>
      </c>
      <c r="B4044" s="79" t="s">
        <v>86</v>
      </c>
      <c r="C4044" s="79" t="s">
        <v>88</v>
      </c>
      <c r="D4044" s="85">
        <v>-6782.9864000000007</v>
      </c>
      <c r="E4044" s="85">
        <v>67.829864000000001</v>
      </c>
      <c r="F4044" s="210">
        <f t="shared" si="189"/>
        <v>6</v>
      </c>
      <c r="G4044" s="79" t="str">
        <f t="shared" si="190"/>
        <v>D</v>
      </c>
      <c r="H4044" s="79" t="str">
        <f t="shared" si="191"/>
        <v>6IF-CIG/RKYMTN</v>
      </c>
    </row>
    <row r="4045" spans="1:8">
      <c r="A4045" s="80">
        <v>38534</v>
      </c>
      <c r="B4045" s="79" t="s">
        <v>86</v>
      </c>
      <c r="C4045" s="79" t="s">
        <v>89</v>
      </c>
      <c r="D4045" s="85">
        <v>-24785.6185</v>
      </c>
      <c r="E4045" s="85">
        <v>2478.56185</v>
      </c>
      <c r="F4045" s="210">
        <f t="shared" si="189"/>
        <v>6</v>
      </c>
      <c r="G4045" s="79" t="str">
        <f t="shared" si="190"/>
        <v>D</v>
      </c>
      <c r="H4045" s="79" t="str">
        <f t="shared" si="191"/>
        <v>6IF-ELPO/PERMIAN</v>
      </c>
    </row>
    <row r="4046" spans="1:8">
      <c r="A4046" s="80">
        <v>38534</v>
      </c>
      <c r="B4046" s="79" t="s">
        <v>86</v>
      </c>
      <c r="C4046" s="79" t="s">
        <v>72</v>
      </c>
      <c r="D4046" s="85">
        <v>19104.4457</v>
      </c>
      <c r="E4046" s="85">
        <v>-1910.4445700000001</v>
      </c>
      <c r="F4046" s="210">
        <f t="shared" si="189"/>
        <v>6</v>
      </c>
      <c r="G4046" s="79" t="str">
        <f t="shared" si="190"/>
        <v>D</v>
      </c>
      <c r="H4046" s="79" t="str">
        <f t="shared" si="191"/>
        <v>6IF-ELPO/SJ</v>
      </c>
    </row>
    <row r="4047" spans="1:8">
      <c r="A4047" s="80">
        <v>38534</v>
      </c>
      <c r="B4047" s="79" t="s">
        <v>86</v>
      </c>
      <c r="C4047" s="79" t="s">
        <v>67</v>
      </c>
      <c r="D4047" s="85">
        <v>134051.11309999999</v>
      </c>
      <c r="E4047" s="85">
        <v>-13405.11131</v>
      </c>
      <c r="F4047" s="210">
        <f t="shared" si="189"/>
        <v>6</v>
      </c>
      <c r="G4047" s="79" t="str">
        <f t="shared" si="190"/>
        <v>D</v>
      </c>
      <c r="H4047" s="79" t="str">
        <f t="shared" si="191"/>
        <v>6IF-NWPL_ROCKY_M</v>
      </c>
    </row>
    <row r="4048" spans="1:8">
      <c r="A4048" s="80">
        <v>38534</v>
      </c>
      <c r="B4048" s="79" t="s">
        <v>86</v>
      </c>
      <c r="C4048" s="79" t="s">
        <v>73</v>
      </c>
      <c r="D4048" s="85">
        <v>13405.1113</v>
      </c>
      <c r="E4048" s="85">
        <v>-2681.0222600000002</v>
      </c>
      <c r="F4048" s="210">
        <f t="shared" si="189"/>
        <v>6</v>
      </c>
      <c r="G4048" s="79" t="str">
        <f t="shared" si="190"/>
        <v>D</v>
      </c>
      <c r="H4048" s="79" t="str">
        <f t="shared" si="191"/>
        <v>6IF-WAHA-TX</v>
      </c>
    </row>
    <row r="4049" spans="1:8">
      <c r="A4049" s="80">
        <v>38534</v>
      </c>
      <c r="B4049" s="79" t="s">
        <v>86</v>
      </c>
      <c r="C4049" s="79" t="s">
        <v>68</v>
      </c>
      <c r="D4049" s="85">
        <v>0</v>
      </c>
      <c r="E4049" s="85">
        <v>0</v>
      </c>
      <c r="F4049" s="210">
        <f t="shared" si="189"/>
        <v>6</v>
      </c>
      <c r="G4049" s="79" t="str">
        <f t="shared" si="190"/>
        <v>D</v>
      </c>
      <c r="H4049" s="79" t="str">
        <f t="shared" si="191"/>
        <v>6NGI-MALIN</v>
      </c>
    </row>
    <row r="4050" spans="1:8">
      <c r="A4050" s="80">
        <v>38534</v>
      </c>
      <c r="B4050" s="79" t="s">
        <v>86</v>
      </c>
      <c r="C4050" s="79" t="s">
        <v>46</v>
      </c>
      <c r="D4050" s="85">
        <v>147906.80910000001</v>
      </c>
      <c r="E4050" s="85">
        <v>-14790.680909999999</v>
      </c>
      <c r="F4050" s="210">
        <f t="shared" si="189"/>
        <v>6</v>
      </c>
      <c r="G4050" s="79" t="str">
        <f t="shared" si="190"/>
        <v>D</v>
      </c>
      <c r="H4050" s="79" t="str">
        <f t="shared" si="191"/>
        <v>6NGI-SOCAL</v>
      </c>
    </row>
    <row r="4051" spans="1:8">
      <c r="A4051" s="80">
        <v>38534</v>
      </c>
      <c r="B4051" s="79" t="s">
        <v>86</v>
      </c>
      <c r="C4051" s="79" t="s">
        <v>103</v>
      </c>
      <c r="D4051" s="85">
        <v>-134051.11319999999</v>
      </c>
      <c r="E4051" s="85">
        <v>0</v>
      </c>
      <c r="F4051" s="210">
        <f t="shared" si="189"/>
        <v>6</v>
      </c>
      <c r="G4051" s="79" t="str">
        <f t="shared" si="190"/>
        <v>D</v>
      </c>
      <c r="H4051" s="79" t="str">
        <f t="shared" si="191"/>
        <v>6NGW/OPAL</v>
      </c>
    </row>
    <row r="4052" spans="1:8">
      <c r="A4052" s="80">
        <v>38565</v>
      </c>
      <c r="B4052" s="79" t="s">
        <v>86</v>
      </c>
      <c r="C4052" s="79" t="s">
        <v>88</v>
      </c>
      <c r="D4052" s="85">
        <v>-6751.3957</v>
      </c>
      <c r="E4052" s="85">
        <v>67.513956999999991</v>
      </c>
      <c r="F4052" s="210">
        <f t="shared" si="189"/>
        <v>6</v>
      </c>
      <c r="G4052" s="79" t="str">
        <f t="shared" si="190"/>
        <v>D</v>
      </c>
      <c r="H4052" s="79" t="str">
        <f t="shared" si="191"/>
        <v>6IF-CIG/RKYMTN</v>
      </c>
    </row>
    <row r="4053" spans="1:8">
      <c r="A4053" s="80">
        <v>38565</v>
      </c>
      <c r="B4053" s="79" t="s">
        <v>86</v>
      </c>
      <c r="C4053" s="79" t="s">
        <v>89</v>
      </c>
      <c r="D4053" s="85">
        <v>-25912.344000000001</v>
      </c>
      <c r="E4053" s="85">
        <v>2591.2344000000003</v>
      </c>
      <c r="F4053" s="210">
        <f t="shared" si="189"/>
        <v>6</v>
      </c>
      <c r="G4053" s="79" t="str">
        <f t="shared" si="190"/>
        <v>D</v>
      </c>
      <c r="H4053" s="79" t="str">
        <f t="shared" si="191"/>
        <v>6IF-ELPO/PERMIAN</v>
      </c>
    </row>
    <row r="4054" spans="1:8">
      <c r="A4054" s="80">
        <v>38565</v>
      </c>
      <c r="B4054" s="79" t="s">
        <v>86</v>
      </c>
      <c r="C4054" s="79" t="s">
        <v>72</v>
      </c>
      <c r="D4054" s="85">
        <v>17749.2068</v>
      </c>
      <c r="E4054" s="85">
        <v>-1774.9206799999999</v>
      </c>
      <c r="F4054" s="210">
        <f t="shared" si="189"/>
        <v>6</v>
      </c>
      <c r="G4054" s="79" t="str">
        <f t="shared" si="190"/>
        <v>D</v>
      </c>
      <c r="H4054" s="79" t="str">
        <f t="shared" si="191"/>
        <v>6IF-ELPO/SJ</v>
      </c>
    </row>
    <row r="4055" spans="1:8">
      <c r="A4055" s="80">
        <v>38565</v>
      </c>
      <c r="B4055" s="79" t="s">
        <v>86</v>
      </c>
      <c r="C4055" s="79" t="s">
        <v>67</v>
      </c>
      <c r="D4055" s="85">
        <v>133426.7934</v>
      </c>
      <c r="E4055" s="85">
        <v>-13342.679340000001</v>
      </c>
      <c r="F4055" s="210">
        <f t="shared" si="189"/>
        <v>6</v>
      </c>
      <c r="G4055" s="79" t="str">
        <f t="shared" si="190"/>
        <v>D</v>
      </c>
      <c r="H4055" s="79" t="str">
        <f t="shared" si="191"/>
        <v>6IF-NWPL_ROCKY_M</v>
      </c>
    </row>
    <row r="4056" spans="1:8">
      <c r="A4056" s="80">
        <v>38565</v>
      </c>
      <c r="B4056" s="79" t="s">
        <v>86</v>
      </c>
      <c r="C4056" s="79" t="s">
        <v>73</v>
      </c>
      <c r="D4056" s="85">
        <v>13342.6793</v>
      </c>
      <c r="E4056" s="85">
        <v>-2668.53586</v>
      </c>
      <c r="F4056" s="210">
        <f t="shared" si="189"/>
        <v>6</v>
      </c>
      <c r="G4056" s="79" t="str">
        <f t="shared" si="190"/>
        <v>D</v>
      </c>
      <c r="H4056" s="79" t="str">
        <f t="shared" si="191"/>
        <v>6IF-WAHA-TX</v>
      </c>
    </row>
    <row r="4057" spans="1:8">
      <c r="A4057" s="80">
        <v>38565</v>
      </c>
      <c r="B4057" s="79" t="s">
        <v>86</v>
      </c>
      <c r="C4057" s="79" t="s">
        <v>68</v>
      </c>
      <c r="D4057" s="85">
        <v>0</v>
      </c>
      <c r="E4057" s="85">
        <v>0</v>
      </c>
      <c r="F4057" s="210">
        <f t="shared" si="189"/>
        <v>6</v>
      </c>
      <c r="G4057" s="79" t="str">
        <f t="shared" si="190"/>
        <v>D</v>
      </c>
      <c r="H4057" s="79" t="str">
        <f t="shared" si="191"/>
        <v>6NGI-MALIN</v>
      </c>
    </row>
    <row r="4058" spans="1:8">
      <c r="A4058" s="80">
        <v>38565</v>
      </c>
      <c r="B4058" s="79" t="s">
        <v>86</v>
      </c>
      <c r="C4058" s="79" t="s">
        <v>46</v>
      </c>
      <c r="D4058" s="85">
        <v>85567.893800000005</v>
      </c>
      <c r="E4058" s="85">
        <v>-8556.7893800000002</v>
      </c>
      <c r="F4058" s="210">
        <f t="shared" si="189"/>
        <v>6</v>
      </c>
      <c r="G4058" s="79" t="str">
        <f t="shared" si="190"/>
        <v>D</v>
      </c>
      <c r="H4058" s="79" t="str">
        <f t="shared" si="191"/>
        <v>6NGI-SOCAL</v>
      </c>
    </row>
    <row r="4059" spans="1:8">
      <c r="A4059" s="80">
        <v>38565</v>
      </c>
      <c r="B4059" s="79" t="s">
        <v>86</v>
      </c>
      <c r="C4059" s="79" t="s">
        <v>103</v>
      </c>
      <c r="D4059" s="85">
        <v>-133426.7934</v>
      </c>
      <c r="E4059" s="85">
        <v>0</v>
      </c>
      <c r="F4059" s="210">
        <f t="shared" si="189"/>
        <v>6</v>
      </c>
      <c r="G4059" s="79" t="str">
        <f t="shared" si="190"/>
        <v>D</v>
      </c>
      <c r="H4059" s="79" t="str">
        <f t="shared" si="191"/>
        <v>6NGW/OPAL</v>
      </c>
    </row>
    <row r="4060" spans="1:8">
      <c r="A4060" s="80">
        <v>38596</v>
      </c>
      <c r="B4060" s="79" t="s">
        <v>86</v>
      </c>
      <c r="C4060" s="79" t="s">
        <v>88</v>
      </c>
      <c r="D4060" s="85">
        <v>-6502.7957000000006</v>
      </c>
      <c r="E4060" s="85">
        <v>65.027957000000001</v>
      </c>
      <c r="F4060" s="210">
        <f t="shared" si="189"/>
        <v>6</v>
      </c>
      <c r="G4060" s="79" t="str">
        <f t="shared" si="190"/>
        <v>D</v>
      </c>
      <c r="H4060" s="79" t="str">
        <f t="shared" si="191"/>
        <v>6IF-CIG/RKYMTN</v>
      </c>
    </row>
    <row r="4061" spans="1:8">
      <c r="A4061" s="80">
        <v>38596</v>
      </c>
      <c r="B4061" s="79" t="s">
        <v>86</v>
      </c>
      <c r="C4061" s="79" t="s">
        <v>89</v>
      </c>
      <c r="D4061" s="85">
        <v>-20270.045300000002</v>
      </c>
      <c r="E4061" s="85">
        <v>2027.0045299999999</v>
      </c>
      <c r="F4061" s="210">
        <f t="shared" si="189"/>
        <v>6</v>
      </c>
      <c r="G4061" s="79" t="str">
        <f t="shared" si="190"/>
        <v>D</v>
      </c>
      <c r="H4061" s="79" t="str">
        <f t="shared" si="191"/>
        <v>6IF-ELPO/PERMIAN</v>
      </c>
    </row>
    <row r="4062" spans="1:8">
      <c r="A4062" s="80">
        <v>38596</v>
      </c>
      <c r="B4062" s="79" t="s">
        <v>86</v>
      </c>
      <c r="C4062" s="79" t="s">
        <v>72</v>
      </c>
      <c r="D4062" s="85">
        <v>17757.173200000001</v>
      </c>
      <c r="E4062" s="85">
        <v>-1775.71732</v>
      </c>
      <c r="F4062" s="210">
        <f t="shared" si="189"/>
        <v>6</v>
      </c>
      <c r="G4062" s="79" t="str">
        <f t="shared" si="190"/>
        <v>D</v>
      </c>
      <c r="H4062" s="79" t="str">
        <f t="shared" si="191"/>
        <v>6IF-ELPO/SJ</v>
      </c>
    </row>
    <row r="4063" spans="1:8">
      <c r="A4063" s="80">
        <v>38596</v>
      </c>
      <c r="B4063" s="79" t="s">
        <v>86</v>
      </c>
      <c r="C4063" s="79" t="s">
        <v>67</v>
      </c>
      <c r="D4063" s="85">
        <v>128513.75</v>
      </c>
      <c r="E4063" s="85">
        <v>-12851.375</v>
      </c>
      <c r="F4063" s="210">
        <f t="shared" si="189"/>
        <v>6</v>
      </c>
      <c r="G4063" s="79" t="str">
        <f t="shared" si="190"/>
        <v>D</v>
      </c>
      <c r="H4063" s="79" t="str">
        <f t="shared" si="191"/>
        <v>6IF-NWPL_ROCKY_M</v>
      </c>
    </row>
    <row r="4064" spans="1:8">
      <c r="A4064" s="80">
        <v>38596</v>
      </c>
      <c r="B4064" s="79" t="s">
        <v>86</v>
      </c>
      <c r="C4064" s="79" t="s">
        <v>73</v>
      </c>
      <c r="D4064" s="85">
        <v>12851.375</v>
      </c>
      <c r="E4064" s="85">
        <v>-2570.2750000000001</v>
      </c>
      <c r="F4064" s="210">
        <f t="shared" si="189"/>
        <v>6</v>
      </c>
      <c r="G4064" s="79" t="str">
        <f t="shared" si="190"/>
        <v>D</v>
      </c>
      <c r="H4064" s="79" t="str">
        <f t="shared" si="191"/>
        <v>6IF-WAHA-TX</v>
      </c>
    </row>
    <row r="4065" spans="1:8">
      <c r="A4065" s="80">
        <v>38596</v>
      </c>
      <c r="B4065" s="79" t="s">
        <v>86</v>
      </c>
      <c r="C4065" s="79" t="s">
        <v>68</v>
      </c>
      <c r="D4065" s="85">
        <v>0</v>
      </c>
      <c r="E4065" s="85">
        <v>0</v>
      </c>
      <c r="F4065" s="210">
        <f t="shared" si="189"/>
        <v>6</v>
      </c>
      <c r="G4065" s="79" t="str">
        <f t="shared" si="190"/>
        <v>D</v>
      </c>
      <c r="H4065" s="79" t="str">
        <f t="shared" si="191"/>
        <v>6NGI-MALIN</v>
      </c>
    </row>
    <row r="4066" spans="1:8">
      <c r="A4066" s="80">
        <v>38596</v>
      </c>
      <c r="B4066" s="79" t="s">
        <v>86</v>
      </c>
      <c r="C4066" s="79" t="s">
        <v>46</v>
      </c>
      <c r="D4066" s="85">
        <v>117487.2703</v>
      </c>
      <c r="E4066" s="85">
        <v>-11748.72703</v>
      </c>
      <c r="F4066" s="210">
        <f t="shared" si="189"/>
        <v>6</v>
      </c>
      <c r="G4066" s="79" t="str">
        <f t="shared" si="190"/>
        <v>D</v>
      </c>
      <c r="H4066" s="79" t="str">
        <f t="shared" si="191"/>
        <v>6NGI-SOCAL</v>
      </c>
    </row>
    <row r="4067" spans="1:8">
      <c r="A4067" s="80">
        <v>38596</v>
      </c>
      <c r="B4067" s="79" t="s">
        <v>86</v>
      </c>
      <c r="C4067" s="79" t="s">
        <v>103</v>
      </c>
      <c r="D4067" s="85">
        <v>-128513.75</v>
      </c>
      <c r="E4067" s="85">
        <v>0</v>
      </c>
      <c r="F4067" s="210">
        <f t="shared" si="189"/>
        <v>6</v>
      </c>
      <c r="G4067" s="79" t="str">
        <f t="shared" si="190"/>
        <v>D</v>
      </c>
      <c r="H4067" s="79" t="str">
        <f t="shared" si="191"/>
        <v>6NGW/OPAL</v>
      </c>
    </row>
    <row r="4068" spans="1:8">
      <c r="A4068" s="80">
        <v>38626</v>
      </c>
      <c r="B4068" s="79" t="s">
        <v>86</v>
      </c>
      <c r="C4068" s="79" t="s">
        <v>88</v>
      </c>
      <c r="D4068" s="85">
        <v>-6688.7366000000002</v>
      </c>
      <c r="E4068" s="85">
        <v>66.887366</v>
      </c>
      <c r="F4068" s="210">
        <f t="shared" si="189"/>
        <v>6</v>
      </c>
      <c r="G4068" s="79" t="str">
        <f t="shared" si="190"/>
        <v>D</v>
      </c>
      <c r="H4068" s="79" t="str">
        <f t="shared" si="191"/>
        <v>6IF-CIG/RKYMTN</v>
      </c>
    </row>
    <row r="4069" spans="1:8">
      <c r="A4069" s="80">
        <v>38626</v>
      </c>
      <c r="B4069" s="79" t="s">
        <v>86</v>
      </c>
      <c r="C4069" s="79" t="s">
        <v>89</v>
      </c>
      <c r="D4069" s="85">
        <v>-24441.222000000002</v>
      </c>
      <c r="E4069" s="85">
        <v>2444.1222000000002</v>
      </c>
      <c r="F4069" s="210">
        <f t="shared" si="189"/>
        <v>6</v>
      </c>
      <c r="G4069" s="79" t="str">
        <f t="shared" si="190"/>
        <v>D</v>
      </c>
      <c r="H4069" s="79" t="str">
        <f t="shared" si="191"/>
        <v>6IF-ELPO/PERMIAN</v>
      </c>
    </row>
    <row r="4070" spans="1:8">
      <c r="A4070" s="80">
        <v>38626</v>
      </c>
      <c r="B4070" s="79" t="s">
        <v>86</v>
      </c>
      <c r="C4070" s="79" t="s">
        <v>72</v>
      </c>
      <c r="D4070" s="85">
        <v>17768.688999999998</v>
      </c>
      <c r="E4070" s="85">
        <v>-1776.8689000000002</v>
      </c>
      <c r="F4070" s="210">
        <f t="shared" si="189"/>
        <v>6</v>
      </c>
      <c r="G4070" s="79" t="str">
        <f t="shared" si="190"/>
        <v>D</v>
      </c>
      <c r="H4070" s="79" t="str">
        <f t="shared" si="191"/>
        <v>6IF-ELPO/SJ</v>
      </c>
    </row>
    <row r="4071" spans="1:8">
      <c r="A4071" s="80">
        <v>38626</v>
      </c>
      <c r="B4071" s="79" t="s">
        <v>86</v>
      </c>
      <c r="C4071" s="79" t="s">
        <v>67</v>
      </c>
      <c r="D4071" s="85">
        <v>132188.4713</v>
      </c>
      <c r="E4071" s="85">
        <v>-13218.84713</v>
      </c>
      <c r="F4071" s="210">
        <f t="shared" si="189"/>
        <v>6</v>
      </c>
      <c r="G4071" s="79" t="str">
        <f t="shared" si="190"/>
        <v>D</v>
      </c>
      <c r="H4071" s="79" t="str">
        <f t="shared" si="191"/>
        <v>6IF-NWPL_ROCKY_M</v>
      </c>
    </row>
    <row r="4072" spans="1:8">
      <c r="A4072" s="80">
        <v>38626</v>
      </c>
      <c r="B4072" s="79" t="s">
        <v>86</v>
      </c>
      <c r="C4072" s="79" t="s">
        <v>73</v>
      </c>
      <c r="D4072" s="85">
        <v>13218.8472</v>
      </c>
      <c r="E4072" s="85">
        <v>-2643.76944</v>
      </c>
      <c r="F4072" s="210">
        <f t="shared" si="189"/>
        <v>6</v>
      </c>
      <c r="G4072" s="79" t="str">
        <f t="shared" si="190"/>
        <v>D</v>
      </c>
      <c r="H4072" s="79" t="str">
        <f t="shared" si="191"/>
        <v>6IF-WAHA-TX</v>
      </c>
    </row>
    <row r="4073" spans="1:8">
      <c r="A4073" s="80">
        <v>38626</v>
      </c>
      <c r="B4073" s="79" t="s">
        <v>86</v>
      </c>
      <c r="C4073" s="79" t="s">
        <v>68</v>
      </c>
      <c r="D4073" s="85">
        <v>0</v>
      </c>
      <c r="E4073" s="85">
        <v>0</v>
      </c>
      <c r="F4073" s="210">
        <f t="shared" si="189"/>
        <v>6</v>
      </c>
      <c r="G4073" s="79" t="str">
        <f t="shared" si="190"/>
        <v>D</v>
      </c>
      <c r="H4073" s="79" t="str">
        <f t="shared" si="191"/>
        <v>6NGI-MALIN</v>
      </c>
    </row>
    <row r="4074" spans="1:8">
      <c r="A4074" s="80">
        <v>38626</v>
      </c>
      <c r="B4074" s="79" t="s">
        <v>86</v>
      </c>
      <c r="C4074" s="79" t="s">
        <v>46</v>
      </c>
      <c r="D4074" s="85">
        <v>97877.461200000005</v>
      </c>
      <c r="E4074" s="85">
        <v>-9787.7461199999998</v>
      </c>
      <c r="F4074" s="210">
        <f t="shared" si="189"/>
        <v>6</v>
      </c>
      <c r="G4074" s="79" t="str">
        <f t="shared" si="190"/>
        <v>D</v>
      </c>
      <c r="H4074" s="79" t="str">
        <f t="shared" si="191"/>
        <v>6NGI-SOCAL</v>
      </c>
    </row>
    <row r="4075" spans="1:8">
      <c r="A4075" s="80">
        <v>38626</v>
      </c>
      <c r="B4075" s="79" t="s">
        <v>86</v>
      </c>
      <c r="C4075" s="79" t="s">
        <v>103</v>
      </c>
      <c r="D4075" s="85">
        <v>-132188.47140000001</v>
      </c>
      <c r="E4075" s="85">
        <v>0</v>
      </c>
      <c r="F4075" s="210">
        <f t="shared" si="189"/>
        <v>6</v>
      </c>
      <c r="G4075" s="79" t="str">
        <f t="shared" si="190"/>
        <v>D</v>
      </c>
      <c r="H4075" s="79" t="str">
        <f t="shared" si="191"/>
        <v>6NGW/OPAL</v>
      </c>
    </row>
    <row r="4076" spans="1:8">
      <c r="A4076" s="80">
        <v>38657</v>
      </c>
      <c r="B4076" s="79" t="s">
        <v>86</v>
      </c>
      <c r="C4076" s="79" t="s">
        <v>88</v>
      </c>
      <c r="D4076" s="85">
        <v>-6442.4231</v>
      </c>
      <c r="E4076" s="85">
        <v>64.424230999999992</v>
      </c>
      <c r="F4076" s="210">
        <f t="shared" si="189"/>
        <v>6</v>
      </c>
      <c r="G4076" s="79" t="str">
        <f t="shared" si="190"/>
        <v>D</v>
      </c>
      <c r="H4076" s="79" t="str">
        <f t="shared" si="191"/>
        <v>6IF-CIG/RKYMTN</v>
      </c>
    </row>
    <row r="4077" spans="1:8">
      <c r="A4077" s="80">
        <v>38657</v>
      </c>
      <c r="B4077" s="79" t="s">
        <v>86</v>
      </c>
      <c r="C4077" s="79" t="s">
        <v>89</v>
      </c>
      <c r="D4077" s="85">
        <v>-21306.6803</v>
      </c>
      <c r="E4077" s="85">
        <v>2130.6680299999998</v>
      </c>
      <c r="F4077" s="210">
        <f t="shared" si="189"/>
        <v>6</v>
      </c>
      <c r="G4077" s="79" t="str">
        <f t="shared" si="190"/>
        <v>D</v>
      </c>
      <c r="H4077" s="79" t="str">
        <f t="shared" si="191"/>
        <v>6IF-ELPO/PERMIAN</v>
      </c>
    </row>
    <row r="4078" spans="1:8">
      <c r="A4078" s="80">
        <v>38657</v>
      </c>
      <c r="B4078" s="79" t="s">
        <v>86</v>
      </c>
      <c r="C4078" s="79" t="s">
        <v>72</v>
      </c>
      <c r="D4078" s="85">
        <v>15043.3549</v>
      </c>
      <c r="E4078" s="85">
        <v>-1504.3354899999999</v>
      </c>
      <c r="F4078" s="210">
        <f t="shared" si="189"/>
        <v>6</v>
      </c>
      <c r="G4078" s="79" t="str">
        <f t="shared" si="190"/>
        <v>D</v>
      </c>
      <c r="H4078" s="79" t="str">
        <f t="shared" si="191"/>
        <v>6IF-ELPO/SJ</v>
      </c>
    </row>
    <row r="4079" spans="1:8">
      <c r="A4079" s="80">
        <v>38657</v>
      </c>
      <c r="B4079" s="79" t="s">
        <v>86</v>
      </c>
      <c r="C4079" s="79" t="s">
        <v>67</v>
      </c>
      <c r="D4079" s="85">
        <v>127320.614</v>
      </c>
      <c r="E4079" s="85">
        <v>-12732.061400000001</v>
      </c>
      <c r="F4079" s="210">
        <f t="shared" si="189"/>
        <v>6</v>
      </c>
      <c r="G4079" s="79" t="str">
        <f t="shared" si="190"/>
        <v>D</v>
      </c>
      <c r="H4079" s="79" t="str">
        <f t="shared" si="191"/>
        <v>6IF-NWPL_ROCKY_M</v>
      </c>
    </row>
    <row r="4080" spans="1:8">
      <c r="A4080" s="80">
        <v>38657</v>
      </c>
      <c r="B4080" s="79" t="s">
        <v>86</v>
      </c>
      <c r="C4080" s="79" t="s">
        <v>73</v>
      </c>
      <c r="D4080" s="85">
        <v>12732.0615</v>
      </c>
      <c r="E4080" s="85">
        <v>-2546.4123</v>
      </c>
      <c r="F4080" s="210">
        <f t="shared" si="189"/>
        <v>6</v>
      </c>
      <c r="G4080" s="79" t="str">
        <f t="shared" si="190"/>
        <v>D</v>
      </c>
      <c r="H4080" s="79" t="str">
        <f t="shared" si="191"/>
        <v>6IF-WAHA-TX</v>
      </c>
    </row>
    <row r="4081" spans="1:8">
      <c r="A4081" s="80">
        <v>38657</v>
      </c>
      <c r="B4081" s="79" t="s">
        <v>86</v>
      </c>
      <c r="C4081" s="79" t="s">
        <v>68</v>
      </c>
      <c r="D4081" s="85">
        <v>0</v>
      </c>
      <c r="E4081" s="85">
        <v>0</v>
      </c>
      <c r="F4081" s="210">
        <f t="shared" si="189"/>
        <v>6</v>
      </c>
      <c r="G4081" s="79" t="str">
        <f t="shared" si="190"/>
        <v>D</v>
      </c>
      <c r="H4081" s="79" t="str">
        <f t="shared" si="191"/>
        <v>6NGI-MALIN</v>
      </c>
    </row>
    <row r="4082" spans="1:8">
      <c r="A4082" s="80">
        <v>38657</v>
      </c>
      <c r="B4082" s="79" t="s">
        <v>86</v>
      </c>
      <c r="C4082" s="79" t="s">
        <v>46</v>
      </c>
      <c r="D4082" s="85">
        <v>57995.388400000003</v>
      </c>
      <c r="E4082" s="85">
        <v>-5799.5388400000002</v>
      </c>
      <c r="F4082" s="210">
        <f t="shared" si="189"/>
        <v>6</v>
      </c>
      <c r="G4082" s="79" t="str">
        <f t="shared" si="190"/>
        <v>D</v>
      </c>
      <c r="H4082" s="79" t="str">
        <f t="shared" si="191"/>
        <v>6NGI-SOCAL</v>
      </c>
    </row>
    <row r="4083" spans="1:8">
      <c r="A4083" s="80">
        <v>38657</v>
      </c>
      <c r="B4083" s="79" t="s">
        <v>86</v>
      </c>
      <c r="C4083" s="79" t="s">
        <v>103</v>
      </c>
      <c r="D4083" s="85">
        <v>-127320.614</v>
      </c>
      <c r="E4083" s="85">
        <v>0</v>
      </c>
      <c r="F4083" s="210">
        <f t="shared" si="189"/>
        <v>6</v>
      </c>
      <c r="G4083" s="79" t="str">
        <f t="shared" si="190"/>
        <v>D</v>
      </c>
      <c r="H4083" s="79" t="str">
        <f t="shared" si="191"/>
        <v>6NGW/OPAL</v>
      </c>
    </row>
    <row r="4084" spans="1:8">
      <c r="A4084" s="80">
        <v>38687</v>
      </c>
      <c r="B4084" s="79" t="s">
        <v>86</v>
      </c>
      <c r="C4084" s="79" t="s">
        <v>89</v>
      </c>
      <c r="D4084" s="85">
        <v>-24213.518799999998</v>
      </c>
      <c r="E4084" s="85">
        <v>2421.3518800000002</v>
      </c>
      <c r="F4084" s="210">
        <f t="shared" si="189"/>
        <v>6</v>
      </c>
      <c r="G4084" s="79" t="str">
        <f t="shared" si="190"/>
        <v>D</v>
      </c>
      <c r="H4084" s="79" t="str">
        <f t="shared" si="191"/>
        <v>6IF-ELPO/PERMIAN</v>
      </c>
    </row>
    <row r="4085" spans="1:8">
      <c r="A4085" s="80">
        <v>38687</v>
      </c>
      <c r="B4085" s="79" t="s">
        <v>86</v>
      </c>
      <c r="C4085" s="79" t="s">
        <v>72</v>
      </c>
      <c r="D4085" s="85">
        <v>12315.8681</v>
      </c>
      <c r="E4085" s="85">
        <v>-1231.58681</v>
      </c>
      <c r="F4085" s="210">
        <f t="shared" si="189"/>
        <v>6</v>
      </c>
      <c r="G4085" s="79" t="str">
        <f t="shared" si="190"/>
        <v>D</v>
      </c>
      <c r="H4085" s="79" t="str">
        <f t="shared" si="191"/>
        <v>6IF-ELPO/SJ</v>
      </c>
    </row>
    <row r="4086" spans="1:8">
      <c r="A4086" s="80">
        <v>38687</v>
      </c>
      <c r="B4086" s="79" t="s">
        <v>86</v>
      </c>
      <c r="C4086" s="79" t="s">
        <v>67</v>
      </c>
      <c r="D4086" s="85">
        <v>130956.9568</v>
      </c>
      <c r="E4086" s="85">
        <v>-13095.695680000001</v>
      </c>
      <c r="F4086" s="210">
        <f t="shared" si="189"/>
        <v>6</v>
      </c>
      <c r="G4086" s="79" t="str">
        <f t="shared" si="190"/>
        <v>D</v>
      </c>
      <c r="H4086" s="79" t="str">
        <f t="shared" si="191"/>
        <v>6IF-NWPL_ROCKY_M</v>
      </c>
    </row>
    <row r="4087" spans="1:8">
      <c r="A4087" s="80">
        <v>38687</v>
      </c>
      <c r="B4087" s="79" t="s">
        <v>86</v>
      </c>
      <c r="C4087" s="79" t="s">
        <v>73</v>
      </c>
      <c r="D4087" s="85">
        <v>13095.695599999999</v>
      </c>
      <c r="E4087" s="85">
        <v>-2619.1391199999998</v>
      </c>
      <c r="F4087" s="210">
        <f t="shared" si="189"/>
        <v>6</v>
      </c>
      <c r="G4087" s="79" t="str">
        <f t="shared" si="190"/>
        <v>D</v>
      </c>
      <c r="H4087" s="79" t="str">
        <f t="shared" si="191"/>
        <v>6IF-WAHA-TX</v>
      </c>
    </row>
    <row r="4088" spans="1:8">
      <c r="A4088" s="80">
        <v>38687</v>
      </c>
      <c r="B4088" s="79" t="s">
        <v>86</v>
      </c>
      <c r="C4088" s="79" t="s">
        <v>68</v>
      </c>
      <c r="D4088" s="85">
        <v>0</v>
      </c>
      <c r="E4088" s="85">
        <v>0</v>
      </c>
      <c r="F4088" s="210">
        <f t="shared" si="189"/>
        <v>6</v>
      </c>
      <c r="G4088" s="79" t="str">
        <f t="shared" si="190"/>
        <v>D</v>
      </c>
      <c r="H4088" s="79" t="str">
        <f t="shared" si="191"/>
        <v>6NGI-MALIN</v>
      </c>
    </row>
    <row r="4089" spans="1:8">
      <c r="A4089" s="80">
        <v>38687</v>
      </c>
      <c r="B4089" s="79" t="s">
        <v>86</v>
      </c>
      <c r="C4089" s="79" t="s">
        <v>46</v>
      </c>
      <c r="D4089" s="85">
        <v>56837.008999999998</v>
      </c>
      <c r="E4089" s="85">
        <v>-5683.7008999999998</v>
      </c>
      <c r="F4089" s="210">
        <f t="shared" si="189"/>
        <v>6</v>
      </c>
      <c r="G4089" s="79" t="str">
        <f t="shared" si="190"/>
        <v>D</v>
      </c>
      <c r="H4089" s="79" t="str">
        <f t="shared" si="191"/>
        <v>6NGI-SOCAL</v>
      </c>
    </row>
    <row r="4090" spans="1:8">
      <c r="A4090" s="80">
        <v>38687</v>
      </c>
      <c r="B4090" s="79" t="s">
        <v>86</v>
      </c>
      <c r="C4090" s="79" t="s">
        <v>103</v>
      </c>
      <c r="D4090" s="85">
        <v>-130956.9568</v>
      </c>
      <c r="E4090" s="85">
        <v>0</v>
      </c>
      <c r="F4090" s="210">
        <f t="shared" si="189"/>
        <v>6</v>
      </c>
      <c r="G4090" s="79" t="str">
        <f t="shared" si="190"/>
        <v>D</v>
      </c>
      <c r="H4090" s="79" t="str">
        <f t="shared" si="191"/>
        <v>6NGW/OPAL</v>
      </c>
    </row>
    <row r="4091" spans="1:8">
      <c r="A4091" s="80">
        <v>38718</v>
      </c>
      <c r="B4091" s="79" t="s">
        <v>86</v>
      </c>
      <c r="C4091" s="79" t="s">
        <v>89</v>
      </c>
      <c r="D4091" s="85">
        <v>105022.65730000001</v>
      </c>
      <c r="E4091" s="85">
        <v>-10502.265729999999</v>
      </c>
      <c r="F4091" s="210">
        <f t="shared" si="189"/>
        <v>6</v>
      </c>
      <c r="G4091" s="79" t="str">
        <f t="shared" si="190"/>
        <v>D</v>
      </c>
      <c r="H4091" s="79" t="str">
        <f t="shared" si="191"/>
        <v>6IF-ELPO/PERMIAN</v>
      </c>
    </row>
    <row r="4092" spans="1:8">
      <c r="A4092" s="80">
        <v>38718</v>
      </c>
      <c r="B4092" s="79" t="s">
        <v>86</v>
      </c>
      <c r="C4092" s="79" t="s">
        <v>72</v>
      </c>
      <c r="D4092" s="85">
        <v>10953.9797</v>
      </c>
      <c r="E4092" s="85">
        <v>-1095.39797</v>
      </c>
      <c r="F4092" s="210">
        <f t="shared" si="189"/>
        <v>6</v>
      </c>
      <c r="G4092" s="79" t="str">
        <f t="shared" si="190"/>
        <v>D</v>
      </c>
      <c r="H4092" s="79" t="str">
        <f t="shared" si="191"/>
        <v>6IF-ELPO/SJ</v>
      </c>
    </row>
    <row r="4093" spans="1:8">
      <c r="A4093" s="80">
        <v>38718</v>
      </c>
      <c r="B4093" s="79" t="s">
        <v>86</v>
      </c>
      <c r="C4093" s="79" t="s">
        <v>67</v>
      </c>
      <c r="D4093" s="85">
        <v>130334.448</v>
      </c>
      <c r="E4093" s="85">
        <v>-13033.444800000001</v>
      </c>
      <c r="F4093" s="210">
        <f t="shared" si="189"/>
        <v>6</v>
      </c>
      <c r="G4093" s="79" t="str">
        <f t="shared" si="190"/>
        <v>D</v>
      </c>
      <c r="H4093" s="79" t="str">
        <f t="shared" si="191"/>
        <v>6IF-NWPL_ROCKY_M</v>
      </c>
    </row>
    <row r="4094" spans="1:8">
      <c r="A4094" s="80">
        <v>38718</v>
      </c>
      <c r="B4094" s="79" t="s">
        <v>86</v>
      </c>
      <c r="C4094" s="79" t="s">
        <v>73</v>
      </c>
      <c r="D4094" s="85">
        <v>13033.444800000001</v>
      </c>
      <c r="E4094" s="85">
        <v>-2606.68896</v>
      </c>
      <c r="F4094" s="210">
        <f t="shared" si="189"/>
        <v>6</v>
      </c>
      <c r="G4094" s="79" t="str">
        <f t="shared" si="190"/>
        <v>D</v>
      </c>
      <c r="H4094" s="79" t="str">
        <f t="shared" si="191"/>
        <v>6IF-WAHA-TX</v>
      </c>
    </row>
    <row r="4095" spans="1:8">
      <c r="A4095" s="80">
        <v>38718</v>
      </c>
      <c r="B4095" s="79" t="s">
        <v>86</v>
      </c>
      <c r="C4095" s="79" t="s">
        <v>68</v>
      </c>
      <c r="D4095" s="85">
        <v>0</v>
      </c>
      <c r="E4095" s="85">
        <v>0</v>
      </c>
      <c r="F4095" s="210">
        <f t="shared" si="189"/>
        <v>6</v>
      </c>
      <c r="G4095" s="79" t="str">
        <f t="shared" si="190"/>
        <v>D</v>
      </c>
      <c r="H4095" s="79" t="str">
        <f t="shared" si="191"/>
        <v>6NGI-MALIN</v>
      </c>
    </row>
    <row r="4096" spans="1:8">
      <c r="A4096" s="80">
        <v>38718</v>
      </c>
      <c r="B4096" s="79" t="s">
        <v>86</v>
      </c>
      <c r="C4096" s="79" t="s">
        <v>46</v>
      </c>
      <c r="D4096" s="85">
        <v>-234654.14019999999</v>
      </c>
      <c r="E4096" s="85">
        <v>23465.41402</v>
      </c>
      <c r="F4096" s="210">
        <f t="shared" si="189"/>
        <v>6</v>
      </c>
      <c r="G4096" s="79" t="str">
        <f t="shared" si="190"/>
        <v>D</v>
      </c>
      <c r="H4096" s="79" t="str">
        <f t="shared" si="191"/>
        <v>6NGI-SOCAL</v>
      </c>
    </row>
    <row r="4097" spans="1:8">
      <c r="A4097" s="80">
        <v>38718</v>
      </c>
      <c r="B4097" s="79" t="s">
        <v>86</v>
      </c>
      <c r="C4097" s="79" t="s">
        <v>103</v>
      </c>
      <c r="D4097" s="85">
        <v>-130334.448</v>
      </c>
      <c r="E4097" s="85">
        <v>0</v>
      </c>
      <c r="F4097" s="210">
        <f t="shared" si="189"/>
        <v>6</v>
      </c>
      <c r="G4097" s="79" t="str">
        <f t="shared" si="190"/>
        <v>D</v>
      </c>
      <c r="H4097" s="79" t="str">
        <f t="shared" si="191"/>
        <v>6NGW/OPAL</v>
      </c>
    </row>
    <row r="4098" spans="1:8">
      <c r="A4098" s="80">
        <v>38749</v>
      </c>
      <c r="B4098" s="79" t="s">
        <v>86</v>
      </c>
      <c r="C4098" s="79" t="s">
        <v>88</v>
      </c>
      <c r="D4098" s="85">
        <v>-5928.8810000000003</v>
      </c>
      <c r="E4098" s="85">
        <v>-199.93680735308101</v>
      </c>
      <c r="F4098" s="210">
        <f t="shared" si="189"/>
        <v>6</v>
      </c>
      <c r="G4098" s="79" t="str">
        <f t="shared" si="190"/>
        <v>D</v>
      </c>
      <c r="H4098" s="79" t="str">
        <f t="shared" si="191"/>
        <v>6IF-CIG/RKYMTN</v>
      </c>
    </row>
    <row r="4099" spans="1:8">
      <c r="A4099" s="80">
        <v>38749</v>
      </c>
      <c r="B4099" s="79" t="s">
        <v>86</v>
      </c>
      <c r="C4099" s="79" t="s">
        <v>89</v>
      </c>
      <c r="D4099" s="85">
        <v>105739.8017</v>
      </c>
      <c r="E4099" s="85">
        <v>-10573.980170000001</v>
      </c>
      <c r="F4099" s="210">
        <f t="shared" ref="F4099:F4162" si="192">IF(REF_DT&lt;=LastDay,INDEX(IntraMonth_Buckets,MATCH($A4099,IntraSumMonths,0),1),INDEX(BucketTable,MATCH($A4099,SumMonths,0),1))</f>
        <v>6</v>
      </c>
      <c r="G4099" s="79" t="str">
        <f t="shared" ref="G4099:G4162" si="193">INDEX(Book_Type,MATCH($B4099,Book,0),1)</f>
        <v>D</v>
      </c>
      <c r="H4099" s="79" t="str">
        <f t="shared" ref="H4099:H4162" si="194">$F4099&amp;$C4099</f>
        <v>6IF-ELPO/PERMIAN</v>
      </c>
    </row>
    <row r="4100" spans="1:8">
      <c r="A4100" s="80">
        <v>38749</v>
      </c>
      <c r="B4100" s="79" t="s">
        <v>86</v>
      </c>
      <c r="C4100" s="79" t="s">
        <v>72</v>
      </c>
      <c r="D4100" s="85">
        <v>12328.122100000001</v>
      </c>
      <c r="E4100" s="85">
        <v>-1232.8122100000001</v>
      </c>
      <c r="F4100" s="210">
        <f t="shared" si="192"/>
        <v>6</v>
      </c>
      <c r="G4100" s="79" t="str">
        <f t="shared" si="193"/>
        <v>D</v>
      </c>
      <c r="H4100" s="79" t="str">
        <f t="shared" si="194"/>
        <v>6IF-ELPO/SJ</v>
      </c>
    </row>
    <row r="4101" spans="1:8">
      <c r="A4101" s="80">
        <v>38749</v>
      </c>
      <c r="B4101" s="79" t="s">
        <v>86</v>
      </c>
      <c r="C4101" s="79" t="s">
        <v>67</v>
      </c>
      <c r="D4101" s="85">
        <v>117171.56140000001</v>
      </c>
      <c r="E4101" s="85">
        <v>-11717.156139999999</v>
      </c>
      <c r="F4101" s="210">
        <f t="shared" si="192"/>
        <v>6</v>
      </c>
      <c r="G4101" s="79" t="str">
        <f t="shared" si="193"/>
        <v>D</v>
      </c>
      <c r="H4101" s="79" t="str">
        <f t="shared" si="194"/>
        <v>6IF-NWPL_ROCKY_M</v>
      </c>
    </row>
    <row r="4102" spans="1:8">
      <c r="A4102" s="80">
        <v>38749</v>
      </c>
      <c r="B4102" s="79" t="s">
        <v>86</v>
      </c>
      <c r="C4102" s="79" t="s">
        <v>73</v>
      </c>
      <c r="D4102" s="85">
        <v>11717.156000000001</v>
      </c>
      <c r="E4102" s="85">
        <v>-2343.4312</v>
      </c>
      <c r="F4102" s="210">
        <f t="shared" si="192"/>
        <v>6</v>
      </c>
      <c r="G4102" s="79" t="str">
        <f t="shared" si="193"/>
        <v>D</v>
      </c>
      <c r="H4102" s="79" t="str">
        <f t="shared" si="194"/>
        <v>6IF-WAHA-TX</v>
      </c>
    </row>
    <row r="4103" spans="1:8">
      <c r="A4103" s="80">
        <v>38749</v>
      </c>
      <c r="B4103" s="79" t="s">
        <v>86</v>
      </c>
      <c r="C4103" s="79" t="s">
        <v>68</v>
      </c>
      <c r="D4103" s="85">
        <v>0</v>
      </c>
      <c r="E4103" s="85">
        <v>0</v>
      </c>
      <c r="F4103" s="210">
        <f t="shared" si="192"/>
        <v>6</v>
      </c>
      <c r="G4103" s="79" t="str">
        <f t="shared" si="193"/>
        <v>D</v>
      </c>
      <c r="H4103" s="79" t="str">
        <f t="shared" si="194"/>
        <v>6NGI-MALIN</v>
      </c>
    </row>
    <row r="4104" spans="1:8">
      <c r="A4104" s="80">
        <v>38749</v>
      </c>
      <c r="B4104" s="79" t="s">
        <v>86</v>
      </c>
      <c r="C4104" s="79" t="s">
        <v>46</v>
      </c>
      <c r="D4104" s="85">
        <v>-224768.5325</v>
      </c>
      <c r="E4104" s="85">
        <v>22476.85325</v>
      </c>
      <c r="F4104" s="210">
        <f t="shared" si="192"/>
        <v>6</v>
      </c>
      <c r="G4104" s="79" t="str">
        <f t="shared" si="193"/>
        <v>D</v>
      </c>
      <c r="H4104" s="79" t="str">
        <f t="shared" si="194"/>
        <v>6NGI-SOCAL</v>
      </c>
    </row>
    <row r="4105" spans="1:8">
      <c r="A4105" s="80">
        <v>38749</v>
      </c>
      <c r="B4105" s="79" t="s">
        <v>86</v>
      </c>
      <c r="C4105" s="79" t="s">
        <v>103</v>
      </c>
      <c r="D4105" s="85">
        <v>-117171.56140000001</v>
      </c>
      <c r="E4105" s="85">
        <v>0</v>
      </c>
      <c r="F4105" s="210">
        <f t="shared" si="192"/>
        <v>6</v>
      </c>
      <c r="G4105" s="79" t="str">
        <f t="shared" si="193"/>
        <v>D</v>
      </c>
      <c r="H4105" s="79" t="str">
        <f t="shared" si="194"/>
        <v>6NGW/OPAL</v>
      </c>
    </row>
    <row r="4106" spans="1:8">
      <c r="A4106" s="80">
        <v>38777</v>
      </c>
      <c r="B4106" s="79" t="s">
        <v>86</v>
      </c>
      <c r="C4106" s="79" t="s">
        <v>88</v>
      </c>
      <c r="D4106" s="85">
        <v>-6536.1598000000004</v>
      </c>
      <c r="E4106" s="85">
        <v>-342.415251952728</v>
      </c>
      <c r="F4106" s="210">
        <f t="shared" si="192"/>
        <v>6</v>
      </c>
      <c r="G4106" s="79" t="str">
        <f t="shared" si="193"/>
        <v>D</v>
      </c>
      <c r="H4106" s="79" t="str">
        <f t="shared" si="194"/>
        <v>6IF-CIG/RKYMTN</v>
      </c>
    </row>
    <row r="4107" spans="1:8">
      <c r="A4107" s="80">
        <v>38777</v>
      </c>
      <c r="B4107" s="79" t="s">
        <v>86</v>
      </c>
      <c r="C4107" s="79" t="s">
        <v>89</v>
      </c>
      <c r="D4107" s="85">
        <v>101680.9118</v>
      </c>
      <c r="E4107" s="85">
        <v>-10168.091179999999</v>
      </c>
      <c r="F4107" s="210">
        <f t="shared" si="192"/>
        <v>6</v>
      </c>
      <c r="G4107" s="79" t="str">
        <f t="shared" si="193"/>
        <v>D</v>
      </c>
      <c r="H4107" s="79" t="str">
        <f t="shared" si="194"/>
        <v>6IF-ELPO/PERMIAN</v>
      </c>
    </row>
    <row r="4108" spans="1:8">
      <c r="A4108" s="80">
        <v>38777</v>
      </c>
      <c r="B4108" s="79" t="s">
        <v>86</v>
      </c>
      <c r="C4108" s="79" t="s">
        <v>72</v>
      </c>
      <c r="D4108" s="85">
        <v>16451.654999999999</v>
      </c>
      <c r="E4108" s="85">
        <v>-1645.1655000000001</v>
      </c>
      <c r="F4108" s="210">
        <f t="shared" si="192"/>
        <v>6</v>
      </c>
      <c r="G4108" s="79" t="str">
        <f t="shared" si="193"/>
        <v>D</v>
      </c>
      <c r="H4108" s="79" t="str">
        <f t="shared" si="194"/>
        <v>6IF-ELPO/SJ</v>
      </c>
    </row>
    <row r="4109" spans="1:8">
      <c r="A4109" s="80">
        <v>38777</v>
      </c>
      <c r="B4109" s="79" t="s">
        <v>86</v>
      </c>
      <c r="C4109" s="79" t="s">
        <v>67</v>
      </c>
      <c r="D4109" s="85">
        <v>129173.11809999999</v>
      </c>
      <c r="E4109" s="85">
        <v>-12917.311809999999</v>
      </c>
      <c r="F4109" s="210">
        <f t="shared" si="192"/>
        <v>6</v>
      </c>
      <c r="G4109" s="79" t="str">
        <f t="shared" si="193"/>
        <v>D</v>
      </c>
      <c r="H4109" s="79" t="str">
        <f t="shared" si="194"/>
        <v>6IF-NWPL_ROCKY_M</v>
      </c>
    </row>
    <row r="4110" spans="1:8">
      <c r="A4110" s="80">
        <v>38777</v>
      </c>
      <c r="B4110" s="79" t="s">
        <v>86</v>
      </c>
      <c r="C4110" s="79" t="s">
        <v>73</v>
      </c>
      <c r="D4110" s="85">
        <v>12917.311799999999</v>
      </c>
      <c r="E4110" s="85">
        <v>-2583.46236</v>
      </c>
      <c r="F4110" s="210">
        <f t="shared" si="192"/>
        <v>6</v>
      </c>
      <c r="G4110" s="79" t="str">
        <f t="shared" si="193"/>
        <v>D</v>
      </c>
      <c r="H4110" s="79" t="str">
        <f t="shared" si="194"/>
        <v>6IF-WAHA-TX</v>
      </c>
    </row>
    <row r="4111" spans="1:8">
      <c r="A4111" s="80">
        <v>38777</v>
      </c>
      <c r="B4111" s="79" t="s">
        <v>86</v>
      </c>
      <c r="C4111" s="79" t="s">
        <v>68</v>
      </c>
      <c r="D4111" s="85">
        <v>0</v>
      </c>
      <c r="E4111" s="85">
        <v>0</v>
      </c>
      <c r="F4111" s="210">
        <f t="shared" si="192"/>
        <v>6</v>
      </c>
      <c r="G4111" s="79" t="str">
        <f t="shared" si="193"/>
        <v>D</v>
      </c>
      <c r="H4111" s="79" t="str">
        <f t="shared" si="194"/>
        <v>6NGI-MALIN</v>
      </c>
    </row>
    <row r="4112" spans="1:8">
      <c r="A4112" s="80">
        <v>38777</v>
      </c>
      <c r="B4112" s="79" t="s">
        <v>86</v>
      </c>
      <c r="C4112" s="79" t="s">
        <v>46</v>
      </c>
      <c r="D4112" s="85">
        <v>-207334.52189999999</v>
      </c>
      <c r="E4112" s="85">
        <v>20733.45219</v>
      </c>
      <c r="F4112" s="210">
        <f t="shared" si="192"/>
        <v>6</v>
      </c>
      <c r="G4112" s="79" t="str">
        <f t="shared" si="193"/>
        <v>D</v>
      </c>
      <c r="H4112" s="79" t="str">
        <f t="shared" si="194"/>
        <v>6NGI-SOCAL</v>
      </c>
    </row>
    <row r="4113" spans="1:8">
      <c r="A4113" s="80">
        <v>38777</v>
      </c>
      <c r="B4113" s="79" t="s">
        <v>86</v>
      </c>
      <c r="C4113" s="79" t="s">
        <v>103</v>
      </c>
      <c r="D4113" s="85">
        <v>-129173.1182</v>
      </c>
      <c r="E4113" s="85">
        <v>0</v>
      </c>
      <c r="F4113" s="210">
        <f t="shared" si="192"/>
        <v>6</v>
      </c>
      <c r="G4113" s="79" t="str">
        <f t="shared" si="193"/>
        <v>D</v>
      </c>
      <c r="H4113" s="79" t="str">
        <f t="shared" si="194"/>
        <v>6NGW/OPAL</v>
      </c>
    </row>
    <row r="4114" spans="1:8">
      <c r="A4114" s="80">
        <v>38808</v>
      </c>
      <c r="B4114" s="79" t="s">
        <v>86</v>
      </c>
      <c r="C4114" s="79" t="s">
        <v>88</v>
      </c>
      <c r="D4114" s="85">
        <v>-6295.2192000000005</v>
      </c>
      <c r="E4114" s="85">
        <v>-331.11443589367502</v>
      </c>
      <c r="F4114" s="210">
        <f t="shared" si="192"/>
        <v>6</v>
      </c>
      <c r="G4114" s="79" t="str">
        <f t="shared" si="193"/>
        <v>D</v>
      </c>
      <c r="H4114" s="79" t="str">
        <f t="shared" si="194"/>
        <v>6IF-CIG/RKYMTN</v>
      </c>
    </row>
    <row r="4115" spans="1:8">
      <c r="A4115" s="80">
        <v>38808</v>
      </c>
      <c r="B4115" s="79" t="s">
        <v>86</v>
      </c>
      <c r="C4115" s="79" t="s">
        <v>89</v>
      </c>
      <c r="D4115" s="85">
        <v>104788.4443</v>
      </c>
      <c r="E4115" s="85">
        <v>-10478.844429999999</v>
      </c>
      <c r="F4115" s="210">
        <f t="shared" si="192"/>
        <v>6</v>
      </c>
      <c r="G4115" s="79" t="str">
        <f t="shared" si="193"/>
        <v>D</v>
      </c>
      <c r="H4115" s="79" t="str">
        <f t="shared" si="194"/>
        <v>6IF-ELPO/PERMIAN</v>
      </c>
    </row>
    <row r="4116" spans="1:8">
      <c r="A4116" s="80">
        <v>38808</v>
      </c>
      <c r="B4116" s="79" t="s">
        <v>86</v>
      </c>
      <c r="C4116" s="79" t="s">
        <v>72</v>
      </c>
      <c r="D4116" s="85">
        <v>17829.819200000002</v>
      </c>
      <c r="E4116" s="85">
        <v>-1782.9819199999999</v>
      </c>
      <c r="F4116" s="210">
        <f t="shared" si="192"/>
        <v>6</v>
      </c>
      <c r="G4116" s="79" t="str">
        <f t="shared" si="193"/>
        <v>D</v>
      </c>
      <c r="H4116" s="79" t="str">
        <f t="shared" si="194"/>
        <v>6IF-ELPO/SJ</v>
      </c>
    </row>
    <row r="4117" spans="1:8">
      <c r="A4117" s="80">
        <v>38808</v>
      </c>
      <c r="B4117" s="79" t="s">
        <v>86</v>
      </c>
      <c r="C4117" s="79" t="s">
        <v>67</v>
      </c>
      <c r="D4117" s="85">
        <v>124411.4472</v>
      </c>
      <c r="E4117" s="85">
        <v>-12441.14472</v>
      </c>
      <c r="F4117" s="210">
        <f t="shared" si="192"/>
        <v>6</v>
      </c>
      <c r="G4117" s="79" t="str">
        <f t="shared" si="193"/>
        <v>D</v>
      </c>
      <c r="H4117" s="79" t="str">
        <f t="shared" si="194"/>
        <v>6IF-NWPL_ROCKY_M</v>
      </c>
    </row>
    <row r="4118" spans="1:8">
      <c r="A4118" s="80">
        <v>38808</v>
      </c>
      <c r="B4118" s="79" t="s">
        <v>86</v>
      </c>
      <c r="C4118" s="79" t="s">
        <v>73</v>
      </c>
      <c r="D4118" s="85">
        <v>12441.1448</v>
      </c>
      <c r="E4118" s="85">
        <v>-2488.2289599999999</v>
      </c>
      <c r="F4118" s="210">
        <f t="shared" si="192"/>
        <v>6</v>
      </c>
      <c r="G4118" s="79" t="str">
        <f t="shared" si="193"/>
        <v>D</v>
      </c>
      <c r="H4118" s="79" t="str">
        <f t="shared" si="194"/>
        <v>6IF-WAHA-TX</v>
      </c>
    </row>
    <row r="4119" spans="1:8">
      <c r="A4119" s="80">
        <v>38808</v>
      </c>
      <c r="B4119" s="79" t="s">
        <v>86</v>
      </c>
      <c r="C4119" s="79" t="s">
        <v>68</v>
      </c>
      <c r="D4119" s="85">
        <v>0</v>
      </c>
      <c r="E4119" s="85">
        <v>0</v>
      </c>
      <c r="F4119" s="210">
        <f t="shared" si="192"/>
        <v>6</v>
      </c>
      <c r="G4119" s="79" t="str">
        <f t="shared" si="193"/>
        <v>D</v>
      </c>
      <c r="H4119" s="79" t="str">
        <f t="shared" si="194"/>
        <v>6NGI-MALIN</v>
      </c>
    </row>
    <row r="4120" spans="1:8">
      <c r="A4120" s="80">
        <v>38808</v>
      </c>
      <c r="B4120" s="79" t="s">
        <v>86</v>
      </c>
      <c r="C4120" s="79" t="s">
        <v>46</v>
      </c>
      <c r="D4120" s="85">
        <v>-127599.6979</v>
      </c>
      <c r="E4120" s="85">
        <v>12759.969789999999</v>
      </c>
      <c r="F4120" s="210">
        <f t="shared" si="192"/>
        <v>6</v>
      </c>
      <c r="G4120" s="79" t="str">
        <f t="shared" si="193"/>
        <v>D</v>
      </c>
      <c r="H4120" s="79" t="str">
        <f t="shared" si="194"/>
        <v>6NGI-SOCAL</v>
      </c>
    </row>
    <row r="4121" spans="1:8">
      <c r="A4121" s="80">
        <v>38808</v>
      </c>
      <c r="B4121" s="79" t="s">
        <v>86</v>
      </c>
      <c r="C4121" s="79" t="s">
        <v>103</v>
      </c>
      <c r="D4121" s="85">
        <v>-124411.4472</v>
      </c>
      <c r="E4121" s="85">
        <v>0</v>
      </c>
      <c r="F4121" s="210">
        <f t="shared" si="192"/>
        <v>6</v>
      </c>
      <c r="G4121" s="79" t="str">
        <f t="shared" si="193"/>
        <v>D</v>
      </c>
      <c r="H4121" s="79" t="str">
        <f t="shared" si="194"/>
        <v>6NGW/OPAL</v>
      </c>
    </row>
    <row r="4122" spans="1:8">
      <c r="A4122" s="80">
        <v>38838</v>
      </c>
      <c r="B4122" s="79" t="s">
        <v>86</v>
      </c>
      <c r="C4122" s="79" t="s">
        <v>88</v>
      </c>
      <c r="D4122" s="85">
        <v>-6474.8205000000007</v>
      </c>
      <c r="E4122" s="85">
        <v>-338.29642859335303</v>
      </c>
      <c r="F4122" s="210">
        <f t="shared" si="192"/>
        <v>6</v>
      </c>
      <c r="G4122" s="79" t="str">
        <f t="shared" si="193"/>
        <v>D</v>
      </c>
      <c r="H4122" s="79" t="str">
        <f t="shared" si="194"/>
        <v>6IF-CIG/RKYMTN</v>
      </c>
    </row>
    <row r="4123" spans="1:8">
      <c r="A4123" s="80">
        <v>38838</v>
      </c>
      <c r="B4123" s="79" t="s">
        <v>86</v>
      </c>
      <c r="C4123" s="79" t="s">
        <v>89</v>
      </c>
      <c r="D4123" s="85">
        <v>103110.0521</v>
      </c>
      <c r="E4123" s="85">
        <v>-10311.005209999999</v>
      </c>
      <c r="F4123" s="210">
        <f t="shared" si="192"/>
        <v>6</v>
      </c>
      <c r="G4123" s="79" t="str">
        <f t="shared" si="193"/>
        <v>D</v>
      </c>
      <c r="H4123" s="79" t="str">
        <f t="shared" si="194"/>
        <v>6IF-ELPO/PERMIAN</v>
      </c>
    </row>
    <row r="4124" spans="1:8">
      <c r="A4124" s="80">
        <v>38838</v>
      </c>
      <c r="B4124" s="79" t="s">
        <v>86</v>
      </c>
      <c r="C4124" s="79" t="s">
        <v>72</v>
      </c>
      <c r="D4124" s="85">
        <v>19211.468700000001</v>
      </c>
      <c r="E4124" s="85">
        <v>-1921.14687</v>
      </c>
      <c r="F4124" s="210">
        <f t="shared" si="192"/>
        <v>6</v>
      </c>
      <c r="G4124" s="79" t="str">
        <f t="shared" si="193"/>
        <v>D</v>
      </c>
      <c r="H4124" s="79" t="str">
        <f t="shared" si="194"/>
        <v>6IF-ELPO/SJ</v>
      </c>
    </row>
    <row r="4125" spans="1:8">
      <c r="A4125" s="80">
        <v>38838</v>
      </c>
      <c r="B4125" s="79" t="s">
        <v>86</v>
      </c>
      <c r="C4125" s="79" t="s">
        <v>67</v>
      </c>
      <c r="D4125" s="85">
        <v>127960.8806</v>
      </c>
      <c r="E4125" s="85">
        <v>-12796.08806</v>
      </c>
      <c r="F4125" s="210">
        <f t="shared" si="192"/>
        <v>6</v>
      </c>
      <c r="G4125" s="79" t="str">
        <f t="shared" si="193"/>
        <v>D</v>
      </c>
      <c r="H4125" s="79" t="str">
        <f t="shared" si="194"/>
        <v>6IF-NWPL_ROCKY_M</v>
      </c>
    </row>
    <row r="4126" spans="1:8">
      <c r="A4126" s="80">
        <v>38838</v>
      </c>
      <c r="B4126" s="79" t="s">
        <v>86</v>
      </c>
      <c r="C4126" s="79" t="s">
        <v>73</v>
      </c>
      <c r="D4126" s="85">
        <v>12796.088100000001</v>
      </c>
      <c r="E4126" s="85">
        <v>-2559.2176199999999</v>
      </c>
      <c r="F4126" s="210">
        <f t="shared" si="192"/>
        <v>6</v>
      </c>
      <c r="G4126" s="79" t="str">
        <f t="shared" si="193"/>
        <v>D</v>
      </c>
      <c r="H4126" s="79" t="str">
        <f t="shared" si="194"/>
        <v>6IF-WAHA-TX</v>
      </c>
    </row>
    <row r="4127" spans="1:8">
      <c r="A4127" s="80">
        <v>38838</v>
      </c>
      <c r="B4127" s="79" t="s">
        <v>86</v>
      </c>
      <c r="C4127" s="79" t="s">
        <v>68</v>
      </c>
      <c r="D4127" s="85">
        <v>0</v>
      </c>
      <c r="E4127" s="85">
        <v>0</v>
      </c>
      <c r="F4127" s="210">
        <f t="shared" si="192"/>
        <v>6</v>
      </c>
      <c r="G4127" s="79" t="str">
        <f t="shared" si="193"/>
        <v>D</v>
      </c>
      <c r="H4127" s="79" t="str">
        <f t="shared" si="194"/>
        <v>6NGI-MALIN</v>
      </c>
    </row>
    <row r="4128" spans="1:8">
      <c r="A4128" s="80">
        <v>38838</v>
      </c>
      <c r="B4128" s="79" t="s">
        <v>86</v>
      </c>
      <c r="C4128" s="79" t="s">
        <v>46</v>
      </c>
      <c r="D4128" s="85">
        <v>-106524.54369999999</v>
      </c>
      <c r="E4128" s="85">
        <v>10652.454369999999</v>
      </c>
      <c r="F4128" s="210">
        <f t="shared" si="192"/>
        <v>6</v>
      </c>
      <c r="G4128" s="79" t="str">
        <f t="shared" si="193"/>
        <v>D</v>
      </c>
      <c r="H4128" s="79" t="str">
        <f t="shared" si="194"/>
        <v>6NGI-SOCAL</v>
      </c>
    </row>
    <row r="4129" spans="1:8">
      <c r="A4129" s="80">
        <v>38838</v>
      </c>
      <c r="B4129" s="79" t="s">
        <v>86</v>
      </c>
      <c r="C4129" s="79" t="s">
        <v>103</v>
      </c>
      <c r="D4129" s="85">
        <v>-127960.8806</v>
      </c>
      <c r="E4129" s="85">
        <v>0</v>
      </c>
      <c r="F4129" s="210">
        <f t="shared" si="192"/>
        <v>6</v>
      </c>
      <c r="G4129" s="79" t="str">
        <f t="shared" si="193"/>
        <v>D</v>
      </c>
      <c r="H4129" s="79" t="str">
        <f t="shared" si="194"/>
        <v>6NGW/OPAL</v>
      </c>
    </row>
    <row r="4130" spans="1:8">
      <c r="A4130" s="80">
        <v>38869</v>
      </c>
      <c r="B4130" s="79" t="s">
        <v>86</v>
      </c>
      <c r="C4130" s="79" t="s">
        <v>88</v>
      </c>
      <c r="D4130" s="85">
        <v>-6235.5768000000007</v>
      </c>
      <c r="E4130" s="85">
        <v>-324.511190912595</v>
      </c>
      <c r="F4130" s="210">
        <f t="shared" si="192"/>
        <v>6</v>
      </c>
      <c r="G4130" s="79" t="str">
        <f t="shared" si="193"/>
        <v>D</v>
      </c>
      <c r="H4130" s="79" t="str">
        <f t="shared" si="194"/>
        <v>6IF-CIG/RKYMTN</v>
      </c>
    </row>
    <row r="4131" spans="1:8">
      <c r="A4131" s="80">
        <v>38869</v>
      </c>
      <c r="B4131" s="79" t="s">
        <v>86</v>
      </c>
      <c r="C4131" s="79" t="s">
        <v>89</v>
      </c>
      <c r="D4131" s="85">
        <v>103795.6545</v>
      </c>
      <c r="E4131" s="85">
        <v>-10379.56545</v>
      </c>
      <c r="F4131" s="210">
        <f t="shared" si="192"/>
        <v>6</v>
      </c>
      <c r="G4131" s="79" t="str">
        <f t="shared" si="193"/>
        <v>D</v>
      </c>
      <c r="H4131" s="79" t="str">
        <f t="shared" si="194"/>
        <v>6IF-ELPO/PERMIAN</v>
      </c>
    </row>
    <row r="4132" spans="1:8">
      <c r="A4132" s="80">
        <v>38869</v>
      </c>
      <c r="B4132" s="79" t="s">
        <v>86</v>
      </c>
      <c r="C4132" s="79" t="s">
        <v>72</v>
      </c>
      <c r="D4132" s="85">
        <v>17845.744500000001</v>
      </c>
      <c r="E4132" s="85">
        <v>-1784.5744500000001</v>
      </c>
      <c r="F4132" s="210">
        <f t="shared" si="192"/>
        <v>6</v>
      </c>
      <c r="G4132" s="79" t="str">
        <f t="shared" si="193"/>
        <v>D</v>
      </c>
      <c r="H4132" s="79" t="str">
        <f t="shared" si="194"/>
        <v>6IF-ELPO/SJ</v>
      </c>
    </row>
    <row r="4133" spans="1:8">
      <c r="A4133" s="80">
        <v>38869</v>
      </c>
      <c r="B4133" s="79" t="s">
        <v>86</v>
      </c>
      <c r="C4133" s="79" t="s">
        <v>67</v>
      </c>
      <c r="D4133" s="85">
        <v>123232.7445</v>
      </c>
      <c r="E4133" s="85">
        <v>-12323.274450000001</v>
      </c>
      <c r="F4133" s="210">
        <f t="shared" si="192"/>
        <v>6</v>
      </c>
      <c r="G4133" s="79" t="str">
        <f t="shared" si="193"/>
        <v>D</v>
      </c>
      <c r="H4133" s="79" t="str">
        <f t="shared" si="194"/>
        <v>6IF-NWPL_ROCKY_M</v>
      </c>
    </row>
    <row r="4134" spans="1:8">
      <c r="A4134" s="80">
        <v>38869</v>
      </c>
      <c r="B4134" s="79" t="s">
        <v>86</v>
      </c>
      <c r="C4134" s="79" t="s">
        <v>73</v>
      </c>
      <c r="D4134" s="85">
        <v>12323.2744</v>
      </c>
      <c r="E4134" s="85">
        <v>0</v>
      </c>
      <c r="F4134" s="210">
        <f t="shared" si="192"/>
        <v>6</v>
      </c>
      <c r="G4134" s="79" t="str">
        <f t="shared" si="193"/>
        <v>D</v>
      </c>
      <c r="H4134" s="79" t="str">
        <f t="shared" si="194"/>
        <v>6IF-WAHA-TX</v>
      </c>
    </row>
    <row r="4135" spans="1:8">
      <c r="A4135" s="80">
        <v>38869</v>
      </c>
      <c r="B4135" s="79" t="s">
        <v>86</v>
      </c>
      <c r="C4135" s="79" t="s">
        <v>68</v>
      </c>
      <c r="D4135" s="85">
        <v>0</v>
      </c>
      <c r="E4135" s="85">
        <v>0</v>
      </c>
      <c r="F4135" s="210">
        <f t="shared" si="192"/>
        <v>6</v>
      </c>
      <c r="G4135" s="79" t="str">
        <f t="shared" si="193"/>
        <v>D</v>
      </c>
      <c r="H4135" s="79" t="str">
        <f t="shared" si="194"/>
        <v>6NGI-MALIN</v>
      </c>
    </row>
    <row r="4136" spans="1:8">
      <c r="A4136" s="80">
        <v>38869</v>
      </c>
      <c r="B4136" s="79" t="s">
        <v>86</v>
      </c>
      <c r="C4136" s="79" t="s">
        <v>46</v>
      </c>
      <c r="D4136" s="85">
        <v>13949.1252</v>
      </c>
      <c r="E4136" s="85">
        <v>-1394.9125200000001</v>
      </c>
      <c r="F4136" s="210">
        <f t="shared" si="192"/>
        <v>6</v>
      </c>
      <c r="G4136" s="79" t="str">
        <f t="shared" si="193"/>
        <v>D</v>
      </c>
      <c r="H4136" s="79" t="str">
        <f t="shared" si="194"/>
        <v>6NGI-SOCAL</v>
      </c>
    </row>
    <row r="4137" spans="1:8">
      <c r="A4137" s="80">
        <v>38869</v>
      </c>
      <c r="B4137" s="79" t="s">
        <v>86</v>
      </c>
      <c r="C4137" s="79" t="s">
        <v>103</v>
      </c>
      <c r="D4137" s="85">
        <v>-123232.74460000001</v>
      </c>
      <c r="E4137" s="85">
        <v>0</v>
      </c>
      <c r="F4137" s="210">
        <f t="shared" si="192"/>
        <v>6</v>
      </c>
      <c r="G4137" s="79" t="str">
        <f t="shared" si="193"/>
        <v>D</v>
      </c>
      <c r="H4137" s="79" t="str">
        <f t="shared" si="194"/>
        <v>6NGW/OPAL</v>
      </c>
    </row>
    <row r="4138" spans="1:8">
      <c r="A4138" s="80">
        <v>38899</v>
      </c>
      <c r="B4138" s="79" t="s">
        <v>86</v>
      </c>
      <c r="C4138" s="79" t="s">
        <v>88</v>
      </c>
      <c r="D4138" s="85">
        <v>-6412.9151000000002</v>
      </c>
      <c r="E4138" s="85">
        <v>-314.60071333097602</v>
      </c>
      <c r="F4138" s="210">
        <f t="shared" si="192"/>
        <v>6</v>
      </c>
      <c r="G4138" s="79" t="str">
        <f t="shared" si="193"/>
        <v>D</v>
      </c>
      <c r="H4138" s="79" t="str">
        <f t="shared" si="194"/>
        <v>6IF-CIG/RKYMTN</v>
      </c>
    </row>
    <row r="4139" spans="1:8">
      <c r="A4139" s="80">
        <v>38899</v>
      </c>
      <c r="B4139" s="79" t="s">
        <v>86</v>
      </c>
      <c r="C4139" s="79" t="s">
        <v>89</v>
      </c>
      <c r="D4139" s="85">
        <v>102124.2222</v>
      </c>
      <c r="E4139" s="85">
        <v>-10212.42222</v>
      </c>
      <c r="F4139" s="210">
        <f t="shared" si="192"/>
        <v>6</v>
      </c>
      <c r="G4139" s="79" t="str">
        <f t="shared" si="193"/>
        <v>D</v>
      </c>
      <c r="H4139" s="79" t="str">
        <f t="shared" si="194"/>
        <v>6IF-ELPO/PERMIAN</v>
      </c>
    </row>
    <row r="4140" spans="1:8">
      <c r="A4140" s="80">
        <v>38899</v>
      </c>
      <c r="B4140" s="79" t="s">
        <v>86</v>
      </c>
      <c r="C4140" s="79" t="s">
        <v>72</v>
      </c>
      <c r="D4140" s="85">
        <v>17854.445400000001</v>
      </c>
      <c r="E4140" s="85">
        <v>-1785.44454</v>
      </c>
      <c r="F4140" s="210">
        <f t="shared" si="192"/>
        <v>6</v>
      </c>
      <c r="G4140" s="79" t="str">
        <f t="shared" si="193"/>
        <v>D</v>
      </c>
      <c r="H4140" s="79" t="str">
        <f t="shared" si="194"/>
        <v>6IF-ELPO/SJ</v>
      </c>
    </row>
    <row r="4141" spans="1:8">
      <c r="A4141" s="80">
        <v>38899</v>
      </c>
      <c r="B4141" s="79" t="s">
        <v>86</v>
      </c>
      <c r="C4141" s="79" t="s">
        <v>67</v>
      </c>
      <c r="D4141" s="85">
        <v>126737.45329999999</v>
      </c>
      <c r="E4141" s="85">
        <v>-12673.74533</v>
      </c>
      <c r="F4141" s="210">
        <f t="shared" si="192"/>
        <v>6</v>
      </c>
      <c r="G4141" s="79" t="str">
        <f t="shared" si="193"/>
        <v>D</v>
      </c>
      <c r="H4141" s="79" t="str">
        <f t="shared" si="194"/>
        <v>6IF-NWPL_ROCKY_M</v>
      </c>
    </row>
    <row r="4142" spans="1:8">
      <c r="A4142" s="80">
        <v>38899</v>
      </c>
      <c r="B4142" s="79" t="s">
        <v>86</v>
      </c>
      <c r="C4142" s="79" t="s">
        <v>73</v>
      </c>
      <c r="D4142" s="85">
        <v>12673.7453</v>
      </c>
      <c r="E4142" s="85">
        <v>0</v>
      </c>
      <c r="F4142" s="210">
        <f t="shared" si="192"/>
        <v>6</v>
      </c>
      <c r="G4142" s="79" t="str">
        <f t="shared" si="193"/>
        <v>D</v>
      </c>
      <c r="H4142" s="79" t="str">
        <f t="shared" si="194"/>
        <v>6IF-WAHA-TX</v>
      </c>
    </row>
    <row r="4143" spans="1:8">
      <c r="A4143" s="80">
        <v>38899</v>
      </c>
      <c r="B4143" s="79" t="s">
        <v>86</v>
      </c>
      <c r="C4143" s="79" t="s">
        <v>68</v>
      </c>
      <c r="D4143" s="85">
        <v>0</v>
      </c>
      <c r="E4143" s="85">
        <v>0</v>
      </c>
      <c r="F4143" s="210">
        <f t="shared" si="192"/>
        <v>6</v>
      </c>
      <c r="G4143" s="79" t="str">
        <f t="shared" si="193"/>
        <v>D</v>
      </c>
      <c r="H4143" s="79" t="str">
        <f t="shared" si="194"/>
        <v>6NGI-MALIN</v>
      </c>
    </row>
    <row r="4144" spans="1:8">
      <c r="A4144" s="80">
        <v>38899</v>
      </c>
      <c r="B4144" s="79" t="s">
        <v>86</v>
      </c>
      <c r="C4144" s="79" t="s">
        <v>46</v>
      </c>
      <c r="D4144" s="85">
        <v>14684.3737</v>
      </c>
      <c r="E4144" s="85">
        <v>-1468.4373700000001</v>
      </c>
      <c r="F4144" s="210">
        <f t="shared" si="192"/>
        <v>6</v>
      </c>
      <c r="G4144" s="79" t="str">
        <f t="shared" si="193"/>
        <v>D</v>
      </c>
      <c r="H4144" s="79" t="str">
        <f t="shared" si="194"/>
        <v>6NGI-SOCAL</v>
      </c>
    </row>
    <row r="4145" spans="1:8">
      <c r="A4145" s="80">
        <v>38899</v>
      </c>
      <c r="B4145" s="79" t="s">
        <v>86</v>
      </c>
      <c r="C4145" s="79" t="s">
        <v>103</v>
      </c>
      <c r="D4145" s="85">
        <v>-126737.4532</v>
      </c>
      <c r="E4145" s="85">
        <v>0</v>
      </c>
      <c r="F4145" s="210">
        <f t="shared" si="192"/>
        <v>6</v>
      </c>
      <c r="G4145" s="79" t="str">
        <f t="shared" si="193"/>
        <v>D</v>
      </c>
      <c r="H4145" s="79" t="str">
        <f t="shared" si="194"/>
        <v>6NGW/OPAL</v>
      </c>
    </row>
    <row r="4146" spans="1:8">
      <c r="A4146" s="80">
        <v>38930</v>
      </c>
      <c r="B4146" s="79" t="s">
        <v>86</v>
      </c>
      <c r="C4146" s="79" t="s">
        <v>88</v>
      </c>
      <c r="D4146" s="85">
        <v>-6381.2470000000003</v>
      </c>
      <c r="E4146" s="85">
        <v>-302.25353187062603</v>
      </c>
      <c r="F4146" s="210">
        <f t="shared" si="192"/>
        <v>6</v>
      </c>
      <c r="G4146" s="79" t="str">
        <f t="shared" si="193"/>
        <v>D</v>
      </c>
      <c r="H4146" s="79" t="str">
        <f t="shared" si="194"/>
        <v>6IF-CIG/RKYMTN</v>
      </c>
    </row>
    <row r="4147" spans="1:8">
      <c r="A4147" s="80">
        <v>38930</v>
      </c>
      <c r="B4147" s="79" t="s">
        <v>86</v>
      </c>
      <c r="C4147" s="79" t="s">
        <v>89</v>
      </c>
      <c r="D4147" s="85">
        <v>102793.9713</v>
      </c>
      <c r="E4147" s="85">
        <v>-10279.397129999999</v>
      </c>
      <c r="F4147" s="210">
        <f t="shared" si="192"/>
        <v>6</v>
      </c>
      <c r="G4147" s="79" t="str">
        <f t="shared" si="193"/>
        <v>D</v>
      </c>
      <c r="H4147" s="79" t="str">
        <f t="shared" si="194"/>
        <v>6IF-ELPO/PERMIAN</v>
      </c>
    </row>
    <row r="4148" spans="1:8">
      <c r="A4148" s="80">
        <v>38930</v>
      </c>
      <c r="B4148" s="79" t="s">
        <v>86</v>
      </c>
      <c r="C4148" s="79" t="s">
        <v>72</v>
      </c>
      <c r="D4148" s="85">
        <v>17859.029699999999</v>
      </c>
      <c r="E4148" s="85">
        <v>-1785.9029700000001</v>
      </c>
      <c r="F4148" s="210">
        <f t="shared" si="192"/>
        <v>6</v>
      </c>
      <c r="G4148" s="79" t="str">
        <f t="shared" si="193"/>
        <v>D</v>
      </c>
      <c r="H4148" s="79" t="str">
        <f t="shared" si="194"/>
        <v>6IF-ELPO/SJ</v>
      </c>
    </row>
    <row r="4149" spans="1:8">
      <c r="A4149" s="80">
        <v>38930</v>
      </c>
      <c r="B4149" s="79" t="s">
        <v>86</v>
      </c>
      <c r="C4149" s="79" t="s">
        <v>67</v>
      </c>
      <c r="D4149" s="85">
        <v>126111.5993</v>
      </c>
      <c r="E4149" s="85">
        <v>-12611.15993</v>
      </c>
      <c r="F4149" s="210">
        <f t="shared" si="192"/>
        <v>6</v>
      </c>
      <c r="G4149" s="79" t="str">
        <f t="shared" si="193"/>
        <v>D</v>
      </c>
      <c r="H4149" s="79" t="str">
        <f t="shared" si="194"/>
        <v>6IF-NWPL_ROCKY_M</v>
      </c>
    </row>
    <row r="4150" spans="1:8">
      <c r="A4150" s="80">
        <v>38930</v>
      </c>
      <c r="B4150" s="79" t="s">
        <v>86</v>
      </c>
      <c r="C4150" s="79" t="s">
        <v>73</v>
      </c>
      <c r="D4150" s="85">
        <v>12611.159900000001</v>
      </c>
      <c r="E4150" s="85">
        <v>0</v>
      </c>
      <c r="F4150" s="210">
        <f t="shared" si="192"/>
        <v>6</v>
      </c>
      <c r="G4150" s="79" t="str">
        <f t="shared" si="193"/>
        <v>D</v>
      </c>
      <c r="H4150" s="79" t="str">
        <f t="shared" si="194"/>
        <v>6IF-WAHA-TX</v>
      </c>
    </row>
    <row r="4151" spans="1:8">
      <c r="A4151" s="80">
        <v>38930</v>
      </c>
      <c r="B4151" s="79" t="s">
        <v>86</v>
      </c>
      <c r="C4151" s="79" t="s">
        <v>68</v>
      </c>
      <c r="D4151" s="85">
        <v>0</v>
      </c>
      <c r="E4151" s="85">
        <v>0</v>
      </c>
      <c r="F4151" s="210">
        <f t="shared" si="192"/>
        <v>6</v>
      </c>
      <c r="G4151" s="79" t="str">
        <f t="shared" si="193"/>
        <v>D</v>
      </c>
      <c r="H4151" s="79" t="str">
        <f t="shared" si="194"/>
        <v>6NGI-MALIN</v>
      </c>
    </row>
    <row r="4152" spans="1:8">
      <c r="A4152" s="80">
        <v>38930</v>
      </c>
      <c r="B4152" s="79" t="s">
        <v>86</v>
      </c>
      <c r="C4152" s="79" t="s">
        <v>46</v>
      </c>
      <c r="D4152" s="85">
        <v>10420.0726</v>
      </c>
      <c r="E4152" s="85">
        <v>-1042.0072600000001</v>
      </c>
      <c r="F4152" s="210">
        <f t="shared" si="192"/>
        <v>6</v>
      </c>
      <c r="G4152" s="79" t="str">
        <f t="shared" si="193"/>
        <v>D</v>
      </c>
      <c r="H4152" s="79" t="str">
        <f t="shared" si="194"/>
        <v>6NGI-SOCAL</v>
      </c>
    </row>
    <row r="4153" spans="1:8">
      <c r="A4153" s="80">
        <v>38930</v>
      </c>
      <c r="B4153" s="79" t="s">
        <v>86</v>
      </c>
      <c r="C4153" s="79" t="s">
        <v>103</v>
      </c>
      <c r="D4153" s="85">
        <v>-126111.5992</v>
      </c>
      <c r="E4153" s="85">
        <v>0</v>
      </c>
      <c r="F4153" s="210">
        <f t="shared" si="192"/>
        <v>6</v>
      </c>
      <c r="G4153" s="79" t="str">
        <f t="shared" si="193"/>
        <v>D</v>
      </c>
      <c r="H4153" s="79" t="str">
        <f t="shared" si="194"/>
        <v>6NGW/OPAL</v>
      </c>
    </row>
    <row r="4154" spans="1:8">
      <c r="A4154" s="80">
        <v>38961</v>
      </c>
      <c r="B4154" s="79" t="s">
        <v>86</v>
      </c>
      <c r="C4154" s="79" t="s">
        <v>88</v>
      </c>
      <c r="D4154" s="85">
        <v>-6144.6225000000004</v>
      </c>
      <c r="E4154" s="85">
        <v>-282.56768889360006</v>
      </c>
      <c r="F4154" s="210">
        <f t="shared" si="192"/>
        <v>6</v>
      </c>
      <c r="G4154" s="79" t="str">
        <f t="shared" si="193"/>
        <v>D</v>
      </c>
      <c r="H4154" s="79" t="str">
        <f t="shared" si="194"/>
        <v>6IF-CIG/RKYMTN</v>
      </c>
    </row>
    <row r="4155" spans="1:8">
      <c r="A4155" s="80">
        <v>38961</v>
      </c>
      <c r="B4155" s="79" t="s">
        <v>86</v>
      </c>
      <c r="C4155" s="79" t="s">
        <v>89</v>
      </c>
      <c r="D4155" s="85">
        <v>102281.65459999999</v>
      </c>
      <c r="E4155" s="85">
        <v>-10228.16546</v>
      </c>
      <c r="F4155" s="210">
        <f t="shared" si="192"/>
        <v>6</v>
      </c>
      <c r="G4155" s="79" t="str">
        <f t="shared" si="193"/>
        <v>D</v>
      </c>
      <c r="H4155" s="79" t="str">
        <f t="shared" si="194"/>
        <v>6IF-ELPO/PERMIAN</v>
      </c>
    </row>
    <row r="4156" spans="1:8">
      <c r="A4156" s="80">
        <v>38961</v>
      </c>
      <c r="B4156" s="79" t="s">
        <v>86</v>
      </c>
      <c r="C4156" s="79" t="s">
        <v>72</v>
      </c>
      <c r="D4156" s="85">
        <v>17863.122100000001</v>
      </c>
      <c r="E4156" s="85">
        <v>-1786.3122100000001</v>
      </c>
      <c r="F4156" s="210">
        <f t="shared" si="192"/>
        <v>6</v>
      </c>
      <c r="G4156" s="79" t="str">
        <f t="shared" si="193"/>
        <v>D</v>
      </c>
      <c r="H4156" s="79" t="str">
        <f t="shared" si="194"/>
        <v>6IF-ELPO/SJ</v>
      </c>
    </row>
    <row r="4157" spans="1:8">
      <c r="A4157" s="80">
        <v>38961</v>
      </c>
      <c r="B4157" s="79" t="s">
        <v>86</v>
      </c>
      <c r="C4157" s="79" t="s">
        <v>67</v>
      </c>
      <c r="D4157" s="85">
        <v>121435.22839999999</v>
      </c>
      <c r="E4157" s="85">
        <v>-12143.52284</v>
      </c>
      <c r="F4157" s="210">
        <f t="shared" si="192"/>
        <v>6</v>
      </c>
      <c r="G4157" s="79" t="str">
        <f t="shared" si="193"/>
        <v>D</v>
      </c>
      <c r="H4157" s="79" t="str">
        <f t="shared" si="194"/>
        <v>6IF-NWPL_ROCKY_M</v>
      </c>
    </row>
    <row r="4158" spans="1:8">
      <c r="A4158" s="80">
        <v>38961</v>
      </c>
      <c r="B4158" s="79" t="s">
        <v>86</v>
      </c>
      <c r="C4158" s="79" t="s">
        <v>73</v>
      </c>
      <c r="D4158" s="85">
        <v>12143.522800000001</v>
      </c>
      <c r="E4158" s="85">
        <v>0</v>
      </c>
      <c r="F4158" s="210">
        <f t="shared" si="192"/>
        <v>6</v>
      </c>
      <c r="G4158" s="79" t="str">
        <f t="shared" si="193"/>
        <v>D</v>
      </c>
      <c r="H4158" s="79" t="str">
        <f t="shared" si="194"/>
        <v>6IF-WAHA-TX</v>
      </c>
    </row>
    <row r="4159" spans="1:8">
      <c r="A4159" s="80">
        <v>38961</v>
      </c>
      <c r="B4159" s="79" t="s">
        <v>86</v>
      </c>
      <c r="C4159" s="79" t="s">
        <v>68</v>
      </c>
      <c r="D4159" s="85">
        <v>0</v>
      </c>
      <c r="E4159" s="85">
        <v>0</v>
      </c>
      <c r="F4159" s="210">
        <f t="shared" si="192"/>
        <v>6</v>
      </c>
      <c r="G4159" s="79" t="str">
        <f t="shared" si="193"/>
        <v>D</v>
      </c>
      <c r="H4159" s="79" t="str">
        <f t="shared" si="194"/>
        <v>6NGI-MALIN</v>
      </c>
    </row>
    <row r="4160" spans="1:8">
      <c r="A4160" s="80">
        <v>38961</v>
      </c>
      <c r="B4160" s="79" t="s">
        <v>86</v>
      </c>
      <c r="C4160" s="79" t="s">
        <v>46</v>
      </c>
      <c r="D4160" s="85">
        <v>12252.8146</v>
      </c>
      <c r="E4160" s="85">
        <v>-1225.2814599999999</v>
      </c>
      <c r="F4160" s="210">
        <f t="shared" si="192"/>
        <v>6</v>
      </c>
      <c r="G4160" s="79" t="str">
        <f t="shared" si="193"/>
        <v>D</v>
      </c>
      <c r="H4160" s="79" t="str">
        <f t="shared" si="194"/>
        <v>6NGI-SOCAL</v>
      </c>
    </row>
    <row r="4161" spans="1:8">
      <c r="A4161" s="80">
        <v>38961</v>
      </c>
      <c r="B4161" s="79" t="s">
        <v>86</v>
      </c>
      <c r="C4161" s="79" t="s">
        <v>103</v>
      </c>
      <c r="D4161" s="85">
        <v>-121435.22839999999</v>
      </c>
      <c r="E4161" s="85">
        <v>0</v>
      </c>
      <c r="F4161" s="210">
        <f t="shared" si="192"/>
        <v>6</v>
      </c>
      <c r="G4161" s="79" t="str">
        <f t="shared" si="193"/>
        <v>D</v>
      </c>
      <c r="H4161" s="79" t="str">
        <f t="shared" si="194"/>
        <v>6NGW/OPAL</v>
      </c>
    </row>
    <row r="4162" spans="1:8">
      <c r="A4162" s="80">
        <v>38991</v>
      </c>
      <c r="B4162" s="79" t="s">
        <v>86</v>
      </c>
      <c r="C4162" s="79" t="s">
        <v>88</v>
      </c>
      <c r="D4162" s="85">
        <v>-6318.5402000000004</v>
      </c>
      <c r="E4162" s="85">
        <v>-281.86420096755108</v>
      </c>
      <c r="F4162" s="210">
        <f t="shared" si="192"/>
        <v>6</v>
      </c>
      <c r="G4162" s="79" t="str">
        <f t="shared" si="193"/>
        <v>D</v>
      </c>
      <c r="H4162" s="79" t="str">
        <f t="shared" si="194"/>
        <v>6IF-CIG/RKYMTN</v>
      </c>
    </row>
    <row r="4163" spans="1:8">
      <c r="A4163" s="80">
        <v>38991</v>
      </c>
      <c r="B4163" s="79" t="s">
        <v>86</v>
      </c>
      <c r="C4163" s="79" t="s">
        <v>89</v>
      </c>
      <c r="D4163" s="85">
        <v>100621.3217</v>
      </c>
      <c r="E4163" s="85">
        <v>-10062.132170000001</v>
      </c>
      <c r="F4163" s="210">
        <f t="shared" ref="F4163:F4226" si="195">IF(REF_DT&lt;=LastDay,INDEX(IntraMonth_Buckets,MATCH($A4163,IntraSumMonths,0),1),INDEX(BucketTable,MATCH($A4163,SumMonths,0),1))</f>
        <v>6</v>
      </c>
      <c r="G4163" s="79" t="str">
        <f t="shared" ref="G4163:G4226" si="196">INDEX(Book_Type,MATCH($B4163,Book,0),1)</f>
        <v>D</v>
      </c>
      <c r="H4163" s="79" t="str">
        <f t="shared" ref="H4163:H4226" si="197">$F4163&amp;$C4163</f>
        <v>6IF-ELPO/PERMIAN</v>
      </c>
    </row>
    <row r="4164" spans="1:8">
      <c r="A4164" s="80">
        <v>38991</v>
      </c>
      <c r="B4164" s="79" t="s">
        <v>86</v>
      </c>
      <c r="C4164" s="79" t="s">
        <v>72</v>
      </c>
      <c r="D4164" s="85">
        <v>17870.4395</v>
      </c>
      <c r="E4164" s="85">
        <v>-1787.04395</v>
      </c>
      <c r="F4164" s="210">
        <f t="shared" si="195"/>
        <v>6</v>
      </c>
      <c r="G4164" s="79" t="str">
        <f t="shared" si="196"/>
        <v>D</v>
      </c>
      <c r="H4164" s="79" t="str">
        <f t="shared" si="197"/>
        <v>6IF-ELPO/SJ</v>
      </c>
    </row>
    <row r="4165" spans="1:8">
      <c r="A4165" s="80">
        <v>38991</v>
      </c>
      <c r="B4165" s="79" t="s">
        <v>86</v>
      </c>
      <c r="C4165" s="79" t="s">
        <v>67</v>
      </c>
      <c r="D4165" s="85">
        <v>124872.33470000001</v>
      </c>
      <c r="E4165" s="85">
        <v>-12487.233469999999</v>
      </c>
      <c r="F4165" s="210">
        <f t="shared" si="195"/>
        <v>6</v>
      </c>
      <c r="G4165" s="79" t="str">
        <f t="shared" si="196"/>
        <v>D</v>
      </c>
      <c r="H4165" s="79" t="str">
        <f t="shared" si="197"/>
        <v>6IF-NWPL_ROCKY_M</v>
      </c>
    </row>
    <row r="4166" spans="1:8">
      <c r="A4166" s="80">
        <v>38991</v>
      </c>
      <c r="B4166" s="79" t="s">
        <v>86</v>
      </c>
      <c r="C4166" s="79" t="s">
        <v>73</v>
      </c>
      <c r="D4166" s="85">
        <v>12487.2335</v>
      </c>
      <c r="E4166" s="85">
        <v>0</v>
      </c>
      <c r="F4166" s="210">
        <f t="shared" si="195"/>
        <v>6</v>
      </c>
      <c r="G4166" s="79" t="str">
        <f t="shared" si="196"/>
        <v>D</v>
      </c>
      <c r="H4166" s="79" t="str">
        <f t="shared" si="197"/>
        <v>6IF-WAHA-TX</v>
      </c>
    </row>
    <row r="4167" spans="1:8">
      <c r="A4167" s="80">
        <v>38991</v>
      </c>
      <c r="B4167" s="79" t="s">
        <v>86</v>
      </c>
      <c r="C4167" s="79" t="s">
        <v>68</v>
      </c>
      <c r="D4167" s="85">
        <v>0</v>
      </c>
      <c r="E4167" s="85">
        <v>0</v>
      </c>
      <c r="F4167" s="210">
        <f t="shared" si="195"/>
        <v>6</v>
      </c>
      <c r="G4167" s="79" t="str">
        <f t="shared" si="196"/>
        <v>D</v>
      </c>
      <c r="H4167" s="79" t="str">
        <f t="shared" si="197"/>
        <v>6NGI-MALIN</v>
      </c>
    </row>
    <row r="4168" spans="1:8">
      <c r="A4168" s="80">
        <v>38991</v>
      </c>
      <c r="B4168" s="79" t="s">
        <v>86</v>
      </c>
      <c r="C4168" s="79" t="s">
        <v>46</v>
      </c>
      <c r="D4168" s="85">
        <v>13092.2601</v>
      </c>
      <c r="E4168" s="85">
        <v>-1309.2260100000001</v>
      </c>
      <c r="F4168" s="210">
        <f t="shared" si="195"/>
        <v>6</v>
      </c>
      <c r="G4168" s="79" t="str">
        <f t="shared" si="196"/>
        <v>D</v>
      </c>
      <c r="H4168" s="79" t="str">
        <f t="shared" si="197"/>
        <v>6NGI-SOCAL</v>
      </c>
    </row>
    <row r="4169" spans="1:8">
      <c r="A4169" s="80">
        <v>38991</v>
      </c>
      <c r="B4169" s="79" t="s">
        <v>86</v>
      </c>
      <c r="C4169" s="79" t="s">
        <v>103</v>
      </c>
      <c r="D4169" s="85">
        <v>-124872.3348</v>
      </c>
      <c r="E4169" s="85">
        <v>0</v>
      </c>
      <c r="F4169" s="210">
        <f t="shared" si="195"/>
        <v>6</v>
      </c>
      <c r="G4169" s="79" t="str">
        <f t="shared" si="196"/>
        <v>D</v>
      </c>
      <c r="H4169" s="79" t="str">
        <f t="shared" si="197"/>
        <v>6NGW/OPAL</v>
      </c>
    </row>
    <row r="4170" spans="1:8">
      <c r="A4170" s="80">
        <v>39022</v>
      </c>
      <c r="B4170" s="79" t="s">
        <v>86</v>
      </c>
      <c r="C4170" s="79" t="s">
        <v>88</v>
      </c>
      <c r="D4170" s="85">
        <v>-6083.7768000000005</v>
      </c>
      <c r="E4170" s="85">
        <v>-217.93035768416402</v>
      </c>
      <c r="F4170" s="210">
        <f t="shared" si="195"/>
        <v>6</v>
      </c>
      <c r="G4170" s="79" t="str">
        <f t="shared" si="196"/>
        <v>D</v>
      </c>
      <c r="H4170" s="79" t="str">
        <f t="shared" si="197"/>
        <v>6IF-CIG/RKYMTN</v>
      </c>
    </row>
    <row r="4171" spans="1:8">
      <c r="A4171" s="80">
        <v>39022</v>
      </c>
      <c r="B4171" s="79" t="s">
        <v>86</v>
      </c>
      <c r="C4171" s="79" t="s">
        <v>89</v>
      </c>
      <c r="D4171" s="85">
        <v>100112.1942</v>
      </c>
      <c r="E4171" s="85">
        <v>-10011.219419999999</v>
      </c>
      <c r="F4171" s="210">
        <f t="shared" si="195"/>
        <v>6</v>
      </c>
      <c r="G4171" s="79" t="str">
        <f t="shared" si="196"/>
        <v>D</v>
      </c>
      <c r="H4171" s="79" t="str">
        <f t="shared" si="197"/>
        <v>6IF-ELPO/PERMIAN</v>
      </c>
    </row>
    <row r="4172" spans="1:8">
      <c r="A4172" s="80">
        <v>39022</v>
      </c>
      <c r="B4172" s="79" t="s">
        <v>86</v>
      </c>
      <c r="C4172" s="79" t="s">
        <v>72</v>
      </c>
      <c r="D4172" s="85">
        <v>15124.477500000001</v>
      </c>
      <c r="E4172" s="85">
        <v>-1512.44775</v>
      </c>
      <c r="F4172" s="210">
        <f t="shared" si="195"/>
        <v>6</v>
      </c>
      <c r="G4172" s="79" t="str">
        <f t="shared" si="196"/>
        <v>D</v>
      </c>
      <c r="H4172" s="79" t="str">
        <f t="shared" si="197"/>
        <v>6IF-ELPO/SJ</v>
      </c>
    </row>
    <row r="4173" spans="1:8">
      <c r="A4173" s="80">
        <v>39022</v>
      </c>
      <c r="B4173" s="79" t="s">
        <v>86</v>
      </c>
      <c r="C4173" s="79" t="s">
        <v>67</v>
      </c>
      <c r="D4173" s="85">
        <v>120232.743</v>
      </c>
      <c r="E4173" s="85">
        <v>-12023.274300000001</v>
      </c>
      <c r="F4173" s="210">
        <f t="shared" si="195"/>
        <v>6</v>
      </c>
      <c r="G4173" s="79" t="str">
        <f t="shared" si="196"/>
        <v>D</v>
      </c>
      <c r="H4173" s="79" t="str">
        <f t="shared" si="197"/>
        <v>6IF-NWPL_ROCKY_M</v>
      </c>
    </row>
    <row r="4174" spans="1:8">
      <c r="A4174" s="80">
        <v>39022</v>
      </c>
      <c r="B4174" s="79" t="s">
        <v>86</v>
      </c>
      <c r="C4174" s="79" t="s">
        <v>73</v>
      </c>
      <c r="D4174" s="85">
        <v>12023.274300000001</v>
      </c>
      <c r="E4174" s="85">
        <v>0</v>
      </c>
      <c r="F4174" s="210">
        <f t="shared" si="195"/>
        <v>6</v>
      </c>
      <c r="G4174" s="79" t="str">
        <f t="shared" si="196"/>
        <v>D</v>
      </c>
      <c r="H4174" s="79" t="str">
        <f t="shared" si="197"/>
        <v>6IF-WAHA-TX</v>
      </c>
    </row>
    <row r="4175" spans="1:8">
      <c r="A4175" s="80">
        <v>39022</v>
      </c>
      <c r="B4175" s="79" t="s">
        <v>86</v>
      </c>
      <c r="C4175" s="79" t="s">
        <v>68</v>
      </c>
      <c r="D4175" s="85">
        <v>0</v>
      </c>
      <c r="E4175" s="85">
        <v>0</v>
      </c>
      <c r="F4175" s="210">
        <f t="shared" si="195"/>
        <v>6</v>
      </c>
      <c r="G4175" s="79" t="str">
        <f t="shared" si="196"/>
        <v>D</v>
      </c>
      <c r="H4175" s="79" t="str">
        <f t="shared" si="197"/>
        <v>6NGI-MALIN</v>
      </c>
    </row>
    <row r="4176" spans="1:8">
      <c r="A4176" s="80">
        <v>39022</v>
      </c>
      <c r="B4176" s="79" t="s">
        <v>86</v>
      </c>
      <c r="C4176" s="79" t="s">
        <v>46</v>
      </c>
      <c r="D4176" s="85">
        <v>12251.7166</v>
      </c>
      <c r="E4176" s="85">
        <v>-1225.17166</v>
      </c>
      <c r="F4176" s="210">
        <f t="shared" si="195"/>
        <v>6</v>
      </c>
      <c r="G4176" s="79" t="str">
        <f t="shared" si="196"/>
        <v>D</v>
      </c>
      <c r="H4176" s="79" t="str">
        <f t="shared" si="197"/>
        <v>6NGI-SOCAL</v>
      </c>
    </row>
    <row r="4177" spans="1:8">
      <c r="A4177" s="80">
        <v>39022</v>
      </c>
      <c r="B4177" s="79" t="s">
        <v>86</v>
      </c>
      <c r="C4177" s="79" t="s">
        <v>103</v>
      </c>
      <c r="D4177" s="85">
        <v>-120232.743</v>
      </c>
      <c r="E4177" s="85">
        <v>0</v>
      </c>
      <c r="F4177" s="210">
        <f t="shared" si="195"/>
        <v>6</v>
      </c>
      <c r="G4177" s="79" t="str">
        <f t="shared" si="196"/>
        <v>D</v>
      </c>
      <c r="H4177" s="79" t="str">
        <f t="shared" si="197"/>
        <v>6NGW/OPAL</v>
      </c>
    </row>
    <row r="4178" spans="1:8">
      <c r="A4178" s="80">
        <v>39052</v>
      </c>
      <c r="B4178" s="79" t="s">
        <v>86</v>
      </c>
      <c r="C4178" s="79" t="s">
        <v>89</v>
      </c>
      <c r="D4178" s="85">
        <v>100810.4742</v>
      </c>
      <c r="E4178" s="85">
        <v>-10081.047420000001</v>
      </c>
      <c r="F4178" s="210">
        <f t="shared" si="195"/>
        <v>6</v>
      </c>
      <c r="G4178" s="79" t="str">
        <f t="shared" si="196"/>
        <v>D</v>
      </c>
      <c r="H4178" s="79" t="str">
        <f t="shared" si="197"/>
        <v>6IF-ELPO/PERMIAN</v>
      </c>
    </row>
    <row r="4179" spans="1:8">
      <c r="A4179" s="80">
        <v>39052</v>
      </c>
      <c r="B4179" s="79" t="s">
        <v>86</v>
      </c>
      <c r="C4179" s="79" t="s">
        <v>67</v>
      </c>
      <c r="D4179" s="85">
        <v>123678.1686</v>
      </c>
      <c r="E4179" s="85">
        <v>-12367.816860000001</v>
      </c>
      <c r="F4179" s="210">
        <f t="shared" si="195"/>
        <v>6</v>
      </c>
      <c r="G4179" s="79" t="str">
        <f t="shared" si="196"/>
        <v>D</v>
      </c>
      <c r="H4179" s="79" t="str">
        <f t="shared" si="197"/>
        <v>6IF-NWPL_ROCKY_M</v>
      </c>
    </row>
    <row r="4180" spans="1:8">
      <c r="A4180" s="80">
        <v>39052</v>
      </c>
      <c r="B4180" s="79" t="s">
        <v>86</v>
      </c>
      <c r="C4180" s="79" t="s">
        <v>73</v>
      </c>
      <c r="D4180" s="85">
        <v>12367.816800000001</v>
      </c>
      <c r="E4180" s="85">
        <v>0</v>
      </c>
      <c r="F4180" s="210">
        <f t="shared" si="195"/>
        <v>6</v>
      </c>
      <c r="G4180" s="79" t="str">
        <f t="shared" si="196"/>
        <v>D</v>
      </c>
      <c r="H4180" s="79" t="str">
        <f t="shared" si="197"/>
        <v>6IF-WAHA-TX</v>
      </c>
    </row>
    <row r="4181" spans="1:8">
      <c r="A4181" s="80">
        <v>39052</v>
      </c>
      <c r="B4181" s="79" t="s">
        <v>86</v>
      </c>
      <c r="C4181" s="79" t="s">
        <v>68</v>
      </c>
      <c r="D4181" s="85">
        <v>0</v>
      </c>
      <c r="E4181" s="85">
        <v>0</v>
      </c>
      <c r="F4181" s="210">
        <f t="shared" si="195"/>
        <v>6</v>
      </c>
      <c r="G4181" s="79" t="str">
        <f t="shared" si="196"/>
        <v>D</v>
      </c>
      <c r="H4181" s="79" t="str">
        <f t="shared" si="197"/>
        <v>6NGI-MALIN</v>
      </c>
    </row>
    <row r="4182" spans="1:8">
      <c r="A4182" s="80">
        <v>39052</v>
      </c>
      <c r="B4182" s="79" t="s">
        <v>86</v>
      </c>
      <c r="C4182" s="79" t="s">
        <v>46</v>
      </c>
      <c r="D4182" s="85">
        <v>14801.484</v>
      </c>
      <c r="E4182" s="85">
        <v>-1480.1484</v>
      </c>
      <c r="F4182" s="210">
        <f t="shared" si="195"/>
        <v>6</v>
      </c>
      <c r="G4182" s="79" t="str">
        <f t="shared" si="196"/>
        <v>D</v>
      </c>
      <c r="H4182" s="79" t="str">
        <f t="shared" si="197"/>
        <v>6NGI-SOCAL</v>
      </c>
    </row>
    <row r="4183" spans="1:8">
      <c r="A4183" s="80">
        <v>39052</v>
      </c>
      <c r="B4183" s="79" t="s">
        <v>86</v>
      </c>
      <c r="C4183" s="79" t="s">
        <v>103</v>
      </c>
      <c r="D4183" s="85">
        <v>-123678.1686</v>
      </c>
      <c r="E4183" s="85">
        <v>0</v>
      </c>
      <c r="F4183" s="210">
        <f t="shared" si="195"/>
        <v>6</v>
      </c>
      <c r="G4183" s="79" t="str">
        <f t="shared" si="196"/>
        <v>D</v>
      </c>
      <c r="H4183" s="79" t="str">
        <f t="shared" si="197"/>
        <v>6NGW/OPAL</v>
      </c>
    </row>
    <row r="4184" spans="1:8">
      <c r="A4184" s="80">
        <v>39083</v>
      </c>
      <c r="B4184" s="79" t="s">
        <v>86</v>
      </c>
      <c r="C4184" s="79" t="s">
        <v>89</v>
      </c>
      <c r="D4184" s="85">
        <v>99189.951199999996</v>
      </c>
      <c r="E4184" s="85">
        <v>-9918.9951199999996</v>
      </c>
      <c r="F4184" s="210">
        <f t="shared" si="195"/>
        <v>6</v>
      </c>
      <c r="G4184" s="79" t="str">
        <f t="shared" si="196"/>
        <v>D</v>
      </c>
      <c r="H4184" s="79" t="str">
        <f t="shared" si="197"/>
        <v>6IF-ELPO/PERMIAN</v>
      </c>
    </row>
    <row r="4185" spans="1:8">
      <c r="A4185" s="80">
        <v>39083</v>
      </c>
      <c r="B4185" s="79" t="s">
        <v>86</v>
      </c>
      <c r="C4185" s="79" t="s">
        <v>67</v>
      </c>
      <c r="D4185" s="85">
        <v>123095.9857</v>
      </c>
      <c r="E4185" s="85">
        <v>-12309.59857</v>
      </c>
      <c r="F4185" s="210">
        <f t="shared" si="195"/>
        <v>6</v>
      </c>
      <c r="G4185" s="79" t="str">
        <f t="shared" si="196"/>
        <v>D</v>
      </c>
      <c r="H4185" s="79" t="str">
        <f t="shared" si="197"/>
        <v>6IF-NWPL_ROCKY_M</v>
      </c>
    </row>
    <row r="4186" spans="1:8">
      <c r="A4186" s="80">
        <v>39083</v>
      </c>
      <c r="B4186" s="79" t="s">
        <v>86</v>
      </c>
      <c r="C4186" s="79" t="s">
        <v>68</v>
      </c>
      <c r="D4186" s="85">
        <v>0</v>
      </c>
      <c r="E4186" s="85">
        <v>0</v>
      </c>
      <c r="F4186" s="210">
        <f t="shared" si="195"/>
        <v>6</v>
      </c>
      <c r="G4186" s="79" t="str">
        <f t="shared" si="196"/>
        <v>D</v>
      </c>
      <c r="H4186" s="79" t="str">
        <f t="shared" si="197"/>
        <v>6NGI-MALIN</v>
      </c>
    </row>
    <row r="4187" spans="1:8">
      <c r="A4187" s="80">
        <v>39083</v>
      </c>
      <c r="B4187" s="79" t="s">
        <v>86</v>
      </c>
      <c r="C4187" s="79" t="s">
        <v>46</v>
      </c>
      <c r="D4187" s="85">
        <v>-108658.81200000001</v>
      </c>
      <c r="E4187" s="85">
        <v>10865.8812</v>
      </c>
      <c r="F4187" s="210">
        <f t="shared" si="195"/>
        <v>6</v>
      </c>
      <c r="G4187" s="79" t="str">
        <f t="shared" si="196"/>
        <v>D</v>
      </c>
      <c r="H4187" s="79" t="str">
        <f t="shared" si="197"/>
        <v>6NGI-SOCAL</v>
      </c>
    </row>
    <row r="4188" spans="1:8">
      <c r="A4188" s="80">
        <v>39083</v>
      </c>
      <c r="B4188" s="79" t="s">
        <v>86</v>
      </c>
      <c r="C4188" s="79" t="s">
        <v>103</v>
      </c>
      <c r="D4188" s="85">
        <v>-123095.98579999999</v>
      </c>
      <c r="E4188" s="85">
        <v>0</v>
      </c>
      <c r="F4188" s="210">
        <f t="shared" si="195"/>
        <v>6</v>
      </c>
      <c r="G4188" s="79" t="str">
        <f t="shared" si="196"/>
        <v>D</v>
      </c>
      <c r="H4188" s="79" t="str">
        <f t="shared" si="197"/>
        <v>6NGW/OPAL</v>
      </c>
    </row>
    <row r="4189" spans="1:8">
      <c r="A4189" s="80">
        <v>39114</v>
      </c>
      <c r="B4189" s="79" t="s">
        <v>86</v>
      </c>
      <c r="C4189" s="79" t="s">
        <v>88</v>
      </c>
      <c r="D4189" s="85">
        <v>-5599.2265000000007</v>
      </c>
      <c r="E4189" s="85">
        <v>-188.21328777630001</v>
      </c>
      <c r="F4189" s="210">
        <f t="shared" si="195"/>
        <v>6</v>
      </c>
      <c r="G4189" s="79" t="str">
        <f t="shared" si="196"/>
        <v>D</v>
      </c>
      <c r="H4189" s="79" t="str">
        <f t="shared" si="197"/>
        <v>6IF-CIG/RKYMTN</v>
      </c>
    </row>
    <row r="4190" spans="1:8">
      <c r="A4190" s="80">
        <v>39114</v>
      </c>
      <c r="B4190" s="79" t="s">
        <v>86</v>
      </c>
      <c r="C4190" s="79" t="s">
        <v>89</v>
      </c>
      <c r="D4190" s="85">
        <v>99860.513500000001</v>
      </c>
      <c r="E4190" s="85">
        <v>-9986.0513499999997</v>
      </c>
      <c r="F4190" s="210">
        <f t="shared" si="195"/>
        <v>6</v>
      </c>
      <c r="G4190" s="79" t="str">
        <f t="shared" si="196"/>
        <v>D</v>
      </c>
      <c r="H4190" s="79" t="str">
        <f t="shared" si="197"/>
        <v>6IF-ELPO/PERMIAN</v>
      </c>
    </row>
    <row r="4191" spans="1:8">
      <c r="A4191" s="80">
        <v>39114</v>
      </c>
      <c r="B4191" s="79" t="s">
        <v>86</v>
      </c>
      <c r="C4191" s="79" t="s">
        <v>67</v>
      </c>
      <c r="D4191" s="85">
        <v>110656.6505</v>
      </c>
      <c r="E4191" s="85">
        <v>-11065.66505</v>
      </c>
      <c r="F4191" s="210">
        <f t="shared" si="195"/>
        <v>6</v>
      </c>
      <c r="G4191" s="79" t="str">
        <f t="shared" si="196"/>
        <v>D</v>
      </c>
      <c r="H4191" s="79" t="str">
        <f t="shared" si="197"/>
        <v>6IF-NWPL_ROCKY_M</v>
      </c>
    </row>
    <row r="4192" spans="1:8">
      <c r="A4192" s="80">
        <v>39114</v>
      </c>
      <c r="B4192" s="79" t="s">
        <v>86</v>
      </c>
      <c r="C4192" s="79" t="s">
        <v>68</v>
      </c>
      <c r="D4192" s="85">
        <v>0</v>
      </c>
      <c r="E4192" s="85">
        <v>0</v>
      </c>
      <c r="F4192" s="210">
        <f t="shared" si="195"/>
        <v>6</v>
      </c>
      <c r="G4192" s="79" t="str">
        <f t="shared" si="196"/>
        <v>D</v>
      </c>
      <c r="H4192" s="79" t="str">
        <f t="shared" si="197"/>
        <v>6NGI-MALIN</v>
      </c>
    </row>
    <row r="4193" spans="1:8">
      <c r="A4193" s="80">
        <v>39114</v>
      </c>
      <c r="B4193" s="79" t="s">
        <v>86</v>
      </c>
      <c r="C4193" s="79" t="s">
        <v>46</v>
      </c>
      <c r="D4193" s="85">
        <v>-99055.091100000005</v>
      </c>
      <c r="E4193" s="85">
        <v>9905.5091100000009</v>
      </c>
      <c r="F4193" s="210">
        <f t="shared" si="195"/>
        <v>6</v>
      </c>
      <c r="G4193" s="79" t="str">
        <f t="shared" si="196"/>
        <v>D</v>
      </c>
      <c r="H4193" s="79" t="str">
        <f t="shared" si="197"/>
        <v>6NGI-SOCAL</v>
      </c>
    </row>
    <row r="4194" spans="1:8">
      <c r="A4194" s="80">
        <v>39114</v>
      </c>
      <c r="B4194" s="79" t="s">
        <v>86</v>
      </c>
      <c r="C4194" s="79" t="s">
        <v>103</v>
      </c>
      <c r="D4194" s="85">
        <v>-110656.65059999999</v>
      </c>
      <c r="E4194" s="85">
        <v>0</v>
      </c>
      <c r="F4194" s="210">
        <f t="shared" si="195"/>
        <v>6</v>
      </c>
      <c r="G4194" s="79" t="str">
        <f t="shared" si="196"/>
        <v>D</v>
      </c>
      <c r="H4194" s="79" t="str">
        <f t="shared" si="197"/>
        <v>6NGW/OPAL</v>
      </c>
    </row>
    <row r="4195" spans="1:8">
      <c r="A4195" s="80">
        <v>39142</v>
      </c>
      <c r="B4195" s="79" t="s">
        <v>86</v>
      </c>
      <c r="C4195" s="79" t="s">
        <v>88</v>
      </c>
      <c r="D4195" s="85">
        <v>-6172.4412000000002</v>
      </c>
      <c r="E4195" s="85">
        <v>-318.13949816295104</v>
      </c>
      <c r="F4195" s="210">
        <f t="shared" si="195"/>
        <v>6</v>
      </c>
      <c r="G4195" s="79" t="str">
        <f t="shared" si="196"/>
        <v>D</v>
      </c>
      <c r="H4195" s="79" t="str">
        <f t="shared" si="197"/>
        <v>6IF-CIG/RKYMTN</v>
      </c>
    </row>
    <row r="4196" spans="1:8">
      <c r="A4196" s="80">
        <v>39142</v>
      </c>
      <c r="B4196" s="79" t="s">
        <v>86</v>
      </c>
      <c r="C4196" s="79" t="s">
        <v>89</v>
      </c>
      <c r="D4196" s="85">
        <v>99430.370500000005</v>
      </c>
      <c r="E4196" s="85">
        <v>-9943.0370500000008</v>
      </c>
      <c r="F4196" s="210">
        <f t="shared" si="195"/>
        <v>6</v>
      </c>
      <c r="G4196" s="79" t="str">
        <f t="shared" si="196"/>
        <v>D</v>
      </c>
      <c r="H4196" s="79" t="str">
        <f t="shared" si="197"/>
        <v>6IF-ELPO/PERMIAN</v>
      </c>
    </row>
    <row r="4197" spans="1:8">
      <c r="A4197" s="80">
        <v>39142</v>
      </c>
      <c r="B4197" s="79" t="s">
        <v>86</v>
      </c>
      <c r="C4197" s="79" t="s">
        <v>67</v>
      </c>
      <c r="D4197" s="85">
        <v>121985.0043</v>
      </c>
      <c r="E4197" s="85">
        <v>-12198.50043</v>
      </c>
      <c r="F4197" s="210">
        <f t="shared" si="195"/>
        <v>6</v>
      </c>
      <c r="G4197" s="79" t="str">
        <f t="shared" si="196"/>
        <v>D</v>
      </c>
      <c r="H4197" s="79" t="str">
        <f t="shared" si="197"/>
        <v>6IF-NWPL_ROCKY_M</v>
      </c>
    </row>
    <row r="4198" spans="1:8">
      <c r="A4198" s="80">
        <v>39142</v>
      </c>
      <c r="B4198" s="79" t="s">
        <v>86</v>
      </c>
      <c r="C4198" s="79" t="s">
        <v>68</v>
      </c>
      <c r="D4198" s="85">
        <v>0</v>
      </c>
      <c r="E4198" s="85">
        <v>0</v>
      </c>
      <c r="F4198" s="210">
        <f t="shared" si="195"/>
        <v>6</v>
      </c>
      <c r="G4198" s="79" t="str">
        <f t="shared" si="196"/>
        <v>D</v>
      </c>
      <c r="H4198" s="79" t="str">
        <f t="shared" si="197"/>
        <v>6NGI-MALIN</v>
      </c>
    </row>
    <row r="4199" spans="1:8">
      <c r="A4199" s="80">
        <v>39142</v>
      </c>
      <c r="B4199" s="79" t="s">
        <v>86</v>
      </c>
      <c r="C4199" s="79" t="s">
        <v>46</v>
      </c>
      <c r="D4199" s="85">
        <v>-111627.29700000001</v>
      </c>
      <c r="E4199" s="85">
        <v>11162.7297</v>
      </c>
      <c r="F4199" s="210">
        <f t="shared" si="195"/>
        <v>6</v>
      </c>
      <c r="G4199" s="79" t="str">
        <f t="shared" si="196"/>
        <v>D</v>
      </c>
      <c r="H4199" s="79" t="str">
        <f t="shared" si="197"/>
        <v>6NGI-SOCAL</v>
      </c>
    </row>
    <row r="4200" spans="1:8">
      <c r="A4200" s="80">
        <v>39142</v>
      </c>
      <c r="B4200" s="79" t="s">
        <v>86</v>
      </c>
      <c r="C4200" s="79" t="s">
        <v>103</v>
      </c>
      <c r="D4200" s="85">
        <v>-121985.0042</v>
      </c>
      <c r="E4200" s="85">
        <v>0</v>
      </c>
      <c r="F4200" s="210">
        <f t="shared" si="195"/>
        <v>6</v>
      </c>
      <c r="G4200" s="79" t="str">
        <f t="shared" si="196"/>
        <v>D</v>
      </c>
      <c r="H4200" s="79" t="str">
        <f t="shared" si="197"/>
        <v>6NGW/OPAL</v>
      </c>
    </row>
    <row r="4201" spans="1:8">
      <c r="A4201" s="80">
        <v>39173</v>
      </c>
      <c r="B4201" s="79" t="s">
        <v>86</v>
      </c>
      <c r="C4201" s="79" t="s">
        <v>88</v>
      </c>
      <c r="D4201" s="85">
        <v>-5944.6738000000005</v>
      </c>
      <c r="E4201" s="85">
        <v>-307.52315467381504</v>
      </c>
      <c r="F4201" s="210">
        <f t="shared" si="195"/>
        <v>6</v>
      </c>
      <c r="G4201" s="79" t="str">
        <f t="shared" si="196"/>
        <v>D</v>
      </c>
      <c r="H4201" s="79" t="str">
        <f t="shared" si="197"/>
        <v>6IF-CIG/RKYMTN</v>
      </c>
    </row>
    <row r="4202" spans="1:8">
      <c r="A4202" s="80">
        <v>39173</v>
      </c>
      <c r="B4202" s="79" t="s">
        <v>86</v>
      </c>
      <c r="C4202" s="79" t="s">
        <v>89</v>
      </c>
      <c r="D4202" s="85">
        <v>95562.002000000008</v>
      </c>
      <c r="E4202" s="85">
        <v>-9556.2002000000011</v>
      </c>
      <c r="F4202" s="210">
        <f t="shared" si="195"/>
        <v>6</v>
      </c>
      <c r="G4202" s="79" t="str">
        <f t="shared" si="196"/>
        <v>D</v>
      </c>
      <c r="H4202" s="79" t="str">
        <f t="shared" si="197"/>
        <v>6IF-ELPO/PERMIAN</v>
      </c>
    </row>
    <row r="4203" spans="1:8">
      <c r="A4203" s="80">
        <v>39173</v>
      </c>
      <c r="B4203" s="79" t="s">
        <v>86</v>
      </c>
      <c r="C4203" s="79" t="s">
        <v>67</v>
      </c>
      <c r="D4203" s="85">
        <v>117483.6719</v>
      </c>
      <c r="E4203" s="85">
        <v>-11748.367190000001</v>
      </c>
      <c r="F4203" s="210">
        <f t="shared" si="195"/>
        <v>6</v>
      </c>
      <c r="G4203" s="79" t="str">
        <f t="shared" si="196"/>
        <v>D</v>
      </c>
      <c r="H4203" s="79" t="str">
        <f t="shared" si="197"/>
        <v>6IF-NWPL_ROCKY_M</v>
      </c>
    </row>
    <row r="4204" spans="1:8">
      <c r="A4204" s="80">
        <v>39173</v>
      </c>
      <c r="B4204" s="79" t="s">
        <v>86</v>
      </c>
      <c r="C4204" s="79" t="s">
        <v>68</v>
      </c>
      <c r="D4204" s="85">
        <v>0</v>
      </c>
      <c r="E4204" s="85">
        <v>0</v>
      </c>
      <c r="F4204" s="210">
        <f t="shared" si="195"/>
        <v>6</v>
      </c>
      <c r="G4204" s="79" t="str">
        <f t="shared" si="196"/>
        <v>D</v>
      </c>
      <c r="H4204" s="79" t="str">
        <f t="shared" si="197"/>
        <v>6NGI-MALIN</v>
      </c>
    </row>
    <row r="4205" spans="1:8">
      <c r="A4205" s="80">
        <v>39173</v>
      </c>
      <c r="B4205" s="79" t="s">
        <v>86</v>
      </c>
      <c r="C4205" s="79" t="s">
        <v>46</v>
      </c>
      <c r="D4205" s="85">
        <v>-105808.1446</v>
      </c>
      <c r="E4205" s="85">
        <v>10580.81446</v>
      </c>
      <c r="F4205" s="210">
        <f t="shared" si="195"/>
        <v>6</v>
      </c>
      <c r="G4205" s="79" t="str">
        <f t="shared" si="196"/>
        <v>D</v>
      </c>
      <c r="H4205" s="79" t="str">
        <f t="shared" si="197"/>
        <v>6NGI-SOCAL</v>
      </c>
    </row>
    <row r="4206" spans="1:8">
      <c r="A4206" s="80">
        <v>39173</v>
      </c>
      <c r="B4206" s="79" t="s">
        <v>86</v>
      </c>
      <c r="C4206" s="79" t="s">
        <v>103</v>
      </c>
      <c r="D4206" s="85">
        <v>-117483.67200000001</v>
      </c>
      <c r="E4206" s="85">
        <v>0</v>
      </c>
      <c r="F4206" s="210">
        <f t="shared" si="195"/>
        <v>6</v>
      </c>
      <c r="G4206" s="79" t="str">
        <f t="shared" si="196"/>
        <v>D</v>
      </c>
      <c r="H4206" s="79" t="str">
        <f t="shared" si="197"/>
        <v>6NGW/OPAL</v>
      </c>
    </row>
    <row r="4207" spans="1:8">
      <c r="A4207" s="80">
        <v>39203</v>
      </c>
      <c r="B4207" s="79" t="s">
        <v>86</v>
      </c>
      <c r="C4207" s="79" t="s">
        <v>88</v>
      </c>
      <c r="D4207" s="85">
        <v>-6114.1269000000002</v>
      </c>
      <c r="E4207" s="85">
        <v>-314.16593987824501</v>
      </c>
      <c r="F4207" s="210">
        <f t="shared" si="195"/>
        <v>6</v>
      </c>
      <c r="G4207" s="79" t="str">
        <f t="shared" si="196"/>
        <v>D</v>
      </c>
      <c r="H4207" s="79" t="str">
        <f t="shared" si="197"/>
        <v>6IF-CIG/RKYMTN</v>
      </c>
    </row>
    <row r="4208" spans="1:8">
      <c r="A4208" s="80">
        <v>39203</v>
      </c>
      <c r="B4208" s="79" t="s">
        <v>86</v>
      </c>
      <c r="C4208" s="79" t="s">
        <v>89</v>
      </c>
      <c r="D4208" s="85">
        <v>98490.998699999996</v>
      </c>
      <c r="E4208" s="85">
        <v>-9849.09987</v>
      </c>
      <c r="F4208" s="210">
        <f t="shared" si="195"/>
        <v>6</v>
      </c>
      <c r="G4208" s="79" t="str">
        <f t="shared" si="196"/>
        <v>D</v>
      </c>
      <c r="H4208" s="79" t="str">
        <f t="shared" si="197"/>
        <v>6IF-ELPO/PERMIAN</v>
      </c>
    </row>
    <row r="4209" spans="1:8">
      <c r="A4209" s="80">
        <v>39203</v>
      </c>
      <c r="B4209" s="79" t="s">
        <v>86</v>
      </c>
      <c r="C4209" s="79" t="s">
        <v>67</v>
      </c>
      <c r="D4209" s="85">
        <v>120832.54670000001</v>
      </c>
      <c r="E4209" s="85">
        <v>-12083.25467</v>
      </c>
      <c r="F4209" s="210">
        <f t="shared" si="195"/>
        <v>6</v>
      </c>
      <c r="G4209" s="79" t="str">
        <f t="shared" si="196"/>
        <v>D</v>
      </c>
      <c r="H4209" s="79" t="str">
        <f t="shared" si="197"/>
        <v>6IF-NWPL_ROCKY_M</v>
      </c>
    </row>
    <row r="4210" spans="1:8">
      <c r="A4210" s="80">
        <v>39203</v>
      </c>
      <c r="B4210" s="79" t="s">
        <v>86</v>
      </c>
      <c r="C4210" s="79" t="s">
        <v>68</v>
      </c>
      <c r="D4210" s="85">
        <v>0</v>
      </c>
      <c r="E4210" s="85">
        <v>0</v>
      </c>
      <c r="F4210" s="210">
        <f t="shared" si="195"/>
        <v>6</v>
      </c>
      <c r="G4210" s="79" t="str">
        <f t="shared" si="196"/>
        <v>D</v>
      </c>
      <c r="H4210" s="79" t="str">
        <f t="shared" si="197"/>
        <v>6NGI-MALIN</v>
      </c>
    </row>
    <row r="4211" spans="1:8">
      <c r="A4211" s="80">
        <v>39203</v>
      </c>
      <c r="B4211" s="79" t="s">
        <v>86</v>
      </c>
      <c r="C4211" s="79" t="s">
        <v>46</v>
      </c>
      <c r="D4211" s="85">
        <v>-107563.5739</v>
      </c>
      <c r="E4211" s="85">
        <v>10756.357389999999</v>
      </c>
      <c r="F4211" s="210">
        <f t="shared" si="195"/>
        <v>6</v>
      </c>
      <c r="G4211" s="79" t="str">
        <f t="shared" si="196"/>
        <v>D</v>
      </c>
      <c r="H4211" s="79" t="str">
        <f t="shared" si="197"/>
        <v>6NGI-SOCAL</v>
      </c>
    </row>
    <row r="4212" spans="1:8">
      <c r="A4212" s="80">
        <v>39203</v>
      </c>
      <c r="B4212" s="79" t="s">
        <v>86</v>
      </c>
      <c r="C4212" s="79" t="s">
        <v>103</v>
      </c>
      <c r="D4212" s="85">
        <v>-120832.5468</v>
      </c>
      <c r="E4212" s="85">
        <v>0</v>
      </c>
      <c r="F4212" s="210">
        <f t="shared" si="195"/>
        <v>6</v>
      </c>
      <c r="G4212" s="79" t="str">
        <f t="shared" si="196"/>
        <v>D</v>
      </c>
      <c r="H4212" s="79" t="str">
        <f t="shared" si="197"/>
        <v>6NGW/OPAL</v>
      </c>
    </row>
    <row r="4213" spans="1:8">
      <c r="A4213" s="80">
        <v>39234</v>
      </c>
      <c r="B4213" s="79" t="s">
        <v>86</v>
      </c>
      <c r="C4213" s="79" t="s">
        <v>88</v>
      </c>
      <c r="D4213" s="85">
        <v>-5888.1499000000003</v>
      </c>
      <c r="E4213" s="85">
        <v>-297.31247007331905</v>
      </c>
      <c r="F4213" s="210">
        <f t="shared" si="195"/>
        <v>6</v>
      </c>
      <c r="G4213" s="79" t="str">
        <f t="shared" si="196"/>
        <v>D</v>
      </c>
      <c r="H4213" s="79" t="str">
        <f t="shared" si="197"/>
        <v>6IF-CIG/RKYMTN</v>
      </c>
    </row>
    <row r="4214" spans="1:8">
      <c r="A4214" s="80">
        <v>39234</v>
      </c>
      <c r="B4214" s="79" t="s">
        <v>86</v>
      </c>
      <c r="C4214" s="79" t="s">
        <v>89</v>
      </c>
      <c r="D4214" s="85">
        <v>96893.036300000007</v>
      </c>
      <c r="E4214" s="85">
        <v>-9689.3036300000003</v>
      </c>
      <c r="F4214" s="210">
        <f t="shared" si="195"/>
        <v>6</v>
      </c>
      <c r="G4214" s="79" t="str">
        <f t="shared" si="196"/>
        <v>D</v>
      </c>
      <c r="H4214" s="79" t="str">
        <f t="shared" si="197"/>
        <v>6IF-ELPO/PERMIAN</v>
      </c>
    </row>
    <row r="4215" spans="1:8">
      <c r="A4215" s="80">
        <v>39234</v>
      </c>
      <c r="B4215" s="79" t="s">
        <v>86</v>
      </c>
      <c r="C4215" s="79" t="s">
        <v>67</v>
      </c>
      <c r="D4215" s="85">
        <v>116366.59880000001</v>
      </c>
      <c r="E4215" s="85">
        <v>-11636.659879999999</v>
      </c>
      <c r="F4215" s="210">
        <f t="shared" si="195"/>
        <v>6</v>
      </c>
      <c r="G4215" s="79" t="str">
        <f t="shared" si="196"/>
        <v>D</v>
      </c>
      <c r="H4215" s="79" t="str">
        <f t="shared" si="197"/>
        <v>6IF-NWPL_ROCKY_M</v>
      </c>
    </row>
    <row r="4216" spans="1:8">
      <c r="A4216" s="80">
        <v>39234</v>
      </c>
      <c r="B4216" s="79" t="s">
        <v>86</v>
      </c>
      <c r="C4216" s="79" t="s">
        <v>68</v>
      </c>
      <c r="D4216" s="85">
        <v>0</v>
      </c>
      <c r="E4216" s="85">
        <v>0</v>
      </c>
      <c r="F4216" s="210">
        <f t="shared" si="195"/>
        <v>6</v>
      </c>
      <c r="G4216" s="79" t="str">
        <f t="shared" si="196"/>
        <v>D</v>
      </c>
      <c r="H4216" s="79" t="str">
        <f t="shared" si="197"/>
        <v>6NGI-MALIN</v>
      </c>
    </row>
    <row r="4217" spans="1:8">
      <c r="A4217" s="80">
        <v>39234</v>
      </c>
      <c r="B4217" s="79" t="s">
        <v>86</v>
      </c>
      <c r="C4217" s="79" t="s">
        <v>46</v>
      </c>
      <c r="D4217" s="85">
        <v>-103397.9293</v>
      </c>
      <c r="E4217" s="85">
        <v>10339.79293</v>
      </c>
      <c r="F4217" s="210">
        <f t="shared" si="195"/>
        <v>6</v>
      </c>
      <c r="G4217" s="79" t="str">
        <f t="shared" si="196"/>
        <v>D</v>
      </c>
      <c r="H4217" s="79" t="str">
        <f t="shared" si="197"/>
        <v>6NGI-SOCAL</v>
      </c>
    </row>
    <row r="4218" spans="1:8">
      <c r="A4218" s="80">
        <v>39234</v>
      </c>
      <c r="B4218" s="79" t="s">
        <v>86</v>
      </c>
      <c r="C4218" s="79" t="s">
        <v>103</v>
      </c>
      <c r="D4218" s="85">
        <v>-116366.59880000001</v>
      </c>
      <c r="E4218" s="85">
        <v>0</v>
      </c>
      <c r="F4218" s="210">
        <f t="shared" si="195"/>
        <v>6</v>
      </c>
      <c r="G4218" s="79" t="str">
        <f t="shared" si="196"/>
        <v>D</v>
      </c>
      <c r="H4218" s="79" t="str">
        <f t="shared" si="197"/>
        <v>6NGW/OPAL</v>
      </c>
    </row>
    <row r="4219" spans="1:8">
      <c r="A4219" s="80">
        <v>39264</v>
      </c>
      <c r="B4219" s="79" t="s">
        <v>86</v>
      </c>
      <c r="C4219" s="79" t="s">
        <v>88</v>
      </c>
      <c r="D4219" s="85">
        <v>-6055.6321000000007</v>
      </c>
      <c r="E4219" s="85">
        <v>-285.71156204195404</v>
      </c>
      <c r="F4219" s="210">
        <f t="shared" si="195"/>
        <v>6</v>
      </c>
      <c r="G4219" s="79" t="str">
        <f t="shared" si="196"/>
        <v>D</v>
      </c>
      <c r="H4219" s="79" t="str">
        <f t="shared" si="197"/>
        <v>6IF-CIG/RKYMTN</v>
      </c>
    </row>
    <row r="4220" spans="1:8">
      <c r="A4220" s="80">
        <v>39264</v>
      </c>
      <c r="B4220" s="79" t="s">
        <v>86</v>
      </c>
      <c r="C4220" s="79" t="s">
        <v>89</v>
      </c>
      <c r="D4220" s="85">
        <v>97548.7209</v>
      </c>
      <c r="E4220" s="85">
        <v>-9754.8720900000008</v>
      </c>
      <c r="F4220" s="210">
        <f t="shared" si="195"/>
        <v>6</v>
      </c>
      <c r="G4220" s="79" t="str">
        <f t="shared" si="196"/>
        <v>D</v>
      </c>
      <c r="H4220" s="79" t="str">
        <f t="shared" si="197"/>
        <v>6IF-ELPO/PERMIAN</v>
      </c>
    </row>
    <row r="4221" spans="1:8">
      <c r="A4221" s="80">
        <v>39264</v>
      </c>
      <c r="B4221" s="79" t="s">
        <v>86</v>
      </c>
      <c r="C4221" s="79" t="s">
        <v>67</v>
      </c>
      <c r="D4221" s="85">
        <v>119676.524</v>
      </c>
      <c r="E4221" s="85">
        <v>-11967.652400000001</v>
      </c>
      <c r="F4221" s="210">
        <f t="shared" si="195"/>
        <v>6</v>
      </c>
      <c r="G4221" s="79" t="str">
        <f t="shared" si="196"/>
        <v>D</v>
      </c>
      <c r="H4221" s="79" t="str">
        <f t="shared" si="197"/>
        <v>6IF-NWPL_ROCKY_M</v>
      </c>
    </row>
    <row r="4222" spans="1:8">
      <c r="A4222" s="80">
        <v>39264</v>
      </c>
      <c r="B4222" s="79" t="s">
        <v>86</v>
      </c>
      <c r="C4222" s="79" t="s">
        <v>68</v>
      </c>
      <c r="D4222" s="85">
        <v>0</v>
      </c>
      <c r="E4222" s="85">
        <v>0</v>
      </c>
      <c r="F4222" s="210">
        <f t="shared" si="195"/>
        <v>6</v>
      </c>
      <c r="G4222" s="79" t="str">
        <f t="shared" si="196"/>
        <v>D</v>
      </c>
      <c r="H4222" s="79" t="str">
        <f t="shared" si="197"/>
        <v>6NGI-MALIN</v>
      </c>
    </row>
    <row r="4223" spans="1:8">
      <c r="A4223" s="80">
        <v>39264</v>
      </c>
      <c r="B4223" s="79" t="s">
        <v>86</v>
      </c>
      <c r="C4223" s="79" t="s">
        <v>46</v>
      </c>
      <c r="D4223" s="85">
        <v>-83669.332399999999</v>
      </c>
      <c r="E4223" s="85">
        <v>8366.9332400000003</v>
      </c>
      <c r="F4223" s="210">
        <f t="shared" si="195"/>
        <v>6</v>
      </c>
      <c r="G4223" s="79" t="str">
        <f t="shared" si="196"/>
        <v>D</v>
      </c>
      <c r="H4223" s="79" t="str">
        <f t="shared" si="197"/>
        <v>6NGI-SOCAL</v>
      </c>
    </row>
    <row r="4224" spans="1:8">
      <c r="A4224" s="80">
        <v>39264</v>
      </c>
      <c r="B4224" s="79" t="s">
        <v>86</v>
      </c>
      <c r="C4224" s="79" t="s">
        <v>103</v>
      </c>
      <c r="D4224" s="85">
        <v>-119676.524</v>
      </c>
      <c r="E4224" s="85">
        <v>0</v>
      </c>
      <c r="F4224" s="210">
        <f t="shared" si="195"/>
        <v>6</v>
      </c>
      <c r="G4224" s="79" t="str">
        <f t="shared" si="196"/>
        <v>D</v>
      </c>
      <c r="H4224" s="79" t="str">
        <f t="shared" si="197"/>
        <v>6NGW/OPAL</v>
      </c>
    </row>
    <row r="4225" spans="1:8">
      <c r="A4225" s="80">
        <v>39295</v>
      </c>
      <c r="B4225" s="79" t="s">
        <v>86</v>
      </c>
      <c r="C4225" s="79" t="s">
        <v>88</v>
      </c>
      <c r="D4225" s="85">
        <v>-6025.8411999999998</v>
      </c>
      <c r="E4225" s="85">
        <v>-273.21200871114598</v>
      </c>
      <c r="F4225" s="210">
        <f t="shared" si="195"/>
        <v>6</v>
      </c>
      <c r="G4225" s="79" t="str">
        <f t="shared" si="196"/>
        <v>D</v>
      </c>
      <c r="H4225" s="79" t="str">
        <f t="shared" si="197"/>
        <v>6IF-CIG/RKYMTN</v>
      </c>
    </row>
    <row r="4226" spans="1:8">
      <c r="A4226" s="80">
        <v>39295</v>
      </c>
      <c r="B4226" s="79" t="s">
        <v>86</v>
      </c>
      <c r="C4226" s="79" t="s">
        <v>89</v>
      </c>
      <c r="D4226" s="85">
        <v>95960.1584</v>
      </c>
      <c r="E4226" s="85">
        <v>-9596.01584</v>
      </c>
      <c r="F4226" s="210">
        <f t="shared" si="195"/>
        <v>6</v>
      </c>
      <c r="G4226" s="79" t="str">
        <f t="shared" si="196"/>
        <v>D</v>
      </c>
      <c r="H4226" s="79" t="str">
        <f t="shared" si="197"/>
        <v>6IF-ELPO/PERMIAN</v>
      </c>
    </row>
    <row r="4227" spans="1:8">
      <c r="A4227" s="80">
        <v>39295</v>
      </c>
      <c r="B4227" s="79" t="s">
        <v>86</v>
      </c>
      <c r="C4227" s="79" t="s">
        <v>67</v>
      </c>
      <c r="D4227" s="85">
        <v>119087.7721</v>
      </c>
      <c r="E4227" s="85">
        <v>-11908.77721</v>
      </c>
      <c r="F4227" s="210">
        <f t="shared" ref="F4227:F4290" si="198">IF(REF_DT&lt;=LastDay,INDEX(IntraMonth_Buckets,MATCH($A4227,IntraSumMonths,0),1),INDEX(BucketTable,MATCH($A4227,SumMonths,0),1))</f>
        <v>6</v>
      </c>
      <c r="G4227" s="79" t="str">
        <f t="shared" ref="G4227:G4290" si="199">INDEX(Book_Type,MATCH($B4227,Book,0),1)</f>
        <v>D</v>
      </c>
      <c r="H4227" s="79" t="str">
        <f t="shared" ref="H4227:H4290" si="200">$F4227&amp;$C4227</f>
        <v>6IF-NWPL_ROCKY_M</v>
      </c>
    </row>
    <row r="4228" spans="1:8">
      <c r="A4228" s="80">
        <v>39295</v>
      </c>
      <c r="B4228" s="79" t="s">
        <v>86</v>
      </c>
      <c r="C4228" s="79" t="s">
        <v>68</v>
      </c>
      <c r="D4228" s="85">
        <v>0</v>
      </c>
      <c r="E4228" s="85">
        <v>0</v>
      </c>
      <c r="F4228" s="210">
        <f t="shared" si="198"/>
        <v>6</v>
      </c>
      <c r="G4228" s="79" t="str">
        <f t="shared" si="199"/>
        <v>D</v>
      </c>
      <c r="H4228" s="79" t="str">
        <f t="shared" si="200"/>
        <v>6NGI-MALIN</v>
      </c>
    </row>
    <row r="4229" spans="1:8">
      <c r="A4229" s="80">
        <v>39295</v>
      </c>
      <c r="B4229" s="79" t="s">
        <v>86</v>
      </c>
      <c r="C4229" s="79" t="s">
        <v>46</v>
      </c>
      <c r="D4229" s="85">
        <v>-87639.380499999999</v>
      </c>
      <c r="E4229" s="85">
        <v>8763.9380500000007</v>
      </c>
      <c r="F4229" s="210">
        <f t="shared" si="198"/>
        <v>6</v>
      </c>
      <c r="G4229" s="79" t="str">
        <f t="shared" si="199"/>
        <v>D</v>
      </c>
      <c r="H4229" s="79" t="str">
        <f t="shared" si="200"/>
        <v>6NGI-SOCAL</v>
      </c>
    </row>
    <row r="4230" spans="1:8">
      <c r="A4230" s="80">
        <v>39295</v>
      </c>
      <c r="B4230" s="79" t="s">
        <v>86</v>
      </c>
      <c r="C4230" s="79" t="s">
        <v>103</v>
      </c>
      <c r="D4230" s="85">
        <v>-119087.77220000001</v>
      </c>
      <c r="E4230" s="85">
        <v>0</v>
      </c>
      <c r="F4230" s="210">
        <f t="shared" si="198"/>
        <v>6</v>
      </c>
      <c r="G4230" s="79" t="str">
        <f t="shared" si="199"/>
        <v>D</v>
      </c>
      <c r="H4230" s="79" t="str">
        <f t="shared" si="200"/>
        <v>6NGW/OPAL</v>
      </c>
    </row>
    <row r="4231" spans="1:8">
      <c r="A4231" s="80">
        <v>39326</v>
      </c>
      <c r="B4231" s="79" t="s">
        <v>86</v>
      </c>
      <c r="C4231" s="79" t="s">
        <v>88</v>
      </c>
      <c r="D4231" s="85">
        <v>-5802.5904</v>
      </c>
      <c r="E4231" s="85">
        <v>-255.69182972423999</v>
      </c>
      <c r="F4231" s="210">
        <f t="shared" si="198"/>
        <v>6</v>
      </c>
      <c r="G4231" s="79" t="str">
        <f t="shared" si="199"/>
        <v>D</v>
      </c>
      <c r="H4231" s="79" t="str">
        <f t="shared" si="200"/>
        <v>6IF-CIG/RKYMTN</v>
      </c>
    </row>
    <row r="4232" spans="1:8">
      <c r="A4232" s="80">
        <v>39326</v>
      </c>
      <c r="B4232" s="79" t="s">
        <v>86</v>
      </c>
      <c r="C4232" s="79" t="s">
        <v>89</v>
      </c>
      <c r="D4232" s="85">
        <v>96588.283299999996</v>
      </c>
      <c r="E4232" s="85">
        <v>-9658.8283300000003</v>
      </c>
      <c r="F4232" s="210">
        <f t="shared" si="198"/>
        <v>6</v>
      </c>
      <c r="G4232" s="79" t="str">
        <f t="shared" si="199"/>
        <v>D</v>
      </c>
      <c r="H4232" s="79" t="str">
        <f t="shared" si="200"/>
        <v>6IF-ELPO/PERMIAN</v>
      </c>
    </row>
    <row r="4233" spans="1:8">
      <c r="A4233" s="80">
        <v>39326</v>
      </c>
      <c r="B4233" s="79" t="s">
        <v>86</v>
      </c>
      <c r="C4233" s="79" t="s">
        <v>67</v>
      </c>
      <c r="D4233" s="85">
        <v>114675.6991</v>
      </c>
      <c r="E4233" s="85">
        <v>-11467.56991</v>
      </c>
      <c r="F4233" s="210">
        <f t="shared" si="198"/>
        <v>6</v>
      </c>
      <c r="G4233" s="79" t="str">
        <f t="shared" si="199"/>
        <v>D</v>
      </c>
      <c r="H4233" s="79" t="str">
        <f t="shared" si="200"/>
        <v>6IF-NWPL_ROCKY_M</v>
      </c>
    </row>
    <row r="4234" spans="1:8">
      <c r="A4234" s="80">
        <v>39326</v>
      </c>
      <c r="B4234" s="79" t="s">
        <v>86</v>
      </c>
      <c r="C4234" s="79" t="s">
        <v>68</v>
      </c>
      <c r="D4234" s="85">
        <v>0</v>
      </c>
      <c r="E4234" s="85">
        <v>0</v>
      </c>
      <c r="F4234" s="210">
        <f t="shared" si="198"/>
        <v>6</v>
      </c>
      <c r="G4234" s="79" t="str">
        <f t="shared" si="199"/>
        <v>D</v>
      </c>
      <c r="H4234" s="79" t="str">
        <f t="shared" si="200"/>
        <v>6NGI-MALIN</v>
      </c>
    </row>
    <row r="4235" spans="1:8">
      <c r="A4235" s="80">
        <v>39326</v>
      </c>
      <c r="B4235" s="79" t="s">
        <v>86</v>
      </c>
      <c r="C4235" s="79" t="s">
        <v>46</v>
      </c>
      <c r="D4235" s="85">
        <v>-81253.848800000007</v>
      </c>
      <c r="E4235" s="85">
        <v>8125.3848799999996</v>
      </c>
      <c r="F4235" s="210">
        <f t="shared" si="198"/>
        <v>6</v>
      </c>
      <c r="G4235" s="79" t="str">
        <f t="shared" si="199"/>
        <v>D</v>
      </c>
      <c r="H4235" s="79" t="str">
        <f t="shared" si="200"/>
        <v>6NGI-SOCAL</v>
      </c>
    </row>
    <row r="4236" spans="1:8">
      <c r="A4236" s="80">
        <v>39326</v>
      </c>
      <c r="B4236" s="79" t="s">
        <v>86</v>
      </c>
      <c r="C4236" s="79" t="s">
        <v>103</v>
      </c>
      <c r="D4236" s="85">
        <v>-114675.69899999999</v>
      </c>
      <c r="E4236" s="85">
        <v>0</v>
      </c>
      <c r="F4236" s="210">
        <f t="shared" si="198"/>
        <v>6</v>
      </c>
      <c r="G4236" s="79" t="str">
        <f t="shared" si="199"/>
        <v>D</v>
      </c>
      <c r="H4236" s="79" t="str">
        <f t="shared" si="200"/>
        <v>6NGW/OPAL</v>
      </c>
    </row>
    <row r="4237" spans="1:8">
      <c r="A4237" s="80">
        <v>39356</v>
      </c>
      <c r="B4237" s="79" t="s">
        <v>86</v>
      </c>
      <c r="C4237" s="79" t="s">
        <v>88</v>
      </c>
      <c r="D4237" s="85">
        <v>-5967.1046999999999</v>
      </c>
      <c r="E4237" s="85">
        <v>-256.85072736106105</v>
      </c>
      <c r="F4237" s="210">
        <f t="shared" si="198"/>
        <v>6</v>
      </c>
      <c r="G4237" s="79" t="str">
        <f t="shared" si="199"/>
        <v>D</v>
      </c>
      <c r="H4237" s="79" t="str">
        <f t="shared" si="200"/>
        <v>6IF-CIG/RKYMTN</v>
      </c>
    </row>
    <row r="4238" spans="1:8">
      <c r="A4238" s="80">
        <v>39356</v>
      </c>
      <c r="B4238" s="79" t="s">
        <v>86</v>
      </c>
      <c r="C4238" s="79" t="s">
        <v>89</v>
      </c>
      <c r="D4238" s="85">
        <v>96122.653099999996</v>
      </c>
      <c r="E4238" s="85">
        <v>-9612.2653100000007</v>
      </c>
      <c r="F4238" s="210">
        <f t="shared" si="198"/>
        <v>6</v>
      </c>
      <c r="G4238" s="79" t="str">
        <f t="shared" si="199"/>
        <v>D</v>
      </c>
      <c r="H4238" s="79" t="str">
        <f t="shared" si="200"/>
        <v>6IF-ELPO/PERMIAN</v>
      </c>
    </row>
    <row r="4239" spans="1:8">
      <c r="A4239" s="80">
        <v>39356</v>
      </c>
      <c r="B4239" s="79" t="s">
        <v>86</v>
      </c>
      <c r="C4239" s="79" t="s">
        <v>67</v>
      </c>
      <c r="D4239" s="85">
        <v>117926.9694</v>
      </c>
      <c r="E4239" s="85">
        <v>-11792.69694</v>
      </c>
      <c r="F4239" s="210">
        <f t="shared" si="198"/>
        <v>6</v>
      </c>
      <c r="G4239" s="79" t="str">
        <f t="shared" si="199"/>
        <v>D</v>
      </c>
      <c r="H4239" s="79" t="str">
        <f t="shared" si="200"/>
        <v>6IF-NWPL_ROCKY_M</v>
      </c>
    </row>
    <row r="4240" spans="1:8">
      <c r="A4240" s="80">
        <v>39356</v>
      </c>
      <c r="B4240" s="79" t="s">
        <v>86</v>
      </c>
      <c r="C4240" s="79" t="s">
        <v>68</v>
      </c>
      <c r="D4240" s="85">
        <v>0</v>
      </c>
      <c r="E4240" s="85">
        <v>0</v>
      </c>
      <c r="F4240" s="210">
        <f t="shared" si="198"/>
        <v>6</v>
      </c>
      <c r="G4240" s="79" t="str">
        <f t="shared" si="199"/>
        <v>D</v>
      </c>
      <c r="H4240" s="79" t="str">
        <f t="shared" si="200"/>
        <v>6NGI-MALIN</v>
      </c>
    </row>
    <row r="4241" spans="1:8">
      <c r="A4241" s="80">
        <v>39356</v>
      </c>
      <c r="B4241" s="79" t="s">
        <v>86</v>
      </c>
      <c r="C4241" s="79" t="s">
        <v>46</v>
      </c>
      <c r="D4241" s="85">
        <v>-82990.153699999995</v>
      </c>
      <c r="E4241" s="85">
        <v>8299.0153699999992</v>
      </c>
      <c r="F4241" s="210">
        <f t="shared" si="198"/>
        <v>6</v>
      </c>
      <c r="G4241" s="79" t="str">
        <f t="shared" si="199"/>
        <v>D</v>
      </c>
      <c r="H4241" s="79" t="str">
        <f t="shared" si="200"/>
        <v>6NGI-SOCAL</v>
      </c>
    </row>
    <row r="4242" spans="1:8">
      <c r="A4242" s="80">
        <v>39356</v>
      </c>
      <c r="B4242" s="79" t="s">
        <v>86</v>
      </c>
      <c r="C4242" s="79" t="s">
        <v>103</v>
      </c>
      <c r="D4242" s="85">
        <v>-117926.9694</v>
      </c>
      <c r="E4242" s="85">
        <v>0</v>
      </c>
      <c r="F4242" s="210">
        <f t="shared" si="198"/>
        <v>6</v>
      </c>
      <c r="G4242" s="79" t="str">
        <f t="shared" si="199"/>
        <v>D</v>
      </c>
      <c r="H4242" s="79" t="str">
        <f t="shared" si="200"/>
        <v>6NGW/OPAL</v>
      </c>
    </row>
    <row r="4243" spans="1:8">
      <c r="A4243" s="80">
        <v>39387</v>
      </c>
      <c r="B4243" s="79" t="s">
        <v>86</v>
      </c>
      <c r="C4243" s="79" t="s">
        <v>88</v>
      </c>
      <c r="D4243" s="85">
        <v>-5745.6775000000007</v>
      </c>
      <c r="E4243" s="85">
        <v>-199.51014918209802</v>
      </c>
      <c r="F4243" s="210">
        <f t="shared" si="198"/>
        <v>6</v>
      </c>
      <c r="G4243" s="79" t="str">
        <f t="shared" si="199"/>
        <v>D</v>
      </c>
      <c r="H4243" s="79" t="str">
        <f t="shared" si="200"/>
        <v>6IF-CIG/RKYMTN</v>
      </c>
    </row>
    <row r="4244" spans="1:8">
      <c r="A4244" s="80">
        <v>39387</v>
      </c>
      <c r="B4244" s="79" t="s">
        <v>86</v>
      </c>
      <c r="C4244" s="79" t="s">
        <v>89</v>
      </c>
      <c r="D4244" s="85">
        <v>94548.567299999995</v>
      </c>
      <c r="E4244" s="85">
        <v>-9454.8567299999995</v>
      </c>
      <c r="F4244" s="210">
        <f t="shared" si="198"/>
        <v>6</v>
      </c>
      <c r="G4244" s="79" t="str">
        <f t="shared" si="199"/>
        <v>D</v>
      </c>
      <c r="H4244" s="79" t="str">
        <f t="shared" si="200"/>
        <v>6IF-ELPO/PERMIAN</v>
      </c>
    </row>
    <row r="4245" spans="1:8">
      <c r="A4245" s="80">
        <v>39387</v>
      </c>
      <c r="B4245" s="79" t="s">
        <v>86</v>
      </c>
      <c r="C4245" s="79" t="s">
        <v>67</v>
      </c>
      <c r="D4245" s="85">
        <v>113550.9382</v>
      </c>
      <c r="E4245" s="85">
        <v>-11355.09382</v>
      </c>
      <c r="F4245" s="210">
        <f t="shared" si="198"/>
        <v>6</v>
      </c>
      <c r="G4245" s="79" t="str">
        <f t="shared" si="199"/>
        <v>D</v>
      </c>
      <c r="H4245" s="79" t="str">
        <f t="shared" si="200"/>
        <v>6IF-NWPL_ROCKY_M</v>
      </c>
    </row>
    <row r="4246" spans="1:8">
      <c r="A4246" s="80">
        <v>39387</v>
      </c>
      <c r="B4246" s="79" t="s">
        <v>86</v>
      </c>
      <c r="C4246" s="79" t="s">
        <v>68</v>
      </c>
      <c r="D4246" s="85">
        <v>0</v>
      </c>
      <c r="E4246" s="85">
        <v>0</v>
      </c>
      <c r="F4246" s="210">
        <f t="shared" si="198"/>
        <v>6</v>
      </c>
      <c r="G4246" s="79" t="str">
        <f t="shared" si="199"/>
        <v>D</v>
      </c>
      <c r="H4246" s="79" t="str">
        <f t="shared" si="200"/>
        <v>6NGI-MALIN</v>
      </c>
    </row>
    <row r="4247" spans="1:8">
      <c r="A4247" s="80">
        <v>39387</v>
      </c>
      <c r="B4247" s="79" t="s">
        <v>86</v>
      </c>
      <c r="C4247" s="79" t="s">
        <v>46</v>
      </c>
      <c r="D4247" s="85">
        <v>-79718.814500000008</v>
      </c>
      <c r="E4247" s="85">
        <v>7971.8814499999999</v>
      </c>
      <c r="F4247" s="210">
        <f t="shared" si="198"/>
        <v>6</v>
      </c>
      <c r="G4247" s="79" t="str">
        <f t="shared" si="199"/>
        <v>D</v>
      </c>
      <c r="H4247" s="79" t="str">
        <f t="shared" si="200"/>
        <v>6NGI-SOCAL</v>
      </c>
    </row>
    <row r="4248" spans="1:8">
      <c r="A4248" s="80">
        <v>39387</v>
      </c>
      <c r="B4248" s="79" t="s">
        <v>86</v>
      </c>
      <c r="C4248" s="79" t="s">
        <v>103</v>
      </c>
      <c r="D4248" s="85">
        <v>-113550.9382</v>
      </c>
      <c r="E4248" s="85">
        <v>0</v>
      </c>
      <c r="F4248" s="210">
        <f t="shared" si="198"/>
        <v>6</v>
      </c>
      <c r="G4248" s="79" t="str">
        <f t="shared" si="199"/>
        <v>D</v>
      </c>
      <c r="H4248" s="79" t="str">
        <f t="shared" si="200"/>
        <v>6NGW/OPAL</v>
      </c>
    </row>
    <row r="4249" spans="1:8">
      <c r="A4249" s="80">
        <v>39417</v>
      </c>
      <c r="B4249" s="79" t="s">
        <v>86</v>
      </c>
      <c r="C4249" s="79" t="s">
        <v>89</v>
      </c>
      <c r="D4249" s="85">
        <v>95174.215800000005</v>
      </c>
      <c r="E4249" s="85">
        <v>-9517.4215800000002</v>
      </c>
      <c r="F4249" s="210">
        <f t="shared" si="198"/>
        <v>6</v>
      </c>
      <c r="G4249" s="79" t="str">
        <f t="shared" si="199"/>
        <v>D</v>
      </c>
      <c r="H4249" s="79" t="str">
        <f t="shared" si="200"/>
        <v>6IF-ELPO/PERMIAN</v>
      </c>
    </row>
    <row r="4250" spans="1:8">
      <c r="A4250" s="80">
        <v>39417</v>
      </c>
      <c r="B4250" s="79" t="s">
        <v>86</v>
      </c>
      <c r="C4250" s="79" t="s">
        <v>67</v>
      </c>
      <c r="D4250" s="85">
        <v>116763.38989999999</v>
      </c>
      <c r="E4250" s="85">
        <v>-11676.33899</v>
      </c>
      <c r="F4250" s="210">
        <f t="shared" si="198"/>
        <v>6</v>
      </c>
      <c r="G4250" s="79" t="str">
        <f t="shared" si="199"/>
        <v>D</v>
      </c>
      <c r="H4250" s="79" t="str">
        <f t="shared" si="200"/>
        <v>6IF-NWPL_ROCKY_M</v>
      </c>
    </row>
    <row r="4251" spans="1:8">
      <c r="A4251" s="80">
        <v>39417</v>
      </c>
      <c r="B4251" s="79" t="s">
        <v>86</v>
      </c>
      <c r="C4251" s="79" t="s">
        <v>68</v>
      </c>
      <c r="D4251" s="85">
        <v>0</v>
      </c>
      <c r="E4251" s="85">
        <v>0</v>
      </c>
      <c r="F4251" s="210">
        <f t="shared" si="198"/>
        <v>6</v>
      </c>
      <c r="G4251" s="79" t="str">
        <f t="shared" si="199"/>
        <v>D</v>
      </c>
      <c r="H4251" s="79" t="str">
        <f t="shared" si="200"/>
        <v>6NGI-MALIN</v>
      </c>
    </row>
    <row r="4252" spans="1:8">
      <c r="A4252" s="80">
        <v>39417</v>
      </c>
      <c r="B4252" s="79" t="s">
        <v>86</v>
      </c>
      <c r="C4252" s="79" t="s">
        <v>46</v>
      </c>
      <c r="D4252" s="85">
        <v>-80277.467099999994</v>
      </c>
      <c r="E4252" s="85">
        <v>8027.7467100000003</v>
      </c>
      <c r="F4252" s="210">
        <f t="shared" si="198"/>
        <v>6</v>
      </c>
      <c r="G4252" s="79" t="str">
        <f t="shared" si="199"/>
        <v>D</v>
      </c>
      <c r="H4252" s="79" t="str">
        <f t="shared" si="200"/>
        <v>6NGI-SOCAL</v>
      </c>
    </row>
    <row r="4253" spans="1:8">
      <c r="A4253" s="80">
        <v>39417</v>
      </c>
      <c r="B4253" s="79" t="s">
        <v>86</v>
      </c>
      <c r="C4253" s="79" t="s">
        <v>103</v>
      </c>
      <c r="D4253" s="85">
        <v>-116763.3898</v>
      </c>
      <c r="E4253" s="85">
        <v>0</v>
      </c>
      <c r="F4253" s="210">
        <f t="shared" si="198"/>
        <v>6</v>
      </c>
      <c r="G4253" s="79" t="str">
        <f t="shared" si="199"/>
        <v>D</v>
      </c>
      <c r="H4253" s="79" t="str">
        <f t="shared" si="200"/>
        <v>6NGW/OPAL</v>
      </c>
    </row>
    <row r="4254" spans="1:8">
      <c r="A4254" s="80">
        <v>39448</v>
      </c>
      <c r="B4254" s="79" t="s">
        <v>86</v>
      </c>
      <c r="C4254" s="79" t="s">
        <v>89</v>
      </c>
      <c r="D4254" s="85">
        <v>93609.921300000002</v>
      </c>
      <c r="E4254" s="85">
        <v>-9360.9921300000005</v>
      </c>
      <c r="F4254" s="210">
        <f t="shared" si="198"/>
        <v>6</v>
      </c>
      <c r="G4254" s="79" t="str">
        <f t="shared" si="199"/>
        <v>D</v>
      </c>
      <c r="H4254" s="79" t="str">
        <f t="shared" si="200"/>
        <v>6IF-ELPO/PERMIAN</v>
      </c>
    </row>
    <row r="4255" spans="1:8">
      <c r="A4255" s="80">
        <v>39448</v>
      </c>
      <c r="B4255" s="79" t="s">
        <v>86</v>
      </c>
      <c r="C4255" s="79" t="s">
        <v>67</v>
      </c>
      <c r="D4255" s="85">
        <v>116171.0981</v>
      </c>
      <c r="E4255" s="85">
        <v>-11617.10981</v>
      </c>
      <c r="F4255" s="210">
        <f t="shared" si="198"/>
        <v>6</v>
      </c>
      <c r="G4255" s="79" t="str">
        <f t="shared" si="199"/>
        <v>D</v>
      </c>
      <c r="H4255" s="79" t="str">
        <f t="shared" si="200"/>
        <v>6IF-NWPL_ROCKY_M</v>
      </c>
    </row>
    <row r="4256" spans="1:8">
      <c r="A4256" s="80">
        <v>39448</v>
      </c>
      <c r="B4256" s="79" t="s">
        <v>86</v>
      </c>
      <c r="C4256" s="79" t="s">
        <v>68</v>
      </c>
      <c r="D4256" s="85">
        <v>0</v>
      </c>
      <c r="E4256" s="85">
        <v>0</v>
      </c>
      <c r="F4256" s="210">
        <f t="shared" si="198"/>
        <v>6</v>
      </c>
      <c r="G4256" s="79" t="str">
        <f t="shared" si="199"/>
        <v>D</v>
      </c>
      <c r="H4256" s="79" t="str">
        <f t="shared" si="200"/>
        <v>6NGI-MALIN</v>
      </c>
    </row>
    <row r="4257" spans="1:8">
      <c r="A4257" s="80">
        <v>39448</v>
      </c>
      <c r="B4257" s="79" t="s">
        <v>86</v>
      </c>
      <c r="C4257" s="79" t="s">
        <v>46</v>
      </c>
      <c r="D4257" s="85">
        <v>-80669.210600000006</v>
      </c>
      <c r="E4257" s="85">
        <v>8066.9210599999997</v>
      </c>
      <c r="F4257" s="210">
        <f t="shared" si="198"/>
        <v>6</v>
      </c>
      <c r="G4257" s="79" t="str">
        <f t="shared" si="199"/>
        <v>D</v>
      </c>
      <c r="H4257" s="79" t="str">
        <f t="shared" si="200"/>
        <v>6NGI-SOCAL</v>
      </c>
    </row>
    <row r="4258" spans="1:8">
      <c r="A4258" s="80">
        <v>39448</v>
      </c>
      <c r="B4258" s="79" t="s">
        <v>86</v>
      </c>
      <c r="C4258" s="79" t="s">
        <v>103</v>
      </c>
      <c r="D4258" s="85">
        <v>-116171.098</v>
      </c>
      <c r="E4258" s="85">
        <v>0</v>
      </c>
      <c r="F4258" s="210">
        <f t="shared" si="198"/>
        <v>6</v>
      </c>
      <c r="G4258" s="79" t="str">
        <f t="shared" si="199"/>
        <v>D</v>
      </c>
      <c r="H4258" s="79" t="str">
        <f t="shared" si="200"/>
        <v>6NGW/OPAL</v>
      </c>
    </row>
    <row r="4259" spans="1:8">
      <c r="A4259" s="80">
        <v>39479</v>
      </c>
      <c r="B4259" s="79" t="s">
        <v>86</v>
      </c>
      <c r="C4259" s="79" t="s">
        <v>88</v>
      </c>
      <c r="D4259" s="85">
        <v>-5470.9504999999999</v>
      </c>
      <c r="E4259" s="85">
        <v>-54.787063207597797</v>
      </c>
      <c r="F4259" s="210">
        <f t="shared" si="198"/>
        <v>6</v>
      </c>
      <c r="G4259" s="79" t="str">
        <f t="shared" si="199"/>
        <v>D</v>
      </c>
      <c r="H4259" s="79" t="str">
        <f t="shared" si="200"/>
        <v>6IF-CIG/RKYMTN</v>
      </c>
    </row>
    <row r="4260" spans="1:8">
      <c r="A4260" s="80">
        <v>39479</v>
      </c>
      <c r="B4260" s="79" t="s">
        <v>86</v>
      </c>
      <c r="C4260" s="79" t="s">
        <v>89</v>
      </c>
      <c r="D4260" s="85">
        <v>94208.171799999996</v>
      </c>
      <c r="E4260" s="85">
        <v>-9420.81718</v>
      </c>
      <c r="F4260" s="210">
        <f t="shared" si="198"/>
        <v>6</v>
      </c>
      <c r="G4260" s="79" t="str">
        <f t="shared" si="199"/>
        <v>D</v>
      </c>
      <c r="H4260" s="79" t="str">
        <f t="shared" si="200"/>
        <v>6IF-ELPO/PERMIAN</v>
      </c>
    </row>
    <row r="4261" spans="1:8">
      <c r="A4261" s="80">
        <v>39479</v>
      </c>
      <c r="B4261" s="79" t="s">
        <v>86</v>
      </c>
      <c r="C4261" s="79" t="s">
        <v>67</v>
      </c>
      <c r="D4261" s="85">
        <v>108121.55130000001</v>
      </c>
      <c r="E4261" s="85">
        <v>-10812.155129999999</v>
      </c>
      <c r="F4261" s="210">
        <f t="shared" si="198"/>
        <v>6</v>
      </c>
      <c r="G4261" s="79" t="str">
        <f t="shared" si="199"/>
        <v>D</v>
      </c>
      <c r="H4261" s="79" t="str">
        <f t="shared" si="200"/>
        <v>6IF-NWPL_ROCKY_M</v>
      </c>
    </row>
    <row r="4262" spans="1:8">
      <c r="A4262" s="80">
        <v>39479</v>
      </c>
      <c r="B4262" s="79" t="s">
        <v>86</v>
      </c>
      <c r="C4262" s="79" t="s">
        <v>68</v>
      </c>
      <c r="D4262" s="85">
        <v>0</v>
      </c>
      <c r="E4262" s="85">
        <v>0</v>
      </c>
      <c r="F4262" s="210">
        <f t="shared" si="198"/>
        <v>6</v>
      </c>
      <c r="G4262" s="79" t="str">
        <f t="shared" si="199"/>
        <v>D</v>
      </c>
      <c r="H4262" s="79" t="str">
        <f t="shared" si="200"/>
        <v>6NGI-MALIN</v>
      </c>
    </row>
    <row r="4263" spans="1:8">
      <c r="A4263" s="80">
        <v>39479</v>
      </c>
      <c r="B4263" s="79" t="s">
        <v>86</v>
      </c>
      <c r="C4263" s="79" t="s">
        <v>46</v>
      </c>
      <c r="D4263" s="85">
        <v>-74345.87</v>
      </c>
      <c r="E4263" s="85">
        <v>7434.5870000000004</v>
      </c>
      <c r="F4263" s="210">
        <f t="shared" si="198"/>
        <v>6</v>
      </c>
      <c r="G4263" s="79" t="str">
        <f t="shared" si="199"/>
        <v>D</v>
      </c>
      <c r="H4263" s="79" t="str">
        <f t="shared" si="200"/>
        <v>6NGI-SOCAL</v>
      </c>
    </row>
    <row r="4264" spans="1:8">
      <c r="A4264" s="80">
        <v>39479</v>
      </c>
      <c r="B4264" s="79" t="s">
        <v>86</v>
      </c>
      <c r="C4264" s="79" t="s">
        <v>103</v>
      </c>
      <c r="D4264" s="85">
        <v>-108121.5512</v>
      </c>
      <c r="E4264" s="85">
        <v>0</v>
      </c>
      <c r="F4264" s="210">
        <f t="shared" si="198"/>
        <v>6</v>
      </c>
      <c r="G4264" s="79" t="str">
        <f t="shared" si="199"/>
        <v>D</v>
      </c>
      <c r="H4264" s="79" t="str">
        <f t="shared" si="200"/>
        <v>6NGW/OPAL</v>
      </c>
    </row>
    <row r="4265" spans="1:8">
      <c r="A4265" s="80">
        <v>39508</v>
      </c>
      <c r="B4265" s="79" t="s">
        <v>86</v>
      </c>
      <c r="C4265" s="79" t="s">
        <v>88</v>
      </c>
      <c r="D4265" s="85">
        <v>-5820.1671999999999</v>
      </c>
      <c r="E4265" s="85">
        <v>-98.803151856972406</v>
      </c>
      <c r="F4265" s="210">
        <f t="shared" si="198"/>
        <v>6</v>
      </c>
      <c r="G4265" s="79" t="str">
        <f t="shared" si="199"/>
        <v>D</v>
      </c>
      <c r="H4265" s="79" t="str">
        <f t="shared" si="200"/>
        <v>6IF-CIG/RKYMTN</v>
      </c>
    </row>
    <row r="4266" spans="1:8">
      <c r="A4266" s="80">
        <v>39508</v>
      </c>
      <c r="B4266" s="79" t="s">
        <v>86</v>
      </c>
      <c r="C4266" s="79" t="s">
        <v>89</v>
      </c>
      <c r="D4266" s="85">
        <v>93755.674400000004</v>
      </c>
      <c r="E4266" s="85">
        <v>-9375.5674400000007</v>
      </c>
      <c r="F4266" s="210">
        <f t="shared" si="198"/>
        <v>6</v>
      </c>
      <c r="G4266" s="79" t="str">
        <f t="shared" si="199"/>
        <v>D</v>
      </c>
      <c r="H4266" s="79" t="str">
        <f t="shared" si="200"/>
        <v>6IF-ELPO/PERMIAN</v>
      </c>
    </row>
    <row r="4267" spans="1:8">
      <c r="A4267" s="80">
        <v>39508</v>
      </c>
      <c r="B4267" s="79" t="s">
        <v>86</v>
      </c>
      <c r="C4267" s="79" t="s">
        <v>67</v>
      </c>
      <c r="D4267" s="85">
        <v>115023.0686</v>
      </c>
      <c r="E4267" s="85">
        <v>-11502.306860000001</v>
      </c>
      <c r="F4267" s="210">
        <f t="shared" si="198"/>
        <v>6</v>
      </c>
      <c r="G4267" s="79" t="str">
        <f t="shared" si="199"/>
        <v>D</v>
      </c>
      <c r="H4267" s="79" t="str">
        <f t="shared" si="200"/>
        <v>6IF-NWPL_ROCKY_M</v>
      </c>
    </row>
    <row r="4268" spans="1:8">
      <c r="A4268" s="80">
        <v>39508</v>
      </c>
      <c r="B4268" s="79" t="s">
        <v>86</v>
      </c>
      <c r="C4268" s="79" t="s">
        <v>68</v>
      </c>
      <c r="D4268" s="85">
        <v>0</v>
      </c>
      <c r="E4268" s="85">
        <v>0</v>
      </c>
      <c r="F4268" s="210">
        <f t="shared" si="198"/>
        <v>6</v>
      </c>
      <c r="G4268" s="79" t="str">
        <f t="shared" si="199"/>
        <v>D</v>
      </c>
      <c r="H4268" s="79" t="str">
        <f t="shared" si="200"/>
        <v>6NGI-MALIN</v>
      </c>
    </row>
    <row r="4269" spans="1:8">
      <c r="A4269" s="80">
        <v>39508</v>
      </c>
      <c r="B4269" s="79" t="s">
        <v>86</v>
      </c>
      <c r="C4269" s="79" t="s">
        <v>46</v>
      </c>
      <c r="D4269" s="85">
        <v>-83316.774300000005</v>
      </c>
      <c r="E4269" s="85">
        <v>8331.6774299999997</v>
      </c>
      <c r="F4269" s="210">
        <f t="shared" si="198"/>
        <v>6</v>
      </c>
      <c r="G4269" s="79" t="str">
        <f t="shared" si="199"/>
        <v>D</v>
      </c>
      <c r="H4269" s="79" t="str">
        <f t="shared" si="200"/>
        <v>6NGI-SOCAL</v>
      </c>
    </row>
    <row r="4270" spans="1:8">
      <c r="A4270" s="80">
        <v>39508</v>
      </c>
      <c r="B4270" s="79" t="s">
        <v>86</v>
      </c>
      <c r="C4270" s="79" t="s">
        <v>103</v>
      </c>
      <c r="D4270" s="85">
        <v>-115023.0686</v>
      </c>
      <c r="E4270" s="85">
        <v>0</v>
      </c>
      <c r="F4270" s="210">
        <f t="shared" si="198"/>
        <v>6</v>
      </c>
      <c r="G4270" s="79" t="str">
        <f t="shared" si="199"/>
        <v>D</v>
      </c>
      <c r="H4270" s="79" t="str">
        <f t="shared" si="200"/>
        <v>6NGW/OPAL</v>
      </c>
    </row>
    <row r="4271" spans="1:8">
      <c r="A4271" s="80">
        <v>39539</v>
      </c>
      <c r="B4271" s="79" t="s">
        <v>86</v>
      </c>
      <c r="C4271" s="79" t="s">
        <v>88</v>
      </c>
      <c r="D4271" s="85">
        <v>-5603.3366999999998</v>
      </c>
      <c r="E4271" s="85">
        <v>-94.184407948501089</v>
      </c>
      <c r="F4271" s="210">
        <f t="shared" si="198"/>
        <v>6</v>
      </c>
      <c r="G4271" s="79" t="str">
        <f t="shared" si="199"/>
        <v>D</v>
      </c>
      <c r="H4271" s="79" t="str">
        <f t="shared" si="200"/>
        <v>6IF-CIG/RKYMTN</v>
      </c>
    </row>
    <row r="4272" spans="1:8">
      <c r="A4272" s="80">
        <v>39539</v>
      </c>
      <c r="B4272" s="79" t="s">
        <v>86</v>
      </c>
      <c r="C4272" s="79" t="s">
        <v>89</v>
      </c>
      <c r="D4272" s="85">
        <v>91140.226899999994</v>
      </c>
      <c r="E4272" s="85">
        <v>-9114.0226899999998</v>
      </c>
      <c r="F4272" s="210">
        <f t="shared" si="198"/>
        <v>6</v>
      </c>
      <c r="G4272" s="79" t="str">
        <f t="shared" si="199"/>
        <v>D</v>
      </c>
      <c r="H4272" s="79" t="str">
        <f t="shared" si="200"/>
        <v>6IF-ELPO/PERMIAN</v>
      </c>
    </row>
    <row r="4273" spans="1:8">
      <c r="A4273" s="80">
        <v>39539</v>
      </c>
      <c r="B4273" s="79" t="s">
        <v>86</v>
      </c>
      <c r="C4273" s="79" t="s">
        <v>67</v>
      </c>
      <c r="D4273" s="85">
        <v>110737.8783</v>
      </c>
      <c r="E4273" s="85">
        <v>-11073.787829999999</v>
      </c>
      <c r="F4273" s="210">
        <f t="shared" si="198"/>
        <v>6</v>
      </c>
      <c r="G4273" s="79" t="str">
        <f t="shared" si="199"/>
        <v>D</v>
      </c>
      <c r="H4273" s="79" t="str">
        <f t="shared" si="200"/>
        <v>6IF-NWPL_ROCKY_M</v>
      </c>
    </row>
    <row r="4274" spans="1:8">
      <c r="A4274" s="80">
        <v>39539</v>
      </c>
      <c r="B4274" s="79" t="s">
        <v>86</v>
      </c>
      <c r="C4274" s="79" t="s">
        <v>68</v>
      </c>
      <c r="D4274" s="85">
        <v>0</v>
      </c>
      <c r="E4274" s="85">
        <v>0</v>
      </c>
      <c r="F4274" s="210">
        <f t="shared" si="198"/>
        <v>6</v>
      </c>
      <c r="G4274" s="79" t="str">
        <f t="shared" si="199"/>
        <v>D</v>
      </c>
      <c r="H4274" s="79" t="str">
        <f t="shared" si="200"/>
        <v>6NGI-MALIN</v>
      </c>
    </row>
    <row r="4275" spans="1:8">
      <c r="A4275" s="80">
        <v>39539</v>
      </c>
      <c r="B4275" s="79" t="s">
        <v>86</v>
      </c>
      <c r="C4275" s="79" t="s">
        <v>46</v>
      </c>
      <c r="D4275" s="85">
        <v>-77817.721900000004</v>
      </c>
      <c r="E4275" s="85">
        <v>7781.7721899999997</v>
      </c>
      <c r="F4275" s="210">
        <f t="shared" si="198"/>
        <v>6</v>
      </c>
      <c r="G4275" s="79" t="str">
        <f t="shared" si="199"/>
        <v>D</v>
      </c>
      <c r="H4275" s="79" t="str">
        <f t="shared" si="200"/>
        <v>6NGI-SOCAL</v>
      </c>
    </row>
    <row r="4276" spans="1:8">
      <c r="A4276" s="80">
        <v>39539</v>
      </c>
      <c r="B4276" s="79" t="s">
        <v>86</v>
      </c>
      <c r="C4276" s="79" t="s">
        <v>103</v>
      </c>
      <c r="D4276" s="85">
        <v>-110737.8784</v>
      </c>
      <c r="E4276" s="85">
        <v>0</v>
      </c>
      <c r="F4276" s="210">
        <f t="shared" si="198"/>
        <v>6</v>
      </c>
      <c r="G4276" s="79" t="str">
        <f t="shared" si="199"/>
        <v>D</v>
      </c>
      <c r="H4276" s="79" t="str">
        <f t="shared" si="200"/>
        <v>6NGW/OPAL</v>
      </c>
    </row>
    <row r="4277" spans="1:8">
      <c r="A4277" s="80">
        <v>39569</v>
      </c>
      <c r="B4277" s="79" t="s">
        <v>86</v>
      </c>
      <c r="C4277" s="79" t="s">
        <v>88</v>
      </c>
      <c r="D4277" s="85">
        <v>-5761.0082000000002</v>
      </c>
      <c r="E4277" s="85">
        <v>-93.982511774549394</v>
      </c>
      <c r="F4277" s="210">
        <f t="shared" si="198"/>
        <v>6</v>
      </c>
      <c r="G4277" s="79" t="str">
        <f t="shared" si="199"/>
        <v>D</v>
      </c>
      <c r="H4277" s="79" t="str">
        <f t="shared" si="200"/>
        <v>6IF-CIG/RKYMTN</v>
      </c>
    </row>
    <row r="4278" spans="1:8">
      <c r="A4278" s="80">
        <v>39569</v>
      </c>
      <c r="B4278" s="79" t="s">
        <v>86</v>
      </c>
      <c r="C4278" s="79" t="s">
        <v>89</v>
      </c>
      <c r="D4278" s="85">
        <v>92802.694499999998</v>
      </c>
      <c r="E4278" s="85">
        <v>-9280.2694499999998</v>
      </c>
      <c r="F4278" s="210">
        <f t="shared" si="198"/>
        <v>6</v>
      </c>
      <c r="G4278" s="79" t="str">
        <f t="shared" si="199"/>
        <v>D</v>
      </c>
      <c r="H4278" s="79" t="str">
        <f t="shared" si="200"/>
        <v>6IF-ELPO/PERMIAN</v>
      </c>
    </row>
    <row r="4279" spans="1:8">
      <c r="A4279" s="80">
        <v>39569</v>
      </c>
      <c r="B4279" s="79" t="s">
        <v>86</v>
      </c>
      <c r="C4279" s="79" t="s">
        <v>67</v>
      </c>
      <c r="D4279" s="85">
        <v>113853.9164</v>
      </c>
      <c r="E4279" s="85">
        <v>-11385.39164</v>
      </c>
      <c r="F4279" s="210">
        <f t="shared" si="198"/>
        <v>6</v>
      </c>
      <c r="G4279" s="79" t="str">
        <f t="shared" si="199"/>
        <v>D</v>
      </c>
      <c r="H4279" s="79" t="str">
        <f t="shared" si="200"/>
        <v>6IF-NWPL_ROCKY_M</v>
      </c>
    </row>
    <row r="4280" spans="1:8">
      <c r="A4280" s="80">
        <v>39569</v>
      </c>
      <c r="B4280" s="79" t="s">
        <v>86</v>
      </c>
      <c r="C4280" s="79" t="s">
        <v>68</v>
      </c>
      <c r="D4280" s="85">
        <v>0</v>
      </c>
      <c r="E4280" s="85">
        <v>0</v>
      </c>
      <c r="F4280" s="210">
        <f t="shared" si="198"/>
        <v>6</v>
      </c>
      <c r="G4280" s="79" t="str">
        <f t="shared" si="199"/>
        <v>D</v>
      </c>
      <c r="H4280" s="79" t="str">
        <f t="shared" si="200"/>
        <v>6NGI-MALIN</v>
      </c>
    </row>
    <row r="4281" spans="1:8">
      <c r="A4281" s="80">
        <v>39569</v>
      </c>
      <c r="B4281" s="79" t="s">
        <v>86</v>
      </c>
      <c r="C4281" s="79" t="s">
        <v>46</v>
      </c>
      <c r="D4281" s="85">
        <v>-80345.607099999994</v>
      </c>
      <c r="E4281" s="85">
        <v>8034.5607099999997</v>
      </c>
      <c r="F4281" s="210">
        <f t="shared" si="198"/>
        <v>6</v>
      </c>
      <c r="G4281" s="79" t="str">
        <f t="shared" si="199"/>
        <v>D</v>
      </c>
      <c r="H4281" s="79" t="str">
        <f t="shared" si="200"/>
        <v>6NGI-SOCAL</v>
      </c>
    </row>
    <row r="4282" spans="1:8">
      <c r="A4282" s="80">
        <v>39569</v>
      </c>
      <c r="B4282" s="79" t="s">
        <v>86</v>
      </c>
      <c r="C4282" s="79" t="s">
        <v>103</v>
      </c>
      <c r="D4282" s="85">
        <v>-113853.9164</v>
      </c>
      <c r="E4282" s="85">
        <v>0</v>
      </c>
      <c r="F4282" s="210">
        <f t="shared" si="198"/>
        <v>6</v>
      </c>
      <c r="G4282" s="79" t="str">
        <f t="shared" si="199"/>
        <v>D</v>
      </c>
      <c r="H4282" s="79" t="str">
        <f t="shared" si="200"/>
        <v>6NGW/OPAL</v>
      </c>
    </row>
    <row r="4283" spans="1:8">
      <c r="A4283" s="80">
        <v>39600</v>
      </c>
      <c r="B4283" s="79" t="s">
        <v>86</v>
      </c>
      <c r="C4283" s="79" t="s">
        <v>88</v>
      </c>
      <c r="D4283" s="85">
        <v>-5546.0416000000005</v>
      </c>
      <c r="E4283" s="85">
        <v>-79.142386403640103</v>
      </c>
      <c r="F4283" s="210">
        <f t="shared" si="198"/>
        <v>6</v>
      </c>
      <c r="G4283" s="79" t="str">
        <f t="shared" si="199"/>
        <v>D</v>
      </c>
      <c r="H4283" s="79" t="str">
        <f t="shared" si="200"/>
        <v>6IF-CIG/RKYMTN</v>
      </c>
    </row>
    <row r="4284" spans="1:8">
      <c r="A4284" s="80">
        <v>39600</v>
      </c>
      <c r="B4284" s="79" t="s">
        <v>86</v>
      </c>
      <c r="C4284" s="79" t="s">
        <v>89</v>
      </c>
      <c r="D4284" s="85">
        <v>91263.440600000002</v>
      </c>
      <c r="E4284" s="85">
        <v>-9126.3440599999994</v>
      </c>
      <c r="F4284" s="210">
        <f t="shared" si="198"/>
        <v>6</v>
      </c>
      <c r="G4284" s="79" t="str">
        <f t="shared" si="199"/>
        <v>D</v>
      </c>
      <c r="H4284" s="79" t="str">
        <f t="shared" si="200"/>
        <v>6IF-ELPO/PERMIAN</v>
      </c>
    </row>
    <row r="4285" spans="1:8">
      <c r="A4285" s="80">
        <v>39600</v>
      </c>
      <c r="B4285" s="79" t="s">
        <v>86</v>
      </c>
      <c r="C4285" s="79" t="s">
        <v>67</v>
      </c>
      <c r="D4285" s="85">
        <v>109605.5667</v>
      </c>
      <c r="E4285" s="85">
        <v>-10960.55667</v>
      </c>
      <c r="F4285" s="210">
        <f t="shared" si="198"/>
        <v>6</v>
      </c>
      <c r="G4285" s="79" t="str">
        <f t="shared" si="199"/>
        <v>D</v>
      </c>
      <c r="H4285" s="79" t="str">
        <f t="shared" si="200"/>
        <v>6IF-NWPL_ROCKY_M</v>
      </c>
    </row>
    <row r="4286" spans="1:8">
      <c r="A4286" s="80">
        <v>39600</v>
      </c>
      <c r="B4286" s="79" t="s">
        <v>86</v>
      </c>
      <c r="C4286" s="79" t="s">
        <v>68</v>
      </c>
      <c r="D4286" s="85">
        <v>0</v>
      </c>
      <c r="E4286" s="85">
        <v>0</v>
      </c>
      <c r="F4286" s="210">
        <f t="shared" si="198"/>
        <v>6</v>
      </c>
      <c r="G4286" s="79" t="str">
        <f t="shared" si="199"/>
        <v>D</v>
      </c>
      <c r="H4286" s="79" t="str">
        <f t="shared" si="200"/>
        <v>6NGI-MALIN</v>
      </c>
    </row>
    <row r="4287" spans="1:8">
      <c r="A4287" s="80">
        <v>39600</v>
      </c>
      <c r="B4287" s="79" t="s">
        <v>86</v>
      </c>
      <c r="C4287" s="79" t="s">
        <v>46</v>
      </c>
      <c r="D4287" s="85">
        <v>-76657.402600000001</v>
      </c>
      <c r="E4287" s="85">
        <v>7665.7402599999996</v>
      </c>
      <c r="F4287" s="210">
        <f t="shared" si="198"/>
        <v>6</v>
      </c>
      <c r="G4287" s="79" t="str">
        <f t="shared" si="199"/>
        <v>D</v>
      </c>
      <c r="H4287" s="79" t="str">
        <f t="shared" si="200"/>
        <v>6NGI-SOCAL</v>
      </c>
    </row>
    <row r="4288" spans="1:8">
      <c r="A4288" s="80">
        <v>39600</v>
      </c>
      <c r="B4288" s="79" t="s">
        <v>86</v>
      </c>
      <c r="C4288" s="79" t="s">
        <v>103</v>
      </c>
      <c r="D4288" s="85">
        <v>-109605.5668</v>
      </c>
      <c r="E4288" s="85">
        <v>0</v>
      </c>
      <c r="F4288" s="210">
        <f t="shared" si="198"/>
        <v>6</v>
      </c>
      <c r="G4288" s="79" t="str">
        <f t="shared" si="199"/>
        <v>D</v>
      </c>
      <c r="H4288" s="79" t="str">
        <f t="shared" si="200"/>
        <v>6NGW/OPAL</v>
      </c>
    </row>
    <row r="4289" spans="1:8">
      <c r="A4289" s="80">
        <v>39630</v>
      </c>
      <c r="B4289" s="79" t="s">
        <v>86</v>
      </c>
      <c r="C4289" s="79" t="s">
        <v>88</v>
      </c>
      <c r="D4289" s="85">
        <v>-5701.7629000000006</v>
      </c>
      <c r="E4289" s="85">
        <v>-67.946520835561302</v>
      </c>
      <c r="F4289" s="210">
        <f t="shared" si="198"/>
        <v>6</v>
      </c>
      <c r="G4289" s="79" t="str">
        <f t="shared" si="199"/>
        <v>D</v>
      </c>
      <c r="H4289" s="79" t="str">
        <f t="shared" si="200"/>
        <v>6IF-CIG/RKYMTN</v>
      </c>
    </row>
    <row r="4290" spans="1:8">
      <c r="A4290" s="80">
        <v>39630</v>
      </c>
      <c r="B4290" s="79" t="s">
        <v>86</v>
      </c>
      <c r="C4290" s="79" t="s">
        <v>89</v>
      </c>
      <c r="D4290" s="85">
        <v>91848.3272</v>
      </c>
      <c r="E4290" s="85">
        <v>-9184.8327200000003</v>
      </c>
      <c r="F4290" s="210">
        <f t="shared" si="198"/>
        <v>6</v>
      </c>
      <c r="G4290" s="79" t="str">
        <f t="shared" si="199"/>
        <v>D</v>
      </c>
      <c r="H4290" s="79" t="str">
        <f t="shared" si="200"/>
        <v>6IF-ELPO/PERMIAN</v>
      </c>
    </row>
    <row r="4291" spans="1:8">
      <c r="A4291" s="80">
        <v>39630</v>
      </c>
      <c r="B4291" s="79" t="s">
        <v>86</v>
      </c>
      <c r="C4291" s="79" t="s">
        <v>67</v>
      </c>
      <c r="D4291" s="85">
        <v>112683.0618</v>
      </c>
      <c r="E4291" s="85">
        <v>-11268.30618</v>
      </c>
      <c r="F4291" s="210">
        <f t="shared" ref="F4291:F4354" si="201">IF(REF_DT&lt;=LastDay,INDEX(IntraMonth_Buckets,MATCH($A4291,IntraSumMonths,0),1),INDEX(BucketTable,MATCH($A4291,SumMonths,0),1))</f>
        <v>6</v>
      </c>
      <c r="G4291" s="79" t="str">
        <f t="shared" ref="G4291:G4354" si="202">INDEX(Book_Type,MATCH($B4291,Book,0),1)</f>
        <v>D</v>
      </c>
      <c r="H4291" s="79" t="str">
        <f t="shared" ref="H4291:H4354" si="203">$F4291&amp;$C4291</f>
        <v>6IF-NWPL_ROCKY_M</v>
      </c>
    </row>
    <row r="4292" spans="1:8">
      <c r="A4292" s="80">
        <v>39630</v>
      </c>
      <c r="B4292" s="79" t="s">
        <v>86</v>
      </c>
      <c r="C4292" s="79" t="s">
        <v>68</v>
      </c>
      <c r="D4292" s="85">
        <v>0</v>
      </c>
      <c r="E4292" s="85">
        <v>0</v>
      </c>
      <c r="F4292" s="210">
        <f t="shared" si="201"/>
        <v>6</v>
      </c>
      <c r="G4292" s="79" t="str">
        <f t="shared" si="202"/>
        <v>D</v>
      </c>
      <c r="H4292" s="79" t="str">
        <f t="shared" si="203"/>
        <v>6NGI-MALIN</v>
      </c>
    </row>
    <row r="4293" spans="1:8">
      <c r="A4293" s="80">
        <v>39630</v>
      </c>
      <c r="B4293" s="79" t="s">
        <v>86</v>
      </c>
      <c r="C4293" s="79" t="s">
        <v>46</v>
      </c>
      <c r="D4293" s="85">
        <v>-78710.936199999996</v>
      </c>
      <c r="E4293" s="85">
        <v>7871.0936199999996</v>
      </c>
      <c r="F4293" s="210">
        <f t="shared" si="201"/>
        <v>6</v>
      </c>
      <c r="G4293" s="79" t="str">
        <f t="shared" si="202"/>
        <v>D</v>
      </c>
      <c r="H4293" s="79" t="str">
        <f t="shared" si="203"/>
        <v>6NGI-SOCAL</v>
      </c>
    </row>
    <row r="4294" spans="1:8">
      <c r="A4294" s="80">
        <v>39630</v>
      </c>
      <c r="B4294" s="79" t="s">
        <v>86</v>
      </c>
      <c r="C4294" s="79" t="s">
        <v>103</v>
      </c>
      <c r="D4294" s="85">
        <v>-112683.0618</v>
      </c>
      <c r="E4294" s="85">
        <v>0</v>
      </c>
      <c r="F4294" s="210">
        <f t="shared" si="201"/>
        <v>6</v>
      </c>
      <c r="G4294" s="79" t="str">
        <f t="shared" si="202"/>
        <v>D</v>
      </c>
      <c r="H4294" s="79" t="str">
        <f t="shared" si="203"/>
        <v>6NGW/OPAL</v>
      </c>
    </row>
    <row r="4295" spans="1:8">
      <c r="A4295" s="80">
        <v>39661</v>
      </c>
      <c r="B4295" s="79" t="s">
        <v>86</v>
      </c>
      <c r="C4295" s="79" t="s">
        <v>88</v>
      </c>
      <c r="D4295" s="85">
        <v>-5671.6266000000005</v>
      </c>
      <c r="E4295" s="85">
        <v>-69.260091455398211</v>
      </c>
      <c r="F4295" s="210">
        <f t="shared" si="201"/>
        <v>6</v>
      </c>
      <c r="G4295" s="79" t="str">
        <f t="shared" si="202"/>
        <v>D</v>
      </c>
      <c r="H4295" s="79" t="str">
        <f t="shared" si="203"/>
        <v>6IF-CIG/RKYMTN</v>
      </c>
    </row>
    <row r="4296" spans="1:8">
      <c r="A4296" s="80">
        <v>39661</v>
      </c>
      <c r="B4296" s="79" t="s">
        <v>86</v>
      </c>
      <c r="C4296" s="79" t="s">
        <v>89</v>
      </c>
      <c r="D4296" s="85">
        <v>90319.369600000005</v>
      </c>
      <c r="E4296" s="85">
        <v>-9031.9369599999991</v>
      </c>
      <c r="F4296" s="210">
        <f t="shared" si="201"/>
        <v>6</v>
      </c>
      <c r="G4296" s="79" t="str">
        <f t="shared" si="202"/>
        <v>D</v>
      </c>
      <c r="H4296" s="79" t="str">
        <f t="shared" si="203"/>
        <v>6IF-ELPO/PERMIAN</v>
      </c>
    </row>
    <row r="4297" spans="1:8">
      <c r="A4297" s="80">
        <v>39661</v>
      </c>
      <c r="B4297" s="79" t="s">
        <v>86</v>
      </c>
      <c r="C4297" s="79" t="s">
        <v>67</v>
      </c>
      <c r="D4297" s="85">
        <v>112087.4817</v>
      </c>
      <c r="E4297" s="85">
        <v>-11208.748170000001</v>
      </c>
      <c r="F4297" s="210">
        <f t="shared" si="201"/>
        <v>6</v>
      </c>
      <c r="G4297" s="79" t="str">
        <f t="shared" si="202"/>
        <v>D</v>
      </c>
      <c r="H4297" s="79" t="str">
        <f t="shared" si="203"/>
        <v>6IF-NWPL_ROCKY_M</v>
      </c>
    </row>
    <row r="4298" spans="1:8">
      <c r="A4298" s="80">
        <v>39661</v>
      </c>
      <c r="B4298" s="79" t="s">
        <v>86</v>
      </c>
      <c r="C4298" s="79" t="s">
        <v>68</v>
      </c>
      <c r="D4298" s="85">
        <v>0</v>
      </c>
      <c r="E4298" s="85">
        <v>0</v>
      </c>
      <c r="F4298" s="210">
        <f t="shared" si="201"/>
        <v>6</v>
      </c>
      <c r="G4298" s="79" t="str">
        <f t="shared" si="202"/>
        <v>D</v>
      </c>
      <c r="H4298" s="79" t="str">
        <f t="shared" si="203"/>
        <v>6NGI-MALIN</v>
      </c>
    </row>
    <row r="4299" spans="1:8">
      <c r="A4299" s="80">
        <v>39661</v>
      </c>
      <c r="B4299" s="79" t="s">
        <v>86</v>
      </c>
      <c r="C4299" s="79" t="s">
        <v>46</v>
      </c>
      <c r="D4299" s="85">
        <v>-82421.902600000001</v>
      </c>
      <c r="E4299" s="85">
        <v>8242.1902599999994</v>
      </c>
      <c r="F4299" s="210">
        <f t="shared" si="201"/>
        <v>6</v>
      </c>
      <c r="G4299" s="79" t="str">
        <f t="shared" si="202"/>
        <v>D</v>
      </c>
      <c r="H4299" s="79" t="str">
        <f t="shared" si="203"/>
        <v>6NGI-SOCAL</v>
      </c>
    </row>
    <row r="4300" spans="1:8">
      <c r="A4300" s="80">
        <v>39661</v>
      </c>
      <c r="B4300" s="79" t="s">
        <v>86</v>
      </c>
      <c r="C4300" s="79" t="s">
        <v>103</v>
      </c>
      <c r="D4300" s="85">
        <v>-112087.48179999999</v>
      </c>
      <c r="E4300" s="85">
        <v>0</v>
      </c>
      <c r="F4300" s="210">
        <f t="shared" si="201"/>
        <v>6</v>
      </c>
      <c r="G4300" s="79" t="str">
        <f t="shared" si="202"/>
        <v>D</v>
      </c>
      <c r="H4300" s="79" t="str">
        <f t="shared" si="203"/>
        <v>6NGW/OPAL</v>
      </c>
    </row>
    <row r="4301" spans="1:8">
      <c r="A4301" s="80">
        <v>39692</v>
      </c>
      <c r="B4301" s="79" t="s">
        <v>86</v>
      </c>
      <c r="C4301" s="79" t="s">
        <v>88</v>
      </c>
      <c r="D4301" s="85">
        <v>-5459.4909000000007</v>
      </c>
      <c r="E4301" s="85">
        <v>-61.940685201480996</v>
      </c>
      <c r="F4301" s="210">
        <f t="shared" si="201"/>
        <v>6</v>
      </c>
      <c r="G4301" s="79" t="str">
        <f t="shared" si="202"/>
        <v>D</v>
      </c>
      <c r="H4301" s="79" t="str">
        <f t="shared" si="203"/>
        <v>6IF-CIG/RKYMTN</v>
      </c>
    </row>
    <row r="4302" spans="1:8">
      <c r="A4302" s="80">
        <v>39692</v>
      </c>
      <c r="B4302" s="79" t="s">
        <v>86</v>
      </c>
      <c r="C4302" s="79" t="s">
        <v>89</v>
      </c>
      <c r="D4302" s="85">
        <v>90877.145999999993</v>
      </c>
      <c r="E4302" s="85">
        <v>-9087.7146000000012</v>
      </c>
      <c r="F4302" s="210">
        <f t="shared" si="201"/>
        <v>6</v>
      </c>
      <c r="G4302" s="79" t="str">
        <f t="shared" si="202"/>
        <v>D</v>
      </c>
      <c r="H4302" s="79" t="str">
        <f t="shared" si="203"/>
        <v>6IF-ELPO/PERMIAN</v>
      </c>
    </row>
    <row r="4303" spans="1:8">
      <c r="A4303" s="80">
        <v>39692</v>
      </c>
      <c r="B4303" s="79" t="s">
        <v>86</v>
      </c>
      <c r="C4303" s="79" t="s">
        <v>67</v>
      </c>
      <c r="D4303" s="85">
        <v>107895.0769</v>
      </c>
      <c r="E4303" s="85">
        <v>-10789.50769</v>
      </c>
      <c r="F4303" s="210">
        <f t="shared" si="201"/>
        <v>6</v>
      </c>
      <c r="G4303" s="79" t="str">
        <f t="shared" si="202"/>
        <v>D</v>
      </c>
      <c r="H4303" s="79" t="str">
        <f t="shared" si="203"/>
        <v>6IF-NWPL_ROCKY_M</v>
      </c>
    </row>
    <row r="4304" spans="1:8">
      <c r="A4304" s="80">
        <v>39692</v>
      </c>
      <c r="B4304" s="79" t="s">
        <v>86</v>
      </c>
      <c r="C4304" s="79" t="s">
        <v>68</v>
      </c>
      <c r="D4304" s="85">
        <v>0</v>
      </c>
      <c r="E4304" s="85">
        <v>0</v>
      </c>
      <c r="F4304" s="210">
        <f t="shared" si="201"/>
        <v>6</v>
      </c>
      <c r="G4304" s="79" t="str">
        <f t="shared" si="202"/>
        <v>D</v>
      </c>
      <c r="H4304" s="79" t="str">
        <f t="shared" si="203"/>
        <v>6NGI-MALIN</v>
      </c>
    </row>
    <row r="4305" spans="1:8">
      <c r="A4305" s="80">
        <v>39692</v>
      </c>
      <c r="B4305" s="79" t="s">
        <v>86</v>
      </c>
      <c r="C4305" s="79" t="s">
        <v>46</v>
      </c>
      <c r="D4305" s="85">
        <v>-76376.766900000002</v>
      </c>
      <c r="E4305" s="85">
        <v>7637.6766900000002</v>
      </c>
      <c r="F4305" s="210">
        <f t="shared" si="201"/>
        <v>6</v>
      </c>
      <c r="G4305" s="79" t="str">
        <f t="shared" si="202"/>
        <v>D</v>
      </c>
      <c r="H4305" s="79" t="str">
        <f t="shared" si="203"/>
        <v>6NGI-SOCAL</v>
      </c>
    </row>
    <row r="4306" spans="1:8">
      <c r="A4306" s="80">
        <v>39692</v>
      </c>
      <c r="B4306" s="79" t="s">
        <v>86</v>
      </c>
      <c r="C4306" s="79" t="s">
        <v>103</v>
      </c>
      <c r="D4306" s="85">
        <v>-107895.0768</v>
      </c>
      <c r="E4306" s="85">
        <v>0</v>
      </c>
      <c r="F4306" s="210">
        <f t="shared" si="201"/>
        <v>6</v>
      </c>
      <c r="G4306" s="79" t="str">
        <f t="shared" si="202"/>
        <v>D</v>
      </c>
      <c r="H4306" s="79" t="str">
        <f t="shared" si="203"/>
        <v>6NGW/OPAL</v>
      </c>
    </row>
    <row r="4307" spans="1:8">
      <c r="A4307" s="80">
        <v>39722</v>
      </c>
      <c r="B4307" s="79" t="s">
        <v>86</v>
      </c>
      <c r="C4307" s="79" t="s">
        <v>88</v>
      </c>
      <c r="D4307" s="85">
        <v>-5612.2803000000004</v>
      </c>
      <c r="E4307" s="85">
        <v>0</v>
      </c>
      <c r="F4307" s="210">
        <f t="shared" si="201"/>
        <v>6</v>
      </c>
      <c r="G4307" s="79" t="str">
        <f t="shared" si="202"/>
        <v>D</v>
      </c>
      <c r="H4307" s="79" t="str">
        <f t="shared" si="203"/>
        <v>6IF-CIG/RKYMTN</v>
      </c>
    </row>
    <row r="4308" spans="1:8">
      <c r="A4308" s="80">
        <v>39722</v>
      </c>
      <c r="B4308" s="79" t="s">
        <v>86</v>
      </c>
      <c r="C4308" s="79" t="s">
        <v>89</v>
      </c>
      <c r="D4308" s="85">
        <v>90406.872600000002</v>
      </c>
      <c r="E4308" s="85">
        <v>-9040.6872600000006</v>
      </c>
      <c r="F4308" s="210">
        <f t="shared" si="201"/>
        <v>6</v>
      </c>
      <c r="G4308" s="79" t="str">
        <f t="shared" si="202"/>
        <v>D</v>
      </c>
      <c r="H4308" s="79" t="str">
        <f t="shared" si="203"/>
        <v>6IF-ELPO/PERMIAN</v>
      </c>
    </row>
    <row r="4309" spans="1:8">
      <c r="A4309" s="80">
        <v>39722</v>
      </c>
      <c r="B4309" s="79" t="s">
        <v>86</v>
      </c>
      <c r="C4309" s="79" t="s">
        <v>67</v>
      </c>
      <c r="D4309" s="85">
        <v>110914.6299</v>
      </c>
      <c r="E4309" s="85">
        <v>-11091.46299</v>
      </c>
      <c r="F4309" s="210">
        <f t="shared" si="201"/>
        <v>6</v>
      </c>
      <c r="G4309" s="79" t="str">
        <f t="shared" si="202"/>
        <v>D</v>
      </c>
      <c r="H4309" s="79" t="str">
        <f t="shared" si="203"/>
        <v>6IF-NWPL_ROCKY_M</v>
      </c>
    </row>
    <row r="4310" spans="1:8">
      <c r="A4310" s="80">
        <v>39722</v>
      </c>
      <c r="B4310" s="79" t="s">
        <v>86</v>
      </c>
      <c r="C4310" s="79" t="s">
        <v>68</v>
      </c>
      <c r="D4310" s="85">
        <v>0</v>
      </c>
      <c r="E4310" s="85">
        <v>0</v>
      </c>
      <c r="F4310" s="210">
        <f t="shared" si="201"/>
        <v>6</v>
      </c>
      <c r="G4310" s="79" t="str">
        <f t="shared" si="202"/>
        <v>D</v>
      </c>
      <c r="H4310" s="79" t="str">
        <f t="shared" si="203"/>
        <v>6NGI-MALIN</v>
      </c>
    </row>
    <row r="4311" spans="1:8">
      <c r="A4311" s="80">
        <v>39722</v>
      </c>
      <c r="B4311" s="79" t="s">
        <v>86</v>
      </c>
      <c r="C4311" s="79" t="s">
        <v>46</v>
      </c>
      <c r="D4311" s="85">
        <v>-77985.8652</v>
      </c>
      <c r="E4311" s="85">
        <v>7798.5865199999998</v>
      </c>
      <c r="F4311" s="210">
        <f t="shared" si="201"/>
        <v>6</v>
      </c>
      <c r="G4311" s="79" t="str">
        <f t="shared" si="202"/>
        <v>D</v>
      </c>
      <c r="H4311" s="79" t="str">
        <f t="shared" si="203"/>
        <v>6NGI-SOCAL</v>
      </c>
    </row>
    <row r="4312" spans="1:8">
      <c r="A4312" s="80">
        <v>39722</v>
      </c>
      <c r="B4312" s="79" t="s">
        <v>86</v>
      </c>
      <c r="C4312" s="79" t="s">
        <v>103</v>
      </c>
      <c r="D4312" s="85">
        <v>-110914.6298</v>
      </c>
      <c r="E4312" s="85">
        <v>0</v>
      </c>
      <c r="F4312" s="210">
        <f t="shared" si="201"/>
        <v>6</v>
      </c>
      <c r="G4312" s="79" t="str">
        <f t="shared" si="202"/>
        <v>D</v>
      </c>
      <c r="H4312" s="79" t="str">
        <f t="shared" si="203"/>
        <v>6NGW/OPAL</v>
      </c>
    </row>
    <row r="4313" spans="1:8">
      <c r="A4313" s="80">
        <v>39753</v>
      </c>
      <c r="B4313" s="79" t="s">
        <v>86</v>
      </c>
      <c r="C4313" s="79" t="s">
        <v>88</v>
      </c>
      <c r="D4313" s="85">
        <v>-5402.1232</v>
      </c>
      <c r="E4313" s="85">
        <v>0</v>
      </c>
      <c r="F4313" s="210">
        <f t="shared" si="201"/>
        <v>6</v>
      </c>
      <c r="G4313" s="79" t="str">
        <f t="shared" si="202"/>
        <v>D</v>
      </c>
      <c r="H4313" s="79" t="str">
        <f t="shared" si="203"/>
        <v>6IF-CIG/RKYMTN</v>
      </c>
    </row>
    <row r="4314" spans="1:8">
      <c r="A4314" s="80">
        <v>39753</v>
      </c>
      <c r="B4314" s="79" t="s">
        <v>86</v>
      </c>
      <c r="C4314" s="79" t="s">
        <v>89</v>
      </c>
      <c r="D4314" s="85">
        <v>88895.176800000001</v>
      </c>
      <c r="E4314" s="85">
        <v>-8889.5176800000008</v>
      </c>
      <c r="F4314" s="210">
        <f t="shared" si="201"/>
        <v>6</v>
      </c>
      <c r="G4314" s="79" t="str">
        <f t="shared" si="202"/>
        <v>D</v>
      </c>
      <c r="H4314" s="79" t="str">
        <f t="shared" si="203"/>
        <v>6IF-ELPO/PERMIAN</v>
      </c>
    </row>
    <row r="4315" spans="1:8">
      <c r="A4315" s="80">
        <v>39753</v>
      </c>
      <c r="B4315" s="79" t="s">
        <v>86</v>
      </c>
      <c r="C4315" s="79" t="s">
        <v>67</v>
      </c>
      <c r="D4315" s="85">
        <v>106761.3294</v>
      </c>
      <c r="E4315" s="85">
        <v>-10676.13294</v>
      </c>
      <c r="F4315" s="210">
        <f t="shared" si="201"/>
        <v>6</v>
      </c>
      <c r="G4315" s="79" t="str">
        <f t="shared" si="202"/>
        <v>D</v>
      </c>
      <c r="H4315" s="79" t="str">
        <f t="shared" si="203"/>
        <v>6IF-NWPL_ROCKY_M</v>
      </c>
    </row>
    <row r="4316" spans="1:8">
      <c r="A4316" s="80">
        <v>39753</v>
      </c>
      <c r="B4316" s="79" t="s">
        <v>86</v>
      </c>
      <c r="C4316" s="79" t="s">
        <v>68</v>
      </c>
      <c r="D4316" s="85">
        <v>0</v>
      </c>
      <c r="E4316" s="85">
        <v>0</v>
      </c>
      <c r="F4316" s="210">
        <f t="shared" si="201"/>
        <v>6</v>
      </c>
      <c r="G4316" s="79" t="str">
        <f t="shared" si="202"/>
        <v>D</v>
      </c>
      <c r="H4316" s="79" t="str">
        <f t="shared" si="203"/>
        <v>6NGI-MALIN</v>
      </c>
    </row>
    <row r="4317" spans="1:8">
      <c r="A4317" s="80">
        <v>39753</v>
      </c>
      <c r="B4317" s="79" t="s">
        <v>86</v>
      </c>
      <c r="C4317" s="79" t="s">
        <v>46</v>
      </c>
      <c r="D4317" s="85">
        <v>-10830.581</v>
      </c>
      <c r="E4317" s="85">
        <v>1083.0581</v>
      </c>
      <c r="F4317" s="210">
        <f t="shared" si="201"/>
        <v>6</v>
      </c>
      <c r="G4317" s="79" t="str">
        <f t="shared" si="202"/>
        <v>D</v>
      </c>
      <c r="H4317" s="79" t="str">
        <f t="shared" si="203"/>
        <v>6NGI-SOCAL</v>
      </c>
    </row>
    <row r="4318" spans="1:8">
      <c r="A4318" s="80">
        <v>39753</v>
      </c>
      <c r="B4318" s="79" t="s">
        <v>86</v>
      </c>
      <c r="C4318" s="79" t="s">
        <v>103</v>
      </c>
      <c r="D4318" s="85">
        <v>-106761.3294</v>
      </c>
      <c r="E4318" s="85">
        <v>0</v>
      </c>
      <c r="F4318" s="210">
        <f t="shared" si="201"/>
        <v>6</v>
      </c>
      <c r="G4318" s="79" t="str">
        <f t="shared" si="202"/>
        <v>D</v>
      </c>
      <c r="H4318" s="79" t="str">
        <f t="shared" si="203"/>
        <v>6NGW/OPAL</v>
      </c>
    </row>
    <row r="4319" spans="1:8">
      <c r="A4319" s="80">
        <v>39783</v>
      </c>
      <c r="B4319" s="79" t="s">
        <v>86</v>
      </c>
      <c r="C4319" s="79" t="s">
        <v>88</v>
      </c>
      <c r="D4319" s="85">
        <v>-58478.423999999999</v>
      </c>
      <c r="E4319" s="85">
        <v>0</v>
      </c>
      <c r="F4319" s="210">
        <f t="shared" si="201"/>
        <v>6</v>
      </c>
      <c r="G4319" s="79" t="str">
        <f t="shared" si="202"/>
        <v>D</v>
      </c>
      <c r="H4319" s="79" t="str">
        <f t="shared" si="203"/>
        <v>6IF-CIG/RKYMTN</v>
      </c>
    </row>
    <row r="4320" spans="1:8">
      <c r="A4320" s="80">
        <v>39783</v>
      </c>
      <c r="B4320" s="79" t="s">
        <v>86</v>
      </c>
      <c r="C4320" s="79" t="s">
        <v>89</v>
      </c>
      <c r="D4320" s="85">
        <v>89496.718099999998</v>
      </c>
      <c r="E4320" s="85">
        <v>-8949.6718099999998</v>
      </c>
      <c r="F4320" s="210">
        <f t="shared" si="201"/>
        <v>6</v>
      </c>
      <c r="G4320" s="79" t="str">
        <f t="shared" si="202"/>
        <v>D</v>
      </c>
      <c r="H4320" s="79" t="str">
        <f t="shared" si="203"/>
        <v>6IF-ELPO/PERMIAN</v>
      </c>
    </row>
    <row r="4321" spans="1:8">
      <c r="A4321" s="80">
        <v>39783</v>
      </c>
      <c r="B4321" s="79" t="s">
        <v>86</v>
      </c>
      <c r="C4321" s="79" t="s">
        <v>67</v>
      </c>
      <c r="D4321" s="85">
        <v>109798.0172</v>
      </c>
      <c r="E4321" s="85">
        <v>-10979.801719999999</v>
      </c>
      <c r="F4321" s="210">
        <f t="shared" si="201"/>
        <v>6</v>
      </c>
      <c r="G4321" s="79" t="str">
        <f t="shared" si="202"/>
        <v>D</v>
      </c>
      <c r="H4321" s="79" t="str">
        <f t="shared" si="203"/>
        <v>6IF-NWPL_ROCKY_M</v>
      </c>
    </row>
    <row r="4322" spans="1:8">
      <c r="A4322" s="80">
        <v>39783</v>
      </c>
      <c r="B4322" s="79" t="s">
        <v>86</v>
      </c>
      <c r="C4322" s="79" t="s">
        <v>68</v>
      </c>
      <c r="D4322" s="85">
        <v>0</v>
      </c>
      <c r="E4322" s="85">
        <v>0</v>
      </c>
      <c r="F4322" s="210">
        <f t="shared" si="201"/>
        <v>6</v>
      </c>
      <c r="G4322" s="79" t="str">
        <f t="shared" si="202"/>
        <v>D</v>
      </c>
      <c r="H4322" s="79" t="str">
        <f t="shared" si="203"/>
        <v>6NGI-MALIN</v>
      </c>
    </row>
    <row r="4323" spans="1:8">
      <c r="A4323" s="80">
        <v>39783</v>
      </c>
      <c r="B4323" s="79" t="s">
        <v>86</v>
      </c>
      <c r="C4323" s="79" t="s">
        <v>46</v>
      </c>
      <c r="D4323" s="85">
        <v>-9542.5102999999999</v>
      </c>
      <c r="E4323" s="85">
        <v>954.25103000000001</v>
      </c>
      <c r="F4323" s="210">
        <f t="shared" si="201"/>
        <v>6</v>
      </c>
      <c r="G4323" s="79" t="str">
        <f t="shared" si="202"/>
        <v>D</v>
      </c>
      <c r="H4323" s="79" t="str">
        <f t="shared" si="203"/>
        <v>6NGI-SOCAL</v>
      </c>
    </row>
    <row r="4324" spans="1:8">
      <c r="A4324" s="80">
        <v>39783</v>
      </c>
      <c r="B4324" s="79" t="s">
        <v>86</v>
      </c>
      <c r="C4324" s="79" t="s">
        <v>103</v>
      </c>
      <c r="D4324" s="85">
        <v>-109798.0172</v>
      </c>
      <c r="E4324" s="85">
        <v>0</v>
      </c>
      <c r="F4324" s="210">
        <f t="shared" si="201"/>
        <v>6</v>
      </c>
      <c r="G4324" s="79" t="str">
        <f t="shared" si="202"/>
        <v>D</v>
      </c>
      <c r="H4324" s="79" t="str">
        <f t="shared" si="203"/>
        <v>6NGW/OPAL</v>
      </c>
    </row>
    <row r="4325" spans="1:8">
      <c r="A4325" s="80">
        <v>39814</v>
      </c>
      <c r="B4325" s="79" t="s">
        <v>86</v>
      </c>
      <c r="C4325" s="79" t="s">
        <v>89</v>
      </c>
      <c r="D4325" s="85">
        <v>88040.339600000007</v>
      </c>
      <c r="E4325" s="85">
        <v>0</v>
      </c>
      <c r="F4325" s="210">
        <f t="shared" si="201"/>
        <v>6</v>
      </c>
      <c r="G4325" s="79" t="str">
        <f t="shared" si="202"/>
        <v>D</v>
      </c>
      <c r="H4325" s="79" t="str">
        <f t="shared" si="203"/>
        <v>6IF-ELPO/PERMIAN</v>
      </c>
    </row>
    <row r="4326" spans="1:8">
      <c r="A4326" s="80">
        <v>39814</v>
      </c>
      <c r="B4326" s="79" t="s">
        <v>86</v>
      </c>
      <c r="C4326" s="79" t="s">
        <v>67</v>
      </c>
      <c r="D4326" s="85">
        <v>109259.17660000001</v>
      </c>
      <c r="E4326" s="85">
        <v>0</v>
      </c>
      <c r="F4326" s="210">
        <f t="shared" si="201"/>
        <v>6</v>
      </c>
      <c r="G4326" s="79" t="str">
        <f t="shared" si="202"/>
        <v>D</v>
      </c>
      <c r="H4326" s="79" t="str">
        <f t="shared" si="203"/>
        <v>6IF-NWPL_ROCKY_M</v>
      </c>
    </row>
    <row r="4327" spans="1:8">
      <c r="A4327" s="80">
        <v>39814</v>
      </c>
      <c r="B4327" s="79" t="s">
        <v>86</v>
      </c>
      <c r="C4327" s="79" t="s">
        <v>68</v>
      </c>
      <c r="D4327" s="85">
        <v>0</v>
      </c>
      <c r="E4327" s="85">
        <v>0</v>
      </c>
      <c r="F4327" s="210">
        <f t="shared" si="201"/>
        <v>6</v>
      </c>
      <c r="G4327" s="79" t="str">
        <f t="shared" si="202"/>
        <v>D</v>
      </c>
      <c r="H4327" s="79" t="str">
        <f t="shared" si="203"/>
        <v>6NGI-MALIN</v>
      </c>
    </row>
    <row r="4328" spans="1:8">
      <c r="A4328" s="80">
        <v>39814</v>
      </c>
      <c r="B4328" s="79" t="s">
        <v>86</v>
      </c>
      <c r="C4328" s="79" t="s">
        <v>46</v>
      </c>
      <c r="D4328" s="85">
        <v>-10249.920599999999</v>
      </c>
      <c r="E4328" s="85">
        <v>0</v>
      </c>
      <c r="F4328" s="210">
        <f t="shared" si="201"/>
        <v>6</v>
      </c>
      <c r="G4328" s="79" t="str">
        <f t="shared" si="202"/>
        <v>D</v>
      </c>
      <c r="H4328" s="79" t="str">
        <f t="shared" si="203"/>
        <v>6NGI-SOCAL</v>
      </c>
    </row>
    <row r="4329" spans="1:8">
      <c r="A4329" s="80">
        <v>39814</v>
      </c>
      <c r="B4329" s="79" t="s">
        <v>86</v>
      </c>
      <c r="C4329" s="79" t="s">
        <v>103</v>
      </c>
      <c r="D4329" s="85">
        <v>-109259.17660000001</v>
      </c>
      <c r="E4329" s="85">
        <v>0</v>
      </c>
      <c r="F4329" s="210">
        <f t="shared" si="201"/>
        <v>6</v>
      </c>
      <c r="G4329" s="79" t="str">
        <f t="shared" si="202"/>
        <v>D</v>
      </c>
      <c r="H4329" s="79" t="str">
        <f t="shared" si="203"/>
        <v>6NGW/OPAL</v>
      </c>
    </row>
    <row r="4330" spans="1:8">
      <c r="A4330" s="80">
        <v>39845</v>
      </c>
      <c r="B4330" s="79" t="s">
        <v>86</v>
      </c>
      <c r="C4330" s="79" t="s">
        <v>89</v>
      </c>
      <c r="D4330" s="85">
        <v>88618.793799999999</v>
      </c>
      <c r="E4330" s="85">
        <v>0</v>
      </c>
      <c r="F4330" s="210">
        <f t="shared" si="201"/>
        <v>6</v>
      </c>
      <c r="G4330" s="79" t="str">
        <f t="shared" si="202"/>
        <v>D</v>
      </c>
      <c r="H4330" s="79" t="str">
        <f t="shared" si="203"/>
        <v>6IF-ELPO/PERMIAN</v>
      </c>
    </row>
    <row r="4331" spans="1:8">
      <c r="A4331" s="80">
        <v>39845</v>
      </c>
      <c r="B4331" s="79" t="s">
        <v>86</v>
      </c>
      <c r="C4331" s="79" t="s">
        <v>67</v>
      </c>
      <c r="D4331" s="85">
        <v>98199.564100000003</v>
      </c>
      <c r="E4331" s="85">
        <v>0</v>
      </c>
      <c r="F4331" s="210">
        <f t="shared" si="201"/>
        <v>6</v>
      </c>
      <c r="G4331" s="79" t="str">
        <f t="shared" si="202"/>
        <v>D</v>
      </c>
      <c r="H4331" s="79" t="str">
        <f t="shared" si="203"/>
        <v>6IF-NWPL_ROCKY_M</v>
      </c>
    </row>
    <row r="4332" spans="1:8">
      <c r="A4332" s="80">
        <v>39845</v>
      </c>
      <c r="B4332" s="79" t="s">
        <v>86</v>
      </c>
      <c r="C4332" s="79" t="s">
        <v>68</v>
      </c>
      <c r="D4332" s="85">
        <v>0</v>
      </c>
      <c r="E4332" s="85">
        <v>0</v>
      </c>
      <c r="F4332" s="210">
        <f t="shared" si="201"/>
        <v>6</v>
      </c>
      <c r="G4332" s="79" t="str">
        <f t="shared" si="202"/>
        <v>D</v>
      </c>
      <c r="H4332" s="79" t="str">
        <f t="shared" si="203"/>
        <v>6NGI-MALIN</v>
      </c>
    </row>
    <row r="4333" spans="1:8">
      <c r="A4333" s="80">
        <v>39845</v>
      </c>
      <c r="B4333" s="79" t="s">
        <v>86</v>
      </c>
      <c r="C4333" s="79" t="s">
        <v>46</v>
      </c>
      <c r="D4333" s="85">
        <v>-8910.2077000000008</v>
      </c>
      <c r="E4333" s="85">
        <v>0</v>
      </c>
      <c r="F4333" s="210">
        <f t="shared" si="201"/>
        <v>6</v>
      </c>
      <c r="G4333" s="79" t="str">
        <f t="shared" si="202"/>
        <v>D</v>
      </c>
      <c r="H4333" s="79" t="str">
        <f t="shared" si="203"/>
        <v>6NGI-SOCAL</v>
      </c>
    </row>
    <row r="4334" spans="1:8">
      <c r="A4334" s="80">
        <v>39845</v>
      </c>
      <c r="B4334" s="79" t="s">
        <v>86</v>
      </c>
      <c r="C4334" s="79" t="s">
        <v>103</v>
      </c>
      <c r="D4334" s="85">
        <v>-98199.563999999998</v>
      </c>
      <c r="E4334" s="85">
        <v>0</v>
      </c>
      <c r="F4334" s="210">
        <f t="shared" si="201"/>
        <v>6</v>
      </c>
      <c r="G4334" s="79" t="str">
        <f t="shared" si="202"/>
        <v>D</v>
      </c>
      <c r="H4334" s="79" t="str">
        <f t="shared" si="203"/>
        <v>6NGW/OPAL</v>
      </c>
    </row>
    <row r="4335" spans="1:8">
      <c r="A4335" s="80">
        <v>39873</v>
      </c>
      <c r="B4335" s="79" t="s">
        <v>86</v>
      </c>
      <c r="C4335" s="79" t="s">
        <v>89</v>
      </c>
      <c r="D4335" s="85">
        <v>88222.975399999996</v>
      </c>
      <c r="E4335" s="85">
        <v>0</v>
      </c>
      <c r="F4335" s="210">
        <f t="shared" si="201"/>
        <v>6</v>
      </c>
      <c r="G4335" s="79" t="str">
        <f t="shared" si="202"/>
        <v>D</v>
      </c>
      <c r="H4335" s="79" t="str">
        <f t="shared" si="203"/>
        <v>6IF-ELPO/PERMIAN</v>
      </c>
    </row>
    <row r="4336" spans="1:8">
      <c r="A4336" s="80">
        <v>39873</v>
      </c>
      <c r="B4336" s="79" t="s">
        <v>86</v>
      </c>
      <c r="C4336" s="79" t="s">
        <v>67</v>
      </c>
      <c r="D4336" s="85">
        <v>108235.34080000001</v>
      </c>
      <c r="E4336" s="85">
        <v>0</v>
      </c>
      <c r="F4336" s="210">
        <f t="shared" si="201"/>
        <v>6</v>
      </c>
      <c r="G4336" s="79" t="str">
        <f t="shared" si="202"/>
        <v>D</v>
      </c>
      <c r="H4336" s="79" t="str">
        <f t="shared" si="203"/>
        <v>6IF-NWPL_ROCKY_M</v>
      </c>
    </row>
    <row r="4337" spans="1:8">
      <c r="A4337" s="80">
        <v>39873</v>
      </c>
      <c r="B4337" s="79" t="s">
        <v>86</v>
      </c>
      <c r="C4337" s="79" t="s">
        <v>68</v>
      </c>
      <c r="D4337" s="85">
        <v>0</v>
      </c>
      <c r="E4337" s="85">
        <v>0</v>
      </c>
      <c r="F4337" s="210">
        <f t="shared" si="201"/>
        <v>6</v>
      </c>
      <c r="G4337" s="79" t="str">
        <f t="shared" si="202"/>
        <v>D</v>
      </c>
      <c r="H4337" s="79" t="str">
        <f t="shared" si="203"/>
        <v>6NGI-MALIN</v>
      </c>
    </row>
    <row r="4338" spans="1:8">
      <c r="A4338" s="80">
        <v>39873</v>
      </c>
      <c r="B4338" s="79" t="s">
        <v>86</v>
      </c>
      <c r="C4338" s="79" t="s">
        <v>46</v>
      </c>
      <c r="D4338" s="85">
        <v>-13456.0969</v>
      </c>
      <c r="E4338" s="85">
        <v>0</v>
      </c>
      <c r="F4338" s="210">
        <f t="shared" si="201"/>
        <v>6</v>
      </c>
      <c r="G4338" s="79" t="str">
        <f t="shared" si="202"/>
        <v>D</v>
      </c>
      <c r="H4338" s="79" t="str">
        <f t="shared" si="203"/>
        <v>6NGI-SOCAL</v>
      </c>
    </row>
    <row r="4339" spans="1:8">
      <c r="A4339" s="80">
        <v>39873</v>
      </c>
      <c r="B4339" s="79" t="s">
        <v>86</v>
      </c>
      <c r="C4339" s="79" t="s">
        <v>103</v>
      </c>
      <c r="D4339" s="85">
        <v>-108235.34080000001</v>
      </c>
      <c r="E4339" s="85">
        <v>0</v>
      </c>
      <c r="F4339" s="210">
        <f t="shared" si="201"/>
        <v>6</v>
      </c>
      <c r="G4339" s="79" t="str">
        <f t="shared" si="202"/>
        <v>D</v>
      </c>
      <c r="H4339" s="79" t="str">
        <f t="shared" si="203"/>
        <v>6NGW/OPAL</v>
      </c>
    </row>
    <row r="4340" spans="1:8">
      <c r="A4340" s="80">
        <v>39904</v>
      </c>
      <c r="B4340" s="79" t="s">
        <v>86</v>
      </c>
      <c r="C4340" s="79" t="s">
        <v>89</v>
      </c>
      <c r="D4340" s="85">
        <v>84776.642300000007</v>
      </c>
      <c r="E4340" s="85">
        <v>0</v>
      </c>
      <c r="F4340" s="210">
        <f t="shared" si="201"/>
        <v>6</v>
      </c>
      <c r="G4340" s="79" t="str">
        <f t="shared" si="202"/>
        <v>D</v>
      </c>
      <c r="H4340" s="79" t="str">
        <f t="shared" si="203"/>
        <v>6IF-ELPO/PERMIAN</v>
      </c>
    </row>
    <row r="4341" spans="1:8">
      <c r="A4341" s="80">
        <v>39904</v>
      </c>
      <c r="B4341" s="79" t="s">
        <v>86</v>
      </c>
      <c r="C4341" s="79" t="s">
        <v>67</v>
      </c>
      <c r="D4341" s="85">
        <v>104224.17939999999</v>
      </c>
      <c r="E4341" s="85">
        <v>0</v>
      </c>
      <c r="F4341" s="210">
        <f t="shared" si="201"/>
        <v>6</v>
      </c>
      <c r="G4341" s="79" t="str">
        <f t="shared" si="202"/>
        <v>D</v>
      </c>
      <c r="H4341" s="79" t="str">
        <f t="shared" si="203"/>
        <v>6IF-NWPL_ROCKY_M</v>
      </c>
    </row>
    <row r="4342" spans="1:8">
      <c r="A4342" s="80">
        <v>39904</v>
      </c>
      <c r="B4342" s="79" t="s">
        <v>86</v>
      </c>
      <c r="C4342" s="79" t="s">
        <v>68</v>
      </c>
      <c r="D4342" s="85">
        <v>0</v>
      </c>
      <c r="E4342" s="85">
        <v>0</v>
      </c>
      <c r="F4342" s="210">
        <f t="shared" si="201"/>
        <v>6</v>
      </c>
      <c r="G4342" s="79" t="str">
        <f t="shared" si="202"/>
        <v>D</v>
      </c>
      <c r="H4342" s="79" t="str">
        <f t="shared" si="203"/>
        <v>6NGI-MALIN</v>
      </c>
    </row>
    <row r="4343" spans="1:8">
      <c r="A4343" s="80">
        <v>39904</v>
      </c>
      <c r="B4343" s="79" t="s">
        <v>86</v>
      </c>
      <c r="C4343" s="79" t="s">
        <v>46</v>
      </c>
      <c r="D4343" s="85">
        <v>-10704.518099999999</v>
      </c>
      <c r="E4343" s="85">
        <v>0</v>
      </c>
      <c r="F4343" s="210">
        <f t="shared" si="201"/>
        <v>6</v>
      </c>
      <c r="G4343" s="79" t="str">
        <f t="shared" si="202"/>
        <v>D</v>
      </c>
      <c r="H4343" s="79" t="str">
        <f t="shared" si="203"/>
        <v>6NGI-SOCAL</v>
      </c>
    </row>
    <row r="4344" spans="1:8">
      <c r="A4344" s="80">
        <v>39904</v>
      </c>
      <c r="B4344" s="79" t="s">
        <v>86</v>
      </c>
      <c r="C4344" s="79" t="s">
        <v>103</v>
      </c>
      <c r="D4344" s="85">
        <v>-104224.17939999999</v>
      </c>
      <c r="E4344" s="85">
        <v>0</v>
      </c>
      <c r="F4344" s="210">
        <f t="shared" si="201"/>
        <v>6</v>
      </c>
      <c r="G4344" s="79" t="str">
        <f t="shared" si="202"/>
        <v>D</v>
      </c>
      <c r="H4344" s="79" t="str">
        <f t="shared" si="203"/>
        <v>6NGW/OPAL</v>
      </c>
    </row>
    <row r="4345" spans="1:8">
      <c r="A4345" s="80">
        <v>39934</v>
      </c>
      <c r="B4345" s="79" t="s">
        <v>86</v>
      </c>
      <c r="C4345" s="79" t="s">
        <v>89</v>
      </c>
      <c r="D4345" s="85">
        <v>87362.150699999998</v>
      </c>
      <c r="E4345" s="85">
        <v>0</v>
      </c>
      <c r="F4345" s="210">
        <f t="shared" si="201"/>
        <v>6</v>
      </c>
      <c r="G4345" s="79" t="str">
        <f t="shared" si="202"/>
        <v>D</v>
      </c>
      <c r="H4345" s="79" t="str">
        <f t="shared" si="203"/>
        <v>6IF-ELPO/PERMIAN</v>
      </c>
    </row>
    <row r="4346" spans="1:8">
      <c r="A4346" s="80">
        <v>39934</v>
      </c>
      <c r="B4346" s="79" t="s">
        <v>86</v>
      </c>
      <c r="C4346" s="79" t="s">
        <v>67</v>
      </c>
      <c r="D4346" s="85">
        <v>107179.2479</v>
      </c>
      <c r="E4346" s="85">
        <v>0</v>
      </c>
      <c r="F4346" s="210">
        <f t="shared" si="201"/>
        <v>6</v>
      </c>
      <c r="G4346" s="79" t="str">
        <f t="shared" si="202"/>
        <v>D</v>
      </c>
      <c r="H4346" s="79" t="str">
        <f t="shared" si="203"/>
        <v>6IF-NWPL_ROCKY_M</v>
      </c>
    </row>
    <row r="4347" spans="1:8">
      <c r="A4347" s="80">
        <v>39934</v>
      </c>
      <c r="B4347" s="79" t="s">
        <v>86</v>
      </c>
      <c r="C4347" s="79" t="s">
        <v>68</v>
      </c>
      <c r="D4347" s="85">
        <v>0</v>
      </c>
      <c r="E4347" s="85">
        <v>0</v>
      </c>
      <c r="F4347" s="210">
        <f t="shared" si="201"/>
        <v>6</v>
      </c>
      <c r="G4347" s="79" t="str">
        <f t="shared" si="202"/>
        <v>D</v>
      </c>
      <c r="H4347" s="79" t="str">
        <f t="shared" si="203"/>
        <v>6NGI-MALIN</v>
      </c>
    </row>
    <row r="4348" spans="1:8">
      <c r="A4348" s="80">
        <v>39934</v>
      </c>
      <c r="B4348" s="79" t="s">
        <v>86</v>
      </c>
      <c r="C4348" s="79" t="s">
        <v>46</v>
      </c>
      <c r="D4348" s="85">
        <v>-11326.4264</v>
      </c>
      <c r="E4348" s="85">
        <v>0</v>
      </c>
      <c r="F4348" s="210">
        <f t="shared" si="201"/>
        <v>6</v>
      </c>
      <c r="G4348" s="79" t="str">
        <f t="shared" si="202"/>
        <v>D</v>
      </c>
      <c r="H4348" s="79" t="str">
        <f t="shared" si="203"/>
        <v>6NGI-SOCAL</v>
      </c>
    </row>
    <row r="4349" spans="1:8">
      <c r="A4349" s="80">
        <v>39934</v>
      </c>
      <c r="B4349" s="79" t="s">
        <v>86</v>
      </c>
      <c r="C4349" s="79" t="s">
        <v>103</v>
      </c>
      <c r="D4349" s="85">
        <v>-107179.2478</v>
      </c>
      <c r="E4349" s="85">
        <v>0</v>
      </c>
      <c r="F4349" s="210">
        <f t="shared" si="201"/>
        <v>6</v>
      </c>
      <c r="G4349" s="79" t="str">
        <f t="shared" si="202"/>
        <v>D</v>
      </c>
      <c r="H4349" s="79" t="str">
        <f t="shared" si="203"/>
        <v>6NGW/OPAL</v>
      </c>
    </row>
    <row r="4350" spans="1:8">
      <c r="A4350" s="80">
        <v>39965</v>
      </c>
      <c r="B4350" s="79" t="s">
        <v>86</v>
      </c>
      <c r="C4350" s="79" t="s">
        <v>89</v>
      </c>
      <c r="D4350" s="85">
        <v>85932.676600000006</v>
      </c>
      <c r="E4350" s="85">
        <v>0</v>
      </c>
      <c r="F4350" s="210">
        <f t="shared" si="201"/>
        <v>6</v>
      </c>
      <c r="G4350" s="79" t="str">
        <f t="shared" si="202"/>
        <v>D</v>
      </c>
      <c r="H4350" s="79" t="str">
        <f t="shared" si="203"/>
        <v>6IF-ELPO/PERMIAN</v>
      </c>
    </row>
    <row r="4351" spans="1:8">
      <c r="A4351" s="80">
        <v>39965</v>
      </c>
      <c r="B4351" s="79" t="s">
        <v>86</v>
      </c>
      <c r="C4351" s="79" t="s">
        <v>67</v>
      </c>
      <c r="D4351" s="85">
        <v>103203.4259</v>
      </c>
      <c r="E4351" s="85">
        <v>0</v>
      </c>
      <c r="F4351" s="210">
        <f t="shared" si="201"/>
        <v>6</v>
      </c>
      <c r="G4351" s="79" t="str">
        <f t="shared" si="202"/>
        <v>D</v>
      </c>
      <c r="H4351" s="79" t="str">
        <f t="shared" si="203"/>
        <v>6IF-NWPL_ROCKY_M</v>
      </c>
    </row>
    <row r="4352" spans="1:8">
      <c r="A4352" s="80">
        <v>39965</v>
      </c>
      <c r="B4352" s="79" t="s">
        <v>86</v>
      </c>
      <c r="C4352" s="79" t="s">
        <v>68</v>
      </c>
      <c r="D4352" s="85">
        <v>0</v>
      </c>
      <c r="E4352" s="85">
        <v>0</v>
      </c>
      <c r="F4352" s="210">
        <f t="shared" si="201"/>
        <v>6</v>
      </c>
      <c r="G4352" s="79" t="str">
        <f t="shared" si="202"/>
        <v>D</v>
      </c>
      <c r="H4352" s="79" t="str">
        <f t="shared" si="203"/>
        <v>6NGI-MALIN</v>
      </c>
    </row>
    <row r="4353" spans="1:8">
      <c r="A4353" s="80">
        <v>39965</v>
      </c>
      <c r="B4353" s="79" t="s">
        <v>86</v>
      </c>
      <c r="C4353" s="79" t="s">
        <v>46</v>
      </c>
      <c r="D4353" s="85">
        <v>-10256.3565</v>
      </c>
      <c r="E4353" s="85">
        <v>0</v>
      </c>
      <c r="F4353" s="210">
        <f t="shared" si="201"/>
        <v>6</v>
      </c>
      <c r="G4353" s="79" t="str">
        <f t="shared" si="202"/>
        <v>D</v>
      </c>
      <c r="H4353" s="79" t="str">
        <f t="shared" si="203"/>
        <v>6NGI-SOCAL</v>
      </c>
    </row>
    <row r="4354" spans="1:8">
      <c r="A4354" s="80">
        <v>39965</v>
      </c>
      <c r="B4354" s="79" t="s">
        <v>86</v>
      </c>
      <c r="C4354" s="79" t="s">
        <v>103</v>
      </c>
      <c r="D4354" s="85">
        <v>-103203.4258</v>
      </c>
      <c r="E4354" s="85">
        <v>0</v>
      </c>
      <c r="F4354" s="210">
        <f t="shared" si="201"/>
        <v>6</v>
      </c>
      <c r="G4354" s="79" t="str">
        <f t="shared" si="202"/>
        <v>D</v>
      </c>
      <c r="H4354" s="79" t="str">
        <f t="shared" si="203"/>
        <v>6NGW/OPAL</v>
      </c>
    </row>
    <row r="4355" spans="1:8">
      <c r="A4355" s="80">
        <v>39995</v>
      </c>
      <c r="B4355" s="79" t="s">
        <v>86</v>
      </c>
      <c r="C4355" s="79" t="s">
        <v>89</v>
      </c>
      <c r="D4355" s="85">
        <v>86503.459700000007</v>
      </c>
      <c r="E4355" s="85">
        <v>0</v>
      </c>
      <c r="F4355" s="210">
        <f t="shared" ref="F4355:F4418" si="204">IF(REF_DT&lt;=LastDay,INDEX(IntraMonth_Buckets,MATCH($A4355,IntraSumMonths,0),1),INDEX(BucketTable,MATCH($A4355,SumMonths,0),1))</f>
        <v>6</v>
      </c>
      <c r="G4355" s="79" t="str">
        <f t="shared" ref="G4355:G4418" si="205">INDEX(Book_Type,MATCH($B4355,Book,0),1)</f>
        <v>D</v>
      </c>
      <c r="H4355" s="79" t="str">
        <f t="shared" ref="H4355:H4418" si="206">$F4355&amp;$C4355</f>
        <v>6IF-ELPO/PERMIAN</v>
      </c>
    </row>
    <row r="4356" spans="1:8">
      <c r="A4356" s="80">
        <v>39995</v>
      </c>
      <c r="B4356" s="79" t="s">
        <v>86</v>
      </c>
      <c r="C4356" s="79" t="s">
        <v>67</v>
      </c>
      <c r="D4356" s="85">
        <v>106125.7727</v>
      </c>
      <c r="E4356" s="85">
        <v>0</v>
      </c>
      <c r="F4356" s="210">
        <f t="shared" si="204"/>
        <v>6</v>
      </c>
      <c r="G4356" s="79" t="str">
        <f t="shared" si="205"/>
        <v>D</v>
      </c>
      <c r="H4356" s="79" t="str">
        <f t="shared" si="206"/>
        <v>6IF-NWPL_ROCKY_M</v>
      </c>
    </row>
    <row r="4357" spans="1:8">
      <c r="A4357" s="80">
        <v>39995</v>
      </c>
      <c r="B4357" s="79" t="s">
        <v>86</v>
      </c>
      <c r="C4357" s="79" t="s">
        <v>68</v>
      </c>
      <c r="D4357" s="85">
        <v>0</v>
      </c>
      <c r="E4357" s="85">
        <v>0</v>
      </c>
      <c r="F4357" s="210">
        <f t="shared" si="204"/>
        <v>6</v>
      </c>
      <c r="G4357" s="79" t="str">
        <f t="shared" si="205"/>
        <v>D</v>
      </c>
      <c r="H4357" s="79" t="str">
        <f t="shared" si="206"/>
        <v>6NGI-MALIN</v>
      </c>
    </row>
    <row r="4358" spans="1:8">
      <c r="A4358" s="80">
        <v>39995</v>
      </c>
      <c r="B4358" s="79" t="s">
        <v>86</v>
      </c>
      <c r="C4358" s="79" t="s">
        <v>46</v>
      </c>
      <c r="D4358" s="85">
        <v>-10453.731</v>
      </c>
      <c r="E4358" s="85">
        <v>0</v>
      </c>
      <c r="F4358" s="210">
        <f t="shared" si="204"/>
        <v>6</v>
      </c>
      <c r="G4358" s="79" t="str">
        <f t="shared" si="205"/>
        <v>D</v>
      </c>
      <c r="H4358" s="79" t="str">
        <f t="shared" si="206"/>
        <v>6NGI-SOCAL</v>
      </c>
    </row>
    <row r="4359" spans="1:8">
      <c r="A4359" s="80">
        <v>39995</v>
      </c>
      <c r="B4359" s="79" t="s">
        <v>86</v>
      </c>
      <c r="C4359" s="79" t="s">
        <v>103</v>
      </c>
      <c r="D4359" s="85">
        <v>-106125.77280000001</v>
      </c>
      <c r="E4359" s="85">
        <v>0</v>
      </c>
      <c r="F4359" s="210">
        <f t="shared" si="204"/>
        <v>6</v>
      </c>
      <c r="G4359" s="79" t="str">
        <f t="shared" si="205"/>
        <v>D</v>
      </c>
      <c r="H4359" s="79" t="str">
        <f t="shared" si="206"/>
        <v>6NGW/OPAL</v>
      </c>
    </row>
    <row r="4360" spans="1:8">
      <c r="A4360" s="80">
        <v>40026</v>
      </c>
      <c r="B4360" s="79" t="s">
        <v>86</v>
      </c>
      <c r="C4360" s="79" t="s">
        <v>89</v>
      </c>
      <c r="D4360" s="85">
        <v>85084.904500000004</v>
      </c>
      <c r="E4360" s="85">
        <v>0</v>
      </c>
      <c r="F4360" s="210">
        <f t="shared" si="204"/>
        <v>6</v>
      </c>
      <c r="G4360" s="79" t="str">
        <f t="shared" si="205"/>
        <v>D</v>
      </c>
      <c r="H4360" s="79" t="str">
        <f t="shared" si="206"/>
        <v>6IF-ELPO/PERMIAN</v>
      </c>
    </row>
    <row r="4361" spans="1:8">
      <c r="A4361" s="80">
        <v>40026</v>
      </c>
      <c r="B4361" s="79" t="s">
        <v>86</v>
      </c>
      <c r="C4361" s="79" t="s">
        <v>67</v>
      </c>
      <c r="D4361" s="85">
        <v>105591.4442</v>
      </c>
      <c r="E4361" s="85">
        <v>0</v>
      </c>
      <c r="F4361" s="210">
        <f t="shared" si="204"/>
        <v>6</v>
      </c>
      <c r="G4361" s="79" t="str">
        <f t="shared" si="205"/>
        <v>D</v>
      </c>
      <c r="H4361" s="79" t="str">
        <f t="shared" si="206"/>
        <v>6IF-NWPL_ROCKY_M</v>
      </c>
    </row>
    <row r="4362" spans="1:8">
      <c r="A4362" s="80">
        <v>40026</v>
      </c>
      <c r="B4362" s="79" t="s">
        <v>86</v>
      </c>
      <c r="C4362" s="79" t="s">
        <v>68</v>
      </c>
      <c r="D4362" s="85">
        <v>0</v>
      </c>
      <c r="E4362" s="85">
        <v>0</v>
      </c>
      <c r="F4362" s="210">
        <f t="shared" si="204"/>
        <v>6</v>
      </c>
      <c r="G4362" s="79" t="str">
        <f t="shared" si="205"/>
        <v>D</v>
      </c>
      <c r="H4362" s="79" t="str">
        <f t="shared" si="206"/>
        <v>6NGI-MALIN</v>
      </c>
    </row>
    <row r="4363" spans="1:8">
      <c r="A4363" s="80">
        <v>40026</v>
      </c>
      <c r="B4363" s="79" t="s">
        <v>86</v>
      </c>
      <c r="C4363" s="79" t="s">
        <v>46</v>
      </c>
      <c r="D4363" s="85">
        <v>-14289.5879</v>
      </c>
      <c r="E4363" s="85">
        <v>0</v>
      </c>
      <c r="F4363" s="210">
        <f t="shared" si="204"/>
        <v>6</v>
      </c>
      <c r="G4363" s="79" t="str">
        <f t="shared" si="205"/>
        <v>D</v>
      </c>
      <c r="H4363" s="79" t="str">
        <f t="shared" si="206"/>
        <v>6NGI-SOCAL</v>
      </c>
    </row>
    <row r="4364" spans="1:8">
      <c r="A4364" s="80">
        <v>40026</v>
      </c>
      <c r="B4364" s="79" t="s">
        <v>86</v>
      </c>
      <c r="C4364" s="79" t="s">
        <v>103</v>
      </c>
      <c r="D4364" s="85">
        <v>-105591.4442</v>
      </c>
      <c r="E4364" s="85">
        <v>0</v>
      </c>
      <c r="F4364" s="210">
        <f t="shared" si="204"/>
        <v>6</v>
      </c>
      <c r="G4364" s="79" t="str">
        <f t="shared" si="205"/>
        <v>D</v>
      </c>
      <c r="H4364" s="79" t="str">
        <f t="shared" si="206"/>
        <v>6NGW/OPAL</v>
      </c>
    </row>
    <row r="4365" spans="1:8">
      <c r="A4365" s="80">
        <v>40057</v>
      </c>
      <c r="B4365" s="79" t="s">
        <v>86</v>
      </c>
      <c r="C4365" s="79" t="s">
        <v>89</v>
      </c>
      <c r="D4365" s="85">
        <v>85632.985400000005</v>
      </c>
      <c r="E4365" s="85">
        <v>0</v>
      </c>
      <c r="F4365" s="210">
        <f t="shared" si="204"/>
        <v>6</v>
      </c>
      <c r="G4365" s="79" t="str">
        <f t="shared" si="205"/>
        <v>D</v>
      </c>
      <c r="H4365" s="79" t="str">
        <f t="shared" si="206"/>
        <v>6IF-ELPO/PERMIAN</v>
      </c>
    </row>
    <row r="4366" spans="1:8">
      <c r="A4366" s="80">
        <v>40057</v>
      </c>
      <c r="B4366" s="79" t="s">
        <v>86</v>
      </c>
      <c r="C4366" s="79" t="s">
        <v>67</v>
      </c>
      <c r="D4366" s="85">
        <v>101668.8786</v>
      </c>
      <c r="E4366" s="85">
        <v>0</v>
      </c>
      <c r="F4366" s="210">
        <f t="shared" si="204"/>
        <v>6</v>
      </c>
      <c r="G4366" s="79" t="str">
        <f t="shared" si="205"/>
        <v>D</v>
      </c>
      <c r="H4366" s="79" t="str">
        <f t="shared" si="206"/>
        <v>6IF-NWPL_ROCKY_M</v>
      </c>
    </row>
    <row r="4367" spans="1:8">
      <c r="A4367" s="80">
        <v>40057</v>
      </c>
      <c r="B4367" s="79" t="s">
        <v>86</v>
      </c>
      <c r="C4367" s="79" t="s">
        <v>68</v>
      </c>
      <c r="D4367" s="85">
        <v>0</v>
      </c>
      <c r="E4367" s="85">
        <v>0</v>
      </c>
      <c r="F4367" s="210">
        <f t="shared" si="204"/>
        <v>6</v>
      </c>
      <c r="G4367" s="79" t="str">
        <f t="shared" si="205"/>
        <v>D</v>
      </c>
      <c r="H4367" s="79" t="str">
        <f t="shared" si="206"/>
        <v>6NGI-MALIN</v>
      </c>
    </row>
    <row r="4368" spans="1:8">
      <c r="A4368" s="80">
        <v>40057</v>
      </c>
      <c r="B4368" s="79" t="s">
        <v>86</v>
      </c>
      <c r="C4368" s="79" t="s">
        <v>46</v>
      </c>
      <c r="D4368" s="85">
        <v>-10966.683000000001</v>
      </c>
      <c r="E4368" s="85">
        <v>0</v>
      </c>
      <c r="F4368" s="210">
        <f t="shared" si="204"/>
        <v>6</v>
      </c>
      <c r="G4368" s="79" t="str">
        <f t="shared" si="205"/>
        <v>D</v>
      </c>
      <c r="H4368" s="79" t="str">
        <f t="shared" si="206"/>
        <v>6NGI-SOCAL</v>
      </c>
    </row>
    <row r="4369" spans="1:8">
      <c r="A4369" s="80">
        <v>40057</v>
      </c>
      <c r="B4369" s="79" t="s">
        <v>86</v>
      </c>
      <c r="C4369" s="79" t="s">
        <v>103</v>
      </c>
      <c r="D4369" s="85">
        <v>-101668.8786</v>
      </c>
      <c r="E4369" s="85">
        <v>0</v>
      </c>
      <c r="F4369" s="210">
        <f t="shared" si="204"/>
        <v>6</v>
      </c>
      <c r="G4369" s="79" t="str">
        <f t="shared" si="205"/>
        <v>D</v>
      </c>
      <c r="H4369" s="79" t="str">
        <f t="shared" si="206"/>
        <v>6NGW/OPAL</v>
      </c>
    </row>
    <row r="4370" spans="1:8">
      <c r="A4370" s="80">
        <v>40087</v>
      </c>
      <c r="B4370" s="79" t="s">
        <v>86</v>
      </c>
      <c r="C4370" s="79" t="s">
        <v>89</v>
      </c>
      <c r="D4370" s="85">
        <v>85212.649900000004</v>
      </c>
      <c r="E4370" s="85">
        <v>0</v>
      </c>
      <c r="F4370" s="210">
        <f t="shared" si="204"/>
        <v>6</v>
      </c>
      <c r="G4370" s="79" t="str">
        <f t="shared" si="205"/>
        <v>D</v>
      </c>
      <c r="H4370" s="79" t="str">
        <f t="shared" si="206"/>
        <v>6IF-ELPO/PERMIAN</v>
      </c>
    </row>
    <row r="4371" spans="1:8">
      <c r="A4371" s="80">
        <v>40087</v>
      </c>
      <c r="B4371" s="79" t="s">
        <v>86</v>
      </c>
      <c r="C4371" s="79" t="s">
        <v>67</v>
      </c>
      <c r="D4371" s="85">
        <v>104542.1575</v>
      </c>
      <c r="E4371" s="85">
        <v>0</v>
      </c>
      <c r="F4371" s="210">
        <f t="shared" si="204"/>
        <v>6</v>
      </c>
      <c r="G4371" s="79" t="str">
        <f t="shared" si="205"/>
        <v>D</v>
      </c>
      <c r="H4371" s="79" t="str">
        <f t="shared" si="206"/>
        <v>6IF-NWPL_ROCKY_M</v>
      </c>
    </row>
    <row r="4372" spans="1:8">
      <c r="A4372" s="80">
        <v>40087</v>
      </c>
      <c r="B4372" s="79" t="s">
        <v>86</v>
      </c>
      <c r="C4372" s="79" t="s">
        <v>68</v>
      </c>
      <c r="D4372" s="85">
        <v>0</v>
      </c>
      <c r="E4372" s="85">
        <v>0</v>
      </c>
      <c r="F4372" s="210">
        <f t="shared" si="204"/>
        <v>6</v>
      </c>
      <c r="G4372" s="79" t="str">
        <f t="shared" si="205"/>
        <v>D</v>
      </c>
      <c r="H4372" s="79" t="str">
        <f t="shared" si="206"/>
        <v>6NGI-MALIN</v>
      </c>
    </row>
    <row r="4373" spans="1:8">
      <c r="A4373" s="80">
        <v>40087</v>
      </c>
      <c r="B4373" s="79" t="s">
        <v>86</v>
      </c>
      <c r="C4373" s="79" t="s">
        <v>46</v>
      </c>
      <c r="D4373" s="85">
        <v>-10779.308199999999</v>
      </c>
      <c r="E4373" s="85">
        <v>0</v>
      </c>
      <c r="F4373" s="210">
        <f t="shared" si="204"/>
        <v>6</v>
      </c>
      <c r="G4373" s="79" t="str">
        <f t="shared" si="205"/>
        <v>D</v>
      </c>
      <c r="H4373" s="79" t="str">
        <f t="shared" si="206"/>
        <v>6NGI-SOCAL</v>
      </c>
    </row>
    <row r="4374" spans="1:8">
      <c r="A4374" s="80">
        <v>40087</v>
      </c>
      <c r="B4374" s="79" t="s">
        <v>86</v>
      </c>
      <c r="C4374" s="79" t="s">
        <v>103</v>
      </c>
      <c r="D4374" s="85">
        <v>-104542.15760000001</v>
      </c>
      <c r="E4374" s="85">
        <v>0</v>
      </c>
      <c r="F4374" s="210">
        <f t="shared" si="204"/>
        <v>6</v>
      </c>
      <c r="G4374" s="79" t="str">
        <f t="shared" si="205"/>
        <v>D</v>
      </c>
      <c r="H4374" s="79" t="str">
        <f t="shared" si="206"/>
        <v>6NGW/OPAL</v>
      </c>
    </row>
    <row r="4375" spans="1:8">
      <c r="A4375" s="80">
        <v>40118</v>
      </c>
      <c r="B4375" s="79" t="s">
        <v>86</v>
      </c>
      <c r="C4375" s="79" t="s">
        <v>89</v>
      </c>
      <c r="D4375" s="85">
        <v>83810.611099999995</v>
      </c>
      <c r="E4375" s="85">
        <v>0</v>
      </c>
      <c r="F4375" s="210">
        <f t="shared" si="204"/>
        <v>6</v>
      </c>
      <c r="G4375" s="79" t="str">
        <f t="shared" si="205"/>
        <v>D</v>
      </c>
      <c r="H4375" s="79" t="str">
        <f t="shared" si="206"/>
        <v>6IF-ELPO/PERMIAN</v>
      </c>
    </row>
    <row r="4376" spans="1:8">
      <c r="A4376" s="80">
        <v>40118</v>
      </c>
      <c r="B4376" s="79" t="s">
        <v>86</v>
      </c>
      <c r="C4376" s="79" t="s">
        <v>67</v>
      </c>
      <c r="D4376" s="85">
        <v>100654.8677</v>
      </c>
      <c r="E4376" s="85">
        <v>0</v>
      </c>
      <c r="F4376" s="210">
        <f t="shared" si="204"/>
        <v>6</v>
      </c>
      <c r="G4376" s="79" t="str">
        <f t="shared" si="205"/>
        <v>D</v>
      </c>
      <c r="H4376" s="79" t="str">
        <f t="shared" si="206"/>
        <v>6IF-NWPL_ROCKY_M</v>
      </c>
    </row>
    <row r="4377" spans="1:8">
      <c r="A4377" s="80">
        <v>40118</v>
      </c>
      <c r="B4377" s="79" t="s">
        <v>86</v>
      </c>
      <c r="C4377" s="79" t="s">
        <v>68</v>
      </c>
      <c r="D4377" s="85">
        <v>0</v>
      </c>
      <c r="E4377" s="85">
        <v>0</v>
      </c>
      <c r="F4377" s="210">
        <f t="shared" si="204"/>
        <v>6</v>
      </c>
      <c r="G4377" s="79" t="str">
        <f t="shared" si="205"/>
        <v>D</v>
      </c>
      <c r="H4377" s="79" t="str">
        <f t="shared" si="206"/>
        <v>6NGI-MALIN</v>
      </c>
    </row>
    <row r="4378" spans="1:8">
      <c r="A4378" s="80">
        <v>40118</v>
      </c>
      <c r="B4378" s="79" t="s">
        <v>86</v>
      </c>
      <c r="C4378" s="79" t="s">
        <v>46</v>
      </c>
      <c r="D4378" s="85">
        <v>-10209.7587</v>
      </c>
      <c r="E4378" s="85">
        <v>0</v>
      </c>
      <c r="F4378" s="210">
        <f t="shared" si="204"/>
        <v>6</v>
      </c>
      <c r="G4378" s="79" t="str">
        <f t="shared" si="205"/>
        <v>D</v>
      </c>
      <c r="H4378" s="79" t="str">
        <f t="shared" si="206"/>
        <v>6NGI-SOCAL</v>
      </c>
    </row>
    <row r="4379" spans="1:8">
      <c r="A4379" s="80">
        <v>40118</v>
      </c>
      <c r="B4379" s="79" t="s">
        <v>86</v>
      </c>
      <c r="C4379" s="79" t="s">
        <v>103</v>
      </c>
      <c r="D4379" s="85">
        <v>-100654.86780000001</v>
      </c>
      <c r="E4379" s="85">
        <v>0</v>
      </c>
      <c r="F4379" s="210">
        <f t="shared" si="204"/>
        <v>6</v>
      </c>
      <c r="G4379" s="79" t="str">
        <f t="shared" si="205"/>
        <v>D</v>
      </c>
      <c r="H4379" s="79" t="str">
        <f t="shared" si="206"/>
        <v>6NGW/OPAL</v>
      </c>
    </row>
    <row r="4380" spans="1:8">
      <c r="A4380" s="80">
        <v>40148</v>
      </c>
      <c r="B4380" s="79" t="s">
        <v>86</v>
      </c>
      <c r="C4380" s="79" t="s">
        <v>89</v>
      </c>
      <c r="D4380" s="85">
        <v>84359.763999999996</v>
      </c>
      <c r="E4380" s="85">
        <v>0</v>
      </c>
      <c r="F4380" s="210">
        <f t="shared" si="204"/>
        <v>6</v>
      </c>
      <c r="G4380" s="79" t="str">
        <f t="shared" si="205"/>
        <v>D</v>
      </c>
      <c r="H4380" s="79" t="str">
        <f t="shared" si="206"/>
        <v>6IF-ELPO/PERMIAN</v>
      </c>
    </row>
    <row r="4381" spans="1:8">
      <c r="A4381" s="80">
        <v>40148</v>
      </c>
      <c r="B4381" s="79" t="s">
        <v>86</v>
      </c>
      <c r="C4381" s="79" t="s">
        <v>67</v>
      </c>
      <c r="D4381" s="85">
        <v>103495.8045</v>
      </c>
      <c r="E4381" s="85">
        <v>0</v>
      </c>
      <c r="F4381" s="210">
        <f t="shared" si="204"/>
        <v>6</v>
      </c>
      <c r="G4381" s="79" t="str">
        <f t="shared" si="205"/>
        <v>D</v>
      </c>
      <c r="H4381" s="79" t="str">
        <f t="shared" si="206"/>
        <v>6IF-NWPL_ROCKY_M</v>
      </c>
    </row>
    <row r="4382" spans="1:8">
      <c r="A4382" s="80">
        <v>40148</v>
      </c>
      <c r="B4382" s="79" t="s">
        <v>86</v>
      </c>
      <c r="C4382" s="79" t="s">
        <v>68</v>
      </c>
      <c r="D4382" s="85">
        <v>0</v>
      </c>
      <c r="E4382" s="85">
        <v>0</v>
      </c>
      <c r="F4382" s="210">
        <f t="shared" si="204"/>
        <v>6</v>
      </c>
      <c r="G4382" s="79" t="str">
        <f t="shared" si="205"/>
        <v>D</v>
      </c>
      <c r="H4382" s="79" t="str">
        <f t="shared" si="206"/>
        <v>6NGI-MALIN</v>
      </c>
    </row>
    <row r="4383" spans="1:8">
      <c r="A4383" s="80">
        <v>40148</v>
      </c>
      <c r="B4383" s="79" t="s">
        <v>86</v>
      </c>
      <c r="C4383" s="79" t="s">
        <v>46</v>
      </c>
      <c r="D4383" s="85">
        <v>-9793.3739999999998</v>
      </c>
      <c r="E4383" s="85">
        <v>0</v>
      </c>
      <c r="F4383" s="210">
        <f t="shared" si="204"/>
        <v>6</v>
      </c>
      <c r="G4383" s="79" t="str">
        <f t="shared" si="205"/>
        <v>D</v>
      </c>
      <c r="H4383" s="79" t="str">
        <f t="shared" si="206"/>
        <v>6NGI-SOCAL</v>
      </c>
    </row>
    <row r="4384" spans="1:8">
      <c r="A4384" s="80">
        <v>40148</v>
      </c>
      <c r="B4384" s="79" t="s">
        <v>86</v>
      </c>
      <c r="C4384" s="79" t="s">
        <v>103</v>
      </c>
      <c r="D4384" s="85">
        <v>-103495.80439999999</v>
      </c>
      <c r="E4384" s="85">
        <v>0</v>
      </c>
      <c r="F4384" s="210">
        <f t="shared" si="204"/>
        <v>6</v>
      </c>
      <c r="G4384" s="79" t="str">
        <f t="shared" si="205"/>
        <v>D</v>
      </c>
      <c r="H4384" s="79" t="str">
        <f t="shared" si="206"/>
        <v>6NGW/OPAL</v>
      </c>
    </row>
    <row r="4385" spans="1:8">
      <c r="A4385" s="80">
        <v>40179</v>
      </c>
      <c r="B4385" s="79" t="s">
        <v>86</v>
      </c>
      <c r="C4385" s="79" t="s">
        <v>89</v>
      </c>
      <c r="D4385" s="85">
        <v>82968.706000000006</v>
      </c>
      <c r="E4385" s="85">
        <v>0</v>
      </c>
      <c r="F4385" s="210">
        <f t="shared" si="204"/>
        <v>6</v>
      </c>
      <c r="G4385" s="79" t="str">
        <f t="shared" si="205"/>
        <v>D</v>
      </c>
      <c r="H4385" s="79" t="str">
        <f t="shared" si="206"/>
        <v>6IF-ELPO/PERMIAN</v>
      </c>
    </row>
    <row r="4386" spans="1:8">
      <c r="A4386" s="80">
        <v>40179</v>
      </c>
      <c r="B4386" s="79" t="s">
        <v>86</v>
      </c>
      <c r="C4386" s="79" t="s">
        <v>68</v>
      </c>
      <c r="D4386" s="85">
        <v>0</v>
      </c>
      <c r="E4386" s="85">
        <v>0</v>
      </c>
      <c r="F4386" s="210">
        <f t="shared" si="204"/>
        <v>6</v>
      </c>
      <c r="G4386" s="79" t="str">
        <f t="shared" si="205"/>
        <v>D</v>
      </c>
      <c r="H4386" s="79" t="str">
        <f t="shared" si="206"/>
        <v>6NGI-MALIN</v>
      </c>
    </row>
    <row r="4387" spans="1:8">
      <c r="A4387" s="80">
        <v>40179</v>
      </c>
      <c r="B4387" s="79" t="s">
        <v>86</v>
      </c>
      <c r="C4387" s="79" t="s">
        <v>46</v>
      </c>
      <c r="D4387" s="85">
        <v>-9570.4507000000012</v>
      </c>
      <c r="E4387" s="85">
        <v>0</v>
      </c>
      <c r="F4387" s="210">
        <f t="shared" si="204"/>
        <v>6</v>
      </c>
      <c r="G4387" s="79" t="str">
        <f t="shared" si="205"/>
        <v>D</v>
      </c>
      <c r="H4387" s="79" t="str">
        <f t="shared" si="206"/>
        <v>6NGI-SOCAL</v>
      </c>
    </row>
    <row r="4388" spans="1:8">
      <c r="A4388" s="80">
        <v>40179</v>
      </c>
      <c r="B4388" s="79" t="s">
        <v>86</v>
      </c>
      <c r="C4388" s="79" t="s">
        <v>103</v>
      </c>
      <c r="D4388" s="85">
        <v>-102965.215</v>
      </c>
      <c r="E4388" s="85">
        <v>0</v>
      </c>
      <c r="F4388" s="210">
        <f t="shared" si="204"/>
        <v>6</v>
      </c>
      <c r="G4388" s="79" t="str">
        <f t="shared" si="205"/>
        <v>D</v>
      </c>
      <c r="H4388" s="79" t="str">
        <f t="shared" si="206"/>
        <v>6NGW/OPAL</v>
      </c>
    </row>
    <row r="4389" spans="1:8">
      <c r="A4389" s="80">
        <v>40210</v>
      </c>
      <c r="B4389" s="79" t="s">
        <v>86</v>
      </c>
      <c r="C4389" s="79" t="s">
        <v>89</v>
      </c>
      <c r="D4389" s="85">
        <v>83495.449900000007</v>
      </c>
      <c r="E4389" s="85">
        <v>0</v>
      </c>
      <c r="F4389" s="210">
        <f t="shared" si="204"/>
        <v>6</v>
      </c>
      <c r="G4389" s="79" t="str">
        <f t="shared" si="205"/>
        <v>D</v>
      </c>
      <c r="H4389" s="79" t="str">
        <f t="shared" si="206"/>
        <v>6IF-ELPO/PERMIAN</v>
      </c>
    </row>
    <row r="4390" spans="1:8">
      <c r="A4390" s="80">
        <v>40210</v>
      </c>
      <c r="B4390" s="79" t="s">
        <v>86</v>
      </c>
      <c r="C4390" s="79" t="s">
        <v>68</v>
      </c>
      <c r="D4390" s="85">
        <v>0</v>
      </c>
      <c r="E4390" s="85">
        <v>0</v>
      </c>
      <c r="F4390" s="210">
        <f t="shared" si="204"/>
        <v>6</v>
      </c>
      <c r="G4390" s="79" t="str">
        <f t="shared" si="205"/>
        <v>D</v>
      </c>
      <c r="H4390" s="79" t="str">
        <f t="shared" si="206"/>
        <v>6NGI-MALIN</v>
      </c>
    </row>
    <row r="4391" spans="1:8">
      <c r="A4391" s="80">
        <v>40210</v>
      </c>
      <c r="B4391" s="79" t="s">
        <v>86</v>
      </c>
      <c r="C4391" s="79" t="s">
        <v>46</v>
      </c>
      <c r="D4391" s="85">
        <v>-9495.4340000000011</v>
      </c>
      <c r="E4391" s="85">
        <v>0</v>
      </c>
      <c r="F4391" s="210">
        <f t="shared" si="204"/>
        <v>6</v>
      </c>
      <c r="G4391" s="79" t="str">
        <f t="shared" si="205"/>
        <v>D</v>
      </c>
      <c r="H4391" s="79" t="str">
        <f t="shared" si="206"/>
        <v>6NGI-SOCAL</v>
      </c>
    </row>
    <row r="4392" spans="1:8">
      <c r="A4392" s="80">
        <v>40210</v>
      </c>
      <c r="B4392" s="79" t="s">
        <v>86</v>
      </c>
      <c r="C4392" s="79" t="s">
        <v>103</v>
      </c>
      <c r="D4392" s="85">
        <v>-92522.324399999998</v>
      </c>
      <c r="E4392" s="85">
        <v>0</v>
      </c>
      <c r="F4392" s="210">
        <f t="shared" si="204"/>
        <v>6</v>
      </c>
      <c r="G4392" s="79" t="str">
        <f t="shared" si="205"/>
        <v>D</v>
      </c>
      <c r="H4392" s="79" t="str">
        <f t="shared" si="206"/>
        <v>6NGW/OPAL</v>
      </c>
    </row>
    <row r="4393" spans="1:8">
      <c r="A4393" s="80">
        <v>40238</v>
      </c>
      <c r="B4393" s="79" t="s">
        <v>86</v>
      </c>
      <c r="C4393" s="79" t="s">
        <v>89</v>
      </c>
      <c r="D4393" s="85">
        <v>83105.985799999995</v>
      </c>
      <c r="E4393" s="85">
        <v>0</v>
      </c>
      <c r="F4393" s="210">
        <f t="shared" si="204"/>
        <v>6</v>
      </c>
      <c r="G4393" s="79" t="str">
        <f t="shared" si="205"/>
        <v>D</v>
      </c>
      <c r="H4393" s="79" t="str">
        <f t="shared" si="206"/>
        <v>6IF-ELPO/PERMIAN</v>
      </c>
    </row>
    <row r="4394" spans="1:8">
      <c r="A4394" s="80">
        <v>40238</v>
      </c>
      <c r="B4394" s="79" t="s">
        <v>86</v>
      </c>
      <c r="C4394" s="79" t="s">
        <v>68</v>
      </c>
      <c r="D4394" s="85">
        <v>0</v>
      </c>
      <c r="E4394" s="85">
        <v>0</v>
      </c>
      <c r="F4394" s="210">
        <f t="shared" si="204"/>
        <v>6</v>
      </c>
      <c r="G4394" s="79" t="str">
        <f t="shared" si="205"/>
        <v>D</v>
      </c>
      <c r="H4394" s="79" t="str">
        <f t="shared" si="206"/>
        <v>6NGI-MALIN</v>
      </c>
    </row>
    <row r="4395" spans="1:8">
      <c r="A4395" s="80">
        <v>40238</v>
      </c>
      <c r="B4395" s="79" t="s">
        <v>86</v>
      </c>
      <c r="C4395" s="79" t="s">
        <v>46</v>
      </c>
      <c r="D4395" s="85">
        <v>-11706.7083</v>
      </c>
      <c r="E4395" s="85">
        <v>0</v>
      </c>
      <c r="F4395" s="210">
        <f t="shared" si="204"/>
        <v>6</v>
      </c>
      <c r="G4395" s="79" t="str">
        <f t="shared" si="205"/>
        <v>D</v>
      </c>
      <c r="H4395" s="79" t="str">
        <f t="shared" si="206"/>
        <v>6NGI-SOCAL</v>
      </c>
    </row>
    <row r="4396" spans="1:8">
      <c r="A4396" s="80">
        <v>40238</v>
      </c>
      <c r="B4396" s="79" t="s">
        <v>86</v>
      </c>
      <c r="C4396" s="79" t="s">
        <v>103</v>
      </c>
      <c r="D4396" s="85">
        <v>-101957.621</v>
      </c>
      <c r="E4396" s="85">
        <v>0</v>
      </c>
      <c r="F4396" s="210">
        <f t="shared" si="204"/>
        <v>6</v>
      </c>
      <c r="G4396" s="79" t="str">
        <f t="shared" si="205"/>
        <v>D</v>
      </c>
      <c r="H4396" s="79" t="str">
        <f t="shared" si="206"/>
        <v>6NGW/OPAL</v>
      </c>
    </row>
    <row r="4397" spans="1:8">
      <c r="A4397" s="80">
        <v>40269</v>
      </c>
      <c r="B4397" s="79" t="s">
        <v>86</v>
      </c>
      <c r="C4397" s="79" t="s">
        <v>89</v>
      </c>
      <c r="D4397" s="85">
        <v>79841.961800000005</v>
      </c>
      <c r="E4397" s="85">
        <v>0</v>
      </c>
      <c r="F4397" s="210">
        <f t="shared" si="204"/>
        <v>6</v>
      </c>
      <c r="G4397" s="79" t="str">
        <f t="shared" si="205"/>
        <v>D</v>
      </c>
      <c r="H4397" s="79" t="str">
        <f t="shared" si="206"/>
        <v>6IF-ELPO/PERMIAN</v>
      </c>
    </row>
    <row r="4398" spans="1:8">
      <c r="A4398" s="80">
        <v>40269</v>
      </c>
      <c r="B4398" s="79" t="s">
        <v>86</v>
      </c>
      <c r="C4398" s="79" t="s">
        <v>68</v>
      </c>
      <c r="D4398" s="85">
        <v>0</v>
      </c>
      <c r="E4398" s="85">
        <v>0</v>
      </c>
      <c r="F4398" s="210">
        <f t="shared" si="204"/>
        <v>6</v>
      </c>
      <c r="G4398" s="79" t="str">
        <f t="shared" si="205"/>
        <v>D</v>
      </c>
      <c r="H4398" s="79" t="str">
        <f t="shared" si="206"/>
        <v>6NGI-MALIN</v>
      </c>
    </row>
    <row r="4399" spans="1:8">
      <c r="A4399" s="80">
        <v>40269</v>
      </c>
      <c r="B4399" s="79" t="s">
        <v>86</v>
      </c>
      <c r="C4399" s="79" t="s">
        <v>46</v>
      </c>
      <c r="D4399" s="85">
        <v>-8060.0392000000002</v>
      </c>
      <c r="E4399" s="85">
        <v>0</v>
      </c>
      <c r="F4399" s="210">
        <f t="shared" si="204"/>
        <v>6</v>
      </c>
      <c r="G4399" s="79" t="str">
        <f t="shared" si="205"/>
        <v>D</v>
      </c>
      <c r="H4399" s="79" t="str">
        <f t="shared" si="206"/>
        <v>6NGI-SOCAL</v>
      </c>
    </row>
    <row r="4400" spans="1:8">
      <c r="A4400" s="80">
        <v>40269</v>
      </c>
      <c r="B4400" s="79" t="s">
        <v>86</v>
      </c>
      <c r="C4400" s="79" t="s">
        <v>103</v>
      </c>
      <c r="D4400" s="85">
        <v>-98157.496199999994</v>
      </c>
      <c r="E4400" s="85">
        <v>0</v>
      </c>
      <c r="F4400" s="210">
        <f t="shared" si="204"/>
        <v>6</v>
      </c>
      <c r="G4400" s="79" t="str">
        <f t="shared" si="205"/>
        <v>D</v>
      </c>
      <c r="H4400" s="79" t="str">
        <f t="shared" si="206"/>
        <v>6NGW/OPAL</v>
      </c>
    </row>
    <row r="4401" spans="1:8">
      <c r="A4401" s="80">
        <v>40299</v>
      </c>
      <c r="B4401" s="79" t="s">
        <v>86</v>
      </c>
      <c r="C4401" s="79" t="s">
        <v>89</v>
      </c>
      <c r="D4401" s="85">
        <v>82259.445800000001</v>
      </c>
      <c r="E4401" s="85">
        <v>0</v>
      </c>
      <c r="F4401" s="210">
        <f t="shared" si="204"/>
        <v>6</v>
      </c>
      <c r="G4401" s="79" t="str">
        <f t="shared" si="205"/>
        <v>D</v>
      </c>
      <c r="H4401" s="79" t="str">
        <f t="shared" si="206"/>
        <v>6IF-ELPO/PERMIAN</v>
      </c>
    </row>
    <row r="4402" spans="1:8">
      <c r="A4402" s="80">
        <v>40299</v>
      </c>
      <c r="B4402" s="79" t="s">
        <v>86</v>
      </c>
      <c r="C4402" s="79" t="s">
        <v>68</v>
      </c>
      <c r="D4402" s="85">
        <v>0</v>
      </c>
      <c r="E4402" s="85">
        <v>0</v>
      </c>
      <c r="F4402" s="210">
        <f t="shared" si="204"/>
        <v>6</v>
      </c>
      <c r="G4402" s="79" t="str">
        <f t="shared" si="205"/>
        <v>D</v>
      </c>
      <c r="H4402" s="79" t="str">
        <f t="shared" si="206"/>
        <v>6NGI-MALIN</v>
      </c>
    </row>
    <row r="4403" spans="1:8">
      <c r="A4403" s="80">
        <v>40299</v>
      </c>
      <c r="B4403" s="79" t="s">
        <v>86</v>
      </c>
      <c r="C4403" s="79" t="s">
        <v>46</v>
      </c>
      <c r="D4403" s="85">
        <v>-8508.4528000000009</v>
      </c>
      <c r="E4403" s="85">
        <v>0</v>
      </c>
      <c r="F4403" s="210">
        <f t="shared" si="204"/>
        <v>6</v>
      </c>
      <c r="G4403" s="79" t="str">
        <f t="shared" si="205"/>
        <v>D</v>
      </c>
      <c r="H4403" s="79" t="str">
        <f t="shared" si="206"/>
        <v>6NGI-SOCAL</v>
      </c>
    </row>
    <row r="4404" spans="1:8">
      <c r="A4404" s="80">
        <v>40330</v>
      </c>
      <c r="B4404" s="79" t="s">
        <v>86</v>
      </c>
      <c r="C4404" s="79" t="s">
        <v>89</v>
      </c>
      <c r="D4404" s="85">
        <v>80895.655799999993</v>
      </c>
      <c r="E4404" s="85">
        <v>0</v>
      </c>
      <c r="F4404" s="210">
        <f t="shared" si="204"/>
        <v>6</v>
      </c>
      <c r="G4404" s="79" t="str">
        <f t="shared" si="205"/>
        <v>D</v>
      </c>
      <c r="H4404" s="79" t="str">
        <f t="shared" si="206"/>
        <v>6IF-ELPO/PERMIAN</v>
      </c>
    </row>
    <row r="4405" spans="1:8">
      <c r="A4405" s="80">
        <v>40330</v>
      </c>
      <c r="B4405" s="79" t="s">
        <v>86</v>
      </c>
      <c r="C4405" s="79" t="s">
        <v>68</v>
      </c>
      <c r="D4405" s="85">
        <v>0</v>
      </c>
      <c r="E4405" s="85">
        <v>0</v>
      </c>
      <c r="F4405" s="210">
        <f t="shared" si="204"/>
        <v>6</v>
      </c>
      <c r="G4405" s="79" t="str">
        <f t="shared" si="205"/>
        <v>D</v>
      </c>
      <c r="H4405" s="79" t="str">
        <f t="shared" si="206"/>
        <v>6NGI-MALIN</v>
      </c>
    </row>
    <row r="4406" spans="1:8">
      <c r="A4406" s="80">
        <v>40330</v>
      </c>
      <c r="B4406" s="79" t="s">
        <v>86</v>
      </c>
      <c r="C4406" s="79" t="s">
        <v>46</v>
      </c>
      <c r="D4406" s="85">
        <v>-7982.8256000000001</v>
      </c>
      <c r="E4406" s="85">
        <v>0</v>
      </c>
      <c r="F4406" s="210">
        <f t="shared" si="204"/>
        <v>6</v>
      </c>
      <c r="G4406" s="79" t="str">
        <f t="shared" si="205"/>
        <v>D</v>
      </c>
      <c r="H4406" s="79" t="str">
        <f t="shared" si="206"/>
        <v>6NGI-SOCAL</v>
      </c>
    </row>
    <row r="4407" spans="1:8">
      <c r="A4407" s="80">
        <v>40360</v>
      </c>
      <c r="B4407" s="79" t="s">
        <v>86</v>
      </c>
      <c r="C4407" s="79" t="s">
        <v>89</v>
      </c>
      <c r="D4407" s="85">
        <v>81415.637499999997</v>
      </c>
      <c r="E4407" s="85">
        <v>0</v>
      </c>
      <c r="F4407" s="210">
        <f t="shared" si="204"/>
        <v>6</v>
      </c>
      <c r="G4407" s="79" t="str">
        <f t="shared" si="205"/>
        <v>D</v>
      </c>
      <c r="H4407" s="79" t="str">
        <f t="shared" si="206"/>
        <v>6IF-ELPO/PERMIAN</v>
      </c>
    </row>
    <row r="4408" spans="1:8">
      <c r="A4408" s="80">
        <v>40360</v>
      </c>
      <c r="B4408" s="79" t="s">
        <v>86</v>
      </c>
      <c r="C4408" s="79" t="s">
        <v>68</v>
      </c>
      <c r="D4408" s="85">
        <v>0</v>
      </c>
      <c r="E4408" s="85">
        <v>0</v>
      </c>
      <c r="F4408" s="210">
        <f t="shared" si="204"/>
        <v>6</v>
      </c>
      <c r="G4408" s="79" t="str">
        <f t="shared" si="205"/>
        <v>D</v>
      </c>
      <c r="H4408" s="79" t="str">
        <f t="shared" si="206"/>
        <v>6NGI-MALIN</v>
      </c>
    </row>
    <row r="4409" spans="1:8">
      <c r="A4409" s="80">
        <v>40360</v>
      </c>
      <c r="B4409" s="79" t="s">
        <v>86</v>
      </c>
      <c r="C4409" s="79" t="s">
        <v>46</v>
      </c>
      <c r="D4409" s="85">
        <v>-7885.6678000000002</v>
      </c>
      <c r="E4409" s="85">
        <v>0</v>
      </c>
      <c r="F4409" s="210">
        <f t="shared" si="204"/>
        <v>6</v>
      </c>
      <c r="G4409" s="79" t="str">
        <f t="shared" si="205"/>
        <v>D</v>
      </c>
      <c r="H4409" s="79" t="str">
        <f t="shared" si="206"/>
        <v>6NGI-SOCAL</v>
      </c>
    </row>
    <row r="4410" spans="1:8">
      <c r="A4410" s="80">
        <v>40391</v>
      </c>
      <c r="B4410" s="79" t="s">
        <v>86</v>
      </c>
      <c r="C4410" s="79" t="s">
        <v>68</v>
      </c>
      <c r="D4410" s="85">
        <v>0</v>
      </c>
      <c r="E4410" s="85">
        <v>0</v>
      </c>
      <c r="F4410" s="210">
        <f t="shared" si="204"/>
        <v>6</v>
      </c>
      <c r="G4410" s="79" t="str">
        <f t="shared" si="205"/>
        <v>D</v>
      </c>
      <c r="H4410" s="79" t="str">
        <f t="shared" si="206"/>
        <v>6NGI-MALIN</v>
      </c>
    </row>
    <row r="4411" spans="1:8">
      <c r="A4411" s="80">
        <v>40391</v>
      </c>
      <c r="B4411" s="79" t="s">
        <v>86</v>
      </c>
      <c r="C4411" s="79" t="s">
        <v>46</v>
      </c>
      <c r="D4411" s="85">
        <v>-7855.7764000000006</v>
      </c>
      <c r="E4411" s="85">
        <v>0</v>
      </c>
      <c r="F4411" s="210">
        <f t="shared" si="204"/>
        <v>6</v>
      </c>
      <c r="G4411" s="79" t="str">
        <f t="shared" si="205"/>
        <v>D</v>
      </c>
      <c r="H4411" s="79" t="str">
        <f t="shared" si="206"/>
        <v>6NGI-SOCAL</v>
      </c>
    </row>
    <row r="4412" spans="1:8">
      <c r="A4412" s="80">
        <v>40422</v>
      </c>
      <c r="B4412" s="79" t="s">
        <v>86</v>
      </c>
      <c r="C4412" s="79" t="s">
        <v>68</v>
      </c>
      <c r="D4412" s="85">
        <v>0</v>
      </c>
      <c r="E4412" s="85">
        <v>0</v>
      </c>
      <c r="F4412" s="210">
        <f t="shared" si="204"/>
        <v>6</v>
      </c>
      <c r="G4412" s="79" t="str">
        <f t="shared" si="205"/>
        <v>D</v>
      </c>
      <c r="H4412" s="79" t="str">
        <f t="shared" si="206"/>
        <v>6NGI-MALIN</v>
      </c>
    </row>
    <row r="4413" spans="1:8">
      <c r="A4413" s="80">
        <v>40422</v>
      </c>
      <c r="B4413" s="79" t="s">
        <v>86</v>
      </c>
      <c r="C4413" s="79" t="s">
        <v>46</v>
      </c>
      <c r="D4413" s="85">
        <v>-554.75240000000008</v>
      </c>
      <c r="E4413" s="85">
        <v>0</v>
      </c>
      <c r="F4413" s="210">
        <f t="shared" si="204"/>
        <v>6</v>
      </c>
      <c r="G4413" s="79" t="str">
        <f t="shared" si="205"/>
        <v>D</v>
      </c>
      <c r="H4413" s="79" t="str">
        <f t="shared" si="206"/>
        <v>6NGI-SOCAL</v>
      </c>
    </row>
    <row r="4414" spans="1:8">
      <c r="A4414" s="80">
        <v>40452</v>
      </c>
      <c r="B4414" s="79" t="s">
        <v>86</v>
      </c>
      <c r="C4414" s="79" t="s">
        <v>68</v>
      </c>
      <c r="D4414" s="85">
        <v>0</v>
      </c>
      <c r="E4414" s="85">
        <v>0</v>
      </c>
      <c r="F4414" s="210">
        <f t="shared" si="204"/>
        <v>6</v>
      </c>
      <c r="G4414" s="79" t="str">
        <f t="shared" si="205"/>
        <v>D</v>
      </c>
      <c r="H4414" s="79" t="str">
        <f t="shared" si="206"/>
        <v>6NGI-MALIN</v>
      </c>
    </row>
    <row r="4415" spans="1:8">
      <c r="A4415" s="80">
        <v>40452</v>
      </c>
      <c r="B4415" s="79" t="s">
        <v>86</v>
      </c>
      <c r="C4415" s="79" t="s">
        <v>46</v>
      </c>
      <c r="D4415" s="85">
        <v>-541.76179999999999</v>
      </c>
      <c r="E4415" s="85">
        <v>0</v>
      </c>
      <c r="F4415" s="210">
        <f t="shared" si="204"/>
        <v>6</v>
      </c>
      <c r="G4415" s="79" t="str">
        <f t="shared" si="205"/>
        <v>D</v>
      </c>
      <c r="H4415" s="79" t="str">
        <f t="shared" si="206"/>
        <v>6NGI-SOCAL</v>
      </c>
    </row>
    <row r="4416" spans="1:8">
      <c r="A4416" s="80">
        <v>40483</v>
      </c>
      <c r="B4416" s="79" t="s">
        <v>86</v>
      </c>
      <c r="C4416" s="79" t="s">
        <v>68</v>
      </c>
      <c r="D4416" s="85">
        <v>0</v>
      </c>
      <c r="E4416" s="85">
        <v>0</v>
      </c>
      <c r="F4416" s="210">
        <f t="shared" si="204"/>
        <v>6</v>
      </c>
      <c r="G4416" s="79" t="str">
        <f t="shared" si="205"/>
        <v>D</v>
      </c>
      <c r="H4416" s="79" t="str">
        <f t="shared" si="206"/>
        <v>6NGI-MALIN</v>
      </c>
    </row>
    <row r="4417" spans="1:8">
      <c r="A4417" s="80">
        <v>40483</v>
      </c>
      <c r="B4417" s="79" t="s">
        <v>86</v>
      </c>
      <c r="C4417" s="79" t="s">
        <v>46</v>
      </c>
      <c r="D4417" s="85">
        <v>-586.21159999999998</v>
      </c>
      <c r="E4417" s="85">
        <v>0</v>
      </c>
      <c r="F4417" s="210">
        <f t="shared" si="204"/>
        <v>6</v>
      </c>
      <c r="G4417" s="79" t="str">
        <f t="shared" si="205"/>
        <v>D</v>
      </c>
      <c r="H4417" s="79" t="str">
        <f t="shared" si="206"/>
        <v>6NGI-SOCAL</v>
      </c>
    </row>
    <row r="4418" spans="1:8">
      <c r="A4418" s="80">
        <v>40513</v>
      </c>
      <c r="B4418" s="79" t="s">
        <v>86</v>
      </c>
      <c r="C4418" s="79" t="s">
        <v>68</v>
      </c>
      <c r="D4418" s="85">
        <v>0</v>
      </c>
      <c r="E4418" s="85">
        <v>0</v>
      </c>
      <c r="F4418" s="210">
        <f t="shared" si="204"/>
        <v>6</v>
      </c>
      <c r="G4418" s="79" t="str">
        <f t="shared" si="205"/>
        <v>D</v>
      </c>
      <c r="H4418" s="79" t="str">
        <f t="shared" si="206"/>
        <v>6NGI-MALIN</v>
      </c>
    </row>
    <row r="4419" spans="1:8">
      <c r="A4419" s="80">
        <v>40513</v>
      </c>
      <c r="B4419" s="79" t="s">
        <v>86</v>
      </c>
      <c r="C4419" s="79" t="s">
        <v>46</v>
      </c>
      <c r="D4419" s="85">
        <v>-562.47310000000004</v>
      </c>
      <c r="E4419" s="85">
        <v>0</v>
      </c>
      <c r="F4419" s="210">
        <f t="shared" ref="F4419:F4482" si="207">IF(REF_DT&lt;=LastDay,INDEX(IntraMonth_Buckets,MATCH($A4419,IntraSumMonths,0),1),INDEX(BucketTable,MATCH($A4419,SumMonths,0),1))</f>
        <v>6</v>
      </c>
      <c r="G4419" s="79" t="str">
        <f t="shared" ref="G4419:G4482" si="208">INDEX(Book_Type,MATCH($B4419,Book,0),1)</f>
        <v>D</v>
      </c>
      <c r="H4419" s="79" t="str">
        <f t="shared" ref="H4419:H4482" si="209">$F4419&amp;$C4419</f>
        <v>6NGI-SOCAL</v>
      </c>
    </row>
    <row r="4420" spans="1:8">
      <c r="A4420" s="80">
        <v>40544</v>
      </c>
      <c r="B4420" s="79" t="s">
        <v>86</v>
      </c>
      <c r="C4420" s="79" t="s">
        <v>68</v>
      </c>
      <c r="D4420" s="85">
        <v>0</v>
      </c>
      <c r="E4420" s="85">
        <v>0</v>
      </c>
      <c r="F4420" s="210">
        <f t="shared" si="207"/>
        <v>6</v>
      </c>
      <c r="G4420" s="79" t="str">
        <f t="shared" si="208"/>
        <v>D</v>
      </c>
      <c r="H4420" s="79" t="str">
        <f t="shared" si="209"/>
        <v>6NGI-MALIN</v>
      </c>
    </row>
    <row r="4421" spans="1:8">
      <c r="A4421" s="80">
        <v>40544</v>
      </c>
      <c r="B4421" s="79" t="s">
        <v>86</v>
      </c>
      <c r="C4421" s="79" t="s">
        <v>46</v>
      </c>
      <c r="D4421" s="85">
        <v>-262.24979999999999</v>
      </c>
      <c r="E4421" s="85">
        <v>0</v>
      </c>
      <c r="F4421" s="210">
        <f t="shared" si="207"/>
        <v>6</v>
      </c>
      <c r="G4421" s="79" t="str">
        <f t="shared" si="208"/>
        <v>D</v>
      </c>
      <c r="H4421" s="79" t="str">
        <f t="shared" si="209"/>
        <v>6NGI-SOCAL</v>
      </c>
    </row>
    <row r="4422" spans="1:8">
      <c r="A4422" s="80">
        <v>40575</v>
      </c>
      <c r="B4422" s="79" t="s">
        <v>86</v>
      </c>
      <c r="C4422" s="79" t="s">
        <v>68</v>
      </c>
      <c r="D4422" s="85">
        <v>0</v>
      </c>
      <c r="E4422" s="85">
        <v>0</v>
      </c>
      <c r="F4422" s="210">
        <f t="shared" si="207"/>
        <v>6</v>
      </c>
      <c r="G4422" s="79" t="str">
        <f t="shared" si="208"/>
        <v>D</v>
      </c>
      <c r="H4422" s="79" t="str">
        <f t="shared" si="209"/>
        <v>6NGI-MALIN</v>
      </c>
    </row>
    <row r="4423" spans="1:8">
      <c r="A4423" s="80">
        <v>40575</v>
      </c>
      <c r="B4423" s="79" t="s">
        <v>86</v>
      </c>
      <c r="C4423" s="79" t="s">
        <v>46</v>
      </c>
      <c r="D4423" s="85">
        <v>-255.25360000000001</v>
      </c>
      <c r="E4423" s="85">
        <v>0</v>
      </c>
      <c r="F4423" s="210">
        <f t="shared" si="207"/>
        <v>6</v>
      </c>
      <c r="G4423" s="79" t="str">
        <f t="shared" si="208"/>
        <v>D</v>
      </c>
      <c r="H4423" s="79" t="str">
        <f t="shared" si="209"/>
        <v>6NGI-SOCAL</v>
      </c>
    </row>
    <row r="4424" spans="1:8">
      <c r="A4424" s="80">
        <v>40603</v>
      </c>
      <c r="B4424" s="79" t="s">
        <v>86</v>
      </c>
      <c r="C4424" s="79" t="s">
        <v>68</v>
      </c>
      <c r="D4424" s="85">
        <v>0</v>
      </c>
      <c r="E4424" s="85">
        <v>0</v>
      </c>
      <c r="F4424" s="210">
        <f t="shared" si="207"/>
        <v>6</v>
      </c>
      <c r="G4424" s="79" t="str">
        <f t="shared" si="208"/>
        <v>D</v>
      </c>
      <c r="H4424" s="79" t="str">
        <f t="shared" si="209"/>
        <v>6NGI-MALIN</v>
      </c>
    </row>
    <row r="4425" spans="1:8">
      <c r="A4425" s="80">
        <v>40603</v>
      </c>
      <c r="B4425" s="79" t="s">
        <v>86</v>
      </c>
      <c r="C4425" s="79" t="s">
        <v>46</v>
      </c>
      <c r="D4425" s="85">
        <v>-268.84540000000004</v>
      </c>
      <c r="E4425" s="85">
        <v>0</v>
      </c>
      <c r="F4425" s="210">
        <f t="shared" si="207"/>
        <v>6</v>
      </c>
      <c r="G4425" s="79" t="str">
        <f t="shared" si="208"/>
        <v>D</v>
      </c>
      <c r="H4425" s="79" t="str">
        <f t="shared" si="209"/>
        <v>6NGI-SOCAL</v>
      </c>
    </row>
    <row r="4426" spans="1:8">
      <c r="A4426" s="80">
        <v>40634</v>
      </c>
      <c r="B4426" s="79" t="s">
        <v>86</v>
      </c>
      <c r="C4426" s="79" t="s">
        <v>68</v>
      </c>
      <c r="D4426" s="85">
        <v>0</v>
      </c>
      <c r="E4426" s="85">
        <v>0</v>
      </c>
      <c r="F4426" s="210">
        <f t="shared" si="207"/>
        <v>6</v>
      </c>
      <c r="G4426" s="79" t="str">
        <f t="shared" si="208"/>
        <v>D</v>
      </c>
      <c r="H4426" s="79" t="str">
        <f t="shared" si="209"/>
        <v>6NGI-MALIN</v>
      </c>
    </row>
    <row r="4427" spans="1:8">
      <c r="A4427" s="80">
        <v>40634</v>
      </c>
      <c r="B4427" s="79" t="s">
        <v>86</v>
      </c>
      <c r="C4427" s="79" t="s">
        <v>46</v>
      </c>
      <c r="D4427" s="85">
        <v>-245.8793</v>
      </c>
      <c r="E4427" s="85">
        <v>0</v>
      </c>
      <c r="F4427" s="210">
        <f t="shared" si="207"/>
        <v>6</v>
      </c>
      <c r="G4427" s="79" t="str">
        <f t="shared" si="208"/>
        <v>D</v>
      </c>
      <c r="H4427" s="79" t="str">
        <f t="shared" si="209"/>
        <v>6NGI-SOCAL</v>
      </c>
    </row>
    <row r="4428" spans="1:8">
      <c r="A4428" s="80">
        <v>40664</v>
      </c>
      <c r="B4428" s="79" t="s">
        <v>86</v>
      </c>
      <c r="C4428" s="79" t="s">
        <v>46</v>
      </c>
      <c r="D4428" s="85">
        <v>-275.77530000000002</v>
      </c>
      <c r="E4428" s="85">
        <v>0</v>
      </c>
      <c r="F4428" s="210">
        <f t="shared" si="207"/>
        <v>6</v>
      </c>
      <c r="G4428" s="79" t="str">
        <f t="shared" si="208"/>
        <v>D</v>
      </c>
      <c r="H4428" s="79" t="str">
        <f t="shared" si="209"/>
        <v>6NGI-SOCAL</v>
      </c>
    </row>
    <row r="4429" spans="1:8">
      <c r="A4429" s="80">
        <v>37194</v>
      </c>
      <c r="B4429" s="79" t="s">
        <v>164</v>
      </c>
      <c r="C4429" s="79" t="s">
        <v>120</v>
      </c>
      <c r="D4429" s="85">
        <v>0</v>
      </c>
      <c r="E4429" s="85">
        <v>0</v>
      </c>
      <c r="F4429" s="210">
        <f t="shared" si="207"/>
        <v>1</v>
      </c>
      <c r="G4429" s="79" t="str">
        <f t="shared" si="208"/>
        <v>M</v>
      </c>
      <c r="H4429" s="79" t="str">
        <f t="shared" si="209"/>
        <v>1GDP-CAL BORDER</v>
      </c>
    </row>
    <row r="4430" spans="1:8">
      <c r="A4430" s="80">
        <v>37194</v>
      </c>
      <c r="B4430" s="79" t="s">
        <v>164</v>
      </c>
      <c r="C4430" s="79" t="s">
        <v>130</v>
      </c>
      <c r="D4430" s="85">
        <v>0</v>
      </c>
      <c r="E4430" s="85">
        <v>0</v>
      </c>
      <c r="F4430" s="210">
        <f t="shared" si="207"/>
        <v>1</v>
      </c>
      <c r="G4430" s="79" t="str">
        <f t="shared" si="208"/>
        <v>M</v>
      </c>
      <c r="H4430" s="79" t="str">
        <f t="shared" si="209"/>
        <v>1GDP-ELPO/PERM2</v>
      </c>
    </row>
    <row r="4431" spans="1:8">
      <c r="A4431" s="80">
        <v>37194</v>
      </c>
      <c r="B4431" s="79" t="s">
        <v>164</v>
      </c>
      <c r="C4431" s="79" t="s">
        <v>134</v>
      </c>
      <c r="D4431" s="85">
        <v>0</v>
      </c>
      <c r="E4431" s="85">
        <v>0</v>
      </c>
      <c r="F4431" s="210">
        <f t="shared" si="207"/>
        <v>1</v>
      </c>
      <c r="G4431" s="79" t="str">
        <f t="shared" si="208"/>
        <v>M</v>
      </c>
      <c r="H4431" s="79" t="str">
        <f t="shared" si="209"/>
        <v>1GDP-ELPO/SANJUA</v>
      </c>
    </row>
    <row r="4432" spans="1:8">
      <c r="A4432" s="80">
        <v>37194</v>
      </c>
      <c r="B4432" s="79" t="s">
        <v>164</v>
      </c>
      <c r="C4432" s="79" t="s">
        <v>170</v>
      </c>
      <c r="D4432" s="85">
        <v>0</v>
      </c>
      <c r="E4432" s="85">
        <v>0</v>
      </c>
      <c r="F4432" s="210">
        <f t="shared" si="207"/>
        <v>1</v>
      </c>
      <c r="G4432" s="79" t="str">
        <f t="shared" si="208"/>
        <v>M</v>
      </c>
      <c r="H4432" s="79" t="str">
        <f t="shared" si="209"/>
        <v>1GDP-HEHUB</v>
      </c>
    </row>
    <row r="4433" spans="1:8">
      <c r="A4433" s="80">
        <v>37195</v>
      </c>
      <c r="B4433" s="79" t="s">
        <v>164</v>
      </c>
      <c r="C4433" s="79" t="s">
        <v>120</v>
      </c>
      <c r="D4433" s="85">
        <v>-10000</v>
      </c>
      <c r="E4433" s="85">
        <v>-10000</v>
      </c>
      <c r="F4433" s="210">
        <f t="shared" si="207"/>
        <v>1</v>
      </c>
      <c r="G4433" s="79" t="str">
        <f t="shared" si="208"/>
        <v>M</v>
      </c>
      <c r="H4433" s="79" t="str">
        <f t="shared" si="209"/>
        <v>1GDP-CAL BORDER</v>
      </c>
    </row>
    <row r="4434" spans="1:8">
      <c r="A4434" s="80">
        <v>37195</v>
      </c>
      <c r="B4434" s="79" t="s">
        <v>164</v>
      </c>
      <c r="C4434" s="79" t="s">
        <v>130</v>
      </c>
      <c r="D4434" s="85">
        <v>5000</v>
      </c>
      <c r="E4434" s="85">
        <v>5000</v>
      </c>
      <c r="F4434" s="210">
        <f t="shared" si="207"/>
        <v>1</v>
      </c>
      <c r="G4434" s="79" t="str">
        <f t="shared" si="208"/>
        <v>M</v>
      </c>
      <c r="H4434" s="79" t="str">
        <f t="shared" si="209"/>
        <v>1GDP-ELPO/PERM2</v>
      </c>
    </row>
    <row r="4435" spans="1:8">
      <c r="A4435" s="80">
        <v>37195</v>
      </c>
      <c r="B4435" s="79" t="s">
        <v>164</v>
      </c>
      <c r="C4435" s="79" t="s">
        <v>134</v>
      </c>
      <c r="D4435" s="85">
        <v>0</v>
      </c>
      <c r="E4435" s="85">
        <v>0</v>
      </c>
      <c r="F4435" s="210">
        <f t="shared" si="207"/>
        <v>1</v>
      </c>
      <c r="G4435" s="79" t="str">
        <f t="shared" si="208"/>
        <v>M</v>
      </c>
      <c r="H4435" s="79" t="str">
        <f t="shared" si="209"/>
        <v>1GDP-ELPO/SANJUA</v>
      </c>
    </row>
    <row r="4436" spans="1:8">
      <c r="A4436" s="80">
        <v>37195</v>
      </c>
      <c r="B4436" s="79" t="s">
        <v>164</v>
      </c>
      <c r="C4436" s="79" t="s">
        <v>170</v>
      </c>
      <c r="D4436" s="85">
        <v>-35000</v>
      </c>
      <c r="E4436" s="85">
        <v>-35000</v>
      </c>
      <c r="F4436" s="210">
        <f t="shared" si="207"/>
        <v>1</v>
      </c>
      <c r="G4436" s="79" t="str">
        <f t="shared" si="208"/>
        <v>M</v>
      </c>
      <c r="H4436" s="79" t="str">
        <f t="shared" si="209"/>
        <v>1GDP-HEHUB</v>
      </c>
    </row>
    <row r="4437" spans="1:8">
      <c r="A4437" s="80">
        <v>37196</v>
      </c>
      <c r="B4437" s="79" t="s">
        <v>164</v>
      </c>
      <c r="C4437" s="79" t="s">
        <v>120</v>
      </c>
      <c r="D4437" s="85">
        <v>14996.7976</v>
      </c>
      <c r="E4437" s="85">
        <v>14996.7976</v>
      </c>
      <c r="F4437" s="210">
        <f t="shared" si="207"/>
        <v>2</v>
      </c>
      <c r="G4437" s="79" t="str">
        <f t="shared" si="208"/>
        <v>M</v>
      </c>
      <c r="H4437" s="79" t="str">
        <f t="shared" si="209"/>
        <v>2GDP-CAL BORDER</v>
      </c>
    </row>
    <row r="4438" spans="1:8">
      <c r="A4438" s="80">
        <v>37196</v>
      </c>
      <c r="B4438" s="79" t="s">
        <v>164</v>
      </c>
      <c r="C4438" s="79" t="s">
        <v>134</v>
      </c>
      <c r="D4438" s="85">
        <v>7498.3989000000001</v>
      </c>
      <c r="E4438" s="85">
        <v>7498.3989000000001</v>
      </c>
      <c r="F4438" s="210">
        <f t="shared" si="207"/>
        <v>2</v>
      </c>
      <c r="G4438" s="79" t="str">
        <f t="shared" si="208"/>
        <v>M</v>
      </c>
      <c r="H4438" s="79" t="str">
        <f t="shared" si="209"/>
        <v>2GDP-ELPO/SANJUA</v>
      </c>
    </row>
    <row r="4439" spans="1:8">
      <c r="A4439" s="80">
        <v>37196</v>
      </c>
      <c r="B4439" s="79" t="s">
        <v>164</v>
      </c>
      <c r="C4439" s="79" t="s">
        <v>170</v>
      </c>
      <c r="D4439" s="85">
        <v>0</v>
      </c>
      <c r="E4439" s="85">
        <v>0</v>
      </c>
      <c r="F4439" s="210">
        <f t="shared" si="207"/>
        <v>2</v>
      </c>
      <c r="G4439" s="79" t="str">
        <f t="shared" si="208"/>
        <v>M</v>
      </c>
      <c r="H4439" s="79" t="str">
        <f t="shared" si="209"/>
        <v>2GDP-HEHUB</v>
      </c>
    </row>
    <row r="4440" spans="1:8">
      <c r="A4440" s="80">
        <v>37196</v>
      </c>
      <c r="B4440" s="79" t="s">
        <v>164</v>
      </c>
      <c r="C4440" s="79" t="s">
        <v>118</v>
      </c>
      <c r="D4440" s="85">
        <v>-9997.8651000000009</v>
      </c>
      <c r="E4440" s="85">
        <v>-9997.8651000000009</v>
      </c>
      <c r="F4440" s="210">
        <f t="shared" si="207"/>
        <v>2</v>
      </c>
      <c r="G4440" s="79" t="str">
        <f t="shared" si="208"/>
        <v>M</v>
      </c>
      <c r="H4440" s="79" t="str">
        <f t="shared" si="209"/>
        <v>2GDP-MALIN-CTYGA</v>
      </c>
    </row>
    <row r="4441" spans="1:8">
      <c r="A4441" s="80">
        <v>37196</v>
      </c>
      <c r="B4441" s="79" t="s">
        <v>164</v>
      </c>
      <c r="C4441" s="79" t="s">
        <v>145</v>
      </c>
      <c r="D4441" s="85">
        <v>0</v>
      </c>
      <c r="E4441" s="85">
        <v>0</v>
      </c>
      <c r="F4441" s="210">
        <f t="shared" si="207"/>
        <v>2</v>
      </c>
      <c r="G4441" s="79" t="str">
        <f t="shared" si="208"/>
        <v>M</v>
      </c>
      <c r="H4441" s="79" t="str">
        <f t="shared" si="209"/>
        <v>2GDP-NTHWST/CANB</v>
      </c>
    </row>
    <row r="4442" spans="1:8">
      <c r="A4442" s="80">
        <v>37196</v>
      </c>
      <c r="B4442" s="79" t="s">
        <v>164</v>
      </c>
      <c r="C4442" s="79" t="s">
        <v>140</v>
      </c>
      <c r="D4442" s="85">
        <v>-12497.3313</v>
      </c>
      <c r="E4442" s="85">
        <v>-12497.3313</v>
      </c>
      <c r="F4442" s="210">
        <f t="shared" si="207"/>
        <v>2</v>
      </c>
      <c r="G4442" s="79" t="str">
        <f t="shared" si="208"/>
        <v>M</v>
      </c>
      <c r="H4442" s="79" t="str">
        <f t="shared" si="209"/>
        <v>2GDP-WAHA</v>
      </c>
    </row>
    <row r="4443" spans="1:8">
      <c r="A4443" s="80">
        <v>37197</v>
      </c>
      <c r="B4443" s="79" t="s">
        <v>164</v>
      </c>
      <c r="C4443" s="79" t="s">
        <v>120</v>
      </c>
      <c r="D4443" s="85">
        <v>14996.7976</v>
      </c>
      <c r="E4443" s="85">
        <v>14996.7976</v>
      </c>
      <c r="F4443" s="210">
        <f t="shared" si="207"/>
        <v>2</v>
      </c>
      <c r="G4443" s="79" t="str">
        <f t="shared" si="208"/>
        <v>M</v>
      </c>
      <c r="H4443" s="79" t="str">
        <f t="shared" si="209"/>
        <v>2GDP-CAL BORDER</v>
      </c>
    </row>
    <row r="4444" spans="1:8">
      <c r="A4444" s="80">
        <v>37197</v>
      </c>
      <c r="B4444" s="79" t="s">
        <v>164</v>
      </c>
      <c r="C4444" s="79" t="s">
        <v>134</v>
      </c>
      <c r="D4444" s="85">
        <v>7498.3989000000001</v>
      </c>
      <c r="E4444" s="85">
        <v>7498.3989000000001</v>
      </c>
      <c r="F4444" s="210">
        <f t="shared" si="207"/>
        <v>2</v>
      </c>
      <c r="G4444" s="79" t="str">
        <f t="shared" si="208"/>
        <v>M</v>
      </c>
      <c r="H4444" s="79" t="str">
        <f t="shared" si="209"/>
        <v>2GDP-ELPO/SANJUA</v>
      </c>
    </row>
    <row r="4445" spans="1:8">
      <c r="A4445" s="80">
        <v>37197</v>
      </c>
      <c r="B4445" s="79" t="s">
        <v>164</v>
      </c>
      <c r="C4445" s="79" t="s">
        <v>170</v>
      </c>
      <c r="D4445" s="85">
        <v>0</v>
      </c>
      <c r="E4445" s="85">
        <v>0</v>
      </c>
      <c r="F4445" s="210">
        <f t="shared" si="207"/>
        <v>2</v>
      </c>
      <c r="G4445" s="79" t="str">
        <f t="shared" si="208"/>
        <v>M</v>
      </c>
      <c r="H4445" s="79" t="str">
        <f t="shared" si="209"/>
        <v>2GDP-HEHUB</v>
      </c>
    </row>
    <row r="4446" spans="1:8">
      <c r="A4446" s="80">
        <v>37197</v>
      </c>
      <c r="B4446" s="79" t="s">
        <v>164</v>
      </c>
      <c r="C4446" s="79" t="s">
        <v>118</v>
      </c>
      <c r="D4446" s="85">
        <v>-9997.8651000000009</v>
      </c>
      <c r="E4446" s="85">
        <v>-9997.8651000000009</v>
      </c>
      <c r="F4446" s="210">
        <f t="shared" si="207"/>
        <v>2</v>
      </c>
      <c r="G4446" s="79" t="str">
        <f t="shared" si="208"/>
        <v>M</v>
      </c>
      <c r="H4446" s="79" t="str">
        <f t="shared" si="209"/>
        <v>2GDP-MALIN-CTYGA</v>
      </c>
    </row>
    <row r="4447" spans="1:8">
      <c r="A4447" s="80">
        <v>37197</v>
      </c>
      <c r="B4447" s="79" t="s">
        <v>164</v>
      </c>
      <c r="C4447" s="79" t="s">
        <v>145</v>
      </c>
      <c r="D4447" s="85">
        <v>0</v>
      </c>
      <c r="E4447" s="85">
        <v>0</v>
      </c>
      <c r="F4447" s="210">
        <f t="shared" si="207"/>
        <v>2</v>
      </c>
      <c r="G4447" s="79" t="str">
        <f t="shared" si="208"/>
        <v>M</v>
      </c>
      <c r="H4447" s="79" t="str">
        <f t="shared" si="209"/>
        <v>2GDP-NTHWST/CANB</v>
      </c>
    </row>
    <row r="4448" spans="1:8">
      <c r="A4448" s="80">
        <v>37197</v>
      </c>
      <c r="B4448" s="79" t="s">
        <v>164</v>
      </c>
      <c r="C4448" s="79" t="s">
        <v>140</v>
      </c>
      <c r="D4448" s="85">
        <v>-12497.3313</v>
      </c>
      <c r="E4448" s="85">
        <v>-12497.3313</v>
      </c>
      <c r="F4448" s="210">
        <f t="shared" si="207"/>
        <v>2</v>
      </c>
      <c r="G4448" s="79" t="str">
        <f t="shared" si="208"/>
        <v>M</v>
      </c>
      <c r="H4448" s="79" t="str">
        <f t="shared" si="209"/>
        <v>2GDP-WAHA</v>
      </c>
    </row>
    <row r="4449" spans="1:8">
      <c r="A4449" s="80">
        <v>37198</v>
      </c>
      <c r="B4449" s="79" t="s">
        <v>164</v>
      </c>
      <c r="C4449" s="79" t="s">
        <v>120</v>
      </c>
      <c r="D4449" s="85">
        <v>14996.7976</v>
      </c>
      <c r="E4449" s="85">
        <v>14996.7976</v>
      </c>
      <c r="F4449" s="210">
        <f t="shared" si="207"/>
        <v>2</v>
      </c>
      <c r="G4449" s="79" t="str">
        <f t="shared" si="208"/>
        <v>M</v>
      </c>
      <c r="H4449" s="79" t="str">
        <f t="shared" si="209"/>
        <v>2GDP-CAL BORDER</v>
      </c>
    </row>
    <row r="4450" spans="1:8">
      <c r="A4450" s="80">
        <v>37198</v>
      </c>
      <c r="B4450" s="79" t="s">
        <v>164</v>
      </c>
      <c r="C4450" s="79" t="s">
        <v>134</v>
      </c>
      <c r="D4450" s="85">
        <v>7498.3989000000001</v>
      </c>
      <c r="E4450" s="85">
        <v>7498.3989000000001</v>
      </c>
      <c r="F4450" s="210">
        <f t="shared" si="207"/>
        <v>2</v>
      </c>
      <c r="G4450" s="79" t="str">
        <f t="shared" si="208"/>
        <v>M</v>
      </c>
      <c r="H4450" s="79" t="str">
        <f t="shared" si="209"/>
        <v>2GDP-ELPO/SANJUA</v>
      </c>
    </row>
    <row r="4451" spans="1:8">
      <c r="A4451" s="80">
        <v>37198</v>
      </c>
      <c r="B4451" s="79" t="s">
        <v>164</v>
      </c>
      <c r="C4451" s="79" t="s">
        <v>170</v>
      </c>
      <c r="D4451" s="85">
        <v>0</v>
      </c>
      <c r="E4451" s="85">
        <v>0</v>
      </c>
      <c r="F4451" s="210">
        <f t="shared" si="207"/>
        <v>2</v>
      </c>
      <c r="G4451" s="79" t="str">
        <f t="shared" si="208"/>
        <v>M</v>
      </c>
      <c r="H4451" s="79" t="str">
        <f t="shared" si="209"/>
        <v>2GDP-HEHUB</v>
      </c>
    </row>
    <row r="4452" spans="1:8">
      <c r="A4452" s="80">
        <v>37198</v>
      </c>
      <c r="B4452" s="79" t="s">
        <v>164</v>
      </c>
      <c r="C4452" s="79" t="s">
        <v>118</v>
      </c>
      <c r="D4452" s="85">
        <v>-9997.8651000000009</v>
      </c>
      <c r="E4452" s="85">
        <v>-9997.8651000000009</v>
      </c>
      <c r="F4452" s="210">
        <f t="shared" si="207"/>
        <v>2</v>
      </c>
      <c r="G4452" s="79" t="str">
        <f t="shared" si="208"/>
        <v>M</v>
      </c>
      <c r="H4452" s="79" t="str">
        <f t="shared" si="209"/>
        <v>2GDP-MALIN-CTYGA</v>
      </c>
    </row>
    <row r="4453" spans="1:8">
      <c r="A4453" s="80">
        <v>37198</v>
      </c>
      <c r="B4453" s="79" t="s">
        <v>164</v>
      </c>
      <c r="C4453" s="79" t="s">
        <v>145</v>
      </c>
      <c r="D4453" s="85">
        <v>0</v>
      </c>
      <c r="E4453" s="85">
        <v>0</v>
      </c>
      <c r="F4453" s="210">
        <f t="shared" si="207"/>
        <v>2</v>
      </c>
      <c r="G4453" s="79" t="str">
        <f t="shared" si="208"/>
        <v>M</v>
      </c>
      <c r="H4453" s="79" t="str">
        <f t="shared" si="209"/>
        <v>2GDP-NTHWST/CANB</v>
      </c>
    </row>
    <row r="4454" spans="1:8">
      <c r="A4454" s="80">
        <v>37198</v>
      </c>
      <c r="B4454" s="79" t="s">
        <v>164</v>
      </c>
      <c r="C4454" s="79" t="s">
        <v>140</v>
      </c>
      <c r="D4454" s="85">
        <v>-12497.3313</v>
      </c>
      <c r="E4454" s="85">
        <v>-12497.3313</v>
      </c>
      <c r="F4454" s="210">
        <f t="shared" si="207"/>
        <v>2</v>
      </c>
      <c r="G4454" s="79" t="str">
        <f t="shared" si="208"/>
        <v>M</v>
      </c>
      <c r="H4454" s="79" t="str">
        <f t="shared" si="209"/>
        <v>2GDP-WAHA</v>
      </c>
    </row>
    <row r="4455" spans="1:8">
      <c r="A4455" s="80">
        <v>37199</v>
      </c>
      <c r="B4455" s="79" t="s">
        <v>164</v>
      </c>
      <c r="C4455" s="79" t="s">
        <v>120</v>
      </c>
      <c r="D4455" s="85">
        <v>14996.7976</v>
      </c>
      <c r="E4455" s="85">
        <v>14996.7976</v>
      </c>
      <c r="F4455" s="210">
        <f t="shared" si="207"/>
        <v>2</v>
      </c>
      <c r="G4455" s="79" t="str">
        <f t="shared" si="208"/>
        <v>M</v>
      </c>
      <c r="H4455" s="79" t="str">
        <f t="shared" si="209"/>
        <v>2GDP-CAL BORDER</v>
      </c>
    </row>
    <row r="4456" spans="1:8">
      <c r="A4456" s="80">
        <v>37199</v>
      </c>
      <c r="B4456" s="79" t="s">
        <v>164</v>
      </c>
      <c r="C4456" s="79" t="s">
        <v>134</v>
      </c>
      <c r="D4456" s="85">
        <v>7498.3989000000001</v>
      </c>
      <c r="E4456" s="85">
        <v>7498.3989000000001</v>
      </c>
      <c r="F4456" s="210">
        <f t="shared" si="207"/>
        <v>2</v>
      </c>
      <c r="G4456" s="79" t="str">
        <f t="shared" si="208"/>
        <v>M</v>
      </c>
      <c r="H4456" s="79" t="str">
        <f t="shared" si="209"/>
        <v>2GDP-ELPO/SANJUA</v>
      </c>
    </row>
    <row r="4457" spans="1:8">
      <c r="A4457" s="80">
        <v>37199</v>
      </c>
      <c r="B4457" s="79" t="s">
        <v>164</v>
      </c>
      <c r="C4457" s="79" t="s">
        <v>170</v>
      </c>
      <c r="D4457" s="85">
        <v>0</v>
      </c>
      <c r="E4457" s="85">
        <v>0</v>
      </c>
      <c r="F4457" s="210">
        <f t="shared" si="207"/>
        <v>2</v>
      </c>
      <c r="G4457" s="79" t="str">
        <f t="shared" si="208"/>
        <v>M</v>
      </c>
      <c r="H4457" s="79" t="str">
        <f t="shared" si="209"/>
        <v>2GDP-HEHUB</v>
      </c>
    </row>
    <row r="4458" spans="1:8">
      <c r="A4458" s="80">
        <v>37199</v>
      </c>
      <c r="B4458" s="79" t="s">
        <v>164</v>
      </c>
      <c r="C4458" s="79" t="s">
        <v>118</v>
      </c>
      <c r="D4458" s="85">
        <v>-9997.8651000000009</v>
      </c>
      <c r="E4458" s="85">
        <v>-9997.8651000000009</v>
      </c>
      <c r="F4458" s="210">
        <f t="shared" si="207"/>
        <v>2</v>
      </c>
      <c r="G4458" s="79" t="str">
        <f t="shared" si="208"/>
        <v>M</v>
      </c>
      <c r="H4458" s="79" t="str">
        <f t="shared" si="209"/>
        <v>2GDP-MALIN-CTYGA</v>
      </c>
    </row>
    <row r="4459" spans="1:8">
      <c r="A4459" s="80">
        <v>37199</v>
      </c>
      <c r="B4459" s="79" t="s">
        <v>164</v>
      </c>
      <c r="C4459" s="79" t="s">
        <v>145</v>
      </c>
      <c r="D4459" s="85">
        <v>0</v>
      </c>
      <c r="E4459" s="85">
        <v>0</v>
      </c>
      <c r="F4459" s="210">
        <f t="shared" si="207"/>
        <v>2</v>
      </c>
      <c r="G4459" s="79" t="str">
        <f t="shared" si="208"/>
        <v>M</v>
      </c>
      <c r="H4459" s="79" t="str">
        <f t="shared" si="209"/>
        <v>2GDP-NTHWST/CANB</v>
      </c>
    </row>
    <row r="4460" spans="1:8">
      <c r="A4460" s="80">
        <v>37199</v>
      </c>
      <c r="B4460" s="79" t="s">
        <v>164</v>
      </c>
      <c r="C4460" s="79" t="s">
        <v>140</v>
      </c>
      <c r="D4460" s="85">
        <v>-12497.3313</v>
      </c>
      <c r="E4460" s="85">
        <v>-12497.3313</v>
      </c>
      <c r="F4460" s="210">
        <f t="shared" si="207"/>
        <v>2</v>
      </c>
      <c r="G4460" s="79" t="str">
        <f t="shared" si="208"/>
        <v>M</v>
      </c>
      <c r="H4460" s="79" t="str">
        <f t="shared" si="209"/>
        <v>2GDP-WAHA</v>
      </c>
    </row>
    <row r="4461" spans="1:8">
      <c r="A4461" s="80">
        <v>37200</v>
      </c>
      <c r="B4461" s="79" t="s">
        <v>164</v>
      </c>
      <c r="C4461" s="79" t="s">
        <v>120</v>
      </c>
      <c r="D4461" s="85">
        <v>14996.7976</v>
      </c>
      <c r="E4461" s="85">
        <v>14996.7976</v>
      </c>
      <c r="F4461" s="210">
        <f t="shared" si="207"/>
        <v>2</v>
      </c>
      <c r="G4461" s="79" t="str">
        <f t="shared" si="208"/>
        <v>M</v>
      </c>
      <c r="H4461" s="79" t="str">
        <f t="shared" si="209"/>
        <v>2GDP-CAL BORDER</v>
      </c>
    </row>
    <row r="4462" spans="1:8">
      <c r="A4462" s="80">
        <v>37200</v>
      </c>
      <c r="B4462" s="79" t="s">
        <v>164</v>
      </c>
      <c r="C4462" s="79" t="s">
        <v>134</v>
      </c>
      <c r="D4462" s="85">
        <v>7498.3989000000001</v>
      </c>
      <c r="E4462" s="85">
        <v>7498.3989000000001</v>
      </c>
      <c r="F4462" s="210">
        <f t="shared" si="207"/>
        <v>2</v>
      </c>
      <c r="G4462" s="79" t="str">
        <f t="shared" si="208"/>
        <v>M</v>
      </c>
      <c r="H4462" s="79" t="str">
        <f t="shared" si="209"/>
        <v>2GDP-ELPO/SANJUA</v>
      </c>
    </row>
    <row r="4463" spans="1:8">
      <c r="A4463" s="80">
        <v>37200</v>
      </c>
      <c r="B4463" s="79" t="s">
        <v>164</v>
      </c>
      <c r="C4463" s="79" t="s">
        <v>170</v>
      </c>
      <c r="D4463" s="85">
        <v>0</v>
      </c>
      <c r="E4463" s="85">
        <v>0</v>
      </c>
      <c r="F4463" s="210">
        <f t="shared" si="207"/>
        <v>2</v>
      </c>
      <c r="G4463" s="79" t="str">
        <f t="shared" si="208"/>
        <v>M</v>
      </c>
      <c r="H4463" s="79" t="str">
        <f t="shared" si="209"/>
        <v>2GDP-HEHUB</v>
      </c>
    </row>
    <row r="4464" spans="1:8">
      <c r="A4464" s="80">
        <v>37200</v>
      </c>
      <c r="B4464" s="79" t="s">
        <v>164</v>
      </c>
      <c r="C4464" s="79" t="s">
        <v>118</v>
      </c>
      <c r="D4464" s="85">
        <v>-9997.8651000000009</v>
      </c>
      <c r="E4464" s="85">
        <v>-9997.8651000000009</v>
      </c>
      <c r="F4464" s="210">
        <f t="shared" si="207"/>
        <v>2</v>
      </c>
      <c r="G4464" s="79" t="str">
        <f t="shared" si="208"/>
        <v>M</v>
      </c>
      <c r="H4464" s="79" t="str">
        <f t="shared" si="209"/>
        <v>2GDP-MALIN-CTYGA</v>
      </c>
    </row>
    <row r="4465" spans="1:8">
      <c r="A4465" s="80">
        <v>37200</v>
      </c>
      <c r="B4465" s="79" t="s">
        <v>164</v>
      </c>
      <c r="C4465" s="79" t="s">
        <v>145</v>
      </c>
      <c r="D4465" s="85">
        <v>0</v>
      </c>
      <c r="E4465" s="85">
        <v>0</v>
      </c>
      <c r="F4465" s="210">
        <f t="shared" si="207"/>
        <v>2</v>
      </c>
      <c r="G4465" s="79" t="str">
        <f t="shared" si="208"/>
        <v>M</v>
      </c>
      <c r="H4465" s="79" t="str">
        <f t="shared" si="209"/>
        <v>2GDP-NTHWST/CANB</v>
      </c>
    </row>
    <row r="4466" spans="1:8">
      <c r="A4466" s="80">
        <v>37200</v>
      </c>
      <c r="B4466" s="79" t="s">
        <v>164</v>
      </c>
      <c r="C4466" s="79" t="s">
        <v>140</v>
      </c>
      <c r="D4466" s="85">
        <v>-12497.3313</v>
      </c>
      <c r="E4466" s="85">
        <v>-12497.3313</v>
      </c>
      <c r="F4466" s="210">
        <f t="shared" si="207"/>
        <v>2</v>
      </c>
      <c r="G4466" s="79" t="str">
        <f t="shared" si="208"/>
        <v>M</v>
      </c>
      <c r="H4466" s="79" t="str">
        <f t="shared" si="209"/>
        <v>2GDP-WAHA</v>
      </c>
    </row>
    <row r="4467" spans="1:8">
      <c r="A4467" s="80">
        <v>37201</v>
      </c>
      <c r="B4467" s="79" t="s">
        <v>164</v>
      </c>
      <c r="C4467" s="79" t="s">
        <v>120</v>
      </c>
      <c r="D4467" s="85">
        <v>14996.7976</v>
      </c>
      <c r="E4467" s="85">
        <v>14996.7976</v>
      </c>
      <c r="F4467" s="210">
        <f t="shared" si="207"/>
        <v>2</v>
      </c>
      <c r="G4467" s="79" t="str">
        <f t="shared" si="208"/>
        <v>M</v>
      </c>
      <c r="H4467" s="79" t="str">
        <f t="shared" si="209"/>
        <v>2GDP-CAL BORDER</v>
      </c>
    </row>
    <row r="4468" spans="1:8">
      <c r="A4468" s="80">
        <v>37201</v>
      </c>
      <c r="B4468" s="79" t="s">
        <v>164</v>
      </c>
      <c r="C4468" s="79" t="s">
        <v>134</v>
      </c>
      <c r="D4468" s="85">
        <v>7498.3989000000001</v>
      </c>
      <c r="E4468" s="85">
        <v>7498.3989000000001</v>
      </c>
      <c r="F4468" s="210">
        <f t="shared" si="207"/>
        <v>2</v>
      </c>
      <c r="G4468" s="79" t="str">
        <f t="shared" si="208"/>
        <v>M</v>
      </c>
      <c r="H4468" s="79" t="str">
        <f t="shared" si="209"/>
        <v>2GDP-ELPO/SANJUA</v>
      </c>
    </row>
    <row r="4469" spans="1:8">
      <c r="A4469" s="80">
        <v>37201</v>
      </c>
      <c r="B4469" s="79" t="s">
        <v>164</v>
      </c>
      <c r="C4469" s="79" t="s">
        <v>170</v>
      </c>
      <c r="D4469" s="85">
        <v>0</v>
      </c>
      <c r="E4469" s="85">
        <v>0</v>
      </c>
      <c r="F4469" s="210">
        <f t="shared" si="207"/>
        <v>2</v>
      </c>
      <c r="G4469" s="79" t="str">
        <f t="shared" si="208"/>
        <v>M</v>
      </c>
      <c r="H4469" s="79" t="str">
        <f t="shared" si="209"/>
        <v>2GDP-HEHUB</v>
      </c>
    </row>
    <row r="4470" spans="1:8">
      <c r="A4470" s="80">
        <v>37201</v>
      </c>
      <c r="B4470" s="79" t="s">
        <v>164</v>
      </c>
      <c r="C4470" s="79" t="s">
        <v>118</v>
      </c>
      <c r="D4470" s="85">
        <v>-9997.8651000000009</v>
      </c>
      <c r="E4470" s="85">
        <v>-9997.8651000000009</v>
      </c>
      <c r="F4470" s="210">
        <f t="shared" si="207"/>
        <v>2</v>
      </c>
      <c r="G4470" s="79" t="str">
        <f t="shared" si="208"/>
        <v>M</v>
      </c>
      <c r="H4470" s="79" t="str">
        <f t="shared" si="209"/>
        <v>2GDP-MALIN-CTYGA</v>
      </c>
    </row>
    <row r="4471" spans="1:8">
      <c r="A4471" s="80">
        <v>37201</v>
      </c>
      <c r="B4471" s="79" t="s">
        <v>164</v>
      </c>
      <c r="C4471" s="79" t="s">
        <v>145</v>
      </c>
      <c r="D4471" s="85">
        <v>0</v>
      </c>
      <c r="E4471" s="85">
        <v>0</v>
      </c>
      <c r="F4471" s="210">
        <f t="shared" si="207"/>
        <v>2</v>
      </c>
      <c r="G4471" s="79" t="str">
        <f t="shared" si="208"/>
        <v>M</v>
      </c>
      <c r="H4471" s="79" t="str">
        <f t="shared" si="209"/>
        <v>2GDP-NTHWST/CANB</v>
      </c>
    </row>
    <row r="4472" spans="1:8">
      <c r="A4472" s="80">
        <v>37201</v>
      </c>
      <c r="B4472" s="79" t="s">
        <v>164</v>
      </c>
      <c r="C4472" s="79" t="s">
        <v>140</v>
      </c>
      <c r="D4472" s="85">
        <v>-12497.3313</v>
      </c>
      <c r="E4472" s="85">
        <v>-12497.3313</v>
      </c>
      <c r="F4472" s="210">
        <f t="shared" si="207"/>
        <v>2</v>
      </c>
      <c r="G4472" s="79" t="str">
        <f t="shared" si="208"/>
        <v>M</v>
      </c>
      <c r="H4472" s="79" t="str">
        <f t="shared" si="209"/>
        <v>2GDP-WAHA</v>
      </c>
    </row>
    <row r="4473" spans="1:8">
      <c r="A4473" s="80">
        <v>37202</v>
      </c>
      <c r="B4473" s="79" t="s">
        <v>164</v>
      </c>
      <c r="C4473" s="79" t="s">
        <v>120</v>
      </c>
      <c r="D4473" s="85">
        <v>14996.7976</v>
      </c>
      <c r="E4473" s="85">
        <v>14996.7976</v>
      </c>
      <c r="F4473" s="210">
        <f t="shared" si="207"/>
        <v>2</v>
      </c>
      <c r="G4473" s="79" t="str">
        <f t="shared" si="208"/>
        <v>M</v>
      </c>
      <c r="H4473" s="79" t="str">
        <f t="shared" si="209"/>
        <v>2GDP-CAL BORDER</v>
      </c>
    </row>
    <row r="4474" spans="1:8">
      <c r="A4474" s="80">
        <v>37202</v>
      </c>
      <c r="B4474" s="79" t="s">
        <v>164</v>
      </c>
      <c r="C4474" s="79" t="s">
        <v>134</v>
      </c>
      <c r="D4474" s="85">
        <v>7498.3989000000001</v>
      </c>
      <c r="E4474" s="85">
        <v>7498.3989000000001</v>
      </c>
      <c r="F4474" s="210">
        <f t="shared" si="207"/>
        <v>2</v>
      </c>
      <c r="G4474" s="79" t="str">
        <f t="shared" si="208"/>
        <v>M</v>
      </c>
      <c r="H4474" s="79" t="str">
        <f t="shared" si="209"/>
        <v>2GDP-ELPO/SANJUA</v>
      </c>
    </row>
    <row r="4475" spans="1:8">
      <c r="A4475" s="80">
        <v>37202</v>
      </c>
      <c r="B4475" s="79" t="s">
        <v>164</v>
      </c>
      <c r="C4475" s="79" t="s">
        <v>170</v>
      </c>
      <c r="D4475" s="85">
        <v>0</v>
      </c>
      <c r="E4475" s="85">
        <v>0</v>
      </c>
      <c r="F4475" s="210">
        <f t="shared" si="207"/>
        <v>2</v>
      </c>
      <c r="G4475" s="79" t="str">
        <f t="shared" si="208"/>
        <v>M</v>
      </c>
      <c r="H4475" s="79" t="str">
        <f t="shared" si="209"/>
        <v>2GDP-HEHUB</v>
      </c>
    </row>
    <row r="4476" spans="1:8">
      <c r="A4476" s="80">
        <v>37202</v>
      </c>
      <c r="B4476" s="79" t="s">
        <v>164</v>
      </c>
      <c r="C4476" s="79" t="s">
        <v>118</v>
      </c>
      <c r="D4476" s="85">
        <v>-9997.8651000000009</v>
      </c>
      <c r="E4476" s="85">
        <v>-9997.8651000000009</v>
      </c>
      <c r="F4476" s="210">
        <f t="shared" si="207"/>
        <v>2</v>
      </c>
      <c r="G4476" s="79" t="str">
        <f t="shared" si="208"/>
        <v>M</v>
      </c>
      <c r="H4476" s="79" t="str">
        <f t="shared" si="209"/>
        <v>2GDP-MALIN-CTYGA</v>
      </c>
    </row>
    <row r="4477" spans="1:8">
      <c r="A4477" s="80">
        <v>37202</v>
      </c>
      <c r="B4477" s="79" t="s">
        <v>164</v>
      </c>
      <c r="C4477" s="79" t="s">
        <v>145</v>
      </c>
      <c r="D4477" s="85">
        <v>0</v>
      </c>
      <c r="E4477" s="85">
        <v>0</v>
      </c>
      <c r="F4477" s="210">
        <f t="shared" si="207"/>
        <v>2</v>
      </c>
      <c r="G4477" s="79" t="str">
        <f t="shared" si="208"/>
        <v>M</v>
      </c>
      <c r="H4477" s="79" t="str">
        <f t="shared" si="209"/>
        <v>2GDP-NTHWST/CANB</v>
      </c>
    </row>
    <row r="4478" spans="1:8">
      <c r="A4478" s="80">
        <v>37202</v>
      </c>
      <c r="B4478" s="79" t="s">
        <v>164</v>
      </c>
      <c r="C4478" s="79" t="s">
        <v>140</v>
      </c>
      <c r="D4478" s="85">
        <v>-12497.3313</v>
      </c>
      <c r="E4478" s="85">
        <v>-12497.3313</v>
      </c>
      <c r="F4478" s="210">
        <f t="shared" si="207"/>
        <v>2</v>
      </c>
      <c r="G4478" s="79" t="str">
        <f t="shared" si="208"/>
        <v>M</v>
      </c>
      <c r="H4478" s="79" t="str">
        <f t="shared" si="209"/>
        <v>2GDP-WAHA</v>
      </c>
    </row>
    <row r="4479" spans="1:8">
      <c r="A4479" s="80">
        <v>37203</v>
      </c>
      <c r="B4479" s="79" t="s">
        <v>164</v>
      </c>
      <c r="C4479" s="79" t="s">
        <v>120</v>
      </c>
      <c r="D4479" s="85">
        <v>14996.7976</v>
      </c>
      <c r="E4479" s="85">
        <v>14996.7976</v>
      </c>
      <c r="F4479" s="210">
        <f t="shared" si="207"/>
        <v>2</v>
      </c>
      <c r="G4479" s="79" t="str">
        <f t="shared" si="208"/>
        <v>M</v>
      </c>
      <c r="H4479" s="79" t="str">
        <f t="shared" si="209"/>
        <v>2GDP-CAL BORDER</v>
      </c>
    </row>
    <row r="4480" spans="1:8">
      <c r="A4480" s="80">
        <v>37203</v>
      </c>
      <c r="B4480" s="79" t="s">
        <v>164</v>
      </c>
      <c r="C4480" s="79" t="s">
        <v>134</v>
      </c>
      <c r="D4480" s="85">
        <v>7498.3989000000001</v>
      </c>
      <c r="E4480" s="85">
        <v>7498.3989000000001</v>
      </c>
      <c r="F4480" s="210">
        <f t="shared" si="207"/>
        <v>2</v>
      </c>
      <c r="G4480" s="79" t="str">
        <f t="shared" si="208"/>
        <v>M</v>
      </c>
      <c r="H4480" s="79" t="str">
        <f t="shared" si="209"/>
        <v>2GDP-ELPO/SANJUA</v>
      </c>
    </row>
    <row r="4481" spans="1:8">
      <c r="A4481" s="80">
        <v>37203</v>
      </c>
      <c r="B4481" s="79" t="s">
        <v>164</v>
      </c>
      <c r="C4481" s="79" t="s">
        <v>170</v>
      </c>
      <c r="D4481" s="85">
        <v>0</v>
      </c>
      <c r="E4481" s="85">
        <v>0</v>
      </c>
      <c r="F4481" s="210">
        <f t="shared" si="207"/>
        <v>2</v>
      </c>
      <c r="G4481" s="79" t="str">
        <f t="shared" si="208"/>
        <v>M</v>
      </c>
      <c r="H4481" s="79" t="str">
        <f t="shared" si="209"/>
        <v>2GDP-HEHUB</v>
      </c>
    </row>
    <row r="4482" spans="1:8">
      <c r="A4482" s="80">
        <v>37203</v>
      </c>
      <c r="B4482" s="79" t="s">
        <v>164</v>
      </c>
      <c r="C4482" s="79" t="s">
        <v>118</v>
      </c>
      <c r="D4482" s="85">
        <v>-9997.8651000000009</v>
      </c>
      <c r="E4482" s="85">
        <v>-9997.8651000000009</v>
      </c>
      <c r="F4482" s="210">
        <f t="shared" si="207"/>
        <v>2</v>
      </c>
      <c r="G4482" s="79" t="str">
        <f t="shared" si="208"/>
        <v>M</v>
      </c>
      <c r="H4482" s="79" t="str">
        <f t="shared" si="209"/>
        <v>2GDP-MALIN-CTYGA</v>
      </c>
    </row>
    <row r="4483" spans="1:8">
      <c r="A4483" s="80">
        <v>37203</v>
      </c>
      <c r="B4483" s="79" t="s">
        <v>164</v>
      </c>
      <c r="C4483" s="79" t="s">
        <v>145</v>
      </c>
      <c r="D4483" s="85">
        <v>0</v>
      </c>
      <c r="E4483" s="85">
        <v>0</v>
      </c>
      <c r="F4483" s="210">
        <f t="shared" ref="F4483:F4546" si="210">IF(REF_DT&lt;=LastDay,INDEX(IntraMonth_Buckets,MATCH($A4483,IntraSumMonths,0),1),INDEX(BucketTable,MATCH($A4483,SumMonths,0),1))</f>
        <v>2</v>
      </c>
      <c r="G4483" s="79" t="str">
        <f t="shared" ref="G4483:G4546" si="211">INDEX(Book_Type,MATCH($B4483,Book,0),1)</f>
        <v>M</v>
      </c>
      <c r="H4483" s="79" t="str">
        <f t="shared" ref="H4483:H4546" si="212">$F4483&amp;$C4483</f>
        <v>2GDP-NTHWST/CANB</v>
      </c>
    </row>
    <row r="4484" spans="1:8">
      <c r="A4484" s="80">
        <v>37203</v>
      </c>
      <c r="B4484" s="79" t="s">
        <v>164</v>
      </c>
      <c r="C4484" s="79" t="s">
        <v>140</v>
      </c>
      <c r="D4484" s="85">
        <v>-12497.3313</v>
      </c>
      <c r="E4484" s="85">
        <v>-12497.3313</v>
      </c>
      <c r="F4484" s="210">
        <f t="shared" si="210"/>
        <v>2</v>
      </c>
      <c r="G4484" s="79" t="str">
        <f t="shared" si="211"/>
        <v>M</v>
      </c>
      <c r="H4484" s="79" t="str">
        <f t="shared" si="212"/>
        <v>2GDP-WAHA</v>
      </c>
    </row>
    <row r="4485" spans="1:8">
      <c r="A4485" s="80">
        <v>37204</v>
      </c>
      <c r="B4485" s="79" t="s">
        <v>164</v>
      </c>
      <c r="C4485" s="79" t="s">
        <v>120</v>
      </c>
      <c r="D4485" s="85">
        <v>14996.7976</v>
      </c>
      <c r="E4485" s="85">
        <v>14996.7976</v>
      </c>
      <c r="F4485" s="210">
        <f t="shared" si="210"/>
        <v>2</v>
      </c>
      <c r="G4485" s="79" t="str">
        <f t="shared" si="211"/>
        <v>M</v>
      </c>
      <c r="H4485" s="79" t="str">
        <f t="shared" si="212"/>
        <v>2GDP-CAL BORDER</v>
      </c>
    </row>
    <row r="4486" spans="1:8">
      <c r="A4486" s="80">
        <v>37204</v>
      </c>
      <c r="B4486" s="79" t="s">
        <v>164</v>
      </c>
      <c r="C4486" s="79" t="s">
        <v>134</v>
      </c>
      <c r="D4486" s="85">
        <v>7498.3989000000001</v>
      </c>
      <c r="E4486" s="85">
        <v>7498.3989000000001</v>
      </c>
      <c r="F4486" s="210">
        <f t="shared" si="210"/>
        <v>2</v>
      </c>
      <c r="G4486" s="79" t="str">
        <f t="shared" si="211"/>
        <v>M</v>
      </c>
      <c r="H4486" s="79" t="str">
        <f t="shared" si="212"/>
        <v>2GDP-ELPO/SANJUA</v>
      </c>
    </row>
    <row r="4487" spans="1:8">
      <c r="A4487" s="80">
        <v>37204</v>
      </c>
      <c r="B4487" s="79" t="s">
        <v>164</v>
      </c>
      <c r="C4487" s="79" t="s">
        <v>170</v>
      </c>
      <c r="D4487" s="85">
        <v>0</v>
      </c>
      <c r="E4487" s="85">
        <v>0</v>
      </c>
      <c r="F4487" s="210">
        <f t="shared" si="210"/>
        <v>2</v>
      </c>
      <c r="G4487" s="79" t="str">
        <f t="shared" si="211"/>
        <v>M</v>
      </c>
      <c r="H4487" s="79" t="str">
        <f t="shared" si="212"/>
        <v>2GDP-HEHUB</v>
      </c>
    </row>
    <row r="4488" spans="1:8">
      <c r="A4488" s="80">
        <v>37204</v>
      </c>
      <c r="B4488" s="79" t="s">
        <v>164</v>
      </c>
      <c r="C4488" s="79" t="s">
        <v>118</v>
      </c>
      <c r="D4488" s="85">
        <v>-9997.8651000000009</v>
      </c>
      <c r="E4488" s="85">
        <v>-9997.8651000000009</v>
      </c>
      <c r="F4488" s="210">
        <f t="shared" si="210"/>
        <v>2</v>
      </c>
      <c r="G4488" s="79" t="str">
        <f t="shared" si="211"/>
        <v>M</v>
      </c>
      <c r="H4488" s="79" t="str">
        <f t="shared" si="212"/>
        <v>2GDP-MALIN-CTYGA</v>
      </c>
    </row>
    <row r="4489" spans="1:8">
      <c r="A4489" s="80">
        <v>37204</v>
      </c>
      <c r="B4489" s="79" t="s">
        <v>164</v>
      </c>
      <c r="C4489" s="79" t="s">
        <v>145</v>
      </c>
      <c r="D4489" s="85">
        <v>0</v>
      </c>
      <c r="E4489" s="85">
        <v>0</v>
      </c>
      <c r="F4489" s="210">
        <f t="shared" si="210"/>
        <v>2</v>
      </c>
      <c r="G4489" s="79" t="str">
        <f t="shared" si="211"/>
        <v>M</v>
      </c>
      <c r="H4489" s="79" t="str">
        <f t="shared" si="212"/>
        <v>2GDP-NTHWST/CANB</v>
      </c>
    </row>
    <row r="4490" spans="1:8">
      <c r="A4490" s="80">
        <v>37204</v>
      </c>
      <c r="B4490" s="79" t="s">
        <v>164</v>
      </c>
      <c r="C4490" s="79" t="s">
        <v>140</v>
      </c>
      <c r="D4490" s="85">
        <v>-12497.3313</v>
      </c>
      <c r="E4490" s="85">
        <v>-12497.3313</v>
      </c>
      <c r="F4490" s="210">
        <f t="shared" si="210"/>
        <v>2</v>
      </c>
      <c r="G4490" s="79" t="str">
        <f t="shared" si="211"/>
        <v>M</v>
      </c>
      <c r="H4490" s="79" t="str">
        <f t="shared" si="212"/>
        <v>2GDP-WAHA</v>
      </c>
    </row>
    <row r="4491" spans="1:8">
      <c r="A4491" s="80">
        <v>37205</v>
      </c>
      <c r="B4491" s="79" t="s">
        <v>164</v>
      </c>
      <c r="C4491" s="79" t="s">
        <v>120</v>
      </c>
      <c r="D4491" s="85">
        <v>14996.7976</v>
      </c>
      <c r="E4491" s="85">
        <v>14996.7976</v>
      </c>
      <c r="F4491" s="210">
        <f t="shared" si="210"/>
        <v>2</v>
      </c>
      <c r="G4491" s="79" t="str">
        <f t="shared" si="211"/>
        <v>M</v>
      </c>
      <c r="H4491" s="79" t="str">
        <f t="shared" si="212"/>
        <v>2GDP-CAL BORDER</v>
      </c>
    </row>
    <row r="4492" spans="1:8">
      <c r="A4492" s="80">
        <v>37205</v>
      </c>
      <c r="B4492" s="79" t="s">
        <v>164</v>
      </c>
      <c r="C4492" s="79" t="s">
        <v>134</v>
      </c>
      <c r="D4492" s="85">
        <v>7498.3989000000001</v>
      </c>
      <c r="E4492" s="85">
        <v>7498.3989000000001</v>
      </c>
      <c r="F4492" s="210">
        <f t="shared" si="210"/>
        <v>2</v>
      </c>
      <c r="G4492" s="79" t="str">
        <f t="shared" si="211"/>
        <v>M</v>
      </c>
      <c r="H4492" s="79" t="str">
        <f t="shared" si="212"/>
        <v>2GDP-ELPO/SANJUA</v>
      </c>
    </row>
    <row r="4493" spans="1:8">
      <c r="A4493" s="80">
        <v>37205</v>
      </c>
      <c r="B4493" s="79" t="s">
        <v>164</v>
      </c>
      <c r="C4493" s="79" t="s">
        <v>170</v>
      </c>
      <c r="D4493" s="85">
        <v>0</v>
      </c>
      <c r="E4493" s="85">
        <v>0</v>
      </c>
      <c r="F4493" s="210">
        <f t="shared" si="210"/>
        <v>2</v>
      </c>
      <c r="G4493" s="79" t="str">
        <f t="shared" si="211"/>
        <v>M</v>
      </c>
      <c r="H4493" s="79" t="str">
        <f t="shared" si="212"/>
        <v>2GDP-HEHUB</v>
      </c>
    </row>
    <row r="4494" spans="1:8">
      <c r="A4494" s="80">
        <v>37205</v>
      </c>
      <c r="B4494" s="79" t="s">
        <v>164</v>
      </c>
      <c r="C4494" s="79" t="s">
        <v>118</v>
      </c>
      <c r="D4494" s="85">
        <v>-9997.8651000000009</v>
      </c>
      <c r="E4494" s="85">
        <v>-9997.8651000000009</v>
      </c>
      <c r="F4494" s="210">
        <f t="shared" si="210"/>
        <v>2</v>
      </c>
      <c r="G4494" s="79" t="str">
        <f t="shared" si="211"/>
        <v>M</v>
      </c>
      <c r="H4494" s="79" t="str">
        <f t="shared" si="212"/>
        <v>2GDP-MALIN-CTYGA</v>
      </c>
    </row>
    <row r="4495" spans="1:8">
      <c r="A4495" s="80">
        <v>37205</v>
      </c>
      <c r="B4495" s="79" t="s">
        <v>164</v>
      </c>
      <c r="C4495" s="79" t="s">
        <v>145</v>
      </c>
      <c r="D4495" s="85">
        <v>0</v>
      </c>
      <c r="E4495" s="85">
        <v>0</v>
      </c>
      <c r="F4495" s="210">
        <f t="shared" si="210"/>
        <v>2</v>
      </c>
      <c r="G4495" s="79" t="str">
        <f t="shared" si="211"/>
        <v>M</v>
      </c>
      <c r="H4495" s="79" t="str">
        <f t="shared" si="212"/>
        <v>2GDP-NTHWST/CANB</v>
      </c>
    </row>
    <row r="4496" spans="1:8">
      <c r="A4496" s="80">
        <v>37205</v>
      </c>
      <c r="B4496" s="79" t="s">
        <v>164</v>
      </c>
      <c r="C4496" s="79" t="s">
        <v>140</v>
      </c>
      <c r="D4496" s="85">
        <v>-12497.3313</v>
      </c>
      <c r="E4496" s="85">
        <v>-12497.3313</v>
      </c>
      <c r="F4496" s="210">
        <f t="shared" si="210"/>
        <v>2</v>
      </c>
      <c r="G4496" s="79" t="str">
        <f t="shared" si="211"/>
        <v>M</v>
      </c>
      <c r="H4496" s="79" t="str">
        <f t="shared" si="212"/>
        <v>2GDP-WAHA</v>
      </c>
    </row>
    <row r="4497" spans="1:8">
      <c r="A4497" s="80">
        <v>37206</v>
      </c>
      <c r="B4497" s="79" t="s">
        <v>164</v>
      </c>
      <c r="C4497" s="79" t="s">
        <v>120</v>
      </c>
      <c r="D4497" s="85">
        <v>14996.7976</v>
      </c>
      <c r="E4497" s="85">
        <v>14996.7976</v>
      </c>
      <c r="F4497" s="210">
        <f t="shared" si="210"/>
        <v>2</v>
      </c>
      <c r="G4497" s="79" t="str">
        <f t="shared" si="211"/>
        <v>M</v>
      </c>
      <c r="H4497" s="79" t="str">
        <f t="shared" si="212"/>
        <v>2GDP-CAL BORDER</v>
      </c>
    </row>
    <row r="4498" spans="1:8">
      <c r="A4498" s="80">
        <v>37206</v>
      </c>
      <c r="B4498" s="79" t="s">
        <v>164</v>
      </c>
      <c r="C4498" s="79" t="s">
        <v>134</v>
      </c>
      <c r="D4498" s="85">
        <v>7498.3989000000001</v>
      </c>
      <c r="E4498" s="85">
        <v>7498.3989000000001</v>
      </c>
      <c r="F4498" s="210">
        <f t="shared" si="210"/>
        <v>2</v>
      </c>
      <c r="G4498" s="79" t="str">
        <f t="shared" si="211"/>
        <v>M</v>
      </c>
      <c r="H4498" s="79" t="str">
        <f t="shared" si="212"/>
        <v>2GDP-ELPO/SANJUA</v>
      </c>
    </row>
    <row r="4499" spans="1:8">
      <c r="A4499" s="80">
        <v>37206</v>
      </c>
      <c r="B4499" s="79" t="s">
        <v>164</v>
      </c>
      <c r="C4499" s="79" t="s">
        <v>170</v>
      </c>
      <c r="D4499" s="85">
        <v>0</v>
      </c>
      <c r="E4499" s="85">
        <v>0</v>
      </c>
      <c r="F4499" s="210">
        <f t="shared" si="210"/>
        <v>2</v>
      </c>
      <c r="G4499" s="79" t="str">
        <f t="shared" si="211"/>
        <v>M</v>
      </c>
      <c r="H4499" s="79" t="str">
        <f t="shared" si="212"/>
        <v>2GDP-HEHUB</v>
      </c>
    </row>
    <row r="4500" spans="1:8">
      <c r="A4500" s="80">
        <v>37206</v>
      </c>
      <c r="B4500" s="79" t="s">
        <v>164</v>
      </c>
      <c r="C4500" s="79" t="s">
        <v>118</v>
      </c>
      <c r="D4500" s="85">
        <v>-9997.8651000000009</v>
      </c>
      <c r="E4500" s="85">
        <v>-9997.8651000000009</v>
      </c>
      <c r="F4500" s="210">
        <f t="shared" si="210"/>
        <v>2</v>
      </c>
      <c r="G4500" s="79" t="str">
        <f t="shared" si="211"/>
        <v>M</v>
      </c>
      <c r="H4500" s="79" t="str">
        <f t="shared" si="212"/>
        <v>2GDP-MALIN-CTYGA</v>
      </c>
    </row>
    <row r="4501" spans="1:8">
      <c r="A4501" s="80">
        <v>37206</v>
      </c>
      <c r="B4501" s="79" t="s">
        <v>164</v>
      </c>
      <c r="C4501" s="79" t="s">
        <v>145</v>
      </c>
      <c r="D4501" s="85">
        <v>0</v>
      </c>
      <c r="E4501" s="85">
        <v>0</v>
      </c>
      <c r="F4501" s="210">
        <f t="shared" si="210"/>
        <v>2</v>
      </c>
      <c r="G4501" s="79" t="str">
        <f t="shared" si="211"/>
        <v>M</v>
      </c>
      <c r="H4501" s="79" t="str">
        <f t="shared" si="212"/>
        <v>2GDP-NTHWST/CANB</v>
      </c>
    </row>
    <row r="4502" spans="1:8">
      <c r="A4502" s="80">
        <v>37206</v>
      </c>
      <c r="B4502" s="79" t="s">
        <v>164</v>
      </c>
      <c r="C4502" s="79" t="s">
        <v>140</v>
      </c>
      <c r="D4502" s="85">
        <v>-12497.3313</v>
      </c>
      <c r="E4502" s="85">
        <v>-12497.3313</v>
      </c>
      <c r="F4502" s="210">
        <f t="shared" si="210"/>
        <v>2</v>
      </c>
      <c r="G4502" s="79" t="str">
        <f t="shared" si="211"/>
        <v>M</v>
      </c>
      <c r="H4502" s="79" t="str">
        <f t="shared" si="212"/>
        <v>2GDP-WAHA</v>
      </c>
    </row>
    <row r="4503" spans="1:8">
      <c r="A4503" s="80">
        <v>37207</v>
      </c>
      <c r="B4503" s="79" t="s">
        <v>164</v>
      </c>
      <c r="C4503" s="79" t="s">
        <v>120</v>
      </c>
      <c r="D4503" s="85">
        <v>14996.7976</v>
      </c>
      <c r="E4503" s="85">
        <v>14996.7976</v>
      </c>
      <c r="F4503" s="210">
        <f t="shared" si="210"/>
        <v>2</v>
      </c>
      <c r="G4503" s="79" t="str">
        <f t="shared" si="211"/>
        <v>M</v>
      </c>
      <c r="H4503" s="79" t="str">
        <f t="shared" si="212"/>
        <v>2GDP-CAL BORDER</v>
      </c>
    </row>
    <row r="4504" spans="1:8">
      <c r="A4504" s="80">
        <v>37207</v>
      </c>
      <c r="B4504" s="79" t="s">
        <v>164</v>
      </c>
      <c r="C4504" s="79" t="s">
        <v>134</v>
      </c>
      <c r="D4504" s="85">
        <v>7498.3989000000001</v>
      </c>
      <c r="E4504" s="85">
        <v>7498.3989000000001</v>
      </c>
      <c r="F4504" s="210">
        <f t="shared" si="210"/>
        <v>2</v>
      </c>
      <c r="G4504" s="79" t="str">
        <f t="shared" si="211"/>
        <v>M</v>
      </c>
      <c r="H4504" s="79" t="str">
        <f t="shared" si="212"/>
        <v>2GDP-ELPO/SANJUA</v>
      </c>
    </row>
    <row r="4505" spans="1:8">
      <c r="A4505" s="80">
        <v>37207</v>
      </c>
      <c r="B4505" s="79" t="s">
        <v>164</v>
      </c>
      <c r="C4505" s="79" t="s">
        <v>170</v>
      </c>
      <c r="D4505" s="85">
        <v>0</v>
      </c>
      <c r="E4505" s="85">
        <v>0</v>
      </c>
      <c r="F4505" s="210">
        <f t="shared" si="210"/>
        <v>2</v>
      </c>
      <c r="G4505" s="79" t="str">
        <f t="shared" si="211"/>
        <v>M</v>
      </c>
      <c r="H4505" s="79" t="str">
        <f t="shared" si="212"/>
        <v>2GDP-HEHUB</v>
      </c>
    </row>
    <row r="4506" spans="1:8">
      <c r="A4506" s="80">
        <v>37207</v>
      </c>
      <c r="B4506" s="79" t="s">
        <v>164</v>
      </c>
      <c r="C4506" s="79" t="s">
        <v>118</v>
      </c>
      <c r="D4506" s="85">
        <v>-9997.8651000000009</v>
      </c>
      <c r="E4506" s="85">
        <v>-9997.8651000000009</v>
      </c>
      <c r="F4506" s="210">
        <f t="shared" si="210"/>
        <v>2</v>
      </c>
      <c r="G4506" s="79" t="str">
        <f t="shared" si="211"/>
        <v>M</v>
      </c>
      <c r="H4506" s="79" t="str">
        <f t="shared" si="212"/>
        <v>2GDP-MALIN-CTYGA</v>
      </c>
    </row>
    <row r="4507" spans="1:8">
      <c r="A4507" s="80">
        <v>37207</v>
      </c>
      <c r="B4507" s="79" t="s">
        <v>164</v>
      </c>
      <c r="C4507" s="79" t="s">
        <v>145</v>
      </c>
      <c r="D4507" s="85">
        <v>0</v>
      </c>
      <c r="E4507" s="85">
        <v>0</v>
      </c>
      <c r="F4507" s="210">
        <f t="shared" si="210"/>
        <v>2</v>
      </c>
      <c r="G4507" s="79" t="str">
        <f t="shared" si="211"/>
        <v>M</v>
      </c>
      <c r="H4507" s="79" t="str">
        <f t="shared" si="212"/>
        <v>2GDP-NTHWST/CANB</v>
      </c>
    </row>
    <row r="4508" spans="1:8">
      <c r="A4508" s="80">
        <v>37207</v>
      </c>
      <c r="B4508" s="79" t="s">
        <v>164</v>
      </c>
      <c r="C4508" s="79" t="s">
        <v>140</v>
      </c>
      <c r="D4508" s="85">
        <v>-12497.3313</v>
      </c>
      <c r="E4508" s="85">
        <v>-12497.3313</v>
      </c>
      <c r="F4508" s="210">
        <f t="shared" si="210"/>
        <v>2</v>
      </c>
      <c r="G4508" s="79" t="str">
        <f t="shared" si="211"/>
        <v>M</v>
      </c>
      <c r="H4508" s="79" t="str">
        <f t="shared" si="212"/>
        <v>2GDP-WAHA</v>
      </c>
    </row>
    <row r="4509" spans="1:8">
      <c r="A4509" s="80">
        <v>37208</v>
      </c>
      <c r="B4509" s="79" t="s">
        <v>164</v>
      </c>
      <c r="C4509" s="79" t="s">
        <v>120</v>
      </c>
      <c r="D4509" s="85">
        <v>14996.7976</v>
      </c>
      <c r="E4509" s="85">
        <v>14996.7976</v>
      </c>
      <c r="F4509" s="210">
        <f t="shared" si="210"/>
        <v>2</v>
      </c>
      <c r="G4509" s="79" t="str">
        <f t="shared" si="211"/>
        <v>M</v>
      </c>
      <c r="H4509" s="79" t="str">
        <f t="shared" si="212"/>
        <v>2GDP-CAL BORDER</v>
      </c>
    </row>
    <row r="4510" spans="1:8">
      <c r="A4510" s="80">
        <v>37208</v>
      </c>
      <c r="B4510" s="79" t="s">
        <v>164</v>
      </c>
      <c r="C4510" s="79" t="s">
        <v>134</v>
      </c>
      <c r="D4510" s="85">
        <v>7498.3989000000001</v>
      </c>
      <c r="E4510" s="85">
        <v>7498.3989000000001</v>
      </c>
      <c r="F4510" s="210">
        <f t="shared" si="210"/>
        <v>2</v>
      </c>
      <c r="G4510" s="79" t="str">
        <f t="shared" si="211"/>
        <v>M</v>
      </c>
      <c r="H4510" s="79" t="str">
        <f t="shared" si="212"/>
        <v>2GDP-ELPO/SANJUA</v>
      </c>
    </row>
    <row r="4511" spans="1:8">
      <c r="A4511" s="80">
        <v>37208</v>
      </c>
      <c r="B4511" s="79" t="s">
        <v>164</v>
      </c>
      <c r="C4511" s="79" t="s">
        <v>170</v>
      </c>
      <c r="D4511" s="85">
        <v>0</v>
      </c>
      <c r="E4511" s="85">
        <v>0</v>
      </c>
      <c r="F4511" s="210">
        <f t="shared" si="210"/>
        <v>2</v>
      </c>
      <c r="G4511" s="79" t="str">
        <f t="shared" si="211"/>
        <v>M</v>
      </c>
      <c r="H4511" s="79" t="str">
        <f t="shared" si="212"/>
        <v>2GDP-HEHUB</v>
      </c>
    </row>
    <row r="4512" spans="1:8">
      <c r="A4512" s="80">
        <v>37208</v>
      </c>
      <c r="B4512" s="79" t="s">
        <v>164</v>
      </c>
      <c r="C4512" s="79" t="s">
        <v>118</v>
      </c>
      <c r="D4512" s="85">
        <v>-9997.8651000000009</v>
      </c>
      <c r="E4512" s="85">
        <v>-9997.8651000000009</v>
      </c>
      <c r="F4512" s="210">
        <f t="shared" si="210"/>
        <v>2</v>
      </c>
      <c r="G4512" s="79" t="str">
        <f t="shared" si="211"/>
        <v>M</v>
      </c>
      <c r="H4512" s="79" t="str">
        <f t="shared" si="212"/>
        <v>2GDP-MALIN-CTYGA</v>
      </c>
    </row>
    <row r="4513" spans="1:8">
      <c r="A4513" s="80">
        <v>37208</v>
      </c>
      <c r="B4513" s="79" t="s">
        <v>164</v>
      </c>
      <c r="C4513" s="79" t="s">
        <v>145</v>
      </c>
      <c r="D4513" s="85">
        <v>0</v>
      </c>
      <c r="E4513" s="85">
        <v>0</v>
      </c>
      <c r="F4513" s="210">
        <f t="shared" si="210"/>
        <v>2</v>
      </c>
      <c r="G4513" s="79" t="str">
        <f t="shared" si="211"/>
        <v>M</v>
      </c>
      <c r="H4513" s="79" t="str">
        <f t="shared" si="212"/>
        <v>2GDP-NTHWST/CANB</v>
      </c>
    </row>
    <row r="4514" spans="1:8">
      <c r="A4514" s="80">
        <v>37208</v>
      </c>
      <c r="B4514" s="79" t="s">
        <v>164</v>
      </c>
      <c r="C4514" s="79" t="s">
        <v>140</v>
      </c>
      <c r="D4514" s="85">
        <v>-12497.3313</v>
      </c>
      <c r="E4514" s="85">
        <v>-12497.3313</v>
      </c>
      <c r="F4514" s="210">
        <f t="shared" si="210"/>
        <v>2</v>
      </c>
      <c r="G4514" s="79" t="str">
        <f t="shared" si="211"/>
        <v>M</v>
      </c>
      <c r="H4514" s="79" t="str">
        <f t="shared" si="212"/>
        <v>2GDP-WAHA</v>
      </c>
    </row>
    <row r="4515" spans="1:8">
      <c r="A4515" s="80">
        <v>37209</v>
      </c>
      <c r="B4515" s="79" t="s">
        <v>164</v>
      </c>
      <c r="C4515" s="79" t="s">
        <v>120</v>
      </c>
      <c r="D4515" s="85">
        <v>14996.7976</v>
      </c>
      <c r="E4515" s="85">
        <v>14996.7976</v>
      </c>
      <c r="F4515" s="210">
        <f t="shared" si="210"/>
        <v>2</v>
      </c>
      <c r="G4515" s="79" t="str">
        <f t="shared" si="211"/>
        <v>M</v>
      </c>
      <c r="H4515" s="79" t="str">
        <f t="shared" si="212"/>
        <v>2GDP-CAL BORDER</v>
      </c>
    </row>
    <row r="4516" spans="1:8">
      <c r="A4516" s="80">
        <v>37209</v>
      </c>
      <c r="B4516" s="79" t="s">
        <v>164</v>
      </c>
      <c r="C4516" s="79" t="s">
        <v>134</v>
      </c>
      <c r="D4516" s="85">
        <v>7498.3989000000001</v>
      </c>
      <c r="E4516" s="85">
        <v>7498.3989000000001</v>
      </c>
      <c r="F4516" s="210">
        <f t="shared" si="210"/>
        <v>2</v>
      </c>
      <c r="G4516" s="79" t="str">
        <f t="shared" si="211"/>
        <v>M</v>
      </c>
      <c r="H4516" s="79" t="str">
        <f t="shared" si="212"/>
        <v>2GDP-ELPO/SANJUA</v>
      </c>
    </row>
    <row r="4517" spans="1:8">
      <c r="A4517" s="80">
        <v>37209</v>
      </c>
      <c r="B4517" s="79" t="s">
        <v>164</v>
      </c>
      <c r="C4517" s="79" t="s">
        <v>170</v>
      </c>
      <c r="D4517" s="85">
        <v>0</v>
      </c>
      <c r="E4517" s="85">
        <v>0</v>
      </c>
      <c r="F4517" s="210">
        <f t="shared" si="210"/>
        <v>2</v>
      </c>
      <c r="G4517" s="79" t="str">
        <f t="shared" si="211"/>
        <v>M</v>
      </c>
      <c r="H4517" s="79" t="str">
        <f t="shared" si="212"/>
        <v>2GDP-HEHUB</v>
      </c>
    </row>
    <row r="4518" spans="1:8">
      <c r="A4518" s="80">
        <v>37209</v>
      </c>
      <c r="B4518" s="79" t="s">
        <v>164</v>
      </c>
      <c r="C4518" s="79" t="s">
        <v>118</v>
      </c>
      <c r="D4518" s="85">
        <v>-9997.8651000000009</v>
      </c>
      <c r="E4518" s="85">
        <v>-9997.8651000000009</v>
      </c>
      <c r="F4518" s="210">
        <f t="shared" si="210"/>
        <v>2</v>
      </c>
      <c r="G4518" s="79" t="str">
        <f t="shared" si="211"/>
        <v>M</v>
      </c>
      <c r="H4518" s="79" t="str">
        <f t="shared" si="212"/>
        <v>2GDP-MALIN-CTYGA</v>
      </c>
    </row>
    <row r="4519" spans="1:8">
      <c r="A4519" s="80">
        <v>37209</v>
      </c>
      <c r="B4519" s="79" t="s">
        <v>164</v>
      </c>
      <c r="C4519" s="79" t="s">
        <v>145</v>
      </c>
      <c r="D4519" s="85">
        <v>0</v>
      </c>
      <c r="E4519" s="85">
        <v>0</v>
      </c>
      <c r="F4519" s="210">
        <f t="shared" si="210"/>
        <v>2</v>
      </c>
      <c r="G4519" s="79" t="str">
        <f t="shared" si="211"/>
        <v>M</v>
      </c>
      <c r="H4519" s="79" t="str">
        <f t="shared" si="212"/>
        <v>2GDP-NTHWST/CANB</v>
      </c>
    </row>
    <row r="4520" spans="1:8">
      <c r="A4520" s="80">
        <v>37209</v>
      </c>
      <c r="B4520" s="79" t="s">
        <v>164</v>
      </c>
      <c r="C4520" s="79" t="s">
        <v>140</v>
      </c>
      <c r="D4520" s="85">
        <v>-12497.3313</v>
      </c>
      <c r="E4520" s="85">
        <v>-12497.3313</v>
      </c>
      <c r="F4520" s="210">
        <f t="shared" si="210"/>
        <v>2</v>
      </c>
      <c r="G4520" s="79" t="str">
        <f t="shared" si="211"/>
        <v>M</v>
      </c>
      <c r="H4520" s="79" t="str">
        <f t="shared" si="212"/>
        <v>2GDP-WAHA</v>
      </c>
    </row>
    <row r="4521" spans="1:8">
      <c r="A4521" s="80">
        <v>37210</v>
      </c>
      <c r="B4521" s="79" t="s">
        <v>164</v>
      </c>
      <c r="C4521" s="79" t="s">
        <v>120</v>
      </c>
      <c r="D4521" s="85">
        <v>14996.7976</v>
      </c>
      <c r="E4521" s="85">
        <v>14996.7976</v>
      </c>
      <c r="F4521" s="210">
        <f t="shared" si="210"/>
        <v>2</v>
      </c>
      <c r="G4521" s="79" t="str">
        <f t="shared" si="211"/>
        <v>M</v>
      </c>
      <c r="H4521" s="79" t="str">
        <f t="shared" si="212"/>
        <v>2GDP-CAL BORDER</v>
      </c>
    </row>
    <row r="4522" spans="1:8">
      <c r="A4522" s="80">
        <v>37210</v>
      </c>
      <c r="B4522" s="79" t="s">
        <v>164</v>
      </c>
      <c r="C4522" s="79" t="s">
        <v>134</v>
      </c>
      <c r="D4522" s="85">
        <v>7498.3989000000001</v>
      </c>
      <c r="E4522" s="85">
        <v>7498.3989000000001</v>
      </c>
      <c r="F4522" s="210">
        <f t="shared" si="210"/>
        <v>2</v>
      </c>
      <c r="G4522" s="79" t="str">
        <f t="shared" si="211"/>
        <v>M</v>
      </c>
      <c r="H4522" s="79" t="str">
        <f t="shared" si="212"/>
        <v>2GDP-ELPO/SANJUA</v>
      </c>
    </row>
    <row r="4523" spans="1:8">
      <c r="A4523" s="80">
        <v>37210</v>
      </c>
      <c r="B4523" s="79" t="s">
        <v>164</v>
      </c>
      <c r="C4523" s="79" t="s">
        <v>170</v>
      </c>
      <c r="D4523" s="85">
        <v>0</v>
      </c>
      <c r="E4523" s="85">
        <v>0</v>
      </c>
      <c r="F4523" s="210">
        <f t="shared" si="210"/>
        <v>2</v>
      </c>
      <c r="G4523" s="79" t="str">
        <f t="shared" si="211"/>
        <v>M</v>
      </c>
      <c r="H4523" s="79" t="str">
        <f t="shared" si="212"/>
        <v>2GDP-HEHUB</v>
      </c>
    </row>
    <row r="4524" spans="1:8">
      <c r="A4524" s="80">
        <v>37210</v>
      </c>
      <c r="B4524" s="79" t="s">
        <v>164</v>
      </c>
      <c r="C4524" s="79" t="s">
        <v>118</v>
      </c>
      <c r="D4524" s="85">
        <v>-9997.8651000000009</v>
      </c>
      <c r="E4524" s="85">
        <v>-9997.8651000000009</v>
      </c>
      <c r="F4524" s="210">
        <f t="shared" si="210"/>
        <v>2</v>
      </c>
      <c r="G4524" s="79" t="str">
        <f t="shared" si="211"/>
        <v>M</v>
      </c>
      <c r="H4524" s="79" t="str">
        <f t="shared" si="212"/>
        <v>2GDP-MALIN-CTYGA</v>
      </c>
    </row>
    <row r="4525" spans="1:8">
      <c r="A4525" s="80">
        <v>37210</v>
      </c>
      <c r="B4525" s="79" t="s">
        <v>164</v>
      </c>
      <c r="C4525" s="79" t="s">
        <v>145</v>
      </c>
      <c r="D4525" s="85">
        <v>0</v>
      </c>
      <c r="E4525" s="85">
        <v>0</v>
      </c>
      <c r="F4525" s="210">
        <f t="shared" si="210"/>
        <v>2</v>
      </c>
      <c r="G4525" s="79" t="str">
        <f t="shared" si="211"/>
        <v>M</v>
      </c>
      <c r="H4525" s="79" t="str">
        <f t="shared" si="212"/>
        <v>2GDP-NTHWST/CANB</v>
      </c>
    </row>
    <row r="4526" spans="1:8">
      <c r="A4526" s="80">
        <v>37210</v>
      </c>
      <c r="B4526" s="79" t="s">
        <v>164</v>
      </c>
      <c r="C4526" s="79" t="s">
        <v>140</v>
      </c>
      <c r="D4526" s="85">
        <v>-12497.3313</v>
      </c>
      <c r="E4526" s="85">
        <v>-12497.3313</v>
      </c>
      <c r="F4526" s="210">
        <f t="shared" si="210"/>
        <v>2</v>
      </c>
      <c r="G4526" s="79" t="str">
        <f t="shared" si="211"/>
        <v>M</v>
      </c>
      <c r="H4526" s="79" t="str">
        <f t="shared" si="212"/>
        <v>2GDP-WAHA</v>
      </c>
    </row>
    <row r="4527" spans="1:8">
      <c r="A4527" s="80">
        <v>37211</v>
      </c>
      <c r="B4527" s="79" t="s">
        <v>164</v>
      </c>
      <c r="C4527" s="79" t="s">
        <v>120</v>
      </c>
      <c r="D4527" s="85">
        <v>14996.7976</v>
      </c>
      <c r="E4527" s="85">
        <v>14996.7976</v>
      </c>
      <c r="F4527" s="210">
        <f t="shared" si="210"/>
        <v>2</v>
      </c>
      <c r="G4527" s="79" t="str">
        <f t="shared" si="211"/>
        <v>M</v>
      </c>
      <c r="H4527" s="79" t="str">
        <f t="shared" si="212"/>
        <v>2GDP-CAL BORDER</v>
      </c>
    </row>
    <row r="4528" spans="1:8">
      <c r="A4528" s="80">
        <v>37211</v>
      </c>
      <c r="B4528" s="79" t="s">
        <v>164</v>
      </c>
      <c r="C4528" s="79" t="s">
        <v>134</v>
      </c>
      <c r="D4528" s="85">
        <v>7498.3989000000001</v>
      </c>
      <c r="E4528" s="85">
        <v>7498.3989000000001</v>
      </c>
      <c r="F4528" s="210">
        <f t="shared" si="210"/>
        <v>2</v>
      </c>
      <c r="G4528" s="79" t="str">
        <f t="shared" si="211"/>
        <v>M</v>
      </c>
      <c r="H4528" s="79" t="str">
        <f t="shared" si="212"/>
        <v>2GDP-ELPO/SANJUA</v>
      </c>
    </row>
    <row r="4529" spans="1:8">
      <c r="A4529" s="80">
        <v>37211</v>
      </c>
      <c r="B4529" s="79" t="s">
        <v>164</v>
      </c>
      <c r="C4529" s="79" t="s">
        <v>170</v>
      </c>
      <c r="D4529" s="85">
        <v>0</v>
      </c>
      <c r="E4529" s="85">
        <v>0</v>
      </c>
      <c r="F4529" s="210">
        <f t="shared" si="210"/>
        <v>2</v>
      </c>
      <c r="G4529" s="79" t="str">
        <f t="shared" si="211"/>
        <v>M</v>
      </c>
      <c r="H4529" s="79" t="str">
        <f t="shared" si="212"/>
        <v>2GDP-HEHUB</v>
      </c>
    </row>
    <row r="4530" spans="1:8">
      <c r="A4530" s="80">
        <v>37211</v>
      </c>
      <c r="B4530" s="79" t="s">
        <v>164</v>
      </c>
      <c r="C4530" s="79" t="s">
        <v>118</v>
      </c>
      <c r="D4530" s="85">
        <v>-9997.8651000000009</v>
      </c>
      <c r="E4530" s="85">
        <v>-9997.8651000000009</v>
      </c>
      <c r="F4530" s="210">
        <f t="shared" si="210"/>
        <v>2</v>
      </c>
      <c r="G4530" s="79" t="str">
        <f t="shared" si="211"/>
        <v>M</v>
      </c>
      <c r="H4530" s="79" t="str">
        <f t="shared" si="212"/>
        <v>2GDP-MALIN-CTYGA</v>
      </c>
    </row>
    <row r="4531" spans="1:8">
      <c r="A4531" s="80">
        <v>37211</v>
      </c>
      <c r="B4531" s="79" t="s">
        <v>164</v>
      </c>
      <c r="C4531" s="79" t="s">
        <v>145</v>
      </c>
      <c r="D4531" s="85">
        <v>0</v>
      </c>
      <c r="E4531" s="85">
        <v>0</v>
      </c>
      <c r="F4531" s="210">
        <f t="shared" si="210"/>
        <v>2</v>
      </c>
      <c r="G4531" s="79" t="str">
        <f t="shared" si="211"/>
        <v>M</v>
      </c>
      <c r="H4531" s="79" t="str">
        <f t="shared" si="212"/>
        <v>2GDP-NTHWST/CANB</v>
      </c>
    </row>
    <row r="4532" spans="1:8">
      <c r="A4532" s="80">
        <v>37211</v>
      </c>
      <c r="B4532" s="79" t="s">
        <v>164</v>
      </c>
      <c r="C4532" s="79" t="s">
        <v>140</v>
      </c>
      <c r="D4532" s="85">
        <v>-12497.3313</v>
      </c>
      <c r="E4532" s="85">
        <v>-12497.3313</v>
      </c>
      <c r="F4532" s="210">
        <f t="shared" si="210"/>
        <v>2</v>
      </c>
      <c r="G4532" s="79" t="str">
        <f t="shared" si="211"/>
        <v>M</v>
      </c>
      <c r="H4532" s="79" t="str">
        <f t="shared" si="212"/>
        <v>2GDP-WAHA</v>
      </c>
    </row>
    <row r="4533" spans="1:8">
      <c r="A4533" s="80">
        <v>37212</v>
      </c>
      <c r="B4533" s="79" t="s">
        <v>164</v>
      </c>
      <c r="C4533" s="79" t="s">
        <v>120</v>
      </c>
      <c r="D4533" s="85">
        <v>14996.7976</v>
      </c>
      <c r="E4533" s="85">
        <v>14996.7976</v>
      </c>
      <c r="F4533" s="210">
        <f t="shared" si="210"/>
        <v>2</v>
      </c>
      <c r="G4533" s="79" t="str">
        <f t="shared" si="211"/>
        <v>M</v>
      </c>
      <c r="H4533" s="79" t="str">
        <f t="shared" si="212"/>
        <v>2GDP-CAL BORDER</v>
      </c>
    </row>
    <row r="4534" spans="1:8">
      <c r="A4534" s="80">
        <v>37212</v>
      </c>
      <c r="B4534" s="79" t="s">
        <v>164</v>
      </c>
      <c r="C4534" s="79" t="s">
        <v>134</v>
      </c>
      <c r="D4534" s="85">
        <v>7498.3989000000001</v>
      </c>
      <c r="E4534" s="85">
        <v>7498.3989000000001</v>
      </c>
      <c r="F4534" s="210">
        <f t="shared" si="210"/>
        <v>2</v>
      </c>
      <c r="G4534" s="79" t="str">
        <f t="shared" si="211"/>
        <v>M</v>
      </c>
      <c r="H4534" s="79" t="str">
        <f t="shared" si="212"/>
        <v>2GDP-ELPO/SANJUA</v>
      </c>
    </row>
    <row r="4535" spans="1:8">
      <c r="A4535" s="80">
        <v>37212</v>
      </c>
      <c r="B4535" s="79" t="s">
        <v>164</v>
      </c>
      <c r="C4535" s="79" t="s">
        <v>170</v>
      </c>
      <c r="D4535" s="85">
        <v>0</v>
      </c>
      <c r="E4535" s="85">
        <v>0</v>
      </c>
      <c r="F4535" s="210">
        <f t="shared" si="210"/>
        <v>2</v>
      </c>
      <c r="G4535" s="79" t="str">
        <f t="shared" si="211"/>
        <v>M</v>
      </c>
      <c r="H4535" s="79" t="str">
        <f t="shared" si="212"/>
        <v>2GDP-HEHUB</v>
      </c>
    </row>
    <row r="4536" spans="1:8">
      <c r="A4536" s="80">
        <v>37212</v>
      </c>
      <c r="B4536" s="79" t="s">
        <v>164</v>
      </c>
      <c r="C4536" s="79" t="s">
        <v>118</v>
      </c>
      <c r="D4536" s="85">
        <v>-9997.8651000000009</v>
      </c>
      <c r="E4536" s="85">
        <v>-9997.8651000000009</v>
      </c>
      <c r="F4536" s="210">
        <f t="shared" si="210"/>
        <v>2</v>
      </c>
      <c r="G4536" s="79" t="str">
        <f t="shared" si="211"/>
        <v>M</v>
      </c>
      <c r="H4536" s="79" t="str">
        <f t="shared" si="212"/>
        <v>2GDP-MALIN-CTYGA</v>
      </c>
    </row>
    <row r="4537" spans="1:8">
      <c r="A4537" s="80">
        <v>37212</v>
      </c>
      <c r="B4537" s="79" t="s">
        <v>164</v>
      </c>
      <c r="C4537" s="79" t="s">
        <v>145</v>
      </c>
      <c r="D4537" s="85">
        <v>0</v>
      </c>
      <c r="E4537" s="85">
        <v>0</v>
      </c>
      <c r="F4537" s="210">
        <f t="shared" si="210"/>
        <v>2</v>
      </c>
      <c r="G4537" s="79" t="str">
        <f t="shared" si="211"/>
        <v>M</v>
      </c>
      <c r="H4537" s="79" t="str">
        <f t="shared" si="212"/>
        <v>2GDP-NTHWST/CANB</v>
      </c>
    </row>
    <row r="4538" spans="1:8">
      <c r="A4538" s="80">
        <v>37212</v>
      </c>
      <c r="B4538" s="79" t="s">
        <v>164</v>
      </c>
      <c r="C4538" s="79" t="s">
        <v>140</v>
      </c>
      <c r="D4538" s="85">
        <v>-12497.3313</v>
      </c>
      <c r="E4538" s="85">
        <v>-12497.3313</v>
      </c>
      <c r="F4538" s="210">
        <f t="shared" si="210"/>
        <v>2</v>
      </c>
      <c r="G4538" s="79" t="str">
        <f t="shared" si="211"/>
        <v>M</v>
      </c>
      <c r="H4538" s="79" t="str">
        <f t="shared" si="212"/>
        <v>2GDP-WAHA</v>
      </c>
    </row>
    <row r="4539" spans="1:8">
      <c r="A4539" s="80">
        <v>37213</v>
      </c>
      <c r="B4539" s="79" t="s">
        <v>164</v>
      </c>
      <c r="C4539" s="79" t="s">
        <v>120</v>
      </c>
      <c r="D4539" s="85">
        <v>14996.7976</v>
      </c>
      <c r="E4539" s="85">
        <v>14996.7976</v>
      </c>
      <c r="F4539" s="210">
        <f t="shared" si="210"/>
        <v>2</v>
      </c>
      <c r="G4539" s="79" t="str">
        <f t="shared" si="211"/>
        <v>M</v>
      </c>
      <c r="H4539" s="79" t="str">
        <f t="shared" si="212"/>
        <v>2GDP-CAL BORDER</v>
      </c>
    </row>
    <row r="4540" spans="1:8">
      <c r="A4540" s="80">
        <v>37213</v>
      </c>
      <c r="B4540" s="79" t="s">
        <v>164</v>
      </c>
      <c r="C4540" s="79" t="s">
        <v>134</v>
      </c>
      <c r="D4540" s="85">
        <v>7498.3989000000001</v>
      </c>
      <c r="E4540" s="85">
        <v>7498.3989000000001</v>
      </c>
      <c r="F4540" s="210">
        <f t="shared" si="210"/>
        <v>2</v>
      </c>
      <c r="G4540" s="79" t="str">
        <f t="shared" si="211"/>
        <v>M</v>
      </c>
      <c r="H4540" s="79" t="str">
        <f t="shared" si="212"/>
        <v>2GDP-ELPO/SANJUA</v>
      </c>
    </row>
    <row r="4541" spans="1:8">
      <c r="A4541" s="80">
        <v>37213</v>
      </c>
      <c r="B4541" s="79" t="s">
        <v>164</v>
      </c>
      <c r="C4541" s="79" t="s">
        <v>170</v>
      </c>
      <c r="D4541" s="85">
        <v>0</v>
      </c>
      <c r="E4541" s="85">
        <v>0</v>
      </c>
      <c r="F4541" s="210">
        <f t="shared" si="210"/>
        <v>2</v>
      </c>
      <c r="G4541" s="79" t="str">
        <f t="shared" si="211"/>
        <v>M</v>
      </c>
      <c r="H4541" s="79" t="str">
        <f t="shared" si="212"/>
        <v>2GDP-HEHUB</v>
      </c>
    </row>
    <row r="4542" spans="1:8">
      <c r="A4542" s="80">
        <v>37213</v>
      </c>
      <c r="B4542" s="79" t="s">
        <v>164</v>
      </c>
      <c r="C4542" s="79" t="s">
        <v>118</v>
      </c>
      <c r="D4542" s="85">
        <v>-9997.8651000000009</v>
      </c>
      <c r="E4542" s="85">
        <v>-9997.8651000000009</v>
      </c>
      <c r="F4542" s="210">
        <f t="shared" si="210"/>
        <v>2</v>
      </c>
      <c r="G4542" s="79" t="str">
        <f t="shared" si="211"/>
        <v>M</v>
      </c>
      <c r="H4542" s="79" t="str">
        <f t="shared" si="212"/>
        <v>2GDP-MALIN-CTYGA</v>
      </c>
    </row>
    <row r="4543" spans="1:8">
      <c r="A4543" s="80">
        <v>37213</v>
      </c>
      <c r="B4543" s="79" t="s">
        <v>164</v>
      </c>
      <c r="C4543" s="79" t="s">
        <v>145</v>
      </c>
      <c r="D4543" s="85">
        <v>0</v>
      </c>
      <c r="E4543" s="85">
        <v>0</v>
      </c>
      <c r="F4543" s="210">
        <f t="shared" si="210"/>
        <v>2</v>
      </c>
      <c r="G4543" s="79" t="str">
        <f t="shared" si="211"/>
        <v>M</v>
      </c>
      <c r="H4543" s="79" t="str">
        <f t="shared" si="212"/>
        <v>2GDP-NTHWST/CANB</v>
      </c>
    </row>
    <row r="4544" spans="1:8">
      <c r="A4544" s="80">
        <v>37213</v>
      </c>
      <c r="B4544" s="79" t="s">
        <v>164</v>
      </c>
      <c r="C4544" s="79" t="s">
        <v>140</v>
      </c>
      <c r="D4544" s="85">
        <v>-12497.3313</v>
      </c>
      <c r="E4544" s="85">
        <v>-12497.3313</v>
      </c>
      <c r="F4544" s="210">
        <f t="shared" si="210"/>
        <v>2</v>
      </c>
      <c r="G4544" s="79" t="str">
        <f t="shared" si="211"/>
        <v>M</v>
      </c>
      <c r="H4544" s="79" t="str">
        <f t="shared" si="212"/>
        <v>2GDP-WAHA</v>
      </c>
    </row>
    <row r="4545" spans="1:8">
      <c r="A4545" s="80">
        <v>37214</v>
      </c>
      <c r="B4545" s="79" t="s">
        <v>164</v>
      </c>
      <c r="C4545" s="79" t="s">
        <v>120</v>
      </c>
      <c r="D4545" s="85">
        <v>14996.7976</v>
      </c>
      <c r="E4545" s="85">
        <v>14996.7976</v>
      </c>
      <c r="F4545" s="210">
        <f t="shared" si="210"/>
        <v>2</v>
      </c>
      <c r="G4545" s="79" t="str">
        <f t="shared" si="211"/>
        <v>M</v>
      </c>
      <c r="H4545" s="79" t="str">
        <f t="shared" si="212"/>
        <v>2GDP-CAL BORDER</v>
      </c>
    </row>
    <row r="4546" spans="1:8">
      <c r="A4546" s="80">
        <v>37214</v>
      </c>
      <c r="B4546" s="79" t="s">
        <v>164</v>
      </c>
      <c r="C4546" s="79" t="s">
        <v>134</v>
      </c>
      <c r="D4546" s="85">
        <v>7498.3989000000001</v>
      </c>
      <c r="E4546" s="85">
        <v>7498.3989000000001</v>
      </c>
      <c r="F4546" s="210">
        <f t="shared" si="210"/>
        <v>2</v>
      </c>
      <c r="G4546" s="79" t="str">
        <f t="shared" si="211"/>
        <v>M</v>
      </c>
      <c r="H4546" s="79" t="str">
        <f t="shared" si="212"/>
        <v>2GDP-ELPO/SANJUA</v>
      </c>
    </row>
    <row r="4547" spans="1:8">
      <c r="A4547" s="80">
        <v>37214</v>
      </c>
      <c r="B4547" s="79" t="s">
        <v>164</v>
      </c>
      <c r="C4547" s="79" t="s">
        <v>170</v>
      </c>
      <c r="D4547" s="85">
        <v>0</v>
      </c>
      <c r="E4547" s="85">
        <v>0</v>
      </c>
      <c r="F4547" s="210">
        <f t="shared" ref="F4547:F4610" si="213">IF(REF_DT&lt;=LastDay,INDEX(IntraMonth_Buckets,MATCH($A4547,IntraSumMonths,0),1),INDEX(BucketTable,MATCH($A4547,SumMonths,0),1))</f>
        <v>2</v>
      </c>
      <c r="G4547" s="79" t="str">
        <f t="shared" ref="G4547:G4610" si="214">INDEX(Book_Type,MATCH($B4547,Book,0),1)</f>
        <v>M</v>
      </c>
      <c r="H4547" s="79" t="str">
        <f t="shared" ref="H4547:H4610" si="215">$F4547&amp;$C4547</f>
        <v>2GDP-HEHUB</v>
      </c>
    </row>
    <row r="4548" spans="1:8">
      <c r="A4548" s="80">
        <v>37214</v>
      </c>
      <c r="B4548" s="79" t="s">
        <v>164</v>
      </c>
      <c r="C4548" s="79" t="s">
        <v>118</v>
      </c>
      <c r="D4548" s="85">
        <v>-9997.8651000000009</v>
      </c>
      <c r="E4548" s="85">
        <v>-9997.8651000000009</v>
      </c>
      <c r="F4548" s="210">
        <f t="shared" si="213"/>
        <v>2</v>
      </c>
      <c r="G4548" s="79" t="str">
        <f t="shared" si="214"/>
        <v>M</v>
      </c>
      <c r="H4548" s="79" t="str">
        <f t="shared" si="215"/>
        <v>2GDP-MALIN-CTYGA</v>
      </c>
    </row>
    <row r="4549" spans="1:8">
      <c r="A4549" s="80">
        <v>37214</v>
      </c>
      <c r="B4549" s="79" t="s">
        <v>164</v>
      </c>
      <c r="C4549" s="79" t="s">
        <v>145</v>
      </c>
      <c r="D4549" s="85">
        <v>0</v>
      </c>
      <c r="E4549" s="85">
        <v>0</v>
      </c>
      <c r="F4549" s="210">
        <f t="shared" si="213"/>
        <v>2</v>
      </c>
      <c r="G4549" s="79" t="str">
        <f t="shared" si="214"/>
        <v>M</v>
      </c>
      <c r="H4549" s="79" t="str">
        <f t="shared" si="215"/>
        <v>2GDP-NTHWST/CANB</v>
      </c>
    </row>
    <row r="4550" spans="1:8">
      <c r="A4550" s="80">
        <v>37214</v>
      </c>
      <c r="B4550" s="79" t="s">
        <v>164</v>
      </c>
      <c r="C4550" s="79" t="s">
        <v>140</v>
      </c>
      <c r="D4550" s="85">
        <v>-12497.3313</v>
      </c>
      <c r="E4550" s="85">
        <v>-12497.3313</v>
      </c>
      <c r="F4550" s="210">
        <f t="shared" si="213"/>
        <v>2</v>
      </c>
      <c r="G4550" s="79" t="str">
        <f t="shared" si="214"/>
        <v>M</v>
      </c>
      <c r="H4550" s="79" t="str">
        <f t="shared" si="215"/>
        <v>2GDP-WAHA</v>
      </c>
    </row>
    <row r="4551" spans="1:8">
      <c r="A4551" s="80">
        <v>37215</v>
      </c>
      <c r="B4551" s="79" t="s">
        <v>164</v>
      </c>
      <c r="C4551" s="79" t="s">
        <v>120</v>
      </c>
      <c r="D4551" s="85">
        <v>14996.7976</v>
      </c>
      <c r="E4551" s="85">
        <v>14996.7976</v>
      </c>
      <c r="F4551" s="210">
        <f t="shared" si="213"/>
        <v>2</v>
      </c>
      <c r="G4551" s="79" t="str">
        <f t="shared" si="214"/>
        <v>M</v>
      </c>
      <c r="H4551" s="79" t="str">
        <f t="shared" si="215"/>
        <v>2GDP-CAL BORDER</v>
      </c>
    </row>
    <row r="4552" spans="1:8">
      <c r="A4552" s="80">
        <v>37215</v>
      </c>
      <c r="B4552" s="79" t="s">
        <v>164</v>
      </c>
      <c r="C4552" s="79" t="s">
        <v>134</v>
      </c>
      <c r="D4552" s="85">
        <v>7498.3989000000001</v>
      </c>
      <c r="E4552" s="85">
        <v>7498.3989000000001</v>
      </c>
      <c r="F4552" s="210">
        <f t="shared" si="213"/>
        <v>2</v>
      </c>
      <c r="G4552" s="79" t="str">
        <f t="shared" si="214"/>
        <v>M</v>
      </c>
      <c r="H4552" s="79" t="str">
        <f t="shared" si="215"/>
        <v>2GDP-ELPO/SANJUA</v>
      </c>
    </row>
    <row r="4553" spans="1:8">
      <c r="A4553" s="80">
        <v>37215</v>
      </c>
      <c r="B4553" s="79" t="s">
        <v>164</v>
      </c>
      <c r="C4553" s="79" t="s">
        <v>170</v>
      </c>
      <c r="D4553" s="85">
        <v>0</v>
      </c>
      <c r="E4553" s="85">
        <v>0</v>
      </c>
      <c r="F4553" s="210">
        <f t="shared" si="213"/>
        <v>2</v>
      </c>
      <c r="G4553" s="79" t="str">
        <f t="shared" si="214"/>
        <v>M</v>
      </c>
      <c r="H4553" s="79" t="str">
        <f t="shared" si="215"/>
        <v>2GDP-HEHUB</v>
      </c>
    </row>
    <row r="4554" spans="1:8">
      <c r="A4554" s="80">
        <v>37215</v>
      </c>
      <c r="B4554" s="79" t="s">
        <v>164</v>
      </c>
      <c r="C4554" s="79" t="s">
        <v>118</v>
      </c>
      <c r="D4554" s="85">
        <v>-9997.8651000000009</v>
      </c>
      <c r="E4554" s="85">
        <v>-9997.8651000000009</v>
      </c>
      <c r="F4554" s="210">
        <f t="shared" si="213"/>
        <v>2</v>
      </c>
      <c r="G4554" s="79" t="str">
        <f t="shared" si="214"/>
        <v>M</v>
      </c>
      <c r="H4554" s="79" t="str">
        <f t="shared" si="215"/>
        <v>2GDP-MALIN-CTYGA</v>
      </c>
    </row>
    <row r="4555" spans="1:8">
      <c r="A4555" s="80">
        <v>37215</v>
      </c>
      <c r="B4555" s="79" t="s">
        <v>164</v>
      </c>
      <c r="C4555" s="79" t="s">
        <v>145</v>
      </c>
      <c r="D4555" s="85">
        <v>0</v>
      </c>
      <c r="E4555" s="85">
        <v>0</v>
      </c>
      <c r="F4555" s="210">
        <f t="shared" si="213"/>
        <v>2</v>
      </c>
      <c r="G4555" s="79" t="str">
        <f t="shared" si="214"/>
        <v>M</v>
      </c>
      <c r="H4555" s="79" t="str">
        <f t="shared" si="215"/>
        <v>2GDP-NTHWST/CANB</v>
      </c>
    </row>
    <row r="4556" spans="1:8">
      <c r="A4556" s="80">
        <v>37215</v>
      </c>
      <c r="B4556" s="79" t="s">
        <v>164</v>
      </c>
      <c r="C4556" s="79" t="s">
        <v>140</v>
      </c>
      <c r="D4556" s="85">
        <v>-12497.3313</v>
      </c>
      <c r="E4556" s="85">
        <v>-12497.3313</v>
      </c>
      <c r="F4556" s="210">
        <f t="shared" si="213"/>
        <v>2</v>
      </c>
      <c r="G4556" s="79" t="str">
        <f t="shared" si="214"/>
        <v>M</v>
      </c>
      <c r="H4556" s="79" t="str">
        <f t="shared" si="215"/>
        <v>2GDP-WAHA</v>
      </c>
    </row>
    <row r="4557" spans="1:8">
      <c r="A4557" s="80">
        <v>37216</v>
      </c>
      <c r="B4557" s="79" t="s">
        <v>164</v>
      </c>
      <c r="C4557" s="79" t="s">
        <v>120</v>
      </c>
      <c r="D4557" s="85">
        <v>14996.7976</v>
      </c>
      <c r="E4557" s="85">
        <v>14996.7976</v>
      </c>
      <c r="F4557" s="210">
        <f t="shared" si="213"/>
        <v>2</v>
      </c>
      <c r="G4557" s="79" t="str">
        <f t="shared" si="214"/>
        <v>M</v>
      </c>
      <c r="H4557" s="79" t="str">
        <f t="shared" si="215"/>
        <v>2GDP-CAL BORDER</v>
      </c>
    </row>
    <row r="4558" spans="1:8">
      <c r="A4558" s="80">
        <v>37216</v>
      </c>
      <c r="B4558" s="79" t="s">
        <v>164</v>
      </c>
      <c r="C4558" s="79" t="s">
        <v>134</v>
      </c>
      <c r="D4558" s="85">
        <v>7498.3989000000001</v>
      </c>
      <c r="E4558" s="85">
        <v>7498.3989000000001</v>
      </c>
      <c r="F4558" s="210">
        <f t="shared" si="213"/>
        <v>2</v>
      </c>
      <c r="G4558" s="79" t="str">
        <f t="shared" si="214"/>
        <v>M</v>
      </c>
      <c r="H4558" s="79" t="str">
        <f t="shared" si="215"/>
        <v>2GDP-ELPO/SANJUA</v>
      </c>
    </row>
    <row r="4559" spans="1:8">
      <c r="A4559" s="80">
        <v>37216</v>
      </c>
      <c r="B4559" s="79" t="s">
        <v>164</v>
      </c>
      <c r="C4559" s="79" t="s">
        <v>170</v>
      </c>
      <c r="D4559" s="85">
        <v>0</v>
      </c>
      <c r="E4559" s="85">
        <v>0</v>
      </c>
      <c r="F4559" s="210">
        <f t="shared" si="213"/>
        <v>2</v>
      </c>
      <c r="G4559" s="79" t="str">
        <f t="shared" si="214"/>
        <v>M</v>
      </c>
      <c r="H4559" s="79" t="str">
        <f t="shared" si="215"/>
        <v>2GDP-HEHUB</v>
      </c>
    </row>
    <row r="4560" spans="1:8">
      <c r="A4560" s="80">
        <v>37216</v>
      </c>
      <c r="B4560" s="79" t="s">
        <v>164</v>
      </c>
      <c r="C4560" s="79" t="s">
        <v>118</v>
      </c>
      <c r="D4560" s="85">
        <v>-9997.8651000000009</v>
      </c>
      <c r="E4560" s="85">
        <v>-9997.8651000000009</v>
      </c>
      <c r="F4560" s="210">
        <f t="shared" si="213"/>
        <v>2</v>
      </c>
      <c r="G4560" s="79" t="str">
        <f t="shared" si="214"/>
        <v>M</v>
      </c>
      <c r="H4560" s="79" t="str">
        <f t="shared" si="215"/>
        <v>2GDP-MALIN-CTYGA</v>
      </c>
    </row>
    <row r="4561" spans="1:8">
      <c r="A4561" s="80">
        <v>37216</v>
      </c>
      <c r="B4561" s="79" t="s">
        <v>164</v>
      </c>
      <c r="C4561" s="79" t="s">
        <v>145</v>
      </c>
      <c r="D4561" s="85">
        <v>0</v>
      </c>
      <c r="E4561" s="85">
        <v>0</v>
      </c>
      <c r="F4561" s="210">
        <f t="shared" si="213"/>
        <v>2</v>
      </c>
      <c r="G4561" s="79" t="str">
        <f t="shared" si="214"/>
        <v>M</v>
      </c>
      <c r="H4561" s="79" t="str">
        <f t="shared" si="215"/>
        <v>2GDP-NTHWST/CANB</v>
      </c>
    </row>
    <row r="4562" spans="1:8">
      <c r="A4562" s="80">
        <v>37216</v>
      </c>
      <c r="B4562" s="79" t="s">
        <v>164</v>
      </c>
      <c r="C4562" s="79" t="s">
        <v>140</v>
      </c>
      <c r="D4562" s="85">
        <v>-12497.3313</v>
      </c>
      <c r="E4562" s="85">
        <v>-12497.3313</v>
      </c>
      <c r="F4562" s="210">
        <f t="shared" si="213"/>
        <v>2</v>
      </c>
      <c r="G4562" s="79" t="str">
        <f t="shared" si="214"/>
        <v>M</v>
      </c>
      <c r="H4562" s="79" t="str">
        <f t="shared" si="215"/>
        <v>2GDP-WAHA</v>
      </c>
    </row>
    <row r="4563" spans="1:8">
      <c r="A4563" s="80">
        <v>37217</v>
      </c>
      <c r="B4563" s="79" t="s">
        <v>164</v>
      </c>
      <c r="C4563" s="79" t="s">
        <v>120</v>
      </c>
      <c r="D4563" s="85">
        <v>14996.7976</v>
      </c>
      <c r="E4563" s="85">
        <v>14996.7976</v>
      </c>
      <c r="F4563" s="210">
        <f t="shared" si="213"/>
        <v>2</v>
      </c>
      <c r="G4563" s="79" t="str">
        <f t="shared" si="214"/>
        <v>M</v>
      </c>
      <c r="H4563" s="79" t="str">
        <f t="shared" si="215"/>
        <v>2GDP-CAL BORDER</v>
      </c>
    </row>
    <row r="4564" spans="1:8">
      <c r="A4564" s="80">
        <v>37217</v>
      </c>
      <c r="B4564" s="79" t="s">
        <v>164</v>
      </c>
      <c r="C4564" s="79" t="s">
        <v>134</v>
      </c>
      <c r="D4564" s="85">
        <v>7498.3989000000001</v>
      </c>
      <c r="E4564" s="85">
        <v>7498.3989000000001</v>
      </c>
      <c r="F4564" s="210">
        <f t="shared" si="213"/>
        <v>2</v>
      </c>
      <c r="G4564" s="79" t="str">
        <f t="shared" si="214"/>
        <v>M</v>
      </c>
      <c r="H4564" s="79" t="str">
        <f t="shared" si="215"/>
        <v>2GDP-ELPO/SANJUA</v>
      </c>
    </row>
    <row r="4565" spans="1:8">
      <c r="A4565" s="80">
        <v>37217</v>
      </c>
      <c r="B4565" s="79" t="s">
        <v>164</v>
      </c>
      <c r="C4565" s="79" t="s">
        <v>170</v>
      </c>
      <c r="D4565" s="85">
        <v>0</v>
      </c>
      <c r="E4565" s="85">
        <v>0</v>
      </c>
      <c r="F4565" s="210">
        <f t="shared" si="213"/>
        <v>2</v>
      </c>
      <c r="G4565" s="79" t="str">
        <f t="shared" si="214"/>
        <v>M</v>
      </c>
      <c r="H4565" s="79" t="str">
        <f t="shared" si="215"/>
        <v>2GDP-HEHUB</v>
      </c>
    </row>
    <row r="4566" spans="1:8">
      <c r="A4566" s="80">
        <v>37217</v>
      </c>
      <c r="B4566" s="79" t="s">
        <v>164</v>
      </c>
      <c r="C4566" s="79" t="s">
        <v>118</v>
      </c>
      <c r="D4566" s="85">
        <v>-9997.8651000000009</v>
      </c>
      <c r="E4566" s="85">
        <v>-9997.8651000000009</v>
      </c>
      <c r="F4566" s="210">
        <f t="shared" si="213"/>
        <v>2</v>
      </c>
      <c r="G4566" s="79" t="str">
        <f t="shared" si="214"/>
        <v>M</v>
      </c>
      <c r="H4566" s="79" t="str">
        <f t="shared" si="215"/>
        <v>2GDP-MALIN-CTYGA</v>
      </c>
    </row>
    <row r="4567" spans="1:8">
      <c r="A4567" s="80">
        <v>37217</v>
      </c>
      <c r="B4567" s="79" t="s">
        <v>164</v>
      </c>
      <c r="C4567" s="79" t="s">
        <v>145</v>
      </c>
      <c r="D4567" s="85">
        <v>0</v>
      </c>
      <c r="E4567" s="85">
        <v>0</v>
      </c>
      <c r="F4567" s="210">
        <f t="shared" si="213"/>
        <v>2</v>
      </c>
      <c r="G4567" s="79" t="str">
        <f t="shared" si="214"/>
        <v>M</v>
      </c>
      <c r="H4567" s="79" t="str">
        <f t="shared" si="215"/>
        <v>2GDP-NTHWST/CANB</v>
      </c>
    </row>
    <row r="4568" spans="1:8">
      <c r="A4568" s="80">
        <v>37217</v>
      </c>
      <c r="B4568" s="79" t="s">
        <v>164</v>
      </c>
      <c r="C4568" s="79" t="s">
        <v>140</v>
      </c>
      <c r="D4568" s="85">
        <v>-12497.3313</v>
      </c>
      <c r="E4568" s="85">
        <v>-12497.3313</v>
      </c>
      <c r="F4568" s="210">
        <f t="shared" si="213"/>
        <v>2</v>
      </c>
      <c r="G4568" s="79" t="str">
        <f t="shared" si="214"/>
        <v>M</v>
      </c>
      <c r="H4568" s="79" t="str">
        <f t="shared" si="215"/>
        <v>2GDP-WAHA</v>
      </c>
    </row>
    <row r="4569" spans="1:8">
      <c r="A4569" s="80">
        <v>37218</v>
      </c>
      <c r="B4569" s="79" t="s">
        <v>164</v>
      </c>
      <c r="C4569" s="79" t="s">
        <v>120</v>
      </c>
      <c r="D4569" s="85">
        <v>14996.7976</v>
      </c>
      <c r="E4569" s="85">
        <v>14996.7976</v>
      </c>
      <c r="F4569" s="210">
        <f t="shared" si="213"/>
        <v>2</v>
      </c>
      <c r="G4569" s="79" t="str">
        <f t="shared" si="214"/>
        <v>M</v>
      </c>
      <c r="H4569" s="79" t="str">
        <f t="shared" si="215"/>
        <v>2GDP-CAL BORDER</v>
      </c>
    </row>
    <row r="4570" spans="1:8">
      <c r="A4570" s="80">
        <v>37218</v>
      </c>
      <c r="B4570" s="79" t="s">
        <v>164</v>
      </c>
      <c r="C4570" s="79" t="s">
        <v>134</v>
      </c>
      <c r="D4570" s="85">
        <v>7498.3989000000001</v>
      </c>
      <c r="E4570" s="85">
        <v>7498.3989000000001</v>
      </c>
      <c r="F4570" s="210">
        <f t="shared" si="213"/>
        <v>2</v>
      </c>
      <c r="G4570" s="79" t="str">
        <f t="shared" si="214"/>
        <v>M</v>
      </c>
      <c r="H4570" s="79" t="str">
        <f t="shared" si="215"/>
        <v>2GDP-ELPO/SANJUA</v>
      </c>
    </row>
    <row r="4571" spans="1:8">
      <c r="A4571" s="80">
        <v>37218</v>
      </c>
      <c r="B4571" s="79" t="s">
        <v>164</v>
      </c>
      <c r="C4571" s="79" t="s">
        <v>170</v>
      </c>
      <c r="D4571" s="85">
        <v>0</v>
      </c>
      <c r="E4571" s="85">
        <v>0</v>
      </c>
      <c r="F4571" s="210">
        <f t="shared" si="213"/>
        <v>2</v>
      </c>
      <c r="G4571" s="79" t="str">
        <f t="shared" si="214"/>
        <v>M</v>
      </c>
      <c r="H4571" s="79" t="str">
        <f t="shared" si="215"/>
        <v>2GDP-HEHUB</v>
      </c>
    </row>
    <row r="4572" spans="1:8">
      <c r="A4572" s="80">
        <v>37218</v>
      </c>
      <c r="B4572" s="79" t="s">
        <v>164</v>
      </c>
      <c r="C4572" s="79" t="s">
        <v>118</v>
      </c>
      <c r="D4572" s="85">
        <v>-9997.8651000000009</v>
      </c>
      <c r="E4572" s="85">
        <v>-9997.8651000000009</v>
      </c>
      <c r="F4572" s="210">
        <f t="shared" si="213"/>
        <v>2</v>
      </c>
      <c r="G4572" s="79" t="str">
        <f t="shared" si="214"/>
        <v>M</v>
      </c>
      <c r="H4572" s="79" t="str">
        <f t="shared" si="215"/>
        <v>2GDP-MALIN-CTYGA</v>
      </c>
    </row>
    <row r="4573" spans="1:8">
      <c r="A4573" s="80">
        <v>37218</v>
      </c>
      <c r="B4573" s="79" t="s">
        <v>164</v>
      </c>
      <c r="C4573" s="79" t="s">
        <v>145</v>
      </c>
      <c r="D4573" s="85">
        <v>0</v>
      </c>
      <c r="E4573" s="85">
        <v>0</v>
      </c>
      <c r="F4573" s="210">
        <f t="shared" si="213"/>
        <v>2</v>
      </c>
      <c r="G4573" s="79" t="str">
        <f t="shared" si="214"/>
        <v>M</v>
      </c>
      <c r="H4573" s="79" t="str">
        <f t="shared" si="215"/>
        <v>2GDP-NTHWST/CANB</v>
      </c>
    </row>
    <row r="4574" spans="1:8">
      <c r="A4574" s="80">
        <v>37218</v>
      </c>
      <c r="B4574" s="79" t="s">
        <v>164</v>
      </c>
      <c r="C4574" s="79" t="s">
        <v>140</v>
      </c>
      <c r="D4574" s="85">
        <v>-12497.3313</v>
      </c>
      <c r="E4574" s="85">
        <v>-12497.3313</v>
      </c>
      <c r="F4574" s="210">
        <f t="shared" si="213"/>
        <v>2</v>
      </c>
      <c r="G4574" s="79" t="str">
        <f t="shared" si="214"/>
        <v>M</v>
      </c>
      <c r="H4574" s="79" t="str">
        <f t="shared" si="215"/>
        <v>2GDP-WAHA</v>
      </c>
    </row>
    <row r="4575" spans="1:8">
      <c r="A4575" s="80">
        <v>37219</v>
      </c>
      <c r="B4575" s="79" t="s">
        <v>164</v>
      </c>
      <c r="C4575" s="79" t="s">
        <v>120</v>
      </c>
      <c r="D4575" s="85">
        <v>14996.7976</v>
      </c>
      <c r="E4575" s="85">
        <v>14996.7976</v>
      </c>
      <c r="F4575" s="210">
        <f t="shared" si="213"/>
        <v>2</v>
      </c>
      <c r="G4575" s="79" t="str">
        <f t="shared" si="214"/>
        <v>M</v>
      </c>
      <c r="H4575" s="79" t="str">
        <f t="shared" si="215"/>
        <v>2GDP-CAL BORDER</v>
      </c>
    </row>
    <row r="4576" spans="1:8">
      <c r="A4576" s="80">
        <v>37219</v>
      </c>
      <c r="B4576" s="79" t="s">
        <v>164</v>
      </c>
      <c r="C4576" s="79" t="s">
        <v>134</v>
      </c>
      <c r="D4576" s="85">
        <v>7498.3989000000001</v>
      </c>
      <c r="E4576" s="85">
        <v>7498.3989000000001</v>
      </c>
      <c r="F4576" s="210">
        <f t="shared" si="213"/>
        <v>2</v>
      </c>
      <c r="G4576" s="79" t="str">
        <f t="shared" si="214"/>
        <v>M</v>
      </c>
      <c r="H4576" s="79" t="str">
        <f t="shared" si="215"/>
        <v>2GDP-ELPO/SANJUA</v>
      </c>
    </row>
    <row r="4577" spans="1:8">
      <c r="A4577" s="80">
        <v>37219</v>
      </c>
      <c r="B4577" s="79" t="s">
        <v>164</v>
      </c>
      <c r="C4577" s="79" t="s">
        <v>170</v>
      </c>
      <c r="D4577" s="85">
        <v>0</v>
      </c>
      <c r="E4577" s="85">
        <v>0</v>
      </c>
      <c r="F4577" s="210">
        <f t="shared" si="213"/>
        <v>2</v>
      </c>
      <c r="G4577" s="79" t="str">
        <f t="shared" si="214"/>
        <v>M</v>
      </c>
      <c r="H4577" s="79" t="str">
        <f t="shared" si="215"/>
        <v>2GDP-HEHUB</v>
      </c>
    </row>
    <row r="4578" spans="1:8">
      <c r="A4578" s="80">
        <v>37219</v>
      </c>
      <c r="B4578" s="79" t="s">
        <v>164</v>
      </c>
      <c r="C4578" s="79" t="s">
        <v>118</v>
      </c>
      <c r="D4578" s="85">
        <v>-9997.8651000000009</v>
      </c>
      <c r="E4578" s="85">
        <v>-9997.8651000000009</v>
      </c>
      <c r="F4578" s="210">
        <f t="shared" si="213"/>
        <v>2</v>
      </c>
      <c r="G4578" s="79" t="str">
        <f t="shared" si="214"/>
        <v>M</v>
      </c>
      <c r="H4578" s="79" t="str">
        <f t="shared" si="215"/>
        <v>2GDP-MALIN-CTYGA</v>
      </c>
    </row>
    <row r="4579" spans="1:8">
      <c r="A4579" s="80">
        <v>37219</v>
      </c>
      <c r="B4579" s="79" t="s">
        <v>164</v>
      </c>
      <c r="C4579" s="79" t="s">
        <v>145</v>
      </c>
      <c r="D4579" s="85">
        <v>0</v>
      </c>
      <c r="E4579" s="85">
        <v>0</v>
      </c>
      <c r="F4579" s="210">
        <f t="shared" si="213"/>
        <v>2</v>
      </c>
      <c r="G4579" s="79" t="str">
        <f t="shared" si="214"/>
        <v>M</v>
      </c>
      <c r="H4579" s="79" t="str">
        <f t="shared" si="215"/>
        <v>2GDP-NTHWST/CANB</v>
      </c>
    </row>
    <row r="4580" spans="1:8">
      <c r="A4580" s="80">
        <v>37219</v>
      </c>
      <c r="B4580" s="79" t="s">
        <v>164</v>
      </c>
      <c r="C4580" s="79" t="s">
        <v>140</v>
      </c>
      <c r="D4580" s="85">
        <v>-12497.3313</v>
      </c>
      <c r="E4580" s="85">
        <v>-12497.3313</v>
      </c>
      <c r="F4580" s="210">
        <f t="shared" si="213"/>
        <v>2</v>
      </c>
      <c r="G4580" s="79" t="str">
        <f t="shared" si="214"/>
        <v>M</v>
      </c>
      <c r="H4580" s="79" t="str">
        <f t="shared" si="215"/>
        <v>2GDP-WAHA</v>
      </c>
    </row>
    <row r="4581" spans="1:8">
      <c r="A4581" s="80">
        <v>37220</v>
      </c>
      <c r="B4581" s="79" t="s">
        <v>164</v>
      </c>
      <c r="C4581" s="79" t="s">
        <v>120</v>
      </c>
      <c r="D4581" s="85">
        <v>14996.7976</v>
      </c>
      <c r="E4581" s="85">
        <v>14996.7976</v>
      </c>
      <c r="F4581" s="210">
        <f t="shared" si="213"/>
        <v>2</v>
      </c>
      <c r="G4581" s="79" t="str">
        <f t="shared" si="214"/>
        <v>M</v>
      </c>
      <c r="H4581" s="79" t="str">
        <f t="shared" si="215"/>
        <v>2GDP-CAL BORDER</v>
      </c>
    </row>
    <row r="4582" spans="1:8">
      <c r="A4582" s="80">
        <v>37220</v>
      </c>
      <c r="B4582" s="79" t="s">
        <v>164</v>
      </c>
      <c r="C4582" s="79" t="s">
        <v>134</v>
      </c>
      <c r="D4582" s="85">
        <v>7498.3989000000001</v>
      </c>
      <c r="E4582" s="85">
        <v>7498.3989000000001</v>
      </c>
      <c r="F4582" s="210">
        <f t="shared" si="213"/>
        <v>2</v>
      </c>
      <c r="G4582" s="79" t="str">
        <f t="shared" si="214"/>
        <v>M</v>
      </c>
      <c r="H4582" s="79" t="str">
        <f t="shared" si="215"/>
        <v>2GDP-ELPO/SANJUA</v>
      </c>
    </row>
    <row r="4583" spans="1:8">
      <c r="A4583" s="80">
        <v>37220</v>
      </c>
      <c r="B4583" s="79" t="s">
        <v>164</v>
      </c>
      <c r="C4583" s="79" t="s">
        <v>170</v>
      </c>
      <c r="D4583" s="85">
        <v>0</v>
      </c>
      <c r="E4583" s="85">
        <v>0</v>
      </c>
      <c r="F4583" s="210">
        <f t="shared" si="213"/>
        <v>2</v>
      </c>
      <c r="G4583" s="79" t="str">
        <f t="shared" si="214"/>
        <v>M</v>
      </c>
      <c r="H4583" s="79" t="str">
        <f t="shared" si="215"/>
        <v>2GDP-HEHUB</v>
      </c>
    </row>
    <row r="4584" spans="1:8">
      <c r="A4584" s="80">
        <v>37220</v>
      </c>
      <c r="B4584" s="79" t="s">
        <v>164</v>
      </c>
      <c r="C4584" s="79" t="s">
        <v>118</v>
      </c>
      <c r="D4584" s="85">
        <v>-9997.8651000000009</v>
      </c>
      <c r="E4584" s="85">
        <v>-9997.8651000000009</v>
      </c>
      <c r="F4584" s="210">
        <f t="shared" si="213"/>
        <v>2</v>
      </c>
      <c r="G4584" s="79" t="str">
        <f t="shared" si="214"/>
        <v>M</v>
      </c>
      <c r="H4584" s="79" t="str">
        <f t="shared" si="215"/>
        <v>2GDP-MALIN-CTYGA</v>
      </c>
    </row>
    <row r="4585" spans="1:8">
      <c r="A4585" s="80">
        <v>37220</v>
      </c>
      <c r="B4585" s="79" t="s">
        <v>164</v>
      </c>
      <c r="C4585" s="79" t="s">
        <v>145</v>
      </c>
      <c r="D4585" s="85">
        <v>0</v>
      </c>
      <c r="E4585" s="85">
        <v>0</v>
      </c>
      <c r="F4585" s="210">
        <f t="shared" si="213"/>
        <v>2</v>
      </c>
      <c r="G4585" s="79" t="str">
        <f t="shared" si="214"/>
        <v>M</v>
      </c>
      <c r="H4585" s="79" t="str">
        <f t="shared" si="215"/>
        <v>2GDP-NTHWST/CANB</v>
      </c>
    </row>
    <row r="4586" spans="1:8">
      <c r="A4586" s="80">
        <v>37220</v>
      </c>
      <c r="B4586" s="79" t="s">
        <v>164</v>
      </c>
      <c r="C4586" s="79" t="s">
        <v>140</v>
      </c>
      <c r="D4586" s="85">
        <v>-12497.3313</v>
      </c>
      <c r="E4586" s="85">
        <v>-12497.3313</v>
      </c>
      <c r="F4586" s="210">
        <f t="shared" si="213"/>
        <v>2</v>
      </c>
      <c r="G4586" s="79" t="str">
        <f t="shared" si="214"/>
        <v>M</v>
      </c>
      <c r="H4586" s="79" t="str">
        <f t="shared" si="215"/>
        <v>2GDP-WAHA</v>
      </c>
    </row>
    <row r="4587" spans="1:8">
      <c r="A4587" s="80">
        <v>37221</v>
      </c>
      <c r="B4587" s="79" t="s">
        <v>164</v>
      </c>
      <c r="C4587" s="79" t="s">
        <v>120</v>
      </c>
      <c r="D4587" s="85">
        <v>14996.7976</v>
      </c>
      <c r="E4587" s="85">
        <v>14996.7976</v>
      </c>
      <c r="F4587" s="210">
        <f t="shared" si="213"/>
        <v>2</v>
      </c>
      <c r="G4587" s="79" t="str">
        <f t="shared" si="214"/>
        <v>M</v>
      </c>
      <c r="H4587" s="79" t="str">
        <f t="shared" si="215"/>
        <v>2GDP-CAL BORDER</v>
      </c>
    </row>
    <row r="4588" spans="1:8">
      <c r="A4588" s="80">
        <v>37221</v>
      </c>
      <c r="B4588" s="79" t="s">
        <v>164</v>
      </c>
      <c r="C4588" s="79" t="s">
        <v>134</v>
      </c>
      <c r="D4588" s="85">
        <v>7498.3989000000001</v>
      </c>
      <c r="E4588" s="85">
        <v>7498.3989000000001</v>
      </c>
      <c r="F4588" s="210">
        <f t="shared" si="213"/>
        <v>2</v>
      </c>
      <c r="G4588" s="79" t="str">
        <f t="shared" si="214"/>
        <v>M</v>
      </c>
      <c r="H4588" s="79" t="str">
        <f t="shared" si="215"/>
        <v>2GDP-ELPO/SANJUA</v>
      </c>
    </row>
    <row r="4589" spans="1:8">
      <c r="A4589" s="80">
        <v>37221</v>
      </c>
      <c r="B4589" s="79" t="s">
        <v>164</v>
      </c>
      <c r="C4589" s="79" t="s">
        <v>170</v>
      </c>
      <c r="D4589" s="85">
        <v>0</v>
      </c>
      <c r="E4589" s="85">
        <v>0</v>
      </c>
      <c r="F4589" s="210">
        <f t="shared" si="213"/>
        <v>2</v>
      </c>
      <c r="G4589" s="79" t="str">
        <f t="shared" si="214"/>
        <v>M</v>
      </c>
      <c r="H4589" s="79" t="str">
        <f t="shared" si="215"/>
        <v>2GDP-HEHUB</v>
      </c>
    </row>
    <row r="4590" spans="1:8">
      <c r="A4590" s="80">
        <v>37221</v>
      </c>
      <c r="B4590" s="79" t="s">
        <v>164</v>
      </c>
      <c r="C4590" s="79" t="s">
        <v>118</v>
      </c>
      <c r="D4590" s="85">
        <v>-9997.8651000000009</v>
      </c>
      <c r="E4590" s="85">
        <v>-9997.8651000000009</v>
      </c>
      <c r="F4590" s="210">
        <f t="shared" si="213"/>
        <v>2</v>
      </c>
      <c r="G4590" s="79" t="str">
        <f t="shared" si="214"/>
        <v>M</v>
      </c>
      <c r="H4590" s="79" t="str">
        <f t="shared" si="215"/>
        <v>2GDP-MALIN-CTYGA</v>
      </c>
    </row>
    <row r="4591" spans="1:8">
      <c r="A4591" s="80">
        <v>37221</v>
      </c>
      <c r="B4591" s="79" t="s">
        <v>164</v>
      </c>
      <c r="C4591" s="79" t="s">
        <v>145</v>
      </c>
      <c r="D4591" s="85">
        <v>0</v>
      </c>
      <c r="E4591" s="85">
        <v>0</v>
      </c>
      <c r="F4591" s="210">
        <f t="shared" si="213"/>
        <v>2</v>
      </c>
      <c r="G4591" s="79" t="str">
        <f t="shared" si="214"/>
        <v>M</v>
      </c>
      <c r="H4591" s="79" t="str">
        <f t="shared" si="215"/>
        <v>2GDP-NTHWST/CANB</v>
      </c>
    </row>
    <row r="4592" spans="1:8">
      <c r="A4592" s="80">
        <v>37221</v>
      </c>
      <c r="B4592" s="79" t="s">
        <v>164</v>
      </c>
      <c r="C4592" s="79" t="s">
        <v>140</v>
      </c>
      <c r="D4592" s="85">
        <v>-12497.3313</v>
      </c>
      <c r="E4592" s="85">
        <v>-12497.3313</v>
      </c>
      <c r="F4592" s="210">
        <f t="shared" si="213"/>
        <v>2</v>
      </c>
      <c r="G4592" s="79" t="str">
        <f t="shared" si="214"/>
        <v>M</v>
      </c>
      <c r="H4592" s="79" t="str">
        <f t="shared" si="215"/>
        <v>2GDP-WAHA</v>
      </c>
    </row>
    <row r="4593" spans="1:8">
      <c r="A4593" s="80">
        <v>37222</v>
      </c>
      <c r="B4593" s="79" t="s">
        <v>164</v>
      </c>
      <c r="C4593" s="79" t="s">
        <v>120</v>
      </c>
      <c r="D4593" s="85">
        <v>14996.7976</v>
      </c>
      <c r="E4593" s="85">
        <v>14996.7976</v>
      </c>
      <c r="F4593" s="210">
        <f t="shared" si="213"/>
        <v>2</v>
      </c>
      <c r="G4593" s="79" t="str">
        <f t="shared" si="214"/>
        <v>M</v>
      </c>
      <c r="H4593" s="79" t="str">
        <f t="shared" si="215"/>
        <v>2GDP-CAL BORDER</v>
      </c>
    </row>
    <row r="4594" spans="1:8">
      <c r="A4594" s="80">
        <v>37222</v>
      </c>
      <c r="B4594" s="79" t="s">
        <v>164</v>
      </c>
      <c r="C4594" s="79" t="s">
        <v>134</v>
      </c>
      <c r="D4594" s="85">
        <v>7498.3989000000001</v>
      </c>
      <c r="E4594" s="85">
        <v>7498.3989000000001</v>
      </c>
      <c r="F4594" s="210">
        <f t="shared" si="213"/>
        <v>2</v>
      </c>
      <c r="G4594" s="79" t="str">
        <f t="shared" si="214"/>
        <v>M</v>
      </c>
      <c r="H4594" s="79" t="str">
        <f t="shared" si="215"/>
        <v>2GDP-ELPO/SANJUA</v>
      </c>
    </row>
    <row r="4595" spans="1:8">
      <c r="A4595" s="80">
        <v>37222</v>
      </c>
      <c r="B4595" s="79" t="s">
        <v>164</v>
      </c>
      <c r="C4595" s="79" t="s">
        <v>170</v>
      </c>
      <c r="D4595" s="85">
        <v>0</v>
      </c>
      <c r="E4595" s="85">
        <v>0</v>
      </c>
      <c r="F4595" s="210">
        <f t="shared" si="213"/>
        <v>2</v>
      </c>
      <c r="G4595" s="79" t="str">
        <f t="shared" si="214"/>
        <v>M</v>
      </c>
      <c r="H4595" s="79" t="str">
        <f t="shared" si="215"/>
        <v>2GDP-HEHUB</v>
      </c>
    </row>
    <row r="4596" spans="1:8">
      <c r="A4596" s="80">
        <v>37222</v>
      </c>
      <c r="B4596" s="79" t="s">
        <v>164</v>
      </c>
      <c r="C4596" s="79" t="s">
        <v>118</v>
      </c>
      <c r="D4596" s="85">
        <v>-9997.8651000000009</v>
      </c>
      <c r="E4596" s="85">
        <v>-9997.8651000000009</v>
      </c>
      <c r="F4596" s="210">
        <f t="shared" si="213"/>
        <v>2</v>
      </c>
      <c r="G4596" s="79" t="str">
        <f t="shared" si="214"/>
        <v>M</v>
      </c>
      <c r="H4596" s="79" t="str">
        <f t="shared" si="215"/>
        <v>2GDP-MALIN-CTYGA</v>
      </c>
    </row>
    <row r="4597" spans="1:8">
      <c r="A4597" s="80">
        <v>37222</v>
      </c>
      <c r="B4597" s="79" t="s">
        <v>164</v>
      </c>
      <c r="C4597" s="79" t="s">
        <v>145</v>
      </c>
      <c r="D4597" s="85">
        <v>0</v>
      </c>
      <c r="E4597" s="85">
        <v>0</v>
      </c>
      <c r="F4597" s="210">
        <f t="shared" si="213"/>
        <v>2</v>
      </c>
      <c r="G4597" s="79" t="str">
        <f t="shared" si="214"/>
        <v>M</v>
      </c>
      <c r="H4597" s="79" t="str">
        <f t="shared" si="215"/>
        <v>2GDP-NTHWST/CANB</v>
      </c>
    </row>
    <row r="4598" spans="1:8">
      <c r="A4598" s="80">
        <v>37222</v>
      </c>
      <c r="B4598" s="79" t="s">
        <v>164</v>
      </c>
      <c r="C4598" s="79" t="s">
        <v>140</v>
      </c>
      <c r="D4598" s="85">
        <v>-12497.3313</v>
      </c>
      <c r="E4598" s="85">
        <v>-12497.3313</v>
      </c>
      <c r="F4598" s="210">
        <f t="shared" si="213"/>
        <v>2</v>
      </c>
      <c r="G4598" s="79" t="str">
        <f t="shared" si="214"/>
        <v>M</v>
      </c>
      <c r="H4598" s="79" t="str">
        <f t="shared" si="215"/>
        <v>2GDP-WAHA</v>
      </c>
    </row>
    <row r="4599" spans="1:8">
      <c r="A4599" s="80">
        <v>37223</v>
      </c>
      <c r="B4599" s="79" t="s">
        <v>164</v>
      </c>
      <c r="C4599" s="79" t="s">
        <v>120</v>
      </c>
      <c r="D4599" s="85">
        <v>14996.7976</v>
      </c>
      <c r="E4599" s="85">
        <v>14996.7976</v>
      </c>
      <c r="F4599" s="210">
        <f t="shared" si="213"/>
        <v>2</v>
      </c>
      <c r="G4599" s="79" t="str">
        <f t="shared" si="214"/>
        <v>M</v>
      </c>
      <c r="H4599" s="79" t="str">
        <f t="shared" si="215"/>
        <v>2GDP-CAL BORDER</v>
      </c>
    </row>
    <row r="4600" spans="1:8">
      <c r="A4600" s="80">
        <v>37223</v>
      </c>
      <c r="B4600" s="79" t="s">
        <v>164</v>
      </c>
      <c r="C4600" s="79" t="s">
        <v>134</v>
      </c>
      <c r="D4600" s="85">
        <v>7498.3989000000001</v>
      </c>
      <c r="E4600" s="85">
        <v>7498.3989000000001</v>
      </c>
      <c r="F4600" s="210">
        <f t="shared" si="213"/>
        <v>2</v>
      </c>
      <c r="G4600" s="79" t="str">
        <f t="shared" si="214"/>
        <v>M</v>
      </c>
      <c r="H4600" s="79" t="str">
        <f t="shared" si="215"/>
        <v>2GDP-ELPO/SANJUA</v>
      </c>
    </row>
    <row r="4601" spans="1:8">
      <c r="A4601" s="80">
        <v>37223</v>
      </c>
      <c r="B4601" s="79" t="s">
        <v>164</v>
      </c>
      <c r="C4601" s="79" t="s">
        <v>170</v>
      </c>
      <c r="D4601" s="85">
        <v>0</v>
      </c>
      <c r="E4601" s="85">
        <v>0</v>
      </c>
      <c r="F4601" s="210">
        <f t="shared" si="213"/>
        <v>2</v>
      </c>
      <c r="G4601" s="79" t="str">
        <f t="shared" si="214"/>
        <v>M</v>
      </c>
      <c r="H4601" s="79" t="str">
        <f t="shared" si="215"/>
        <v>2GDP-HEHUB</v>
      </c>
    </row>
    <row r="4602" spans="1:8">
      <c r="A4602" s="80">
        <v>37223</v>
      </c>
      <c r="B4602" s="79" t="s">
        <v>164</v>
      </c>
      <c r="C4602" s="79" t="s">
        <v>118</v>
      </c>
      <c r="D4602" s="85">
        <v>-9997.8651000000009</v>
      </c>
      <c r="E4602" s="85">
        <v>-9997.8651000000009</v>
      </c>
      <c r="F4602" s="210">
        <f t="shared" si="213"/>
        <v>2</v>
      </c>
      <c r="G4602" s="79" t="str">
        <f t="shared" si="214"/>
        <v>M</v>
      </c>
      <c r="H4602" s="79" t="str">
        <f t="shared" si="215"/>
        <v>2GDP-MALIN-CTYGA</v>
      </c>
    </row>
    <row r="4603" spans="1:8">
      <c r="A4603" s="80">
        <v>37223</v>
      </c>
      <c r="B4603" s="79" t="s">
        <v>164</v>
      </c>
      <c r="C4603" s="79" t="s">
        <v>145</v>
      </c>
      <c r="D4603" s="85">
        <v>0</v>
      </c>
      <c r="E4603" s="85">
        <v>0</v>
      </c>
      <c r="F4603" s="210">
        <f t="shared" si="213"/>
        <v>2</v>
      </c>
      <c r="G4603" s="79" t="str">
        <f t="shared" si="214"/>
        <v>M</v>
      </c>
      <c r="H4603" s="79" t="str">
        <f t="shared" si="215"/>
        <v>2GDP-NTHWST/CANB</v>
      </c>
    </row>
    <row r="4604" spans="1:8">
      <c r="A4604" s="80">
        <v>37223</v>
      </c>
      <c r="B4604" s="79" t="s">
        <v>164</v>
      </c>
      <c r="C4604" s="79" t="s">
        <v>140</v>
      </c>
      <c r="D4604" s="85">
        <v>-12497.3313</v>
      </c>
      <c r="E4604" s="85">
        <v>-12497.3313</v>
      </c>
      <c r="F4604" s="210">
        <f t="shared" si="213"/>
        <v>2</v>
      </c>
      <c r="G4604" s="79" t="str">
        <f t="shared" si="214"/>
        <v>M</v>
      </c>
      <c r="H4604" s="79" t="str">
        <f t="shared" si="215"/>
        <v>2GDP-WAHA</v>
      </c>
    </row>
    <row r="4605" spans="1:8">
      <c r="A4605" s="80">
        <v>37224</v>
      </c>
      <c r="B4605" s="79" t="s">
        <v>164</v>
      </c>
      <c r="C4605" s="79" t="s">
        <v>120</v>
      </c>
      <c r="D4605" s="85">
        <v>14996.7976</v>
      </c>
      <c r="E4605" s="85">
        <v>14996.7976</v>
      </c>
      <c r="F4605" s="210">
        <f t="shared" si="213"/>
        <v>2</v>
      </c>
      <c r="G4605" s="79" t="str">
        <f t="shared" si="214"/>
        <v>M</v>
      </c>
      <c r="H4605" s="79" t="str">
        <f t="shared" si="215"/>
        <v>2GDP-CAL BORDER</v>
      </c>
    </row>
    <row r="4606" spans="1:8">
      <c r="A4606" s="80">
        <v>37224</v>
      </c>
      <c r="B4606" s="79" t="s">
        <v>164</v>
      </c>
      <c r="C4606" s="79" t="s">
        <v>134</v>
      </c>
      <c r="D4606" s="85">
        <v>7498.3989000000001</v>
      </c>
      <c r="E4606" s="85">
        <v>7498.3989000000001</v>
      </c>
      <c r="F4606" s="210">
        <f t="shared" si="213"/>
        <v>2</v>
      </c>
      <c r="G4606" s="79" t="str">
        <f t="shared" si="214"/>
        <v>M</v>
      </c>
      <c r="H4606" s="79" t="str">
        <f t="shared" si="215"/>
        <v>2GDP-ELPO/SANJUA</v>
      </c>
    </row>
    <row r="4607" spans="1:8">
      <c r="A4607" s="80">
        <v>37224</v>
      </c>
      <c r="B4607" s="79" t="s">
        <v>164</v>
      </c>
      <c r="C4607" s="79" t="s">
        <v>170</v>
      </c>
      <c r="D4607" s="85">
        <v>0</v>
      </c>
      <c r="E4607" s="85">
        <v>0</v>
      </c>
      <c r="F4607" s="210">
        <f t="shared" si="213"/>
        <v>2</v>
      </c>
      <c r="G4607" s="79" t="str">
        <f t="shared" si="214"/>
        <v>M</v>
      </c>
      <c r="H4607" s="79" t="str">
        <f t="shared" si="215"/>
        <v>2GDP-HEHUB</v>
      </c>
    </row>
    <row r="4608" spans="1:8">
      <c r="A4608" s="80">
        <v>37224</v>
      </c>
      <c r="B4608" s="79" t="s">
        <v>164</v>
      </c>
      <c r="C4608" s="79" t="s">
        <v>118</v>
      </c>
      <c r="D4608" s="85">
        <v>-9997.8651000000009</v>
      </c>
      <c r="E4608" s="85">
        <v>-9997.8651000000009</v>
      </c>
      <c r="F4608" s="210">
        <f t="shared" si="213"/>
        <v>2</v>
      </c>
      <c r="G4608" s="79" t="str">
        <f t="shared" si="214"/>
        <v>M</v>
      </c>
      <c r="H4608" s="79" t="str">
        <f t="shared" si="215"/>
        <v>2GDP-MALIN-CTYGA</v>
      </c>
    </row>
    <row r="4609" spans="1:8">
      <c r="A4609" s="80">
        <v>37224</v>
      </c>
      <c r="B4609" s="79" t="s">
        <v>164</v>
      </c>
      <c r="C4609" s="79" t="s">
        <v>145</v>
      </c>
      <c r="D4609" s="85">
        <v>0</v>
      </c>
      <c r="E4609" s="85">
        <v>0</v>
      </c>
      <c r="F4609" s="210">
        <f t="shared" si="213"/>
        <v>2</v>
      </c>
      <c r="G4609" s="79" t="str">
        <f t="shared" si="214"/>
        <v>M</v>
      </c>
      <c r="H4609" s="79" t="str">
        <f t="shared" si="215"/>
        <v>2GDP-NTHWST/CANB</v>
      </c>
    </row>
    <row r="4610" spans="1:8">
      <c r="A4610" s="80">
        <v>37224</v>
      </c>
      <c r="B4610" s="79" t="s">
        <v>164</v>
      </c>
      <c r="C4610" s="79" t="s">
        <v>140</v>
      </c>
      <c r="D4610" s="85">
        <v>-12497.3313</v>
      </c>
      <c r="E4610" s="85">
        <v>-12497.3313</v>
      </c>
      <c r="F4610" s="210">
        <f t="shared" si="213"/>
        <v>2</v>
      </c>
      <c r="G4610" s="79" t="str">
        <f t="shared" si="214"/>
        <v>M</v>
      </c>
      <c r="H4610" s="79" t="str">
        <f t="shared" si="215"/>
        <v>2GDP-WAHA</v>
      </c>
    </row>
    <row r="4611" spans="1:8">
      <c r="A4611" s="80">
        <v>37225</v>
      </c>
      <c r="B4611" s="79" t="s">
        <v>164</v>
      </c>
      <c r="C4611" s="79" t="s">
        <v>120</v>
      </c>
      <c r="D4611" s="85">
        <v>14996.7976</v>
      </c>
      <c r="E4611" s="85">
        <v>14996.7976</v>
      </c>
      <c r="F4611" s="210">
        <f t="shared" ref="F4611:F4674" si="216">IF(REF_DT&lt;=LastDay,INDEX(IntraMonth_Buckets,MATCH($A4611,IntraSumMonths,0),1),INDEX(BucketTable,MATCH($A4611,SumMonths,0),1))</f>
        <v>2</v>
      </c>
      <c r="G4611" s="79" t="str">
        <f t="shared" ref="G4611:G4674" si="217">INDEX(Book_Type,MATCH($B4611,Book,0),1)</f>
        <v>M</v>
      </c>
      <c r="H4611" s="79" t="str">
        <f t="shared" ref="H4611:H4674" si="218">$F4611&amp;$C4611</f>
        <v>2GDP-CAL BORDER</v>
      </c>
    </row>
    <row r="4612" spans="1:8">
      <c r="A4612" s="80">
        <v>37225</v>
      </c>
      <c r="B4612" s="79" t="s">
        <v>164</v>
      </c>
      <c r="C4612" s="79" t="s">
        <v>134</v>
      </c>
      <c r="D4612" s="85">
        <v>7498.3989000000001</v>
      </c>
      <c r="E4612" s="85">
        <v>7498.3989000000001</v>
      </c>
      <c r="F4612" s="210">
        <f t="shared" si="216"/>
        <v>2</v>
      </c>
      <c r="G4612" s="79" t="str">
        <f t="shared" si="217"/>
        <v>M</v>
      </c>
      <c r="H4612" s="79" t="str">
        <f t="shared" si="218"/>
        <v>2GDP-ELPO/SANJUA</v>
      </c>
    </row>
    <row r="4613" spans="1:8">
      <c r="A4613" s="80">
        <v>37225</v>
      </c>
      <c r="B4613" s="79" t="s">
        <v>164</v>
      </c>
      <c r="C4613" s="79" t="s">
        <v>170</v>
      </c>
      <c r="D4613" s="85">
        <v>0</v>
      </c>
      <c r="E4613" s="85">
        <v>0</v>
      </c>
      <c r="F4613" s="210">
        <f t="shared" si="216"/>
        <v>2</v>
      </c>
      <c r="G4613" s="79" t="str">
        <f t="shared" si="217"/>
        <v>M</v>
      </c>
      <c r="H4613" s="79" t="str">
        <f t="shared" si="218"/>
        <v>2GDP-HEHUB</v>
      </c>
    </row>
    <row r="4614" spans="1:8">
      <c r="A4614" s="80">
        <v>37225</v>
      </c>
      <c r="B4614" s="79" t="s">
        <v>164</v>
      </c>
      <c r="C4614" s="79" t="s">
        <v>118</v>
      </c>
      <c r="D4614" s="85">
        <v>-9997.8651000000009</v>
      </c>
      <c r="E4614" s="85">
        <v>-9997.8651000000009</v>
      </c>
      <c r="F4614" s="210">
        <f t="shared" si="216"/>
        <v>2</v>
      </c>
      <c r="G4614" s="79" t="str">
        <f t="shared" si="217"/>
        <v>M</v>
      </c>
      <c r="H4614" s="79" t="str">
        <f t="shared" si="218"/>
        <v>2GDP-MALIN-CTYGA</v>
      </c>
    </row>
    <row r="4615" spans="1:8">
      <c r="A4615" s="80">
        <v>37225</v>
      </c>
      <c r="B4615" s="79" t="s">
        <v>164</v>
      </c>
      <c r="C4615" s="79" t="s">
        <v>145</v>
      </c>
      <c r="D4615" s="85">
        <v>0</v>
      </c>
      <c r="E4615" s="85">
        <v>0</v>
      </c>
      <c r="F4615" s="210">
        <f t="shared" si="216"/>
        <v>2</v>
      </c>
      <c r="G4615" s="79" t="str">
        <f t="shared" si="217"/>
        <v>M</v>
      </c>
      <c r="H4615" s="79" t="str">
        <f t="shared" si="218"/>
        <v>2GDP-NTHWST/CANB</v>
      </c>
    </row>
    <row r="4616" spans="1:8">
      <c r="A4616" s="80">
        <v>37225</v>
      </c>
      <c r="B4616" s="79" t="s">
        <v>164</v>
      </c>
      <c r="C4616" s="79" t="s">
        <v>140</v>
      </c>
      <c r="D4616" s="85">
        <v>-12497.3313</v>
      </c>
      <c r="E4616" s="85">
        <v>-12497.3313</v>
      </c>
      <c r="F4616" s="210">
        <f t="shared" si="216"/>
        <v>2</v>
      </c>
      <c r="G4616" s="79" t="str">
        <f t="shared" si="217"/>
        <v>M</v>
      </c>
      <c r="H4616" s="79" t="str">
        <f t="shared" si="218"/>
        <v>2GDP-WAHA</v>
      </c>
    </row>
    <row r="4617" spans="1:8">
      <c r="A4617" s="80">
        <v>37195</v>
      </c>
      <c r="B4617" s="79" t="s">
        <v>177</v>
      </c>
      <c r="C4617" s="79" t="s">
        <v>89</v>
      </c>
      <c r="D4617" s="85">
        <v>-31666.776000000002</v>
      </c>
      <c r="E4617" s="85">
        <v>-31666.776000000002</v>
      </c>
      <c r="F4617" s="210">
        <f t="shared" si="216"/>
        <v>1</v>
      </c>
      <c r="G4617" s="79" t="str">
        <f t="shared" si="217"/>
        <v>PHY</v>
      </c>
      <c r="H4617" s="79" t="str">
        <f t="shared" si="218"/>
        <v>1IF-ELPO/PERMIAN</v>
      </c>
    </row>
    <row r="4618" spans="1:8">
      <c r="A4618" s="80">
        <v>37195</v>
      </c>
      <c r="B4618" s="79" t="s">
        <v>177</v>
      </c>
      <c r="C4618" s="79" t="s">
        <v>72</v>
      </c>
      <c r="D4618" s="85">
        <v>338724.24080000003</v>
      </c>
      <c r="E4618" s="85">
        <v>338724.24080000003</v>
      </c>
      <c r="F4618" s="210">
        <f t="shared" si="216"/>
        <v>1</v>
      </c>
      <c r="G4618" s="79" t="str">
        <f t="shared" si="217"/>
        <v>PHY</v>
      </c>
      <c r="H4618" s="79" t="str">
        <f t="shared" si="218"/>
        <v>1IF-ELPO/SJ</v>
      </c>
    </row>
    <row r="4619" spans="1:8">
      <c r="A4619" s="80">
        <v>37195</v>
      </c>
      <c r="B4619" s="79" t="s">
        <v>177</v>
      </c>
      <c r="C4619" s="79" t="s">
        <v>133</v>
      </c>
      <c r="D4619" s="85">
        <v>17206.802599999999</v>
      </c>
      <c r="E4619" s="85">
        <v>17206.802599999999</v>
      </c>
      <c r="F4619" s="210">
        <f t="shared" si="216"/>
        <v>1</v>
      </c>
      <c r="G4619" s="79" t="str">
        <f t="shared" si="217"/>
        <v>PHY</v>
      </c>
      <c r="H4619" s="79" t="str">
        <f t="shared" si="218"/>
        <v>1IF-EPSJ(BONDAD)</v>
      </c>
    </row>
    <row r="4620" spans="1:8">
      <c r="A4620" s="80">
        <v>37195</v>
      </c>
      <c r="B4620" s="79" t="s">
        <v>177</v>
      </c>
      <c r="C4620" s="79" t="s">
        <v>102</v>
      </c>
      <c r="D4620" s="85">
        <v>9962.8293000000012</v>
      </c>
      <c r="E4620" s="85">
        <v>9962.8293000000012</v>
      </c>
      <c r="F4620" s="210">
        <f t="shared" si="216"/>
        <v>1</v>
      </c>
      <c r="G4620" s="79" t="str">
        <f t="shared" si="217"/>
        <v>PHY</v>
      </c>
      <c r="H4620" s="79" t="str">
        <f t="shared" si="218"/>
        <v>1IF-KERN/RIVER</v>
      </c>
    </row>
    <row r="4621" spans="1:8">
      <c r="A4621" s="80">
        <v>37195</v>
      </c>
      <c r="B4621" s="79" t="s">
        <v>177</v>
      </c>
      <c r="C4621" s="79" t="s">
        <v>67</v>
      </c>
      <c r="D4621" s="85">
        <v>34869.902600000001</v>
      </c>
      <c r="E4621" s="85">
        <v>34869.902600000001</v>
      </c>
      <c r="F4621" s="210">
        <f t="shared" si="216"/>
        <v>1</v>
      </c>
      <c r="G4621" s="79" t="str">
        <f t="shared" si="217"/>
        <v>PHY</v>
      </c>
      <c r="H4621" s="79" t="str">
        <f t="shared" si="218"/>
        <v>1IF-NWPL_ROCKY_M</v>
      </c>
    </row>
    <row r="4622" spans="1:8">
      <c r="A4622" s="80">
        <v>37195</v>
      </c>
      <c r="B4622" s="79" t="s">
        <v>177</v>
      </c>
      <c r="C4622" s="79" t="s">
        <v>93</v>
      </c>
      <c r="D4622" s="85">
        <v>6.9949000000000003</v>
      </c>
      <c r="E4622" s="85">
        <v>6.9949000000000003</v>
      </c>
      <c r="F4622" s="210">
        <f t="shared" si="216"/>
        <v>1</v>
      </c>
      <c r="G4622" s="79" t="str">
        <f t="shared" si="217"/>
        <v>PHY</v>
      </c>
      <c r="H4622" s="79" t="str">
        <f t="shared" si="218"/>
        <v>1IF-TW/PERMIAN</v>
      </c>
    </row>
    <row r="4623" spans="1:8">
      <c r="A4623" s="80">
        <v>37195</v>
      </c>
      <c r="B4623" s="79" t="s">
        <v>177</v>
      </c>
      <c r="C4623" s="79" t="s">
        <v>68</v>
      </c>
      <c r="D4623" s="85">
        <v>-102956.4488</v>
      </c>
      <c r="E4623" s="85">
        <v>-102956.4488</v>
      </c>
      <c r="F4623" s="210">
        <f t="shared" si="216"/>
        <v>1</v>
      </c>
      <c r="G4623" s="79" t="str">
        <f t="shared" si="217"/>
        <v>PHY</v>
      </c>
      <c r="H4623" s="79" t="str">
        <f t="shared" si="218"/>
        <v>1NGI-MALIN</v>
      </c>
    </row>
    <row r="4624" spans="1:8">
      <c r="A4624" s="80">
        <v>37195</v>
      </c>
      <c r="B4624" s="79" t="s">
        <v>177</v>
      </c>
      <c r="C4624" s="79" t="s">
        <v>74</v>
      </c>
      <c r="D4624" s="85">
        <v>-47577.153100000003</v>
      </c>
      <c r="E4624" s="85">
        <v>-47577.153100000003</v>
      </c>
      <c r="F4624" s="210">
        <f t="shared" si="216"/>
        <v>1</v>
      </c>
      <c r="G4624" s="79" t="str">
        <f t="shared" si="217"/>
        <v>PHY</v>
      </c>
      <c r="H4624" s="79" t="str">
        <f t="shared" si="218"/>
        <v>1NGI-PGE/CG</v>
      </c>
    </row>
    <row r="4625" spans="1:8">
      <c r="A4625" s="80">
        <v>37195</v>
      </c>
      <c r="B4625" s="79" t="s">
        <v>177</v>
      </c>
      <c r="C4625" s="79" t="s">
        <v>75</v>
      </c>
      <c r="D4625" s="85">
        <v>-21348.350600000002</v>
      </c>
      <c r="E4625" s="85">
        <v>-21348.350600000002</v>
      </c>
      <c r="F4625" s="210">
        <f t="shared" si="216"/>
        <v>1</v>
      </c>
      <c r="G4625" s="79" t="str">
        <f t="shared" si="217"/>
        <v>PHY</v>
      </c>
      <c r="H4625" s="79" t="str">
        <f t="shared" si="218"/>
        <v>1NGI-SOBDR-PG&amp;E</v>
      </c>
    </row>
    <row r="4626" spans="1:8">
      <c r="A4626" s="80">
        <v>37195</v>
      </c>
      <c r="B4626" s="79" t="s">
        <v>177</v>
      </c>
      <c r="C4626" s="79" t="s">
        <v>94</v>
      </c>
      <c r="D4626" s="85">
        <v>-27219.1937</v>
      </c>
      <c r="E4626" s="85">
        <v>-27219.1937</v>
      </c>
      <c r="F4626" s="210">
        <f t="shared" si="216"/>
        <v>1</v>
      </c>
      <c r="G4626" s="79" t="str">
        <f t="shared" si="217"/>
        <v>PHY</v>
      </c>
      <c r="H4626" s="79" t="str">
        <f t="shared" si="218"/>
        <v>1NGI-SOBDR-SOCAL</v>
      </c>
    </row>
    <row r="4627" spans="1:8">
      <c r="A4627" s="80">
        <v>37195</v>
      </c>
      <c r="B4627" s="79" t="s">
        <v>177</v>
      </c>
      <c r="C4627" s="79" t="s">
        <v>46</v>
      </c>
      <c r="D4627" s="85">
        <v>-204839.57</v>
      </c>
      <c r="E4627" s="85">
        <v>-204839.57</v>
      </c>
      <c r="F4627" s="210">
        <f t="shared" si="216"/>
        <v>1</v>
      </c>
      <c r="G4627" s="79" t="str">
        <f t="shared" si="217"/>
        <v>PHY</v>
      </c>
      <c r="H4627" s="79" t="str">
        <f t="shared" si="218"/>
        <v>1NGI-SOCAL</v>
      </c>
    </row>
    <row r="4628" spans="1:8">
      <c r="A4628" s="80">
        <v>37195</v>
      </c>
      <c r="B4628" s="79" t="s">
        <v>177</v>
      </c>
      <c r="C4628" s="79" t="s">
        <v>184</v>
      </c>
      <c r="D4628" s="85">
        <v>4981.4147000000003</v>
      </c>
      <c r="E4628" s="85">
        <v>4981.4147000000003</v>
      </c>
      <c r="F4628" s="210">
        <f t="shared" si="216"/>
        <v>1</v>
      </c>
      <c r="G4628" s="79" t="str">
        <f t="shared" si="217"/>
        <v>PHY</v>
      </c>
      <c r="H4628" s="79" t="str">
        <f t="shared" si="218"/>
        <v>1NW-STANFIELD</v>
      </c>
    </row>
    <row r="4629" spans="1:8">
      <c r="A4629" s="80">
        <v>37196</v>
      </c>
      <c r="B4629" s="79" t="s">
        <v>177</v>
      </c>
      <c r="C4629" s="79" t="s">
        <v>89</v>
      </c>
      <c r="D4629" s="85">
        <v>40123.801099999997</v>
      </c>
      <c r="E4629" s="85">
        <v>40123.801099999997</v>
      </c>
      <c r="F4629" s="210">
        <f t="shared" si="216"/>
        <v>2</v>
      </c>
      <c r="G4629" s="79" t="str">
        <f t="shared" si="217"/>
        <v>PHY</v>
      </c>
      <c r="H4629" s="79" t="str">
        <f t="shared" si="218"/>
        <v>2IF-ELPO/PERMIAN</v>
      </c>
    </row>
    <row r="4630" spans="1:8">
      <c r="A4630" s="80">
        <v>37196</v>
      </c>
      <c r="B4630" s="79" t="s">
        <v>177</v>
      </c>
      <c r="C4630" s="79" t="s">
        <v>72</v>
      </c>
      <c r="D4630" s="85">
        <v>147948.0165</v>
      </c>
      <c r="E4630" s="85">
        <v>147948.0165</v>
      </c>
      <c r="F4630" s="210">
        <f t="shared" si="216"/>
        <v>2</v>
      </c>
      <c r="G4630" s="79" t="str">
        <f t="shared" si="217"/>
        <v>PHY</v>
      </c>
      <c r="H4630" s="79" t="str">
        <f t="shared" si="218"/>
        <v>2IF-ELPO/SJ</v>
      </c>
    </row>
    <row r="4631" spans="1:8">
      <c r="A4631" s="80">
        <v>37196</v>
      </c>
      <c r="B4631" s="79" t="s">
        <v>177</v>
      </c>
      <c r="C4631" s="79" t="s">
        <v>102</v>
      </c>
      <c r="D4631" s="85">
        <v>4981.4147000000003</v>
      </c>
      <c r="E4631" s="85">
        <v>4981.4147000000003</v>
      </c>
      <c r="F4631" s="210">
        <f t="shared" si="216"/>
        <v>2</v>
      </c>
      <c r="G4631" s="79" t="str">
        <f t="shared" si="217"/>
        <v>PHY</v>
      </c>
      <c r="H4631" s="79" t="str">
        <f t="shared" si="218"/>
        <v>2IF-KERN/RIVER</v>
      </c>
    </row>
    <row r="4632" spans="1:8">
      <c r="A4632" s="80">
        <v>37196</v>
      </c>
      <c r="B4632" s="79" t="s">
        <v>177</v>
      </c>
      <c r="C4632" s="79" t="s">
        <v>93</v>
      </c>
      <c r="D4632" s="85">
        <v>5545.3109000000004</v>
      </c>
      <c r="E4632" s="85">
        <v>5545.3109000000004</v>
      </c>
      <c r="F4632" s="210">
        <f t="shared" si="216"/>
        <v>2</v>
      </c>
      <c r="G4632" s="79" t="str">
        <f t="shared" si="217"/>
        <v>PHY</v>
      </c>
      <c r="H4632" s="79" t="str">
        <f t="shared" si="218"/>
        <v>2IF-TW/PERMIAN</v>
      </c>
    </row>
    <row r="4633" spans="1:8">
      <c r="A4633" s="80">
        <v>37196</v>
      </c>
      <c r="B4633" s="79" t="s">
        <v>177</v>
      </c>
      <c r="C4633" s="79" t="s">
        <v>68</v>
      </c>
      <c r="D4633" s="85">
        <v>-105688.1842</v>
      </c>
      <c r="E4633" s="85">
        <v>-105688.1842</v>
      </c>
      <c r="F4633" s="210">
        <f t="shared" si="216"/>
        <v>2</v>
      </c>
      <c r="G4633" s="79" t="str">
        <f t="shared" si="217"/>
        <v>PHY</v>
      </c>
      <c r="H4633" s="79" t="str">
        <f t="shared" si="218"/>
        <v>2NGI-MALIN</v>
      </c>
    </row>
    <row r="4634" spans="1:8">
      <c r="A4634" s="80">
        <v>37196</v>
      </c>
      <c r="B4634" s="79" t="s">
        <v>177</v>
      </c>
      <c r="C4634" s="79" t="s">
        <v>74</v>
      </c>
      <c r="D4634" s="85">
        <v>15202.779500000001</v>
      </c>
      <c r="E4634" s="85">
        <v>15202.779500000001</v>
      </c>
      <c r="F4634" s="210">
        <f t="shared" si="216"/>
        <v>2</v>
      </c>
      <c r="G4634" s="79" t="str">
        <f t="shared" si="217"/>
        <v>PHY</v>
      </c>
      <c r="H4634" s="79" t="str">
        <f t="shared" si="218"/>
        <v>2NGI-PGE/CG</v>
      </c>
    </row>
    <row r="4635" spans="1:8">
      <c r="A4635" s="80">
        <v>37196</v>
      </c>
      <c r="B4635" s="79" t="s">
        <v>177</v>
      </c>
      <c r="C4635" s="79" t="s">
        <v>75</v>
      </c>
      <c r="D4635" s="85">
        <v>-7472.1220000000003</v>
      </c>
      <c r="E4635" s="85">
        <v>-7472.1220000000003</v>
      </c>
      <c r="F4635" s="210">
        <f t="shared" si="216"/>
        <v>2</v>
      </c>
      <c r="G4635" s="79" t="str">
        <f t="shared" si="217"/>
        <v>PHY</v>
      </c>
      <c r="H4635" s="79" t="str">
        <f t="shared" si="218"/>
        <v>2NGI-SOBDR-PG&amp;E</v>
      </c>
    </row>
    <row r="4636" spans="1:8">
      <c r="A4636" s="80">
        <v>37196</v>
      </c>
      <c r="B4636" s="79" t="s">
        <v>177</v>
      </c>
      <c r="C4636" s="79" t="s">
        <v>94</v>
      </c>
      <c r="D4636" s="85">
        <v>-5629.4964</v>
      </c>
      <c r="E4636" s="85">
        <v>-5629.4964</v>
      </c>
      <c r="F4636" s="210">
        <f t="shared" si="216"/>
        <v>2</v>
      </c>
      <c r="G4636" s="79" t="str">
        <f t="shared" si="217"/>
        <v>PHY</v>
      </c>
      <c r="H4636" s="79" t="str">
        <f t="shared" si="218"/>
        <v>2NGI-SOBDR-SOCAL</v>
      </c>
    </row>
    <row r="4637" spans="1:8">
      <c r="A4637" s="80">
        <v>37196</v>
      </c>
      <c r="B4637" s="79" t="s">
        <v>177</v>
      </c>
      <c r="C4637" s="79" t="s">
        <v>46</v>
      </c>
      <c r="D4637" s="85">
        <v>-28558.9486</v>
      </c>
      <c r="E4637" s="85">
        <v>-28558.9486</v>
      </c>
      <c r="F4637" s="210">
        <f t="shared" si="216"/>
        <v>2</v>
      </c>
      <c r="G4637" s="79" t="str">
        <f t="shared" si="217"/>
        <v>PHY</v>
      </c>
      <c r="H4637" s="79" t="str">
        <f t="shared" si="218"/>
        <v>2NGI-SOCAL</v>
      </c>
    </row>
    <row r="4638" spans="1:8">
      <c r="A4638" s="80">
        <v>37196</v>
      </c>
      <c r="B4638" s="79" t="s">
        <v>177</v>
      </c>
      <c r="C4638" s="79" t="s">
        <v>184</v>
      </c>
      <c r="D4638" s="85">
        <v>-2490.7073</v>
      </c>
      <c r="E4638" s="85">
        <v>-2490.7073</v>
      </c>
      <c r="F4638" s="210">
        <f t="shared" si="216"/>
        <v>2</v>
      </c>
      <c r="G4638" s="79" t="str">
        <f t="shared" si="217"/>
        <v>PHY</v>
      </c>
      <c r="H4638" s="79" t="str">
        <f t="shared" si="218"/>
        <v>2NW-STANFIELD</v>
      </c>
    </row>
    <row r="4639" spans="1:8">
      <c r="A4639" s="80">
        <v>37197</v>
      </c>
      <c r="B4639" s="79" t="s">
        <v>177</v>
      </c>
      <c r="C4639" s="79" t="s">
        <v>89</v>
      </c>
      <c r="D4639" s="85">
        <v>40123.801099999997</v>
      </c>
      <c r="E4639" s="85">
        <v>40123.801099999997</v>
      </c>
      <c r="F4639" s="210">
        <f t="shared" si="216"/>
        <v>2</v>
      </c>
      <c r="G4639" s="79" t="str">
        <f t="shared" si="217"/>
        <v>PHY</v>
      </c>
      <c r="H4639" s="79" t="str">
        <f t="shared" si="218"/>
        <v>2IF-ELPO/PERMIAN</v>
      </c>
    </row>
    <row r="4640" spans="1:8">
      <c r="A4640" s="80">
        <v>37197</v>
      </c>
      <c r="B4640" s="79" t="s">
        <v>177</v>
      </c>
      <c r="C4640" s="79" t="s">
        <v>72</v>
      </c>
      <c r="D4640" s="85">
        <v>147948.0165</v>
      </c>
      <c r="E4640" s="85">
        <v>147948.0165</v>
      </c>
      <c r="F4640" s="210">
        <f t="shared" si="216"/>
        <v>2</v>
      </c>
      <c r="G4640" s="79" t="str">
        <f t="shared" si="217"/>
        <v>PHY</v>
      </c>
      <c r="H4640" s="79" t="str">
        <f t="shared" si="218"/>
        <v>2IF-ELPO/SJ</v>
      </c>
    </row>
    <row r="4641" spans="1:8">
      <c r="A4641" s="80">
        <v>37197</v>
      </c>
      <c r="B4641" s="79" t="s">
        <v>177</v>
      </c>
      <c r="C4641" s="79" t="s">
        <v>102</v>
      </c>
      <c r="D4641" s="85">
        <v>4981.4147000000003</v>
      </c>
      <c r="E4641" s="85">
        <v>4981.4147000000003</v>
      </c>
      <c r="F4641" s="210">
        <f t="shared" si="216"/>
        <v>2</v>
      </c>
      <c r="G4641" s="79" t="str">
        <f t="shared" si="217"/>
        <v>PHY</v>
      </c>
      <c r="H4641" s="79" t="str">
        <f t="shared" si="218"/>
        <v>2IF-KERN/RIVER</v>
      </c>
    </row>
    <row r="4642" spans="1:8">
      <c r="A4642" s="80">
        <v>37197</v>
      </c>
      <c r="B4642" s="79" t="s">
        <v>177</v>
      </c>
      <c r="C4642" s="79" t="s">
        <v>93</v>
      </c>
      <c r="D4642" s="85">
        <v>5545.3109000000004</v>
      </c>
      <c r="E4642" s="85">
        <v>5545.3109000000004</v>
      </c>
      <c r="F4642" s="210">
        <f t="shared" si="216"/>
        <v>2</v>
      </c>
      <c r="G4642" s="79" t="str">
        <f t="shared" si="217"/>
        <v>PHY</v>
      </c>
      <c r="H4642" s="79" t="str">
        <f t="shared" si="218"/>
        <v>2IF-TW/PERMIAN</v>
      </c>
    </row>
    <row r="4643" spans="1:8">
      <c r="A4643" s="80">
        <v>37197</v>
      </c>
      <c r="B4643" s="79" t="s">
        <v>177</v>
      </c>
      <c r="C4643" s="79" t="s">
        <v>68</v>
      </c>
      <c r="D4643" s="85">
        <v>-105688.1842</v>
      </c>
      <c r="E4643" s="85">
        <v>-105688.1842</v>
      </c>
      <c r="F4643" s="210">
        <f t="shared" si="216"/>
        <v>2</v>
      </c>
      <c r="G4643" s="79" t="str">
        <f t="shared" si="217"/>
        <v>PHY</v>
      </c>
      <c r="H4643" s="79" t="str">
        <f t="shared" si="218"/>
        <v>2NGI-MALIN</v>
      </c>
    </row>
    <row r="4644" spans="1:8">
      <c r="A4644" s="80">
        <v>37197</v>
      </c>
      <c r="B4644" s="79" t="s">
        <v>177</v>
      </c>
      <c r="C4644" s="79" t="s">
        <v>74</v>
      </c>
      <c r="D4644" s="85">
        <v>15202.779500000001</v>
      </c>
      <c r="E4644" s="85">
        <v>15202.779500000001</v>
      </c>
      <c r="F4644" s="210">
        <f t="shared" si="216"/>
        <v>2</v>
      </c>
      <c r="G4644" s="79" t="str">
        <f t="shared" si="217"/>
        <v>PHY</v>
      </c>
      <c r="H4644" s="79" t="str">
        <f t="shared" si="218"/>
        <v>2NGI-PGE/CG</v>
      </c>
    </row>
    <row r="4645" spans="1:8">
      <c r="A4645" s="80">
        <v>37197</v>
      </c>
      <c r="B4645" s="79" t="s">
        <v>177</v>
      </c>
      <c r="C4645" s="79" t="s">
        <v>75</v>
      </c>
      <c r="D4645" s="85">
        <v>-7472.1220000000003</v>
      </c>
      <c r="E4645" s="85">
        <v>-7472.1220000000003</v>
      </c>
      <c r="F4645" s="210">
        <f t="shared" si="216"/>
        <v>2</v>
      </c>
      <c r="G4645" s="79" t="str">
        <f t="shared" si="217"/>
        <v>PHY</v>
      </c>
      <c r="H4645" s="79" t="str">
        <f t="shared" si="218"/>
        <v>2NGI-SOBDR-PG&amp;E</v>
      </c>
    </row>
    <row r="4646" spans="1:8">
      <c r="A4646" s="80">
        <v>37197</v>
      </c>
      <c r="B4646" s="79" t="s">
        <v>177</v>
      </c>
      <c r="C4646" s="79" t="s">
        <v>94</v>
      </c>
      <c r="D4646" s="85">
        <v>-5629.4964</v>
      </c>
      <c r="E4646" s="85">
        <v>-5629.4964</v>
      </c>
      <c r="F4646" s="210">
        <f t="shared" si="216"/>
        <v>2</v>
      </c>
      <c r="G4646" s="79" t="str">
        <f t="shared" si="217"/>
        <v>PHY</v>
      </c>
      <c r="H4646" s="79" t="str">
        <f t="shared" si="218"/>
        <v>2NGI-SOBDR-SOCAL</v>
      </c>
    </row>
    <row r="4647" spans="1:8">
      <c r="A4647" s="80">
        <v>37197</v>
      </c>
      <c r="B4647" s="79" t="s">
        <v>177</v>
      </c>
      <c r="C4647" s="79" t="s">
        <v>46</v>
      </c>
      <c r="D4647" s="85">
        <v>-28558.9486</v>
      </c>
      <c r="E4647" s="85">
        <v>-28558.9486</v>
      </c>
      <c r="F4647" s="210">
        <f t="shared" si="216"/>
        <v>2</v>
      </c>
      <c r="G4647" s="79" t="str">
        <f t="shared" si="217"/>
        <v>PHY</v>
      </c>
      <c r="H4647" s="79" t="str">
        <f t="shared" si="218"/>
        <v>2NGI-SOCAL</v>
      </c>
    </row>
    <row r="4648" spans="1:8">
      <c r="A4648" s="80">
        <v>37197</v>
      </c>
      <c r="B4648" s="79" t="s">
        <v>177</v>
      </c>
      <c r="C4648" s="79" t="s">
        <v>184</v>
      </c>
      <c r="D4648" s="85">
        <v>-2490.7073</v>
      </c>
      <c r="E4648" s="85">
        <v>-2490.7073</v>
      </c>
      <c r="F4648" s="210">
        <f t="shared" si="216"/>
        <v>2</v>
      </c>
      <c r="G4648" s="79" t="str">
        <f t="shared" si="217"/>
        <v>PHY</v>
      </c>
      <c r="H4648" s="79" t="str">
        <f t="shared" si="218"/>
        <v>2NW-STANFIELD</v>
      </c>
    </row>
    <row r="4649" spans="1:8">
      <c r="A4649" s="80">
        <v>37198</v>
      </c>
      <c r="B4649" s="79" t="s">
        <v>177</v>
      </c>
      <c r="C4649" s="79" t="s">
        <v>89</v>
      </c>
      <c r="D4649" s="85">
        <v>40123.801099999997</v>
      </c>
      <c r="E4649" s="85">
        <v>40123.801099999997</v>
      </c>
      <c r="F4649" s="210">
        <f t="shared" si="216"/>
        <v>2</v>
      </c>
      <c r="G4649" s="79" t="str">
        <f t="shared" si="217"/>
        <v>PHY</v>
      </c>
      <c r="H4649" s="79" t="str">
        <f t="shared" si="218"/>
        <v>2IF-ELPO/PERMIAN</v>
      </c>
    </row>
    <row r="4650" spans="1:8">
      <c r="A4650" s="80">
        <v>37198</v>
      </c>
      <c r="B4650" s="79" t="s">
        <v>177</v>
      </c>
      <c r="C4650" s="79" t="s">
        <v>72</v>
      </c>
      <c r="D4650" s="85">
        <v>147948.0165</v>
      </c>
      <c r="E4650" s="85">
        <v>147948.0165</v>
      </c>
      <c r="F4650" s="210">
        <f t="shared" si="216"/>
        <v>2</v>
      </c>
      <c r="G4650" s="79" t="str">
        <f t="shared" si="217"/>
        <v>PHY</v>
      </c>
      <c r="H4650" s="79" t="str">
        <f t="shared" si="218"/>
        <v>2IF-ELPO/SJ</v>
      </c>
    </row>
    <row r="4651" spans="1:8">
      <c r="A4651" s="80">
        <v>37198</v>
      </c>
      <c r="B4651" s="79" t="s">
        <v>177</v>
      </c>
      <c r="C4651" s="79" t="s">
        <v>102</v>
      </c>
      <c r="D4651" s="85">
        <v>4981.4147000000003</v>
      </c>
      <c r="E4651" s="85">
        <v>4981.4147000000003</v>
      </c>
      <c r="F4651" s="210">
        <f t="shared" si="216"/>
        <v>2</v>
      </c>
      <c r="G4651" s="79" t="str">
        <f t="shared" si="217"/>
        <v>PHY</v>
      </c>
      <c r="H4651" s="79" t="str">
        <f t="shared" si="218"/>
        <v>2IF-KERN/RIVER</v>
      </c>
    </row>
    <row r="4652" spans="1:8">
      <c r="A4652" s="80">
        <v>37198</v>
      </c>
      <c r="B4652" s="79" t="s">
        <v>177</v>
      </c>
      <c r="C4652" s="79" t="s">
        <v>93</v>
      </c>
      <c r="D4652" s="85">
        <v>5545.3109000000004</v>
      </c>
      <c r="E4652" s="85">
        <v>5545.3109000000004</v>
      </c>
      <c r="F4652" s="210">
        <f t="shared" si="216"/>
        <v>2</v>
      </c>
      <c r="G4652" s="79" t="str">
        <f t="shared" si="217"/>
        <v>PHY</v>
      </c>
      <c r="H4652" s="79" t="str">
        <f t="shared" si="218"/>
        <v>2IF-TW/PERMIAN</v>
      </c>
    </row>
    <row r="4653" spans="1:8">
      <c r="A4653" s="80">
        <v>37198</v>
      </c>
      <c r="B4653" s="79" t="s">
        <v>177</v>
      </c>
      <c r="C4653" s="79" t="s">
        <v>68</v>
      </c>
      <c r="D4653" s="85">
        <v>-105688.1842</v>
      </c>
      <c r="E4653" s="85">
        <v>-105688.1842</v>
      </c>
      <c r="F4653" s="210">
        <f t="shared" si="216"/>
        <v>2</v>
      </c>
      <c r="G4653" s="79" t="str">
        <f t="shared" si="217"/>
        <v>PHY</v>
      </c>
      <c r="H4653" s="79" t="str">
        <f t="shared" si="218"/>
        <v>2NGI-MALIN</v>
      </c>
    </row>
    <row r="4654" spans="1:8">
      <c r="A4654" s="80">
        <v>37198</v>
      </c>
      <c r="B4654" s="79" t="s">
        <v>177</v>
      </c>
      <c r="C4654" s="79" t="s">
        <v>74</v>
      </c>
      <c r="D4654" s="85">
        <v>15202.779500000001</v>
      </c>
      <c r="E4654" s="85">
        <v>15202.779500000001</v>
      </c>
      <c r="F4654" s="210">
        <f t="shared" si="216"/>
        <v>2</v>
      </c>
      <c r="G4654" s="79" t="str">
        <f t="shared" si="217"/>
        <v>PHY</v>
      </c>
      <c r="H4654" s="79" t="str">
        <f t="shared" si="218"/>
        <v>2NGI-PGE/CG</v>
      </c>
    </row>
    <row r="4655" spans="1:8">
      <c r="A4655" s="80">
        <v>37198</v>
      </c>
      <c r="B4655" s="79" t="s">
        <v>177</v>
      </c>
      <c r="C4655" s="79" t="s">
        <v>75</v>
      </c>
      <c r="D4655" s="85">
        <v>-7472.1220000000003</v>
      </c>
      <c r="E4655" s="85">
        <v>-7472.1220000000003</v>
      </c>
      <c r="F4655" s="210">
        <f t="shared" si="216"/>
        <v>2</v>
      </c>
      <c r="G4655" s="79" t="str">
        <f t="shared" si="217"/>
        <v>PHY</v>
      </c>
      <c r="H4655" s="79" t="str">
        <f t="shared" si="218"/>
        <v>2NGI-SOBDR-PG&amp;E</v>
      </c>
    </row>
    <row r="4656" spans="1:8">
      <c r="A4656" s="80">
        <v>37198</v>
      </c>
      <c r="B4656" s="79" t="s">
        <v>177</v>
      </c>
      <c r="C4656" s="79" t="s">
        <v>94</v>
      </c>
      <c r="D4656" s="85">
        <v>-5629.4964</v>
      </c>
      <c r="E4656" s="85">
        <v>-5629.4964</v>
      </c>
      <c r="F4656" s="210">
        <f t="shared" si="216"/>
        <v>2</v>
      </c>
      <c r="G4656" s="79" t="str">
        <f t="shared" si="217"/>
        <v>PHY</v>
      </c>
      <c r="H4656" s="79" t="str">
        <f t="shared" si="218"/>
        <v>2NGI-SOBDR-SOCAL</v>
      </c>
    </row>
    <row r="4657" spans="1:8">
      <c r="A4657" s="80">
        <v>37198</v>
      </c>
      <c r="B4657" s="79" t="s">
        <v>177</v>
      </c>
      <c r="C4657" s="79" t="s">
        <v>46</v>
      </c>
      <c r="D4657" s="85">
        <v>-28558.9486</v>
      </c>
      <c r="E4657" s="85">
        <v>-28558.9486</v>
      </c>
      <c r="F4657" s="210">
        <f t="shared" si="216"/>
        <v>2</v>
      </c>
      <c r="G4657" s="79" t="str">
        <f t="shared" si="217"/>
        <v>PHY</v>
      </c>
      <c r="H4657" s="79" t="str">
        <f t="shared" si="218"/>
        <v>2NGI-SOCAL</v>
      </c>
    </row>
    <row r="4658" spans="1:8">
      <c r="A4658" s="80">
        <v>37198</v>
      </c>
      <c r="B4658" s="79" t="s">
        <v>177</v>
      </c>
      <c r="C4658" s="79" t="s">
        <v>184</v>
      </c>
      <c r="D4658" s="85">
        <v>-2490.7073</v>
      </c>
      <c r="E4658" s="85">
        <v>-2490.7073</v>
      </c>
      <c r="F4658" s="210">
        <f t="shared" si="216"/>
        <v>2</v>
      </c>
      <c r="G4658" s="79" t="str">
        <f t="shared" si="217"/>
        <v>PHY</v>
      </c>
      <c r="H4658" s="79" t="str">
        <f t="shared" si="218"/>
        <v>2NW-STANFIELD</v>
      </c>
    </row>
    <row r="4659" spans="1:8">
      <c r="A4659" s="80">
        <v>37199</v>
      </c>
      <c r="B4659" s="79" t="s">
        <v>177</v>
      </c>
      <c r="C4659" s="79" t="s">
        <v>89</v>
      </c>
      <c r="D4659" s="85">
        <v>40123.801099999997</v>
      </c>
      <c r="E4659" s="85">
        <v>40123.801099999997</v>
      </c>
      <c r="F4659" s="210">
        <f t="shared" si="216"/>
        <v>2</v>
      </c>
      <c r="G4659" s="79" t="str">
        <f t="shared" si="217"/>
        <v>PHY</v>
      </c>
      <c r="H4659" s="79" t="str">
        <f t="shared" si="218"/>
        <v>2IF-ELPO/PERMIAN</v>
      </c>
    </row>
    <row r="4660" spans="1:8">
      <c r="A4660" s="80">
        <v>37199</v>
      </c>
      <c r="B4660" s="79" t="s">
        <v>177</v>
      </c>
      <c r="C4660" s="79" t="s">
        <v>72</v>
      </c>
      <c r="D4660" s="85">
        <v>147948.0165</v>
      </c>
      <c r="E4660" s="85">
        <v>147948.0165</v>
      </c>
      <c r="F4660" s="210">
        <f t="shared" si="216"/>
        <v>2</v>
      </c>
      <c r="G4660" s="79" t="str">
        <f t="shared" si="217"/>
        <v>PHY</v>
      </c>
      <c r="H4660" s="79" t="str">
        <f t="shared" si="218"/>
        <v>2IF-ELPO/SJ</v>
      </c>
    </row>
    <row r="4661" spans="1:8">
      <c r="A4661" s="80">
        <v>37199</v>
      </c>
      <c r="B4661" s="79" t="s">
        <v>177</v>
      </c>
      <c r="C4661" s="79" t="s">
        <v>102</v>
      </c>
      <c r="D4661" s="85">
        <v>4981.4147000000003</v>
      </c>
      <c r="E4661" s="85">
        <v>4981.4147000000003</v>
      </c>
      <c r="F4661" s="210">
        <f t="shared" si="216"/>
        <v>2</v>
      </c>
      <c r="G4661" s="79" t="str">
        <f t="shared" si="217"/>
        <v>PHY</v>
      </c>
      <c r="H4661" s="79" t="str">
        <f t="shared" si="218"/>
        <v>2IF-KERN/RIVER</v>
      </c>
    </row>
    <row r="4662" spans="1:8">
      <c r="A4662" s="80">
        <v>37199</v>
      </c>
      <c r="B4662" s="79" t="s">
        <v>177</v>
      </c>
      <c r="C4662" s="79" t="s">
        <v>93</v>
      </c>
      <c r="D4662" s="85">
        <v>5545.3109000000004</v>
      </c>
      <c r="E4662" s="85">
        <v>5545.3109000000004</v>
      </c>
      <c r="F4662" s="210">
        <f t="shared" si="216"/>
        <v>2</v>
      </c>
      <c r="G4662" s="79" t="str">
        <f t="shared" si="217"/>
        <v>PHY</v>
      </c>
      <c r="H4662" s="79" t="str">
        <f t="shared" si="218"/>
        <v>2IF-TW/PERMIAN</v>
      </c>
    </row>
    <row r="4663" spans="1:8">
      <c r="A4663" s="80">
        <v>37199</v>
      </c>
      <c r="B4663" s="79" t="s">
        <v>177</v>
      </c>
      <c r="C4663" s="79" t="s">
        <v>68</v>
      </c>
      <c r="D4663" s="85">
        <v>-105688.1842</v>
      </c>
      <c r="E4663" s="85">
        <v>-105688.1842</v>
      </c>
      <c r="F4663" s="210">
        <f t="shared" si="216"/>
        <v>2</v>
      </c>
      <c r="G4663" s="79" t="str">
        <f t="shared" si="217"/>
        <v>PHY</v>
      </c>
      <c r="H4663" s="79" t="str">
        <f t="shared" si="218"/>
        <v>2NGI-MALIN</v>
      </c>
    </row>
    <row r="4664" spans="1:8">
      <c r="A4664" s="80">
        <v>37199</v>
      </c>
      <c r="B4664" s="79" t="s">
        <v>177</v>
      </c>
      <c r="C4664" s="79" t="s">
        <v>74</v>
      </c>
      <c r="D4664" s="85">
        <v>15202.779500000001</v>
      </c>
      <c r="E4664" s="85">
        <v>15202.779500000001</v>
      </c>
      <c r="F4664" s="210">
        <f t="shared" si="216"/>
        <v>2</v>
      </c>
      <c r="G4664" s="79" t="str">
        <f t="shared" si="217"/>
        <v>PHY</v>
      </c>
      <c r="H4664" s="79" t="str">
        <f t="shared" si="218"/>
        <v>2NGI-PGE/CG</v>
      </c>
    </row>
    <row r="4665" spans="1:8">
      <c r="A4665" s="80">
        <v>37199</v>
      </c>
      <c r="B4665" s="79" t="s">
        <v>177</v>
      </c>
      <c r="C4665" s="79" t="s">
        <v>75</v>
      </c>
      <c r="D4665" s="85">
        <v>-7472.1220000000003</v>
      </c>
      <c r="E4665" s="85">
        <v>-7472.1220000000003</v>
      </c>
      <c r="F4665" s="210">
        <f t="shared" si="216"/>
        <v>2</v>
      </c>
      <c r="G4665" s="79" t="str">
        <f t="shared" si="217"/>
        <v>PHY</v>
      </c>
      <c r="H4665" s="79" t="str">
        <f t="shared" si="218"/>
        <v>2NGI-SOBDR-PG&amp;E</v>
      </c>
    </row>
    <row r="4666" spans="1:8">
      <c r="A4666" s="80">
        <v>37199</v>
      </c>
      <c r="B4666" s="79" t="s">
        <v>177</v>
      </c>
      <c r="C4666" s="79" t="s">
        <v>94</v>
      </c>
      <c r="D4666" s="85">
        <v>-5629.4964</v>
      </c>
      <c r="E4666" s="85">
        <v>-5629.4964</v>
      </c>
      <c r="F4666" s="210">
        <f t="shared" si="216"/>
        <v>2</v>
      </c>
      <c r="G4666" s="79" t="str">
        <f t="shared" si="217"/>
        <v>PHY</v>
      </c>
      <c r="H4666" s="79" t="str">
        <f t="shared" si="218"/>
        <v>2NGI-SOBDR-SOCAL</v>
      </c>
    </row>
    <row r="4667" spans="1:8">
      <c r="A4667" s="80">
        <v>37199</v>
      </c>
      <c r="B4667" s="79" t="s">
        <v>177</v>
      </c>
      <c r="C4667" s="79" t="s">
        <v>46</v>
      </c>
      <c r="D4667" s="85">
        <v>-28558.9486</v>
      </c>
      <c r="E4667" s="85">
        <v>-28558.9486</v>
      </c>
      <c r="F4667" s="210">
        <f t="shared" si="216"/>
        <v>2</v>
      </c>
      <c r="G4667" s="79" t="str">
        <f t="shared" si="217"/>
        <v>PHY</v>
      </c>
      <c r="H4667" s="79" t="str">
        <f t="shared" si="218"/>
        <v>2NGI-SOCAL</v>
      </c>
    </row>
    <row r="4668" spans="1:8">
      <c r="A4668" s="80">
        <v>37199</v>
      </c>
      <c r="B4668" s="79" t="s">
        <v>177</v>
      </c>
      <c r="C4668" s="79" t="s">
        <v>184</v>
      </c>
      <c r="D4668" s="85">
        <v>-2490.7073</v>
      </c>
      <c r="E4668" s="85">
        <v>-2490.7073</v>
      </c>
      <c r="F4668" s="210">
        <f t="shared" si="216"/>
        <v>2</v>
      </c>
      <c r="G4668" s="79" t="str">
        <f t="shared" si="217"/>
        <v>PHY</v>
      </c>
      <c r="H4668" s="79" t="str">
        <f t="shared" si="218"/>
        <v>2NW-STANFIELD</v>
      </c>
    </row>
    <row r="4669" spans="1:8">
      <c r="A4669" s="80">
        <v>37200</v>
      </c>
      <c r="B4669" s="79" t="s">
        <v>177</v>
      </c>
      <c r="C4669" s="79" t="s">
        <v>89</v>
      </c>
      <c r="D4669" s="85">
        <v>40123.801099999997</v>
      </c>
      <c r="E4669" s="85">
        <v>40123.801099999997</v>
      </c>
      <c r="F4669" s="210">
        <f t="shared" si="216"/>
        <v>2</v>
      </c>
      <c r="G4669" s="79" t="str">
        <f t="shared" si="217"/>
        <v>PHY</v>
      </c>
      <c r="H4669" s="79" t="str">
        <f t="shared" si="218"/>
        <v>2IF-ELPO/PERMIAN</v>
      </c>
    </row>
    <row r="4670" spans="1:8">
      <c r="A4670" s="80">
        <v>37200</v>
      </c>
      <c r="B4670" s="79" t="s">
        <v>177</v>
      </c>
      <c r="C4670" s="79" t="s">
        <v>72</v>
      </c>
      <c r="D4670" s="85">
        <v>147948.0165</v>
      </c>
      <c r="E4670" s="85">
        <v>147948.0165</v>
      </c>
      <c r="F4670" s="210">
        <f t="shared" si="216"/>
        <v>2</v>
      </c>
      <c r="G4670" s="79" t="str">
        <f t="shared" si="217"/>
        <v>PHY</v>
      </c>
      <c r="H4670" s="79" t="str">
        <f t="shared" si="218"/>
        <v>2IF-ELPO/SJ</v>
      </c>
    </row>
    <row r="4671" spans="1:8">
      <c r="A4671" s="80">
        <v>37200</v>
      </c>
      <c r="B4671" s="79" t="s">
        <v>177</v>
      </c>
      <c r="C4671" s="79" t="s">
        <v>102</v>
      </c>
      <c r="D4671" s="85">
        <v>4981.4147000000003</v>
      </c>
      <c r="E4671" s="85">
        <v>4981.4147000000003</v>
      </c>
      <c r="F4671" s="210">
        <f t="shared" si="216"/>
        <v>2</v>
      </c>
      <c r="G4671" s="79" t="str">
        <f t="shared" si="217"/>
        <v>PHY</v>
      </c>
      <c r="H4671" s="79" t="str">
        <f t="shared" si="218"/>
        <v>2IF-KERN/RIVER</v>
      </c>
    </row>
    <row r="4672" spans="1:8">
      <c r="A4672" s="80">
        <v>37200</v>
      </c>
      <c r="B4672" s="79" t="s">
        <v>177</v>
      </c>
      <c r="C4672" s="79" t="s">
        <v>93</v>
      </c>
      <c r="D4672" s="85">
        <v>5545.3109000000004</v>
      </c>
      <c r="E4672" s="85">
        <v>5545.3109000000004</v>
      </c>
      <c r="F4672" s="210">
        <f t="shared" si="216"/>
        <v>2</v>
      </c>
      <c r="G4672" s="79" t="str">
        <f t="shared" si="217"/>
        <v>PHY</v>
      </c>
      <c r="H4672" s="79" t="str">
        <f t="shared" si="218"/>
        <v>2IF-TW/PERMIAN</v>
      </c>
    </row>
    <row r="4673" spans="1:8">
      <c r="A4673" s="80">
        <v>37200</v>
      </c>
      <c r="B4673" s="79" t="s">
        <v>177</v>
      </c>
      <c r="C4673" s="79" t="s">
        <v>68</v>
      </c>
      <c r="D4673" s="85">
        <v>-105688.1842</v>
      </c>
      <c r="E4673" s="85">
        <v>-105688.1842</v>
      </c>
      <c r="F4673" s="210">
        <f t="shared" si="216"/>
        <v>2</v>
      </c>
      <c r="G4673" s="79" t="str">
        <f t="shared" si="217"/>
        <v>PHY</v>
      </c>
      <c r="H4673" s="79" t="str">
        <f t="shared" si="218"/>
        <v>2NGI-MALIN</v>
      </c>
    </row>
    <row r="4674" spans="1:8">
      <c r="A4674" s="80">
        <v>37200</v>
      </c>
      <c r="B4674" s="79" t="s">
        <v>177</v>
      </c>
      <c r="C4674" s="79" t="s">
        <v>74</v>
      </c>
      <c r="D4674" s="85">
        <v>15202.779500000001</v>
      </c>
      <c r="E4674" s="85">
        <v>15202.779500000001</v>
      </c>
      <c r="F4674" s="210">
        <f t="shared" si="216"/>
        <v>2</v>
      </c>
      <c r="G4674" s="79" t="str">
        <f t="shared" si="217"/>
        <v>PHY</v>
      </c>
      <c r="H4674" s="79" t="str">
        <f t="shared" si="218"/>
        <v>2NGI-PGE/CG</v>
      </c>
    </row>
    <row r="4675" spans="1:8">
      <c r="A4675" s="80">
        <v>37200</v>
      </c>
      <c r="B4675" s="79" t="s">
        <v>177</v>
      </c>
      <c r="C4675" s="79" t="s">
        <v>75</v>
      </c>
      <c r="D4675" s="85">
        <v>-7472.1220000000003</v>
      </c>
      <c r="E4675" s="85">
        <v>-7472.1220000000003</v>
      </c>
      <c r="F4675" s="210">
        <f t="shared" ref="F4675:F4738" si="219">IF(REF_DT&lt;=LastDay,INDEX(IntraMonth_Buckets,MATCH($A4675,IntraSumMonths,0),1),INDEX(BucketTable,MATCH($A4675,SumMonths,0),1))</f>
        <v>2</v>
      </c>
      <c r="G4675" s="79" t="str">
        <f t="shared" ref="G4675:G4738" si="220">INDEX(Book_Type,MATCH($B4675,Book,0),1)</f>
        <v>PHY</v>
      </c>
      <c r="H4675" s="79" t="str">
        <f t="shared" ref="H4675:H4738" si="221">$F4675&amp;$C4675</f>
        <v>2NGI-SOBDR-PG&amp;E</v>
      </c>
    </row>
    <row r="4676" spans="1:8">
      <c r="A4676" s="80">
        <v>37200</v>
      </c>
      <c r="B4676" s="79" t="s">
        <v>177</v>
      </c>
      <c r="C4676" s="79" t="s">
        <v>94</v>
      </c>
      <c r="D4676" s="85">
        <v>-5629.4964</v>
      </c>
      <c r="E4676" s="85">
        <v>-5629.4964</v>
      </c>
      <c r="F4676" s="210">
        <f t="shared" si="219"/>
        <v>2</v>
      </c>
      <c r="G4676" s="79" t="str">
        <f t="shared" si="220"/>
        <v>PHY</v>
      </c>
      <c r="H4676" s="79" t="str">
        <f t="shared" si="221"/>
        <v>2NGI-SOBDR-SOCAL</v>
      </c>
    </row>
    <row r="4677" spans="1:8">
      <c r="A4677" s="80">
        <v>37200</v>
      </c>
      <c r="B4677" s="79" t="s">
        <v>177</v>
      </c>
      <c r="C4677" s="79" t="s">
        <v>46</v>
      </c>
      <c r="D4677" s="85">
        <v>-28558.9486</v>
      </c>
      <c r="E4677" s="85">
        <v>-28558.9486</v>
      </c>
      <c r="F4677" s="210">
        <f t="shared" si="219"/>
        <v>2</v>
      </c>
      <c r="G4677" s="79" t="str">
        <f t="shared" si="220"/>
        <v>PHY</v>
      </c>
      <c r="H4677" s="79" t="str">
        <f t="shared" si="221"/>
        <v>2NGI-SOCAL</v>
      </c>
    </row>
    <row r="4678" spans="1:8">
      <c r="A4678" s="80">
        <v>37200</v>
      </c>
      <c r="B4678" s="79" t="s">
        <v>177</v>
      </c>
      <c r="C4678" s="79" t="s">
        <v>184</v>
      </c>
      <c r="D4678" s="85">
        <v>-2490.7073</v>
      </c>
      <c r="E4678" s="85">
        <v>-2490.7073</v>
      </c>
      <c r="F4678" s="210">
        <f t="shared" si="219"/>
        <v>2</v>
      </c>
      <c r="G4678" s="79" t="str">
        <f t="shared" si="220"/>
        <v>PHY</v>
      </c>
      <c r="H4678" s="79" t="str">
        <f t="shared" si="221"/>
        <v>2NW-STANFIELD</v>
      </c>
    </row>
    <row r="4679" spans="1:8">
      <c r="A4679" s="80">
        <v>37201</v>
      </c>
      <c r="B4679" s="79" t="s">
        <v>177</v>
      </c>
      <c r="C4679" s="79" t="s">
        <v>89</v>
      </c>
      <c r="D4679" s="85">
        <v>40123.801099999997</v>
      </c>
      <c r="E4679" s="85">
        <v>40123.801099999997</v>
      </c>
      <c r="F4679" s="210">
        <f t="shared" si="219"/>
        <v>2</v>
      </c>
      <c r="G4679" s="79" t="str">
        <f t="shared" si="220"/>
        <v>PHY</v>
      </c>
      <c r="H4679" s="79" t="str">
        <f t="shared" si="221"/>
        <v>2IF-ELPO/PERMIAN</v>
      </c>
    </row>
    <row r="4680" spans="1:8">
      <c r="A4680" s="80">
        <v>37201</v>
      </c>
      <c r="B4680" s="79" t="s">
        <v>177</v>
      </c>
      <c r="C4680" s="79" t="s">
        <v>72</v>
      </c>
      <c r="D4680" s="85">
        <v>147948.0165</v>
      </c>
      <c r="E4680" s="85">
        <v>147948.0165</v>
      </c>
      <c r="F4680" s="210">
        <f t="shared" si="219"/>
        <v>2</v>
      </c>
      <c r="G4680" s="79" t="str">
        <f t="shared" si="220"/>
        <v>PHY</v>
      </c>
      <c r="H4680" s="79" t="str">
        <f t="shared" si="221"/>
        <v>2IF-ELPO/SJ</v>
      </c>
    </row>
    <row r="4681" spans="1:8">
      <c r="A4681" s="80">
        <v>37201</v>
      </c>
      <c r="B4681" s="79" t="s">
        <v>177</v>
      </c>
      <c r="C4681" s="79" t="s">
        <v>102</v>
      </c>
      <c r="D4681" s="85">
        <v>4981.4147000000003</v>
      </c>
      <c r="E4681" s="85">
        <v>4981.4147000000003</v>
      </c>
      <c r="F4681" s="210">
        <f t="shared" si="219"/>
        <v>2</v>
      </c>
      <c r="G4681" s="79" t="str">
        <f t="shared" si="220"/>
        <v>PHY</v>
      </c>
      <c r="H4681" s="79" t="str">
        <f t="shared" si="221"/>
        <v>2IF-KERN/RIVER</v>
      </c>
    </row>
    <row r="4682" spans="1:8">
      <c r="A4682" s="80">
        <v>37201</v>
      </c>
      <c r="B4682" s="79" t="s">
        <v>177</v>
      </c>
      <c r="C4682" s="79" t="s">
        <v>93</v>
      </c>
      <c r="D4682" s="85">
        <v>5545.3109000000004</v>
      </c>
      <c r="E4682" s="85">
        <v>5545.3109000000004</v>
      </c>
      <c r="F4682" s="210">
        <f t="shared" si="219"/>
        <v>2</v>
      </c>
      <c r="G4682" s="79" t="str">
        <f t="shared" si="220"/>
        <v>PHY</v>
      </c>
      <c r="H4682" s="79" t="str">
        <f t="shared" si="221"/>
        <v>2IF-TW/PERMIAN</v>
      </c>
    </row>
    <row r="4683" spans="1:8">
      <c r="A4683" s="80">
        <v>37201</v>
      </c>
      <c r="B4683" s="79" t="s">
        <v>177</v>
      </c>
      <c r="C4683" s="79" t="s">
        <v>68</v>
      </c>
      <c r="D4683" s="85">
        <v>-105688.1842</v>
      </c>
      <c r="E4683" s="85">
        <v>-105688.1842</v>
      </c>
      <c r="F4683" s="210">
        <f t="shared" si="219"/>
        <v>2</v>
      </c>
      <c r="G4683" s="79" t="str">
        <f t="shared" si="220"/>
        <v>PHY</v>
      </c>
      <c r="H4683" s="79" t="str">
        <f t="shared" si="221"/>
        <v>2NGI-MALIN</v>
      </c>
    </row>
    <row r="4684" spans="1:8">
      <c r="A4684" s="80">
        <v>37201</v>
      </c>
      <c r="B4684" s="79" t="s">
        <v>177</v>
      </c>
      <c r="C4684" s="79" t="s">
        <v>74</v>
      </c>
      <c r="D4684" s="85">
        <v>15202.779500000001</v>
      </c>
      <c r="E4684" s="85">
        <v>15202.779500000001</v>
      </c>
      <c r="F4684" s="210">
        <f t="shared" si="219"/>
        <v>2</v>
      </c>
      <c r="G4684" s="79" t="str">
        <f t="shared" si="220"/>
        <v>PHY</v>
      </c>
      <c r="H4684" s="79" t="str">
        <f t="shared" si="221"/>
        <v>2NGI-PGE/CG</v>
      </c>
    </row>
    <row r="4685" spans="1:8">
      <c r="A4685" s="80">
        <v>37201</v>
      </c>
      <c r="B4685" s="79" t="s">
        <v>177</v>
      </c>
      <c r="C4685" s="79" t="s">
        <v>75</v>
      </c>
      <c r="D4685" s="85">
        <v>-7472.1220000000003</v>
      </c>
      <c r="E4685" s="85">
        <v>-7472.1220000000003</v>
      </c>
      <c r="F4685" s="210">
        <f t="shared" si="219"/>
        <v>2</v>
      </c>
      <c r="G4685" s="79" t="str">
        <f t="shared" si="220"/>
        <v>PHY</v>
      </c>
      <c r="H4685" s="79" t="str">
        <f t="shared" si="221"/>
        <v>2NGI-SOBDR-PG&amp;E</v>
      </c>
    </row>
    <row r="4686" spans="1:8">
      <c r="A4686" s="80">
        <v>37201</v>
      </c>
      <c r="B4686" s="79" t="s">
        <v>177</v>
      </c>
      <c r="C4686" s="79" t="s">
        <v>94</v>
      </c>
      <c r="D4686" s="85">
        <v>-5629.4964</v>
      </c>
      <c r="E4686" s="85">
        <v>-5629.4964</v>
      </c>
      <c r="F4686" s="210">
        <f t="shared" si="219"/>
        <v>2</v>
      </c>
      <c r="G4686" s="79" t="str">
        <f t="shared" si="220"/>
        <v>PHY</v>
      </c>
      <c r="H4686" s="79" t="str">
        <f t="shared" si="221"/>
        <v>2NGI-SOBDR-SOCAL</v>
      </c>
    </row>
    <row r="4687" spans="1:8">
      <c r="A4687" s="80">
        <v>37201</v>
      </c>
      <c r="B4687" s="79" t="s">
        <v>177</v>
      </c>
      <c r="C4687" s="79" t="s">
        <v>46</v>
      </c>
      <c r="D4687" s="85">
        <v>-28558.9486</v>
      </c>
      <c r="E4687" s="85">
        <v>-28558.9486</v>
      </c>
      <c r="F4687" s="210">
        <f t="shared" si="219"/>
        <v>2</v>
      </c>
      <c r="G4687" s="79" t="str">
        <f t="shared" si="220"/>
        <v>PHY</v>
      </c>
      <c r="H4687" s="79" t="str">
        <f t="shared" si="221"/>
        <v>2NGI-SOCAL</v>
      </c>
    </row>
    <row r="4688" spans="1:8">
      <c r="A4688" s="80">
        <v>37201</v>
      </c>
      <c r="B4688" s="79" t="s">
        <v>177</v>
      </c>
      <c r="C4688" s="79" t="s">
        <v>184</v>
      </c>
      <c r="D4688" s="85">
        <v>-2490.7073</v>
      </c>
      <c r="E4688" s="85">
        <v>-2490.7073</v>
      </c>
      <c r="F4688" s="210">
        <f t="shared" si="219"/>
        <v>2</v>
      </c>
      <c r="G4688" s="79" t="str">
        <f t="shared" si="220"/>
        <v>PHY</v>
      </c>
      <c r="H4688" s="79" t="str">
        <f t="shared" si="221"/>
        <v>2NW-STANFIELD</v>
      </c>
    </row>
    <row r="4689" spans="1:8">
      <c r="A4689" s="80">
        <v>37202</v>
      </c>
      <c r="B4689" s="79" t="s">
        <v>177</v>
      </c>
      <c r="C4689" s="79" t="s">
        <v>89</v>
      </c>
      <c r="D4689" s="85">
        <v>40123.801099999997</v>
      </c>
      <c r="E4689" s="85">
        <v>40123.801099999997</v>
      </c>
      <c r="F4689" s="210">
        <f t="shared" si="219"/>
        <v>2</v>
      </c>
      <c r="G4689" s="79" t="str">
        <f t="shared" si="220"/>
        <v>PHY</v>
      </c>
      <c r="H4689" s="79" t="str">
        <f t="shared" si="221"/>
        <v>2IF-ELPO/PERMIAN</v>
      </c>
    </row>
    <row r="4690" spans="1:8">
      <c r="A4690" s="80">
        <v>37202</v>
      </c>
      <c r="B4690" s="79" t="s">
        <v>177</v>
      </c>
      <c r="C4690" s="79" t="s">
        <v>72</v>
      </c>
      <c r="D4690" s="85">
        <v>147948.0165</v>
      </c>
      <c r="E4690" s="85">
        <v>147948.0165</v>
      </c>
      <c r="F4690" s="210">
        <f t="shared" si="219"/>
        <v>2</v>
      </c>
      <c r="G4690" s="79" t="str">
        <f t="shared" si="220"/>
        <v>PHY</v>
      </c>
      <c r="H4690" s="79" t="str">
        <f t="shared" si="221"/>
        <v>2IF-ELPO/SJ</v>
      </c>
    </row>
    <row r="4691" spans="1:8">
      <c r="A4691" s="80">
        <v>37202</v>
      </c>
      <c r="B4691" s="79" t="s">
        <v>177</v>
      </c>
      <c r="C4691" s="79" t="s">
        <v>102</v>
      </c>
      <c r="D4691" s="85">
        <v>4981.4147000000003</v>
      </c>
      <c r="E4691" s="85">
        <v>4981.4147000000003</v>
      </c>
      <c r="F4691" s="210">
        <f t="shared" si="219"/>
        <v>2</v>
      </c>
      <c r="G4691" s="79" t="str">
        <f t="shared" si="220"/>
        <v>PHY</v>
      </c>
      <c r="H4691" s="79" t="str">
        <f t="shared" si="221"/>
        <v>2IF-KERN/RIVER</v>
      </c>
    </row>
    <row r="4692" spans="1:8">
      <c r="A4692" s="80">
        <v>37202</v>
      </c>
      <c r="B4692" s="79" t="s">
        <v>177</v>
      </c>
      <c r="C4692" s="79" t="s">
        <v>93</v>
      </c>
      <c r="D4692" s="85">
        <v>5545.3109000000004</v>
      </c>
      <c r="E4692" s="85">
        <v>5545.3109000000004</v>
      </c>
      <c r="F4692" s="210">
        <f t="shared" si="219"/>
        <v>2</v>
      </c>
      <c r="G4692" s="79" t="str">
        <f t="shared" si="220"/>
        <v>PHY</v>
      </c>
      <c r="H4692" s="79" t="str">
        <f t="shared" si="221"/>
        <v>2IF-TW/PERMIAN</v>
      </c>
    </row>
    <row r="4693" spans="1:8">
      <c r="A4693" s="80">
        <v>37202</v>
      </c>
      <c r="B4693" s="79" t="s">
        <v>177</v>
      </c>
      <c r="C4693" s="79" t="s">
        <v>68</v>
      </c>
      <c r="D4693" s="85">
        <v>-105688.1842</v>
      </c>
      <c r="E4693" s="85">
        <v>-105688.1842</v>
      </c>
      <c r="F4693" s="210">
        <f t="shared" si="219"/>
        <v>2</v>
      </c>
      <c r="G4693" s="79" t="str">
        <f t="shared" si="220"/>
        <v>PHY</v>
      </c>
      <c r="H4693" s="79" t="str">
        <f t="shared" si="221"/>
        <v>2NGI-MALIN</v>
      </c>
    </row>
    <row r="4694" spans="1:8">
      <c r="A4694" s="80">
        <v>37202</v>
      </c>
      <c r="B4694" s="79" t="s">
        <v>177</v>
      </c>
      <c r="C4694" s="79" t="s">
        <v>74</v>
      </c>
      <c r="D4694" s="85">
        <v>15202.779500000001</v>
      </c>
      <c r="E4694" s="85">
        <v>15202.779500000001</v>
      </c>
      <c r="F4694" s="210">
        <f t="shared" si="219"/>
        <v>2</v>
      </c>
      <c r="G4694" s="79" t="str">
        <f t="shared" si="220"/>
        <v>PHY</v>
      </c>
      <c r="H4694" s="79" t="str">
        <f t="shared" si="221"/>
        <v>2NGI-PGE/CG</v>
      </c>
    </row>
    <row r="4695" spans="1:8">
      <c r="A4695" s="80">
        <v>37202</v>
      </c>
      <c r="B4695" s="79" t="s">
        <v>177</v>
      </c>
      <c r="C4695" s="79" t="s">
        <v>75</v>
      </c>
      <c r="D4695" s="85">
        <v>-7472.1220000000003</v>
      </c>
      <c r="E4695" s="85">
        <v>-7472.1220000000003</v>
      </c>
      <c r="F4695" s="210">
        <f t="shared" si="219"/>
        <v>2</v>
      </c>
      <c r="G4695" s="79" t="str">
        <f t="shared" si="220"/>
        <v>PHY</v>
      </c>
      <c r="H4695" s="79" t="str">
        <f t="shared" si="221"/>
        <v>2NGI-SOBDR-PG&amp;E</v>
      </c>
    </row>
    <row r="4696" spans="1:8">
      <c r="A4696" s="80">
        <v>37202</v>
      </c>
      <c r="B4696" s="79" t="s">
        <v>177</v>
      </c>
      <c r="C4696" s="79" t="s">
        <v>94</v>
      </c>
      <c r="D4696" s="85">
        <v>-5629.4964</v>
      </c>
      <c r="E4696" s="85">
        <v>-5629.4964</v>
      </c>
      <c r="F4696" s="210">
        <f t="shared" si="219"/>
        <v>2</v>
      </c>
      <c r="G4696" s="79" t="str">
        <f t="shared" si="220"/>
        <v>PHY</v>
      </c>
      <c r="H4696" s="79" t="str">
        <f t="shared" si="221"/>
        <v>2NGI-SOBDR-SOCAL</v>
      </c>
    </row>
    <row r="4697" spans="1:8">
      <c r="A4697" s="80">
        <v>37202</v>
      </c>
      <c r="B4697" s="79" t="s">
        <v>177</v>
      </c>
      <c r="C4697" s="79" t="s">
        <v>46</v>
      </c>
      <c r="D4697" s="85">
        <v>-28558.9486</v>
      </c>
      <c r="E4697" s="85">
        <v>-28558.9486</v>
      </c>
      <c r="F4697" s="210">
        <f t="shared" si="219"/>
        <v>2</v>
      </c>
      <c r="G4697" s="79" t="str">
        <f t="shared" si="220"/>
        <v>PHY</v>
      </c>
      <c r="H4697" s="79" t="str">
        <f t="shared" si="221"/>
        <v>2NGI-SOCAL</v>
      </c>
    </row>
    <row r="4698" spans="1:8">
      <c r="A4698" s="80">
        <v>37202</v>
      </c>
      <c r="B4698" s="79" t="s">
        <v>177</v>
      </c>
      <c r="C4698" s="79" t="s">
        <v>184</v>
      </c>
      <c r="D4698" s="85">
        <v>-2490.7073</v>
      </c>
      <c r="E4698" s="85">
        <v>-2490.7073</v>
      </c>
      <c r="F4698" s="210">
        <f t="shared" si="219"/>
        <v>2</v>
      </c>
      <c r="G4698" s="79" t="str">
        <f t="shared" si="220"/>
        <v>PHY</v>
      </c>
      <c r="H4698" s="79" t="str">
        <f t="shared" si="221"/>
        <v>2NW-STANFIELD</v>
      </c>
    </row>
    <row r="4699" spans="1:8">
      <c r="A4699" s="80">
        <v>37203</v>
      </c>
      <c r="B4699" s="79" t="s">
        <v>177</v>
      </c>
      <c r="C4699" s="79" t="s">
        <v>89</v>
      </c>
      <c r="D4699" s="85">
        <v>40123.801099999997</v>
      </c>
      <c r="E4699" s="85">
        <v>40123.801099999997</v>
      </c>
      <c r="F4699" s="210">
        <f t="shared" si="219"/>
        <v>2</v>
      </c>
      <c r="G4699" s="79" t="str">
        <f t="shared" si="220"/>
        <v>PHY</v>
      </c>
      <c r="H4699" s="79" t="str">
        <f t="shared" si="221"/>
        <v>2IF-ELPO/PERMIAN</v>
      </c>
    </row>
    <row r="4700" spans="1:8">
      <c r="A4700" s="80">
        <v>37203</v>
      </c>
      <c r="B4700" s="79" t="s">
        <v>177</v>
      </c>
      <c r="C4700" s="79" t="s">
        <v>72</v>
      </c>
      <c r="D4700" s="85">
        <v>147948.0165</v>
      </c>
      <c r="E4700" s="85">
        <v>147948.0165</v>
      </c>
      <c r="F4700" s="210">
        <f t="shared" si="219"/>
        <v>2</v>
      </c>
      <c r="G4700" s="79" t="str">
        <f t="shared" si="220"/>
        <v>PHY</v>
      </c>
      <c r="H4700" s="79" t="str">
        <f t="shared" si="221"/>
        <v>2IF-ELPO/SJ</v>
      </c>
    </row>
    <row r="4701" spans="1:8">
      <c r="A4701" s="80">
        <v>37203</v>
      </c>
      <c r="B4701" s="79" t="s">
        <v>177</v>
      </c>
      <c r="C4701" s="79" t="s">
        <v>102</v>
      </c>
      <c r="D4701" s="85">
        <v>4981.4147000000003</v>
      </c>
      <c r="E4701" s="85">
        <v>4981.4147000000003</v>
      </c>
      <c r="F4701" s="210">
        <f t="shared" si="219"/>
        <v>2</v>
      </c>
      <c r="G4701" s="79" t="str">
        <f t="shared" si="220"/>
        <v>PHY</v>
      </c>
      <c r="H4701" s="79" t="str">
        <f t="shared" si="221"/>
        <v>2IF-KERN/RIVER</v>
      </c>
    </row>
    <row r="4702" spans="1:8">
      <c r="A4702" s="80">
        <v>37203</v>
      </c>
      <c r="B4702" s="79" t="s">
        <v>177</v>
      </c>
      <c r="C4702" s="79" t="s">
        <v>93</v>
      </c>
      <c r="D4702" s="85">
        <v>5545.3109000000004</v>
      </c>
      <c r="E4702" s="85">
        <v>5545.3109000000004</v>
      </c>
      <c r="F4702" s="210">
        <f t="shared" si="219"/>
        <v>2</v>
      </c>
      <c r="G4702" s="79" t="str">
        <f t="shared" si="220"/>
        <v>PHY</v>
      </c>
      <c r="H4702" s="79" t="str">
        <f t="shared" si="221"/>
        <v>2IF-TW/PERMIAN</v>
      </c>
    </row>
    <row r="4703" spans="1:8">
      <c r="A4703" s="80">
        <v>37203</v>
      </c>
      <c r="B4703" s="79" t="s">
        <v>177</v>
      </c>
      <c r="C4703" s="79" t="s">
        <v>68</v>
      </c>
      <c r="D4703" s="85">
        <v>-105688.1842</v>
      </c>
      <c r="E4703" s="85">
        <v>-105688.1842</v>
      </c>
      <c r="F4703" s="210">
        <f t="shared" si="219"/>
        <v>2</v>
      </c>
      <c r="G4703" s="79" t="str">
        <f t="shared" si="220"/>
        <v>PHY</v>
      </c>
      <c r="H4703" s="79" t="str">
        <f t="shared" si="221"/>
        <v>2NGI-MALIN</v>
      </c>
    </row>
    <row r="4704" spans="1:8">
      <c r="A4704" s="80">
        <v>37203</v>
      </c>
      <c r="B4704" s="79" t="s">
        <v>177</v>
      </c>
      <c r="C4704" s="79" t="s">
        <v>74</v>
      </c>
      <c r="D4704" s="85">
        <v>15202.779500000001</v>
      </c>
      <c r="E4704" s="85">
        <v>15202.779500000001</v>
      </c>
      <c r="F4704" s="210">
        <f t="shared" si="219"/>
        <v>2</v>
      </c>
      <c r="G4704" s="79" t="str">
        <f t="shared" si="220"/>
        <v>PHY</v>
      </c>
      <c r="H4704" s="79" t="str">
        <f t="shared" si="221"/>
        <v>2NGI-PGE/CG</v>
      </c>
    </row>
    <row r="4705" spans="1:8">
      <c r="A4705" s="80">
        <v>37203</v>
      </c>
      <c r="B4705" s="79" t="s">
        <v>177</v>
      </c>
      <c r="C4705" s="79" t="s">
        <v>75</v>
      </c>
      <c r="D4705" s="85">
        <v>-7472.1220000000003</v>
      </c>
      <c r="E4705" s="85">
        <v>-7472.1220000000003</v>
      </c>
      <c r="F4705" s="210">
        <f t="shared" si="219"/>
        <v>2</v>
      </c>
      <c r="G4705" s="79" t="str">
        <f t="shared" si="220"/>
        <v>PHY</v>
      </c>
      <c r="H4705" s="79" t="str">
        <f t="shared" si="221"/>
        <v>2NGI-SOBDR-PG&amp;E</v>
      </c>
    </row>
    <row r="4706" spans="1:8">
      <c r="A4706" s="80">
        <v>37203</v>
      </c>
      <c r="B4706" s="79" t="s">
        <v>177</v>
      </c>
      <c r="C4706" s="79" t="s">
        <v>94</v>
      </c>
      <c r="D4706" s="85">
        <v>-5629.4964</v>
      </c>
      <c r="E4706" s="85">
        <v>-5629.4964</v>
      </c>
      <c r="F4706" s="210">
        <f t="shared" si="219"/>
        <v>2</v>
      </c>
      <c r="G4706" s="79" t="str">
        <f t="shared" si="220"/>
        <v>PHY</v>
      </c>
      <c r="H4706" s="79" t="str">
        <f t="shared" si="221"/>
        <v>2NGI-SOBDR-SOCAL</v>
      </c>
    </row>
    <row r="4707" spans="1:8">
      <c r="A4707" s="80">
        <v>37203</v>
      </c>
      <c r="B4707" s="79" t="s">
        <v>177</v>
      </c>
      <c r="C4707" s="79" t="s">
        <v>46</v>
      </c>
      <c r="D4707" s="85">
        <v>-28558.9486</v>
      </c>
      <c r="E4707" s="85">
        <v>-28558.9486</v>
      </c>
      <c r="F4707" s="210">
        <f t="shared" si="219"/>
        <v>2</v>
      </c>
      <c r="G4707" s="79" t="str">
        <f t="shared" si="220"/>
        <v>PHY</v>
      </c>
      <c r="H4707" s="79" t="str">
        <f t="shared" si="221"/>
        <v>2NGI-SOCAL</v>
      </c>
    </row>
    <row r="4708" spans="1:8">
      <c r="A4708" s="80">
        <v>37203</v>
      </c>
      <c r="B4708" s="79" t="s">
        <v>177</v>
      </c>
      <c r="C4708" s="79" t="s">
        <v>184</v>
      </c>
      <c r="D4708" s="85">
        <v>-2490.7073</v>
      </c>
      <c r="E4708" s="85">
        <v>-2490.7073</v>
      </c>
      <c r="F4708" s="210">
        <f t="shared" si="219"/>
        <v>2</v>
      </c>
      <c r="G4708" s="79" t="str">
        <f t="shared" si="220"/>
        <v>PHY</v>
      </c>
      <c r="H4708" s="79" t="str">
        <f t="shared" si="221"/>
        <v>2NW-STANFIELD</v>
      </c>
    </row>
    <row r="4709" spans="1:8">
      <c r="A4709" s="80">
        <v>37204</v>
      </c>
      <c r="B4709" s="79" t="s">
        <v>177</v>
      </c>
      <c r="C4709" s="79" t="s">
        <v>89</v>
      </c>
      <c r="D4709" s="85">
        <v>40123.801099999997</v>
      </c>
      <c r="E4709" s="85">
        <v>40123.801099999997</v>
      </c>
      <c r="F4709" s="210">
        <f t="shared" si="219"/>
        <v>2</v>
      </c>
      <c r="G4709" s="79" t="str">
        <f t="shared" si="220"/>
        <v>PHY</v>
      </c>
      <c r="H4709" s="79" t="str">
        <f t="shared" si="221"/>
        <v>2IF-ELPO/PERMIAN</v>
      </c>
    </row>
    <row r="4710" spans="1:8">
      <c r="A4710" s="80">
        <v>37204</v>
      </c>
      <c r="B4710" s="79" t="s">
        <v>177</v>
      </c>
      <c r="C4710" s="79" t="s">
        <v>72</v>
      </c>
      <c r="D4710" s="85">
        <v>147948.0165</v>
      </c>
      <c r="E4710" s="85">
        <v>147948.0165</v>
      </c>
      <c r="F4710" s="210">
        <f t="shared" si="219"/>
        <v>2</v>
      </c>
      <c r="G4710" s="79" t="str">
        <f t="shared" si="220"/>
        <v>PHY</v>
      </c>
      <c r="H4710" s="79" t="str">
        <f t="shared" si="221"/>
        <v>2IF-ELPO/SJ</v>
      </c>
    </row>
    <row r="4711" spans="1:8">
      <c r="A4711" s="80">
        <v>37204</v>
      </c>
      <c r="B4711" s="79" t="s">
        <v>177</v>
      </c>
      <c r="C4711" s="79" t="s">
        <v>102</v>
      </c>
      <c r="D4711" s="85">
        <v>4981.4147000000003</v>
      </c>
      <c r="E4711" s="85">
        <v>4981.4147000000003</v>
      </c>
      <c r="F4711" s="210">
        <f t="shared" si="219"/>
        <v>2</v>
      </c>
      <c r="G4711" s="79" t="str">
        <f t="shared" si="220"/>
        <v>PHY</v>
      </c>
      <c r="H4711" s="79" t="str">
        <f t="shared" si="221"/>
        <v>2IF-KERN/RIVER</v>
      </c>
    </row>
    <row r="4712" spans="1:8">
      <c r="A4712" s="80">
        <v>37204</v>
      </c>
      <c r="B4712" s="79" t="s">
        <v>177</v>
      </c>
      <c r="C4712" s="79" t="s">
        <v>93</v>
      </c>
      <c r="D4712" s="85">
        <v>5545.3109000000004</v>
      </c>
      <c r="E4712" s="85">
        <v>5545.3109000000004</v>
      </c>
      <c r="F4712" s="210">
        <f t="shared" si="219"/>
        <v>2</v>
      </c>
      <c r="G4712" s="79" t="str">
        <f t="shared" si="220"/>
        <v>PHY</v>
      </c>
      <c r="H4712" s="79" t="str">
        <f t="shared" si="221"/>
        <v>2IF-TW/PERMIAN</v>
      </c>
    </row>
    <row r="4713" spans="1:8">
      <c r="A4713" s="80">
        <v>37204</v>
      </c>
      <c r="B4713" s="79" t="s">
        <v>177</v>
      </c>
      <c r="C4713" s="79" t="s">
        <v>68</v>
      </c>
      <c r="D4713" s="85">
        <v>-105688.1842</v>
      </c>
      <c r="E4713" s="85">
        <v>-105688.1842</v>
      </c>
      <c r="F4713" s="210">
        <f t="shared" si="219"/>
        <v>2</v>
      </c>
      <c r="G4713" s="79" t="str">
        <f t="shared" si="220"/>
        <v>PHY</v>
      </c>
      <c r="H4713" s="79" t="str">
        <f t="shared" si="221"/>
        <v>2NGI-MALIN</v>
      </c>
    </row>
    <row r="4714" spans="1:8">
      <c r="A4714" s="80">
        <v>37204</v>
      </c>
      <c r="B4714" s="79" t="s">
        <v>177</v>
      </c>
      <c r="C4714" s="79" t="s">
        <v>74</v>
      </c>
      <c r="D4714" s="85">
        <v>15202.779500000001</v>
      </c>
      <c r="E4714" s="85">
        <v>15202.779500000001</v>
      </c>
      <c r="F4714" s="210">
        <f t="shared" si="219"/>
        <v>2</v>
      </c>
      <c r="G4714" s="79" t="str">
        <f t="shared" si="220"/>
        <v>PHY</v>
      </c>
      <c r="H4714" s="79" t="str">
        <f t="shared" si="221"/>
        <v>2NGI-PGE/CG</v>
      </c>
    </row>
    <row r="4715" spans="1:8">
      <c r="A4715" s="80">
        <v>37204</v>
      </c>
      <c r="B4715" s="79" t="s">
        <v>177</v>
      </c>
      <c r="C4715" s="79" t="s">
        <v>75</v>
      </c>
      <c r="D4715" s="85">
        <v>-7472.1220000000003</v>
      </c>
      <c r="E4715" s="85">
        <v>-7472.1220000000003</v>
      </c>
      <c r="F4715" s="210">
        <f t="shared" si="219"/>
        <v>2</v>
      </c>
      <c r="G4715" s="79" t="str">
        <f t="shared" si="220"/>
        <v>PHY</v>
      </c>
      <c r="H4715" s="79" t="str">
        <f t="shared" si="221"/>
        <v>2NGI-SOBDR-PG&amp;E</v>
      </c>
    </row>
    <row r="4716" spans="1:8">
      <c r="A4716" s="80">
        <v>37204</v>
      </c>
      <c r="B4716" s="79" t="s">
        <v>177</v>
      </c>
      <c r="C4716" s="79" t="s">
        <v>94</v>
      </c>
      <c r="D4716" s="85">
        <v>-5629.4964</v>
      </c>
      <c r="E4716" s="85">
        <v>-5629.4964</v>
      </c>
      <c r="F4716" s="210">
        <f t="shared" si="219"/>
        <v>2</v>
      </c>
      <c r="G4716" s="79" t="str">
        <f t="shared" si="220"/>
        <v>PHY</v>
      </c>
      <c r="H4716" s="79" t="str">
        <f t="shared" si="221"/>
        <v>2NGI-SOBDR-SOCAL</v>
      </c>
    </row>
    <row r="4717" spans="1:8">
      <c r="A4717" s="80">
        <v>37204</v>
      </c>
      <c r="B4717" s="79" t="s">
        <v>177</v>
      </c>
      <c r="C4717" s="79" t="s">
        <v>46</v>
      </c>
      <c r="D4717" s="85">
        <v>-28558.9486</v>
      </c>
      <c r="E4717" s="85">
        <v>-28558.9486</v>
      </c>
      <c r="F4717" s="210">
        <f t="shared" si="219"/>
        <v>2</v>
      </c>
      <c r="G4717" s="79" t="str">
        <f t="shared" si="220"/>
        <v>PHY</v>
      </c>
      <c r="H4717" s="79" t="str">
        <f t="shared" si="221"/>
        <v>2NGI-SOCAL</v>
      </c>
    </row>
    <row r="4718" spans="1:8">
      <c r="A4718" s="80">
        <v>37204</v>
      </c>
      <c r="B4718" s="79" t="s">
        <v>177</v>
      </c>
      <c r="C4718" s="79" t="s">
        <v>184</v>
      </c>
      <c r="D4718" s="85">
        <v>-2490.7073</v>
      </c>
      <c r="E4718" s="85">
        <v>-2490.7073</v>
      </c>
      <c r="F4718" s="210">
        <f t="shared" si="219"/>
        <v>2</v>
      </c>
      <c r="G4718" s="79" t="str">
        <f t="shared" si="220"/>
        <v>PHY</v>
      </c>
      <c r="H4718" s="79" t="str">
        <f t="shared" si="221"/>
        <v>2NW-STANFIELD</v>
      </c>
    </row>
    <row r="4719" spans="1:8">
      <c r="A4719" s="80">
        <v>37205</v>
      </c>
      <c r="B4719" s="79" t="s">
        <v>177</v>
      </c>
      <c r="C4719" s="79" t="s">
        <v>89</v>
      </c>
      <c r="D4719" s="85">
        <v>40123.801099999997</v>
      </c>
      <c r="E4719" s="85">
        <v>40123.801099999997</v>
      </c>
      <c r="F4719" s="210">
        <f t="shared" si="219"/>
        <v>2</v>
      </c>
      <c r="G4719" s="79" t="str">
        <f t="shared" si="220"/>
        <v>PHY</v>
      </c>
      <c r="H4719" s="79" t="str">
        <f t="shared" si="221"/>
        <v>2IF-ELPO/PERMIAN</v>
      </c>
    </row>
    <row r="4720" spans="1:8">
      <c r="A4720" s="80">
        <v>37205</v>
      </c>
      <c r="B4720" s="79" t="s">
        <v>177</v>
      </c>
      <c r="C4720" s="79" t="s">
        <v>72</v>
      </c>
      <c r="D4720" s="85">
        <v>147948.0165</v>
      </c>
      <c r="E4720" s="85">
        <v>147948.0165</v>
      </c>
      <c r="F4720" s="210">
        <f t="shared" si="219"/>
        <v>2</v>
      </c>
      <c r="G4720" s="79" t="str">
        <f t="shared" si="220"/>
        <v>PHY</v>
      </c>
      <c r="H4720" s="79" t="str">
        <f t="shared" si="221"/>
        <v>2IF-ELPO/SJ</v>
      </c>
    </row>
    <row r="4721" spans="1:8">
      <c r="A4721" s="80">
        <v>37205</v>
      </c>
      <c r="B4721" s="79" t="s">
        <v>177</v>
      </c>
      <c r="C4721" s="79" t="s">
        <v>102</v>
      </c>
      <c r="D4721" s="85">
        <v>4981.4147000000003</v>
      </c>
      <c r="E4721" s="85">
        <v>4981.4147000000003</v>
      </c>
      <c r="F4721" s="210">
        <f t="shared" si="219"/>
        <v>2</v>
      </c>
      <c r="G4721" s="79" t="str">
        <f t="shared" si="220"/>
        <v>PHY</v>
      </c>
      <c r="H4721" s="79" t="str">
        <f t="shared" si="221"/>
        <v>2IF-KERN/RIVER</v>
      </c>
    </row>
    <row r="4722" spans="1:8">
      <c r="A4722" s="80">
        <v>37205</v>
      </c>
      <c r="B4722" s="79" t="s">
        <v>177</v>
      </c>
      <c r="C4722" s="79" t="s">
        <v>93</v>
      </c>
      <c r="D4722" s="85">
        <v>5545.3109000000004</v>
      </c>
      <c r="E4722" s="85">
        <v>5545.3109000000004</v>
      </c>
      <c r="F4722" s="210">
        <f t="shared" si="219"/>
        <v>2</v>
      </c>
      <c r="G4722" s="79" t="str">
        <f t="shared" si="220"/>
        <v>PHY</v>
      </c>
      <c r="H4722" s="79" t="str">
        <f t="shared" si="221"/>
        <v>2IF-TW/PERMIAN</v>
      </c>
    </row>
    <row r="4723" spans="1:8">
      <c r="A4723" s="80">
        <v>37205</v>
      </c>
      <c r="B4723" s="79" t="s">
        <v>177</v>
      </c>
      <c r="C4723" s="79" t="s">
        <v>68</v>
      </c>
      <c r="D4723" s="85">
        <v>-105688.1842</v>
      </c>
      <c r="E4723" s="85">
        <v>-105688.1842</v>
      </c>
      <c r="F4723" s="210">
        <f t="shared" si="219"/>
        <v>2</v>
      </c>
      <c r="G4723" s="79" t="str">
        <f t="shared" si="220"/>
        <v>PHY</v>
      </c>
      <c r="H4723" s="79" t="str">
        <f t="shared" si="221"/>
        <v>2NGI-MALIN</v>
      </c>
    </row>
    <row r="4724" spans="1:8">
      <c r="A4724" s="80">
        <v>37205</v>
      </c>
      <c r="B4724" s="79" t="s">
        <v>177</v>
      </c>
      <c r="C4724" s="79" t="s">
        <v>74</v>
      </c>
      <c r="D4724" s="85">
        <v>15202.779500000001</v>
      </c>
      <c r="E4724" s="85">
        <v>15202.779500000001</v>
      </c>
      <c r="F4724" s="210">
        <f t="shared" si="219"/>
        <v>2</v>
      </c>
      <c r="G4724" s="79" t="str">
        <f t="shared" si="220"/>
        <v>PHY</v>
      </c>
      <c r="H4724" s="79" t="str">
        <f t="shared" si="221"/>
        <v>2NGI-PGE/CG</v>
      </c>
    </row>
    <row r="4725" spans="1:8">
      <c r="A4725" s="80">
        <v>37205</v>
      </c>
      <c r="B4725" s="79" t="s">
        <v>177</v>
      </c>
      <c r="C4725" s="79" t="s">
        <v>75</v>
      </c>
      <c r="D4725" s="85">
        <v>-7472.1220000000003</v>
      </c>
      <c r="E4725" s="85">
        <v>-7472.1220000000003</v>
      </c>
      <c r="F4725" s="210">
        <f t="shared" si="219"/>
        <v>2</v>
      </c>
      <c r="G4725" s="79" t="str">
        <f t="shared" si="220"/>
        <v>PHY</v>
      </c>
      <c r="H4725" s="79" t="str">
        <f t="shared" si="221"/>
        <v>2NGI-SOBDR-PG&amp;E</v>
      </c>
    </row>
    <row r="4726" spans="1:8">
      <c r="A4726" s="80">
        <v>37205</v>
      </c>
      <c r="B4726" s="79" t="s">
        <v>177</v>
      </c>
      <c r="C4726" s="79" t="s">
        <v>94</v>
      </c>
      <c r="D4726" s="85">
        <v>-5629.4964</v>
      </c>
      <c r="E4726" s="85">
        <v>-5629.4964</v>
      </c>
      <c r="F4726" s="210">
        <f t="shared" si="219"/>
        <v>2</v>
      </c>
      <c r="G4726" s="79" t="str">
        <f t="shared" si="220"/>
        <v>PHY</v>
      </c>
      <c r="H4726" s="79" t="str">
        <f t="shared" si="221"/>
        <v>2NGI-SOBDR-SOCAL</v>
      </c>
    </row>
    <row r="4727" spans="1:8">
      <c r="A4727" s="80">
        <v>37205</v>
      </c>
      <c r="B4727" s="79" t="s">
        <v>177</v>
      </c>
      <c r="C4727" s="79" t="s">
        <v>46</v>
      </c>
      <c r="D4727" s="85">
        <v>-28558.9486</v>
      </c>
      <c r="E4727" s="85">
        <v>-28558.9486</v>
      </c>
      <c r="F4727" s="210">
        <f t="shared" si="219"/>
        <v>2</v>
      </c>
      <c r="G4727" s="79" t="str">
        <f t="shared" si="220"/>
        <v>PHY</v>
      </c>
      <c r="H4727" s="79" t="str">
        <f t="shared" si="221"/>
        <v>2NGI-SOCAL</v>
      </c>
    </row>
    <row r="4728" spans="1:8">
      <c r="A4728" s="80">
        <v>37205</v>
      </c>
      <c r="B4728" s="79" t="s">
        <v>177</v>
      </c>
      <c r="C4728" s="79" t="s">
        <v>184</v>
      </c>
      <c r="D4728" s="85">
        <v>-2490.7073</v>
      </c>
      <c r="E4728" s="85">
        <v>-2490.7073</v>
      </c>
      <c r="F4728" s="210">
        <f t="shared" si="219"/>
        <v>2</v>
      </c>
      <c r="G4728" s="79" t="str">
        <f t="shared" si="220"/>
        <v>PHY</v>
      </c>
      <c r="H4728" s="79" t="str">
        <f t="shared" si="221"/>
        <v>2NW-STANFIELD</v>
      </c>
    </row>
    <row r="4729" spans="1:8">
      <c r="A4729" s="80">
        <v>37206</v>
      </c>
      <c r="B4729" s="79" t="s">
        <v>177</v>
      </c>
      <c r="C4729" s="79" t="s">
        <v>89</v>
      </c>
      <c r="D4729" s="85">
        <v>40123.801099999997</v>
      </c>
      <c r="E4729" s="85">
        <v>40123.801099999997</v>
      </c>
      <c r="F4729" s="210">
        <f t="shared" si="219"/>
        <v>2</v>
      </c>
      <c r="G4729" s="79" t="str">
        <f t="shared" si="220"/>
        <v>PHY</v>
      </c>
      <c r="H4729" s="79" t="str">
        <f t="shared" si="221"/>
        <v>2IF-ELPO/PERMIAN</v>
      </c>
    </row>
    <row r="4730" spans="1:8">
      <c r="A4730" s="80">
        <v>37206</v>
      </c>
      <c r="B4730" s="79" t="s">
        <v>177</v>
      </c>
      <c r="C4730" s="79" t="s">
        <v>72</v>
      </c>
      <c r="D4730" s="85">
        <v>147948.0165</v>
      </c>
      <c r="E4730" s="85">
        <v>147948.0165</v>
      </c>
      <c r="F4730" s="210">
        <f t="shared" si="219"/>
        <v>2</v>
      </c>
      <c r="G4730" s="79" t="str">
        <f t="shared" si="220"/>
        <v>PHY</v>
      </c>
      <c r="H4730" s="79" t="str">
        <f t="shared" si="221"/>
        <v>2IF-ELPO/SJ</v>
      </c>
    </row>
    <row r="4731" spans="1:8">
      <c r="A4731" s="80">
        <v>37206</v>
      </c>
      <c r="B4731" s="79" t="s">
        <v>177</v>
      </c>
      <c r="C4731" s="79" t="s">
        <v>102</v>
      </c>
      <c r="D4731" s="85">
        <v>4981.4147000000003</v>
      </c>
      <c r="E4731" s="85">
        <v>4981.4147000000003</v>
      </c>
      <c r="F4731" s="210">
        <f t="shared" si="219"/>
        <v>2</v>
      </c>
      <c r="G4731" s="79" t="str">
        <f t="shared" si="220"/>
        <v>PHY</v>
      </c>
      <c r="H4731" s="79" t="str">
        <f t="shared" si="221"/>
        <v>2IF-KERN/RIVER</v>
      </c>
    </row>
    <row r="4732" spans="1:8">
      <c r="A4732" s="80">
        <v>37206</v>
      </c>
      <c r="B4732" s="79" t="s">
        <v>177</v>
      </c>
      <c r="C4732" s="79" t="s">
        <v>93</v>
      </c>
      <c r="D4732" s="85">
        <v>5545.3109000000004</v>
      </c>
      <c r="E4732" s="85">
        <v>5545.3109000000004</v>
      </c>
      <c r="F4732" s="210">
        <f t="shared" si="219"/>
        <v>2</v>
      </c>
      <c r="G4732" s="79" t="str">
        <f t="shared" si="220"/>
        <v>PHY</v>
      </c>
      <c r="H4732" s="79" t="str">
        <f t="shared" si="221"/>
        <v>2IF-TW/PERMIAN</v>
      </c>
    </row>
    <row r="4733" spans="1:8">
      <c r="A4733" s="80">
        <v>37206</v>
      </c>
      <c r="B4733" s="79" t="s">
        <v>177</v>
      </c>
      <c r="C4733" s="79" t="s">
        <v>68</v>
      </c>
      <c r="D4733" s="85">
        <v>-105688.1842</v>
      </c>
      <c r="E4733" s="85">
        <v>-105688.1842</v>
      </c>
      <c r="F4733" s="210">
        <f t="shared" si="219"/>
        <v>2</v>
      </c>
      <c r="G4733" s="79" t="str">
        <f t="shared" si="220"/>
        <v>PHY</v>
      </c>
      <c r="H4733" s="79" t="str">
        <f t="shared" si="221"/>
        <v>2NGI-MALIN</v>
      </c>
    </row>
    <row r="4734" spans="1:8">
      <c r="A4734" s="80">
        <v>37206</v>
      </c>
      <c r="B4734" s="79" t="s">
        <v>177</v>
      </c>
      <c r="C4734" s="79" t="s">
        <v>74</v>
      </c>
      <c r="D4734" s="85">
        <v>15202.779500000001</v>
      </c>
      <c r="E4734" s="85">
        <v>15202.779500000001</v>
      </c>
      <c r="F4734" s="210">
        <f t="shared" si="219"/>
        <v>2</v>
      </c>
      <c r="G4734" s="79" t="str">
        <f t="shared" si="220"/>
        <v>PHY</v>
      </c>
      <c r="H4734" s="79" t="str">
        <f t="shared" si="221"/>
        <v>2NGI-PGE/CG</v>
      </c>
    </row>
    <row r="4735" spans="1:8">
      <c r="A4735" s="80">
        <v>37206</v>
      </c>
      <c r="B4735" s="79" t="s">
        <v>177</v>
      </c>
      <c r="C4735" s="79" t="s">
        <v>75</v>
      </c>
      <c r="D4735" s="85">
        <v>-7472.1220000000003</v>
      </c>
      <c r="E4735" s="85">
        <v>-7472.1220000000003</v>
      </c>
      <c r="F4735" s="210">
        <f t="shared" si="219"/>
        <v>2</v>
      </c>
      <c r="G4735" s="79" t="str">
        <f t="shared" si="220"/>
        <v>PHY</v>
      </c>
      <c r="H4735" s="79" t="str">
        <f t="shared" si="221"/>
        <v>2NGI-SOBDR-PG&amp;E</v>
      </c>
    </row>
    <row r="4736" spans="1:8">
      <c r="A4736" s="80">
        <v>37206</v>
      </c>
      <c r="B4736" s="79" t="s">
        <v>177</v>
      </c>
      <c r="C4736" s="79" t="s">
        <v>94</v>
      </c>
      <c r="D4736" s="85">
        <v>-5629.4964</v>
      </c>
      <c r="E4736" s="85">
        <v>-5629.4964</v>
      </c>
      <c r="F4736" s="210">
        <f t="shared" si="219"/>
        <v>2</v>
      </c>
      <c r="G4736" s="79" t="str">
        <f t="shared" si="220"/>
        <v>PHY</v>
      </c>
      <c r="H4736" s="79" t="str">
        <f t="shared" si="221"/>
        <v>2NGI-SOBDR-SOCAL</v>
      </c>
    </row>
    <row r="4737" spans="1:8">
      <c r="A4737" s="80">
        <v>37206</v>
      </c>
      <c r="B4737" s="79" t="s">
        <v>177</v>
      </c>
      <c r="C4737" s="79" t="s">
        <v>46</v>
      </c>
      <c r="D4737" s="85">
        <v>-28558.9486</v>
      </c>
      <c r="E4737" s="85">
        <v>-28558.9486</v>
      </c>
      <c r="F4737" s="210">
        <f t="shared" si="219"/>
        <v>2</v>
      </c>
      <c r="G4737" s="79" t="str">
        <f t="shared" si="220"/>
        <v>PHY</v>
      </c>
      <c r="H4737" s="79" t="str">
        <f t="shared" si="221"/>
        <v>2NGI-SOCAL</v>
      </c>
    </row>
    <row r="4738" spans="1:8">
      <c r="A4738" s="80">
        <v>37206</v>
      </c>
      <c r="B4738" s="79" t="s">
        <v>177</v>
      </c>
      <c r="C4738" s="79" t="s">
        <v>184</v>
      </c>
      <c r="D4738" s="85">
        <v>-2490.7073</v>
      </c>
      <c r="E4738" s="85">
        <v>-2490.7073</v>
      </c>
      <c r="F4738" s="210">
        <f t="shared" si="219"/>
        <v>2</v>
      </c>
      <c r="G4738" s="79" t="str">
        <f t="shared" si="220"/>
        <v>PHY</v>
      </c>
      <c r="H4738" s="79" t="str">
        <f t="shared" si="221"/>
        <v>2NW-STANFIELD</v>
      </c>
    </row>
    <row r="4739" spans="1:8">
      <c r="A4739" s="80">
        <v>37207</v>
      </c>
      <c r="B4739" s="79" t="s">
        <v>177</v>
      </c>
      <c r="C4739" s="79" t="s">
        <v>89</v>
      </c>
      <c r="D4739" s="85">
        <v>40123.801099999997</v>
      </c>
      <c r="E4739" s="85">
        <v>40123.801099999997</v>
      </c>
      <c r="F4739" s="210">
        <f t="shared" ref="F4739:F4802" si="222">IF(REF_DT&lt;=LastDay,INDEX(IntraMonth_Buckets,MATCH($A4739,IntraSumMonths,0),1),INDEX(BucketTable,MATCH($A4739,SumMonths,0),1))</f>
        <v>2</v>
      </c>
      <c r="G4739" s="79" t="str">
        <f t="shared" ref="G4739:G4802" si="223">INDEX(Book_Type,MATCH($B4739,Book,0),1)</f>
        <v>PHY</v>
      </c>
      <c r="H4739" s="79" t="str">
        <f t="shared" ref="H4739:H4802" si="224">$F4739&amp;$C4739</f>
        <v>2IF-ELPO/PERMIAN</v>
      </c>
    </row>
    <row r="4740" spans="1:8">
      <c r="A4740" s="80">
        <v>37207</v>
      </c>
      <c r="B4740" s="79" t="s">
        <v>177</v>
      </c>
      <c r="C4740" s="79" t="s">
        <v>72</v>
      </c>
      <c r="D4740" s="85">
        <v>147948.0165</v>
      </c>
      <c r="E4740" s="85">
        <v>147948.0165</v>
      </c>
      <c r="F4740" s="210">
        <f t="shared" si="222"/>
        <v>2</v>
      </c>
      <c r="G4740" s="79" t="str">
        <f t="shared" si="223"/>
        <v>PHY</v>
      </c>
      <c r="H4740" s="79" t="str">
        <f t="shared" si="224"/>
        <v>2IF-ELPO/SJ</v>
      </c>
    </row>
    <row r="4741" spans="1:8">
      <c r="A4741" s="80">
        <v>37207</v>
      </c>
      <c r="B4741" s="79" t="s">
        <v>177</v>
      </c>
      <c r="C4741" s="79" t="s">
        <v>102</v>
      </c>
      <c r="D4741" s="85">
        <v>4981.4147000000003</v>
      </c>
      <c r="E4741" s="85">
        <v>4981.4147000000003</v>
      </c>
      <c r="F4741" s="210">
        <f t="shared" si="222"/>
        <v>2</v>
      </c>
      <c r="G4741" s="79" t="str">
        <f t="shared" si="223"/>
        <v>PHY</v>
      </c>
      <c r="H4741" s="79" t="str">
        <f t="shared" si="224"/>
        <v>2IF-KERN/RIVER</v>
      </c>
    </row>
    <row r="4742" spans="1:8">
      <c r="A4742" s="80">
        <v>37207</v>
      </c>
      <c r="B4742" s="79" t="s">
        <v>177</v>
      </c>
      <c r="C4742" s="79" t="s">
        <v>93</v>
      </c>
      <c r="D4742" s="85">
        <v>5545.3109000000004</v>
      </c>
      <c r="E4742" s="85">
        <v>5545.3109000000004</v>
      </c>
      <c r="F4742" s="210">
        <f t="shared" si="222"/>
        <v>2</v>
      </c>
      <c r="G4742" s="79" t="str">
        <f t="shared" si="223"/>
        <v>PHY</v>
      </c>
      <c r="H4742" s="79" t="str">
        <f t="shared" si="224"/>
        <v>2IF-TW/PERMIAN</v>
      </c>
    </row>
    <row r="4743" spans="1:8">
      <c r="A4743" s="80">
        <v>37207</v>
      </c>
      <c r="B4743" s="79" t="s">
        <v>177</v>
      </c>
      <c r="C4743" s="79" t="s">
        <v>68</v>
      </c>
      <c r="D4743" s="85">
        <v>-105688.1842</v>
      </c>
      <c r="E4743" s="85">
        <v>-105688.1842</v>
      </c>
      <c r="F4743" s="210">
        <f t="shared" si="222"/>
        <v>2</v>
      </c>
      <c r="G4743" s="79" t="str">
        <f t="shared" si="223"/>
        <v>PHY</v>
      </c>
      <c r="H4743" s="79" t="str">
        <f t="shared" si="224"/>
        <v>2NGI-MALIN</v>
      </c>
    </row>
    <row r="4744" spans="1:8">
      <c r="A4744" s="80">
        <v>37207</v>
      </c>
      <c r="B4744" s="79" t="s">
        <v>177</v>
      </c>
      <c r="C4744" s="79" t="s">
        <v>74</v>
      </c>
      <c r="D4744" s="85">
        <v>15202.779500000001</v>
      </c>
      <c r="E4744" s="85">
        <v>15202.779500000001</v>
      </c>
      <c r="F4744" s="210">
        <f t="shared" si="222"/>
        <v>2</v>
      </c>
      <c r="G4744" s="79" t="str">
        <f t="shared" si="223"/>
        <v>PHY</v>
      </c>
      <c r="H4744" s="79" t="str">
        <f t="shared" si="224"/>
        <v>2NGI-PGE/CG</v>
      </c>
    </row>
    <row r="4745" spans="1:8">
      <c r="A4745" s="80">
        <v>37207</v>
      </c>
      <c r="B4745" s="79" t="s">
        <v>177</v>
      </c>
      <c r="C4745" s="79" t="s">
        <v>75</v>
      </c>
      <c r="D4745" s="85">
        <v>-7472.1220000000003</v>
      </c>
      <c r="E4745" s="85">
        <v>-7472.1220000000003</v>
      </c>
      <c r="F4745" s="210">
        <f t="shared" si="222"/>
        <v>2</v>
      </c>
      <c r="G4745" s="79" t="str">
        <f t="shared" si="223"/>
        <v>PHY</v>
      </c>
      <c r="H4745" s="79" t="str">
        <f t="shared" si="224"/>
        <v>2NGI-SOBDR-PG&amp;E</v>
      </c>
    </row>
    <row r="4746" spans="1:8">
      <c r="A4746" s="80">
        <v>37207</v>
      </c>
      <c r="B4746" s="79" t="s">
        <v>177</v>
      </c>
      <c r="C4746" s="79" t="s">
        <v>94</v>
      </c>
      <c r="D4746" s="85">
        <v>-5629.4964</v>
      </c>
      <c r="E4746" s="85">
        <v>-5629.4964</v>
      </c>
      <c r="F4746" s="210">
        <f t="shared" si="222"/>
        <v>2</v>
      </c>
      <c r="G4746" s="79" t="str">
        <f t="shared" si="223"/>
        <v>PHY</v>
      </c>
      <c r="H4746" s="79" t="str">
        <f t="shared" si="224"/>
        <v>2NGI-SOBDR-SOCAL</v>
      </c>
    </row>
    <row r="4747" spans="1:8">
      <c r="A4747" s="80">
        <v>37207</v>
      </c>
      <c r="B4747" s="79" t="s">
        <v>177</v>
      </c>
      <c r="C4747" s="79" t="s">
        <v>46</v>
      </c>
      <c r="D4747" s="85">
        <v>-28558.9486</v>
      </c>
      <c r="E4747" s="85">
        <v>-28558.9486</v>
      </c>
      <c r="F4747" s="210">
        <f t="shared" si="222"/>
        <v>2</v>
      </c>
      <c r="G4747" s="79" t="str">
        <f t="shared" si="223"/>
        <v>PHY</v>
      </c>
      <c r="H4747" s="79" t="str">
        <f t="shared" si="224"/>
        <v>2NGI-SOCAL</v>
      </c>
    </row>
    <row r="4748" spans="1:8">
      <c r="A4748" s="80">
        <v>37207</v>
      </c>
      <c r="B4748" s="79" t="s">
        <v>177</v>
      </c>
      <c r="C4748" s="79" t="s">
        <v>184</v>
      </c>
      <c r="D4748" s="85">
        <v>-2490.7073</v>
      </c>
      <c r="E4748" s="85">
        <v>-2490.7073</v>
      </c>
      <c r="F4748" s="210">
        <f t="shared" si="222"/>
        <v>2</v>
      </c>
      <c r="G4748" s="79" t="str">
        <f t="shared" si="223"/>
        <v>PHY</v>
      </c>
      <c r="H4748" s="79" t="str">
        <f t="shared" si="224"/>
        <v>2NW-STANFIELD</v>
      </c>
    </row>
    <row r="4749" spans="1:8">
      <c r="A4749" s="80">
        <v>37208</v>
      </c>
      <c r="B4749" s="79" t="s">
        <v>177</v>
      </c>
      <c r="C4749" s="79" t="s">
        <v>89</v>
      </c>
      <c r="D4749" s="85">
        <v>40123.801099999997</v>
      </c>
      <c r="E4749" s="85">
        <v>40123.801099999997</v>
      </c>
      <c r="F4749" s="210">
        <f t="shared" si="222"/>
        <v>2</v>
      </c>
      <c r="G4749" s="79" t="str">
        <f t="shared" si="223"/>
        <v>PHY</v>
      </c>
      <c r="H4749" s="79" t="str">
        <f t="shared" si="224"/>
        <v>2IF-ELPO/PERMIAN</v>
      </c>
    </row>
    <row r="4750" spans="1:8">
      <c r="A4750" s="80">
        <v>37208</v>
      </c>
      <c r="B4750" s="79" t="s">
        <v>177</v>
      </c>
      <c r="C4750" s="79" t="s">
        <v>72</v>
      </c>
      <c r="D4750" s="85">
        <v>147948.0165</v>
      </c>
      <c r="E4750" s="85">
        <v>147948.0165</v>
      </c>
      <c r="F4750" s="210">
        <f t="shared" si="222"/>
        <v>2</v>
      </c>
      <c r="G4750" s="79" t="str">
        <f t="shared" si="223"/>
        <v>PHY</v>
      </c>
      <c r="H4750" s="79" t="str">
        <f t="shared" si="224"/>
        <v>2IF-ELPO/SJ</v>
      </c>
    </row>
    <row r="4751" spans="1:8">
      <c r="A4751" s="80">
        <v>37208</v>
      </c>
      <c r="B4751" s="79" t="s">
        <v>177</v>
      </c>
      <c r="C4751" s="79" t="s">
        <v>102</v>
      </c>
      <c r="D4751" s="85">
        <v>4981.4147000000003</v>
      </c>
      <c r="E4751" s="85">
        <v>4981.4147000000003</v>
      </c>
      <c r="F4751" s="210">
        <f t="shared" si="222"/>
        <v>2</v>
      </c>
      <c r="G4751" s="79" t="str">
        <f t="shared" si="223"/>
        <v>PHY</v>
      </c>
      <c r="H4751" s="79" t="str">
        <f t="shared" si="224"/>
        <v>2IF-KERN/RIVER</v>
      </c>
    </row>
    <row r="4752" spans="1:8">
      <c r="A4752" s="80">
        <v>37208</v>
      </c>
      <c r="B4752" s="79" t="s">
        <v>177</v>
      </c>
      <c r="C4752" s="79" t="s">
        <v>93</v>
      </c>
      <c r="D4752" s="85">
        <v>5545.3109000000004</v>
      </c>
      <c r="E4752" s="85">
        <v>5545.3109000000004</v>
      </c>
      <c r="F4752" s="210">
        <f t="shared" si="222"/>
        <v>2</v>
      </c>
      <c r="G4752" s="79" t="str">
        <f t="shared" si="223"/>
        <v>PHY</v>
      </c>
      <c r="H4752" s="79" t="str">
        <f t="shared" si="224"/>
        <v>2IF-TW/PERMIAN</v>
      </c>
    </row>
    <row r="4753" spans="1:8">
      <c r="A4753" s="80">
        <v>37208</v>
      </c>
      <c r="B4753" s="79" t="s">
        <v>177</v>
      </c>
      <c r="C4753" s="79" t="s">
        <v>68</v>
      </c>
      <c r="D4753" s="85">
        <v>-105688.1842</v>
      </c>
      <c r="E4753" s="85">
        <v>-105688.1842</v>
      </c>
      <c r="F4753" s="210">
        <f t="shared" si="222"/>
        <v>2</v>
      </c>
      <c r="G4753" s="79" t="str">
        <f t="shared" si="223"/>
        <v>PHY</v>
      </c>
      <c r="H4753" s="79" t="str">
        <f t="shared" si="224"/>
        <v>2NGI-MALIN</v>
      </c>
    </row>
    <row r="4754" spans="1:8">
      <c r="A4754" s="80">
        <v>37208</v>
      </c>
      <c r="B4754" s="79" t="s">
        <v>177</v>
      </c>
      <c r="C4754" s="79" t="s">
        <v>74</v>
      </c>
      <c r="D4754" s="85">
        <v>15202.779500000001</v>
      </c>
      <c r="E4754" s="85">
        <v>15202.779500000001</v>
      </c>
      <c r="F4754" s="210">
        <f t="shared" si="222"/>
        <v>2</v>
      </c>
      <c r="G4754" s="79" t="str">
        <f t="shared" si="223"/>
        <v>PHY</v>
      </c>
      <c r="H4754" s="79" t="str">
        <f t="shared" si="224"/>
        <v>2NGI-PGE/CG</v>
      </c>
    </row>
    <row r="4755" spans="1:8">
      <c r="A4755" s="80">
        <v>37208</v>
      </c>
      <c r="B4755" s="79" t="s">
        <v>177</v>
      </c>
      <c r="C4755" s="79" t="s">
        <v>75</v>
      </c>
      <c r="D4755" s="85">
        <v>-7472.1220000000003</v>
      </c>
      <c r="E4755" s="85">
        <v>-7472.1220000000003</v>
      </c>
      <c r="F4755" s="210">
        <f t="shared" si="222"/>
        <v>2</v>
      </c>
      <c r="G4755" s="79" t="str">
        <f t="shared" si="223"/>
        <v>PHY</v>
      </c>
      <c r="H4755" s="79" t="str">
        <f t="shared" si="224"/>
        <v>2NGI-SOBDR-PG&amp;E</v>
      </c>
    </row>
    <row r="4756" spans="1:8">
      <c r="A4756" s="80">
        <v>37208</v>
      </c>
      <c r="B4756" s="79" t="s">
        <v>177</v>
      </c>
      <c r="C4756" s="79" t="s">
        <v>94</v>
      </c>
      <c r="D4756" s="85">
        <v>-5629.4964</v>
      </c>
      <c r="E4756" s="85">
        <v>-5629.4964</v>
      </c>
      <c r="F4756" s="210">
        <f t="shared" si="222"/>
        <v>2</v>
      </c>
      <c r="G4756" s="79" t="str">
        <f t="shared" si="223"/>
        <v>PHY</v>
      </c>
      <c r="H4756" s="79" t="str">
        <f t="shared" si="224"/>
        <v>2NGI-SOBDR-SOCAL</v>
      </c>
    </row>
    <row r="4757" spans="1:8">
      <c r="A4757" s="80">
        <v>37208</v>
      </c>
      <c r="B4757" s="79" t="s">
        <v>177</v>
      </c>
      <c r="C4757" s="79" t="s">
        <v>46</v>
      </c>
      <c r="D4757" s="85">
        <v>-28558.9486</v>
      </c>
      <c r="E4757" s="85">
        <v>-28558.9486</v>
      </c>
      <c r="F4757" s="210">
        <f t="shared" si="222"/>
        <v>2</v>
      </c>
      <c r="G4757" s="79" t="str">
        <f t="shared" si="223"/>
        <v>PHY</v>
      </c>
      <c r="H4757" s="79" t="str">
        <f t="shared" si="224"/>
        <v>2NGI-SOCAL</v>
      </c>
    </row>
    <row r="4758" spans="1:8">
      <c r="A4758" s="80">
        <v>37208</v>
      </c>
      <c r="B4758" s="79" t="s">
        <v>177</v>
      </c>
      <c r="C4758" s="79" t="s">
        <v>184</v>
      </c>
      <c r="D4758" s="85">
        <v>-2490.7073</v>
      </c>
      <c r="E4758" s="85">
        <v>-2490.7073</v>
      </c>
      <c r="F4758" s="210">
        <f t="shared" si="222"/>
        <v>2</v>
      </c>
      <c r="G4758" s="79" t="str">
        <f t="shared" si="223"/>
        <v>PHY</v>
      </c>
      <c r="H4758" s="79" t="str">
        <f t="shared" si="224"/>
        <v>2NW-STANFIELD</v>
      </c>
    </row>
    <row r="4759" spans="1:8">
      <c r="A4759" s="80">
        <v>37209</v>
      </c>
      <c r="B4759" s="79" t="s">
        <v>177</v>
      </c>
      <c r="C4759" s="79" t="s">
        <v>89</v>
      </c>
      <c r="D4759" s="85">
        <v>40123.801099999997</v>
      </c>
      <c r="E4759" s="85">
        <v>40123.801099999997</v>
      </c>
      <c r="F4759" s="210">
        <f t="shared" si="222"/>
        <v>2</v>
      </c>
      <c r="G4759" s="79" t="str">
        <f t="shared" si="223"/>
        <v>PHY</v>
      </c>
      <c r="H4759" s="79" t="str">
        <f t="shared" si="224"/>
        <v>2IF-ELPO/PERMIAN</v>
      </c>
    </row>
    <row r="4760" spans="1:8">
      <c r="A4760" s="80">
        <v>37209</v>
      </c>
      <c r="B4760" s="79" t="s">
        <v>177</v>
      </c>
      <c r="C4760" s="79" t="s">
        <v>72</v>
      </c>
      <c r="D4760" s="85">
        <v>147948.0165</v>
      </c>
      <c r="E4760" s="85">
        <v>147948.0165</v>
      </c>
      <c r="F4760" s="210">
        <f t="shared" si="222"/>
        <v>2</v>
      </c>
      <c r="G4760" s="79" t="str">
        <f t="shared" si="223"/>
        <v>PHY</v>
      </c>
      <c r="H4760" s="79" t="str">
        <f t="shared" si="224"/>
        <v>2IF-ELPO/SJ</v>
      </c>
    </row>
    <row r="4761" spans="1:8">
      <c r="A4761" s="80">
        <v>37209</v>
      </c>
      <c r="B4761" s="79" t="s">
        <v>177</v>
      </c>
      <c r="C4761" s="79" t="s">
        <v>102</v>
      </c>
      <c r="D4761" s="85">
        <v>4981.4147000000003</v>
      </c>
      <c r="E4761" s="85">
        <v>4981.4147000000003</v>
      </c>
      <c r="F4761" s="210">
        <f t="shared" si="222"/>
        <v>2</v>
      </c>
      <c r="G4761" s="79" t="str">
        <f t="shared" si="223"/>
        <v>PHY</v>
      </c>
      <c r="H4761" s="79" t="str">
        <f t="shared" si="224"/>
        <v>2IF-KERN/RIVER</v>
      </c>
    </row>
    <row r="4762" spans="1:8">
      <c r="A4762" s="80">
        <v>37209</v>
      </c>
      <c r="B4762" s="79" t="s">
        <v>177</v>
      </c>
      <c r="C4762" s="79" t="s">
        <v>93</v>
      </c>
      <c r="D4762" s="85">
        <v>5545.3109000000004</v>
      </c>
      <c r="E4762" s="85">
        <v>5545.3109000000004</v>
      </c>
      <c r="F4762" s="210">
        <f t="shared" si="222"/>
        <v>2</v>
      </c>
      <c r="G4762" s="79" t="str">
        <f t="shared" si="223"/>
        <v>PHY</v>
      </c>
      <c r="H4762" s="79" t="str">
        <f t="shared" si="224"/>
        <v>2IF-TW/PERMIAN</v>
      </c>
    </row>
    <row r="4763" spans="1:8">
      <c r="A4763" s="80">
        <v>37209</v>
      </c>
      <c r="B4763" s="79" t="s">
        <v>177</v>
      </c>
      <c r="C4763" s="79" t="s">
        <v>68</v>
      </c>
      <c r="D4763" s="85">
        <v>-105688.1842</v>
      </c>
      <c r="E4763" s="85">
        <v>-105688.1842</v>
      </c>
      <c r="F4763" s="210">
        <f t="shared" si="222"/>
        <v>2</v>
      </c>
      <c r="G4763" s="79" t="str">
        <f t="shared" si="223"/>
        <v>PHY</v>
      </c>
      <c r="H4763" s="79" t="str">
        <f t="shared" si="224"/>
        <v>2NGI-MALIN</v>
      </c>
    </row>
    <row r="4764" spans="1:8">
      <c r="A4764" s="80">
        <v>37209</v>
      </c>
      <c r="B4764" s="79" t="s">
        <v>177</v>
      </c>
      <c r="C4764" s="79" t="s">
        <v>74</v>
      </c>
      <c r="D4764" s="85">
        <v>15202.779500000001</v>
      </c>
      <c r="E4764" s="85">
        <v>15202.779500000001</v>
      </c>
      <c r="F4764" s="210">
        <f t="shared" si="222"/>
        <v>2</v>
      </c>
      <c r="G4764" s="79" t="str">
        <f t="shared" si="223"/>
        <v>PHY</v>
      </c>
      <c r="H4764" s="79" t="str">
        <f t="shared" si="224"/>
        <v>2NGI-PGE/CG</v>
      </c>
    </row>
    <row r="4765" spans="1:8">
      <c r="A4765" s="80">
        <v>37209</v>
      </c>
      <c r="B4765" s="79" t="s">
        <v>177</v>
      </c>
      <c r="C4765" s="79" t="s">
        <v>75</v>
      </c>
      <c r="D4765" s="85">
        <v>-7472.1220000000003</v>
      </c>
      <c r="E4765" s="85">
        <v>-7472.1220000000003</v>
      </c>
      <c r="F4765" s="210">
        <f t="shared" si="222"/>
        <v>2</v>
      </c>
      <c r="G4765" s="79" t="str">
        <f t="shared" si="223"/>
        <v>PHY</v>
      </c>
      <c r="H4765" s="79" t="str">
        <f t="shared" si="224"/>
        <v>2NGI-SOBDR-PG&amp;E</v>
      </c>
    </row>
    <row r="4766" spans="1:8">
      <c r="A4766" s="80">
        <v>37209</v>
      </c>
      <c r="B4766" s="79" t="s">
        <v>177</v>
      </c>
      <c r="C4766" s="79" t="s">
        <v>94</v>
      </c>
      <c r="D4766" s="85">
        <v>-5629.4964</v>
      </c>
      <c r="E4766" s="85">
        <v>-5629.4964</v>
      </c>
      <c r="F4766" s="210">
        <f t="shared" si="222"/>
        <v>2</v>
      </c>
      <c r="G4766" s="79" t="str">
        <f t="shared" si="223"/>
        <v>PHY</v>
      </c>
      <c r="H4766" s="79" t="str">
        <f t="shared" si="224"/>
        <v>2NGI-SOBDR-SOCAL</v>
      </c>
    </row>
    <row r="4767" spans="1:8">
      <c r="A4767" s="80">
        <v>37209</v>
      </c>
      <c r="B4767" s="79" t="s">
        <v>177</v>
      </c>
      <c r="C4767" s="79" t="s">
        <v>46</v>
      </c>
      <c r="D4767" s="85">
        <v>-28558.9486</v>
      </c>
      <c r="E4767" s="85">
        <v>-28558.9486</v>
      </c>
      <c r="F4767" s="210">
        <f t="shared" si="222"/>
        <v>2</v>
      </c>
      <c r="G4767" s="79" t="str">
        <f t="shared" si="223"/>
        <v>PHY</v>
      </c>
      <c r="H4767" s="79" t="str">
        <f t="shared" si="224"/>
        <v>2NGI-SOCAL</v>
      </c>
    </row>
    <row r="4768" spans="1:8">
      <c r="A4768" s="80">
        <v>37209</v>
      </c>
      <c r="B4768" s="79" t="s">
        <v>177</v>
      </c>
      <c r="C4768" s="79" t="s">
        <v>184</v>
      </c>
      <c r="D4768" s="85">
        <v>-2490.7073</v>
      </c>
      <c r="E4768" s="85">
        <v>-2490.7073</v>
      </c>
      <c r="F4768" s="210">
        <f t="shared" si="222"/>
        <v>2</v>
      </c>
      <c r="G4768" s="79" t="str">
        <f t="shared" si="223"/>
        <v>PHY</v>
      </c>
      <c r="H4768" s="79" t="str">
        <f t="shared" si="224"/>
        <v>2NW-STANFIELD</v>
      </c>
    </row>
    <row r="4769" spans="1:8">
      <c r="A4769" s="80">
        <v>37210</v>
      </c>
      <c r="B4769" s="79" t="s">
        <v>177</v>
      </c>
      <c r="C4769" s="79" t="s">
        <v>89</v>
      </c>
      <c r="D4769" s="85">
        <v>40123.801099999997</v>
      </c>
      <c r="E4769" s="85">
        <v>40123.801099999997</v>
      </c>
      <c r="F4769" s="210">
        <f t="shared" si="222"/>
        <v>2</v>
      </c>
      <c r="G4769" s="79" t="str">
        <f t="shared" si="223"/>
        <v>PHY</v>
      </c>
      <c r="H4769" s="79" t="str">
        <f t="shared" si="224"/>
        <v>2IF-ELPO/PERMIAN</v>
      </c>
    </row>
    <row r="4770" spans="1:8">
      <c r="A4770" s="80">
        <v>37210</v>
      </c>
      <c r="B4770" s="79" t="s">
        <v>177</v>
      </c>
      <c r="C4770" s="79" t="s">
        <v>72</v>
      </c>
      <c r="D4770" s="85">
        <v>147948.0165</v>
      </c>
      <c r="E4770" s="85">
        <v>147948.0165</v>
      </c>
      <c r="F4770" s="210">
        <f t="shared" si="222"/>
        <v>2</v>
      </c>
      <c r="G4770" s="79" t="str">
        <f t="shared" si="223"/>
        <v>PHY</v>
      </c>
      <c r="H4770" s="79" t="str">
        <f t="shared" si="224"/>
        <v>2IF-ELPO/SJ</v>
      </c>
    </row>
    <row r="4771" spans="1:8">
      <c r="A4771" s="80">
        <v>37210</v>
      </c>
      <c r="B4771" s="79" t="s">
        <v>177</v>
      </c>
      <c r="C4771" s="79" t="s">
        <v>102</v>
      </c>
      <c r="D4771" s="85">
        <v>4981.4147000000003</v>
      </c>
      <c r="E4771" s="85">
        <v>4981.4147000000003</v>
      </c>
      <c r="F4771" s="210">
        <f t="shared" si="222"/>
        <v>2</v>
      </c>
      <c r="G4771" s="79" t="str">
        <f t="shared" si="223"/>
        <v>PHY</v>
      </c>
      <c r="H4771" s="79" t="str">
        <f t="shared" si="224"/>
        <v>2IF-KERN/RIVER</v>
      </c>
    </row>
    <row r="4772" spans="1:8">
      <c r="A4772" s="80">
        <v>37210</v>
      </c>
      <c r="B4772" s="79" t="s">
        <v>177</v>
      </c>
      <c r="C4772" s="79" t="s">
        <v>93</v>
      </c>
      <c r="D4772" s="85">
        <v>5545.3109000000004</v>
      </c>
      <c r="E4772" s="85">
        <v>5545.3109000000004</v>
      </c>
      <c r="F4772" s="210">
        <f t="shared" si="222"/>
        <v>2</v>
      </c>
      <c r="G4772" s="79" t="str">
        <f t="shared" si="223"/>
        <v>PHY</v>
      </c>
      <c r="H4772" s="79" t="str">
        <f t="shared" si="224"/>
        <v>2IF-TW/PERMIAN</v>
      </c>
    </row>
    <row r="4773" spans="1:8">
      <c r="A4773" s="80">
        <v>37210</v>
      </c>
      <c r="B4773" s="79" t="s">
        <v>177</v>
      </c>
      <c r="C4773" s="79" t="s">
        <v>68</v>
      </c>
      <c r="D4773" s="85">
        <v>-105688.1842</v>
      </c>
      <c r="E4773" s="85">
        <v>-105688.1842</v>
      </c>
      <c r="F4773" s="210">
        <f t="shared" si="222"/>
        <v>2</v>
      </c>
      <c r="G4773" s="79" t="str">
        <f t="shared" si="223"/>
        <v>PHY</v>
      </c>
      <c r="H4773" s="79" t="str">
        <f t="shared" si="224"/>
        <v>2NGI-MALIN</v>
      </c>
    </row>
    <row r="4774" spans="1:8">
      <c r="A4774" s="80">
        <v>37210</v>
      </c>
      <c r="B4774" s="79" t="s">
        <v>177</v>
      </c>
      <c r="C4774" s="79" t="s">
        <v>74</v>
      </c>
      <c r="D4774" s="85">
        <v>15202.779500000001</v>
      </c>
      <c r="E4774" s="85">
        <v>15202.779500000001</v>
      </c>
      <c r="F4774" s="210">
        <f t="shared" si="222"/>
        <v>2</v>
      </c>
      <c r="G4774" s="79" t="str">
        <f t="shared" si="223"/>
        <v>PHY</v>
      </c>
      <c r="H4774" s="79" t="str">
        <f t="shared" si="224"/>
        <v>2NGI-PGE/CG</v>
      </c>
    </row>
    <row r="4775" spans="1:8">
      <c r="A4775" s="80">
        <v>37210</v>
      </c>
      <c r="B4775" s="79" t="s">
        <v>177</v>
      </c>
      <c r="C4775" s="79" t="s">
        <v>75</v>
      </c>
      <c r="D4775" s="85">
        <v>-7472.1220000000003</v>
      </c>
      <c r="E4775" s="85">
        <v>-7472.1220000000003</v>
      </c>
      <c r="F4775" s="210">
        <f t="shared" si="222"/>
        <v>2</v>
      </c>
      <c r="G4775" s="79" t="str">
        <f t="shared" si="223"/>
        <v>PHY</v>
      </c>
      <c r="H4775" s="79" t="str">
        <f t="shared" si="224"/>
        <v>2NGI-SOBDR-PG&amp;E</v>
      </c>
    </row>
    <row r="4776" spans="1:8">
      <c r="A4776" s="80">
        <v>37210</v>
      </c>
      <c r="B4776" s="79" t="s">
        <v>177</v>
      </c>
      <c r="C4776" s="79" t="s">
        <v>94</v>
      </c>
      <c r="D4776" s="85">
        <v>-5629.4964</v>
      </c>
      <c r="E4776" s="85">
        <v>-5629.4964</v>
      </c>
      <c r="F4776" s="210">
        <f t="shared" si="222"/>
        <v>2</v>
      </c>
      <c r="G4776" s="79" t="str">
        <f t="shared" si="223"/>
        <v>PHY</v>
      </c>
      <c r="H4776" s="79" t="str">
        <f t="shared" si="224"/>
        <v>2NGI-SOBDR-SOCAL</v>
      </c>
    </row>
    <row r="4777" spans="1:8">
      <c r="A4777" s="80">
        <v>37210</v>
      </c>
      <c r="B4777" s="79" t="s">
        <v>177</v>
      </c>
      <c r="C4777" s="79" t="s">
        <v>46</v>
      </c>
      <c r="D4777" s="85">
        <v>-28558.9486</v>
      </c>
      <c r="E4777" s="85">
        <v>-28558.9486</v>
      </c>
      <c r="F4777" s="210">
        <f t="shared" si="222"/>
        <v>2</v>
      </c>
      <c r="G4777" s="79" t="str">
        <f t="shared" si="223"/>
        <v>PHY</v>
      </c>
      <c r="H4777" s="79" t="str">
        <f t="shared" si="224"/>
        <v>2NGI-SOCAL</v>
      </c>
    </row>
    <row r="4778" spans="1:8">
      <c r="A4778" s="80">
        <v>37210</v>
      </c>
      <c r="B4778" s="79" t="s">
        <v>177</v>
      </c>
      <c r="C4778" s="79" t="s">
        <v>184</v>
      </c>
      <c r="D4778" s="85">
        <v>-2490.7073</v>
      </c>
      <c r="E4778" s="85">
        <v>-2490.7073</v>
      </c>
      <c r="F4778" s="210">
        <f t="shared" si="222"/>
        <v>2</v>
      </c>
      <c r="G4778" s="79" t="str">
        <f t="shared" si="223"/>
        <v>PHY</v>
      </c>
      <c r="H4778" s="79" t="str">
        <f t="shared" si="224"/>
        <v>2NW-STANFIELD</v>
      </c>
    </row>
    <row r="4779" spans="1:8">
      <c r="A4779" s="80">
        <v>37211</v>
      </c>
      <c r="B4779" s="79" t="s">
        <v>177</v>
      </c>
      <c r="C4779" s="79" t="s">
        <v>89</v>
      </c>
      <c r="D4779" s="85">
        <v>40123.801099999997</v>
      </c>
      <c r="E4779" s="85">
        <v>40123.801099999997</v>
      </c>
      <c r="F4779" s="210">
        <f t="shared" si="222"/>
        <v>2</v>
      </c>
      <c r="G4779" s="79" t="str">
        <f t="shared" si="223"/>
        <v>PHY</v>
      </c>
      <c r="H4779" s="79" t="str">
        <f t="shared" si="224"/>
        <v>2IF-ELPO/PERMIAN</v>
      </c>
    </row>
    <row r="4780" spans="1:8">
      <c r="A4780" s="80">
        <v>37211</v>
      </c>
      <c r="B4780" s="79" t="s">
        <v>177</v>
      </c>
      <c r="C4780" s="79" t="s">
        <v>72</v>
      </c>
      <c r="D4780" s="85">
        <v>147948.0165</v>
      </c>
      <c r="E4780" s="85">
        <v>147948.0165</v>
      </c>
      <c r="F4780" s="210">
        <f t="shared" si="222"/>
        <v>2</v>
      </c>
      <c r="G4780" s="79" t="str">
        <f t="shared" si="223"/>
        <v>PHY</v>
      </c>
      <c r="H4780" s="79" t="str">
        <f t="shared" si="224"/>
        <v>2IF-ELPO/SJ</v>
      </c>
    </row>
    <row r="4781" spans="1:8">
      <c r="A4781" s="80">
        <v>37211</v>
      </c>
      <c r="B4781" s="79" t="s">
        <v>177</v>
      </c>
      <c r="C4781" s="79" t="s">
        <v>102</v>
      </c>
      <c r="D4781" s="85">
        <v>4981.4147000000003</v>
      </c>
      <c r="E4781" s="85">
        <v>4981.4147000000003</v>
      </c>
      <c r="F4781" s="210">
        <f t="shared" si="222"/>
        <v>2</v>
      </c>
      <c r="G4781" s="79" t="str">
        <f t="shared" si="223"/>
        <v>PHY</v>
      </c>
      <c r="H4781" s="79" t="str">
        <f t="shared" si="224"/>
        <v>2IF-KERN/RIVER</v>
      </c>
    </row>
    <row r="4782" spans="1:8">
      <c r="A4782" s="80">
        <v>37211</v>
      </c>
      <c r="B4782" s="79" t="s">
        <v>177</v>
      </c>
      <c r="C4782" s="79" t="s">
        <v>93</v>
      </c>
      <c r="D4782" s="85">
        <v>5545.3109000000004</v>
      </c>
      <c r="E4782" s="85">
        <v>5545.3109000000004</v>
      </c>
      <c r="F4782" s="210">
        <f t="shared" si="222"/>
        <v>2</v>
      </c>
      <c r="G4782" s="79" t="str">
        <f t="shared" si="223"/>
        <v>PHY</v>
      </c>
      <c r="H4782" s="79" t="str">
        <f t="shared" si="224"/>
        <v>2IF-TW/PERMIAN</v>
      </c>
    </row>
    <row r="4783" spans="1:8">
      <c r="A4783" s="80">
        <v>37211</v>
      </c>
      <c r="B4783" s="79" t="s">
        <v>177</v>
      </c>
      <c r="C4783" s="79" t="s">
        <v>68</v>
      </c>
      <c r="D4783" s="85">
        <v>-105688.1842</v>
      </c>
      <c r="E4783" s="85">
        <v>-105688.1842</v>
      </c>
      <c r="F4783" s="210">
        <f t="shared" si="222"/>
        <v>2</v>
      </c>
      <c r="G4783" s="79" t="str">
        <f t="shared" si="223"/>
        <v>PHY</v>
      </c>
      <c r="H4783" s="79" t="str">
        <f t="shared" si="224"/>
        <v>2NGI-MALIN</v>
      </c>
    </row>
    <row r="4784" spans="1:8">
      <c r="A4784" s="80">
        <v>37211</v>
      </c>
      <c r="B4784" s="79" t="s">
        <v>177</v>
      </c>
      <c r="C4784" s="79" t="s">
        <v>74</v>
      </c>
      <c r="D4784" s="85">
        <v>15202.779500000001</v>
      </c>
      <c r="E4784" s="85">
        <v>15202.779500000001</v>
      </c>
      <c r="F4784" s="210">
        <f t="shared" si="222"/>
        <v>2</v>
      </c>
      <c r="G4784" s="79" t="str">
        <f t="shared" si="223"/>
        <v>PHY</v>
      </c>
      <c r="H4784" s="79" t="str">
        <f t="shared" si="224"/>
        <v>2NGI-PGE/CG</v>
      </c>
    </row>
    <row r="4785" spans="1:8">
      <c r="A4785" s="80">
        <v>37211</v>
      </c>
      <c r="B4785" s="79" t="s">
        <v>177</v>
      </c>
      <c r="C4785" s="79" t="s">
        <v>75</v>
      </c>
      <c r="D4785" s="85">
        <v>-7472.1220000000003</v>
      </c>
      <c r="E4785" s="85">
        <v>-7472.1220000000003</v>
      </c>
      <c r="F4785" s="210">
        <f t="shared" si="222"/>
        <v>2</v>
      </c>
      <c r="G4785" s="79" t="str">
        <f t="shared" si="223"/>
        <v>PHY</v>
      </c>
      <c r="H4785" s="79" t="str">
        <f t="shared" si="224"/>
        <v>2NGI-SOBDR-PG&amp;E</v>
      </c>
    </row>
    <row r="4786" spans="1:8">
      <c r="A4786" s="80">
        <v>37211</v>
      </c>
      <c r="B4786" s="79" t="s">
        <v>177</v>
      </c>
      <c r="C4786" s="79" t="s">
        <v>94</v>
      </c>
      <c r="D4786" s="85">
        <v>-5629.4964</v>
      </c>
      <c r="E4786" s="85">
        <v>-5629.4964</v>
      </c>
      <c r="F4786" s="210">
        <f t="shared" si="222"/>
        <v>2</v>
      </c>
      <c r="G4786" s="79" t="str">
        <f t="shared" si="223"/>
        <v>PHY</v>
      </c>
      <c r="H4786" s="79" t="str">
        <f t="shared" si="224"/>
        <v>2NGI-SOBDR-SOCAL</v>
      </c>
    </row>
    <row r="4787" spans="1:8">
      <c r="A4787" s="80">
        <v>37211</v>
      </c>
      <c r="B4787" s="79" t="s">
        <v>177</v>
      </c>
      <c r="C4787" s="79" t="s">
        <v>46</v>
      </c>
      <c r="D4787" s="85">
        <v>-28558.9486</v>
      </c>
      <c r="E4787" s="85">
        <v>-28558.9486</v>
      </c>
      <c r="F4787" s="210">
        <f t="shared" si="222"/>
        <v>2</v>
      </c>
      <c r="G4787" s="79" t="str">
        <f t="shared" si="223"/>
        <v>PHY</v>
      </c>
      <c r="H4787" s="79" t="str">
        <f t="shared" si="224"/>
        <v>2NGI-SOCAL</v>
      </c>
    </row>
    <row r="4788" spans="1:8">
      <c r="A4788" s="80">
        <v>37211</v>
      </c>
      <c r="B4788" s="79" t="s">
        <v>177</v>
      </c>
      <c r="C4788" s="79" t="s">
        <v>184</v>
      </c>
      <c r="D4788" s="85">
        <v>-2490.7073</v>
      </c>
      <c r="E4788" s="85">
        <v>-2490.7073</v>
      </c>
      <c r="F4788" s="210">
        <f t="shared" si="222"/>
        <v>2</v>
      </c>
      <c r="G4788" s="79" t="str">
        <f t="shared" si="223"/>
        <v>PHY</v>
      </c>
      <c r="H4788" s="79" t="str">
        <f t="shared" si="224"/>
        <v>2NW-STANFIELD</v>
      </c>
    </row>
    <row r="4789" spans="1:8">
      <c r="A4789" s="80">
        <v>37212</v>
      </c>
      <c r="B4789" s="79" t="s">
        <v>177</v>
      </c>
      <c r="C4789" s="79" t="s">
        <v>89</v>
      </c>
      <c r="D4789" s="85">
        <v>40123.801099999997</v>
      </c>
      <c r="E4789" s="85">
        <v>40123.801099999997</v>
      </c>
      <c r="F4789" s="210">
        <f t="shared" si="222"/>
        <v>2</v>
      </c>
      <c r="G4789" s="79" t="str">
        <f t="shared" si="223"/>
        <v>PHY</v>
      </c>
      <c r="H4789" s="79" t="str">
        <f t="shared" si="224"/>
        <v>2IF-ELPO/PERMIAN</v>
      </c>
    </row>
    <row r="4790" spans="1:8">
      <c r="A4790" s="80">
        <v>37212</v>
      </c>
      <c r="B4790" s="79" t="s">
        <v>177</v>
      </c>
      <c r="C4790" s="79" t="s">
        <v>72</v>
      </c>
      <c r="D4790" s="85">
        <v>147948.0165</v>
      </c>
      <c r="E4790" s="85">
        <v>147948.0165</v>
      </c>
      <c r="F4790" s="210">
        <f t="shared" si="222"/>
        <v>2</v>
      </c>
      <c r="G4790" s="79" t="str">
        <f t="shared" si="223"/>
        <v>PHY</v>
      </c>
      <c r="H4790" s="79" t="str">
        <f t="shared" si="224"/>
        <v>2IF-ELPO/SJ</v>
      </c>
    </row>
    <row r="4791" spans="1:8">
      <c r="A4791" s="80">
        <v>37212</v>
      </c>
      <c r="B4791" s="79" t="s">
        <v>177</v>
      </c>
      <c r="C4791" s="79" t="s">
        <v>102</v>
      </c>
      <c r="D4791" s="85">
        <v>4981.4147000000003</v>
      </c>
      <c r="E4791" s="85">
        <v>4981.4147000000003</v>
      </c>
      <c r="F4791" s="210">
        <f t="shared" si="222"/>
        <v>2</v>
      </c>
      <c r="G4791" s="79" t="str">
        <f t="shared" si="223"/>
        <v>PHY</v>
      </c>
      <c r="H4791" s="79" t="str">
        <f t="shared" si="224"/>
        <v>2IF-KERN/RIVER</v>
      </c>
    </row>
    <row r="4792" spans="1:8">
      <c r="A4792" s="80">
        <v>37212</v>
      </c>
      <c r="B4792" s="79" t="s">
        <v>177</v>
      </c>
      <c r="C4792" s="79" t="s">
        <v>93</v>
      </c>
      <c r="D4792" s="85">
        <v>5545.3109000000004</v>
      </c>
      <c r="E4792" s="85">
        <v>5545.3109000000004</v>
      </c>
      <c r="F4792" s="210">
        <f t="shared" si="222"/>
        <v>2</v>
      </c>
      <c r="G4792" s="79" t="str">
        <f t="shared" si="223"/>
        <v>PHY</v>
      </c>
      <c r="H4792" s="79" t="str">
        <f t="shared" si="224"/>
        <v>2IF-TW/PERMIAN</v>
      </c>
    </row>
    <row r="4793" spans="1:8">
      <c r="A4793" s="80">
        <v>37212</v>
      </c>
      <c r="B4793" s="79" t="s">
        <v>177</v>
      </c>
      <c r="C4793" s="79" t="s">
        <v>68</v>
      </c>
      <c r="D4793" s="85">
        <v>-105688.1842</v>
      </c>
      <c r="E4793" s="85">
        <v>-105688.1842</v>
      </c>
      <c r="F4793" s="210">
        <f t="shared" si="222"/>
        <v>2</v>
      </c>
      <c r="G4793" s="79" t="str">
        <f t="shared" si="223"/>
        <v>PHY</v>
      </c>
      <c r="H4793" s="79" t="str">
        <f t="shared" si="224"/>
        <v>2NGI-MALIN</v>
      </c>
    </row>
    <row r="4794" spans="1:8">
      <c r="A4794" s="80">
        <v>37212</v>
      </c>
      <c r="B4794" s="79" t="s">
        <v>177</v>
      </c>
      <c r="C4794" s="79" t="s">
        <v>74</v>
      </c>
      <c r="D4794" s="85">
        <v>15202.779500000001</v>
      </c>
      <c r="E4794" s="85">
        <v>15202.779500000001</v>
      </c>
      <c r="F4794" s="210">
        <f t="shared" si="222"/>
        <v>2</v>
      </c>
      <c r="G4794" s="79" t="str">
        <f t="shared" si="223"/>
        <v>PHY</v>
      </c>
      <c r="H4794" s="79" t="str">
        <f t="shared" si="224"/>
        <v>2NGI-PGE/CG</v>
      </c>
    </row>
    <row r="4795" spans="1:8">
      <c r="A4795" s="80">
        <v>37212</v>
      </c>
      <c r="B4795" s="79" t="s">
        <v>177</v>
      </c>
      <c r="C4795" s="79" t="s">
        <v>75</v>
      </c>
      <c r="D4795" s="85">
        <v>-7472.1220000000003</v>
      </c>
      <c r="E4795" s="85">
        <v>-7472.1220000000003</v>
      </c>
      <c r="F4795" s="210">
        <f t="shared" si="222"/>
        <v>2</v>
      </c>
      <c r="G4795" s="79" t="str">
        <f t="shared" si="223"/>
        <v>PHY</v>
      </c>
      <c r="H4795" s="79" t="str">
        <f t="shared" si="224"/>
        <v>2NGI-SOBDR-PG&amp;E</v>
      </c>
    </row>
    <row r="4796" spans="1:8">
      <c r="A4796" s="80">
        <v>37212</v>
      </c>
      <c r="B4796" s="79" t="s">
        <v>177</v>
      </c>
      <c r="C4796" s="79" t="s">
        <v>94</v>
      </c>
      <c r="D4796" s="85">
        <v>-5629.4964</v>
      </c>
      <c r="E4796" s="85">
        <v>-5629.4964</v>
      </c>
      <c r="F4796" s="210">
        <f t="shared" si="222"/>
        <v>2</v>
      </c>
      <c r="G4796" s="79" t="str">
        <f t="shared" si="223"/>
        <v>PHY</v>
      </c>
      <c r="H4796" s="79" t="str">
        <f t="shared" si="224"/>
        <v>2NGI-SOBDR-SOCAL</v>
      </c>
    </row>
    <row r="4797" spans="1:8">
      <c r="A4797" s="80">
        <v>37212</v>
      </c>
      <c r="B4797" s="79" t="s">
        <v>177</v>
      </c>
      <c r="C4797" s="79" t="s">
        <v>46</v>
      </c>
      <c r="D4797" s="85">
        <v>-28558.9486</v>
      </c>
      <c r="E4797" s="85">
        <v>-28558.9486</v>
      </c>
      <c r="F4797" s="210">
        <f t="shared" si="222"/>
        <v>2</v>
      </c>
      <c r="G4797" s="79" t="str">
        <f t="shared" si="223"/>
        <v>PHY</v>
      </c>
      <c r="H4797" s="79" t="str">
        <f t="shared" si="224"/>
        <v>2NGI-SOCAL</v>
      </c>
    </row>
    <row r="4798" spans="1:8">
      <c r="A4798" s="80">
        <v>37212</v>
      </c>
      <c r="B4798" s="79" t="s">
        <v>177</v>
      </c>
      <c r="C4798" s="79" t="s">
        <v>184</v>
      </c>
      <c r="D4798" s="85">
        <v>-2490.7073</v>
      </c>
      <c r="E4798" s="85">
        <v>-2490.7073</v>
      </c>
      <c r="F4798" s="210">
        <f t="shared" si="222"/>
        <v>2</v>
      </c>
      <c r="G4798" s="79" t="str">
        <f t="shared" si="223"/>
        <v>PHY</v>
      </c>
      <c r="H4798" s="79" t="str">
        <f t="shared" si="224"/>
        <v>2NW-STANFIELD</v>
      </c>
    </row>
    <row r="4799" spans="1:8">
      <c r="A4799" s="80">
        <v>37213</v>
      </c>
      <c r="B4799" s="79" t="s">
        <v>177</v>
      </c>
      <c r="C4799" s="79" t="s">
        <v>89</v>
      </c>
      <c r="D4799" s="85">
        <v>40123.801099999997</v>
      </c>
      <c r="E4799" s="85">
        <v>40123.801099999997</v>
      </c>
      <c r="F4799" s="210">
        <f t="shared" si="222"/>
        <v>2</v>
      </c>
      <c r="G4799" s="79" t="str">
        <f t="shared" si="223"/>
        <v>PHY</v>
      </c>
      <c r="H4799" s="79" t="str">
        <f t="shared" si="224"/>
        <v>2IF-ELPO/PERMIAN</v>
      </c>
    </row>
    <row r="4800" spans="1:8">
      <c r="A4800" s="80">
        <v>37213</v>
      </c>
      <c r="B4800" s="79" t="s">
        <v>177</v>
      </c>
      <c r="C4800" s="79" t="s">
        <v>72</v>
      </c>
      <c r="D4800" s="85">
        <v>147948.0165</v>
      </c>
      <c r="E4800" s="85">
        <v>147948.0165</v>
      </c>
      <c r="F4800" s="210">
        <f t="shared" si="222"/>
        <v>2</v>
      </c>
      <c r="G4800" s="79" t="str">
        <f t="shared" si="223"/>
        <v>PHY</v>
      </c>
      <c r="H4800" s="79" t="str">
        <f t="shared" si="224"/>
        <v>2IF-ELPO/SJ</v>
      </c>
    </row>
    <row r="4801" spans="1:8">
      <c r="A4801" s="80">
        <v>37213</v>
      </c>
      <c r="B4801" s="79" t="s">
        <v>177</v>
      </c>
      <c r="C4801" s="79" t="s">
        <v>102</v>
      </c>
      <c r="D4801" s="85">
        <v>4981.4147000000003</v>
      </c>
      <c r="E4801" s="85">
        <v>4981.4147000000003</v>
      </c>
      <c r="F4801" s="210">
        <f t="shared" si="222"/>
        <v>2</v>
      </c>
      <c r="G4801" s="79" t="str">
        <f t="shared" si="223"/>
        <v>PHY</v>
      </c>
      <c r="H4801" s="79" t="str">
        <f t="shared" si="224"/>
        <v>2IF-KERN/RIVER</v>
      </c>
    </row>
    <row r="4802" spans="1:8">
      <c r="A4802" s="80">
        <v>37213</v>
      </c>
      <c r="B4802" s="79" t="s">
        <v>177</v>
      </c>
      <c r="C4802" s="79" t="s">
        <v>93</v>
      </c>
      <c r="D4802" s="85">
        <v>5545.3109000000004</v>
      </c>
      <c r="E4802" s="85">
        <v>5545.3109000000004</v>
      </c>
      <c r="F4802" s="210">
        <f t="shared" si="222"/>
        <v>2</v>
      </c>
      <c r="G4802" s="79" t="str">
        <f t="shared" si="223"/>
        <v>PHY</v>
      </c>
      <c r="H4802" s="79" t="str">
        <f t="shared" si="224"/>
        <v>2IF-TW/PERMIAN</v>
      </c>
    </row>
    <row r="4803" spans="1:8">
      <c r="A4803" s="80">
        <v>37213</v>
      </c>
      <c r="B4803" s="79" t="s">
        <v>177</v>
      </c>
      <c r="C4803" s="79" t="s">
        <v>68</v>
      </c>
      <c r="D4803" s="85">
        <v>-105688.1842</v>
      </c>
      <c r="E4803" s="85">
        <v>-105688.1842</v>
      </c>
      <c r="F4803" s="210">
        <f t="shared" ref="F4803:F4866" si="225">IF(REF_DT&lt;=LastDay,INDEX(IntraMonth_Buckets,MATCH($A4803,IntraSumMonths,0),1),INDEX(BucketTable,MATCH($A4803,SumMonths,0),1))</f>
        <v>2</v>
      </c>
      <c r="G4803" s="79" t="str">
        <f t="shared" ref="G4803:G4866" si="226">INDEX(Book_Type,MATCH($B4803,Book,0),1)</f>
        <v>PHY</v>
      </c>
      <c r="H4803" s="79" t="str">
        <f t="shared" ref="H4803:H4866" si="227">$F4803&amp;$C4803</f>
        <v>2NGI-MALIN</v>
      </c>
    </row>
    <row r="4804" spans="1:8">
      <c r="A4804" s="80">
        <v>37213</v>
      </c>
      <c r="B4804" s="79" t="s">
        <v>177</v>
      </c>
      <c r="C4804" s="79" t="s">
        <v>74</v>
      </c>
      <c r="D4804" s="85">
        <v>15202.779500000001</v>
      </c>
      <c r="E4804" s="85">
        <v>15202.779500000001</v>
      </c>
      <c r="F4804" s="210">
        <f t="shared" si="225"/>
        <v>2</v>
      </c>
      <c r="G4804" s="79" t="str">
        <f t="shared" si="226"/>
        <v>PHY</v>
      </c>
      <c r="H4804" s="79" t="str">
        <f t="shared" si="227"/>
        <v>2NGI-PGE/CG</v>
      </c>
    </row>
    <row r="4805" spans="1:8">
      <c r="A4805" s="80">
        <v>37213</v>
      </c>
      <c r="B4805" s="79" t="s">
        <v>177</v>
      </c>
      <c r="C4805" s="79" t="s">
        <v>75</v>
      </c>
      <c r="D4805" s="85">
        <v>-7472.1220000000003</v>
      </c>
      <c r="E4805" s="85">
        <v>-7472.1220000000003</v>
      </c>
      <c r="F4805" s="210">
        <f t="shared" si="225"/>
        <v>2</v>
      </c>
      <c r="G4805" s="79" t="str">
        <f t="shared" si="226"/>
        <v>PHY</v>
      </c>
      <c r="H4805" s="79" t="str">
        <f t="shared" si="227"/>
        <v>2NGI-SOBDR-PG&amp;E</v>
      </c>
    </row>
    <row r="4806" spans="1:8">
      <c r="A4806" s="80">
        <v>37213</v>
      </c>
      <c r="B4806" s="79" t="s">
        <v>177</v>
      </c>
      <c r="C4806" s="79" t="s">
        <v>94</v>
      </c>
      <c r="D4806" s="85">
        <v>-5629.4964</v>
      </c>
      <c r="E4806" s="85">
        <v>-5629.4964</v>
      </c>
      <c r="F4806" s="210">
        <f t="shared" si="225"/>
        <v>2</v>
      </c>
      <c r="G4806" s="79" t="str">
        <f t="shared" si="226"/>
        <v>PHY</v>
      </c>
      <c r="H4806" s="79" t="str">
        <f t="shared" si="227"/>
        <v>2NGI-SOBDR-SOCAL</v>
      </c>
    </row>
    <row r="4807" spans="1:8">
      <c r="A4807" s="80">
        <v>37213</v>
      </c>
      <c r="B4807" s="79" t="s">
        <v>177</v>
      </c>
      <c r="C4807" s="79" t="s">
        <v>46</v>
      </c>
      <c r="D4807" s="85">
        <v>-28558.9486</v>
      </c>
      <c r="E4807" s="85">
        <v>-28558.9486</v>
      </c>
      <c r="F4807" s="210">
        <f t="shared" si="225"/>
        <v>2</v>
      </c>
      <c r="G4807" s="79" t="str">
        <f t="shared" si="226"/>
        <v>PHY</v>
      </c>
      <c r="H4807" s="79" t="str">
        <f t="shared" si="227"/>
        <v>2NGI-SOCAL</v>
      </c>
    </row>
    <row r="4808" spans="1:8">
      <c r="A4808" s="80">
        <v>37213</v>
      </c>
      <c r="B4808" s="79" t="s">
        <v>177</v>
      </c>
      <c r="C4808" s="79" t="s">
        <v>184</v>
      </c>
      <c r="D4808" s="85">
        <v>-2490.7073</v>
      </c>
      <c r="E4808" s="85">
        <v>-2490.7073</v>
      </c>
      <c r="F4808" s="210">
        <f t="shared" si="225"/>
        <v>2</v>
      </c>
      <c r="G4808" s="79" t="str">
        <f t="shared" si="226"/>
        <v>PHY</v>
      </c>
      <c r="H4808" s="79" t="str">
        <f t="shared" si="227"/>
        <v>2NW-STANFIELD</v>
      </c>
    </row>
    <row r="4809" spans="1:8">
      <c r="A4809" s="80">
        <v>37214</v>
      </c>
      <c r="B4809" s="79" t="s">
        <v>177</v>
      </c>
      <c r="C4809" s="79" t="s">
        <v>89</v>
      </c>
      <c r="D4809" s="85">
        <v>40123.801099999997</v>
      </c>
      <c r="E4809" s="85">
        <v>40123.801099999997</v>
      </c>
      <c r="F4809" s="210">
        <f t="shared" si="225"/>
        <v>2</v>
      </c>
      <c r="G4809" s="79" t="str">
        <f t="shared" si="226"/>
        <v>PHY</v>
      </c>
      <c r="H4809" s="79" t="str">
        <f t="shared" si="227"/>
        <v>2IF-ELPO/PERMIAN</v>
      </c>
    </row>
    <row r="4810" spans="1:8">
      <c r="A4810" s="80">
        <v>37214</v>
      </c>
      <c r="B4810" s="79" t="s">
        <v>177</v>
      </c>
      <c r="C4810" s="79" t="s">
        <v>72</v>
      </c>
      <c r="D4810" s="85">
        <v>147948.0165</v>
      </c>
      <c r="E4810" s="85">
        <v>147948.0165</v>
      </c>
      <c r="F4810" s="210">
        <f t="shared" si="225"/>
        <v>2</v>
      </c>
      <c r="G4810" s="79" t="str">
        <f t="shared" si="226"/>
        <v>PHY</v>
      </c>
      <c r="H4810" s="79" t="str">
        <f t="shared" si="227"/>
        <v>2IF-ELPO/SJ</v>
      </c>
    </row>
    <row r="4811" spans="1:8">
      <c r="A4811" s="80">
        <v>37214</v>
      </c>
      <c r="B4811" s="79" t="s">
        <v>177</v>
      </c>
      <c r="C4811" s="79" t="s">
        <v>102</v>
      </c>
      <c r="D4811" s="85">
        <v>4981.4147000000003</v>
      </c>
      <c r="E4811" s="85">
        <v>4981.4147000000003</v>
      </c>
      <c r="F4811" s="210">
        <f t="shared" si="225"/>
        <v>2</v>
      </c>
      <c r="G4811" s="79" t="str">
        <f t="shared" si="226"/>
        <v>PHY</v>
      </c>
      <c r="H4811" s="79" t="str">
        <f t="shared" si="227"/>
        <v>2IF-KERN/RIVER</v>
      </c>
    </row>
    <row r="4812" spans="1:8">
      <c r="A4812" s="80">
        <v>37214</v>
      </c>
      <c r="B4812" s="79" t="s">
        <v>177</v>
      </c>
      <c r="C4812" s="79" t="s">
        <v>93</v>
      </c>
      <c r="D4812" s="85">
        <v>5545.3109000000004</v>
      </c>
      <c r="E4812" s="85">
        <v>5545.3109000000004</v>
      </c>
      <c r="F4812" s="210">
        <f t="shared" si="225"/>
        <v>2</v>
      </c>
      <c r="G4812" s="79" t="str">
        <f t="shared" si="226"/>
        <v>PHY</v>
      </c>
      <c r="H4812" s="79" t="str">
        <f t="shared" si="227"/>
        <v>2IF-TW/PERMIAN</v>
      </c>
    </row>
    <row r="4813" spans="1:8">
      <c r="A4813" s="80">
        <v>37214</v>
      </c>
      <c r="B4813" s="79" t="s">
        <v>177</v>
      </c>
      <c r="C4813" s="79" t="s">
        <v>68</v>
      </c>
      <c r="D4813" s="85">
        <v>-105688.1842</v>
      </c>
      <c r="E4813" s="85">
        <v>-105688.1842</v>
      </c>
      <c r="F4813" s="210">
        <f t="shared" si="225"/>
        <v>2</v>
      </c>
      <c r="G4813" s="79" t="str">
        <f t="shared" si="226"/>
        <v>PHY</v>
      </c>
      <c r="H4813" s="79" t="str">
        <f t="shared" si="227"/>
        <v>2NGI-MALIN</v>
      </c>
    </row>
    <row r="4814" spans="1:8">
      <c r="A4814" s="80">
        <v>37214</v>
      </c>
      <c r="B4814" s="79" t="s">
        <v>177</v>
      </c>
      <c r="C4814" s="79" t="s">
        <v>74</v>
      </c>
      <c r="D4814" s="85">
        <v>15202.779500000001</v>
      </c>
      <c r="E4814" s="85">
        <v>15202.779500000001</v>
      </c>
      <c r="F4814" s="210">
        <f t="shared" si="225"/>
        <v>2</v>
      </c>
      <c r="G4814" s="79" t="str">
        <f t="shared" si="226"/>
        <v>PHY</v>
      </c>
      <c r="H4814" s="79" t="str">
        <f t="shared" si="227"/>
        <v>2NGI-PGE/CG</v>
      </c>
    </row>
    <row r="4815" spans="1:8">
      <c r="A4815" s="80">
        <v>37214</v>
      </c>
      <c r="B4815" s="79" t="s">
        <v>177</v>
      </c>
      <c r="C4815" s="79" t="s">
        <v>75</v>
      </c>
      <c r="D4815" s="85">
        <v>-7472.1220000000003</v>
      </c>
      <c r="E4815" s="85">
        <v>-7472.1220000000003</v>
      </c>
      <c r="F4815" s="210">
        <f t="shared" si="225"/>
        <v>2</v>
      </c>
      <c r="G4815" s="79" t="str">
        <f t="shared" si="226"/>
        <v>PHY</v>
      </c>
      <c r="H4815" s="79" t="str">
        <f t="shared" si="227"/>
        <v>2NGI-SOBDR-PG&amp;E</v>
      </c>
    </row>
    <row r="4816" spans="1:8">
      <c r="A4816" s="80">
        <v>37214</v>
      </c>
      <c r="B4816" s="79" t="s">
        <v>177</v>
      </c>
      <c r="C4816" s="79" t="s">
        <v>94</v>
      </c>
      <c r="D4816" s="85">
        <v>-5629.4964</v>
      </c>
      <c r="E4816" s="85">
        <v>-5629.4964</v>
      </c>
      <c r="F4816" s="210">
        <f t="shared" si="225"/>
        <v>2</v>
      </c>
      <c r="G4816" s="79" t="str">
        <f t="shared" si="226"/>
        <v>PHY</v>
      </c>
      <c r="H4816" s="79" t="str">
        <f t="shared" si="227"/>
        <v>2NGI-SOBDR-SOCAL</v>
      </c>
    </row>
    <row r="4817" spans="1:8">
      <c r="A4817" s="80">
        <v>37214</v>
      </c>
      <c r="B4817" s="79" t="s">
        <v>177</v>
      </c>
      <c r="C4817" s="79" t="s">
        <v>46</v>
      </c>
      <c r="D4817" s="85">
        <v>-28558.9486</v>
      </c>
      <c r="E4817" s="85">
        <v>-28558.9486</v>
      </c>
      <c r="F4817" s="210">
        <f t="shared" si="225"/>
        <v>2</v>
      </c>
      <c r="G4817" s="79" t="str">
        <f t="shared" si="226"/>
        <v>PHY</v>
      </c>
      <c r="H4817" s="79" t="str">
        <f t="shared" si="227"/>
        <v>2NGI-SOCAL</v>
      </c>
    </row>
    <row r="4818" spans="1:8">
      <c r="A4818" s="80">
        <v>37214</v>
      </c>
      <c r="B4818" s="79" t="s">
        <v>177</v>
      </c>
      <c r="C4818" s="79" t="s">
        <v>184</v>
      </c>
      <c r="D4818" s="85">
        <v>-2490.7073</v>
      </c>
      <c r="E4818" s="85">
        <v>-2490.7073</v>
      </c>
      <c r="F4818" s="210">
        <f t="shared" si="225"/>
        <v>2</v>
      </c>
      <c r="G4818" s="79" t="str">
        <f t="shared" si="226"/>
        <v>PHY</v>
      </c>
      <c r="H4818" s="79" t="str">
        <f t="shared" si="227"/>
        <v>2NW-STANFIELD</v>
      </c>
    </row>
    <row r="4819" spans="1:8">
      <c r="A4819" s="80">
        <v>37215</v>
      </c>
      <c r="B4819" s="79" t="s">
        <v>177</v>
      </c>
      <c r="C4819" s="79" t="s">
        <v>89</v>
      </c>
      <c r="D4819" s="85">
        <v>40123.801099999997</v>
      </c>
      <c r="E4819" s="85">
        <v>40123.801099999997</v>
      </c>
      <c r="F4819" s="210">
        <f t="shared" si="225"/>
        <v>2</v>
      </c>
      <c r="G4819" s="79" t="str">
        <f t="shared" si="226"/>
        <v>PHY</v>
      </c>
      <c r="H4819" s="79" t="str">
        <f t="shared" si="227"/>
        <v>2IF-ELPO/PERMIAN</v>
      </c>
    </row>
    <row r="4820" spans="1:8">
      <c r="A4820" s="80">
        <v>37215</v>
      </c>
      <c r="B4820" s="79" t="s">
        <v>177</v>
      </c>
      <c r="C4820" s="79" t="s">
        <v>72</v>
      </c>
      <c r="D4820" s="85">
        <v>147948.0165</v>
      </c>
      <c r="E4820" s="85">
        <v>147948.0165</v>
      </c>
      <c r="F4820" s="210">
        <f t="shared" si="225"/>
        <v>2</v>
      </c>
      <c r="G4820" s="79" t="str">
        <f t="shared" si="226"/>
        <v>PHY</v>
      </c>
      <c r="H4820" s="79" t="str">
        <f t="shared" si="227"/>
        <v>2IF-ELPO/SJ</v>
      </c>
    </row>
    <row r="4821" spans="1:8">
      <c r="A4821" s="80">
        <v>37215</v>
      </c>
      <c r="B4821" s="79" t="s">
        <v>177</v>
      </c>
      <c r="C4821" s="79" t="s">
        <v>102</v>
      </c>
      <c r="D4821" s="85">
        <v>4981.4147000000003</v>
      </c>
      <c r="E4821" s="85">
        <v>4981.4147000000003</v>
      </c>
      <c r="F4821" s="210">
        <f t="shared" si="225"/>
        <v>2</v>
      </c>
      <c r="G4821" s="79" t="str">
        <f t="shared" si="226"/>
        <v>PHY</v>
      </c>
      <c r="H4821" s="79" t="str">
        <f t="shared" si="227"/>
        <v>2IF-KERN/RIVER</v>
      </c>
    </row>
    <row r="4822" spans="1:8">
      <c r="A4822" s="80">
        <v>37215</v>
      </c>
      <c r="B4822" s="79" t="s">
        <v>177</v>
      </c>
      <c r="C4822" s="79" t="s">
        <v>93</v>
      </c>
      <c r="D4822" s="85">
        <v>5545.3109000000004</v>
      </c>
      <c r="E4822" s="85">
        <v>5545.3109000000004</v>
      </c>
      <c r="F4822" s="210">
        <f t="shared" si="225"/>
        <v>2</v>
      </c>
      <c r="G4822" s="79" t="str">
        <f t="shared" si="226"/>
        <v>PHY</v>
      </c>
      <c r="H4822" s="79" t="str">
        <f t="shared" si="227"/>
        <v>2IF-TW/PERMIAN</v>
      </c>
    </row>
    <row r="4823" spans="1:8">
      <c r="A4823" s="80">
        <v>37215</v>
      </c>
      <c r="B4823" s="79" t="s">
        <v>177</v>
      </c>
      <c r="C4823" s="79" t="s">
        <v>68</v>
      </c>
      <c r="D4823" s="85">
        <v>-105688.1842</v>
      </c>
      <c r="E4823" s="85">
        <v>-105688.1842</v>
      </c>
      <c r="F4823" s="210">
        <f t="shared" si="225"/>
        <v>2</v>
      </c>
      <c r="G4823" s="79" t="str">
        <f t="shared" si="226"/>
        <v>PHY</v>
      </c>
      <c r="H4823" s="79" t="str">
        <f t="shared" si="227"/>
        <v>2NGI-MALIN</v>
      </c>
    </row>
    <row r="4824" spans="1:8">
      <c r="A4824" s="80">
        <v>37215</v>
      </c>
      <c r="B4824" s="79" t="s">
        <v>177</v>
      </c>
      <c r="C4824" s="79" t="s">
        <v>74</v>
      </c>
      <c r="D4824" s="85">
        <v>15202.779500000001</v>
      </c>
      <c r="E4824" s="85">
        <v>15202.779500000001</v>
      </c>
      <c r="F4824" s="210">
        <f t="shared" si="225"/>
        <v>2</v>
      </c>
      <c r="G4824" s="79" t="str">
        <f t="shared" si="226"/>
        <v>PHY</v>
      </c>
      <c r="H4824" s="79" t="str">
        <f t="shared" si="227"/>
        <v>2NGI-PGE/CG</v>
      </c>
    </row>
    <row r="4825" spans="1:8">
      <c r="A4825" s="80">
        <v>37215</v>
      </c>
      <c r="B4825" s="79" t="s">
        <v>177</v>
      </c>
      <c r="C4825" s="79" t="s">
        <v>75</v>
      </c>
      <c r="D4825" s="85">
        <v>-7472.1220000000003</v>
      </c>
      <c r="E4825" s="85">
        <v>-7472.1220000000003</v>
      </c>
      <c r="F4825" s="210">
        <f t="shared" si="225"/>
        <v>2</v>
      </c>
      <c r="G4825" s="79" t="str">
        <f t="shared" si="226"/>
        <v>PHY</v>
      </c>
      <c r="H4825" s="79" t="str">
        <f t="shared" si="227"/>
        <v>2NGI-SOBDR-PG&amp;E</v>
      </c>
    </row>
    <row r="4826" spans="1:8">
      <c r="A4826" s="80">
        <v>37215</v>
      </c>
      <c r="B4826" s="79" t="s">
        <v>177</v>
      </c>
      <c r="C4826" s="79" t="s">
        <v>94</v>
      </c>
      <c r="D4826" s="85">
        <v>-5629.4964</v>
      </c>
      <c r="E4826" s="85">
        <v>-5629.4964</v>
      </c>
      <c r="F4826" s="210">
        <f t="shared" si="225"/>
        <v>2</v>
      </c>
      <c r="G4826" s="79" t="str">
        <f t="shared" si="226"/>
        <v>PHY</v>
      </c>
      <c r="H4826" s="79" t="str">
        <f t="shared" si="227"/>
        <v>2NGI-SOBDR-SOCAL</v>
      </c>
    </row>
    <row r="4827" spans="1:8">
      <c r="A4827" s="80">
        <v>37215</v>
      </c>
      <c r="B4827" s="79" t="s">
        <v>177</v>
      </c>
      <c r="C4827" s="79" t="s">
        <v>46</v>
      </c>
      <c r="D4827" s="85">
        <v>-28558.9486</v>
      </c>
      <c r="E4827" s="85">
        <v>-28558.9486</v>
      </c>
      <c r="F4827" s="210">
        <f t="shared" si="225"/>
        <v>2</v>
      </c>
      <c r="G4827" s="79" t="str">
        <f t="shared" si="226"/>
        <v>PHY</v>
      </c>
      <c r="H4827" s="79" t="str">
        <f t="shared" si="227"/>
        <v>2NGI-SOCAL</v>
      </c>
    </row>
    <row r="4828" spans="1:8">
      <c r="A4828" s="80">
        <v>37215</v>
      </c>
      <c r="B4828" s="79" t="s">
        <v>177</v>
      </c>
      <c r="C4828" s="79" t="s">
        <v>184</v>
      </c>
      <c r="D4828" s="85">
        <v>-2490.7073</v>
      </c>
      <c r="E4828" s="85">
        <v>-2490.7073</v>
      </c>
      <c r="F4828" s="210">
        <f t="shared" si="225"/>
        <v>2</v>
      </c>
      <c r="G4828" s="79" t="str">
        <f t="shared" si="226"/>
        <v>PHY</v>
      </c>
      <c r="H4828" s="79" t="str">
        <f t="shared" si="227"/>
        <v>2NW-STANFIELD</v>
      </c>
    </row>
    <row r="4829" spans="1:8">
      <c r="A4829" s="80">
        <v>37216</v>
      </c>
      <c r="B4829" s="79" t="s">
        <v>177</v>
      </c>
      <c r="C4829" s="79" t="s">
        <v>89</v>
      </c>
      <c r="D4829" s="85">
        <v>40123.801099999997</v>
      </c>
      <c r="E4829" s="85">
        <v>40123.801099999997</v>
      </c>
      <c r="F4829" s="210">
        <f t="shared" si="225"/>
        <v>2</v>
      </c>
      <c r="G4829" s="79" t="str">
        <f t="shared" si="226"/>
        <v>PHY</v>
      </c>
      <c r="H4829" s="79" t="str">
        <f t="shared" si="227"/>
        <v>2IF-ELPO/PERMIAN</v>
      </c>
    </row>
    <row r="4830" spans="1:8">
      <c r="A4830" s="80">
        <v>37216</v>
      </c>
      <c r="B4830" s="79" t="s">
        <v>177</v>
      </c>
      <c r="C4830" s="79" t="s">
        <v>72</v>
      </c>
      <c r="D4830" s="85">
        <v>147948.0165</v>
      </c>
      <c r="E4830" s="85">
        <v>147948.0165</v>
      </c>
      <c r="F4830" s="210">
        <f t="shared" si="225"/>
        <v>2</v>
      </c>
      <c r="G4830" s="79" t="str">
        <f t="shared" si="226"/>
        <v>PHY</v>
      </c>
      <c r="H4830" s="79" t="str">
        <f t="shared" si="227"/>
        <v>2IF-ELPO/SJ</v>
      </c>
    </row>
    <row r="4831" spans="1:8">
      <c r="A4831" s="80">
        <v>37216</v>
      </c>
      <c r="B4831" s="79" t="s">
        <v>177</v>
      </c>
      <c r="C4831" s="79" t="s">
        <v>102</v>
      </c>
      <c r="D4831" s="85">
        <v>4981.4147000000003</v>
      </c>
      <c r="E4831" s="85">
        <v>4981.4147000000003</v>
      </c>
      <c r="F4831" s="210">
        <f t="shared" si="225"/>
        <v>2</v>
      </c>
      <c r="G4831" s="79" t="str">
        <f t="shared" si="226"/>
        <v>PHY</v>
      </c>
      <c r="H4831" s="79" t="str">
        <f t="shared" si="227"/>
        <v>2IF-KERN/RIVER</v>
      </c>
    </row>
    <row r="4832" spans="1:8">
      <c r="A4832" s="80">
        <v>37216</v>
      </c>
      <c r="B4832" s="79" t="s">
        <v>177</v>
      </c>
      <c r="C4832" s="79" t="s">
        <v>93</v>
      </c>
      <c r="D4832" s="85">
        <v>5545.3109000000004</v>
      </c>
      <c r="E4832" s="85">
        <v>5545.3109000000004</v>
      </c>
      <c r="F4832" s="210">
        <f t="shared" si="225"/>
        <v>2</v>
      </c>
      <c r="G4832" s="79" t="str">
        <f t="shared" si="226"/>
        <v>PHY</v>
      </c>
      <c r="H4832" s="79" t="str">
        <f t="shared" si="227"/>
        <v>2IF-TW/PERMIAN</v>
      </c>
    </row>
    <row r="4833" spans="1:8">
      <c r="A4833" s="80">
        <v>37216</v>
      </c>
      <c r="B4833" s="79" t="s">
        <v>177</v>
      </c>
      <c r="C4833" s="79" t="s">
        <v>68</v>
      </c>
      <c r="D4833" s="85">
        <v>-105688.1842</v>
      </c>
      <c r="E4833" s="85">
        <v>-105688.1842</v>
      </c>
      <c r="F4833" s="210">
        <f t="shared" si="225"/>
        <v>2</v>
      </c>
      <c r="G4833" s="79" t="str">
        <f t="shared" si="226"/>
        <v>PHY</v>
      </c>
      <c r="H4833" s="79" t="str">
        <f t="shared" si="227"/>
        <v>2NGI-MALIN</v>
      </c>
    </row>
    <row r="4834" spans="1:8">
      <c r="A4834" s="80">
        <v>37216</v>
      </c>
      <c r="B4834" s="79" t="s">
        <v>177</v>
      </c>
      <c r="C4834" s="79" t="s">
        <v>74</v>
      </c>
      <c r="D4834" s="85">
        <v>15202.779500000001</v>
      </c>
      <c r="E4834" s="85">
        <v>15202.779500000001</v>
      </c>
      <c r="F4834" s="210">
        <f t="shared" si="225"/>
        <v>2</v>
      </c>
      <c r="G4834" s="79" t="str">
        <f t="shared" si="226"/>
        <v>PHY</v>
      </c>
      <c r="H4834" s="79" t="str">
        <f t="shared" si="227"/>
        <v>2NGI-PGE/CG</v>
      </c>
    </row>
    <row r="4835" spans="1:8">
      <c r="A4835" s="80">
        <v>37216</v>
      </c>
      <c r="B4835" s="79" t="s">
        <v>177</v>
      </c>
      <c r="C4835" s="79" t="s">
        <v>75</v>
      </c>
      <c r="D4835" s="85">
        <v>-7472.1220000000003</v>
      </c>
      <c r="E4835" s="85">
        <v>-7472.1220000000003</v>
      </c>
      <c r="F4835" s="210">
        <f t="shared" si="225"/>
        <v>2</v>
      </c>
      <c r="G4835" s="79" t="str">
        <f t="shared" si="226"/>
        <v>PHY</v>
      </c>
      <c r="H4835" s="79" t="str">
        <f t="shared" si="227"/>
        <v>2NGI-SOBDR-PG&amp;E</v>
      </c>
    </row>
    <row r="4836" spans="1:8">
      <c r="A4836" s="80">
        <v>37216</v>
      </c>
      <c r="B4836" s="79" t="s">
        <v>177</v>
      </c>
      <c r="C4836" s="79" t="s">
        <v>94</v>
      </c>
      <c r="D4836" s="85">
        <v>-5629.4964</v>
      </c>
      <c r="E4836" s="85">
        <v>-5629.4964</v>
      </c>
      <c r="F4836" s="210">
        <f t="shared" si="225"/>
        <v>2</v>
      </c>
      <c r="G4836" s="79" t="str">
        <f t="shared" si="226"/>
        <v>PHY</v>
      </c>
      <c r="H4836" s="79" t="str">
        <f t="shared" si="227"/>
        <v>2NGI-SOBDR-SOCAL</v>
      </c>
    </row>
    <row r="4837" spans="1:8">
      <c r="A4837" s="80">
        <v>37216</v>
      </c>
      <c r="B4837" s="79" t="s">
        <v>177</v>
      </c>
      <c r="C4837" s="79" t="s">
        <v>46</v>
      </c>
      <c r="D4837" s="85">
        <v>-28558.9486</v>
      </c>
      <c r="E4837" s="85">
        <v>-28558.9486</v>
      </c>
      <c r="F4837" s="210">
        <f t="shared" si="225"/>
        <v>2</v>
      </c>
      <c r="G4837" s="79" t="str">
        <f t="shared" si="226"/>
        <v>PHY</v>
      </c>
      <c r="H4837" s="79" t="str">
        <f t="shared" si="227"/>
        <v>2NGI-SOCAL</v>
      </c>
    </row>
    <row r="4838" spans="1:8">
      <c r="A4838" s="80">
        <v>37216</v>
      </c>
      <c r="B4838" s="79" t="s">
        <v>177</v>
      </c>
      <c r="C4838" s="79" t="s">
        <v>184</v>
      </c>
      <c r="D4838" s="85">
        <v>-2490.7073</v>
      </c>
      <c r="E4838" s="85">
        <v>-2490.7073</v>
      </c>
      <c r="F4838" s="210">
        <f t="shared" si="225"/>
        <v>2</v>
      </c>
      <c r="G4838" s="79" t="str">
        <f t="shared" si="226"/>
        <v>PHY</v>
      </c>
      <c r="H4838" s="79" t="str">
        <f t="shared" si="227"/>
        <v>2NW-STANFIELD</v>
      </c>
    </row>
    <row r="4839" spans="1:8">
      <c r="A4839" s="80">
        <v>37217</v>
      </c>
      <c r="B4839" s="79" t="s">
        <v>177</v>
      </c>
      <c r="C4839" s="79" t="s">
        <v>89</v>
      </c>
      <c r="D4839" s="85">
        <v>40123.801099999997</v>
      </c>
      <c r="E4839" s="85">
        <v>40123.801099999997</v>
      </c>
      <c r="F4839" s="210">
        <f t="shared" si="225"/>
        <v>2</v>
      </c>
      <c r="G4839" s="79" t="str">
        <f t="shared" si="226"/>
        <v>PHY</v>
      </c>
      <c r="H4839" s="79" t="str">
        <f t="shared" si="227"/>
        <v>2IF-ELPO/PERMIAN</v>
      </c>
    </row>
    <row r="4840" spans="1:8">
      <c r="A4840" s="80">
        <v>37217</v>
      </c>
      <c r="B4840" s="79" t="s">
        <v>177</v>
      </c>
      <c r="C4840" s="79" t="s">
        <v>72</v>
      </c>
      <c r="D4840" s="85">
        <v>147948.0165</v>
      </c>
      <c r="E4840" s="85">
        <v>147948.0165</v>
      </c>
      <c r="F4840" s="210">
        <f t="shared" si="225"/>
        <v>2</v>
      </c>
      <c r="G4840" s="79" t="str">
        <f t="shared" si="226"/>
        <v>PHY</v>
      </c>
      <c r="H4840" s="79" t="str">
        <f t="shared" si="227"/>
        <v>2IF-ELPO/SJ</v>
      </c>
    </row>
    <row r="4841" spans="1:8">
      <c r="A4841" s="80">
        <v>37217</v>
      </c>
      <c r="B4841" s="79" t="s">
        <v>177</v>
      </c>
      <c r="C4841" s="79" t="s">
        <v>102</v>
      </c>
      <c r="D4841" s="85">
        <v>4981.4147000000003</v>
      </c>
      <c r="E4841" s="85">
        <v>4981.4147000000003</v>
      </c>
      <c r="F4841" s="210">
        <f t="shared" si="225"/>
        <v>2</v>
      </c>
      <c r="G4841" s="79" t="str">
        <f t="shared" si="226"/>
        <v>PHY</v>
      </c>
      <c r="H4841" s="79" t="str">
        <f t="shared" si="227"/>
        <v>2IF-KERN/RIVER</v>
      </c>
    </row>
    <row r="4842" spans="1:8">
      <c r="A4842" s="80">
        <v>37217</v>
      </c>
      <c r="B4842" s="79" t="s">
        <v>177</v>
      </c>
      <c r="C4842" s="79" t="s">
        <v>93</v>
      </c>
      <c r="D4842" s="85">
        <v>5545.3109000000004</v>
      </c>
      <c r="E4842" s="85">
        <v>5545.3109000000004</v>
      </c>
      <c r="F4842" s="210">
        <f t="shared" si="225"/>
        <v>2</v>
      </c>
      <c r="G4842" s="79" t="str">
        <f t="shared" si="226"/>
        <v>PHY</v>
      </c>
      <c r="H4842" s="79" t="str">
        <f t="shared" si="227"/>
        <v>2IF-TW/PERMIAN</v>
      </c>
    </row>
    <row r="4843" spans="1:8">
      <c r="A4843" s="80">
        <v>37217</v>
      </c>
      <c r="B4843" s="79" t="s">
        <v>177</v>
      </c>
      <c r="C4843" s="79" t="s">
        <v>68</v>
      </c>
      <c r="D4843" s="85">
        <v>-105688.1842</v>
      </c>
      <c r="E4843" s="85">
        <v>-105688.1842</v>
      </c>
      <c r="F4843" s="210">
        <f t="shared" si="225"/>
        <v>2</v>
      </c>
      <c r="G4843" s="79" t="str">
        <f t="shared" si="226"/>
        <v>PHY</v>
      </c>
      <c r="H4843" s="79" t="str">
        <f t="shared" si="227"/>
        <v>2NGI-MALIN</v>
      </c>
    </row>
    <row r="4844" spans="1:8">
      <c r="A4844" s="80">
        <v>37217</v>
      </c>
      <c r="B4844" s="79" t="s">
        <v>177</v>
      </c>
      <c r="C4844" s="79" t="s">
        <v>74</v>
      </c>
      <c r="D4844" s="85">
        <v>15202.779500000001</v>
      </c>
      <c r="E4844" s="85">
        <v>15202.779500000001</v>
      </c>
      <c r="F4844" s="210">
        <f t="shared" si="225"/>
        <v>2</v>
      </c>
      <c r="G4844" s="79" t="str">
        <f t="shared" si="226"/>
        <v>PHY</v>
      </c>
      <c r="H4844" s="79" t="str">
        <f t="shared" si="227"/>
        <v>2NGI-PGE/CG</v>
      </c>
    </row>
    <row r="4845" spans="1:8">
      <c r="A4845" s="80">
        <v>37217</v>
      </c>
      <c r="B4845" s="79" t="s">
        <v>177</v>
      </c>
      <c r="C4845" s="79" t="s">
        <v>75</v>
      </c>
      <c r="D4845" s="85">
        <v>-7472.1220000000003</v>
      </c>
      <c r="E4845" s="85">
        <v>-7472.1220000000003</v>
      </c>
      <c r="F4845" s="210">
        <f t="shared" si="225"/>
        <v>2</v>
      </c>
      <c r="G4845" s="79" t="str">
        <f t="shared" si="226"/>
        <v>PHY</v>
      </c>
      <c r="H4845" s="79" t="str">
        <f t="shared" si="227"/>
        <v>2NGI-SOBDR-PG&amp;E</v>
      </c>
    </row>
    <row r="4846" spans="1:8">
      <c r="A4846" s="80">
        <v>37217</v>
      </c>
      <c r="B4846" s="79" t="s">
        <v>177</v>
      </c>
      <c r="C4846" s="79" t="s">
        <v>94</v>
      </c>
      <c r="D4846" s="85">
        <v>-5629.4964</v>
      </c>
      <c r="E4846" s="85">
        <v>-5629.4964</v>
      </c>
      <c r="F4846" s="210">
        <f t="shared" si="225"/>
        <v>2</v>
      </c>
      <c r="G4846" s="79" t="str">
        <f t="shared" si="226"/>
        <v>PHY</v>
      </c>
      <c r="H4846" s="79" t="str">
        <f t="shared" si="227"/>
        <v>2NGI-SOBDR-SOCAL</v>
      </c>
    </row>
    <row r="4847" spans="1:8">
      <c r="A4847" s="80">
        <v>37217</v>
      </c>
      <c r="B4847" s="79" t="s">
        <v>177</v>
      </c>
      <c r="C4847" s="79" t="s">
        <v>46</v>
      </c>
      <c r="D4847" s="85">
        <v>-28558.9486</v>
      </c>
      <c r="E4847" s="85">
        <v>-28558.9486</v>
      </c>
      <c r="F4847" s="210">
        <f t="shared" si="225"/>
        <v>2</v>
      </c>
      <c r="G4847" s="79" t="str">
        <f t="shared" si="226"/>
        <v>PHY</v>
      </c>
      <c r="H4847" s="79" t="str">
        <f t="shared" si="227"/>
        <v>2NGI-SOCAL</v>
      </c>
    </row>
    <row r="4848" spans="1:8">
      <c r="A4848" s="80">
        <v>37217</v>
      </c>
      <c r="B4848" s="79" t="s">
        <v>177</v>
      </c>
      <c r="C4848" s="79" t="s">
        <v>184</v>
      </c>
      <c r="D4848" s="85">
        <v>-2490.7073</v>
      </c>
      <c r="E4848" s="85">
        <v>-2490.7073</v>
      </c>
      <c r="F4848" s="210">
        <f t="shared" si="225"/>
        <v>2</v>
      </c>
      <c r="G4848" s="79" t="str">
        <f t="shared" si="226"/>
        <v>PHY</v>
      </c>
      <c r="H4848" s="79" t="str">
        <f t="shared" si="227"/>
        <v>2NW-STANFIELD</v>
      </c>
    </row>
    <row r="4849" spans="1:8">
      <c r="A4849" s="80">
        <v>37218</v>
      </c>
      <c r="B4849" s="79" t="s">
        <v>177</v>
      </c>
      <c r="C4849" s="79" t="s">
        <v>89</v>
      </c>
      <c r="D4849" s="85">
        <v>40123.801099999997</v>
      </c>
      <c r="E4849" s="85">
        <v>40123.801099999997</v>
      </c>
      <c r="F4849" s="210">
        <f t="shared" si="225"/>
        <v>2</v>
      </c>
      <c r="G4849" s="79" t="str">
        <f t="shared" si="226"/>
        <v>PHY</v>
      </c>
      <c r="H4849" s="79" t="str">
        <f t="shared" si="227"/>
        <v>2IF-ELPO/PERMIAN</v>
      </c>
    </row>
    <row r="4850" spans="1:8">
      <c r="A4850" s="80">
        <v>37218</v>
      </c>
      <c r="B4850" s="79" t="s">
        <v>177</v>
      </c>
      <c r="C4850" s="79" t="s">
        <v>72</v>
      </c>
      <c r="D4850" s="85">
        <v>147948.0165</v>
      </c>
      <c r="E4850" s="85">
        <v>147948.0165</v>
      </c>
      <c r="F4850" s="210">
        <f t="shared" si="225"/>
        <v>2</v>
      </c>
      <c r="G4850" s="79" t="str">
        <f t="shared" si="226"/>
        <v>PHY</v>
      </c>
      <c r="H4850" s="79" t="str">
        <f t="shared" si="227"/>
        <v>2IF-ELPO/SJ</v>
      </c>
    </row>
    <row r="4851" spans="1:8">
      <c r="A4851" s="80">
        <v>37218</v>
      </c>
      <c r="B4851" s="79" t="s">
        <v>177</v>
      </c>
      <c r="C4851" s="79" t="s">
        <v>102</v>
      </c>
      <c r="D4851" s="85">
        <v>4981.4147000000003</v>
      </c>
      <c r="E4851" s="85">
        <v>4981.4147000000003</v>
      </c>
      <c r="F4851" s="210">
        <f t="shared" si="225"/>
        <v>2</v>
      </c>
      <c r="G4851" s="79" t="str">
        <f t="shared" si="226"/>
        <v>PHY</v>
      </c>
      <c r="H4851" s="79" t="str">
        <f t="shared" si="227"/>
        <v>2IF-KERN/RIVER</v>
      </c>
    </row>
    <row r="4852" spans="1:8">
      <c r="A4852" s="80">
        <v>37218</v>
      </c>
      <c r="B4852" s="79" t="s">
        <v>177</v>
      </c>
      <c r="C4852" s="79" t="s">
        <v>93</v>
      </c>
      <c r="D4852" s="85">
        <v>5545.3109000000004</v>
      </c>
      <c r="E4852" s="85">
        <v>5545.3109000000004</v>
      </c>
      <c r="F4852" s="210">
        <f t="shared" si="225"/>
        <v>2</v>
      </c>
      <c r="G4852" s="79" t="str">
        <f t="shared" si="226"/>
        <v>PHY</v>
      </c>
      <c r="H4852" s="79" t="str">
        <f t="shared" si="227"/>
        <v>2IF-TW/PERMIAN</v>
      </c>
    </row>
    <row r="4853" spans="1:8">
      <c r="A4853" s="80">
        <v>37218</v>
      </c>
      <c r="B4853" s="79" t="s">
        <v>177</v>
      </c>
      <c r="C4853" s="79" t="s">
        <v>68</v>
      </c>
      <c r="D4853" s="85">
        <v>-105688.1842</v>
      </c>
      <c r="E4853" s="85">
        <v>-105688.1842</v>
      </c>
      <c r="F4853" s="210">
        <f t="shared" si="225"/>
        <v>2</v>
      </c>
      <c r="G4853" s="79" t="str">
        <f t="shared" si="226"/>
        <v>PHY</v>
      </c>
      <c r="H4853" s="79" t="str">
        <f t="shared" si="227"/>
        <v>2NGI-MALIN</v>
      </c>
    </row>
    <row r="4854" spans="1:8">
      <c r="A4854" s="80">
        <v>37218</v>
      </c>
      <c r="B4854" s="79" t="s">
        <v>177</v>
      </c>
      <c r="C4854" s="79" t="s">
        <v>74</v>
      </c>
      <c r="D4854" s="85">
        <v>15202.779500000001</v>
      </c>
      <c r="E4854" s="85">
        <v>15202.779500000001</v>
      </c>
      <c r="F4854" s="210">
        <f t="shared" si="225"/>
        <v>2</v>
      </c>
      <c r="G4854" s="79" t="str">
        <f t="shared" si="226"/>
        <v>PHY</v>
      </c>
      <c r="H4854" s="79" t="str">
        <f t="shared" si="227"/>
        <v>2NGI-PGE/CG</v>
      </c>
    </row>
    <row r="4855" spans="1:8">
      <c r="A4855" s="80">
        <v>37218</v>
      </c>
      <c r="B4855" s="79" t="s">
        <v>177</v>
      </c>
      <c r="C4855" s="79" t="s">
        <v>75</v>
      </c>
      <c r="D4855" s="85">
        <v>-7472.1220000000003</v>
      </c>
      <c r="E4855" s="85">
        <v>-7472.1220000000003</v>
      </c>
      <c r="F4855" s="210">
        <f t="shared" si="225"/>
        <v>2</v>
      </c>
      <c r="G4855" s="79" t="str">
        <f t="shared" si="226"/>
        <v>PHY</v>
      </c>
      <c r="H4855" s="79" t="str">
        <f t="shared" si="227"/>
        <v>2NGI-SOBDR-PG&amp;E</v>
      </c>
    </row>
    <row r="4856" spans="1:8">
      <c r="A4856" s="80">
        <v>37218</v>
      </c>
      <c r="B4856" s="79" t="s">
        <v>177</v>
      </c>
      <c r="C4856" s="79" t="s">
        <v>94</v>
      </c>
      <c r="D4856" s="85">
        <v>-5629.4964</v>
      </c>
      <c r="E4856" s="85">
        <v>-5629.4964</v>
      </c>
      <c r="F4856" s="210">
        <f t="shared" si="225"/>
        <v>2</v>
      </c>
      <c r="G4856" s="79" t="str">
        <f t="shared" si="226"/>
        <v>PHY</v>
      </c>
      <c r="H4856" s="79" t="str">
        <f t="shared" si="227"/>
        <v>2NGI-SOBDR-SOCAL</v>
      </c>
    </row>
    <row r="4857" spans="1:8">
      <c r="A4857" s="80">
        <v>37218</v>
      </c>
      <c r="B4857" s="79" t="s">
        <v>177</v>
      </c>
      <c r="C4857" s="79" t="s">
        <v>46</v>
      </c>
      <c r="D4857" s="85">
        <v>-28558.9486</v>
      </c>
      <c r="E4857" s="85">
        <v>-28558.9486</v>
      </c>
      <c r="F4857" s="210">
        <f t="shared" si="225"/>
        <v>2</v>
      </c>
      <c r="G4857" s="79" t="str">
        <f t="shared" si="226"/>
        <v>PHY</v>
      </c>
      <c r="H4857" s="79" t="str">
        <f t="shared" si="227"/>
        <v>2NGI-SOCAL</v>
      </c>
    </row>
    <row r="4858" spans="1:8">
      <c r="A4858" s="80">
        <v>37218</v>
      </c>
      <c r="B4858" s="79" t="s">
        <v>177</v>
      </c>
      <c r="C4858" s="79" t="s">
        <v>184</v>
      </c>
      <c r="D4858" s="85">
        <v>-2490.7073</v>
      </c>
      <c r="E4858" s="85">
        <v>-2490.7073</v>
      </c>
      <c r="F4858" s="210">
        <f t="shared" si="225"/>
        <v>2</v>
      </c>
      <c r="G4858" s="79" t="str">
        <f t="shared" si="226"/>
        <v>PHY</v>
      </c>
      <c r="H4858" s="79" t="str">
        <f t="shared" si="227"/>
        <v>2NW-STANFIELD</v>
      </c>
    </row>
    <row r="4859" spans="1:8">
      <c r="A4859" s="80">
        <v>37219</v>
      </c>
      <c r="B4859" s="79" t="s">
        <v>177</v>
      </c>
      <c r="C4859" s="79" t="s">
        <v>89</v>
      </c>
      <c r="D4859" s="85">
        <v>40123.801099999997</v>
      </c>
      <c r="E4859" s="85">
        <v>40123.801099999997</v>
      </c>
      <c r="F4859" s="210">
        <f t="shared" si="225"/>
        <v>2</v>
      </c>
      <c r="G4859" s="79" t="str">
        <f t="shared" si="226"/>
        <v>PHY</v>
      </c>
      <c r="H4859" s="79" t="str">
        <f t="shared" si="227"/>
        <v>2IF-ELPO/PERMIAN</v>
      </c>
    </row>
    <row r="4860" spans="1:8">
      <c r="A4860" s="80">
        <v>37219</v>
      </c>
      <c r="B4860" s="79" t="s">
        <v>177</v>
      </c>
      <c r="C4860" s="79" t="s">
        <v>72</v>
      </c>
      <c r="D4860" s="85">
        <v>147948.0165</v>
      </c>
      <c r="E4860" s="85">
        <v>147948.0165</v>
      </c>
      <c r="F4860" s="210">
        <f t="shared" si="225"/>
        <v>2</v>
      </c>
      <c r="G4860" s="79" t="str">
        <f t="shared" si="226"/>
        <v>PHY</v>
      </c>
      <c r="H4860" s="79" t="str">
        <f t="shared" si="227"/>
        <v>2IF-ELPO/SJ</v>
      </c>
    </row>
    <row r="4861" spans="1:8">
      <c r="A4861" s="80">
        <v>37219</v>
      </c>
      <c r="B4861" s="79" t="s">
        <v>177</v>
      </c>
      <c r="C4861" s="79" t="s">
        <v>102</v>
      </c>
      <c r="D4861" s="85">
        <v>4981.4147000000003</v>
      </c>
      <c r="E4861" s="85">
        <v>4981.4147000000003</v>
      </c>
      <c r="F4861" s="210">
        <f t="shared" si="225"/>
        <v>2</v>
      </c>
      <c r="G4861" s="79" t="str">
        <f t="shared" si="226"/>
        <v>PHY</v>
      </c>
      <c r="H4861" s="79" t="str">
        <f t="shared" si="227"/>
        <v>2IF-KERN/RIVER</v>
      </c>
    </row>
    <row r="4862" spans="1:8">
      <c r="A4862" s="80">
        <v>37219</v>
      </c>
      <c r="B4862" s="79" t="s">
        <v>177</v>
      </c>
      <c r="C4862" s="79" t="s">
        <v>93</v>
      </c>
      <c r="D4862" s="85">
        <v>5545.3109000000004</v>
      </c>
      <c r="E4862" s="85">
        <v>5545.3109000000004</v>
      </c>
      <c r="F4862" s="210">
        <f t="shared" si="225"/>
        <v>2</v>
      </c>
      <c r="G4862" s="79" t="str">
        <f t="shared" si="226"/>
        <v>PHY</v>
      </c>
      <c r="H4862" s="79" t="str">
        <f t="shared" si="227"/>
        <v>2IF-TW/PERMIAN</v>
      </c>
    </row>
    <row r="4863" spans="1:8">
      <c r="A4863" s="80">
        <v>37219</v>
      </c>
      <c r="B4863" s="79" t="s">
        <v>177</v>
      </c>
      <c r="C4863" s="79" t="s">
        <v>68</v>
      </c>
      <c r="D4863" s="85">
        <v>-105688.1842</v>
      </c>
      <c r="E4863" s="85">
        <v>-105688.1842</v>
      </c>
      <c r="F4863" s="210">
        <f t="shared" si="225"/>
        <v>2</v>
      </c>
      <c r="G4863" s="79" t="str">
        <f t="shared" si="226"/>
        <v>PHY</v>
      </c>
      <c r="H4863" s="79" t="str">
        <f t="shared" si="227"/>
        <v>2NGI-MALIN</v>
      </c>
    </row>
    <row r="4864" spans="1:8">
      <c r="A4864" s="80">
        <v>37219</v>
      </c>
      <c r="B4864" s="79" t="s">
        <v>177</v>
      </c>
      <c r="C4864" s="79" t="s">
        <v>74</v>
      </c>
      <c r="D4864" s="85">
        <v>15202.779500000001</v>
      </c>
      <c r="E4864" s="85">
        <v>15202.779500000001</v>
      </c>
      <c r="F4864" s="210">
        <f t="shared" si="225"/>
        <v>2</v>
      </c>
      <c r="G4864" s="79" t="str">
        <f t="shared" si="226"/>
        <v>PHY</v>
      </c>
      <c r="H4864" s="79" t="str">
        <f t="shared" si="227"/>
        <v>2NGI-PGE/CG</v>
      </c>
    </row>
    <row r="4865" spans="1:8">
      <c r="A4865" s="80">
        <v>37219</v>
      </c>
      <c r="B4865" s="79" t="s">
        <v>177</v>
      </c>
      <c r="C4865" s="79" t="s">
        <v>75</v>
      </c>
      <c r="D4865" s="85">
        <v>-7472.1220000000003</v>
      </c>
      <c r="E4865" s="85">
        <v>-7472.1220000000003</v>
      </c>
      <c r="F4865" s="210">
        <f t="shared" si="225"/>
        <v>2</v>
      </c>
      <c r="G4865" s="79" t="str">
        <f t="shared" si="226"/>
        <v>PHY</v>
      </c>
      <c r="H4865" s="79" t="str">
        <f t="shared" si="227"/>
        <v>2NGI-SOBDR-PG&amp;E</v>
      </c>
    </row>
    <row r="4866" spans="1:8">
      <c r="A4866" s="80">
        <v>37219</v>
      </c>
      <c r="B4866" s="79" t="s">
        <v>177</v>
      </c>
      <c r="C4866" s="79" t="s">
        <v>94</v>
      </c>
      <c r="D4866" s="85">
        <v>-5629.4964</v>
      </c>
      <c r="E4866" s="85">
        <v>-5629.4964</v>
      </c>
      <c r="F4866" s="210">
        <f t="shared" si="225"/>
        <v>2</v>
      </c>
      <c r="G4866" s="79" t="str">
        <f t="shared" si="226"/>
        <v>PHY</v>
      </c>
      <c r="H4866" s="79" t="str">
        <f t="shared" si="227"/>
        <v>2NGI-SOBDR-SOCAL</v>
      </c>
    </row>
    <row r="4867" spans="1:8">
      <c r="A4867" s="80">
        <v>37219</v>
      </c>
      <c r="B4867" s="79" t="s">
        <v>177</v>
      </c>
      <c r="C4867" s="79" t="s">
        <v>46</v>
      </c>
      <c r="D4867" s="85">
        <v>-28558.9486</v>
      </c>
      <c r="E4867" s="85">
        <v>-28558.9486</v>
      </c>
      <c r="F4867" s="210">
        <f t="shared" ref="F4867:F4930" si="228">IF(REF_DT&lt;=LastDay,INDEX(IntraMonth_Buckets,MATCH($A4867,IntraSumMonths,0),1),INDEX(BucketTable,MATCH($A4867,SumMonths,0),1))</f>
        <v>2</v>
      </c>
      <c r="G4867" s="79" t="str">
        <f t="shared" ref="G4867:G4930" si="229">INDEX(Book_Type,MATCH($B4867,Book,0),1)</f>
        <v>PHY</v>
      </c>
      <c r="H4867" s="79" t="str">
        <f t="shared" ref="H4867:H4930" si="230">$F4867&amp;$C4867</f>
        <v>2NGI-SOCAL</v>
      </c>
    </row>
    <row r="4868" spans="1:8">
      <c r="A4868" s="80">
        <v>37219</v>
      </c>
      <c r="B4868" s="79" t="s">
        <v>177</v>
      </c>
      <c r="C4868" s="79" t="s">
        <v>184</v>
      </c>
      <c r="D4868" s="85">
        <v>-2490.7073</v>
      </c>
      <c r="E4868" s="85">
        <v>-2490.7073</v>
      </c>
      <c r="F4868" s="210">
        <f t="shared" si="228"/>
        <v>2</v>
      </c>
      <c r="G4868" s="79" t="str">
        <f t="shared" si="229"/>
        <v>PHY</v>
      </c>
      <c r="H4868" s="79" t="str">
        <f t="shared" si="230"/>
        <v>2NW-STANFIELD</v>
      </c>
    </row>
    <row r="4869" spans="1:8">
      <c r="A4869" s="80">
        <v>37220</v>
      </c>
      <c r="B4869" s="79" t="s">
        <v>177</v>
      </c>
      <c r="C4869" s="79" t="s">
        <v>89</v>
      </c>
      <c r="D4869" s="85">
        <v>40123.801099999997</v>
      </c>
      <c r="E4869" s="85">
        <v>40123.801099999997</v>
      </c>
      <c r="F4869" s="210">
        <f t="shared" si="228"/>
        <v>2</v>
      </c>
      <c r="G4869" s="79" t="str">
        <f t="shared" si="229"/>
        <v>PHY</v>
      </c>
      <c r="H4869" s="79" t="str">
        <f t="shared" si="230"/>
        <v>2IF-ELPO/PERMIAN</v>
      </c>
    </row>
    <row r="4870" spans="1:8">
      <c r="A4870" s="80">
        <v>37220</v>
      </c>
      <c r="B4870" s="79" t="s">
        <v>177</v>
      </c>
      <c r="C4870" s="79" t="s">
        <v>72</v>
      </c>
      <c r="D4870" s="85">
        <v>147948.0165</v>
      </c>
      <c r="E4870" s="85">
        <v>147948.0165</v>
      </c>
      <c r="F4870" s="210">
        <f t="shared" si="228"/>
        <v>2</v>
      </c>
      <c r="G4870" s="79" t="str">
        <f t="shared" si="229"/>
        <v>PHY</v>
      </c>
      <c r="H4870" s="79" t="str">
        <f t="shared" si="230"/>
        <v>2IF-ELPO/SJ</v>
      </c>
    </row>
    <row r="4871" spans="1:8">
      <c r="A4871" s="80">
        <v>37220</v>
      </c>
      <c r="B4871" s="79" t="s">
        <v>177</v>
      </c>
      <c r="C4871" s="79" t="s">
        <v>102</v>
      </c>
      <c r="D4871" s="85">
        <v>4981.4147000000003</v>
      </c>
      <c r="E4871" s="85">
        <v>4981.4147000000003</v>
      </c>
      <c r="F4871" s="210">
        <f t="shared" si="228"/>
        <v>2</v>
      </c>
      <c r="G4871" s="79" t="str">
        <f t="shared" si="229"/>
        <v>PHY</v>
      </c>
      <c r="H4871" s="79" t="str">
        <f t="shared" si="230"/>
        <v>2IF-KERN/RIVER</v>
      </c>
    </row>
    <row r="4872" spans="1:8">
      <c r="A4872" s="80">
        <v>37220</v>
      </c>
      <c r="B4872" s="79" t="s">
        <v>177</v>
      </c>
      <c r="C4872" s="79" t="s">
        <v>93</v>
      </c>
      <c r="D4872" s="85">
        <v>5545.3109000000004</v>
      </c>
      <c r="E4872" s="85">
        <v>5545.3109000000004</v>
      </c>
      <c r="F4872" s="210">
        <f t="shared" si="228"/>
        <v>2</v>
      </c>
      <c r="G4872" s="79" t="str">
        <f t="shared" si="229"/>
        <v>PHY</v>
      </c>
      <c r="H4872" s="79" t="str">
        <f t="shared" si="230"/>
        <v>2IF-TW/PERMIAN</v>
      </c>
    </row>
    <row r="4873" spans="1:8">
      <c r="A4873" s="80">
        <v>37220</v>
      </c>
      <c r="B4873" s="79" t="s">
        <v>177</v>
      </c>
      <c r="C4873" s="79" t="s">
        <v>68</v>
      </c>
      <c r="D4873" s="85">
        <v>-105688.1842</v>
      </c>
      <c r="E4873" s="85">
        <v>-105688.1842</v>
      </c>
      <c r="F4873" s="210">
        <f t="shared" si="228"/>
        <v>2</v>
      </c>
      <c r="G4873" s="79" t="str">
        <f t="shared" si="229"/>
        <v>PHY</v>
      </c>
      <c r="H4873" s="79" t="str">
        <f t="shared" si="230"/>
        <v>2NGI-MALIN</v>
      </c>
    </row>
    <row r="4874" spans="1:8">
      <c r="A4874" s="80">
        <v>37220</v>
      </c>
      <c r="B4874" s="79" t="s">
        <v>177</v>
      </c>
      <c r="C4874" s="79" t="s">
        <v>74</v>
      </c>
      <c r="D4874" s="85">
        <v>15202.779500000001</v>
      </c>
      <c r="E4874" s="85">
        <v>15202.779500000001</v>
      </c>
      <c r="F4874" s="210">
        <f t="shared" si="228"/>
        <v>2</v>
      </c>
      <c r="G4874" s="79" t="str">
        <f t="shared" si="229"/>
        <v>PHY</v>
      </c>
      <c r="H4874" s="79" t="str">
        <f t="shared" si="230"/>
        <v>2NGI-PGE/CG</v>
      </c>
    </row>
    <row r="4875" spans="1:8">
      <c r="A4875" s="80">
        <v>37220</v>
      </c>
      <c r="B4875" s="79" t="s">
        <v>177</v>
      </c>
      <c r="C4875" s="79" t="s">
        <v>75</v>
      </c>
      <c r="D4875" s="85">
        <v>-7472.1220000000003</v>
      </c>
      <c r="E4875" s="85">
        <v>-7472.1220000000003</v>
      </c>
      <c r="F4875" s="210">
        <f t="shared" si="228"/>
        <v>2</v>
      </c>
      <c r="G4875" s="79" t="str">
        <f t="shared" si="229"/>
        <v>PHY</v>
      </c>
      <c r="H4875" s="79" t="str">
        <f t="shared" si="230"/>
        <v>2NGI-SOBDR-PG&amp;E</v>
      </c>
    </row>
    <row r="4876" spans="1:8">
      <c r="A4876" s="80">
        <v>37220</v>
      </c>
      <c r="B4876" s="79" t="s">
        <v>177</v>
      </c>
      <c r="C4876" s="79" t="s">
        <v>94</v>
      </c>
      <c r="D4876" s="85">
        <v>-5629.4964</v>
      </c>
      <c r="E4876" s="85">
        <v>-5629.4964</v>
      </c>
      <c r="F4876" s="210">
        <f t="shared" si="228"/>
        <v>2</v>
      </c>
      <c r="G4876" s="79" t="str">
        <f t="shared" si="229"/>
        <v>PHY</v>
      </c>
      <c r="H4876" s="79" t="str">
        <f t="shared" si="230"/>
        <v>2NGI-SOBDR-SOCAL</v>
      </c>
    </row>
    <row r="4877" spans="1:8">
      <c r="A4877" s="80">
        <v>37220</v>
      </c>
      <c r="B4877" s="79" t="s">
        <v>177</v>
      </c>
      <c r="C4877" s="79" t="s">
        <v>46</v>
      </c>
      <c r="D4877" s="85">
        <v>-28558.9486</v>
      </c>
      <c r="E4877" s="85">
        <v>-28558.9486</v>
      </c>
      <c r="F4877" s="210">
        <f t="shared" si="228"/>
        <v>2</v>
      </c>
      <c r="G4877" s="79" t="str">
        <f t="shared" si="229"/>
        <v>PHY</v>
      </c>
      <c r="H4877" s="79" t="str">
        <f t="shared" si="230"/>
        <v>2NGI-SOCAL</v>
      </c>
    </row>
    <row r="4878" spans="1:8">
      <c r="A4878" s="80">
        <v>37220</v>
      </c>
      <c r="B4878" s="79" t="s">
        <v>177</v>
      </c>
      <c r="C4878" s="79" t="s">
        <v>184</v>
      </c>
      <c r="D4878" s="85">
        <v>-2490.7073</v>
      </c>
      <c r="E4878" s="85">
        <v>-2490.7073</v>
      </c>
      <c r="F4878" s="210">
        <f t="shared" si="228"/>
        <v>2</v>
      </c>
      <c r="G4878" s="79" t="str">
        <f t="shared" si="229"/>
        <v>PHY</v>
      </c>
      <c r="H4878" s="79" t="str">
        <f t="shared" si="230"/>
        <v>2NW-STANFIELD</v>
      </c>
    </row>
    <row r="4879" spans="1:8">
      <c r="A4879" s="80">
        <v>37221</v>
      </c>
      <c r="B4879" s="79" t="s">
        <v>177</v>
      </c>
      <c r="C4879" s="79" t="s">
        <v>89</v>
      </c>
      <c r="D4879" s="85">
        <v>40123.801099999997</v>
      </c>
      <c r="E4879" s="85">
        <v>40123.801099999997</v>
      </c>
      <c r="F4879" s="210">
        <f t="shared" si="228"/>
        <v>2</v>
      </c>
      <c r="G4879" s="79" t="str">
        <f t="shared" si="229"/>
        <v>PHY</v>
      </c>
      <c r="H4879" s="79" t="str">
        <f t="shared" si="230"/>
        <v>2IF-ELPO/PERMIAN</v>
      </c>
    </row>
    <row r="4880" spans="1:8">
      <c r="A4880" s="80">
        <v>37221</v>
      </c>
      <c r="B4880" s="79" t="s">
        <v>177</v>
      </c>
      <c r="C4880" s="79" t="s">
        <v>72</v>
      </c>
      <c r="D4880" s="85">
        <v>147948.0165</v>
      </c>
      <c r="E4880" s="85">
        <v>147948.0165</v>
      </c>
      <c r="F4880" s="210">
        <f t="shared" si="228"/>
        <v>2</v>
      </c>
      <c r="G4880" s="79" t="str">
        <f t="shared" si="229"/>
        <v>PHY</v>
      </c>
      <c r="H4880" s="79" t="str">
        <f t="shared" si="230"/>
        <v>2IF-ELPO/SJ</v>
      </c>
    </row>
    <row r="4881" spans="1:8">
      <c r="A4881" s="80">
        <v>37221</v>
      </c>
      <c r="B4881" s="79" t="s">
        <v>177</v>
      </c>
      <c r="C4881" s="79" t="s">
        <v>102</v>
      </c>
      <c r="D4881" s="85">
        <v>4981.4147000000003</v>
      </c>
      <c r="E4881" s="85">
        <v>4981.4147000000003</v>
      </c>
      <c r="F4881" s="210">
        <f t="shared" si="228"/>
        <v>2</v>
      </c>
      <c r="G4881" s="79" t="str">
        <f t="shared" si="229"/>
        <v>PHY</v>
      </c>
      <c r="H4881" s="79" t="str">
        <f t="shared" si="230"/>
        <v>2IF-KERN/RIVER</v>
      </c>
    </row>
    <row r="4882" spans="1:8">
      <c r="A4882" s="80">
        <v>37221</v>
      </c>
      <c r="B4882" s="79" t="s">
        <v>177</v>
      </c>
      <c r="C4882" s="79" t="s">
        <v>93</v>
      </c>
      <c r="D4882" s="85">
        <v>5545.3109000000004</v>
      </c>
      <c r="E4882" s="85">
        <v>5545.3109000000004</v>
      </c>
      <c r="F4882" s="210">
        <f t="shared" si="228"/>
        <v>2</v>
      </c>
      <c r="G4882" s="79" t="str">
        <f t="shared" si="229"/>
        <v>PHY</v>
      </c>
      <c r="H4882" s="79" t="str">
        <f t="shared" si="230"/>
        <v>2IF-TW/PERMIAN</v>
      </c>
    </row>
    <row r="4883" spans="1:8">
      <c r="A4883" s="80">
        <v>37221</v>
      </c>
      <c r="B4883" s="79" t="s">
        <v>177</v>
      </c>
      <c r="C4883" s="79" t="s">
        <v>68</v>
      </c>
      <c r="D4883" s="85">
        <v>-105688.1842</v>
      </c>
      <c r="E4883" s="85">
        <v>-105688.1842</v>
      </c>
      <c r="F4883" s="210">
        <f t="shared" si="228"/>
        <v>2</v>
      </c>
      <c r="G4883" s="79" t="str">
        <f t="shared" si="229"/>
        <v>PHY</v>
      </c>
      <c r="H4883" s="79" t="str">
        <f t="shared" si="230"/>
        <v>2NGI-MALIN</v>
      </c>
    </row>
    <row r="4884" spans="1:8">
      <c r="A4884" s="80">
        <v>37221</v>
      </c>
      <c r="B4884" s="79" t="s">
        <v>177</v>
      </c>
      <c r="C4884" s="79" t="s">
        <v>74</v>
      </c>
      <c r="D4884" s="85">
        <v>15202.779500000001</v>
      </c>
      <c r="E4884" s="85">
        <v>15202.779500000001</v>
      </c>
      <c r="F4884" s="210">
        <f t="shared" si="228"/>
        <v>2</v>
      </c>
      <c r="G4884" s="79" t="str">
        <f t="shared" si="229"/>
        <v>PHY</v>
      </c>
      <c r="H4884" s="79" t="str">
        <f t="shared" si="230"/>
        <v>2NGI-PGE/CG</v>
      </c>
    </row>
    <row r="4885" spans="1:8">
      <c r="A4885" s="80">
        <v>37221</v>
      </c>
      <c r="B4885" s="79" t="s">
        <v>177</v>
      </c>
      <c r="C4885" s="79" t="s">
        <v>75</v>
      </c>
      <c r="D4885" s="85">
        <v>-7472.1220000000003</v>
      </c>
      <c r="E4885" s="85">
        <v>-7472.1220000000003</v>
      </c>
      <c r="F4885" s="210">
        <f t="shared" si="228"/>
        <v>2</v>
      </c>
      <c r="G4885" s="79" t="str">
        <f t="shared" si="229"/>
        <v>PHY</v>
      </c>
      <c r="H4885" s="79" t="str">
        <f t="shared" si="230"/>
        <v>2NGI-SOBDR-PG&amp;E</v>
      </c>
    </row>
    <row r="4886" spans="1:8">
      <c r="A4886" s="80">
        <v>37221</v>
      </c>
      <c r="B4886" s="79" t="s">
        <v>177</v>
      </c>
      <c r="C4886" s="79" t="s">
        <v>94</v>
      </c>
      <c r="D4886" s="85">
        <v>-5629.4964</v>
      </c>
      <c r="E4886" s="85">
        <v>-5629.4964</v>
      </c>
      <c r="F4886" s="210">
        <f t="shared" si="228"/>
        <v>2</v>
      </c>
      <c r="G4886" s="79" t="str">
        <f t="shared" si="229"/>
        <v>PHY</v>
      </c>
      <c r="H4886" s="79" t="str">
        <f t="shared" si="230"/>
        <v>2NGI-SOBDR-SOCAL</v>
      </c>
    </row>
    <row r="4887" spans="1:8">
      <c r="A4887" s="80">
        <v>37221</v>
      </c>
      <c r="B4887" s="79" t="s">
        <v>177</v>
      </c>
      <c r="C4887" s="79" t="s">
        <v>46</v>
      </c>
      <c r="D4887" s="85">
        <v>-28558.9486</v>
      </c>
      <c r="E4887" s="85">
        <v>-28558.9486</v>
      </c>
      <c r="F4887" s="210">
        <f t="shared" si="228"/>
        <v>2</v>
      </c>
      <c r="G4887" s="79" t="str">
        <f t="shared" si="229"/>
        <v>PHY</v>
      </c>
      <c r="H4887" s="79" t="str">
        <f t="shared" si="230"/>
        <v>2NGI-SOCAL</v>
      </c>
    </row>
    <row r="4888" spans="1:8">
      <c r="A4888" s="80">
        <v>37221</v>
      </c>
      <c r="B4888" s="79" t="s">
        <v>177</v>
      </c>
      <c r="C4888" s="79" t="s">
        <v>184</v>
      </c>
      <c r="D4888" s="85">
        <v>-2490.7073</v>
      </c>
      <c r="E4888" s="85">
        <v>-2490.7073</v>
      </c>
      <c r="F4888" s="210">
        <f t="shared" si="228"/>
        <v>2</v>
      </c>
      <c r="G4888" s="79" t="str">
        <f t="shared" si="229"/>
        <v>PHY</v>
      </c>
      <c r="H4888" s="79" t="str">
        <f t="shared" si="230"/>
        <v>2NW-STANFIELD</v>
      </c>
    </row>
    <row r="4889" spans="1:8">
      <c r="A4889" s="80">
        <v>37222</v>
      </c>
      <c r="B4889" s="79" t="s">
        <v>177</v>
      </c>
      <c r="C4889" s="79" t="s">
        <v>89</v>
      </c>
      <c r="D4889" s="85">
        <v>40123.801099999997</v>
      </c>
      <c r="E4889" s="85">
        <v>40123.801099999997</v>
      </c>
      <c r="F4889" s="210">
        <f t="shared" si="228"/>
        <v>2</v>
      </c>
      <c r="G4889" s="79" t="str">
        <f t="shared" si="229"/>
        <v>PHY</v>
      </c>
      <c r="H4889" s="79" t="str">
        <f t="shared" si="230"/>
        <v>2IF-ELPO/PERMIAN</v>
      </c>
    </row>
    <row r="4890" spans="1:8">
      <c r="A4890" s="80">
        <v>37222</v>
      </c>
      <c r="B4890" s="79" t="s">
        <v>177</v>
      </c>
      <c r="C4890" s="79" t="s">
        <v>72</v>
      </c>
      <c r="D4890" s="85">
        <v>147948.0165</v>
      </c>
      <c r="E4890" s="85">
        <v>147948.0165</v>
      </c>
      <c r="F4890" s="210">
        <f t="shared" si="228"/>
        <v>2</v>
      </c>
      <c r="G4890" s="79" t="str">
        <f t="shared" si="229"/>
        <v>PHY</v>
      </c>
      <c r="H4890" s="79" t="str">
        <f t="shared" si="230"/>
        <v>2IF-ELPO/SJ</v>
      </c>
    </row>
    <row r="4891" spans="1:8">
      <c r="A4891" s="80">
        <v>37222</v>
      </c>
      <c r="B4891" s="79" t="s">
        <v>177</v>
      </c>
      <c r="C4891" s="79" t="s">
        <v>102</v>
      </c>
      <c r="D4891" s="85">
        <v>4981.4147000000003</v>
      </c>
      <c r="E4891" s="85">
        <v>4981.4147000000003</v>
      </c>
      <c r="F4891" s="210">
        <f t="shared" si="228"/>
        <v>2</v>
      </c>
      <c r="G4891" s="79" t="str">
        <f t="shared" si="229"/>
        <v>PHY</v>
      </c>
      <c r="H4891" s="79" t="str">
        <f t="shared" si="230"/>
        <v>2IF-KERN/RIVER</v>
      </c>
    </row>
    <row r="4892" spans="1:8">
      <c r="A4892" s="80">
        <v>37222</v>
      </c>
      <c r="B4892" s="79" t="s">
        <v>177</v>
      </c>
      <c r="C4892" s="79" t="s">
        <v>93</v>
      </c>
      <c r="D4892" s="85">
        <v>5545.3109000000004</v>
      </c>
      <c r="E4892" s="85">
        <v>5545.3109000000004</v>
      </c>
      <c r="F4892" s="210">
        <f t="shared" si="228"/>
        <v>2</v>
      </c>
      <c r="G4892" s="79" t="str">
        <f t="shared" si="229"/>
        <v>PHY</v>
      </c>
      <c r="H4892" s="79" t="str">
        <f t="shared" si="230"/>
        <v>2IF-TW/PERMIAN</v>
      </c>
    </row>
    <row r="4893" spans="1:8">
      <c r="A4893" s="80">
        <v>37222</v>
      </c>
      <c r="B4893" s="79" t="s">
        <v>177</v>
      </c>
      <c r="C4893" s="79" t="s">
        <v>68</v>
      </c>
      <c r="D4893" s="85">
        <v>-105688.1842</v>
      </c>
      <c r="E4893" s="85">
        <v>-105688.1842</v>
      </c>
      <c r="F4893" s="210">
        <f t="shared" si="228"/>
        <v>2</v>
      </c>
      <c r="G4893" s="79" t="str">
        <f t="shared" si="229"/>
        <v>PHY</v>
      </c>
      <c r="H4893" s="79" t="str">
        <f t="shared" si="230"/>
        <v>2NGI-MALIN</v>
      </c>
    </row>
    <row r="4894" spans="1:8">
      <c r="A4894" s="80">
        <v>37222</v>
      </c>
      <c r="B4894" s="79" t="s">
        <v>177</v>
      </c>
      <c r="C4894" s="79" t="s">
        <v>74</v>
      </c>
      <c r="D4894" s="85">
        <v>15202.779500000001</v>
      </c>
      <c r="E4894" s="85">
        <v>15202.779500000001</v>
      </c>
      <c r="F4894" s="210">
        <f t="shared" si="228"/>
        <v>2</v>
      </c>
      <c r="G4894" s="79" t="str">
        <f t="shared" si="229"/>
        <v>PHY</v>
      </c>
      <c r="H4894" s="79" t="str">
        <f t="shared" si="230"/>
        <v>2NGI-PGE/CG</v>
      </c>
    </row>
    <row r="4895" spans="1:8">
      <c r="A4895" s="80">
        <v>37222</v>
      </c>
      <c r="B4895" s="79" t="s">
        <v>177</v>
      </c>
      <c r="C4895" s="79" t="s">
        <v>75</v>
      </c>
      <c r="D4895" s="85">
        <v>-7472.1220000000003</v>
      </c>
      <c r="E4895" s="85">
        <v>-7472.1220000000003</v>
      </c>
      <c r="F4895" s="210">
        <f t="shared" si="228"/>
        <v>2</v>
      </c>
      <c r="G4895" s="79" t="str">
        <f t="shared" si="229"/>
        <v>PHY</v>
      </c>
      <c r="H4895" s="79" t="str">
        <f t="shared" si="230"/>
        <v>2NGI-SOBDR-PG&amp;E</v>
      </c>
    </row>
    <row r="4896" spans="1:8">
      <c r="A4896" s="80">
        <v>37222</v>
      </c>
      <c r="B4896" s="79" t="s">
        <v>177</v>
      </c>
      <c r="C4896" s="79" t="s">
        <v>94</v>
      </c>
      <c r="D4896" s="85">
        <v>-5629.4964</v>
      </c>
      <c r="E4896" s="85">
        <v>-5629.4964</v>
      </c>
      <c r="F4896" s="210">
        <f t="shared" si="228"/>
        <v>2</v>
      </c>
      <c r="G4896" s="79" t="str">
        <f t="shared" si="229"/>
        <v>PHY</v>
      </c>
      <c r="H4896" s="79" t="str">
        <f t="shared" si="230"/>
        <v>2NGI-SOBDR-SOCAL</v>
      </c>
    </row>
    <row r="4897" spans="1:8">
      <c r="A4897" s="80">
        <v>37222</v>
      </c>
      <c r="B4897" s="79" t="s">
        <v>177</v>
      </c>
      <c r="C4897" s="79" t="s">
        <v>46</v>
      </c>
      <c r="D4897" s="85">
        <v>-28558.9486</v>
      </c>
      <c r="E4897" s="85">
        <v>-28558.9486</v>
      </c>
      <c r="F4897" s="210">
        <f t="shared" si="228"/>
        <v>2</v>
      </c>
      <c r="G4897" s="79" t="str">
        <f t="shared" si="229"/>
        <v>PHY</v>
      </c>
      <c r="H4897" s="79" t="str">
        <f t="shared" si="230"/>
        <v>2NGI-SOCAL</v>
      </c>
    </row>
    <row r="4898" spans="1:8">
      <c r="A4898" s="80">
        <v>37222</v>
      </c>
      <c r="B4898" s="79" t="s">
        <v>177</v>
      </c>
      <c r="C4898" s="79" t="s">
        <v>184</v>
      </c>
      <c r="D4898" s="85">
        <v>-2490.7073</v>
      </c>
      <c r="E4898" s="85">
        <v>-2490.7073</v>
      </c>
      <c r="F4898" s="210">
        <f t="shared" si="228"/>
        <v>2</v>
      </c>
      <c r="G4898" s="79" t="str">
        <f t="shared" si="229"/>
        <v>PHY</v>
      </c>
      <c r="H4898" s="79" t="str">
        <f t="shared" si="230"/>
        <v>2NW-STANFIELD</v>
      </c>
    </row>
    <row r="4899" spans="1:8">
      <c r="A4899" s="80">
        <v>37223</v>
      </c>
      <c r="B4899" s="79" t="s">
        <v>177</v>
      </c>
      <c r="C4899" s="79" t="s">
        <v>89</v>
      </c>
      <c r="D4899" s="85">
        <v>40123.801099999997</v>
      </c>
      <c r="E4899" s="85">
        <v>40123.801099999997</v>
      </c>
      <c r="F4899" s="210">
        <f t="shared" si="228"/>
        <v>2</v>
      </c>
      <c r="G4899" s="79" t="str">
        <f t="shared" si="229"/>
        <v>PHY</v>
      </c>
      <c r="H4899" s="79" t="str">
        <f t="shared" si="230"/>
        <v>2IF-ELPO/PERMIAN</v>
      </c>
    </row>
    <row r="4900" spans="1:8">
      <c r="A4900" s="80">
        <v>37223</v>
      </c>
      <c r="B4900" s="79" t="s">
        <v>177</v>
      </c>
      <c r="C4900" s="79" t="s">
        <v>72</v>
      </c>
      <c r="D4900" s="85">
        <v>147948.0165</v>
      </c>
      <c r="E4900" s="85">
        <v>147948.0165</v>
      </c>
      <c r="F4900" s="210">
        <f t="shared" si="228"/>
        <v>2</v>
      </c>
      <c r="G4900" s="79" t="str">
        <f t="shared" si="229"/>
        <v>PHY</v>
      </c>
      <c r="H4900" s="79" t="str">
        <f t="shared" si="230"/>
        <v>2IF-ELPO/SJ</v>
      </c>
    </row>
    <row r="4901" spans="1:8">
      <c r="A4901" s="80">
        <v>37223</v>
      </c>
      <c r="B4901" s="79" t="s">
        <v>177</v>
      </c>
      <c r="C4901" s="79" t="s">
        <v>102</v>
      </c>
      <c r="D4901" s="85">
        <v>4981.4147000000003</v>
      </c>
      <c r="E4901" s="85">
        <v>4981.4147000000003</v>
      </c>
      <c r="F4901" s="210">
        <f t="shared" si="228"/>
        <v>2</v>
      </c>
      <c r="G4901" s="79" t="str">
        <f t="shared" si="229"/>
        <v>PHY</v>
      </c>
      <c r="H4901" s="79" t="str">
        <f t="shared" si="230"/>
        <v>2IF-KERN/RIVER</v>
      </c>
    </row>
    <row r="4902" spans="1:8">
      <c r="A4902" s="80">
        <v>37223</v>
      </c>
      <c r="B4902" s="79" t="s">
        <v>177</v>
      </c>
      <c r="C4902" s="79" t="s">
        <v>93</v>
      </c>
      <c r="D4902" s="85">
        <v>5545.3109000000004</v>
      </c>
      <c r="E4902" s="85">
        <v>5545.3109000000004</v>
      </c>
      <c r="F4902" s="210">
        <f t="shared" si="228"/>
        <v>2</v>
      </c>
      <c r="G4902" s="79" t="str">
        <f t="shared" si="229"/>
        <v>PHY</v>
      </c>
      <c r="H4902" s="79" t="str">
        <f t="shared" si="230"/>
        <v>2IF-TW/PERMIAN</v>
      </c>
    </row>
    <row r="4903" spans="1:8">
      <c r="A4903" s="80">
        <v>37223</v>
      </c>
      <c r="B4903" s="79" t="s">
        <v>177</v>
      </c>
      <c r="C4903" s="79" t="s">
        <v>68</v>
      </c>
      <c r="D4903" s="85">
        <v>-105688.1842</v>
      </c>
      <c r="E4903" s="85">
        <v>-105688.1842</v>
      </c>
      <c r="F4903" s="210">
        <f t="shared" si="228"/>
        <v>2</v>
      </c>
      <c r="G4903" s="79" t="str">
        <f t="shared" si="229"/>
        <v>PHY</v>
      </c>
      <c r="H4903" s="79" t="str">
        <f t="shared" si="230"/>
        <v>2NGI-MALIN</v>
      </c>
    </row>
    <row r="4904" spans="1:8">
      <c r="A4904" s="80">
        <v>37223</v>
      </c>
      <c r="B4904" s="79" t="s">
        <v>177</v>
      </c>
      <c r="C4904" s="79" t="s">
        <v>74</v>
      </c>
      <c r="D4904" s="85">
        <v>15202.779500000001</v>
      </c>
      <c r="E4904" s="85">
        <v>15202.779500000001</v>
      </c>
      <c r="F4904" s="210">
        <f t="shared" si="228"/>
        <v>2</v>
      </c>
      <c r="G4904" s="79" t="str">
        <f t="shared" si="229"/>
        <v>PHY</v>
      </c>
      <c r="H4904" s="79" t="str">
        <f t="shared" si="230"/>
        <v>2NGI-PGE/CG</v>
      </c>
    </row>
    <row r="4905" spans="1:8">
      <c r="A4905" s="80">
        <v>37223</v>
      </c>
      <c r="B4905" s="79" t="s">
        <v>177</v>
      </c>
      <c r="C4905" s="79" t="s">
        <v>75</v>
      </c>
      <c r="D4905" s="85">
        <v>-7472.1220000000003</v>
      </c>
      <c r="E4905" s="85">
        <v>-7472.1220000000003</v>
      </c>
      <c r="F4905" s="210">
        <f t="shared" si="228"/>
        <v>2</v>
      </c>
      <c r="G4905" s="79" t="str">
        <f t="shared" si="229"/>
        <v>PHY</v>
      </c>
      <c r="H4905" s="79" t="str">
        <f t="shared" si="230"/>
        <v>2NGI-SOBDR-PG&amp;E</v>
      </c>
    </row>
    <row r="4906" spans="1:8">
      <c r="A4906" s="80">
        <v>37223</v>
      </c>
      <c r="B4906" s="79" t="s">
        <v>177</v>
      </c>
      <c r="C4906" s="79" t="s">
        <v>94</v>
      </c>
      <c r="D4906" s="85">
        <v>-5629.4964</v>
      </c>
      <c r="E4906" s="85">
        <v>-5629.4964</v>
      </c>
      <c r="F4906" s="210">
        <f t="shared" si="228"/>
        <v>2</v>
      </c>
      <c r="G4906" s="79" t="str">
        <f t="shared" si="229"/>
        <v>PHY</v>
      </c>
      <c r="H4906" s="79" t="str">
        <f t="shared" si="230"/>
        <v>2NGI-SOBDR-SOCAL</v>
      </c>
    </row>
    <row r="4907" spans="1:8">
      <c r="A4907" s="80">
        <v>37223</v>
      </c>
      <c r="B4907" s="79" t="s">
        <v>177</v>
      </c>
      <c r="C4907" s="79" t="s">
        <v>46</v>
      </c>
      <c r="D4907" s="85">
        <v>-28558.9486</v>
      </c>
      <c r="E4907" s="85">
        <v>-28558.9486</v>
      </c>
      <c r="F4907" s="210">
        <f t="shared" si="228"/>
        <v>2</v>
      </c>
      <c r="G4907" s="79" t="str">
        <f t="shared" si="229"/>
        <v>PHY</v>
      </c>
      <c r="H4907" s="79" t="str">
        <f t="shared" si="230"/>
        <v>2NGI-SOCAL</v>
      </c>
    </row>
    <row r="4908" spans="1:8">
      <c r="A4908" s="80">
        <v>37223</v>
      </c>
      <c r="B4908" s="79" t="s">
        <v>177</v>
      </c>
      <c r="C4908" s="79" t="s">
        <v>184</v>
      </c>
      <c r="D4908" s="85">
        <v>-2490.7073</v>
      </c>
      <c r="E4908" s="85">
        <v>-2490.7073</v>
      </c>
      <c r="F4908" s="210">
        <f t="shared" si="228"/>
        <v>2</v>
      </c>
      <c r="G4908" s="79" t="str">
        <f t="shared" si="229"/>
        <v>PHY</v>
      </c>
      <c r="H4908" s="79" t="str">
        <f t="shared" si="230"/>
        <v>2NW-STANFIELD</v>
      </c>
    </row>
    <row r="4909" spans="1:8">
      <c r="A4909" s="80">
        <v>37224</v>
      </c>
      <c r="B4909" s="79" t="s">
        <v>177</v>
      </c>
      <c r="C4909" s="79" t="s">
        <v>89</v>
      </c>
      <c r="D4909" s="85">
        <v>40123.801099999997</v>
      </c>
      <c r="E4909" s="85">
        <v>40123.801099999997</v>
      </c>
      <c r="F4909" s="210">
        <f t="shared" si="228"/>
        <v>2</v>
      </c>
      <c r="G4909" s="79" t="str">
        <f t="shared" si="229"/>
        <v>PHY</v>
      </c>
      <c r="H4909" s="79" t="str">
        <f t="shared" si="230"/>
        <v>2IF-ELPO/PERMIAN</v>
      </c>
    </row>
    <row r="4910" spans="1:8">
      <c r="A4910" s="80">
        <v>37224</v>
      </c>
      <c r="B4910" s="79" t="s">
        <v>177</v>
      </c>
      <c r="C4910" s="79" t="s">
        <v>72</v>
      </c>
      <c r="D4910" s="85">
        <v>147948.0165</v>
      </c>
      <c r="E4910" s="85">
        <v>147948.0165</v>
      </c>
      <c r="F4910" s="210">
        <f t="shared" si="228"/>
        <v>2</v>
      </c>
      <c r="G4910" s="79" t="str">
        <f t="shared" si="229"/>
        <v>PHY</v>
      </c>
      <c r="H4910" s="79" t="str">
        <f t="shared" si="230"/>
        <v>2IF-ELPO/SJ</v>
      </c>
    </row>
    <row r="4911" spans="1:8">
      <c r="A4911" s="80">
        <v>37224</v>
      </c>
      <c r="B4911" s="79" t="s">
        <v>177</v>
      </c>
      <c r="C4911" s="79" t="s">
        <v>102</v>
      </c>
      <c r="D4911" s="85">
        <v>4981.4147000000003</v>
      </c>
      <c r="E4911" s="85">
        <v>4981.4147000000003</v>
      </c>
      <c r="F4911" s="210">
        <f t="shared" si="228"/>
        <v>2</v>
      </c>
      <c r="G4911" s="79" t="str">
        <f t="shared" si="229"/>
        <v>PHY</v>
      </c>
      <c r="H4911" s="79" t="str">
        <f t="shared" si="230"/>
        <v>2IF-KERN/RIVER</v>
      </c>
    </row>
    <row r="4912" spans="1:8">
      <c r="A4912" s="80">
        <v>37224</v>
      </c>
      <c r="B4912" s="79" t="s">
        <v>177</v>
      </c>
      <c r="C4912" s="79" t="s">
        <v>93</v>
      </c>
      <c r="D4912" s="85">
        <v>5545.3109000000004</v>
      </c>
      <c r="E4912" s="85">
        <v>5545.3109000000004</v>
      </c>
      <c r="F4912" s="210">
        <f t="shared" si="228"/>
        <v>2</v>
      </c>
      <c r="G4912" s="79" t="str">
        <f t="shared" si="229"/>
        <v>PHY</v>
      </c>
      <c r="H4912" s="79" t="str">
        <f t="shared" si="230"/>
        <v>2IF-TW/PERMIAN</v>
      </c>
    </row>
    <row r="4913" spans="1:8">
      <c r="A4913" s="80">
        <v>37224</v>
      </c>
      <c r="B4913" s="79" t="s">
        <v>177</v>
      </c>
      <c r="C4913" s="79" t="s">
        <v>68</v>
      </c>
      <c r="D4913" s="85">
        <v>-105688.1842</v>
      </c>
      <c r="E4913" s="85">
        <v>-105688.1842</v>
      </c>
      <c r="F4913" s="210">
        <f t="shared" si="228"/>
        <v>2</v>
      </c>
      <c r="G4913" s="79" t="str">
        <f t="shared" si="229"/>
        <v>PHY</v>
      </c>
      <c r="H4913" s="79" t="str">
        <f t="shared" si="230"/>
        <v>2NGI-MALIN</v>
      </c>
    </row>
    <row r="4914" spans="1:8">
      <c r="A4914" s="80">
        <v>37224</v>
      </c>
      <c r="B4914" s="79" t="s">
        <v>177</v>
      </c>
      <c r="C4914" s="79" t="s">
        <v>74</v>
      </c>
      <c r="D4914" s="85">
        <v>15202.779500000001</v>
      </c>
      <c r="E4914" s="85">
        <v>15202.779500000001</v>
      </c>
      <c r="F4914" s="210">
        <f t="shared" si="228"/>
        <v>2</v>
      </c>
      <c r="G4914" s="79" t="str">
        <f t="shared" si="229"/>
        <v>PHY</v>
      </c>
      <c r="H4914" s="79" t="str">
        <f t="shared" si="230"/>
        <v>2NGI-PGE/CG</v>
      </c>
    </row>
    <row r="4915" spans="1:8">
      <c r="A4915" s="80">
        <v>37224</v>
      </c>
      <c r="B4915" s="79" t="s">
        <v>177</v>
      </c>
      <c r="C4915" s="79" t="s">
        <v>75</v>
      </c>
      <c r="D4915" s="85">
        <v>-7472.1220000000003</v>
      </c>
      <c r="E4915" s="85">
        <v>-7472.1220000000003</v>
      </c>
      <c r="F4915" s="210">
        <f t="shared" si="228"/>
        <v>2</v>
      </c>
      <c r="G4915" s="79" t="str">
        <f t="shared" si="229"/>
        <v>PHY</v>
      </c>
      <c r="H4915" s="79" t="str">
        <f t="shared" si="230"/>
        <v>2NGI-SOBDR-PG&amp;E</v>
      </c>
    </row>
    <row r="4916" spans="1:8">
      <c r="A4916" s="80">
        <v>37224</v>
      </c>
      <c r="B4916" s="79" t="s">
        <v>177</v>
      </c>
      <c r="C4916" s="79" t="s">
        <v>94</v>
      </c>
      <c r="D4916" s="85">
        <v>-5629.4964</v>
      </c>
      <c r="E4916" s="85">
        <v>-5629.4964</v>
      </c>
      <c r="F4916" s="210">
        <f t="shared" si="228"/>
        <v>2</v>
      </c>
      <c r="G4916" s="79" t="str">
        <f t="shared" si="229"/>
        <v>PHY</v>
      </c>
      <c r="H4916" s="79" t="str">
        <f t="shared" si="230"/>
        <v>2NGI-SOBDR-SOCAL</v>
      </c>
    </row>
    <row r="4917" spans="1:8">
      <c r="A4917" s="80">
        <v>37224</v>
      </c>
      <c r="B4917" s="79" t="s">
        <v>177</v>
      </c>
      <c r="C4917" s="79" t="s">
        <v>46</v>
      </c>
      <c r="D4917" s="85">
        <v>-28558.9486</v>
      </c>
      <c r="E4917" s="85">
        <v>-28558.9486</v>
      </c>
      <c r="F4917" s="210">
        <f t="shared" si="228"/>
        <v>2</v>
      </c>
      <c r="G4917" s="79" t="str">
        <f t="shared" si="229"/>
        <v>PHY</v>
      </c>
      <c r="H4917" s="79" t="str">
        <f t="shared" si="230"/>
        <v>2NGI-SOCAL</v>
      </c>
    </row>
    <row r="4918" spans="1:8">
      <c r="A4918" s="80">
        <v>37224</v>
      </c>
      <c r="B4918" s="79" t="s">
        <v>177</v>
      </c>
      <c r="C4918" s="79" t="s">
        <v>184</v>
      </c>
      <c r="D4918" s="85">
        <v>-2490.7073</v>
      </c>
      <c r="E4918" s="85">
        <v>-2490.7073</v>
      </c>
      <c r="F4918" s="210">
        <f t="shared" si="228"/>
        <v>2</v>
      </c>
      <c r="G4918" s="79" t="str">
        <f t="shared" si="229"/>
        <v>PHY</v>
      </c>
      <c r="H4918" s="79" t="str">
        <f t="shared" si="230"/>
        <v>2NW-STANFIELD</v>
      </c>
    </row>
    <row r="4919" spans="1:8">
      <c r="A4919" s="80">
        <v>37225</v>
      </c>
      <c r="B4919" s="79" t="s">
        <v>177</v>
      </c>
      <c r="C4919" s="79" t="s">
        <v>89</v>
      </c>
      <c r="D4919" s="85">
        <v>40123.801099999997</v>
      </c>
      <c r="E4919" s="85">
        <v>40123.801099999997</v>
      </c>
      <c r="F4919" s="210">
        <f t="shared" si="228"/>
        <v>2</v>
      </c>
      <c r="G4919" s="79" t="str">
        <f t="shared" si="229"/>
        <v>PHY</v>
      </c>
      <c r="H4919" s="79" t="str">
        <f t="shared" si="230"/>
        <v>2IF-ELPO/PERMIAN</v>
      </c>
    </row>
    <row r="4920" spans="1:8">
      <c r="A4920" s="80">
        <v>37225</v>
      </c>
      <c r="B4920" s="79" t="s">
        <v>177</v>
      </c>
      <c r="C4920" s="79" t="s">
        <v>72</v>
      </c>
      <c r="D4920" s="85">
        <v>147948.0165</v>
      </c>
      <c r="E4920" s="85">
        <v>147948.0165</v>
      </c>
      <c r="F4920" s="210">
        <f t="shared" si="228"/>
        <v>2</v>
      </c>
      <c r="G4920" s="79" t="str">
        <f t="shared" si="229"/>
        <v>PHY</v>
      </c>
      <c r="H4920" s="79" t="str">
        <f t="shared" si="230"/>
        <v>2IF-ELPO/SJ</v>
      </c>
    </row>
    <row r="4921" spans="1:8">
      <c r="A4921" s="80">
        <v>37225</v>
      </c>
      <c r="B4921" s="79" t="s">
        <v>177</v>
      </c>
      <c r="C4921" s="79" t="s">
        <v>102</v>
      </c>
      <c r="D4921" s="85">
        <v>4981.4147000000003</v>
      </c>
      <c r="E4921" s="85">
        <v>4981.4147000000003</v>
      </c>
      <c r="F4921" s="210">
        <f t="shared" si="228"/>
        <v>2</v>
      </c>
      <c r="G4921" s="79" t="str">
        <f t="shared" si="229"/>
        <v>PHY</v>
      </c>
      <c r="H4921" s="79" t="str">
        <f t="shared" si="230"/>
        <v>2IF-KERN/RIVER</v>
      </c>
    </row>
    <row r="4922" spans="1:8">
      <c r="A4922" s="80">
        <v>37225</v>
      </c>
      <c r="B4922" s="79" t="s">
        <v>177</v>
      </c>
      <c r="C4922" s="79" t="s">
        <v>93</v>
      </c>
      <c r="D4922" s="85">
        <v>5545.3109000000004</v>
      </c>
      <c r="E4922" s="85">
        <v>5545.3109000000004</v>
      </c>
      <c r="F4922" s="210">
        <f t="shared" si="228"/>
        <v>2</v>
      </c>
      <c r="G4922" s="79" t="str">
        <f t="shared" si="229"/>
        <v>PHY</v>
      </c>
      <c r="H4922" s="79" t="str">
        <f t="shared" si="230"/>
        <v>2IF-TW/PERMIAN</v>
      </c>
    </row>
    <row r="4923" spans="1:8">
      <c r="A4923" s="80">
        <v>37225</v>
      </c>
      <c r="B4923" s="79" t="s">
        <v>177</v>
      </c>
      <c r="C4923" s="79" t="s">
        <v>68</v>
      </c>
      <c r="D4923" s="85">
        <v>-105688.1842</v>
      </c>
      <c r="E4923" s="85">
        <v>-105688.1842</v>
      </c>
      <c r="F4923" s="210">
        <f t="shared" si="228"/>
        <v>2</v>
      </c>
      <c r="G4923" s="79" t="str">
        <f t="shared" si="229"/>
        <v>PHY</v>
      </c>
      <c r="H4923" s="79" t="str">
        <f t="shared" si="230"/>
        <v>2NGI-MALIN</v>
      </c>
    </row>
    <row r="4924" spans="1:8">
      <c r="A4924" s="80">
        <v>37225</v>
      </c>
      <c r="B4924" s="79" t="s">
        <v>177</v>
      </c>
      <c r="C4924" s="79" t="s">
        <v>74</v>
      </c>
      <c r="D4924" s="85">
        <v>15202.779500000001</v>
      </c>
      <c r="E4924" s="85">
        <v>15202.779500000001</v>
      </c>
      <c r="F4924" s="210">
        <f t="shared" si="228"/>
        <v>2</v>
      </c>
      <c r="G4924" s="79" t="str">
        <f t="shared" si="229"/>
        <v>PHY</v>
      </c>
      <c r="H4924" s="79" t="str">
        <f t="shared" si="230"/>
        <v>2NGI-PGE/CG</v>
      </c>
    </row>
    <row r="4925" spans="1:8">
      <c r="A4925" s="80">
        <v>37225</v>
      </c>
      <c r="B4925" s="79" t="s">
        <v>177</v>
      </c>
      <c r="C4925" s="79" t="s">
        <v>75</v>
      </c>
      <c r="D4925" s="85">
        <v>-7472.1220000000003</v>
      </c>
      <c r="E4925" s="85">
        <v>-7472.1220000000003</v>
      </c>
      <c r="F4925" s="210">
        <f t="shared" si="228"/>
        <v>2</v>
      </c>
      <c r="G4925" s="79" t="str">
        <f t="shared" si="229"/>
        <v>PHY</v>
      </c>
      <c r="H4925" s="79" t="str">
        <f t="shared" si="230"/>
        <v>2NGI-SOBDR-PG&amp;E</v>
      </c>
    </row>
    <row r="4926" spans="1:8">
      <c r="A4926" s="80">
        <v>37225</v>
      </c>
      <c r="B4926" s="79" t="s">
        <v>177</v>
      </c>
      <c r="C4926" s="79" t="s">
        <v>94</v>
      </c>
      <c r="D4926" s="85">
        <v>-5629.4964</v>
      </c>
      <c r="E4926" s="85">
        <v>-5629.4964</v>
      </c>
      <c r="F4926" s="210">
        <f t="shared" si="228"/>
        <v>2</v>
      </c>
      <c r="G4926" s="79" t="str">
        <f t="shared" si="229"/>
        <v>PHY</v>
      </c>
      <c r="H4926" s="79" t="str">
        <f t="shared" si="230"/>
        <v>2NGI-SOBDR-SOCAL</v>
      </c>
    </row>
    <row r="4927" spans="1:8">
      <c r="A4927" s="80">
        <v>37225</v>
      </c>
      <c r="B4927" s="79" t="s">
        <v>177</v>
      </c>
      <c r="C4927" s="79" t="s">
        <v>46</v>
      </c>
      <c r="D4927" s="85">
        <v>-28558.9486</v>
      </c>
      <c r="E4927" s="85">
        <v>-28558.9486</v>
      </c>
      <c r="F4927" s="210">
        <f t="shared" si="228"/>
        <v>2</v>
      </c>
      <c r="G4927" s="79" t="str">
        <f t="shared" si="229"/>
        <v>PHY</v>
      </c>
      <c r="H4927" s="79" t="str">
        <f t="shared" si="230"/>
        <v>2NGI-SOCAL</v>
      </c>
    </row>
    <row r="4928" spans="1:8">
      <c r="A4928" s="80">
        <v>37225</v>
      </c>
      <c r="B4928" s="79" t="s">
        <v>177</v>
      </c>
      <c r="C4928" s="79" t="s">
        <v>184</v>
      </c>
      <c r="D4928" s="85">
        <v>-2490.7073</v>
      </c>
      <c r="E4928" s="85">
        <v>-2490.7073</v>
      </c>
      <c r="F4928" s="210">
        <f t="shared" si="228"/>
        <v>2</v>
      </c>
      <c r="G4928" s="79" t="str">
        <f t="shared" si="229"/>
        <v>PHY</v>
      </c>
      <c r="H4928" s="79" t="str">
        <f t="shared" si="230"/>
        <v>2NW-STANFIELD</v>
      </c>
    </row>
    <row r="4929" spans="1:8">
      <c r="A4929" s="80">
        <v>37196</v>
      </c>
      <c r="B4929" s="79" t="s">
        <v>179</v>
      </c>
      <c r="C4929" s="79" t="s">
        <v>67</v>
      </c>
      <c r="D4929" s="85">
        <v>-996.28290000000004</v>
      </c>
      <c r="E4929" s="85">
        <v>-996.28290000000004</v>
      </c>
      <c r="F4929" s="210">
        <f t="shared" si="228"/>
        <v>2</v>
      </c>
      <c r="G4929" s="79" t="str">
        <f t="shared" si="229"/>
        <v>PHY</v>
      </c>
      <c r="H4929" s="79" t="str">
        <f t="shared" si="230"/>
        <v>2IF-NWPL_ROCKY_M</v>
      </c>
    </row>
    <row r="4930" spans="1:8">
      <c r="A4930" s="80">
        <v>37197</v>
      </c>
      <c r="B4930" s="79" t="s">
        <v>179</v>
      </c>
      <c r="C4930" s="79" t="s">
        <v>67</v>
      </c>
      <c r="D4930" s="85">
        <v>-996.28290000000004</v>
      </c>
      <c r="E4930" s="85">
        <v>-996.28290000000004</v>
      </c>
      <c r="F4930" s="210">
        <f t="shared" si="228"/>
        <v>2</v>
      </c>
      <c r="G4930" s="79" t="str">
        <f t="shared" si="229"/>
        <v>PHY</v>
      </c>
      <c r="H4930" s="79" t="str">
        <f t="shared" si="230"/>
        <v>2IF-NWPL_ROCKY_M</v>
      </c>
    </row>
    <row r="4931" spans="1:8">
      <c r="A4931" s="80">
        <v>37198</v>
      </c>
      <c r="B4931" s="79" t="s">
        <v>179</v>
      </c>
      <c r="C4931" s="79" t="s">
        <v>67</v>
      </c>
      <c r="D4931" s="85">
        <v>-996.28290000000004</v>
      </c>
      <c r="E4931" s="85">
        <v>-996.28290000000004</v>
      </c>
      <c r="F4931" s="210">
        <f t="shared" ref="F4931:F4994" si="231">IF(REF_DT&lt;=LastDay,INDEX(IntraMonth_Buckets,MATCH($A4931,IntraSumMonths,0),1),INDEX(BucketTable,MATCH($A4931,SumMonths,0),1))</f>
        <v>2</v>
      </c>
      <c r="G4931" s="79" t="str">
        <f t="shared" ref="G4931:G4994" si="232">INDEX(Book_Type,MATCH($B4931,Book,0),1)</f>
        <v>PHY</v>
      </c>
      <c r="H4931" s="79" t="str">
        <f t="shared" ref="H4931:H4994" si="233">$F4931&amp;$C4931</f>
        <v>2IF-NWPL_ROCKY_M</v>
      </c>
    </row>
    <row r="4932" spans="1:8">
      <c r="A4932" s="80">
        <v>37199</v>
      </c>
      <c r="B4932" s="79" t="s">
        <v>179</v>
      </c>
      <c r="C4932" s="79" t="s">
        <v>67</v>
      </c>
      <c r="D4932" s="85">
        <v>-996.28290000000004</v>
      </c>
      <c r="E4932" s="85">
        <v>-996.28290000000004</v>
      </c>
      <c r="F4932" s="210">
        <f t="shared" si="231"/>
        <v>2</v>
      </c>
      <c r="G4932" s="79" t="str">
        <f t="shared" si="232"/>
        <v>PHY</v>
      </c>
      <c r="H4932" s="79" t="str">
        <f t="shared" si="233"/>
        <v>2IF-NWPL_ROCKY_M</v>
      </c>
    </row>
    <row r="4933" spans="1:8">
      <c r="A4933" s="80">
        <v>37200</v>
      </c>
      <c r="B4933" s="79" t="s">
        <v>179</v>
      </c>
      <c r="C4933" s="79" t="s">
        <v>67</v>
      </c>
      <c r="D4933" s="85">
        <v>-996.28290000000004</v>
      </c>
      <c r="E4933" s="85">
        <v>-996.28290000000004</v>
      </c>
      <c r="F4933" s="210">
        <f t="shared" si="231"/>
        <v>2</v>
      </c>
      <c r="G4933" s="79" t="str">
        <f t="shared" si="232"/>
        <v>PHY</v>
      </c>
      <c r="H4933" s="79" t="str">
        <f t="shared" si="233"/>
        <v>2IF-NWPL_ROCKY_M</v>
      </c>
    </row>
    <row r="4934" spans="1:8">
      <c r="A4934" s="80">
        <v>37201</v>
      </c>
      <c r="B4934" s="79" t="s">
        <v>179</v>
      </c>
      <c r="C4934" s="79" t="s">
        <v>67</v>
      </c>
      <c r="D4934" s="85">
        <v>-996.28290000000004</v>
      </c>
      <c r="E4934" s="85">
        <v>-996.28290000000004</v>
      </c>
      <c r="F4934" s="210">
        <f t="shared" si="231"/>
        <v>2</v>
      </c>
      <c r="G4934" s="79" t="str">
        <f t="shared" si="232"/>
        <v>PHY</v>
      </c>
      <c r="H4934" s="79" t="str">
        <f t="shared" si="233"/>
        <v>2IF-NWPL_ROCKY_M</v>
      </c>
    </row>
    <row r="4935" spans="1:8">
      <c r="A4935" s="80">
        <v>37202</v>
      </c>
      <c r="B4935" s="79" t="s">
        <v>179</v>
      </c>
      <c r="C4935" s="79" t="s">
        <v>67</v>
      </c>
      <c r="D4935" s="85">
        <v>-996.28290000000004</v>
      </c>
      <c r="E4935" s="85">
        <v>-996.28290000000004</v>
      </c>
      <c r="F4935" s="210">
        <f t="shared" si="231"/>
        <v>2</v>
      </c>
      <c r="G4935" s="79" t="str">
        <f t="shared" si="232"/>
        <v>PHY</v>
      </c>
      <c r="H4935" s="79" t="str">
        <f t="shared" si="233"/>
        <v>2IF-NWPL_ROCKY_M</v>
      </c>
    </row>
    <row r="4936" spans="1:8">
      <c r="A4936" s="80">
        <v>37203</v>
      </c>
      <c r="B4936" s="79" t="s">
        <v>179</v>
      </c>
      <c r="C4936" s="79" t="s">
        <v>67</v>
      </c>
      <c r="D4936" s="85">
        <v>-996.28290000000004</v>
      </c>
      <c r="E4936" s="85">
        <v>-996.28290000000004</v>
      </c>
      <c r="F4936" s="210">
        <f t="shared" si="231"/>
        <v>2</v>
      </c>
      <c r="G4936" s="79" t="str">
        <f t="shared" si="232"/>
        <v>PHY</v>
      </c>
      <c r="H4936" s="79" t="str">
        <f t="shared" si="233"/>
        <v>2IF-NWPL_ROCKY_M</v>
      </c>
    </row>
    <row r="4937" spans="1:8">
      <c r="A4937" s="80">
        <v>37204</v>
      </c>
      <c r="B4937" s="79" t="s">
        <v>179</v>
      </c>
      <c r="C4937" s="79" t="s">
        <v>67</v>
      </c>
      <c r="D4937" s="85">
        <v>-996.28290000000004</v>
      </c>
      <c r="E4937" s="85">
        <v>-996.28290000000004</v>
      </c>
      <c r="F4937" s="210">
        <f t="shared" si="231"/>
        <v>2</v>
      </c>
      <c r="G4937" s="79" t="str">
        <f t="shared" si="232"/>
        <v>PHY</v>
      </c>
      <c r="H4937" s="79" t="str">
        <f t="shared" si="233"/>
        <v>2IF-NWPL_ROCKY_M</v>
      </c>
    </row>
    <row r="4938" spans="1:8">
      <c r="A4938" s="80">
        <v>37205</v>
      </c>
      <c r="B4938" s="79" t="s">
        <v>179</v>
      </c>
      <c r="C4938" s="79" t="s">
        <v>67</v>
      </c>
      <c r="D4938" s="85">
        <v>-996.28290000000004</v>
      </c>
      <c r="E4938" s="85">
        <v>-996.28290000000004</v>
      </c>
      <c r="F4938" s="210">
        <f t="shared" si="231"/>
        <v>2</v>
      </c>
      <c r="G4938" s="79" t="str">
        <f t="shared" si="232"/>
        <v>PHY</v>
      </c>
      <c r="H4938" s="79" t="str">
        <f t="shared" si="233"/>
        <v>2IF-NWPL_ROCKY_M</v>
      </c>
    </row>
    <row r="4939" spans="1:8">
      <c r="A4939" s="80">
        <v>37206</v>
      </c>
      <c r="B4939" s="79" t="s">
        <v>179</v>
      </c>
      <c r="C4939" s="79" t="s">
        <v>67</v>
      </c>
      <c r="D4939" s="85">
        <v>-996.28290000000004</v>
      </c>
      <c r="E4939" s="85">
        <v>-996.28290000000004</v>
      </c>
      <c r="F4939" s="210">
        <f t="shared" si="231"/>
        <v>2</v>
      </c>
      <c r="G4939" s="79" t="str">
        <f t="shared" si="232"/>
        <v>PHY</v>
      </c>
      <c r="H4939" s="79" t="str">
        <f t="shared" si="233"/>
        <v>2IF-NWPL_ROCKY_M</v>
      </c>
    </row>
    <row r="4940" spans="1:8">
      <c r="A4940" s="80">
        <v>37207</v>
      </c>
      <c r="B4940" s="79" t="s">
        <v>179</v>
      </c>
      <c r="C4940" s="79" t="s">
        <v>67</v>
      </c>
      <c r="D4940" s="85">
        <v>-996.28290000000004</v>
      </c>
      <c r="E4940" s="85">
        <v>-996.28290000000004</v>
      </c>
      <c r="F4940" s="210">
        <f t="shared" si="231"/>
        <v>2</v>
      </c>
      <c r="G4940" s="79" t="str">
        <f t="shared" si="232"/>
        <v>PHY</v>
      </c>
      <c r="H4940" s="79" t="str">
        <f t="shared" si="233"/>
        <v>2IF-NWPL_ROCKY_M</v>
      </c>
    </row>
    <row r="4941" spans="1:8">
      <c r="A4941" s="80">
        <v>37208</v>
      </c>
      <c r="B4941" s="79" t="s">
        <v>179</v>
      </c>
      <c r="C4941" s="79" t="s">
        <v>67</v>
      </c>
      <c r="D4941" s="85">
        <v>-996.28290000000004</v>
      </c>
      <c r="E4941" s="85">
        <v>-996.28290000000004</v>
      </c>
      <c r="F4941" s="210">
        <f t="shared" si="231"/>
        <v>2</v>
      </c>
      <c r="G4941" s="79" t="str">
        <f t="shared" si="232"/>
        <v>PHY</v>
      </c>
      <c r="H4941" s="79" t="str">
        <f t="shared" si="233"/>
        <v>2IF-NWPL_ROCKY_M</v>
      </c>
    </row>
    <row r="4942" spans="1:8">
      <c r="A4942" s="80">
        <v>37209</v>
      </c>
      <c r="B4942" s="79" t="s">
        <v>179</v>
      </c>
      <c r="C4942" s="79" t="s">
        <v>67</v>
      </c>
      <c r="D4942" s="85">
        <v>-996.28290000000004</v>
      </c>
      <c r="E4942" s="85">
        <v>-996.28290000000004</v>
      </c>
      <c r="F4942" s="210">
        <f t="shared" si="231"/>
        <v>2</v>
      </c>
      <c r="G4942" s="79" t="str">
        <f t="shared" si="232"/>
        <v>PHY</v>
      </c>
      <c r="H4942" s="79" t="str">
        <f t="shared" si="233"/>
        <v>2IF-NWPL_ROCKY_M</v>
      </c>
    </row>
    <row r="4943" spans="1:8">
      <c r="A4943" s="80">
        <v>37210</v>
      </c>
      <c r="B4943" s="79" t="s">
        <v>179</v>
      </c>
      <c r="C4943" s="79" t="s">
        <v>67</v>
      </c>
      <c r="D4943" s="85">
        <v>-996.28290000000004</v>
      </c>
      <c r="E4943" s="85">
        <v>-996.28290000000004</v>
      </c>
      <c r="F4943" s="210">
        <f t="shared" si="231"/>
        <v>2</v>
      </c>
      <c r="G4943" s="79" t="str">
        <f t="shared" si="232"/>
        <v>PHY</v>
      </c>
      <c r="H4943" s="79" t="str">
        <f t="shared" si="233"/>
        <v>2IF-NWPL_ROCKY_M</v>
      </c>
    </row>
    <row r="4944" spans="1:8">
      <c r="A4944" s="80">
        <v>37211</v>
      </c>
      <c r="B4944" s="79" t="s">
        <v>179</v>
      </c>
      <c r="C4944" s="79" t="s">
        <v>67</v>
      </c>
      <c r="D4944" s="85">
        <v>-996.28290000000004</v>
      </c>
      <c r="E4944" s="85">
        <v>-996.28290000000004</v>
      </c>
      <c r="F4944" s="210">
        <f t="shared" si="231"/>
        <v>2</v>
      </c>
      <c r="G4944" s="79" t="str">
        <f t="shared" si="232"/>
        <v>PHY</v>
      </c>
      <c r="H4944" s="79" t="str">
        <f t="shared" si="233"/>
        <v>2IF-NWPL_ROCKY_M</v>
      </c>
    </row>
    <row r="4945" spans="1:8">
      <c r="A4945" s="80">
        <v>37212</v>
      </c>
      <c r="B4945" s="79" t="s">
        <v>179</v>
      </c>
      <c r="C4945" s="79" t="s">
        <v>67</v>
      </c>
      <c r="D4945" s="85">
        <v>-996.28290000000004</v>
      </c>
      <c r="E4945" s="85">
        <v>-996.28290000000004</v>
      </c>
      <c r="F4945" s="210">
        <f t="shared" si="231"/>
        <v>2</v>
      </c>
      <c r="G4945" s="79" t="str">
        <f t="shared" si="232"/>
        <v>PHY</v>
      </c>
      <c r="H4945" s="79" t="str">
        <f t="shared" si="233"/>
        <v>2IF-NWPL_ROCKY_M</v>
      </c>
    </row>
    <row r="4946" spans="1:8">
      <c r="A4946" s="80">
        <v>37213</v>
      </c>
      <c r="B4946" s="79" t="s">
        <v>179</v>
      </c>
      <c r="C4946" s="79" t="s">
        <v>67</v>
      </c>
      <c r="D4946" s="85">
        <v>-996.28290000000004</v>
      </c>
      <c r="E4946" s="85">
        <v>-996.28290000000004</v>
      </c>
      <c r="F4946" s="210">
        <f t="shared" si="231"/>
        <v>2</v>
      </c>
      <c r="G4946" s="79" t="str">
        <f t="shared" si="232"/>
        <v>PHY</v>
      </c>
      <c r="H4946" s="79" t="str">
        <f t="shared" si="233"/>
        <v>2IF-NWPL_ROCKY_M</v>
      </c>
    </row>
    <row r="4947" spans="1:8">
      <c r="A4947" s="80">
        <v>37214</v>
      </c>
      <c r="B4947" s="79" t="s">
        <v>179</v>
      </c>
      <c r="C4947" s="79" t="s">
        <v>67</v>
      </c>
      <c r="D4947" s="85">
        <v>-996.28290000000004</v>
      </c>
      <c r="E4947" s="85">
        <v>-996.28290000000004</v>
      </c>
      <c r="F4947" s="210">
        <f t="shared" si="231"/>
        <v>2</v>
      </c>
      <c r="G4947" s="79" t="str">
        <f t="shared" si="232"/>
        <v>PHY</v>
      </c>
      <c r="H4947" s="79" t="str">
        <f t="shared" si="233"/>
        <v>2IF-NWPL_ROCKY_M</v>
      </c>
    </row>
    <row r="4948" spans="1:8">
      <c r="A4948" s="80">
        <v>37215</v>
      </c>
      <c r="B4948" s="79" t="s">
        <v>179</v>
      </c>
      <c r="C4948" s="79" t="s">
        <v>67</v>
      </c>
      <c r="D4948" s="85">
        <v>-996.28290000000004</v>
      </c>
      <c r="E4948" s="85">
        <v>-996.28290000000004</v>
      </c>
      <c r="F4948" s="210">
        <f t="shared" si="231"/>
        <v>2</v>
      </c>
      <c r="G4948" s="79" t="str">
        <f t="shared" si="232"/>
        <v>PHY</v>
      </c>
      <c r="H4948" s="79" t="str">
        <f t="shared" si="233"/>
        <v>2IF-NWPL_ROCKY_M</v>
      </c>
    </row>
    <row r="4949" spans="1:8">
      <c r="A4949" s="80">
        <v>37216</v>
      </c>
      <c r="B4949" s="79" t="s">
        <v>179</v>
      </c>
      <c r="C4949" s="79" t="s">
        <v>67</v>
      </c>
      <c r="D4949" s="85">
        <v>-996.28290000000004</v>
      </c>
      <c r="E4949" s="85">
        <v>-996.28290000000004</v>
      </c>
      <c r="F4949" s="210">
        <f t="shared" si="231"/>
        <v>2</v>
      </c>
      <c r="G4949" s="79" t="str">
        <f t="shared" si="232"/>
        <v>PHY</v>
      </c>
      <c r="H4949" s="79" t="str">
        <f t="shared" si="233"/>
        <v>2IF-NWPL_ROCKY_M</v>
      </c>
    </row>
    <row r="4950" spans="1:8">
      <c r="A4950" s="80">
        <v>37217</v>
      </c>
      <c r="B4950" s="79" t="s">
        <v>179</v>
      </c>
      <c r="C4950" s="79" t="s">
        <v>67</v>
      </c>
      <c r="D4950" s="85">
        <v>-996.28290000000004</v>
      </c>
      <c r="E4950" s="85">
        <v>-996.28290000000004</v>
      </c>
      <c r="F4950" s="210">
        <f t="shared" si="231"/>
        <v>2</v>
      </c>
      <c r="G4950" s="79" t="str">
        <f t="shared" si="232"/>
        <v>PHY</v>
      </c>
      <c r="H4950" s="79" t="str">
        <f t="shared" si="233"/>
        <v>2IF-NWPL_ROCKY_M</v>
      </c>
    </row>
    <row r="4951" spans="1:8">
      <c r="A4951" s="80">
        <v>37218</v>
      </c>
      <c r="B4951" s="79" t="s">
        <v>179</v>
      </c>
      <c r="C4951" s="79" t="s">
        <v>67</v>
      </c>
      <c r="D4951" s="85">
        <v>-996.28290000000004</v>
      </c>
      <c r="E4951" s="85">
        <v>-996.28290000000004</v>
      </c>
      <c r="F4951" s="210">
        <f t="shared" si="231"/>
        <v>2</v>
      </c>
      <c r="G4951" s="79" t="str">
        <f t="shared" si="232"/>
        <v>PHY</v>
      </c>
      <c r="H4951" s="79" t="str">
        <f t="shared" si="233"/>
        <v>2IF-NWPL_ROCKY_M</v>
      </c>
    </row>
    <row r="4952" spans="1:8">
      <c r="A4952" s="80">
        <v>37219</v>
      </c>
      <c r="B4952" s="79" t="s">
        <v>179</v>
      </c>
      <c r="C4952" s="79" t="s">
        <v>67</v>
      </c>
      <c r="D4952" s="85">
        <v>-996.28290000000004</v>
      </c>
      <c r="E4952" s="85">
        <v>-996.28290000000004</v>
      </c>
      <c r="F4952" s="210">
        <f t="shared" si="231"/>
        <v>2</v>
      </c>
      <c r="G4952" s="79" t="str">
        <f t="shared" si="232"/>
        <v>PHY</v>
      </c>
      <c r="H4952" s="79" t="str">
        <f t="shared" si="233"/>
        <v>2IF-NWPL_ROCKY_M</v>
      </c>
    </row>
    <row r="4953" spans="1:8">
      <c r="A4953" s="80">
        <v>37220</v>
      </c>
      <c r="B4953" s="79" t="s">
        <v>179</v>
      </c>
      <c r="C4953" s="79" t="s">
        <v>67</v>
      </c>
      <c r="D4953" s="85">
        <v>-996.28290000000004</v>
      </c>
      <c r="E4953" s="85">
        <v>-996.28290000000004</v>
      </c>
      <c r="F4953" s="210">
        <f t="shared" si="231"/>
        <v>2</v>
      </c>
      <c r="G4953" s="79" t="str">
        <f t="shared" si="232"/>
        <v>PHY</v>
      </c>
      <c r="H4953" s="79" t="str">
        <f t="shared" si="233"/>
        <v>2IF-NWPL_ROCKY_M</v>
      </c>
    </row>
    <row r="4954" spans="1:8">
      <c r="A4954" s="80">
        <v>37221</v>
      </c>
      <c r="B4954" s="79" t="s">
        <v>179</v>
      </c>
      <c r="C4954" s="79" t="s">
        <v>67</v>
      </c>
      <c r="D4954" s="85">
        <v>-996.28290000000004</v>
      </c>
      <c r="E4954" s="85">
        <v>-996.28290000000004</v>
      </c>
      <c r="F4954" s="210">
        <f t="shared" si="231"/>
        <v>2</v>
      </c>
      <c r="G4954" s="79" t="str">
        <f t="shared" si="232"/>
        <v>PHY</v>
      </c>
      <c r="H4954" s="79" t="str">
        <f t="shared" si="233"/>
        <v>2IF-NWPL_ROCKY_M</v>
      </c>
    </row>
    <row r="4955" spans="1:8">
      <c r="A4955" s="80">
        <v>37222</v>
      </c>
      <c r="B4955" s="79" t="s">
        <v>179</v>
      </c>
      <c r="C4955" s="79" t="s">
        <v>67</v>
      </c>
      <c r="D4955" s="85">
        <v>-996.28290000000004</v>
      </c>
      <c r="E4955" s="85">
        <v>-996.28290000000004</v>
      </c>
      <c r="F4955" s="210">
        <f t="shared" si="231"/>
        <v>2</v>
      </c>
      <c r="G4955" s="79" t="str">
        <f t="shared" si="232"/>
        <v>PHY</v>
      </c>
      <c r="H4955" s="79" t="str">
        <f t="shared" si="233"/>
        <v>2IF-NWPL_ROCKY_M</v>
      </c>
    </row>
    <row r="4956" spans="1:8">
      <c r="A4956" s="80">
        <v>37223</v>
      </c>
      <c r="B4956" s="79" t="s">
        <v>179</v>
      </c>
      <c r="C4956" s="79" t="s">
        <v>67</v>
      </c>
      <c r="D4956" s="85">
        <v>-996.28290000000004</v>
      </c>
      <c r="E4956" s="85">
        <v>-996.28290000000004</v>
      </c>
      <c r="F4956" s="210">
        <f t="shared" si="231"/>
        <v>2</v>
      </c>
      <c r="G4956" s="79" t="str">
        <f t="shared" si="232"/>
        <v>PHY</v>
      </c>
      <c r="H4956" s="79" t="str">
        <f t="shared" si="233"/>
        <v>2IF-NWPL_ROCKY_M</v>
      </c>
    </row>
    <row r="4957" spans="1:8">
      <c r="A4957" s="80">
        <v>37224</v>
      </c>
      <c r="B4957" s="79" t="s">
        <v>179</v>
      </c>
      <c r="C4957" s="79" t="s">
        <v>67</v>
      </c>
      <c r="D4957" s="85">
        <v>-996.28290000000004</v>
      </c>
      <c r="E4957" s="85">
        <v>-996.28290000000004</v>
      </c>
      <c r="F4957" s="210">
        <f t="shared" si="231"/>
        <v>2</v>
      </c>
      <c r="G4957" s="79" t="str">
        <f t="shared" si="232"/>
        <v>PHY</v>
      </c>
      <c r="H4957" s="79" t="str">
        <f t="shared" si="233"/>
        <v>2IF-NWPL_ROCKY_M</v>
      </c>
    </row>
    <row r="4958" spans="1:8">
      <c r="A4958" s="80">
        <v>37225</v>
      </c>
      <c r="B4958" s="79" t="s">
        <v>179</v>
      </c>
      <c r="C4958" s="79" t="s">
        <v>67</v>
      </c>
      <c r="D4958" s="85">
        <v>-996.28290000000004</v>
      </c>
      <c r="E4958" s="85">
        <v>-996.28290000000004</v>
      </c>
      <c r="F4958" s="210">
        <f t="shared" si="231"/>
        <v>2</v>
      </c>
      <c r="G4958" s="79" t="str">
        <f t="shared" si="232"/>
        <v>PHY</v>
      </c>
      <c r="H4958" s="79" t="str">
        <f t="shared" si="233"/>
        <v>2IF-NWPL_ROCKY_M</v>
      </c>
    </row>
    <row r="4959" spans="1:8">
      <c r="A4959" s="80">
        <v>37195</v>
      </c>
      <c r="B4959" s="79" t="s">
        <v>181</v>
      </c>
      <c r="C4959" s="79" t="s">
        <v>72</v>
      </c>
      <c r="D4959" s="85">
        <v>-58187.0625</v>
      </c>
      <c r="E4959" s="85">
        <v>-58187.0625</v>
      </c>
      <c r="F4959" s="210">
        <f t="shared" si="231"/>
        <v>1</v>
      </c>
      <c r="G4959" s="79" t="str">
        <f t="shared" si="232"/>
        <v>PHY</v>
      </c>
      <c r="H4959" s="79" t="str">
        <f t="shared" si="233"/>
        <v>1IF-ELPO/SJ</v>
      </c>
    </row>
    <row r="4960" spans="1:8">
      <c r="A4960" s="80">
        <v>37195</v>
      </c>
      <c r="B4960" s="79" t="s">
        <v>181</v>
      </c>
      <c r="C4960" s="79" t="s">
        <v>133</v>
      </c>
      <c r="D4960" s="85">
        <v>72054.170299999998</v>
      </c>
      <c r="E4960" s="85">
        <v>72054.170299999998</v>
      </c>
      <c r="F4960" s="210">
        <f t="shared" si="231"/>
        <v>1</v>
      </c>
      <c r="G4960" s="79" t="str">
        <f t="shared" si="232"/>
        <v>PHY</v>
      </c>
      <c r="H4960" s="79" t="str">
        <f t="shared" si="233"/>
        <v>1IF-EPSJ(BONDAD)</v>
      </c>
    </row>
    <row r="4961" spans="1:8">
      <c r="A4961" s="80">
        <v>37195</v>
      </c>
      <c r="B4961" s="79" t="s">
        <v>181</v>
      </c>
      <c r="C4961" s="79" t="s">
        <v>135</v>
      </c>
      <c r="D4961" s="85">
        <v>12686.5499</v>
      </c>
      <c r="E4961" s="85">
        <v>12686.5499</v>
      </c>
      <c r="F4961" s="210">
        <f t="shared" si="231"/>
        <v>1</v>
      </c>
      <c r="G4961" s="79" t="str">
        <f t="shared" si="232"/>
        <v>PHY</v>
      </c>
      <c r="H4961" s="79" t="str">
        <f t="shared" si="233"/>
        <v>1IM-TW/SJ</v>
      </c>
    </row>
    <row r="4962" spans="1:8">
      <c r="A4962" s="80">
        <v>37195</v>
      </c>
      <c r="B4962" s="79" t="s">
        <v>181</v>
      </c>
      <c r="C4962" s="79" t="s">
        <v>46</v>
      </c>
      <c r="D4962" s="85">
        <v>-29466.063999999998</v>
      </c>
      <c r="E4962" s="85">
        <v>-29466.063999999998</v>
      </c>
      <c r="F4962" s="210">
        <f t="shared" si="231"/>
        <v>1</v>
      </c>
      <c r="G4962" s="79" t="str">
        <f t="shared" si="232"/>
        <v>PHY</v>
      </c>
      <c r="H4962" s="79" t="str">
        <f t="shared" si="233"/>
        <v>1NGI-SOCAL</v>
      </c>
    </row>
    <row r="4963" spans="1:8">
      <c r="A4963" s="80">
        <v>37195</v>
      </c>
      <c r="B4963" s="79" t="s">
        <v>181</v>
      </c>
      <c r="C4963" s="79" t="s">
        <v>139</v>
      </c>
      <c r="D4963" s="85">
        <v>-9962.8293000000012</v>
      </c>
      <c r="E4963" s="85">
        <v>-9962.8293000000012</v>
      </c>
      <c r="F4963" s="210">
        <f t="shared" si="231"/>
        <v>1</v>
      </c>
      <c r="G4963" s="79" t="str">
        <f t="shared" si="232"/>
        <v>PHY</v>
      </c>
      <c r="H4963" s="79" t="str">
        <f t="shared" si="233"/>
        <v>1WAHA KCBT</v>
      </c>
    </row>
    <row r="4964" spans="1:8">
      <c r="A4964" s="80">
        <v>37196</v>
      </c>
      <c r="B4964" s="79" t="s">
        <v>181</v>
      </c>
      <c r="C4964" s="79" t="s">
        <v>72</v>
      </c>
      <c r="D4964" s="85">
        <v>-14840.630700000002</v>
      </c>
      <c r="E4964" s="85">
        <v>-14840.630700000002</v>
      </c>
      <c r="F4964" s="210">
        <f t="shared" si="231"/>
        <v>2</v>
      </c>
      <c r="G4964" s="79" t="str">
        <f t="shared" si="232"/>
        <v>PHY</v>
      </c>
      <c r="H4964" s="79" t="str">
        <f t="shared" si="233"/>
        <v>2IF-ELPO/SJ</v>
      </c>
    </row>
    <row r="4965" spans="1:8">
      <c r="A4965" s="80">
        <v>37196</v>
      </c>
      <c r="B4965" s="79" t="s">
        <v>181</v>
      </c>
      <c r="C4965" s="79" t="s">
        <v>133</v>
      </c>
      <c r="D4965" s="85">
        <v>37095.598400000003</v>
      </c>
      <c r="E4965" s="85">
        <v>37095.598400000003</v>
      </c>
      <c r="F4965" s="210">
        <f t="shared" si="231"/>
        <v>2</v>
      </c>
      <c r="G4965" s="79" t="str">
        <f t="shared" si="232"/>
        <v>PHY</v>
      </c>
      <c r="H4965" s="79" t="str">
        <f t="shared" si="233"/>
        <v>2IF-EPSJ(BONDAD)</v>
      </c>
    </row>
    <row r="4966" spans="1:8">
      <c r="A4966" s="80">
        <v>37196</v>
      </c>
      <c r="B4966" s="79" t="s">
        <v>181</v>
      </c>
      <c r="C4966" s="79" t="s">
        <v>135</v>
      </c>
      <c r="D4966" s="85">
        <v>10059.966899999999</v>
      </c>
      <c r="E4966" s="85">
        <v>10059.966899999999</v>
      </c>
      <c r="F4966" s="210">
        <f t="shared" si="231"/>
        <v>2</v>
      </c>
      <c r="G4966" s="79" t="str">
        <f t="shared" si="232"/>
        <v>PHY</v>
      </c>
      <c r="H4966" s="79" t="str">
        <f t="shared" si="233"/>
        <v>2IM-TW/SJ</v>
      </c>
    </row>
    <row r="4967" spans="1:8">
      <c r="A4967" s="80">
        <v>37196</v>
      </c>
      <c r="B4967" s="79" t="s">
        <v>181</v>
      </c>
      <c r="C4967" s="79" t="s">
        <v>139</v>
      </c>
      <c r="D4967" s="85">
        <v>-25873.467799999999</v>
      </c>
      <c r="E4967" s="85">
        <v>-25873.467799999999</v>
      </c>
      <c r="F4967" s="210">
        <f t="shared" si="231"/>
        <v>2</v>
      </c>
      <c r="G4967" s="79" t="str">
        <f t="shared" si="232"/>
        <v>PHY</v>
      </c>
      <c r="H4967" s="79" t="str">
        <f t="shared" si="233"/>
        <v>2WAHA KCBT</v>
      </c>
    </row>
    <row r="4968" spans="1:8">
      <c r="A4968" s="80">
        <v>37197</v>
      </c>
      <c r="B4968" s="79" t="s">
        <v>181</v>
      </c>
      <c r="C4968" s="79" t="s">
        <v>72</v>
      </c>
      <c r="D4968" s="85">
        <v>-14840.630700000002</v>
      </c>
      <c r="E4968" s="85">
        <v>-14840.630700000002</v>
      </c>
      <c r="F4968" s="210">
        <f t="shared" si="231"/>
        <v>2</v>
      </c>
      <c r="G4968" s="79" t="str">
        <f t="shared" si="232"/>
        <v>PHY</v>
      </c>
      <c r="H4968" s="79" t="str">
        <f t="shared" si="233"/>
        <v>2IF-ELPO/SJ</v>
      </c>
    </row>
    <row r="4969" spans="1:8">
      <c r="A4969" s="80">
        <v>37197</v>
      </c>
      <c r="B4969" s="79" t="s">
        <v>181</v>
      </c>
      <c r="C4969" s="79" t="s">
        <v>133</v>
      </c>
      <c r="D4969" s="85">
        <v>37095.598400000003</v>
      </c>
      <c r="E4969" s="85">
        <v>37095.598400000003</v>
      </c>
      <c r="F4969" s="210">
        <f t="shared" si="231"/>
        <v>2</v>
      </c>
      <c r="G4969" s="79" t="str">
        <f t="shared" si="232"/>
        <v>PHY</v>
      </c>
      <c r="H4969" s="79" t="str">
        <f t="shared" si="233"/>
        <v>2IF-EPSJ(BONDAD)</v>
      </c>
    </row>
    <row r="4970" spans="1:8">
      <c r="A4970" s="80">
        <v>37197</v>
      </c>
      <c r="B4970" s="79" t="s">
        <v>181</v>
      </c>
      <c r="C4970" s="79" t="s">
        <v>135</v>
      </c>
      <c r="D4970" s="85">
        <v>10059.966899999999</v>
      </c>
      <c r="E4970" s="85">
        <v>10059.966899999999</v>
      </c>
      <c r="F4970" s="210">
        <f t="shared" si="231"/>
        <v>2</v>
      </c>
      <c r="G4970" s="79" t="str">
        <f t="shared" si="232"/>
        <v>PHY</v>
      </c>
      <c r="H4970" s="79" t="str">
        <f t="shared" si="233"/>
        <v>2IM-TW/SJ</v>
      </c>
    </row>
    <row r="4971" spans="1:8">
      <c r="A4971" s="80">
        <v>37197</v>
      </c>
      <c r="B4971" s="79" t="s">
        <v>181</v>
      </c>
      <c r="C4971" s="79" t="s">
        <v>139</v>
      </c>
      <c r="D4971" s="85">
        <v>-25873.467799999999</v>
      </c>
      <c r="E4971" s="85">
        <v>-25873.467799999999</v>
      </c>
      <c r="F4971" s="210">
        <f t="shared" si="231"/>
        <v>2</v>
      </c>
      <c r="G4971" s="79" t="str">
        <f t="shared" si="232"/>
        <v>PHY</v>
      </c>
      <c r="H4971" s="79" t="str">
        <f t="shared" si="233"/>
        <v>2WAHA KCBT</v>
      </c>
    </row>
    <row r="4972" spans="1:8">
      <c r="A4972" s="80">
        <v>37198</v>
      </c>
      <c r="B4972" s="79" t="s">
        <v>181</v>
      </c>
      <c r="C4972" s="79" t="s">
        <v>72</v>
      </c>
      <c r="D4972" s="85">
        <v>-14840.630700000002</v>
      </c>
      <c r="E4972" s="85">
        <v>-14840.630700000002</v>
      </c>
      <c r="F4972" s="210">
        <f t="shared" si="231"/>
        <v>2</v>
      </c>
      <c r="G4972" s="79" t="str">
        <f t="shared" si="232"/>
        <v>PHY</v>
      </c>
      <c r="H4972" s="79" t="str">
        <f t="shared" si="233"/>
        <v>2IF-ELPO/SJ</v>
      </c>
    </row>
    <row r="4973" spans="1:8">
      <c r="A4973" s="80">
        <v>37198</v>
      </c>
      <c r="B4973" s="79" t="s">
        <v>181</v>
      </c>
      <c r="C4973" s="79" t="s">
        <v>133</v>
      </c>
      <c r="D4973" s="85">
        <v>37095.598400000003</v>
      </c>
      <c r="E4973" s="85">
        <v>37095.598400000003</v>
      </c>
      <c r="F4973" s="210">
        <f t="shared" si="231"/>
        <v>2</v>
      </c>
      <c r="G4973" s="79" t="str">
        <f t="shared" si="232"/>
        <v>PHY</v>
      </c>
      <c r="H4973" s="79" t="str">
        <f t="shared" si="233"/>
        <v>2IF-EPSJ(BONDAD)</v>
      </c>
    </row>
    <row r="4974" spans="1:8">
      <c r="A4974" s="80">
        <v>37198</v>
      </c>
      <c r="B4974" s="79" t="s">
        <v>181</v>
      </c>
      <c r="C4974" s="79" t="s">
        <v>135</v>
      </c>
      <c r="D4974" s="85">
        <v>10059.966899999999</v>
      </c>
      <c r="E4974" s="85">
        <v>10059.966899999999</v>
      </c>
      <c r="F4974" s="210">
        <f t="shared" si="231"/>
        <v>2</v>
      </c>
      <c r="G4974" s="79" t="str">
        <f t="shared" si="232"/>
        <v>PHY</v>
      </c>
      <c r="H4974" s="79" t="str">
        <f t="shared" si="233"/>
        <v>2IM-TW/SJ</v>
      </c>
    </row>
    <row r="4975" spans="1:8">
      <c r="A4975" s="80">
        <v>37198</v>
      </c>
      <c r="B4975" s="79" t="s">
        <v>181</v>
      </c>
      <c r="C4975" s="79" t="s">
        <v>139</v>
      </c>
      <c r="D4975" s="85">
        <v>-25873.467799999999</v>
      </c>
      <c r="E4975" s="85">
        <v>-25873.467799999999</v>
      </c>
      <c r="F4975" s="210">
        <f t="shared" si="231"/>
        <v>2</v>
      </c>
      <c r="G4975" s="79" t="str">
        <f t="shared" si="232"/>
        <v>PHY</v>
      </c>
      <c r="H4975" s="79" t="str">
        <f t="shared" si="233"/>
        <v>2WAHA KCBT</v>
      </c>
    </row>
    <row r="4976" spans="1:8">
      <c r="A4976" s="80">
        <v>37199</v>
      </c>
      <c r="B4976" s="79" t="s">
        <v>181</v>
      </c>
      <c r="C4976" s="79" t="s">
        <v>72</v>
      </c>
      <c r="D4976" s="85">
        <v>-14840.630700000002</v>
      </c>
      <c r="E4976" s="85">
        <v>-14840.630700000002</v>
      </c>
      <c r="F4976" s="210">
        <f t="shared" si="231"/>
        <v>2</v>
      </c>
      <c r="G4976" s="79" t="str">
        <f t="shared" si="232"/>
        <v>PHY</v>
      </c>
      <c r="H4976" s="79" t="str">
        <f t="shared" si="233"/>
        <v>2IF-ELPO/SJ</v>
      </c>
    </row>
    <row r="4977" spans="1:8">
      <c r="A4977" s="80">
        <v>37199</v>
      </c>
      <c r="B4977" s="79" t="s">
        <v>181</v>
      </c>
      <c r="C4977" s="79" t="s">
        <v>133</v>
      </c>
      <c r="D4977" s="85">
        <v>37095.598400000003</v>
      </c>
      <c r="E4977" s="85">
        <v>37095.598400000003</v>
      </c>
      <c r="F4977" s="210">
        <f t="shared" si="231"/>
        <v>2</v>
      </c>
      <c r="G4977" s="79" t="str">
        <f t="shared" si="232"/>
        <v>PHY</v>
      </c>
      <c r="H4977" s="79" t="str">
        <f t="shared" si="233"/>
        <v>2IF-EPSJ(BONDAD)</v>
      </c>
    </row>
    <row r="4978" spans="1:8">
      <c r="A4978" s="80">
        <v>37199</v>
      </c>
      <c r="B4978" s="79" t="s">
        <v>181</v>
      </c>
      <c r="C4978" s="79" t="s">
        <v>135</v>
      </c>
      <c r="D4978" s="85">
        <v>10059.966899999999</v>
      </c>
      <c r="E4978" s="85">
        <v>10059.966899999999</v>
      </c>
      <c r="F4978" s="210">
        <f t="shared" si="231"/>
        <v>2</v>
      </c>
      <c r="G4978" s="79" t="str">
        <f t="shared" si="232"/>
        <v>PHY</v>
      </c>
      <c r="H4978" s="79" t="str">
        <f t="shared" si="233"/>
        <v>2IM-TW/SJ</v>
      </c>
    </row>
    <row r="4979" spans="1:8">
      <c r="A4979" s="80">
        <v>37199</v>
      </c>
      <c r="B4979" s="79" t="s">
        <v>181</v>
      </c>
      <c r="C4979" s="79" t="s">
        <v>139</v>
      </c>
      <c r="D4979" s="85">
        <v>-25873.467799999999</v>
      </c>
      <c r="E4979" s="85">
        <v>-25873.467799999999</v>
      </c>
      <c r="F4979" s="210">
        <f t="shared" si="231"/>
        <v>2</v>
      </c>
      <c r="G4979" s="79" t="str">
        <f t="shared" si="232"/>
        <v>PHY</v>
      </c>
      <c r="H4979" s="79" t="str">
        <f t="shared" si="233"/>
        <v>2WAHA KCBT</v>
      </c>
    </row>
    <row r="4980" spans="1:8">
      <c r="A4980" s="80">
        <v>37200</v>
      </c>
      <c r="B4980" s="79" t="s">
        <v>181</v>
      </c>
      <c r="C4980" s="79" t="s">
        <v>72</v>
      </c>
      <c r="D4980" s="85">
        <v>-14840.630700000002</v>
      </c>
      <c r="E4980" s="85">
        <v>-14840.630700000002</v>
      </c>
      <c r="F4980" s="210">
        <f t="shared" si="231"/>
        <v>2</v>
      </c>
      <c r="G4980" s="79" t="str">
        <f t="shared" si="232"/>
        <v>PHY</v>
      </c>
      <c r="H4980" s="79" t="str">
        <f t="shared" si="233"/>
        <v>2IF-ELPO/SJ</v>
      </c>
    </row>
    <row r="4981" spans="1:8">
      <c r="A4981" s="80">
        <v>37200</v>
      </c>
      <c r="B4981" s="79" t="s">
        <v>181</v>
      </c>
      <c r="C4981" s="79" t="s">
        <v>133</v>
      </c>
      <c r="D4981" s="85">
        <v>37095.598400000003</v>
      </c>
      <c r="E4981" s="85">
        <v>37095.598400000003</v>
      </c>
      <c r="F4981" s="210">
        <f t="shared" si="231"/>
        <v>2</v>
      </c>
      <c r="G4981" s="79" t="str">
        <f t="shared" si="232"/>
        <v>PHY</v>
      </c>
      <c r="H4981" s="79" t="str">
        <f t="shared" si="233"/>
        <v>2IF-EPSJ(BONDAD)</v>
      </c>
    </row>
    <row r="4982" spans="1:8">
      <c r="A4982" s="80">
        <v>37200</v>
      </c>
      <c r="B4982" s="79" t="s">
        <v>181</v>
      </c>
      <c r="C4982" s="79" t="s">
        <v>135</v>
      </c>
      <c r="D4982" s="85">
        <v>10059.966899999999</v>
      </c>
      <c r="E4982" s="85">
        <v>10059.966899999999</v>
      </c>
      <c r="F4982" s="210">
        <f t="shared" si="231"/>
        <v>2</v>
      </c>
      <c r="G4982" s="79" t="str">
        <f t="shared" si="232"/>
        <v>PHY</v>
      </c>
      <c r="H4982" s="79" t="str">
        <f t="shared" si="233"/>
        <v>2IM-TW/SJ</v>
      </c>
    </row>
    <row r="4983" spans="1:8">
      <c r="A4983" s="80">
        <v>37200</v>
      </c>
      <c r="B4983" s="79" t="s">
        <v>181</v>
      </c>
      <c r="C4983" s="79" t="s">
        <v>139</v>
      </c>
      <c r="D4983" s="85">
        <v>-25873.467799999999</v>
      </c>
      <c r="E4983" s="85">
        <v>-25873.467799999999</v>
      </c>
      <c r="F4983" s="210">
        <f t="shared" si="231"/>
        <v>2</v>
      </c>
      <c r="G4983" s="79" t="str">
        <f t="shared" si="232"/>
        <v>PHY</v>
      </c>
      <c r="H4983" s="79" t="str">
        <f t="shared" si="233"/>
        <v>2WAHA KCBT</v>
      </c>
    </row>
    <row r="4984" spans="1:8">
      <c r="A4984" s="80">
        <v>37201</v>
      </c>
      <c r="B4984" s="79" t="s">
        <v>181</v>
      </c>
      <c r="C4984" s="79" t="s">
        <v>72</v>
      </c>
      <c r="D4984" s="85">
        <v>-14840.630700000002</v>
      </c>
      <c r="E4984" s="85">
        <v>-14840.630700000002</v>
      </c>
      <c r="F4984" s="210">
        <f t="shared" si="231"/>
        <v>2</v>
      </c>
      <c r="G4984" s="79" t="str">
        <f t="shared" si="232"/>
        <v>PHY</v>
      </c>
      <c r="H4984" s="79" t="str">
        <f t="shared" si="233"/>
        <v>2IF-ELPO/SJ</v>
      </c>
    </row>
    <row r="4985" spans="1:8">
      <c r="A4985" s="80">
        <v>37201</v>
      </c>
      <c r="B4985" s="79" t="s">
        <v>181</v>
      </c>
      <c r="C4985" s="79" t="s">
        <v>133</v>
      </c>
      <c r="D4985" s="85">
        <v>37095.598400000003</v>
      </c>
      <c r="E4985" s="85">
        <v>37095.598400000003</v>
      </c>
      <c r="F4985" s="210">
        <f t="shared" si="231"/>
        <v>2</v>
      </c>
      <c r="G4985" s="79" t="str">
        <f t="shared" si="232"/>
        <v>PHY</v>
      </c>
      <c r="H4985" s="79" t="str">
        <f t="shared" si="233"/>
        <v>2IF-EPSJ(BONDAD)</v>
      </c>
    </row>
    <row r="4986" spans="1:8">
      <c r="A4986" s="80">
        <v>37201</v>
      </c>
      <c r="B4986" s="79" t="s">
        <v>181</v>
      </c>
      <c r="C4986" s="79" t="s">
        <v>135</v>
      </c>
      <c r="D4986" s="85">
        <v>10059.966899999999</v>
      </c>
      <c r="E4986" s="85">
        <v>10059.966899999999</v>
      </c>
      <c r="F4986" s="210">
        <f t="shared" si="231"/>
        <v>2</v>
      </c>
      <c r="G4986" s="79" t="str">
        <f t="shared" si="232"/>
        <v>PHY</v>
      </c>
      <c r="H4986" s="79" t="str">
        <f t="shared" si="233"/>
        <v>2IM-TW/SJ</v>
      </c>
    </row>
    <row r="4987" spans="1:8">
      <c r="A4987" s="80">
        <v>37201</v>
      </c>
      <c r="B4987" s="79" t="s">
        <v>181</v>
      </c>
      <c r="C4987" s="79" t="s">
        <v>139</v>
      </c>
      <c r="D4987" s="85">
        <v>-25873.467799999999</v>
      </c>
      <c r="E4987" s="85">
        <v>-25873.467799999999</v>
      </c>
      <c r="F4987" s="210">
        <f t="shared" si="231"/>
        <v>2</v>
      </c>
      <c r="G4987" s="79" t="str">
        <f t="shared" si="232"/>
        <v>PHY</v>
      </c>
      <c r="H4987" s="79" t="str">
        <f t="shared" si="233"/>
        <v>2WAHA KCBT</v>
      </c>
    </row>
    <row r="4988" spans="1:8">
      <c r="A4988" s="80">
        <v>37202</v>
      </c>
      <c r="B4988" s="79" t="s">
        <v>181</v>
      </c>
      <c r="C4988" s="79" t="s">
        <v>72</v>
      </c>
      <c r="D4988" s="85">
        <v>-14840.630700000002</v>
      </c>
      <c r="E4988" s="85">
        <v>-14840.630700000002</v>
      </c>
      <c r="F4988" s="210">
        <f t="shared" si="231"/>
        <v>2</v>
      </c>
      <c r="G4988" s="79" t="str">
        <f t="shared" si="232"/>
        <v>PHY</v>
      </c>
      <c r="H4988" s="79" t="str">
        <f t="shared" si="233"/>
        <v>2IF-ELPO/SJ</v>
      </c>
    </row>
    <row r="4989" spans="1:8">
      <c r="A4989" s="80">
        <v>37202</v>
      </c>
      <c r="B4989" s="79" t="s">
        <v>181</v>
      </c>
      <c r="C4989" s="79" t="s">
        <v>133</v>
      </c>
      <c r="D4989" s="85">
        <v>37095.598400000003</v>
      </c>
      <c r="E4989" s="85">
        <v>37095.598400000003</v>
      </c>
      <c r="F4989" s="210">
        <f t="shared" si="231"/>
        <v>2</v>
      </c>
      <c r="G4989" s="79" t="str">
        <f t="shared" si="232"/>
        <v>PHY</v>
      </c>
      <c r="H4989" s="79" t="str">
        <f t="shared" si="233"/>
        <v>2IF-EPSJ(BONDAD)</v>
      </c>
    </row>
    <row r="4990" spans="1:8">
      <c r="A4990" s="80">
        <v>37202</v>
      </c>
      <c r="B4990" s="79" t="s">
        <v>181</v>
      </c>
      <c r="C4990" s="79" t="s">
        <v>135</v>
      </c>
      <c r="D4990" s="85">
        <v>10059.966899999999</v>
      </c>
      <c r="E4990" s="85">
        <v>10059.966899999999</v>
      </c>
      <c r="F4990" s="210">
        <f t="shared" si="231"/>
        <v>2</v>
      </c>
      <c r="G4990" s="79" t="str">
        <f t="shared" si="232"/>
        <v>PHY</v>
      </c>
      <c r="H4990" s="79" t="str">
        <f t="shared" si="233"/>
        <v>2IM-TW/SJ</v>
      </c>
    </row>
    <row r="4991" spans="1:8">
      <c r="A4991" s="80">
        <v>37202</v>
      </c>
      <c r="B4991" s="79" t="s">
        <v>181</v>
      </c>
      <c r="C4991" s="79" t="s">
        <v>139</v>
      </c>
      <c r="D4991" s="85">
        <v>-25873.467799999999</v>
      </c>
      <c r="E4991" s="85">
        <v>-25873.467799999999</v>
      </c>
      <c r="F4991" s="210">
        <f t="shared" si="231"/>
        <v>2</v>
      </c>
      <c r="G4991" s="79" t="str">
        <f t="shared" si="232"/>
        <v>PHY</v>
      </c>
      <c r="H4991" s="79" t="str">
        <f t="shared" si="233"/>
        <v>2WAHA KCBT</v>
      </c>
    </row>
    <row r="4992" spans="1:8">
      <c r="A4992" s="80">
        <v>37203</v>
      </c>
      <c r="B4992" s="79" t="s">
        <v>181</v>
      </c>
      <c r="C4992" s="79" t="s">
        <v>72</v>
      </c>
      <c r="D4992" s="85">
        <v>-14840.630700000002</v>
      </c>
      <c r="E4992" s="85">
        <v>-14840.630700000002</v>
      </c>
      <c r="F4992" s="210">
        <f t="shared" si="231"/>
        <v>2</v>
      </c>
      <c r="G4992" s="79" t="str">
        <f t="shared" si="232"/>
        <v>PHY</v>
      </c>
      <c r="H4992" s="79" t="str">
        <f t="shared" si="233"/>
        <v>2IF-ELPO/SJ</v>
      </c>
    </row>
    <row r="4993" spans="1:8">
      <c r="A4993" s="80">
        <v>37203</v>
      </c>
      <c r="B4993" s="79" t="s">
        <v>181</v>
      </c>
      <c r="C4993" s="79" t="s">
        <v>133</v>
      </c>
      <c r="D4993" s="85">
        <v>37095.598400000003</v>
      </c>
      <c r="E4993" s="85">
        <v>37095.598400000003</v>
      </c>
      <c r="F4993" s="210">
        <f t="shared" si="231"/>
        <v>2</v>
      </c>
      <c r="G4993" s="79" t="str">
        <f t="shared" si="232"/>
        <v>PHY</v>
      </c>
      <c r="H4993" s="79" t="str">
        <f t="shared" si="233"/>
        <v>2IF-EPSJ(BONDAD)</v>
      </c>
    </row>
    <row r="4994" spans="1:8">
      <c r="A4994" s="80">
        <v>37203</v>
      </c>
      <c r="B4994" s="79" t="s">
        <v>181</v>
      </c>
      <c r="C4994" s="79" t="s">
        <v>135</v>
      </c>
      <c r="D4994" s="85">
        <v>10059.966899999999</v>
      </c>
      <c r="E4994" s="85">
        <v>10059.966899999999</v>
      </c>
      <c r="F4994" s="210">
        <f t="shared" si="231"/>
        <v>2</v>
      </c>
      <c r="G4994" s="79" t="str">
        <f t="shared" si="232"/>
        <v>PHY</v>
      </c>
      <c r="H4994" s="79" t="str">
        <f t="shared" si="233"/>
        <v>2IM-TW/SJ</v>
      </c>
    </row>
    <row r="4995" spans="1:8">
      <c r="A4995" s="80">
        <v>37203</v>
      </c>
      <c r="B4995" s="79" t="s">
        <v>181</v>
      </c>
      <c r="C4995" s="79" t="s">
        <v>139</v>
      </c>
      <c r="D4995" s="85">
        <v>-25873.467799999999</v>
      </c>
      <c r="E4995" s="85">
        <v>-25873.467799999999</v>
      </c>
      <c r="F4995" s="210">
        <f t="shared" ref="F4995:F5058" si="234">IF(REF_DT&lt;=LastDay,INDEX(IntraMonth_Buckets,MATCH($A4995,IntraSumMonths,0),1),INDEX(BucketTable,MATCH($A4995,SumMonths,0),1))</f>
        <v>2</v>
      </c>
      <c r="G4995" s="79" t="str">
        <f t="shared" ref="G4995:G5058" si="235">INDEX(Book_Type,MATCH($B4995,Book,0),1)</f>
        <v>PHY</v>
      </c>
      <c r="H4995" s="79" t="str">
        <f t="shared" ref="H4995:H5058" si="236">$F4995&amp;$C4995</f>
        <v>2WAHA KCBT</v>
      </c>
    </row>
    <row r="4996" spans="1:8">
      <c r="A4996" s="80">
        <v>37204</v>
      </c>
      <c r="B4996" s="79" t="s">
        <v>181</v>
      </c>
      <c r="C4996" s="79" t="s">
        <v>72</v>
      </c>
      <c r="D4996" s="85">
        <v>-14840.630700000002</v>
      </c>
      <c r="E4996" s="85">
        <v>-14840.630700000002</v>
      </c>
      <c r="F4996" s="210">
        <f t="shared" si="234"/>
        <v>2</v>
      </c>
      <c r="G4996" s="79" t="str">
        <f t="shared" si="235"/>
        <v>PHY</v>
      </c>
      <c r="H4996" s="79" t="str">
        <f t="shared" si="236"/>
        <v>2IF-ELPO/SJ</v>
      </c>
    </row>
    <row r="4997" spans="1:8">
      <c r="A4997" s="80">
        <v>37204</v>
      </c>
      <c r="B4997" s="79" t="s">
        <v>181</v>
      </c>
      <c r="C4997" s="79" t="s">
        <v>133</v>
      </c>
      <c r="D4997" s="85">
        <v>37095.598400000003</v>
      </c>
      <c r="E4997" s="85">
        <v>37095.598400000003</v>
      </c>
      <c r="F4997" s="210">
        <f t="shared" si="234"/>
        <v>2</v>
      </c>
      <c r="G4997" s="79" t="str">
        <f t="shared" si="235"/>
        <v>PHY</v>
      </c>
      <c r="H4997" s="79" t="str">
        <f t="shared" si="236"/>
        <v>2IF-EPSJ(BONDAD)</v>
      </c>
    </row>
    <row r="4998" spans="1:8">
      <c r="A4998" s="80">
        <v>37204</v>
      </c>
      <c r="B4998" s="79" t="s">
        <v>181</v>
      </c>
      <c r="C4998" s="79" t="s">
        <v>135</v>
      </c>
      <c r="D4998" s="85">
        <v>10059.966899999999</v>
      </c>
      <c r="E4998" s="85">
        <v>10059.966899999999</v>
      </c>
      <c r="F4998" s="210">
        <f t="shared" si="234"/>
        <v>2</v>
      </c>
      <c r="G4998" s="79" t="str">
        <f t="shared" si="235"/>
        <v>PHY</v>
      </c>
      <c r="H4998" s="79" t="str">
        <f t="shared" si="236"/>
        <v>2IM-TW/SJ</v>
      </c>
    </row>
    <row r="4999" spans="1:8">
      <c r="A4999" s="80">
        <v>37204</v>
      </c>
      <c r="B4999" s="79" t="s">
        <v>181</v>
      </c>
      <c r="C4999" s="79" t="s">
        <v>139</v>
      </c>
      <c r="D4999" s="85">
        <v>-25873.467799999999</v>
      </c>
      <c r="E4999" s="85">
        <v>-25873.467799999999</v>
      </c>
      <c r="F4999" s="210">
        <f t="shared" si="234"/>
        <v>2</v>
      </c>
      <c r="G4999" s="79" t="str">
        <f t="shared" si="235"/>
        <v>PHY</v>
      </c>
      <c r="H4999" s="79" t="str">
        <f t="shared" si="236"/>
        <v>2WAHA KCBT</v>
      </c>
    </row>
    <row r="5000" spans="1:8">
      <c r="A5000" s="80">
        <v>37205</v>
      </c>
      <c r="B5000" s="79" t="s">
        <v>181</v>
      </c>
      <c r="C5000" s="79" t="s">
        <v>72</v>
      </c>
      <c r="D5000" s="85">
        <v>-14840.630700000002</v>
      </c>
      <c r="E5000" s="85">
        <v>-14840.630700000002</v>
      </c>
      <c r="F5000" s="210">
        <f t="shared" si="234"/>
        <v>2</v>
      </c>
      <c r="G5000" s="79" t="str">
        <f t="shared" si="235"/>
        <v>PHY</v>
      </c>
      <c r="H5000" s="79" t="str">
        <f t="shared" si="236"/>
        <v>2IF-ELPO/SJ</v>
      </c>
    </row>
    <row r="5001" spans="1:8">
      <c r="A5001" s="80">
        <v>37205</v>
      </c>
      <c r="B5001" s="79" t="s">
        <v>181</v>
      </c>
      <c r="C5001" s="79" t="s">
        <v>133</v>
      </c>
      <c r="D5001" s="85">
        <v>37095.598400000003</v>
      </c>
      <c r="E5001" s="85">
        <v>37095.598400000003</v>
      </c>
      <c r="F5001" s="210">
        <f t="shared" si="234"/>
        <v>2</v>
      </c>
      <c r="G5001" s="79" t="str">
        <f t="shared" si="235"/>
        <v>PHY</v>
      </c>
      <c r="H5001" s="79" t="str">
        <f t="shared" si="236"/>
        <v>2IF-EPSJ(BONDAD)</v>
      </c>
    </row>
    <row r="5002" spans="1:8">
      <c r="A5002" s="80">
        <v>37205</v>
      </c>
      <c r="B5002" s="79" t="s">
        <v>181</v>
      </c>
      <c r="C5002" s="79" t="s">
        <v>135</v>
      </c>
      <c r="D5002" s="85">
        <v>10059.966899999999</v>
      </c>
      <c r="E5002" s="85">
        <v>10059.966899999999</v>
      </c>
      <c r="F5002" s="210">
        <f t="shared" si="234"/>
        <v>2</v>
      </c>
      <c r="G5002" s="79" t="str">
        <f t="shared" si="235"/>
        <v>PHY</v>
      </c>
      <c r="H5002" s="79" t="str">
        <f t="shared" si="236"/>
        <v>2IM-TW/SJ</v>
      </c>
    </row>
    <row r="5003" spans="1:8">
      <c r="A5003" s="80">
        <v>37205</v>
      </c>
      <c r="B5003" s="79" t="s">
        <v>181</v>
      </c>
      <c r="C5003" s="79" t="s">
        <v>139</v>
      </c>
      <c r="D5003" s="85">
        <v>-25873.467799999999</v>
      </c>
      <c r="E5003" s="85">
        <v>-25873.467799999999</v>
      </c>
      <c r="F5003" s="210">
        <f t="shared" si="234"/>
        <v>2</v>
      </c>
      <c r="G5003" s="79" t="str">
        <f t="shared" si="235"/>
        <v>PHY</v>
      </c>
      <c r="H5003" s="79" t="str">
        <f t="shared" si="236"/>
        <v>2WAHA KCBT</v>
      </c>
    </row>
    <row r="5004" spans="1:8">
      <c r="A5004" s="80">
        <v>37206</v>
      </c>
      <c r="B5004" s="79" t="s">
        <v>181</v>
      </c>
      <c r="C5004" s="79" t="s">
        <v>72</v>
      </c>
      <c r="D5004" s="85">
        <v>-14840.630700000002</v>
      </c>
      <c r="E5004" s="85">
        <v>-14840.630700000002</v>
      </c>
      <c r="F5004" s="210">
        <f t="shared" si="234"/>
        <v>2</v>
      </c>
      <c r="G5004" s="79" t="str">
        <f t="shared" si="235"/>
        <v>PHY</v>
      </c>
      <c r="H5004" s="79" t="str">
        <f t="shared" si="236"/>
        <v>2IF-ELPO/SJ</v>
      </c>
    </row>
    <row r="5005" spans="1:8">
      <c r="A5005" s="80">
        <v>37206</v>
      </c>
      <c r="B5005" s="79" t="s">
        <v>181</v>
      </c>
      <c r="C5005" s="79" t="s">
        <v>133</v>
      </c>
      <c r="D5005" s="85">
        <v>37095.598400000003</v>
      </c>
      <c r="E5005" s="85">
        <v>37095.598400000003</v>
      </c>
      <c r="F5005" s="210">
        <f t="shared" si="234"/>
        <v>2</v>
      </c>
      <c r="G5005" s="79" t="str">
        <f t="shared" si="235"/>
        <v>PHY</v>
      </c>
      <c r="H5005" s="79" t="str">
        <f t="shared" si="236"/>
        <v>2IF-EPSJ(BONDAD)</v>
      </c>
    </row>
    <row r="5006" spans="1:8">
      <c r="A5006" s="80">
        <v>37206</v>
      </c>
      <c r="B5006" s="79" t="s">
        <v>181</v>
      </c>
      <c r="C5006" s="79" t="s">
        <v>135</v>
      </c>
      <c r="D5006" s="85">
        <v>10059.966899999999</v>
      </c>
      <c r="E5006" s="85">
        <v>10059.966899999999</v>
      </c>
      <c r="F5006" s="210">
        <f t="shared" si="234"/>
        <v>2</v>
      </c>
      <c r="G5006" s="79" t="str">
        <f t="shared" si="235"/>
        <v>PHY</v>
      </c>
      <c r="H5006" s="79" t="str">
        <f t="shared" si="236"/>
        <v>2IM-TW/SJ</v>
      </c>
    </row>
    <row r="5007" spans="1:8">
      <c r="A5007" s="80">
        <v>37206</v>
      </c>
      <c r="B5007" s="79" t="s">
        <v>181</v>
      </c>
      <c r="C5007" s="79" t="s">
        <v>139</v>
      </c>
      <c r="D5007" s="85">
        <v>-25873.467799999999</v>
      </c>
      <c r="E5007" s="85">
        <v>-25873.467799999999</v>
      </c>
      <c r="F5007" s="210">
        <f t="shared" si="234"/>
        <v>2</v>
      </c>
      <c r="G5007" s="79" t="str">
        <f t="shared" si="235"/>
        <v>PHY</v>
      </c>
      <c r="H5007" s="79" t="str">
        <f t="shared" si="236"/>
        <v>2WAHA KCBT</v>
      </c>
    </row>
    <row r="5008" spans="1:8">
      <c r="A5008" s="80">
        <v>37207</v>
      </c>
      <c r="B5008" s="79" t="s">
        <v>181</v>
      </c>
      <c r="C5008" s="79" t="s">
        <v>72</v>
      </c>
      <c r="D5008" s="85">
        <v>-14840.630700000002</v>
      </c>
      <c r="E5008" s="85">
        <v>-14840.630700000002</v>
      </c>
      <c r="F5008" s="210">
        <f t="shared" si="234"/>
        <v>2</v>
      </c>
      <c r="G5008" s="79" t="str">
        <f t="shared" si="235"/>
        <v>PHY</v>
      </c>
      <c r="H5008" s="79" t="str">
        <f t="shared" si="236"/>
        <v>2IF-ELPO/SJ</v>
      </c>
    </row>
    <row r="5009" spans="1:8">
      <c r="A5009" s="80">
        <v>37207</v>
      </c>
      <c r="B5009" s="79" t="s">
        <v>181</v>
      </c>
      <c r="C5009" s="79" t="s">
        <v>133</v>
      </c>
      <c r="D5009" s="85">
        <v>37095.598400000003</v>
      </c>
      <c r="E5009" s="85">
        <v>37095.598400000003</v>
      </c>
      <c r="F5009" s="210">
        <f t="shared" si="234"/>
        <v>2</v>
      </c>
      <c r="G5009" s="79" t="str">
        <f t="shared" si="235"/>
        <v>PHY</v>
      </c>
      <c r="H5009" s="79" t="str">
        <f t="shared" si="236"/>
        <v>2IF-EPSJ(BONDAD)</v>
      </c>
    </row>
    <row r="5010" spans="1:8">
      <c r="A5010" s="80">
        <v>37207</v>
      </c>
      <c r="B5010" s="79" t="s">
        <v>181</v>
      </c>
      <c r="C5010" s="79" t="s">
        <v>135</v>
      </c>
      <c r="D5010" s="85">
        <v>10059.966899999999</v>
      </c>
      <c r="E5010" s="85">
        <v>10059.966899999999</v>
      </c>
      <c r="F5010" s="210">
        <f t="shared" si="234"/>
        <v>2</v>
      </c>
      <c r="G5010" s="79" t="str">
        <f t="shared" si="235"/>
        <v>PHY</v>
      </c>
      <c r="H5010" s="79" t="str">
        <f t="shared" si="236"/>
        <v>2IM-TW/SJ</v>
      </c>
    </row>
    <row r="5011" spans="1:8">
      <c r="A5011" s="80">
        <v>37207</v>
      </c>
      <c r="B5011" s="79" t="s">
        <v>181</v>
      </c>
      <c r="C5011" s="79" t="s">
        <v>139</v>
      </c>
      <c r="D5011" s="85">
        <v>-25873.467799999999</v>
      </c>
      <c r="E5011" s="85">
        <v>-25873.467799999999</v>
      </c>
      <c r="F5011" s="210">
        <f t="shared" si="234"/>
        <v>2</v>
      </c>
      <c r="G5011" s="79" t="str">
        <f t="shared" si="235"/>
        <v>PHY</v>
      </c>
      <c r="H5011" s="79" t="str">
        <f t="shared" si="236"/>
        <v>2WAHA KCBT</v>
      </c>
    </row>
    <row r="5012" spans="1:8">
      <c r="A5012" s="80">
        <v>37208</v>
      </c>
      <c r="B5012" s="79" t="s">
        <v>181</v>
      </c>
      <c r="C5012" s="79" t="s">
        <v>72</v>
      </c>
      <c r="D5012" s="85">
        <v>-14840.630700000002</v>
      </c>
      <c r="E5012" s="85">
        <v>-14840.630700000002</v>
      </c>
      <c r="F5012" s="210">
        <f t="shared" si="234"/>
        <v>2</v>
      </c>
      <c r="G5012" s="79" t="str">
        <f t="shared" si="235"/>
        <v>PHY</v>
      </c>
      <c r="H5012" s="79" t="str">
        <f t="shared" si="236"/>
        <v>2IF-ELPO/SJ</v>
      </c>
    </row>
    <row r="5013" spans="1:8">
      <c r="A5013" s="80">
        <v>37208</v>
      </c>
      <c r="B5013" s="79" t="s">
        <v>181</v>
      </c>
      <c r="C5013" s="79" t="s">
        <v>133</v>
      </c>
      <c r="D5013" s="85">
        <v>37095.598400000003</v>
      </c>
      <c r="E5013" s="85">
        <v>37095.598400000003</v>
      </c>
      <c r="F5013" s="210">
        <f t="shared" si="234"/>
        <v>2</v>
      </c>
      <c r="G5013" s="79" t="str">
        <f t="shared" si="235"/>
        <v>PHY</v>
      </c>
      <c r="H5013" s="79" t="str">
        <f t="shared" si="236"/>
        <v>2IF-EPSJ(BONDAD)</v>
      </c>
    </row>
    <row r="5014" spans="1:8">
      <c r="A5014" s="80">
        <v>37208</v>
      </c>
      <c r="B5014" s="79" t="s">
        <v>181</v>
      </c>
      <c r="C5014" s="79" t="s">
        <v>135</v>
      </c>
      <c r="D5014" s="85">
        <v>10059.966899999999</v>
      </c>
      <c r="E5014" s="85">
        <v>10059.966899999999</v>
      </c>
      <c r="F5014" s="210">
        <f t="shared" si="234"/>
        <v>2</v>
      </c>
      <c r="G5014" s="79" t="str">
        <f t="shared" si="235"/>
        <v>PHY</v>
      </c>
      <c r="H5014" s="79" t="str">
        <f t="shared" si="236"/>
        <v>2IM-TW/SJ</v>
      </c>
    </row>
    <row r="5015" spans="1:8">
      <c r="A5015" s="80">
        <v>37208</v>
      </c>
      <c r="B5015" s="79" t="s">
        <v>181</v>
      </c>
      <c r="C5015" s="79" t="s">
        <v>139</v>
      </c>
      <c r="D5015" s="85">
        <v>-25873.467799999999</v>
      </c>
      <c r="E5015" s="85">
        <v>-25873.467799999999</v>
      </c>
      <c r="F5015" s="210">
        <f t="shared" si="234"/>
        <v>2</v>
      </c>
      <c r="G5015" s="79" t="str">
        <f t="shared" si="235"/>
        <v>PHY</v>
      </c>
      <c r="H5015" s="79" t="str">
        <f t="shared" si="236"/>
        <v>2WAHA KCBT</v>
      </c>
    </row>
    <row r="5016" spans="1:8">
      <c r="A5016" s="80">
        <v>37209</v>
      </c>
      <c r="B5016" s="79" t="s">
        <v>181</v>
      </c>
      <c r="C5016" s="79" t="s">
        <v>72</v>
      </c>
      <c r="D5016" s="85">
        <v>-14840.630700000002</v>
      </c>
      <c r="E5016" s="85">
        <v>-14840.630700000002</v>
      </c>
      <c r="F5016" s="210">
        <f t="shared" si="234"/>
        <v>2</v>
      </c>
      <c r="G5016" s="79" t="str">
        <f t="shared" si="235"/>
        <v>PHY</v>
      </c>
      <c r="H5016" s="79" t="str">
        <f t="shared" si="236"/>
        <v>2IF-ELPO/SJ</v>
      </c>
    </row>
    <row r="5017" spans="1:8">
      <c r="A5017" s="80">
        <v>37209</v>
      </c>
      <c r="B5017" s="79" t="s">
        <v>181</v>
      </c>
      <c r="C5017" s="79" t="s">
        <v>133</v>
      </c>
      <c r="D5017" s="85">
        <v>37095.598400000003</v>
      </c>
      <c r="E5017" s="85">
        <v>37095.598400000003</v>
      </c>
      <c r="F5017" s="210">
        <f t="shared" si="234"/>
        <v>2</v>
      </c>
      <c r="G5017" s="79" t="str">
        <f t="shared" si="235"/>
        <v>PHY</v>
      </c>
      <c r="H5017" s="79" t="str">
        <f t="shared" si="236"/>
        <v>2IF-EPSJ(BONDAD)</v>
      </c>
    </row>
    <row r="5018" spans="1:8">
      <c r="A5018" s="80">
        <v>37209</v>
      </c>
      <c r="B5018" s="79" t="s">
        <v>181</v>
      </c>
      <c r="C5018" s="79" t="s">
        <v>135</v>
      </c>
      <c r="D5018" s="85">
        <v>10059.966899999999</v>
      </c>
      <c r="E5018" s="85">
        <v>10059.966899999999</v>
      </c>
      <c r="F5018" s="210">
        <f t="shared" si="234"/>
        <v>2</v>
      </c>
      <c r="G5018" s="79" t="str">
        <f t="shared" si="235"/>
        <v>PHY</v>
      </c>
      <c r="H5018" s="79" t="str">
        <f t="shared" si="236"/>
        <v>2IM-TW/SJ</v>
      </c>
    </row>
    <row r="5019" spans="1:8">
      <c r="A5019" s="80">
        <v>37209</v>
      </c>
      <c r="B5019" s="79" t="s">
        <v>181</v>
      </c>
      <c r="C5019" s="79" t="s">
        <v>139</v>
      </c>
      <c r="D5019" s="85">
        <v>-25873.467799999999</v>
      </c>
      <c r="E5019" s="85">
        <v>-25873.467799999999</v>
      </c>
      <c r="F5019" s="210">
        <f t="shared" si="234"/>
        <v>2</v>
      </c>
      <c r="G5019" s="79" t="str">
        <f t="shared" si="235"/>
        <v>PHY</v>
      </c>
      <c r="H5019" s="79" t="str">
        <f t="shared" si="236"/>
        <v>2WAHA KCBT</v>
      </c>
    </row>
    <row r="5020" spans="1:8">
      <c r="A5020" s="80">
        <v>37210</v>
      </c>
      <c r="B5020" s="79" t="s">
        <v>181</v>
      </c>
      <c r="C5020" s="79" t="s">
        <v>72</v>
      </c>
      <c r="D5020" s="85">
        <v>-14840.630700000002</v>
      </c>
      <c r="E5020" s="85">
        <v>-14840.630700000002</v>
      </c>
      <c r="F5020" s="210">
        <f t="shared" si="234"/>
        <v>2</v>
      </c>
      <c r="G5020" s="79" t="str">
        <f t="shared" si="235"/>
        <v>PHY</v>
      </c>
      <c r="H5020" s="79" t="str">
        <f t="shared" si="236"/>
        <v>2IF-ELPO/SJ</v>
      </c>
    </row>
    <row r="5021" spans="1:8">
      <c r="A5021" s="80">
        <v>37210</v>
      </c>
      <c r="B5021" s="79" t="s">
        <v>181</v>
      </c>
      <c r="C5021" s="79" t="s">
        <v>133</v>
      </c>
      <c r="D5021" s="85">
        <v>37095.598400000003</v>
      </c>
      <c r="E5021" s="85">
        <v>37095.598400000003</v>
      </c>
      <c r="F5021" s="210">
        <f t="shared" si="234"/>
        <v>2</v>
      </c>
      <c r="G5021" s="79" t="str">
        <f t="shared" si="235"/>
        <v>PHY</v>
      </c>
      <c r="H5021" s="79" t="str">
        <f t="shared" si="236"/>
        <v>2IF-EPSJ(BONDAD)</v>
      </c>
    </row>
    <row r="5022" spans="1:8">
      <c r="A5022" s="80">
        <v>37210</v>
      </c>
      <c r="B5022" s="79" t="s">
        <v>181</v>
      </c>
      <c r="C5022" s="79" t="s">
        <v>135</v>
      </c>
      <c r="D5022" s="85">
        <v>10059.966899999999</v>
      </c>
      <c r="E5022" s="85">
        <v>10059.966899999999</v>
      </c>
      <c r="F5022" s="210">
        <f t="shared" si="234"/>
        <v>2</v>
      </c>
      <c r="G5022" s="79" t="str">
        <f t="shared" si="235"/>
        <v>PHY</v>
      </c>
      <c r="H5022" s="79" t="str">
        <f t="shared" si="236"/>
        <v>2IM-TW/SJ</v>
      </c>
    </row>
    <row r="5023" spans="1:8">
      <c r="A5023" s="80">
        <v>37210</v>
      </c>
      <c r="B5023" s="79" t="s">
        <v>181</v>
      </c>
      <c r="C5023" s="79" t="s">
        <v>139</v>
      </c>
      <c r="D5023" s="85">
        <v>-25873.467799999999</v>
      </c>
      <c r="E5023" s="85">
        <v>-25873.467799999999</v>
      </c>
      <c r="F5023" s="210">
        <f t="shared" si="234"/>
        <v>2</v>
      </c>
      <c r="G5023" s="79" t="str">
        <f t="shared" si="235"/>
        <v>PHY</v>
      </c>
      <c r="H5023" s="79" t="str">
        <f t="shared" si="236"/>
        <v>2WAHA KCBT</v>
      </c>
    </row>
    <row r="5024" spans="1:8">
      <c r="A5024" s="80">
        <v>37211</v>
      </c>
      <c r="B5024" s="79" t="s">
        <v>181</v>
      </c>
      <c r="C5024" s="79" t="s">
        <v>72</v>
      </c>
      <c r="D5024" s="85">
        <v>-14840.630700000002</v>
      </c>
      <c r="E5024" s="85">
        <v>-14840.630700000002</v>
      </c>
      <c r="F5024" s="210">
        <f t="shared" si="234"/>
        <v>2</v>
      </c>
      <c r="G5024" s="79" t="str">
        <f t="shared" si="235"/>
        <v>PHY</v>
      </c>
      <c r="H5024" s="79" t="str">
        <f t="shared" si="236"/>
        <v>2IF-ELPO/SJ</v>
      </c>
    </row>
    <row r="5025" spans="1:8">
      <c r="A5025" s="80">
        <v>37211</v>
      </c>
      <c r="B5025" s="79" t="s">
        <v>181</v>
      </c>
      <c r="C5025" s="79" t="s">
        <v>133</v>
      </c>
      <c r="D5025" s="85">
        <v>37095.598400000003</v>
      </c>
      <c r="E5025" s="85">
        <v>37095.598400000003</v>
      </c>
      <c r="F5025" s="210">
        <f t="shared" si="234"/>
        <v>2</v>
      </c>
      <c r="G5025" s="79" t="str">
        <f t="shared" si="235"/>
        <v>PHY</v>
      </c>
      <c r="H5025" s="79" t="str">
        <f t="shared" si="236"/>
        <v>2IF-EPSJ(BONDAD)</v>
      </c>
    </row>
    <row r="5026" spans="1:8">
      <c r="A5026" s="80">
        <v>37211</v>
      </c>
      <c r="B5026" s="79" t="s">
        <v>181</v>
      </c>
      <c r="C5026" s="79" t="s">
        <v>135</v>
      </c>
      <c r="D5026" s="85">
        <v>10059.966899999999</v>
      </c>
      <c r="E5026" s="85">
        <v>10059.966899999999</v>
      </c>
      <c r="F5026" s="210">
        <f t="shared" si="234"/>
        <v>2</v>
      </c>
      <c r="G5026" s="79" t="str">
        <f t="shared" si="235"/>
        <v>PHY</v>
      </c>
      <c r="H5026" s="79" t="str">
        <f t="shared" si="236"/>
        <v>2IM-TW/SJ</v>
      </c>
    </row>
    <row r="5027" spans="1:8">
      <c r="A5027" s="80">
        <v>37211</v>
      </c>
      <c r="B5027" s="79" t="s">
        <v>181</v>
      </c>
      <c r="C5027" s="79" t="s">
        <v>139</v>
      </c>
      <c r="D5027" s="85">
        <v>-25873.467799999999</v>
      </c>
      <c r="E5027" s="85">
        <v>-25873.467799999999</v>
      </c>
      <c r="F5027" s="210">
        <f t="shared" si="234"/>
        <v>2</v>
      </c>
      <c r="G5027" s="79" t="str">
        <f t="shared" si="235"/>
        <v>PHY</v>
      </c>
      <c r="H5027" s="79" t="str">
        <f t="shared" si="236"/>
        <v>2WAHA KCBT</v>
      </c>
    </row>
    <row r="5028" spans="1:8">
      <c r="A5028" s="80">
        <v>37212</v>
      </c>
      <c r="B5028" s="79" t="s">
        <v>181</v>
      </c>
      <c r="C5028" s="79" t="s">
        <v>72</v>
      </c>
      <c r="D5028" s="85">
        <v>-14840.630700000002</v>
      </c>
      <c r="E5028" s="85">
        <v>-14840.630700000002</v>
      </c>
      <c r="F5028" s="210">
        <f t="shared" si="234"/>
        <v>2</v>
      </c>
      <c r="G5028" s="79" t="str">
        <f t="shared" si="235"/>
        <v>PHY</v>
      </c>
      <c r="H5028" s="79" t="str">
        <f t="shared" si="236"/>
        <v>2IF-ELPO/SJ</v>
      </c>
    </row>
    <row r="5029" spans="1:8">
      <c r="A5029" s="80">
        <v>37212</v>
      </c>
      <c r="B5029" s="79" t="s">
        <v>181</v>
      </c>
      <c r="C5029" s="79" t="s">
        <v>133</v>
      </c>
      <c r="D5029" s="85">
        <v>37095.598400000003</v>
      </c>
      <c r="E5029" s="85">
        <v>37095.598400000003</v>
      </c>
      <c r="F5029" s="210">
        <f t="shared" si="234"/>
        <v>2</v>
      </c>
      <c r="G5029" s="79" t="str">
        <f t="shared" si="235"/>
        <v>PHY</v>
      </c>
      <c r="H5029" s="79" t="str">
        <f t="shared" si="236"/>
        <v>2IF-EPSJ(BONDAD)</v>
      </c>
    </row>
    <row r="5030" spans="1:8">
      <c r="A5030" s="80">
        <v>37212</v>
      </c>
      <c r="B5030" s="79" t="s">
        <v>181</v>
      </c>
      <c r="C5030" s="79" t="s">
        <v>135</v>
      </c>
      <c r="D5030" s="85">
        <v>10059.966899999999</v>
      </c>
      <c r="E5030" s="85">
        <v>10059.966899999999</v>
      </c>
      <c r="F5030" s="210">
        <f t="shared" si="234"/>
        <v>2</v>
      </c>
      <c r="G5030" s="79" t="str">
        <f t="shared" si="235"/>
        <v>PHY</v>
      </c>
      <c r="H5030" s="79" t="str">
        <f t="shared" si="236"/>
        <v>2IM-TW/SJ</v>
      </c>
    </row>
    <row r="5031" spans="1:8">
      <c r="A5031" s="80">
        <v>37212</v>
      </c>
      <c r="B5031" s="79" t="s">
        <v>181</v>
      </c>
      <c r="C5031" s="79" t="s">
        <v>139</v>
      </c>
      <c r="D5031" s="85">
        <v>-25873.467799999999</v>
      </c>
      <c r="E5031" s="85">
        <v>-25873.467799999999</v>
      </c>
      <c r="F5031" s="210">
        <f t="shared" si="234"/>
        <v>2</v>
      </c>
      <c r="G5031" s="79" t="str">
        <f t="shared" si="235"/>
        <v>PHY</v>
      </c>
      <c r="H5031" s="79" t="str">
        <f t="shared" si="236"/>
        <v>2WAHA KCBT</v>
      </c>
    </row>
    <row r="5032" spans="1:8">
      <c r="A5032" s="80">
        <v>37213</v>
      </c>
      <c r="B5032" s="79" t="s">
        <v>181</v>
      </c>
      <c r="C5032" s="79" t="s">
        <v>72</v>
      </c>
      <c r="D5032" s="85">
        <v>-14840.630700000002</v>
      </c>
      <c r="E5032" s="85">
        <v>-14840.630700000002</v>
      </c>
      <c r="F5032" s="210">
        <f t="shared" si="234"/>
        <v>2</v>
      </c>
      <c r="G5032" s="79" t="str">
        <f t="shared" si="235"/>
        <v>PHY</v>
      </c>
      <c r="H5032" s="79" t="str">
        <f t="shared" si="236"/>
        <v>2IF-ELPO/SJ</v>
      </c>
    </row>
    <row r="5033" spans="1:8">
      <c r="A5033" s="80">
        <v>37213</v>
      </c>
      <c r="B5033" s="79" t="s">
        <v>181</v>
      </c>
      <c r="C5033" s="79" t="s">
        <v>133</v>
      </c>
      <c r="D5033" s="85">
        <v>37095.598400000003</v>
      </c>
      <c r="E5033" s="85">
        <v>37095.598400000003</v>
      </c>
      <c r="F5033" s="210">
        <f t="shared" si="234"/>
        <v>2</v>
      </c>
      <c r="G5033" s="79" t="str">
        <f t="shared" si="235"/>
        <v>PHY</v>
      </c>
      <c r="H5033" s="79" t="str">
        <f t="shared" si="236"/>
        <v>2IF-EPSJ(BONDAD)</v>
      </c>
    </row>
    <row r="5034" spans="1:8">
      <c r="A5034" s="80">
        <v>37213</v>
      </c>
      <c r="B5034" s="79" t="s">
        <v>181</v>
      </c>
      <c r="C5034" s="79" t="s">
        <v>135</v>
      </c>
      <c r="D5034" s="85">
        <v>10059.966899999999</v>
      </c>
      <c r="E5034" s="85">
        <v>10059.966899999999</v>
      </c>
      <c r="F5034" s="210">
        <f t="shared" si="234"/>
        <v>2</v>
      </c>
      <c r="G5034" s="79" t="str">
        <f t="shared" si="235"/>
        <v>PHY</v>
      </c>
      <c r="H5034" s="79" t="str">
        <f t="shared" si="236"/>
        <v>2IM-TW/SJ</v>
      </c>
    </row>
    <row r="5035" spans="1:8">
      <c r="A5035" s="80">
        <v>37213</v>
      </c>
      <c r="B5035" s="79" t="s">
        <v>181</v>
      </c>
      <c r="C5035" s="79" t="s">
        <v>139</v>
      </c>
      <c r="D5035" s="85">
        <v>-25873.467799999999</v>
      </c>
      <c r="E5035" s="85">
        <v>-25873.467799999999</v>
      </c>
      <c r="F5035" s="210">
        <f t="shared" si="234"/>
        <v>2</v>
      </c>
      <c r="G5035" s="79" t="str">
        <f t="shared" si="235"/>
        <v>PHY</v>
      </c>
      <c r="H5035" s="79" t="str">
        <f t="shared" si="236"/>
        <v>2WAHA KCBT</v>
      </c>
    </row>
    <row r="5036" spans="1:8">
      <c r="A5036" s="80">
        <v>37214</v>
      </c>
      <c r="B5036" s="79" t="s">
        <v>181</v>
      </c>
      <c r="C5036" s="79" t="s">
        <v>72</v>
      </c>
      <c r="D5036" s="85">
        <v>-14840.630700000002</v>
      </c>
      <c r="E5036" s="85">
        <v>-14840.630700000002</v>
      </c>
      <c r="F5036" s="210">
        <f t="shared" si="234"/>
        <v>2</v>
      </c>
      <c r="G5036" s="79" t="str">
        <f t="shared" si="235"/>
        <v>PHY</v>
      </c>
      <c r="H5036" s="79" t="str">
        <f t="shared" si="236"/>
        <v>2IF-ELPO/SJ</v>
      </c>
    </row>
    <row r="5037" spans="1:8">
      <c r="A5037" s="80">
        <v>37214</v>
      </c>
      <c r="B5037" s="79" t="s">
        <v>181</v>
      </c>
      <c r="C5037" s="79" t="s">
        <v>133</v>
      </c>
      <c r="D5037" s="85">
        <v>37095.598400000003</v>
      </c>
      <c r="E5037" s="85">
        <v>37095.598400000003</v>
      </c>
      <c r="F5037" s="210">
        <f t="shared" si="234"/>
        <v>2</v>
      </c>
      <c r="G5037" s="79" t="str">
        <f t="shared" si="235"/>
        <v>PHY</v>
      </c>
      <c r="H5037" s="79" t="str">
        <f t="shared" si="236"/>
        <v>2IF-EPSJ(BONDAD)</v>
      </c>
    </row>
    <row r="5038" spans="1:8">
      <c r="A5038" s="80">
        <v>37214</v>
      </c>
      <c r="B5038" s="79" t="s">
        <v>181</v>
      </c>
      <c r="C5038" s="79" t="s">
        <v>135</v>
      </c>
      <c r="D5038" s="85">
        <v>10059.966899999999</v>
      </c>
      <c r="E5038" s="85">
        <v>10059.966899999999</v>
      </c>
      <c r="F5038" s="210">
        <f t="shared" si="234"/>
        <v>2</v>
      </c>
      <c r="G5038" s="79" t="str">
        <f t="shared" si="235"/>
        <v>PHY</v>
      </c>
      <c r="H5038" s="79" t="str">
        <f t="shared" si="236"/>
        <v>2IM-TW/SJ</v>
      </c>
    </row>
    <row r="5039" spans="1:8">
      <c r="A5039" s="80">
        <v>37214</v>
      </c>
      <c r="B5039" s="79" t="s">
        <v>181</v>
      </c>
      <c r="C5039" s="79" t="s">
        <v>139</v>
      </c>
      <c r="D5039" s="85">
        <v>-25873.467799999999</v>
      </c>
      <c r="E5039" s="85">
        <v>-25873.467799999999</v>
      </c>
      <c r="F5039" s="210">
        <f t="shared" si="234"/>
        <v>2</v>
      </c>
      <c r="G5039" s="79" t="str">
        <f t="shared" si="235"/>
        <v>PHY</v>
      </c>
      <c r="H5039" s="79" t="str">
        <f t="shared" si="236"/>
        <v>2WAHA KCBT</v>
      </c>
    </row>
    <row r="5040" spans="1:8">
      <c r="A5040" s="80">
        <v>37215</v>
      </c>
      <c r="B5040" s="79" t="s">
        <v>181</v>
      </c>
      <c r="C5040" s="79" t="s">
        <v>72</v>
      </c>
      <c r="D5040" s="85">
        <v>-14840.630700000002</v>
      </c>
      <c r="E5040" s="85">
        <v>-14840.630700000002</v>
      </c>
      <c r="F5040" s="210">
        <f t="shared" si="234"/>
        <v>2</v>
      </c>
      <c r="G5040" s="79" t="str">
        <f t="shared" si="235"/>
        <v>PHY</v>
      </c>
      <c r="H5040" s="79" t="str">
        <f t="shared" si="236"/>
        <v>2IF-ELPO/SJ</v>
      </c>
    </row>
    <row r="5041" spans="1:8">
      <c r="A5041" s="80">
        <v>37215</v>
      </c>
      <c r="B5041" s="79" t="s">
        <v>181</v>
      </c>
      <c r="C5041" s="79" t="s">
        <v>133</v>
      </c>
      <c r="D5041" s="85">
        <v>37095.598400000003</v>
      </c>
      <c r="E5041" s="85">
        <v>37095.598400000003</v>
      </c>
      <c r="F5041" s="210">
        <f t="shared" si="234"/>
        <v>2</v>
      </c>
      <c r="G5041" s="79" t="str">
        <f t="shared" si="235"/>
        <v>PHY</v>
      </c>
      <c r="H5041" s="79" t="str">
        <f t="shared" si="236"/>
        <v>2IF-EPSJ(BONDAD)</v>
      </c>
    </row>
    <row r="5042" spans="1:8">
      <c r="A5042" s="80">
        <v>37215</v>
      </c>
      <c r="B5042" s="79" t="s">
        <v>181</v>
      </c>
      <c r="C5042" s="79" t="s">
        <v>135</v>
      </c>
      <c r="D5042" s="85">
        <v>10059.966899999999</v>
      </c>
      <c r="E5042" s="85">
        <v>10059.966899999999</v>
      </c>
      <c r="F5042" s="210">
        <f t="shared" si="234"/>
        <v>2</v>
      </c>
      <c r="G5042" s="79" t="str">
        <f t="shared" si="235"/>
        <v>PHY</v>
      </c>
      <c r="H5042" s="79" t="str">
        <f t="shared" si="236"/>
        <v>2IM-TW/SJ</v>
      </c>
    </row>
    <row r="5043" spans="1:8">
      <c r="A5043" s="80">
        <v>37215</v>
      </c>
      <c r="B5043" s="79" t="s">
        <v>181</v>
      </c>
      <c r="C5043" s="79" t="s">
        <v>139</v>
      </c>
      <c r="D5043" s="85">
        <v>-25873.467799999999</v>
      </c>
      <c r="E5043" s="85">
        <v>-25873.467799999999</v>
      </c>
      <c r="F5043" s="210">
        <f t="shared" si="234"/>
        <v>2</v>
      </c>
      <c r="G5043" s="79" t="str">
        <f t="shared" si="235"/>
        <v>PHY</v>
      </c>
      <c r="H5043" s="79" t="str">
        <f t="shared" si="236"/>
        <v>2WAHA KCBT</v>
      </c>
    </row>
    <row r="5044" spans="1:8">
      <c r="A5044" s="80">
        <v>37216</v>
      </c>
      <c r="B5044" s="79" t="s">
        <v>181</v>
      </c>
      <c r="C5044" s="79" t="s">
        <v>72</v>
      </c>
      <c r="D5044" s="85">
        <v>-14840.630700000002</v>
      </c>
      <c r="E5044" s="85">
        <v>-14840.630700000002</v>
      </c>
      <c r="F5044" s="210">
        <f t="shared" si="234"/>
        <v>2</v>
      </c>
      <c r="G5044" s="79" t="str">
        <f t="shared" si="235"/>
        <v>PHY</v>
      </c>
      <c r="H5044" s="79" t="str">
        <f t="shared" si="236"/>
        <v>2IF-ELPO/SJ</v>
      </c>
    </row>
    <row r="5045" spans="1:8">
      <c r="A5045" s="80">
        <v>37216</v>
      </c>
      <c r="B5045" s="79" t="s">
        <v>181</v>
      </c>
      <c r="C5045" s="79" t="s">
        <v>133</v>
      </c>
      <c r="D5045" s="85">
        <v>37095.598400000003</v>
      </c>
      <c r="E5045" s="85">
        <v>37095.598400000003</v>
      </c>
      <c r="F5045" s="210">
        <f t="shared" si="234"/>
        <v>2</v>
      </c>
      <c r="G5045" s="79" t="str">
        <f t="shared" si="235"/>
        <v>PHY</v>
      </c>
      <c r="H5045" s="79" t="str">
        <f t="shared" si="236"/>
        <v>2IF-EPSJ(BONDAD)</v>
      </c>
    </row>
    <row r="5046" spans="1:8">
      <c r="A5046" s="80">
        <v>37216</v>
      </c>
      <c r="B5046" s="79" t="s">
        <v>181</v>
      </c>
      <c r="C5046" s="79" t="s">
        <v>135</v>
      </c>
      <c r="D5046" s="85">
        <v>10059.966899999999</v>
      </c>
      <c r="E5046" s="85">
        <v>10059.966899999999</v>
      </c>
      <c r="F5046" s="210">
        <f t="shared" si="234"/>
        <v>2</v>
      </c>
      <c r="G5046" s="79" t="str">
        <f t="shared" si="235"/>
        <v>PHY</v>
      </c>
      <c r="H5046" s="79" t="str">
        <f t="shared" si="236"/>
        <v>2IM-TW/SJ</v>
      </c>
    </row>
    <row r="5047" spans="1:8">
      <c r="A5047" s="80">
        <v>37216</v>
      </c>
      <c r="B5047" s="79" t="s">
        <v>181</v>
      </c>
      <c r="C5047" s="79" t="s">
        <v>139</v>
      </c>
      <c r="D5047" s="85">
        <v>-25873.467799999999</v>
      </c>
      <c r="E5047" s="85">
        <v>-25873.467799999999</v>
      </c>
      <c r="F5047" s="210">
        <f t="shared" si="234"/>
        <v>2</v>
      </c>
      <c r="G5047" s="79" t="str">
        <f t="shared" si="235"/>
        <v>PHY</v>
      </c>
      <c r="H5047" s="79" t="str">
        <f t="shared" si="236"/>
        <v>2WAHA KCBT</v>
      </c>
    </row>
    <row r="5048" spans="1:8">
      <c r="A5048" s="80">
        <v>37217</v>
      </c>
      <c r="B5048" s="79" t="s">
        <v>181</v>
      </c>
      <c r="C5048" s="79" t="s">
        <v>72</v>
      </c>
      <c r="D5048" s="85">
        <v>-14840.630700000002</v>
      </c>
      <c r="E5048" s="85">
        <v>-14840.630700000002</v>
      </c>
      <c r="F5048" s="210">
        <f t="shared" si="234"/>
        <v>2</v>
      </c>
      <c r="G5048" s="79" t="str">
        <f t="shared" si="235"/>
        <v>PHY</v>
      </c>
      <c r="H5048" s="79" t="str">
        <f t="shared" si="236"/>
        <v>2IF-ELPO/SJ</v>
      </c>
    </row>
    <row r="5049" spans="1:8">
      <c r="A5049" s="80">
        <v>37217</v>
      </c>
      <c r="B5049" s="79" t="s">
        <v>181</v>
      </c>
      <c r="C5049" s="79" t="s">
        <v>133</v>
      </c>
      <c r="D5049" s="85">
        <v>37095.598400000003</v>
      </c>
      <c r="E5049" s="85">
        <v>37095.598400000003</v>
      </c>
      <c r="F5049" s="210">
        <f t="shared" si="234"/>
        <v>2</v>
      </c>
      <c r="G5049" s="79" t="str">
        <f t="shared" si="235"/>
        <v>PHY</v>
      </c>
      <c r="H5049" s="79" t="str">
        <f t="shared" si="236"/>
        <v>2IF-EPSJ(BONDAD)</v>
      </c>
    </row>
    <row r="5050" spans="1:8">
      <c r="A5050" s="80">
        <v>37217</v>
      </c>
      <c r="B5050" s="79" t="s">
        <v>181</v>
      </c>
      <c r="C5050" s="79" t="s">
        <v>135</v>
      </c>
      <c r="D5050" s="85">
        <v>10059.966899999999</v>
      </c>
      <c r="E5050" s="85">
        <v>10059.966899999999</v>
      </c>
      <c r="F5050" s="210">
        <f t="shared" si="234"/>
        <v>2</v>
      </c>
      <c r="G5050" s="79" t="str">
        <f t="shared" si="235"/>
        <v>PHY</v>
      </c>
      <c r="H5050" s="79" t="str">
        <f t="shared" si="236"/>
        <v>2IM-TW/SJ</v>
      </c>
    </row>
    <row r="5051" spans="1:8">
      <c r="A5051" s="80">
        <v>37217</v>
      </c>
      <c r="B5051" s="79" t="s">
        <v>181</v>
      </c>
      <c r="C5051" s="79" t="s">
        <v>139</v>
      </c>
      <c r="D5051" s="85">
        <v>-25873.467799999999</v>
      </c>
      <c r="E5051" s="85">
        <v>-25873.467799999999</v>
      </c>
      <c r="F5051" s="210">
        <f t="shared" si="234"/>
        <v>2</v>
      </c>
      <c r="G5051" s="79" t="str">
        <f t="shared" si="235"/>
        <v>PHY</v>
      </c>
      <c r="H5051" s="79" t="str">
        <f t="shared" si="236"/>
        <v>2WAHA KCBT</v>
      </c>
    </row>
    <row r="5052" spans="1:8">
      <c r="A5052" s="80">
        <v>37218</v>
      </c>
      <c r="B5052" s="79" t="s">
        <v>181</v>
      </c>
      <c r="C5052" s="79" t="s">
        <v>72</v>
      </c>
      <c r="D5052" s="85">
        <v>-14840.630700000002</v>
      </c>
      <c r="E5052" s="85">
        <v>-14840.630700000002</v>
      </c>
      <c r="F5052" s="210">
        <f t="shared" si="234"/>
        <v>2</v>
      </c>
      <c r="G5052" s="79" t="str">
        <f t="shared" si="235"/>
        <v>PHY</v>
      </c>
      <c r="H5052" s="79" t="str">
        <f t="shared" si="236"/>
        <v>2IF-ELPO/SJ</v>
      </c>
    </row>
    <row r="5053" spans="1:8">
      <c r="A5053" s="80">
        <v>37218</v>
      </c>
      <c r="B5053" s="79" t="s">
        <v>181</v>
      </c>
      <c r="C5053" s="79" t="s">
        <v>133</v>
      </c>
      <c r="D5053" s="85">
        <v>37095.598400000003</v>
      </c>
      <c r="E5053" s="85">
        <v>37095.598400000003</v>
      </c>
      <c r="F5053" s="210">
        <f t="shared" si="234"/>
        <v>2</v>
      </c>
      <c r="G5053" s="79" t="str">
        <f t="shared" si="235"/>
        <v>PHY</v>
      </c>
      <c r="H5053" s="79" t="str">
        <f t="shared" si="236"/>
        <v>2IF-EPSJ(BONDAD)</v>
      </c>
    </row>
    <row r="5054" spans="1:8">
      <c r="A5054" s="80">
        <v>37218</v>
      </c>
      <c r="B5054" s="79" t="s">
        <v>181</v>
      </c>
      <c r="C5054" s="79" t="s">
        <v>135</v>
      </c>
      <c r="D5054" s="85">
        <v>10059.966899999999</v>
      </c>
      <c r="E5054" s="85">
        <v>10059.966899999999</v>
      </c>
      <c r="F5054" s="210">
        <f t="shared" si="234"/>
        <v>2</v>
      </c>
      <c r="G5054" s="79" t="str">
        <f t="shared" si="235"/>
        <v>PHY</v>
      </c>
      <c r="H5054" s="79" t="str">
        <f t="shared" si="236"/>
        <v>2IM-TW/SJ</v>
      </c>
    </row>
    <row r="5055" spans="1:8">
      <c r="A5055" s="80">
        <v>37218</v>
      </c>
      <c r="B5055" s="79" t="s">
        <v>181</v>
      </c>
      <c r="C5055" s="79" t="s">
        <v>139</v>
      </c>
      <c r="D5055" s="85">
        <v>-25873.467799999999</v>
      </c>
      <c r="E5055" s="85">
        <v>-25873.467799999999</v>
      </c>
      <c r="F5055" s="210">
        <f t="shared" si="234"/>
        <v>2</v>
      </c>
      <c r="G5055" s="79" t="str">
        <f t="shared" si="235"/>
        <v>PHY</v>
      </c>
      <c r="H5055" s="79" t="str">
        <f t="shared" si="236"/>
        <v>2WAHA KCBT</v>
      </c>
    </row>
    <row r="5056" spans="1:8">
      <c r="A5056" s="80">
        <v>37219</v>
      </c>
      <c r="B5056" s="79" t="s">
        <v>181</v>
      </c>
      <c r="C5056" s="79" t="s">
        <v>72</v>
      </c>
      <c r="D5056" s="85">
        <v>-14840.630700000002</v>
      </c>
      <c r="E5056" s="85">
        <v>-14840.630700000002</v>
      </c>
      <c r="F5056" s="210">
        <f t="shared" si="234"/>
        <v>2</v>
      </c>
      <c r="G5056" s="79" t="str">
        <f t="shared" si="235"/>
        <v>PHY</v>
      </c>
      <c r="H5056" s="79" t="str">
        <f t="shared" si="236"/>
        <v>2IF-ELPO/SJ</v>
      </c>
    </row>
    <row r="5057" spans="1:8">
      <c r="A5057" s="80">
        <v>37219</v>
      </c>
      <c r="B5057" s="79" t="s">
        <v>181</v>
      </c>
      <c r="C5057" s="79" t="s">
        <v>133</v>
      </c>
      <c r="D5057" s="85">
        <v>37095.598400000003</v>
      </c>
      <c r="E5057" s="85">
        <v>37095.598400000003</v>
      </c>
      <c r="F5057" s="210">
        <f t="shared" si="234"/>
        <v>2</v>
      </c>
      <c r="G5057" s="79" t="str">
        <f t="shared" si="235"/>
        <v>PHY</v>
      </c>
      <c r="H5057" s="79" t="str">
        <f t="shared" si="236"/>
        <v>2IF-EPSJ(BONDAD)</v>
      </c>
    </row>
    <row r="5058" spans="1:8">
      <c r="A5058" s="80">
        <v>37219</v>
      </c>
      <c r="B5058" s="79" t="s">
        <v>181</v>
      </c>
      <c r="C5058" s="79" t="s">
        <v>135</v>
      </c>
      <c r="D5058" s="85">
        <v>10059.966899999999</v>
      </c>
      <c r="E5058" s="85">
        <v>10059.966899999999</v>
      </c>
      <c r="F5058" s="210">
        <f t="shared" si="234"/>
        <v>2</v>
      </c>
      <c r="G5058" s="79" t="str">
        <f t="shared" si="235"/>
        <v>PHY</v>
      </c>
      <c r="H5058" s="79" t="str">
        <f t="shared" si="236"/>
        <v>2IM-TW/SJ</v>
      </c>
    </row>
    <row r="5059" spans="1:8">
      <c r="A5059" s="80">
        <v>37219</v>
      </c>
      <c r="B5059" s="79" t="s">
        <v>181</v>
      </c>
      <c r="C5059" s="79" t="s">
        <v>139</v>
      </c>
      <c r="D5059" s="85">
        <v>-25873.467799999999</v>
      </c>
      <c r="E5059" s="85">
        <v>-25873.467799999999</v>
      </c>
      <c r="F5059" s="210">
        <f t="shared" ref="F5059:F5122" si="237">IF(REF_DT&lt;=LastDay,INDEX(IntraMonth_Buckets,MATCH($A5059,IntraSumMonths,0),1),INDEX(BucketTable,MATCH($A5059,SumMonths,0),1))</f>
        <v>2</v>
      </c>
      <c r="G5059" s="79" t="str">
        <f t="shared" ref="G5059:G5122" si="238">INDEX(Book_Type,MATCH($B5059,Book,0),1)</f>
        <v>PHY</v>
      </c>
      <c r="H5059" s="79" t="str">
        <f t="shared" ref="H5059:H5122" si="239">$F5059&amp;$C5059</f>
        <v>2WAHA KCBT</v>
      </c>
    </row>
    <row r="5060" spans="1:8">
      <c r="A5060" s="80">
        <v>37220</v>
      </c>
      <c r="B5060" s="79" t="s">
        <v>181</v>
      </c>
      <c r="C5060" s="79" t="s">
        <v>72</v>
      </c>
      <c r="D5060" s="85">
        <v>-14840.630700000002</v>
      </c>
      <c r="E5060" s="85">
        <v>-14840.630700000002</v>
      </c>
      <c r="F5060" s="210">
        <f t="shared" si="237"/>
        <v>2</v>
      </c>
      <c r="G5060" s="79" t="str">
        <f t="shared" si="238"/>
        <v>PHY</v>
      </c>
      <c r="H5060" s="79" t="str">
        <f t="shared" si="239"/>
        <v>2IF-ELPO/SJ</v>
      </c>
    </row>
    <row r="5061" spans="1:8">
      <c r="A5061" s="80">
        <v>37220</v>
      </c>
      <c r="B5061" s="79" t="s">
        <v>181</v>
      </c>
      <c r="C5061" s="79" t="s">
        <v>133</v>
      </c>
      <c r="D5061" s="85">
        <v>37095.598400000003</v>
      </c>
      <c r="E5061" s="85">
        <v>37095.598400000003</v>
      </c>
      <c r="F5061" s="210">
        <f t="shared" si="237"/>
        <v>2</v>
      </c>
      <c r="G5061" s="79" t="str">
        <f t="shared" si="238"/>
        <v>PHY</v>
      </c>
      <c r="H5061" s="79" t="str">
        <f t="shared" si="239"/>
        <v>2IF-EPSJ(BONDAD)</v>
      </c>
    </row>
    <row r="5062" spans="1:8">
      <c r="A5062" s="80">
        <v>37220</v>
      </c>
      <c r="B5062" s="79" t="s">
        <v>181</v>
      </c>
      <c r="C5062" s="79" t="s">
        <v>135</v>
      </c>
      <c r="D5062" s="85">
        <v>10059.966899999999</v>
      </c>
      <c r="E5062" s="85">
        <v>10059.966899999999</v>
      </c>
      <c r="F5062" s="210">
        <f t="shared" si="237"/>
        <v>2</v>
      </c>
      <c r="G5062" s="79" t="str">
        <f t="shared" si="238"/>
        <v>PHY</v>
      </c>
      <c r="H5062" s="79" t="str">
        <f t="shared" si="239"/>
        <v>2IM-TW/SJ</v>
      </c>
    </row>
    <row r="5063" spans="1:8">
      <c r="A5063" s="80">
        <v>37220</v>
      </c>
      <c r="B5063" s="79" t="s">
        <v>181</v>
      </c>
      <c r="C5063" s="79" t="s">
        <v>139</v>
      </c>
      <c r="D5063" s="85">
        <v>-25873.467799999999</v>
      </c>
      <c r="E5063" s="85">
        <v>-25873.467799999999</v>
      </c>
      <c r="F5063" s="210">
        <f t="shared" si="237"/>
        <v>2</v>
      </c>
      <c r="G5063" s="79" t="str">
        <f t="shared" si="238"/>
        <v>PHY</v>
      </c>
      <c r="H5063" s="79" t="str">
        <f t="shared" si="239"/>
        <v>2WAHA KCBT</v>
      </c>
    </row>
    <row r="5064" spans="1:8">
      <c r="A5064" s="80">
        <v>37221</v>
      </c>
      <c r="B5064" s="79" t="s">
        <v>181</v>
      </c>
      <c r="C5064" s="79" t="s">
        <v>72</v>
      </c>
      <c r="D5064" s="85">
        <v>-14840.630700000002</v>
      </c>
      <c r="E5064" s="85">
        <v>-14840.630700000002</v>
      </c>
      <c r="F5064" s="210">
        <f t="shared" si="237"/>
        <v>2</v>
      </c>
      <c r="G5064" s="79" t="str">
        <f t="shared" si="238"/>
        <v>PHY</v>
      </c>
      <c r="H5064" s="79" t="str">
        <f t="shared" si="239"/>
        <v>2IF-ELPO/SJ</v>
      </c>
    </row>
    <row r="5065" spans="1:8">
      <c r="A5065" s="80">
        <v>37221</v>
      </c>
      <c r="B5065" s="79" t="s">
        <v>181</v>
      </c>
      <c r="C5065" s="79" t="s">
        <v>133</v>
      </c>
      <c r="D5065" s="85">
        <v>37095.598400000003</v>
      </c>
      <c r="E5065" s="85">
        <v>37095.598400000003</v>
      </c>
      <c r="F5065" s="210">
        <f t="shared" si="237"/>
        <v>2</v>
      </c>
      <c r="G5065" s="79" t="str">
        <f t="shared" si="238"/>
        <v>PHY</v>
      </c>
      <c r="H5065" s="79" t="str">
        <f t="shared" si="239"/>
        <v>2IF-EPSJ(BONDAD)</v>
      </c>
    </row>
    <row r="5066" spans="1:8">
      <c r="A5066" s="80">
        <v>37221</v>
      </c>
      <c r="B5066" s="79" t="s">
        <v>181</v>
      </c>
      <c r="C5066" s="79" t="s">
        <v>135</v>
      </c>
      <c r="D5066" s="85">
        <v>10059.966899999999</v>
      </c>
      <c r="E5066" s="85">
        <v>10059.966899999999</v>
      </c>
      <c r="F5066" s="210">
        <f t="shared" si="237"/>
        <v>2</v>
      </c>
      <c r="G5066" s="79" t="str">
        <f t="shared" si="238"/>
        <v>PHY</v>
      </c>
      <c r="H5066" s="79" t="str">
        <f t="shared" si="239"/>
        <v>2IM-TW/SJ</v>
      </c>
    </row>
    <row r="5067" spans="1:8">
      <c r="A5067" s="80">
        <v>37221</v>
      </c>
      <c r="B5067" s="79" t="s">
        <v>181</v>
      </c>
      <c r="C5067" s="79" t="s">
        <v>139</v>
      </c>
      <c r="D5067" s="85">
        <v>-25873.467799999999</v>
      </c>
      <c r="E5067" s="85">
        <v>-25873.467799999999</v>
      </c>
      <c r="F5067" s="210">
        <f t="shared" si="237"/>
        <v>2</v>
      </c>
      <c r="G5067" s="79" t="str">
        <f t="shared" si="238"/>
        <v>PHY</v>
      </c>
      <c r="H5067" s="79" t="str">
        <f t="shared" si="239"/>
        <v>2WAHA KCBT</v>
      </c>
    </row>
    <row r="5068" spans="1:8">
      <c r="A5068" s="80">
        <v>37222</v>
      </c>
      <c r="B5068" s="79" t="s">
        <v>181</v>
      </c>
      <c r="C5068" s="79" t="s">
        <v>72</v>
      </c>
      <c r="D5068" s="85">
        <v>-14840.630700000002</v>
      </c>
      <c r="E5068" s="85">
        <v>-14840.630700000002</v>
      </c>
      <c r="F5068" s="210">
        <f t="shared" si="237"/>
        <v>2</v>
      </c>
      <c r="G5068" s="79" t="str">
        <f t="shared" si="238"/>
        <v>PHY</v>
      </c>
      <c r="H5068" s="79" t="str">
        <f t="shared" si="239"/>
        <v>2IF-ELPO/SJ</v>
      </c>
    </row>
    <row r="5069" spans="1:8">
      <c r="A5069" s="80">
        <v>37222</v>
      </c>
      <c r="B5069" s="79" t="s">
        <v>181</v>
      </c>
      <c r="C5069" s="79" t="s">
        <v>133</v>
      </c>
      <c r="D5069" s="85">
        <v>37095.598400000003</v>
      </c>
      <c r="E5069" s="85">
        <v>37095.598400000003</v>
      </c>
      <c r="F5069" s="210">
        <f t="shared" si="237"/>
        <v>2</v>
      </c>
      <c r="G5069" s="79" t="str">
        <f t="shared" si="238"/>
        <v>PHY</v>
      </c>
      <c r="H5069" s="79" t="str">
        <f t="shared" si="239"/>
        <v>2IF-EPSJ(BONDAD)</v>
      </c>
    </row>
    <row r="5070" spans="1:8">
      <c r="A5070" s="80">
        <v>37222</v>
      </c>
      <c r="B5070" s="79" t="s">
        <v>181</v>
      </c>
      <c r="C5070" s="79" t="s">
        <v>135</v>
      </c>
      <c r="D5070" s="85">
        <v>10059.966899999999</v>
      </c>
      <c r="E5070" s="85">
        <v>10059.966899999999</v>
      </c>
      <c r="F5070" s="210">
        <f t="shared" si="237"/>
        <v>2</v>
      </c>
      <c r="G5070" s="79" t="str">
        <f t="shared" si="238"/>
        <v>PHY</v>
      </c>
      <c r="H5070" s="79" t="str">
        <f t="shared" si="239"/>
        <v>2IM-TW/SJ</v>
      </c>
    </row>
    <row r="5071" spans="1:8">
      <c r="A5071" s="80">
        <v>37222</v>
      </c>
      <c r="B5071" s="79" t="s">
        <v>181</v>
      </c>
      <c r="C5071" s="79" t="s">
        <v>139</v>
      </c>
      <c r="D5071" s="85">
        <v>-25873.467799999999</v>
      </c>
      <c r="E5071" s="85">
        <v>-25873.467799999999</v>
      </c>
      <c r="F5071" s="210">
        <f t="shared" si="237"/>
        <v>2</v>
      </c>
      <c r="G5071" s="79" t="str">
        <f t="shared" si="238"/>
        <v>PHY</v>
      </c>
      <c r="H5071" s="79" t="str">
        <f t="shared" si="239"/>
        <v>2WAHA KCBT</v>
      </c>
    </row>
    <row r="5072" spans="1:8">
      <c r="A5072" s="80">
        <v>37223</v>
      </c>
      <c r="B5072" s="79" t="s">
        <v>181</v>
      </c>
      <c r="C5072" s="79" t="s">
        <v>72</v>
      </c>
      <c r="D5072" s="85">
        <v>-14840.630700000002</v>
      </c>
      <c r="E5072" s="85">
        <v>-14840.630700000002</v>
      </c>
      <c r="F5072" s="210">
        <f t="shared" si="237"/>
        <v>2</v>
      </c>
      <c r="G5072" s="79" t="str">
        <f t="shared" si="238"/>
        <v>PHY</v>
      </c>
      <c r="H5072" s="79" t="str">
        <f t="shared" si="239"/>
        <v>2IF-ELPO/SJ</v>
      </c>
    </row>
    <row r="5073" spans="1:8">
      <c r="A5073" s="80">
        <v>37223</v>
      </c>
      <c r="B5073" s="79" t="s">
        <v>181</v>
      </c>
      <c r="C5073" s="79" t="s">
        <v>133</v>
      </c>
      <c r="D5073" s="85">
        <v>37095.598400000003</v>
      </c>
      <c r="E5073" s="85">
        <v>37095.598400000003</v>
      </c>
      <c r="F5073" s="210">
        <f t="shared" si="237"/>
        <v>2</v>
      </c>
      <c r="G5073" s="79" t="str">
        <f t="shared" si="238"/>
        <v>PHY</v>
      </c>
      <c r="H5073" s="79" t="str">
        <f t="shared" si="239"/>
        <v>2IF-EPSJ(BONDAD)</v>
      </c>
    </row>
    <row r="5074" spans="1:8">
      <c r="A5074" s="80">
        <v>37223</v>
      </c>
      <c r="B5074" s="79" t="s">
        <v>181</v>
      </c>
      <c r="C5074" s="79" t="s">
        <v>135</v>
      </c>
      <c r="D5074" s="85">
        <v>10059.966899999999</v>
      </c>
      <c r="E5074" s="85">
        <v>10059.966899999999</v>
      </c>
      <c r="F5074" s="210">
        <f t="shared" si="237"/>
        <v>2</v>
      </c>
      <c r="G5074" s="79" t="str">
        <f t="shared" si="238"/>
        <v>PHY</v>
      </c>
      <c r="H5074" s="79" t="str">
        <f t="shared" si="239"/>
        <v>2IM-TW/SJ</v>
      </c>
    </row>
    <row r="5075" spans="1:8">
      <c r="A5075" s="80">
        <v>37223</v>
      </c>
      <c r="B5075" s="79" t="s">
        <v>181</v>
      </c>
      <c r="C5075" s="79" t="s">
        <v>139</v>
      </c>
      <c r="D5075" s="85">
        <v>-25873.467799999999</v>
      </c>
      <c r="E5075" s="85">
        <v>-25873.467799999999</v>
      </c>
      <c r="F5075" s="210">
        <f t="shared" si="237"/>
        <v>2</v>
      </c>
      <c r="G5075" s="79" t="str">
        <f t="shared" si="238"/>
        <v>PHY</v>
      </c>
      <c r="H5075" s="79" t="str">
        <f t="shared" si="239"/>
        <v>2WAHA KCBT</v>
      </c>
    </row>
    <row r="5076" spans="1:8">
      <c r="A5076" s="80">
        <v>37224</v>
      </c>
      <c r="B5076" s="79" t="s">
        <v>181</v>
      </c>
      <c r="C5076" s="79" t="s">
        <v>72</v>
      </c>
      <c r="D5076" s="85">
        <v>-14840.630700000002</v>
      </c>
      <c r="E5076" s="85">
        <v>-14840.630700000002</v>
      </c>
      <c r="F5076" s="210">
        <f t="shared" si="237"/>
        <v>2</v>
      </c>
      <c r="G5076" s="79" t="str">
        <f t="shared" si="238"/>
        <v>PHY</v>
      </c>
      <c r="H5076" s="79" t="str">
        <f t="shared" si="239"/>
        <v>2IF-ELPO/SJ</v>
      </c>
    </row>
    <row r="5077" spans="1:8">
      <c r="A5077" s="80">
        <v>37224</v>
      </c>
      <c r="B5077" s="79" t="s">
        <v>181</v>
      </c>
      <c r="C5077" s="79" t="s">
        <v>133</v>
      </c>
      <c r="D5077" s="85">
        <v>37095.598400000003</v>
      </c>
      <c r="E5077" s="85">
        <v>37095.598400000003</v>
      </c>
      <c r="F5077" s="210">
        <f t="shared" si="237"/>
        <v>2</v>
      </c>
      <c r="G5077" s="79" t="str">
        <f t="shared" si="238"/>
        <v>PHY</v>
      </c>
      <c r="H5077" s="79" t="str">
        <f t="shared" si="239"/>
        <v>2IF-EPSJ(BONDAD)</v>
      </c>
    </row>
    <row r="5078" spans="1:8">
      <c r="A5078" s="80">
        <v>37224</v>
      </c>
      <c r="B5078" s="79" t="s">
        <v>181</v>
      </c>
      <c r="C5078" s="79" t="s">
        <v>135</v>
      </c>
      <c r="D5078" s="85">
        <v>10059.966899999999</v>
      </c>
      <c r="E5078" s="85">
        <v>10059.966899999999</v>
      </c>
      <c r="F5078" s="210">
        <f t="shared" si="237"/>
        <v>2</v>
      </c>
      <c r="G5078" s="79" t="str">
        <f t="shared" si="238"/>
        <v>PHY</v>
      </c>
      <c r="H5078" s="79" t="str">
        <f t="shared" si="239"/>
        <v>2IM-TW/SJ</v>
      </c>
    </row>
    <row r="5079" spans="1:8">
      <c r="A5079" s="80">
        <v>37224</v>
      </c>
      <c r="B5079" s="79" t="s">
        <v>181</v>
      </c>
      <c r="C5079" s="79" t="s">
        <v>139</v>
      </c>
      <c r="D5079" s="85">
        <v>-25873.467799999999</v>
      </c>
      <c r="E5079" s="85">
        <v>-25873.467799999999</v>
      </c>
      <c r="F5079" s="210">
        <f t="shared" si="237"/>
        <v>2</v>
      </c>
      <c r="G5079" s="79" t="str">
        <f t="shared" si="238"/>
        <v>PHY</v>
      </c>
      <c r="H5079" s="79" t="str">
        <f t="shared" si="239"/>
        <v>2WAHA KCBT</v>
      </c>
    </row>
    <row r="5080" spans="1:8">
      <c r="A5080" s="80">
        <v>37225</v>
      </c>
      <c r="B5080" s="79" t="s">
        <v>181</v>
      </c>
      <c r="C5080" s="79" t="s">
        <v>72</v>
      </c>
      <c r="D5080" s="85">
        <v>-14840.630700000002</v>
      </c>
      <c r="E5080" s="85">
        <v>-14840.630700000002</v>
      </c>
      <c r="F5080" s="210">
        <f t="shared" si="237"/>
        <v>2</v>
      </c>
      <c r="G5080" s="79" t="str">
        <f t="shared" si="238"/>
        <v>PHY</v>
      </c>
      <c r="H5080" s="79" t="str">
        <f t="shared" si="239"/>
        <v>2IF-ELPO/SJ</v>
      </c>
    </row>
    <row r="5081" spans="1:8">
      <c r="A5081" s="80">
        <v>37225</v>
      </c>
      <c r="B5081" s="79" t="s">
        <v>181</v>
      </c>
      <c r="C5081" s="79" t="s">
        <v>133</v>
      </c>
      <c r="D5081" s="85">
        <v>37095.598400000003</v>
      </c>
      <c r="E5081" s="85">
        <v>37095.598400000003</v>
      </c>
      <c r="F5081" s="210">
        <f t="shared" si="237"/>
        <v>2</v>
      </c>
      <c r="G5081" s="79" t="str">
        <f t="shared" si="238"/>
        <v>PHY</v>
      </c>
      <c r="H5081" s="79" t="str">
        <f t="shared" si="239"/>
        <v>2IF-EPSJ(BONDAD)</v>
      </c>
    </row>
    <row r="5082" spans="1:8">
      <c r="A5082" s="80">
        <v>37225</v>
      </c>
      <c r="B5082" s="79" t="s">
        <v>181</v>
      </c>
      <c r="C5082" s="79" t="s">
        <v>135</v>
      </c>
      <c r="D5082" s="85">
        <v>10059.966899999999</v>
      </c>
      <c r="E5082" s="85">
        <v>10059.966899999999</v>
      </c>
      <c r="F5082" s="210">
        <f t="shared" si="237"/>
        <v>2</v>
      </c>
      <c r="G5082" s="79" t="str">
        <f t="shared" si="238"/>
        <v>PHY</v>
      </c>
      <c r="H5082" s="79" t="str">
        <f t="shared" si="239"/>
        <v>2IM-TW/SJ</v>
      </c>
    </row>
    <row r="5083" spans="1:8">
      <c r="A5083" s="80">
        <v>37225</v>
      </c>
      <c r="B5083" s="79" t="s">
        <v>181</v>
      </c>
      <c r="C5083" s="79" t="s">
        <v>139</v>
      </c>
      <c r="D5083" s="85">
        <v>-25873.467799999999</v>
      </c>
      <c r="E5083" s="85">
        <v>-25873.467799999999</v>
      </c>
      <c r="F5083" s="210">
        <f t="shared" si="237"/>
        <v>2</v>
      </c>
      <c r="G5083" s="79" t="str">
        <f t="shared" si="238"/>
        <v>PHY</v>
      </c>
      <c r="H5083" s="79" t="str">
        <f t="shared" si="239"/>
        <v>2WAHA KCBT</v>
      </c>
    </row>
    <row r="5084" spans="1:8">
      <c r="A5084" s="80">
        <v>37195</v>
      </c>
      <c r="B5084" s="79" t="s">
        <v>178</v>
      </c>
      <c r="C5084" s="79" t="s">
        <v>88</v>
      </c>
      <c r="D5084" s="85">
        <v>9962.8293000000012</v>
      </c>
      <c r="E5084" s="85">
        <v>9962.8293000000012</v>
      </c>
      <c r="F5084" s="210">
        <f t="shared" si="237"/>
        <v>1</v>
      </c>
      <c r="G5084" s="79" t="str">
        <f t="shared" si="238"/>
        <v>PHY</v>
      </c>
      <c r="H5084" s="79" t="str">
        <f t="shared" si="239"/>
        <v>1IF-CIG/RKYMTN</v>
      </c>
    </row>
    <row r="5085" spans="1:8">
      <c r="A5085" s="80">
        <v>37195</v>
      </c>
      <c r="B5085" s="79" t="s">
        <v>178</v>
      </c>
      <c r="C5085" s="79" t="s">
        <v>105</v>
      </c>
      <c r="D5085" s="85">
        <v>4981.4147000000003</v>
      </c>
      <c r="E5085" s="85">
        <v>4981.4147000000003</v>
      </c>
      <c r="F5085" s="210">
        <f t="shared" si="237"/>
        <v>1</v>
      </c>
      <c r="G5085" s="79" t="str">
        <f t="shared" si="238"/>
        <v>PHY</v>
      </c>
      <c r="H5085" s="79" t="str">
        <f t="shared" si="239"/>
        <v>1IF-CIG/ROCKPORT</v>
      </c>
    </row>
    <row r="5086" spans="1:8">
      <c r="A5086" s="80">
        <v>37195</v>
      </c>
      <c r="B5086" s="79" t="s">
        <v>178</v>
      </c>
      <c r="C5086" s="79" t="s">
        <v>90</v>
      </c>
      <c r="D5086" s="85">
        <v>0</v>
      </c>
      <c r="E5086" s="85">
        <v>0</v>
      </c>
      <c r="F5086" s="210">
        <f t="shared" si="237"/>
        <v>1</v>
      </c>
      <c r="G5086" s="79" t="str">
        <f t="shared" si="238"/>
        <v>PHY</v>
      </c>
      <c r="H5086" s="79" t="str">
        <f t="shared" si="239"/>
        <v>1IF-HEHUB</v>
      </c>
    </row>
    <row r="5087" spans="1:8">
      <c r="A5087" s="80">
        <v>37195</v>
      </c>
      <c r="B5087" s="79" t="s">
        <v>178</v>
      </c>
      <c r="C5087" s="79" t="s">
        <v>102</v>
      </c>
      <c r="D5087" s="85">
        <v>12536.8781</v>
      </c>
      <c r="E5087" s="85">
        <v>12536.8781</v>
      </c>
      <c r="F5087" s="210">
        <f t="shared" si="237"/>
        <v>1</v>
      </c>
      <c r="G5087" s="79" t="str">
        <f t="shared" si="238"/>
        <v>PHY</v>
      </c>
      <c r="H5087" s="79" t="str">
        <f t="shared" si="239"/>
        <v>1IF-KERN/RIVER</v>
      </c>
    </row>
    <row r="5088" spans="1:8">
      <c r="A5088" s="80">
        <v>37195</v>
      </c>
      <c r="B5088" s="79" t="s">
        <v>178</v>
      </c>
      <c r="C5088" s="79" t="s">
        <v>67</v>
      </c>
      <c r="D5088" s="85">
        <v>126053.2187</v>
      </c>
      <c r="E5088" s="85">
        <v>126053.2187</v>
      </c>
      <c r="F5088" s="210">
        <f t="shared" si="237"/>
        <v>1</v>
      </c>
      <c r="G5088" s="79" t="str">
        <f t="shared" si="238"/>
        <v>PHY</v>
      </c>
      <c r="H5088" s="79" t="str">
        <f t="shared" si="239"/>
        <v>1IF-NWPL_ROCKY_M</v>
      </c>
    </row>
    <row r="5089" spans="1:8">
      <c r="A5089" s="80">
        <v>37195</v>
      </c>
      <c r="B5089" s="79" t="s">
        <v>178</v>
      </c>
      <c r="C5089" s="79" t="s">
        <v>98</v>
      </c>
      <c r="D5089" s="85">
        <v>1808.2535</v>
      </c>
      <c r="E5089" s="85">
        <v>1808.2535</v>
      </c>
      <c r="F5089" s="210">
        <f t="shared" si="237"/>
        <v>1</v>
      </c>
      <c r="G5089" s="79" t="str">
        <f t="shared" si="238"/>
        <v>PHY</v>
      </c>
      <c r="H5089" s="79" t="str">
        <f t="shared" si="239"/>
        <v>1IF-QUESTAR</v>
      </c>
    </row>
    <row r="5090" spans="1:8">
      <c r="A5090" s="80">
        <v>37195</v>
      </c>
      <c r="B5090" s="79" t="s">
        <v>178</v>
      </c>
      <c r="C5090" s="79" t="s">
        <v>68</v>
      </c>
      <c r="D5090" s="85">
        <v>30999.422299999998</v>
      </c>
      <c r="E5090" s="85">
        <v>30999.422299999998</v>
      </c>
      <c r="F5090" s="210">
        <f t="shared" si="237"/>
        <v>1</v>
      </c>
      <c r="G5090" s="79" t="str">
        <f t="shared" si="238"/>
        <v>PHY</v>
      </c>
      <c r="H5090" s="79" t="str">
        <f t="shared" si="239"/>
        <v>1NGI-MALIN</v>
      </c>
    </row>
    <row r="5091" spans="1:8">
      <c r="A5091" s="80">
        <v>37195</v>
      </c>
      <c r="B5091" s="79" t="s">
        <v>178</v>
      </c>
      <c r="C5091" s="79" t="s">
        <v>74</v>
      </c>
      <c r="D5091" s="85">
        <v>-9962.8293000000012</v>
      </c>
      <c r="E5091" s="85">
        <v>-9962.8293000000012</v>
      </c>
      <c r="F5091" s="210">
        <f t="shared" si="237"/>
        <v>1</v>
      </c>
      <c r="G5091" s="79" t="str">
        <f t="shared" si="238"/>
        <v>PHY</v>
      </c>
      <c r="H5091" s="79" t="str">
        <f t="shared" si="239"/>
        <v>1NGI-PGE/CG</v>
      </c>
    </row>
    <row r="5092" spans="1:8">
      <c r="A5092" s="80">
        <v>37195</v>
      </c>
      <c r="B5092" s="79" t="s">
        <v>178</v>
      </c>
      <c r="C5092" s="79" t="s">
        <v>94</v>
      </c>
      <c r="D5092" s="85">
        <v>0</v>
      </c>
      <c r="E5092" s="85">
        <v>0</v>
      </c>
      <c r="F5092" s="210">
        <f t="shared" si="237"/>
        <v>1</v>
      </c>
      <c r="G5092" s="79" t="str">
        <f t="shared" si="238"/>
        <v>PHY</v>
      </c>
      <c r="H5092" s="79" t="str">
        <f t="shared" si="239"/>
        <v>1NGI-SOBDR-SOCAL</v>
      </c>
    </row>
    <row r="5093" spans="1:8">
      <c r="A5093" s="80">
        <v>37195</v>
      </c>
      <c r="B5093" s="79" t="s">
        <v>178</v>
      </c>
      <c r="C5093" s="79" t="s">
        <v>46</v>
      </c>
      <c r="D5093" s="85">
        <v>-26125.5272</v>
      </c>
      <c r="E5093" s="85">
        <v>-26125.5272</v>
      </c>
      <c r="F5093" s="210">
        <f t="shared" si="237"/>
        <v>1</v>
      </c>
      <c r="G5093" s="79" t="str">
        <f t="shared" si="238"/>
        <v>PHY</v>
      </c>
      <c r="H5093" s="79" t="str">
        <f t="shared" si="239"/>
        <v>1NGI-SOCAL</v>
      </c>
    </row>
    <row r="5094" spans="1:8">
      <c r="A5094" s="80">
        <v>37195</v>
      </c>
      <c r="B5094" s="79" t="s">
        <v>178</v>
      </c>
      <c r="C5094" s="79" t="s">
        <v>184</v>
      </c>
      <c r="D5094" s="85">
        <v>0</v>
      </c>
      <c r="E5094" s="85">
        <v>0</v>
      </c>
      <c r="F5094" s="210">
        <f t="shared" si="237"/>
        <v>1</v>
      </c>
      <c r="G5094" s="79" t="str">
        <f t="shared" si="238"/>
        <v>PHY</v>
      </c>
      <c r="H5094" s="79" t="str">
        <f t="shared" si="239"/>
        <v>1NW-STANFIELD</v>
      </c>
    </row>
    <row r="5095" spans="1:8">
      <c r="A5095" s="80">
        <v>37195</v>
      </c>
      <c r="B5095" s="79" t="s">
        <v>178</v>
      </c>
      <c r="C5095" s="79" t="s">
        <v>185</v>
      </c>
      <c r="D5095" s="85">
        <v>1011.2272</v>
      </c>
      <c r="E5095" s="85">
        <v>1011.2272</v>
      </c>
      <c r="F5095" s="210">
        <f t="shared" si="237"/>
        <v>1</v>
      </c>
      <c r="G5095" s="79" t="str">
        <f t="shared" si="238"/>
        <v>PHY</v>
      </c>
      <c r="H5095" s="79" t="str">
        <f t="shared" si="239"/>
        <v>1SUMAS-US/IM</v>
      </c>
    </row>
    <row r="5096" spans="1:8">
      <c r="A5096" s="80">
        <v>37196</v>
      </c>
      <c r="B5096" s="79" t="s">
        <v>178</v>
      </c>
      <c r="C5096" s="79" t="s">
        <v>88</v>
      </c>
      <c r="D5096" s="85">
        <v>2490.7073</v>
      </c>
      <c r="E5096" s="85">
        <v>2490.7073</v>
      </c>
      <c r="F5096" s="210">
        <f t="shared" si="237"/>
        <v>2</v>
      </c>
      <c r="G5096" s="79" t="str">
        <f t="shared" si="238"/>
        <v>PHY</v>
      </c>
      <c r="H5096" s="79" t="str">
        <f t="shared" si="239"/>
        <v>2IF-CIG/RKYMTN</v>
      </c>
    </row>
    <row r="5097" spans="1:8">
      <c r="A5097" s="80">
        <v>37196</v>
      </c>
      <c r="B5097" s="79" t="s">
        <v>178</v>
      </c>
      <c r="C5097" s="79" t="s">
        <v>72</v>
      </c>
      <c r="D5097" s="85">
        <v>-7472.1220000000003</v>
      </c>
      <c r="E5097" s="85">
        <v>-7472.1220000000003</v>
      </c>
      <c r="F5097" s="210">
        <f t="shared" si="237"/>
        <v>2</v>
      </c>
      <c r="G5097" s="79" t="str">
        <f t="shared" si="238"/>
        <v>PHY</v>
      </c>
      <c r="H5097" s="79" t="str">
        <f t="shared" si="239"/>
        <v>2IF-ELPO/SJ</v>
      </c>
    </row>
    <row r="5098" spans="1:8">
      <c r="A5098" s="80">
        <v>37196</v>
      </c>
      <c r="B5098" s="79" t="s">
        <v>178</v>
      </c>
      <c r="C5098" s="79" t="s">
        <v>102</v>
      </c>
      <c r="D5098" s="85">
        <v>7472.1220000000003</v>
      </c>
      <c r="E5098" s="85">
        <v>7472.1220000000003</v>
      </c>
      <c r="F5098" s="210">
        <f t="shared" si="237"/>
        <v>2</v>
      </c>
      <c r="G5098" s="79" t="str">
        <f t="shared" si="238"/>
        <v>PHY</v>
      </c>
      <c r="H5098" s="79" t="str">
        <f t="shared" si="239"/>
        <v>2IF-KERN/RIVER</v>
      </c>
    </row>
    <row r="5099" spans="1:8">
      <c r="A5099" s="80">
        <v>37196</v>
      </c>
      <c r="B5099" s="79" t="s">
        <v>178</v>
      </c>
      <c r="C5099" s="79" t="s">
        <v>67</v>
      </c>
      <c r="D5099" s="85">
        <v>81828.701700000005</v>
      </c>
      <c r="E5099" s="85">
        <v>81828.701700000005</v>
      </c>
      <c r="F5099" s="210">
        <f t="shared" si="237"/>
        <v>2</v>
      </c>
      <c r="G5099" s="79" t="str">
        <f t="shared" si="238"/>
        <v>PHY</v>
      </c>
      <c r="H5099" s="79" t="str">
        <f t="shared" si="239"/>
        <v>2IF-NWPL_ROCKY_M</v>
      </c>
    </row>
    <row r="5100" spans="1:8">
      <c r="A5100" s="80">
        <v>37196</v>
      </c>
      <c r="B5100" s="79" t="s">
        <v>178</v>
      </c>
      <c r="C5100" s="79" t="s">
        <v>98</v>
      </c>
      <c r="D5100" s="85">
        <v>904.1268</v>
      </c>
      <c r="E5100" s="85">
        <v>904.1268</v>
      </c>
      <c r="F5100" s="210">
        <f t="shared" si="237"/>
        <v>2</v>
      </c>
      <c r="G5100" s="79" t="str">
        <f t="shared" si="238"/>
        <v>PHY</v>
      </c>
      <c r="H5100" s="79" t="str">
        <f t="shared" si="239"/>
        <v>2IF-QUESTAR</v>
      </c>
    </row>
    <row r="5101" spans="1:8">
      <c r="A5101" s="80">
        <v>37196</v>
      </c>
      <c r="B5101" s="79" t="s">
        <v>178</v>
      </c>
      <c r="C5101" s="79" t="s">
        <v>68</v>
      </c>
      <c r="D5101" s="85">
        <v>4981.4146000000001</v>
      </c>
      <c r="E5101" s="85">
        <v>4981.4146000000001</v>
      </c>
      <c r="F5101" s="210">
        <f t="shared" si="237"/>
        <v>2</v>
      </c>
      <c r="G5101" s="79" t="str">
        <f t="shared" si="238"/>
        <v>PHY</v>
      </c>
      <c r="H5101" s="79" t="str">
        <f t="shared" si="239"/>
        <v>2NGI-MALIN</v>
      </c>
    </row>
    <row r="5102" spans="1:8">
      <c r="A5102" s="80">
        <v>37196</v>
      </c>
      <c r="B5102" s="79" t="s">
        <v>178</v>
      </c>
      <c r="C5102" s="79" t="s">
        <v>74</v>
      </c>
      <c r="D5102" s="85">
        <v>27397.780699999999</v>
      </c>
      <c r="E5102" s="85">
        <v>27397.780699999999</v>
      </c>
      <c r="F5102" s="210">
        <f t="shared" si="237"/>
        <v>2</v>
      </c>
      <c r="G5102" s="79" t="str">
        <f t="shared" si="238"/>
        <v>PHY</v>
      </c>
      <c r="H5102" s="79" t="str">
        <f t="shared" si="239"/>
        <v>2NGI-PGE/CG</v>
      </c>
    </row>
    <row r="5103" spans="1:8">
      <c r="A5103" s="80">
        <v>37196</v>
      </c>
      <c r="B5103" s="79" t="s">
        <v>178</v>
      </c>
      <c r="C5103" s="79" t="s">
        <v>46</v>
      </c>
      <c r="D5103" s="85">
        <v>0</v>
      </c>
      <c r="E5103" s="85">
        <v>0</v>
      </c>
      <c r="F5103" s="210">
        <f t="shared" si="237"/>
        <v>2</v>
      </c>
      <c r="G5103" s="79" t="str">
        <f t="shared" si="238"/>
        <v>PHY</v>
      </c>
      <c r="H5103" s="79" t="str">
        <f t="shared" si="239"/>
        <v>2NGI-SOCAL</v>
      </c>
    </row>
    <row r="5104" spans="1:8">
      <c r="A5104" s="80">
        <v>37196</v>
      </c>
      <c r="B5104" s="79" t="s">
        <v>178</v>
      </c>
      <c r="C5104" s="79" t="s">
        <v>184</v>
      </c>
      <c r="D5104" s="85">
        <v>-2490.7073</v>
      </c>
      <c r="E5104" s="85">
        <v>-2490.7073</v>
      </c>
      <c r="F5104" s="210">
        <f t="shared" si="237"/>
        <v>2</v>
      </c>
      <c r="G5104" s="79" t="str">
        <f t="shared" si="238"/>
        <v>PHY</v>
      </c>
      <c r="H5104" s="79" t="str">
        <f t="shared" si="239"/>
        <v>2NW-STANFIELD</v>
      </c>
    </row>
    <row r="5105" spans="1:8">
      <c r="A5105" s="80">
        <v>37196</v>
      </c>
      <c r="B5105" s="79" t="s">
        <v>178</v>
      </c>
      <c r="C5105" s="79" t="s">
        <v>185</v>
      </c>
      <c r="D5105" s="85">
        <v>2507.1460000000002</v>
      </c>
      <c r="E5105" s="85">
        <v>2507.1460000000002</v>
      </c>
      <c r="F5105" s="210">
        <f t="shared" si="237"/>
        <v>2</v>
      </c>
      <c r="G5105" s="79" t="str">
        <f t="shared" si="238"/>
        <v>PHY</v>
      </c>
      <c r="H5105" s="79" t="str">
        <f t="shared" si="239"/>
        <v>2SUMAS-US/IM</v>
      </c>
    </row>
    <row r="5106" spans="1:8">
      <c r="A5106" s="80">
        <v>37197</v>
      </c>
      <c r="B5106" s="79" t="s">
        <v>178</v>
      </c>
      <c r="C5106" s="79" t="s">
        <v>88</v>
      </c>
      <c r="D5106" s="85">
        <v>2490.7073</v>
      </c>
      <c r="E5106" s="85">
        <v>2490.7073</v>
      </c>
      <c r="F5106" s="210">
        <f t="shared" si="237"/>
        <v>2</v>
      </c>
      <c r="G5106" s="79" t="str">
        <f t="shared" si="238"/>
        <v>PHY</v>
      </c>
      <c r="H5106" s="79" t="str">
        <f t="shared" si="239"/>
        <v>2IF-CIG/RKYMTN</v>
      </c>
    </row>
    <row r="5107" spans="1:8">
      <c r="A5107" s="80">
        <v>37197</v>
      </c>
      <c r="B5107" s="79" t="s">
        <v>178</v>
      </c>
      <c r="C5107" s="79" t="s">
        <v>72</v>
      </c>
      <c r="D5107" s="85">
        <v>-7472.1220000000003</v>
      </c>
      <c r="E5107" s="85">
        <v>-7472.1220000000003</v>
      </c>
      <c r="F5107" s="210">
        <f t="shared" si="237"/>
        <v>2</v>
      </c>
      <c r="G5107" s="79" t="str">
        <f t="shared" si="238"/>
        <v>PHY</v>
      </c>
      <c r="H5107" s="79" t="str">
        <f t="shared" si="239"/>
        <v>2IF-ELPO/SJ</v>
      </c>
    </row>
    <row r="5108" spans="1:8">
      <c r="A5108" s="80">
        <v>37197</v>
      </c>
      <c r="B5108" s="79" t="s">
        <v>178</v>
      </c>
      <c r="C5108" s="79" t="s">
        <v>102</v>
      </c>
      <c r="D5108" s="85">
        <v>7472.1220000000003</v>
      </c>
      <c r="E5108" s="85">
        <v>7472.1220000000003</v>
      </c>
      <c r="F5108" s="210">
        <f t="shared" si="237"/>
        <v>2</v>
      </c>
      <c r="G5108" s="79" t="str">
        <f t="shared" si="238"/>
        <v>PHY</v>
      </c>
      <c r="H5108" s="79" t="str">
        <f t="shared" si="239"/>
        <v>2IF-KERN/RIVER</v>
      </c>
    </row>
    <row r="5109" spans="1:8">
      <c r="A5109" s="80">
        <v>37197</v>
      </c>
      <c r="B5109" s="79" t="s">
        <v>178</v>
      </c>
      <c r="C5109" s="79" t="s">
        <v>67</v>
      </c>
      <c r="D5109" s="85">
        <v>81828.701700000005</v>
      </c>
      <c r="E5109" s="85">
        <v>81828.701700000005</v>
      </c>
      <c r="F5109" s="210">
        <f t="shared" si="237"/>
        <v>2</v>
      </c>
      <c r="G5109" s="79" t="str">
        <f t="shared" si="238"/>
        <v>PHY</v>
      </c>
      <c r="H5109" s="79" t="str">
        <f t="shared" si="239"/>
        <v>2IF-NWPL_ROCKY_M</v>
      </c>
    </row>
    <row r="5110" spans="1:8">
      <c r="A5110" s="80">
        <v>37197</v>
      </c>
      <c r="B5110" s="79" t="s">
        <v>178</v>
      </c>
      <c r="C5110" s="79" t="s">
        <v>98</v>
      </c>
      <c r="D5110" s="85">
        <v>904.1268</v>
      </c>
      <c r="E5110" s="85">
        <v>904.1268</v>
      </c>
      <c r="F5110" s="210">
        <f t="shared" si="237"/>
        <v>2</v>
      </c>
      <c r="G5110" s="79" t="str">
        <f t="shared" si="238"/>
        <v>PHY</v>
      </c>
      <c r="H5110" s="79" t="str">
        <f t="shared" si="239"/>
        <v>2IF-QUESTAR</v>
      </c>
    </row>
    <row r="5111" spans="1:8">
      <c r="A5111" s="80">
        <v>37197</v>
      </c>
      <c r="B5111" s="79" t="s">
        <v>178</v>
      </c>
      <c r="C5111" s="79" t="s">
        <v>68</v>
      </c>
      <c r="D5111" s="85">
        <v>4981.4146000000001</v>
      </c>
      <c r="E5111" s="85">
        <v>4981.4146000000001</v>
      </c>
      <c r="F5111" s="210">
        <f t="shared" si="237"/>
        <v>2</v>
      </c>
      <c r="G5111" s="79" t="str">
        <f t="shared" si="238"/>
        <v>PHY</v>
      </c>
      <c r="H5111" s="79" t="str">
        <f t="shared" si="239"/>
        <v>2NGI-MALIN</v>
      </c>
    </row>
    <row r="5112" spans="1:8">
      <c r="A5112" s="80">
        <v>37197</v>
      </c>
      <c r="B5112" s="79" t="s">
        <v>178</v>
      </c>
      <c r="C5112" s="79" t="s">
        <v>74</v>
      </c>
      <c r="D5112" s="85">
        <v>27397.780699999999</v>
      </c>
      <c r="E5112" s="85">
        <v>27397.780699999999</v>
      </c>
      <c r="F5112" s="210">
        <f t="shared" si="237"/>
        <v>2</v>
      </c>
      <c r="G5112" s="79" t="str">
        <f t="shared" si="238"/>
        <v>PHY</v>
      </c>
      <c r="H5112" s="79" t="str">
        <f t="shared" si="239"/>
        <v>2NGI-PGE/CG</v>
      </c>
    </row>
    <row r="5113" spans="1:8">
      <c r="A5113" s="80">
        <v>37197</v>
      </c>
      <c r="B5113" s="79" t="s">
        <v>178</v>
      </c>
      <c r="C5113" s="79" t="s">
        <v>46</v>
      </c>
      <c r="D5113" s="85">
        <v>0</v>
      </c>
      <c r="E5113" s="85">
        <v>0</v>
      </c>
      <c r="F5113" s="210">
        <f t="shared" si="237"/>
        <v>2</v>
      </c>
      <c r="G5113" s="79" t="str">
        <f t="shared" si="238"/>
        <v>PHY</v>
      </c>
      <c r="H5113" s="79" t="str">
        <f t="shared" si="239"/>
        <v>2NGI-SOCAL</v>
      </c>
    </row>
    <row r="5114" spans="1:8">
      <c r="A5114" s="80">
        <v>37197</v>
      </c>
      <c r="B5114" s="79" t="s">
        <v>178</v>
      </c>
      <c r="C5114" s="79" t="s">
        <v>184</v>
      </c>
      <c r="D5114" s="85">
        <v>-2490.7073</v>
      </c>
      <c r="E5114" s="85">
        <v>-2490.7073</v>
      </c>
      <c r="F5114" s="210">
        <f t="shared" si="237"/>
        <v>2</v>
      </c>
      <c r="G5114" s="79" t="str">
        <f t="shared" si="238"/>
        <v>PHY</v>
      </c>
      <c r="H5114" s="79" t="str">
        <f t="shared" si="239"/>
        <v>2NW-STANFIELD</v>
      </c>
    </row>
    <row r="5115" spans="1:8">
      <c r="A5115" s="80">
        <v>37197</v>
      </c>
      <c r="B5115" s="79" t="s">
        <v>178</v>
      </c>
      <c r="C5115" s="79" t="s">
        <v>185</v>
      </c>
      <c r="D5115" s="85">
        <v>2507.1460000000002</v>
      </c>
      <c r="E5115" s="85">
        <v>2507.1460000000002</v>
      </c>
      <c r="F5115" s="210">
        <f t="shared" si="237"/>
        <v>2</v>
      </c>
      <c r="G5115" s="79" t="str">
        <f t="shared" si="238"/>
        <v>PHY</v>
      </c>
      <c r="H5115" s="79" t="str">
        <f t="shared" si="239"/>
        <v>2SUMAS-US/IM</v>
      </c>
    </row>
    <row r="5116" spans="1:8">
      <c r="A5116" s="80">
        <v>37198</v>
      </c>
      <c r="B5116" s="79" t="s">
        <v>178</v>
      </c>
      <c r="C5116" s="79" t="s">
        <v>88</v>
      </c>
      <c r="D5116" s="85">
        <v>2490.7073</v>
      </c>
      <c r="E5116" s="85">
        <v>2490.7073</v>
      </c>
      <c r="F5116" s="210">
        <f t="shared" si="237"/>
        <v>2</v>
      </c>
      <c r="G5116" s="79" t="str">
        <f t="shared" si="238"/>
        <v>PHY</v>
      </c>
      <c r="H5116" s="79" t="str">
        <f t="shared" si="239"/>
        <v>2IF-CIG/RKYMTN</v>
      </c>
    </row>
    <row r="5117" spans="1:8">
      <c r="A5117" s="80">
        <v>37198</v>
      </c>
      <c r="B5117" s="79" t="s">
        <v>178</v>
      </c>
      <c r="C5117" s="79" t="s">
        <v>72</v>
      </c>
      <c r="D5117" s="85">
        <v>-7472.1220000000003</v>
      </c>
      <c r="E5117" s="85">
        <v>-7472.1220000000003</v>
      </c>
      <c r="F5117" s="210">
        <f t="shared" si="237"/>
        <v>2</v>
      </c>
      <c r="G5117" s="79" t="str">
        <f t="shared" si="238"/>
        <v>PHY</v>
      </c>
      <c r="H5117" s="79" t="str">
        <f t="shared" si="239"/>
        <v>2IF-ELPO/SJ</v>
      </c>
    </row>
    <row r="5118" spans="1:8">
      <c r="A5118" s="80">
        <v>37198</v>
      </c>
      <c r="B5118" s="79" t="s">
        <v>178</v>
      </c>
      <c r="C5118" s="79" t="s">
        <v>102</v>
      </c>
      <c r="D5118" s="85">
        <v>7472.1220000000003</v>
      </c>
      <c r="E5118" s="85">
        <v>7472.1220000000003</v>
      </c>
      <c r="F5118" s="210">
        <f t="shared" si="237"/>
        <v>2</v>
      </c>
      <c r="G5118" s="79" t="str">
        <f t="shared" si="238"/>
        <v>PHY</v>
      </c>
      <c r="H5118" s="79" t="str">
        <f t="shared" si="239"/>
        <v>2IF-KERN/RIVER</v>
      </c>
    </row>
    <row r="5119" spans="1:8">
      <c r="A5119" s="80">
        <v>37198</v>
      </c>
      <c r="B5119" s="79" t="s">
        <v>178</v>
      </c>
      <c r="C5119" s="79" t="s">
        <v>67</v>
      </c>
      <c r="D5119" s="85">
        <v>81828.701700000005</v>
      </c>
      <c r="E5119" s="85">
        <v>81828.701700000005</v>
      </c>
      <c r="F5119" s="210">
        <f t="shared" si="237"/>
        <v>2</v>
      </c>
      <c r="G5119" s="79" t="str">
        <f t="shared" si="238"/>
        <v>PHY</v>
      </c>
      <c r="H5119" s="79" t="str">
        <f t="shared" si="239"/>
        <v>2IF-NWPL_ROCKY_M</v>
      </c>
    </row>
    <row r="5120" spans="1:8">
      <c r="A5120" s="80">
        <v>37198</v>
      </c>
      <c r="B5120" s="79" t="s">
        <v>178</v>
      </c>
      <c r="C5120" s="79" t="s">
        <v>98</v>
      </c>
      <c r="D5120" s="85">
        <v>904.1268</v>
      </c>
      <c r="E5120" s="85">
        <v>904.1268</v>
      </c>
      <c r="F5120" s="210">
        <f t="shared" si="237"/>
        <v>2</v>
      </c>
      <c r="G5120" s="79" t="str">
        <f t="shared" si="238"/>
        <v>PHY</v>
      </c>
      <c r="H5120" s="79" t="str">
        <f t="shared" si="239"/>
        <v>2IF-QUESTAR</v>
      </c>
    </row>
    <row r="5121" spans="1:8">
      <c r="A5121" s="80">
        <v>37198</v>
      </c>
      <c r="B5121" s="79" t="s">
        <v>178</v>
      </c>
      <c r="C5121" s="79" t="s">
        <v>68</v>
      </c>
      <c r="D5121" s="85">
        <v>4981.4146000000001</v>
      </c>
      <c r="E5121" s="85">
        <v>4981.4146000000001</v>
      </c>
      <c r="F5121" s="210">
        <f t="shared" si="237"/>
        <v>2</v>
      </c>
      <c r="G5121" s="79" t="str">
        <f t="shared" si="238"/>
        <v>PHY</v>
      </c>
      <c r="H5121" s="79" t="str">
        <f t="shared" si="239"/>
        <v>2NGI-MALIN</v>
      </c>
    </row>
    <row r="5122" spans="1:8">
      <c r="A5122" s="80">
        <v>37198</v>
      </c>
      <c r="B5122" s="79" t="s">
        <v>178</v>
      </c>
      <c r="C5122" s="79" t="s">
        <v>74</v>
      </c>
      <c r="D5122" s="85">
        <v>27397.780699999999</v>
      </c>
      <c r="E5122" s="85">
        <v>27397.780699999999</v>
      </c>
      <c r="F5122" s="210">
        <f t="shared" si="237"/>
        <v>2</v>
      </c>
      <c r="G5122" s="79" t="str">
        <f t="shared" si="238"/>
        <v>PHY</v>
      </c>
      <c r="H5122" s="79" t="str">
        <f t="shared" si="239"/>
        <v>2NGI-PGE/CG</v>
      </c>
    </row>
    <row r="5123" spans="1:8">
      <c r="A5123" s="80">
        <v>37198</v>
      </c>
      <c r="B5123" s="79" t="s">
        <v>178</v>
      </c>
      <c r="C5123" s="79" t="s">
        <v>46</v>
      </c>
      <c r="D5123" s="85">
        <v>0</v>
      </c>
      <c r="E5123" s="85">
        <v>0</v>
      </c>
      <c r="F5123" s="210">
        <f t="shared" ref="F5123:F5186" si="240">IF(REF_DT&lt;=LastDay,INDEX(IntraMonth_Buckets,MATCH($A5123,IntraSumMonths,0),1),INDEX(BucketTable,MATCH($A5123,SumMonths,0),1))</f>
        <v>2</v>
      </c>
      <c r="G5123" s="79" t="str">
        <f t="shared" ref="G5123:G5186" si="241">INDEX(Book_Type,MATCH($B5123,Book,0),1)</f>
        <v>PHY</v>
      </c>
      <c r="H5123" s="79" t="str">
        <f t="shared" ref="H5123:H5186" si="242">$F5123&amp;$C5123</f>
        <v>2NGI-SOCAL</v>
      </c>
    </row>
    <row r="5124" spans="1:8">
      <c r="A5124" s="80">
        <v>37198</v>
      </c>
      <c r="B5124" s="79" t="s">
        <v>178</v>
      </c>
      <c r="C5124" s="79" t="s">
        <v>184</v>
      </c>
      <c r="D5124" s="85">
        <v>-2490.7073</v>
      </c>
      <c r="E5124" s="85">
        <v>-2490.7073</v>
      </c>
      <c r="F5124" s="210">
        <f t="shared" si="240"/>
        <v>2</v>
      </c>
      <c r="G5124" s="79" t="str">
        <f t="shared" si="241"/>
        <v>PHY</v>
      </c>
      <c r="H5124" s="79" t="str">
        <f t="shared" si="242"/>
        <v>2NW-STANFIELD</v>
      </c>
    </row>
    <row r="5125" spans="1:8">
      <c r="A5125" s="80">
        <v>37198</v>
      </c>
      <c r="B5125" s="79" t="s">
        <v>178</v>
      </c>
      <c r="C5125" s="79" t="s">
        <v>185</v>
      </c>
      <c r="D5125" s="85">
        <v>2507.1460000000002</v>
      </c>
      <c r="E5125" s="85">
        <v>2507.1460000000002</v>
      </c>
      <c r="F5125" s="210">
        <f t="shared" si="240"/>
        <v>2</v>
      </c>
      <c r="G5125" s="79" t="str">
        <f t="shared" si="241"/>
        <v>PHY</v>
      </c>
      <c r="H5125" s="79" t="str">
        <f t="shared" si="242"/>
        <v>2SUMAS-US/IM</v>
      </c>
    </row>
    <row r="5126" spans="1:8">
      <c r="A5126" s="80">
        <v>37199</v>
      </c>
      <c r="B5126" s="79" t="s">
        <v>178</v>
      </c>
      <c r="C5126" s="79" t="s">
        <v>88</v>
      </c>
      <c r="D5126" s="85">
        <v>2490.7073</v>
      </c>
      <c r="E5126" s="85">
        <v>2490.7073</v>
      </c>
      <c r="F5126" s="210">
        <f t="shared" si="240"/>
        <v>2</v>
      </c>
      <c r="G5126" s="79" t="str">
        <f t="shared" si="241"/>
        <v>PHY</v>
      </c>
      <c r="H5126" s="79" t="str">
        <f t="shared" si="242"/>
        <v>2IF-CIG/RKYMTN</v>
      </c>
    </row>
    <row r="5127" spans="1:8">
      <c r="A5127" s="80">
        <v>37199</v>
      </c>
      <c r="B5127" s="79" t="s">
        <v>178</v>
      </c>
      <c r="C5127" s="79" t="s">
        <v>72</v>
      </c>
      <c r="D5127" s="85">
        <v>-7472.1220000000003</v>
      </c>
      <c r="E5127" s="85">
        <v>-7472.1220000000003</v>
      </c>
      <c r="F5127" s="210">
        <f t="shared" si="240"/>
        <v>2</v>
      </c>
      <c r="G5127" s="79" t="str">
        <f t="shared" si="241"/>
        <v>PHY</v>
      </c>
      <c r="H5127" s="79" t="str">
        <f t="shared" si="242"/>
        <v>2IF-ELPO/SJ</v>
      </c>
    </row>
    <row r="5128" spans="1:8">
      <c r="A5128" s="80">
        <v>37199</v>
      </c>
      <c r="B5128" s="79" t="s">
        <v>178</v>
      </c>
      <c r="C5128" s="79" t="s">
        <v>102</v>
      </c>
      <c r="D5128" s="85">
        <v>7472.1220000000003</v>
      </c>
      <c r="E5128" s="85">
        <v>7472.1220000000003</v>
      </c>
      <c r="F5128" s="210">
        <f t="shared" si="240"/>
        <v>2</v>
      </c>
      <c r="G5128" s="79" t="str">
        <f t="shared" si="241"/>
        <v>PHY</v>
      </c>
      <c r="H5128" s="79" t="str">
        <f t="shared" si="242"/>
        <v>2IF-KERN/RIVER</v>
      </c>
    </row>
    <row r="5129" spans="1:8">
      <c r="A5129" s="80">
        <v>37199</v>
      </c>
      <c r="B5129" s="79" t="s">
        <v>178</v>
      </c>
      <c r="C5129" s="79" t="s">
        <v>67</v>
      </c>
      <c r="D5129" s="85">
        <v>81828.701700000005</v>
      </c>
      <c r="E5129" s="85">
        <v>81828.701700000005</v>
      </c>
      <c r="F5129" s="210">
        <f t="shared" si="240"/>
        <v>2</v>
      </c>
      <c r="G5129" s="79" t="str">
        <f t="shared" si="241"/>
        <v>PHY</v>
      </c>
      <c r="H5129" s="79" t="str">
        <f t="shared" si="242"/>
        <v>2IF-NWPL_ROCKY_M</v>
      </c>
    </row>
    <row r="5130" spans="1:8">
      <c r="A5130" s="80">
        <v>37199</v>
      </c>
      <c r="B5130" s="79" t="s">
        <v>178</v>
      </c>
      <c r="C5130" s="79" t="s">
        <v>98</v>
      </c>
      <c r="D5130" s="85">
        <v>904.1268</v>
      </c>
      <c r="E5130" s="85">
        <v>904.1268</v>
      </c>
      <c r="F5130" s="210">
        <f t="shared" si="240"/>
        <v>2</v>
      </c>
      <c r="G5130" s="79" t="str">
        <f t="shared" si="241"/>
        <v>PHY</v>
      </c>
      <c r="H5130" s="79" t="str">
        <f t="shared" si="242"/>
        <v>2IF-QUESTAR</v>
      </c>
    </row>
    <row r="5131" spans="1:8">
      <c r="A5131" s="80">
        <v>37199</v>
      </c>
      <c r="B5131" s="79" t="s">
        <v>178</v>
      </c>
      <c r="C5131" s="79" t="s">
        <v>68</v>
      </c>
      <c r="D5131" s="85">
        <v>4981.4146000000001</v>
      </c>
      <c r="E5131" s="85">
        <v>4981.4146000000001</v>
      </c>
      <c r="F5131" s="210">
        <f t="shared" si="240"/>
        <v>2</v>
      </c>
      <c r="G5131" s="79" t="str">
        <f t="shared" si="241"/>
        <v>PHY</v>
      </c>
      <c r="H5131" s="79" t="str">
        <f t="shared" si="242"/>
        <v>2NGI-MALIN</v>
      </c>
    </row>
    <row r="5132" spans="1:8">
      <c r="A5132" s="80">
        <v>37199</v>
      </c>
      <c r="B5132" s="79" t="s">
        <v>178</v>
      </c>
      <c r="C5132" s="79" t="s">
        <v>74</v>
      </c>
      <c r="D5132" s="85">
        <v>27397.780699999999</v>
      </c>
      <c r="E5132" s="85">
        <v>27397.780699999999</v>
      </c>
      <c r="F5132" s="210">
        <f t="shared" si="240"/>
        <v>2</v>
      </c>
      <c r="G5132" s="79" t="str">
        <f t="shared" si="241"/>
        <v>PHY</v>
      </c>
      <c r="H5132" s="79" t="str">
        <f t="shared" si="242"/>
        <v>2NGI-PGE/CG</v>
      </c>
    </row>
    <row r="5133" spans="1:8">
      <c r="A5133" s="80">
        <v>37199</v>
      </c>
      <c r="B5133" s="79" t="s">
        <v>178</v>
      </c>
      <c r="C5133" s="79" t="s">
        <v>46</v>
      </c>
      <c r="D5133" s="85">
        <v>0</v>
      </c>
      <c r="E5133" s="85">
        <v>0</v>
      </c>
      <c r="F5133" s="210">
        <f t="shared" si="240"/>
        <v>2</v>
      </c>
      <c r="G5133" s="79" t="str">
        <f t="shared" si="241"/>
        <v>PHY</v>
      </c>
      <c r="H5133" s="79" t="str">
        <f t="shared" si="242"/>
        <v>2NGI-SOCAL</v>
      </c>
    </row>
    <row r="5134" spans="1:8">
      <c r="A5134" s="80">
        <v>37199</v>
      </c>
      <c r="B5134" s="79" t="s">
        <v>178</v>
      </c>
      <c r="C5134" s="79" t="s">
        <v>184</v>
      </c>
      <c r="D5134" s="85">
        <v>-2490.7073</v>
      </c>
      <c r="E5134" s="85">
        <v>-2490.7073</v>
      </c>
      <c r="F5134" s="210">
        <f t="shared" si="240"/>
        <v>2</v>
      </c>
      <c r="G5134" s="79" t="str">
        <f t="shared" si="241"/>
        <v>PHY</v>
      </c>
      <c r="H5134" s="79" t="str">
        <f t="shared" si="242"/>
        <v>2NW-STANFIELD</v>
      </c>
    </row>
    <row r="5135" spans="1:8">
      <c r="A5135" s="80">
        <v>37199</v>
      </c>
      <c r="B5135" s="79" t="s">
        <v>178</v>
      </c>
      <c r="C5135" s="79" t="s">
        <v>185</v>
      </c>
      <c r="D5135" s="85">
        <v>2507.1460000000002</v>
      </c>
      <c r="E5135" s="85">
        <v>2507.1460000000002</v>
      </c>
      <c r="F5135" s="210">
        <f t="shared" si="240"/>
        <v>2</v>
      </c>
      <c r="G5135" s="79" t="str">
        <f t="shared" si="241"/>
        <v>PHY</v>
      </c>
      <c r="H5135" s="79" t="str">
        <f t="shared" si="242"/>
        <v>2SUMAS-US/IM</v>
      </c>
    </row>
    <row r="5136" spans="1:8">
      <c r="A5136" s="80">
        <v>37200</v>
      </c>
      <c r="B5136" s="79" t="s">
        <v>178</v>
      </c>
      <c r="C5136" s="79" t="s">
        <v>88</v>
      </c>
      <c r="D5136" s="85">
        <v>2490.7073</v>
      </c>
      <c r="E5136" s="85">
        <v>2490.7073</v>
      </c>
      <c r="F5136" s="210">
        <f t="shared" si="240"/>
        <v>2</v>
      </c>
      <c r="G5136" s="79" t="str">
        <f t="shared" si="241"/>
        <v>PHY</v>
      </c>
      <c r="H5136" s="79" t="str">
        <f t="shared" si="242"/>
        <v>2IF-CIG/RKYMTN</v>
      </c>
    </row>
    <row r="5137" spans="1:8">
      <c r="A5137" s="80">
        <v>37200</v>
      </c>
      <c r="B5137" s="79" t="s">
        <v>178</v>
      </c>
      <c r="C5137" s="79" t="s">
        <v>72</v>
      </c>
      <c r="D5137" s="85">
        <v>-7472.1220000000003</v>
      </c>
      <c r="E5137" s="85">
        <v>-7472.1220000000003</v>
      </c>
      <c r="F5137" s="210">
        <f t="shared" si="240"/>
        <v>2</v>
      </c>
      <c r="G5137" s="79" t="str">
        <f t="shared" si="241"/>
        <v>PHY</v>
      </c>
      <c r="H5137" s="79" t="str">
        <f t="shared" si="242"/>
        <v>2IF-ELPO/SJ</v>
      </c>
    </row>
    <row r="5138" spans="1:8">
      <c r="A5138" s="80">
        <v>37200</v>
      </c>
      <c r="B5138" s="79" t="s">
        <v>178</v>
      </c>
      <c r="C5138" s="79" t="s">
        <v>102</v>
      </c>
      <c r="D5138" s="85">
        <v>7472.1220000000003</v>
      </c>
      <c r="E5138" s="85">
        <v>7472.1220000000003</v>
      </c>
      <c r="F5138" s="210">
        <f t="shared" si="240"/>
        <v>2</v>
      </c>
      <c r="G5138" s="79" t="str">
        <f t="shared" si="241"/>
        <v>PHY</v>
      </c>
      <c r="H5138" s="79" t="str">
        <f t="shared" si="242"/>
        <v>2IF-KERN/RIVER</v>
      </c>
    </row>
    <row r="5139" spans="1:8">
      <c r="A5139" s="80">
        <v>37200</v>
      </c>
      <c r="B5139" s="79" t="s">
        <v>178</v>
      </c>
      <c r="C5139" s="79" t="s">
        <v>67</v>
      </c>
      <c r="D5139" s="85">
        <v>81828.701700000005</v>
      </c>
      <c r="E5139" s="85">
        <v>81828.701700000005</v>
      </c>
      <c r="F5139" s="210">
        <f t="shared" si="240"/>
        <v>2</v>
      </c>
      <c r="G5139" s="79" t="str">
        <f t="shared" si="241"/>
        <v>PHY</v>
      </c>
      <c r="H5139" s="79" t="str">
        <f t="shared" si="242"/>
        <v>2IF-NWPL_ROCKY_M</v>
      </c>
    </row>
    <row r="5140" spans="1:8">
      <c r="A5140" s="80">
        <v>37200</v>
      </c>
      <c r="B5140" s="79" t="s">
        <v>178</v>
      </c>
      <c r="C5140" s="79" t="s">
        <v>98</v>
      </c>
      <c r="D5140" s="85">
        <v>904.1268</v>
      </c>
      <c r="E5140" s="85">
        <v>904.1268</v>
      </c>
      <c r="F5140" s="210">
        <f t="shared" si="240"/>
        <v>2</v>
      </c>
      <c r="G5140" s="79" t="str">
        <f t="shared" si="241"/>
        <v>PHY</v>
      </c>
      <c r="H5140" s="79" t="str">
        <f t="shared" si="242"/>
        <v>2IF-QUESTAR</v>
      </c>
    </row>
    <row r="5141" spans="1:8">
      <c r="A5141" s="80">
        <v>37200</v>
      </c>
      <c r="B5141" s="79" t="s">
        <v>178</v>
      </c>
      <c r="C5141" s="79" t="s">
        <v>68</v>
      </c>
      <c r="D5141" s="85">
        <v>4981.4146000000001</v>
      </c>
      <c r="E5141" s="85">
        <v>4981.4146000000001</v>
      </c>
      <c r="F5141" s="210">
        <f t="shared" si="240"/>
        <v>2</v>
      </c>
      <c r="G5141" s="79" t="str">
        <f t="shared" si="241"/>
        <v>PHY</v>
      </c>
      <c r="H5141" s="79" t="str">
        <f t="shared" si="242"/>
        <v>2NGI-MALIN</v>
      </c>
    </row>
    <row r="5142" spans="1:8">
      <c r="A5142" s="80">
        <v>37200</v>
      </c>
      <c r="B5142" s="79" t="s">
        <v>178</v>
      </c>
      <c r="C5142" s="79" t="s">
        <v>74</v>
      </c>
      <c r="D5142" s="85">
        <v>27397.780699999999</v>
      </c>
      <c r="E5142" s="85">
        <v>27397.780699999999</v>
      </c>
      <c r="F5142" s="210">
        <f t="shared" si="240"/>
        <v>2</v>
      </c>
      <c r="G5142" s="79" t="str">
        <f t="shared" si="241"/>
        <v>PHY</v>
      </c>
      <c r="H5142" s="79" t="str">
        <f t="shared" si="242"/>
        <v>2NGI-PGE/CG</v>
      </c>
    </row>
    <row r="5143" spans="1:8">
      <c r="A5143" s="80">
        <v>37200</v>
      </c>
      <c r="B5143" s="79" t="s">
        <v>178</v>
      </c>
      <c r="C5143" s="79" t="s">
        <v>46</v>
      </c>
      <c r="D5143" s="85">
        <v>0</v>
      </c>
      <c r="E5143" s="85">
        <v>0</v>
      </c>
      <c r="F5143" s="210">
        <f t="shared" si="240"/>
        <v>2</v>
      </c>
      <c r="G5143" s="79" t="str">
        <f t="shared" si="241"/>
        <v>PHY</v>
      </c>
      <c r="H5143" s="79" t="str">
        <f t="shared" si="242"/>
        <v>2NGI-SOCAL</v>
      </c>
    </row>
    <row r="5144" spans="1:8">
      <c r="A5144" s="80">
        <v>37200</v>
      </c>
      <c r="B5144" s="79" t="s">
        <v>178</v>
      </c>
      <c r="C5144" s="79" t="s">
        <v>184</v>
      </c>
      <c r="D5144" s="85">
        <v>-2490.7073</v>
      </c>
      <c r="E5144" s="85">
        <v>-2490.7073</v>
      </c>
      <c r="F5144" s="210">
        <f t="shared" si="240"/>
        <v>2</v>
      </c>
      <c r="G5144" s="79" t="str">
        <f t="shared" si="241"/>
        <v>PHY</v>
      </c>
      <c r="H5144" s="79" t="str">
        <f t="shared" si="242"/>
        <v>2NW-STANFIELD</v>
      </c>
    </row>
    <row r="5145" spans="1:8">
      <c r="A5145" s="80">
        <v>37200</v>
      </c>
      <c r="B5145" s="79" t="s">
        <v>178</v>
      </c>
      <c r="C5145" s="79" t="s">
        <v>185</v>
      </c>
      <c r="D5145" s="85">
        <v>2507.1460000000002</v>
      </c>
      <c r="E5145" s="85">
        <v>2507.1460000000002</v>
      </c>
      <c r="F5145" s="210">
        <f t="shared" si="240"/>
        <v>2</v>
      </c>
      <c r="G5145" s="79" t="str">
        <f t="shared" si="241"/>
        <v>PHY</v>
      </c>
      <c r="H5145" s="79" t="str">
        <f t="shared" si="242"/>
        <v>2SUMAS-US/IM</v>
      </c>
    </row>
    <row r="5146" spans="1:8">
      <c r="A5146" s="80">
        <v>37201</v>
      </c>
      <c r="B5146" s="79" t="s">
        <v>178</v>
      </c>
      <c r="C5146" s="79" t="s">
        <v>88</v>
      </c>
      <c r="D5146" s="85">
        <v>2490.7073</v>
      </c>
      <c r="E5146" s="85">
        <v>2490.7073</v>
      </c>
      <c r="F5146" s="210">
        <f t="shared" si="240"/>
        <v>2</v>
      </c>
      <c r="G5146" s="79" t="str">
        <f t="shared" si="241"/>
        <v>PHY</v>
      </c>
      <c r="H5146" s="79" t="str">
        <f t="shared" si="242"/>
        <v>2IF-CIG/RKYMTN</v>
      </c>
    </row>
    <row r="5147" spans="1:8">
      <c r="A5147" s="80">
        <v>37201</v>
      </c>
      <c r="B5147" s="79" t="s">
        <v>178</v>
      </c>
      <c r="C5147" s="79" t="s">
        <v>72</v>
      </c>
      <c r="D5147" s="85">
        <v>-7472.1220000000003</v>
      </c>
      <c r="E5147" s="85">
        <v>-7472.1220000000003</v>
      </c>
      <c r="F5147" s="210">
        <f t="shared" si="240"/>
        <v>2</v>
      </c>
      <c r="G5147" s="79" t="str">
        <f t="shared" si="241"/>
        <v>PHY</v>
      </c>
      <c r="H5147" s="79" t="str">
        <f t="shared" si="242"/>
        <v>2IF-ELPO/SJ</v>
      </c>
    </row>
    <row r="5148" spans="1:8">
      <c r="A5148" s="80">
        <v>37201</v>
      </c>
      <c r="B5148" s="79" t="s">
        <v>178</v>
      </c>
      <c r="C5148" s="79" t="s">
        <v>102</v>
      </c>
      <c r="D5148" s="85">
        <v>7472.1220000000003</v>
      </c>
      <c r="E5148" s="85">
        <v>7472.1220000000003</v>
      </c>
      <c r="F5148" s="210">
        <f t="shared" si="240"/>
        <v>2</v>
      </c>
      <c r="G5148" s="79" t="str">
        <f t="shared" si="241"/>
        <v>PHY</v>
      </c>
      <c r="H5148" s="79" t="str">
        <f t="shared" si="242"/>
        <v>2IF-KERN/RIVER</v>
      </c>
    </row>
    <row r="5149" spans="1:8">
      <c r="A5149" s="80">
        <v>37201</v>
      </c>
      <c r="B5149" s="79" t="s">
        <v>178</v>
      </c>
      <c r="C5149" s="79" t="s">
        <v>67</v>
      </c>
      <c r="D5149" s="85">
        <v>81828.701700000005</v>
      </c>
      <c r="E5149" s="85">
        <v>81828.701700000005</v>
      </c>
      <c r="F5149" s="210">
        <f t="shared" si="240"/>
        <v>2</v>
      </c>
      <c r="G5149" s="79" t="str">
        <f t="shared" si="241"/>
        <v>PHY</v>
      </c>
      <c r="H5149" s="79" t="str">
        <f t="shared" si="242"/>
        <v>2IF-NWPL_ROCKY_M</v>
      </c>
    </row>
    <row r="5150" spans="1:8">
      <c r="A5150" s="80">
        <v>37201</v>
      </c>
      <c r="B5150" s="79" t="s">
        <v>178</v>
      </c>
      <c r="C5150" s="79" t="s">
        <v>98</v>
      </c>
      <c r="D5150" s="85">
        <v>904.1268</v>
      </c>
      <c r="E5150" s="85">
        <v>904.1268</v>
      </c>
      <c r="F5150" s="210">
        <f t="shared" si="240"/>
        <v>2</v>
      </c>
      <c r="G5150" s="79" t="str">
        <f t="shared" si="241"/>
        <v>PHY</v>
      </c>
      <c r="H5150" s="79" t="str">
        <f t="shared" si="242"/>
        <v>2IF-QUESTAR</v>
      </c>
    </row>
    <row r="5151" spans="1:8">
      <c r="A5151" s="80">
        <v>37201</v>
      </c>
      <c r="B5151" s="79" t="s">
        <v>178</v>
      </c>
      <c r="C5151" s="79" t="s">
        <v>68</v>
      </c>
      <c r="D5151" s="85">
        <v>4981.4146000000001</v>
      </c>
      <c r="E5151" s="85">
        <v>4981.4146000000001</v>
      </c>
      <c r="F5151" s="210">
        <f t="shared" si="240"/>
        <v>2</v>
      </c>
      <c r="G5151" s="79" t="str">
        <f t="shared" si="241"/>
        <v>PHY</v>
      </c>
      <c r="H5151" s="79" t="str">
        <f t="shared" si="242"/>
        <v>2NGI-MALIN</v>
      </c>
    </row>
    <row r="5152" spans="1:8">
      <c r="A5152" s="80">
        <v>37201</v>
      </c>
      <c r="B5152" s="79" t="s">
        <v>178</v>
      </c>
      <c r="C5152" s="79" t="s">
        <v>74</v>
      </c>
      <c r="D5152" s="85">
        <v>27397.780699999999</v>
      </c>
      <c r="E5152" s="85">
        <v>27397.780699999999</v>
      </c>
      <c r="F5152" s="210">
        <f t="shared" si="240"/>
        <v>2</v>
      </c>
      <c r="G5152" s="79" t="str">
        <f t="shared" si="241"/>
        <v>PHY</v>
      </c>
      <c r="H5152" s="79" t="str">
        <f t="shared" si="242"/>
        <v>2NGI-PGE/CG</v>
      </c>
    </row>
    <row r="5153" spans="1:8">
      <c r="A5153" s="80">
        <v>37201</v>
      </c>
      <c r="B5153" s="79" t="s">
        <v>178</v>
      </c>
      <c r="C5153" s="79" t="s">
        <v>46</v>
      </c>
      <c r="D5153" s="85">
        <v>0</v>
      </c>
      <c r="E5153" s="85">
        <v>0</v>
      </c>
      <c r="F5153" s="210">
        <f t="shared" si="240"/>
        <v>2</v>
      </c>
      <c r="G5153" s="79" t="str">
        <f t="shared" si="241"/>
        <v>PHY</v>
      </c>
      <c r="H5153" s="79" t="str">
        <f t="shared" si="242"/>
        <v>2NGI-SOCAL</v>
      </c>
    </row>
    <row r="5154" spans="1:8">
      <c r="A5154" s="80">
        <v>37201</v>
      </c>
      <c r="B5154" s="79" t="s">
        <v>178</v>
      </c>
      <c r="C5154" s="79" t="s">
        <v>184</v>
      </c>
      <c r="D5154" s="85">
        <v>-2490.7073</v>
      </c>
      <c r="E5154" s="85">
        <v>-2490.7073</v>
      </c>
      <c r="F5154" s="210">
        <f t="shared" si="240"/>
        <v>2</v>
      </c>
      <c r="G5154" s="79" t="str">
        <f t="shared" si="241"/>
        <v>PHY</v>
      </c>
      <c r="H5154" s="79" t="str">
        <f t="shared" si="242"/>
        <v>2NW-STANFIELD</v>
      </c>
    </row>
    <row r="5155" spans="1:8">
      <c r="A5155" s="80">
        <v>37201</v>
      </c>
      <c r="B5155" s="79" t="s">
        <v>178</v>
      </c>
      <c r="C5155" s="79" t="s">
        <v>185</v>
      </c>
      <c r="D5155" s="85">
        <v>2507.1460000000002</v>
      </c>
      <c r="E5155" s="85">
        <v>2507.1460000000002</v>
      </c>
      <c r="F5155" s="210">
        <f t="shared" si="240"/>
        <v>2</v>
      </c>
      <c r="G5155" s="79" t="str">
        <f t="shared" si="241"/>
        <v>PHY</v>
      </c>
      <c r="H5155" s="79" t="str">
        <f t="shared" si="242"/>
        <v>2SUMAS-US/IM</v>
      </c>
    </row>
    <row r="5156" spans="1:8">
      <c r="A5156" s="80">
        <v>37202</v>
      </c>
      <c r="B5156" s="79" t="s">
        <v>178</v>
      </c>
      <c r="C5156" s="79" t="s">
        <v>88</v>
      </c>
      <c r="D5156" s="85">
        <v>2490.7073</v>
      </c>
      <c r="E5156" s="85">
        <v>2490.7073</v>
      </c>
      <c r="F5156" s="210">
        <f t="shared" si="240"/>
        <v>2</v>
      </c>
      <c r="G5156" s="79" t="str">
        <f t="shared" si="241"/>
        <v>PHY</v>
      </c>
      <c r="H5156" s="79" t="str">
        <f t="shared" si="242"/>
        <v>2IF-CIG/RKYMTN</v>
      </c>
    </row>
    <row r="5157" spans="1:8">
      <c r="A5157" s="80">
        <v>37202</v>
      </c>
      <c r="B5157" s="79" t="s">
        <v>178</v>
      </c>
      <c r="C5157" s="79" t="s">
        <v>72</v>
      </c>
      <c r="D5157" s="85">
        <v>-7472.1220000000003</v>
      </c>
      <c r="E5157" s="85">
        <v>-7472.1220000000003</v>
      </c>
      <c r="F5157" s="210">
        <f t="shared" si="240"/>
        <v>2</v>
      </c>
      <c r="G5157" s="79" t="str">
        <f t="shared" si="241"/>
        <v>PHY</v>
      </c>
      <c r="H5157" s="79" t="str">
        <f t="shared" si="242"/>
        <v>2IF-ELPO/SJ</v>
      </c>
    </row>
    <row r="5158" spans="1:8">
      <c r="A5158" s="80">
        <v>37202</v>
      </c>
      <c r="B5158" s="79" t="s">
        <v>178</v>
      </c>
      <c r="C5158" s="79" t="s">
        <v>102</v>
      </c>
      <c r="D5158" s="85">
        <v>7472.1220000000003</v>
      </c>
      <c r="E5158" s="85">
        <v>7472.1220000000003</v>
      </c>
      <c r="F5158" s="210">
        <f t="shared" si="240"/>
        <v>2</v>
      </c>
      <c r="G5158" s="79" t="str">
        <f t="shared" si="241"/>
        <v>PHY</v>
      </c>
      <c r="H5158" s="79" t="str">
        <f t="shared" si="242"/>
        <v>2IF-KERN/RIVER</v>
      </c>
    </row>
    <row r="5159" spans="1:8">
      <c r="A5159" s="80">
        <v>37202</v>
      </c>
      <c r="B5159" s="79" t="s">
        <v>178</v>
      </c>
      <c r="C5159" s="79" t="s">
        <v>67</v>
      </c>
      <c r="D5159" s="85">
        <v>81828.701700000005</v>
      </c>
      <c r="E5159" s="85">
        <v>81828.701700000005</v>
      </c>
      <c r="F5159" s="210">
        <f t="shared" si="240"/>
        <v>2</v>
      </c>
      <c r="G5159" s="79" t="str">
        <f t="shared" si="241"/>
        <v>PHY</v>
      </c>
      <c r="H5159" s="79" t="str">
        <f t="shared" si="242"/>
        <v>2IF-NWPL_ROCKY_M</v>
      </c>
    </row>
    <row r="5160" spans="1:8">
      <c r="A5160" s="80">
        <v>37202</v>
      </c>
      <c r="B5160" s="79" t="s">
        <v>178</v>
      </c>
      <c r="C5160" s="79" t="s">
        <v>98</v>
      </c>
      <c r="D5160" s="85">
        <v>904.1268</v>
      </c>
      <c r="E5160" s="85">
        <v>904.1268</v>
      </c>
      <c r="F5160" s="210">
        <f t="shared" si="240"/>
        <v>2</v>
      </c>
      <c r="G5160" s="79" t="str">
        <f t="shared" si="241"/>
        <v>PHY</v>
      </c>
      <c r="H5160" s="79" t="str">
        <f t="shared" si="242"/>
        <v>2IF-QUESTAR</v>
      </c>
    </row>
    <row r="5161" spans="1:8">
      <c r="A5161" s="80">
        <v>37202</v>
      </c>
      <c r="B5161" s="79" t="s">
        <v>178</v>
      </c>
      <c r="C5161" s="79" t="s">
        <v>68</v>
      </c>
      <c r="D5161" s="85">
        <v>4981.4146000000001</v>
      </c>
      <c r="E5161" s="85">
        <v>4981.4146000000001</v>
      </c>
      <c r="F5161" s="210">
        <f t="shared" si="240"/>
        <v>2</v>
      </c>
      <c r="G5161" s="79" t="str">
        <f t="shared" si="241"/>
        <v>PHY</v>
      </c>
      <c r="H5161" s="79" t="str">
        <f t="shared" si="242"/>
        <v>2NGI-MALIN</v>
      </c>
    </row>
    <row r="5162" spans="1:8">
      <c r="A5162" s="80">
        <v>37202</v>
      </c>
      <c r="B5162" s="79" t="s">
        <v>178</v>
      </c>
      <c r="C5162" s="79" t="s">
        <v>74</v>
      </c>
      <c r="D5162" s="85">
        <v>27397.780699999999</v>
      </c>
      <c r="E5162" s="85">
        <v>27397.780699999999</v>
      </c>
      <c r="F5162" s="210">
        <f t="shared" si="240"/>
        <v>2</v>
      </c>
      <c r="G5162" s="79" t="str">
        <f t="shared" si="241"/>
        <v>PHY</v>
      </c>
      <c r="H5162" s="79" t="str">
        <f t="shared" si="242"/>
        <v>2NGI-PGE/CG</v>
      </c>
    </row>
    <row r="5163" spans="1:8">
      <c r="A5163" s="80">
        <v>37202</v>
      </c>
      <c r="B5163" s="79" t="s">
        <v>178</v>
      </c>
      <c r="C5163" s="79" t="s">
        <v>46</v>
      </c>
      <c r="D5163" s="85">
        <v>0</v>
      </c>
      <c r="E5163" s="85">
        <v>0</v>
      </c>
      <c r="F5163" s="210">
        <f t="shared" si="240"/>
        <v>2</v>
      </c>
      <c r="G5163" s="79" t="str">
        <f t="shared" si="241"/>
        <v>PHY</v>
      </c>
      <c r="H5163" s="79" t="str">
        <f t="shared" si="242"/>
        <v>2NGI-SOCAL</v>
      </c>
    </row>
    <row r="5164" spans="1:8">
      <c r="A5164" s="80">
        <v>37202</v>
      </c>
      <c r="B5164" s="79" t="s">
        <v>178</v>
      </c>
      <c r="C5164" s="79" t="s">
        <v>184</v>
      </c>
      <c r="D5164" s="85">
        <v>-2490.7073</v>
      </c>
      <c r="E5164" s="85">
        <v>-2490.7073</v>
      </c>
      <c r="F5164" s="210">
        <f t="shared" si="240"/>
        <v>2</v>
      </c>
      <c r="G5164" s="79" t="str">
        <f t="shared" si="241"/>
        <v>PHY</v>
      </c>
      <c r="H5164" s="79" t="str">
        <f t="shared" si="242"/>
        <v>2NW-STANFIELD</v>
      </c>
    </row>
    <row r="5165" spans="1:8">
      <c r="A5165" s="80">
        <v>37202</v>
      </c>
      <c r="B5165" s="79" t="s">
        <v>178</v>
      </c>
      <c r="C5165" s="79" t="s">
        <v>185</v>
      </c>
      <c r="D5165" s="85">
        <v>2507.1460000000002</v>
      </c>
      <c r="E5165" s="85">
        <v>2507.1460000000002</v>
      </c>
      <c r="F5165" s="210">
        <f t="shared" si="240"/>
        <v>2</v>
      </c>
      <c r="G5165" s="79" t="str">
        <f t="shared" si="241"/>
        <v>PHY</v>
      </c>
      <c r="H5165" s="79" t="str">
        <f t="shared" si="242"/>
        <v>2SUMAS-US/IM</v>
      </c>
    </row>
    <row r="5166" spans="1:8">
      <c r="A5166" s="80">
        <v>37203</v>
      </c>
      <c r="B5166" s="79" t="s">
        <v>178</v>
      </c>
      <c r="C5166" s="79" t="s">
        <v>88</v>
      </c>
      <c r="D5166" s="85">
        <v>2490.7073</v>
      </c>
      <c r="E5166" s="85">
        <v>2490.7073</v>
      </c>
      <c r="F5166" s="210">
        <f t="shared" si="240"/>
        <v>2</v>
      </c>
      <c r="G5166" s="79" t="str">
        <f t="shared" si="241"/>
        <v>PHY</v>
      </c>
      <c r="H5166" s="79" t="str">
        <f t="shared" si="242"/>
        <v>2IF-CIG/RKYMTN</v>
      </c>
    </row>
    <row r="5167" spans="1:8">
      <c r="A5167" s="80">
        <v>37203</v>
      </c>
      <c r="B5167" s="79" t="s">
        <v>178</v>
      </c>
      <c r="C5167" s="79" t="s">
        <v>72</v>
      </c>
      <c r="D5167" s="85">
        <v>-7472.1220000000003</v>
      </c>
      <c r="E5167" s="85">
        <v>-7472.1220000000003</v>
      </c>
      <c r="F5167" s="210">
        <f t="shared" si="240"/>
        <v>2</v>
      </c>
      <c r="G5167" s="79" t="str">
        <f t="shared" si="241"/>
        <v>PHY</v>
      </c>
      <c r="H5167" s="79" t="str">
        <f t="shared" si="242"/>
        <v>2IF-ELPO/SJ</v>
      </c>
    </row>
    <row r="5168" spans="1:8">
      <c r="A5168" s="80">
        <v>37203</v>
      </c>
      <c r="B5168" s="79" t="s">
        <v>178</v>
      </c>
      <c r="C5168" s="79" t="s">
        <v>102</v>
      </c>
      <c r="D5168" s="85">
        <v>7472.1220000000003</v>
      </c>
      <c r="E5168" s="85">
        <v>7472.1220000000003</v>
      </c>
      <c r="F5168" s="210">
        <f t="shared" si="240"/>
        <v>2</v>
      </c>
      <c r="G5168" s="79" t="str">
        <f t="shared" si="241"/>
        <v>PHY</v>
      </c>
      <c r="H5168" s="79" t="str">
        <f t="shared" si="242"/>
        <v>2IF-KERN/RIVER</v>
      </c>
    </row>
    <row r="5169" spans="1:8">
      <c r="A5169" s="80">
        <v>37203</v>
      </c>
      <c r="B5169" s="79" t="s">
        <v>178</v>
      </c>
      <c r="C5169" s="79" t="s">
        <v>67</v>
      </c>
      <c r="D5169" s="85">
        <v>81828.701700000005</v>
      </c>
      <c r="E5169" s="85">
        <v>81828.701700000005</v>
      </c>
      <c r="F5169" s="210">
        <f t="shared" si="240"/>
        <v>2</v>
      </c>
      <c r="G5169" s="79" t="str">
        <f t="shared" si="241"/>
        <v>PHY</v>
      </c>
      <c r="H5169" s="79" t="str">
        <f t="shared" si="242"/>
        <v>2IF-NWPL_ROCKY_M</v>
      </c>
    </row>
    <row r="5170" spans="1:8">
      <c r="A5170" s="80">
        <v>37203</v>
      </c>
      <c r="B5170" s="79" t="s">
        <v>178</v>
      </c>
      <c r="C5170" s="79" t="s">
        <v>98</v>
      </c>
      <c r="D5170" s="85">
        <v>904.1268</v>
      </c>
      <c r="E5170" s="85">
        <v>904.1268</v>
      </c>
      <c r="F5170" s="210">
        <f t="shared" si="240"/>
        <v>2</v>
      </c>
      <c r="G5170" s="79" t="str">
        <f t="shared" si="241"/>
        <v>PHY</v>
      </c>
      <c r="H5170" s="79" t="str">
        <f t="shared" si="242"/>
        <v>2IF-QUESTAR</v>
      </c>
    </row>
    <row r="5171" spans="1:8">
      <c r="A5171" s="80">
        <v>37203</v>
      </c>
      <c r="B5171" s="79" t="s">
        <v>178</v>
      </c>
      <c r="C5171" s="79" t="s">
        <v>68</v>
      </c>
      <c r="D5171" s="85">
        <v>4981.4146000000001</v>
      </c>
      <c r="E5171" s="85">
        <v>4981.4146000000001</v>
      </c>
      <c r="F5171" s="210">
        <f t="shared" si="240"/>
        <v>2</v>
      </c>
      <c r="G5171" s="79" t="str">
        <f t="shared" si="241"/>
        <v>PHY</v>
      </c>
      <c r="H5171" s="79" t="str">
        <f t="shared" si="242"/>
        <v>2NGI-MALIN</v>
      </c>
    </row>
    <row r="5172" spans="1:8">
      <c r="A5172" s="80">
        <v>37203</v>
      </c>
      <c r="B5172" s="79" t="s">
        <v>178</v>
      </c>
      <c r="C5172" s="79" t="s">
        <v>74</v>
      </c>
      <c r="D5172" s="85">
        <v>27397.780699999999</v>
      </c>
      <c r="E5172" s="85">
        <v>27397.780699999999</v>
      </c>
      <c r="F5172" s="210">
        <f t="shared" si="240"/>
        <v>2</v>
      </c>
      <c r="G5172" s="79" t="str">
        <f t="shared" si="241"/>
        <v>PHY</v>
      </c>
      <c r="H5172" s="79" t="str">
        <f t="shared" si="242"/>
        <v>2NGI-PGE/CG</v>
      </c>
    </row>
    <row r="5173" spans="1:8">
      <c r="A5173" s="80">
        <v>37203</v>
      </c>
      <c r="B5173" s="79" t="s">
        <v>178</v>
      </c>
      <c r="C5173" s="79" t="s">
        <v>46</v>
      </c>
      <c r="D5173" s="85">
        <v>0</v>
      </c>
      <c r="E5173" s="85">
        <v>0</v>
      </c>
      <c r="F5173" s="210">
        <f t="shared" si="240"/>
        <v>2</v>
      </c>
      <c r="G5173" s="79" t="str">
        <f t="shared" si="241"/>
        <v>PHY</v>
      </c>
      <c r="H5173" s="79" t="str">
        <f t="shared" si="242"/>
        <v>2NGI-SOCAL</v>
      </c>
    </row>
    <row r="5174" spans="1:8">
      <c r="A5174" s="80">
        <v>37203</v>
      </c>
      <c r="B5174" s="79" t="s">
        <v>178</v>
      </c>
      <c r="C5174" s="79" t="s">
        <v>184</v>
      </c>
      <c r="D5174" s="85">
        <v>-2490.7073</v>
      </c>
      <c r="E5174" s="85">
        <v>-2490.7073</v>
      </c>
      <c r="F5174" s="210">
        <f t="shared" si="240"/>
        <v>2</v>
      </c>
      <c r="G5174" s="79" t="str">
        <f t="shared" si="241"/>
        <v>PHY</v>
      </c>
      <c r="H5174" s="79" t="str">
        <f t="shared" si="242"/>
        <v>2NW-STANFIELD</v>
      </c>
    </row>
    <row r="5175" spans="1:8">
      <c r="A5175" s="80">
        <v>37203</v>
      </c>
      <c r="B5175" s="79" t="s">
        <v>178</v>
      </c>
      <c r="C5175" s="79" t="s">
        <v>185</v>
      </c>
      <c r="D5175" s="85">
        <v>2507.1460000000002</v>
      </c>
      <c r="E5175" s="85">
        <v>2507.1460000000002</v>
      </c>
      <c r="F5175" s="210">
        <f t="shared" si="240"/>
        <v>2</v>
      </c>
      <c r="G5175" s="79" t="str">
        <f t="shared" si="241"/>
        <v>PHY</v>
      </c>
      <c r="H5175" s="79" t="str">
        <f t="shared" si="242"/>
        <v>2SUMAS-US/IM</v>
      </c>
    </row>
    <row r="5176" spans="1:8">
      <c r="A5176" s="80">
        <v>37204</v>
      </c>
      <c r="B5176" s="79" t="s">
        <v>178</v>
      </c>
      <c r="C5176" s="79" t="s">
        <v>88</v>
      </c>
      <c r="D5176" s="85">
        <v>2490.7073</v>
      </c>
      <c r="E5176" s="85">
        <v>2490.7073</v>
      </c>
      <c r="F5176" s="210">
        <f t="shared" si="240"/>
        <v>2</v>
      </c>
      <c r="G5176" s="79" t="str">
        <f t="shared" si="241"/>
        <v>PHY</v>
      </c>
      <c r="H5176" s="79" t="str">
        <f t="shared" si="242"/>
        <v>2IF-CIG/RKYMTN</v>
      </c>
    </row>
    <row r="5177" spans="1:8">
      <c r="A5177" s="80">
        <v>37204</v>
      </c>
      <c r="B5177" s="79" t="s">
        <v>178</v>
      </c>
      <c r="C5177" s="79" t="s">
        <v>72</v>
      </c>
      <c r="D5177" s="85">
        <v>-7472.1220000000003</v>
      </c>
      <c r="E5177" s="85">
        <v>-7472.1220000000003</v>
      </c>
      <c r="F5177" s="210">
        <f t="shared" si="240"/>
        <v>2</v>
      </c>
      <c r="G5177" s="79" t="str">
        <f t="shared" si="241"/>
        <v>PHY</v>
      </c>
      <c r="H5177" s="79" t="str">
        <f t="shared" si="242"/>
        <v>2IF-ELPO/SJ</v>
      </c>
    </row>
    <row r="5178" spans="1:8">
      <c r="A5178" s="80">
        <v>37204</v>
      </c>
      <c r="B5178" s="79" t="s">
        <v>178</v>
      </c>
      <c r="C5178" s="79" t="s">
        <v>102</v>
      </c>
      <c r="D5178" s="85">
        <v>7472.1220000000003</v>
      </c>
      <c r="E5178" s="85">
        <v>7472.1220000000003</v>
      </c>
      <c r="F5178" s="210">
        <f t="shared" si="240"/>
        <v>2</v>
      </c>
      <c r="G5178" s="79" t="str">
        <f t="shared" si="241"/>
        <v>PHY</v>
      </c>
      <c r="H5178" s="79" t="str">
        <f t="shared" si="242"/>
        <v>2IF-KERN/RIVER</v>
      </c>
    </row>
    <row r="5179" spans="1:8">
      <c r="A5179" s="80">
        <v>37204</v>
      </c>
      <c r="B5179" s="79" t="s">
        <v>178</v>
      </c>
      <c r="C5179" s="79" t="s">
        <v>67</v>
      </c>
      <c r="D5179" s="85">
        <v>81828.701700000005</v>
      </c>
      <c r="E5179" s="85">
        <v>81828.701700000005</v>
      </c>
      <c r="F5179" s="210">
        <f t="shared" si="240"/>
        <v>2</v>
      </c>
      <c r="G5179" s="79" t="str">
        <f t="shared" si="241"/>
        <v>PHY</v>
      </c>
      <c r="H5179" s="79" t="str">
        <f t="shared" si="242"/>
        <v>2IF-NWPL_ROCKY_M</v>
      </c>
    </row>
    <row r="5180" spans="1:8">
      <c r="A5180" s="80">
        <v>37204</v>
      </c>
      <c r="B5180" s="79" t="s">
        <v>178</v>
      </c>
      <c r="C5180" s="79" t="s">
        <v>98</v>
      </c>
      <c r="D5180" s="85">
        <v>904.1268</v>
      </c>
      <c r="E5180" s="85">
        <v>904.1268</v>
      </c>
      <c r="F5180" s="210">
        <f t="shared" si="240"/>
        <v>2</v>
      </c>
      <c r="G5180" s="79" t="str">
        <f t="shared" si="241"/>
        <v>PHY</v>
      </c>
      <c r="H5180" s="79" t="str">
        <f t="shared" si="242"/>
        <v>2IF-QUESTAR</v>
      </c>
    </row>
    <row r="5181" spans="1:8">
      <c r="A5181" s="80">
        <v>37204</v>
      </c>
      <c r="B5181" s="79" t="s">
        <v>178</v>
      </c>
      <c r="C5181" s="79" t="s">
        <v>68</v>
      </c>
      <c r="D5181" s="85">
        <v>4981.4146000000001</v>
      </c>
      <c r="E5181" s="85">
        <v>4981.4146000000001</v>
      </c>
      <c r="F5181" s="210">
        <f t="shared" si="240"/>
        <v>2</v>
      </c>
      <c r="G5181" s="79" t="str">
        <f t="shared" si="241"/>
        <v>PHY</v>
      </c>
      <c r="H5181" s="79" t="str">
        <f t="shared" si="242"/>
        <v>2NGI-MALIN</v>
      </c>
    </row>
    <row r="5182" spans="1:8">
      <c r="A5182" s="80">
        <v>37204</v>
      </c>
      <c r="B5182" s="79" t="s">
        <v>178</v>
      </c>
      <c r="C5182" s="79" t="s">
        <v>74</v>
      </c>
      <c r="D5182" s="85">
        <v>27397.780699999999</v>
      </c>
      <c r="E5182" s="85">
        <v>27397.780699999999</v>
      </c>
      <c r="F5182" s="210">
        <f t="shared" si="240"/>
        <v>2</v>
      </c>
      <c r="G5182" s="79" t="str">
        <f t="shared" si="241"/>
        <v>PHY</v>
      </c>
      <c r="H5182" s="79" t="str">
        <f t="shared" si="242"/>
        <v>2NGI-PGE/CG</v>
      </c>
    </row>
    <row r="5183" spans="1:8">
      <c r="A5183" s="80">
        <v>37204</v>
      </c>
      <c r="B5183" s="79" t="s">
        <v>178</v>
      </c>
      <c r="C5183" s="79" t="s">
        <v>46</v>
      </c>
      <c r="D5183" s="85">
        <v>0</v>
      </c>
      <c r="E5183" s="85">
        <v>0</v>
      </c>
      <c r="F5183" s="210">
        <f t="shared" si="240"/>
        <v>2</v>
      </c>
      <c r="G5183" s="79" t="str">
        <f t="shared" si="241"/>
        <v>PHY</v>
      </c>
      <c r="H5183" s="79" t="str">
        <f t="shared" si="242"/>
        <v>2NGI-SOCAL</v>
      </c>
    </row>
    <row r="5184" spans="1:8">
      <c r="A5184" s="80">
        <v>37204</v>
      </c>
      <c r="B5184" s="79" t="s">
        <v>178</v>
      </c>
      <c r="C5184" s="79" t="s">
        <v>184</v>
      </c>
      <c r="D5184" s="85">
        <v>-2490.7073</v>
      </c>
      <c r="E5184" s="85">
        <v>-2490.7073</v>
      </c>
      <c r="F5184" s="210">
        <f t="shared" si="240"/>
        <v>2</v>
      </c>
      <c r="G5184" s="79" t="str">
        <f t="shared" si="241"/>
        <v>PHY</v>
      </c>
      <c r="H5184" s="79" t="str">
        <f t="shared" si="242"/>
        <v>2NW-STANFIELD</v>
      </c>
    </row>
    <row r="5185" spans="1:8">
      <c r="A5185" s="80">
        <v>37204</v>
      </c>
      <c r="B5185" s="79" t="s">
        <v>178</v>
      </c>
      <c r="C5185" s="79" t="s">
        <v>185</v>
      </c>
      <c r="D5185" s="85">
        <v>2507.1460000000002</v>
      </c>
      <c r="E5185" s="85">
        <v>2507.1460000000002</v>
      </c>
      <c r="F5185" s="210">
        <f t="shared" si="240"/>
        <v>2</v>
      </c>
      <c r="G5185" s="79" t="str">
        <f t="shared" si="241"/>
        <v>PHY</v>
      </c>
      <c r="H5185" s="79" t="str">
        <f t="shared" si="242"/>
        <v>2SUMAS-US/IM</v>
      </c>
    </row>
    <row r="5186" spans="1:8">
      <c r="A5186" s="80">
        <v>37205</v>
      </c>
      <c r="B5186" s="79" t="s">
        <v>178</v>
      </c>
      <c r="C5186" s="79" t="s">
        <v>88</v>
      </c>
      <c r="D5186" s="85">
        <v>2490.7073</v>
      </c>
      <c r="E5186" s="85">
        <v>2490.7073</v>
      </c>
      <c r="F5186" s="210">
        <f t="shared" si="240"/>
        <v>2</v>
      </c>
      <c r="G5186" s="79" t="str">
        <f t="shared" si="241"/>
        <v>PHY</v>
      </c>
      <c r="H5186" s="79" t="str">
        <f t="shared" si="242"/>
        <v>2IF-CIG/RKYMTN</v>
      </c>
    </row>
    <row r="5187" spans="1:8">
      <c r="A5187" s="80">
        <v>37205</v>
      </c>
      <c r="B5187" s="79" t="s">
        <v>178</v>
      </c>
      <c r="C5187" s="79" t="s">
        <v>72</v>
      </c>
      <c r="D5187" s="85">
        <v>-7472.1220000000003</v>
      </c>
      <c r="E5187" s="85">
        <v>-7472.1220000000003</v>
      </c>
      <c r="F5187" s="210">
        <f t="shared" ref="F5187:F5250" si="243">IF(REF_DT&lt;=LastDay,INDEX(IntraMonth_Buckets,MATCH($A5187,IntraSumMonths,0),1),INDEX(BucketTable,MATCH($A5187,SumMonths,0),1))</f>
        <v>2</v>
      </c>
      <c r="G5187" s="79" t="str">
        <f t="shared" ref="G5187:G5250" si="244">INDEX(Book_Type,MATCH($B5187,Book,0),1)</f>
        <v>PHY</v>
      </c>
      <c r="H5187" s="79" t="str">
        <f t="shared" ref="H5187:H5250" si="245">$F5187&amp;$C5187</f>
        <v>2IF-ELPO/SJ</v>
      </c>
    </row>
    <row r="5188" spans="1:8">
      <c r="A5188" s="80">
        <v>37205</v>
      </c>
      <c r="B5188" s="79" t="s">
        <v>178</v>
      </c>
      <c r="C5188" s="79" t="s">
        <v>102</v>
      </c>
      <c r="D5188" s="85">
        <v>7472.1220000000003</v>
      </c>
      <c r="E5188" s="85">
        <v>7472.1220000000003</v>
      </c>
      <c r="F5188" s="210">
        <f t="shared" si="243"/>
        <v>2</v>
      </c>
      <c r="G5188" s="79" t="str">
        <f t="shared" si="244"/>
        <v>PHY</v>
      </c>
      <c r="H5188" s="79" t="str">
        <f t="shared" si="245"/>
        <v>2IF-KERN/RIVER</v>
      </c>
    </row>
    <row r="5189" spans="1:8">
      <c r="A5189" s="80">
        <v>37205</v>
      </c>
      <c r="B5189" s="79" t="s">
        <v>178</v>
      </c>
      <c r="C5189" s="79" t="s">
        <v>67</v>
      </c>
      <c r="D5189" s="85">
        <v>81828.701700000005</v>
      </c>
      <c r="E5189" s="85">
        <v>81828.701700000005</v>
      </c>
      <c r="F5189" s="210">
        <f t="shared" si="243"/>
        <v>2</v>
      </c>
      <c r="G5189" s="79" t="str">
        <f t="shared" si="244"/>
        <v>PHY</v>
      </c>
      <c r="H5189" s="79" t="str">
        <f t="shared" si="245"/>
        <v>2IF-NWPL_ROCKY_M</v>
      </c>
    </row>
    <row r="5190" spans="1:8">
      <c r="A5190" s="80">
        <v>37205</v>
      </c>
      <c r="B5190" s="79" t="s">
        <v>178</v>
      </c>
      <c r="C5190" s="79" t="s">
        <v>98</v>
      </c>
      <c r="D5190" s="85">
        <v>904.1268</v>
      </c>
      <c r="E5190" s="85">
        <v>904.1268</v>
      </c>
      <c r="F5190" s="210">
        <f t="shared" si="243"/>
        <v>2</v>
      </c>
      <c r="G5190" s="79" t="str">
        <f t="shared" si="244"/>
        <v>PHY</v>
      </c>
      <c r="H5190" s="79" t="str">
        <f t="shared" si="245"/>
        <v>2IF-QUESTAR</v>
      </c>
    </row>
    <row r="5191" spans="1:8">
      <c r="A5191" s="80">
        <v>37205</v>
      </c>
      <c r="B5191" s="79" t="s">
        <v>178</v>
      </c>
      <c r="C5191" s="79" t="s">
        <v>68</v>
      </c>
      <c r="D5191" s="85">
        <v>4981.4146000000001</v>
      </c>
      <c r="E5191" s="85">
        <v>4981.4146000000001</v>
      </c>
      <c r="F5191" s="210">
        <f t="shared" si="243"/>
        <v>2</v>
      </c>
      <c r="G5191" s="79" t="str">
        <f t="shared" si="244"/>
        <v>PHY</v>
      </c>
      <c r="H5191" s="79" t="str">
        <f t="shared" si="245"/>
        <v>2NGI-MALIN</v>
      </c>
    </row>
    <row r="5192" spans="1:8">
      <c r="A5192" s="80">
        <v>37205</v>
      </c>
      <c r="B5192" s="79" t="s">
        <v>178</v>
      </c>
      <c r="C5192" s="79" t="s">
        <v>74</v>
      </c>
      <c r="D5192" s="85">
        <v>27397.780699999999</v>
      </c>
      <c r="E5192" s="85">
        <v>27397.780699999999</v>
      </c>
      <c r="F5192" s="210">
        <f t="shared" si="243"/>
        <v>2</v>
      </c>
      <c r="G5192" s="79" t="str">
        <f t="shared" si="244"/>
        <v>PHY</v>
      </c>
      <c r="H5192" s="79" t="str">
        <f t="shared" si="245"/>
        <v>2NGI-PGE/CG</v>
      </c>
    </row>
    <row r="5193" spans="1:8">
      <c r="A5193" s="80">
        <v>37205</v>
      </c>
      <c r="B5193" s="79" t="s">
        <v>178</v>
      </c>
      <c r="C5193" s="79" t="s">
        <v>46</v>
      </c>
      <c r="D5193" s="85">
        <v>0</v>
      </c>
      <c r="E5193" s="85">
        <v>0</v>
      </c>
      <c r="F5193" s="210">
        <f t="shared" si="243"/>
        <v>2</v>
      </c>
      <c r="G5193" s="79" t="str">
        <f t="shared" si="244"/>
        <v>PHY</v>
      </c>
      <c r="H5193" s="79" t="str">
        <f t="shared" si="245"/>
        <v>2NGI-SOCAL</v>
      </c>
    </row>
    <row r="5194" spans="1:8">
      <c r="A5194" s="80">
        <v>37205</v>
      </c>
      <c r="B5194" s="79" t="s">
        <v>178</v>
      </c>
      <c r="C5194" s="79" t="s">
        <v>184</v>
      </c>
      <c r="D5194" s="85">
        <v>-2490.7073</v>
      </c>
      <c r="E5194" s="85">
        <v>-2490.7073</v>
      </c>
      <c r="F5194" s="210">
        <f t="shared" si="243"/>
        <v>2</v>
      </c>
      <c r="G5194" s="79" t="str">
        <f t="shared" si="244"/>
        <v>PHY</v>
      </c>
      <c r="H5194" s="79" t="str">
        <f t="shared" si="245"/>
        <v>2NW-STANFIELD</v>
      </c>
    </row>
    <row r="5195" spans="1:8">
      <c r="A5195" s="80">
        <v>37205</v>
      </c>
      <c r="B5195" s="79" t="s">
        <v>178</v>
      </c>
      <c r="C5195" s="79" t="s">
        <v>185</v>
      </c>
      <c r="D5195" s="85">
        <v>2507.1460000000002</v>
      </c>
      <c r="E5195" s="85">
        <v>2507.1460000000002</v>
      </c>
      <c r="F5195" s="210">
        <f t="shared" si="243"/>
        <v>2</v>
      </c>
      <c r="G5195" s="79" t="str">
        <f t="shared" si="244"/>
        <v>PHY</v>
      </c>
      <c r="H5195" s="79" t="str">
        <f t="shared" si="245"/>
        <v>2SUMAS-US/IM</v>
      </c>
    </row>
    <row r="5196" spans="1:8">
      <c r="A5196" s="80">
        <v>37206</v>
      </c>
      <c r="B5196" s="79" t="s">
        <v>178</v>
      </c>
      <c r="C5196" s="79" t="s">
        <v>88</v>
      </c>
      <c r="D5196" s="85">
        <v>2490.7073</v>
      </c>
      <c r="E5196" s="85">
        <v>2490.7073</v>
      </c>
      <c r="F5196" s="210">
        <f t="shared" si="243"/>
        <v>2</v>
      </c>
      <c r="G5196" s="79" t="str">
        <f t="shared" si="244"/>
        <v>PHY</v>
      </c>
      <c r="H5196" s="79" t="str">
        <f t="shared" si="245"/>
        <v>2IF-CIG/RKYMTN</v>
      </c>
    </row>
    <row r="5197" spans="1:8">
      <c r="A5197" s="80">
        <v>37206</v>
      </c>
      <c r="B5197" s="79" t="s">
        <v>178</v>
      </c>
      <c r="C5197" s="79" t="s">
        <v>72</v>
      </c>
      <c r="D5197" s="85">
        <v>-7472.1220000000003</v>
      </c>
      <c r="E5197" s="85">
        <v>-7472.1220000000003</v>
      </c>
      <c r="F5197" s="210">
        <f t="shared" si="243"/>
        <v>2</v>
      </c>
      <c r="G5197" s="79" t="str">
        <f t="shared" si="244"/>
        <v>PHY</v>
      </c>
      <c r="H5197" s="79" t="str">
        <f t="shared" si="245"/>
        <v>2IF-ELPO/SJ</v>
      </c>
    </row>
    <row r="5198" spans="1:8">
      <c r="A5198" s="80">
        <v>37206</v>
      </c>
      <c r="B5198" s="79" t="s">
        <v>178</v>
      </c>
      <c r="C5198" s="79" t="s">
        <v>102</v>
      </c>
      <c r="D5198" s="85">
        <v>7472.1220000000003</v>
      </c>
      <c r="E5198" s="85">
        <v>7472.1220000000003</v>
      </c>
      <c r="F5198" s="210">
        <f t="shared" si="243"/>
        <v>2</v>
      </c>
      <c r="G5198" s="79" t="str">
        <f t="shared" si="244"/>
        <v>PHY</v>
      </c>
      <c r="H5198" s="79" t="str">
        <f t="shared" si="245"/>
        <v>2IF-KERN/RIVER</v>
      </c>
    </row>
    <row r="5199" spans="1:8">
      <c r="A5199" s="80">
        <v>37206</v>
      </c>
      <c r="B5199" s="79" t="s">
        <v>178</v>
      </c>
      <c r="C5199" s="79" t="s">
        <v>67</v>
      </c>
      <c r="D5199" s="85">
        <v>81828.701700000005</v>
      </c>
      <c r="E5199" s="85">
        <v>81828.701700000005</v>
      </c>
      <c r="F5199" s="210">
        <f t="shared" si="243"/>
        <v>2</v>
      </c>
      <c r="G5199" s="79" t="str">
        <f t="shared" si="244"/>
        <v>PHY</v>
      </c>
      <c r="H5199" s="79" t="str">
        <f t="shared" si="245"/>
        <v>2IF-NWPL_ROCKY_M</v>
      </c>
    </row>
    <row r="5200" spans="1:8">
      <c r="A5200" s="80">
        <v>37206</v>
      </c>
      <c r="B5200" s="79" t="s">
        <v>178</v>
      </c>
      <c r="C5200" s="79" t="s">
        <v>98</v>
      </c>
      <c r="D5200" s="85">
        <v>904.1268</v>
      </c>
      <c r="E5200" s="85">
        <v>904.1268</v>
      </c>
      <c r="F5200" s="210">
        <f t="shared" si="243"/>
        <v>2</v>
      </c>
      <c r="G5200" s="79" t="str">
        <f t="shared" si="244"/>
        <v>PHY</v>
      </c>
      <c r="H5200" s="79" t="str">
        <f t="shared" si="245"/>
        <v>2IF-QUESTAR</v>
      </c>
    </row>
    <row r="5201" spans="1:8">
      <c r="A5201" s="80">
        <v>37206</v>
      </c>
      <c r="B5201" s="79" t="s">
        <v>178</v>
      </c>
      <c r="C5201" s="79" t="s">
        <v>68</v>
      </c>
      <c r="D5201" s="85">
        <v>4981.4146000000001</v>
      </c>
      <c r="E5201" s="85">
        <v>4981.4146000000001</v>
      </c>
      <c r="F5201" s="210">
        <f t="shared" si="243"/>
        <v>2</v>
      </c>
      <c r="G5201" s="79" t="str">
        <f t="shared" si="244"/>
        <v>PHY</v>
      </c>
      <c r="H5201" s="79" t="str">
        <f t="shared" si="245"/>
        <v>2NGI-MALIN</v>
      </c>
    </row>
    <row r="5202" spans="1:8">
      <c r="A5202" s="80">
        <v>37206</v>
      </c>
      <c r="B5202" s="79" t="s">
        <v>178</v>
      </c>
      <c r="C5202" s="79" t="s">
        <v>74</v>
      </c>
      <c r="D5202" s="85">
        <v>27397.780699999999</v>
      </c>
      <c r="E5202" s="85">
        <v>27397.780699999999</v>
      </c>
      <c r="F5202" s="210">
        <f t="shared" si="243"/>
        <v>2</v>
      </c>
      <c r="G5202" s="79" t="str">
        <f t="shared" si="244"/>
        <v>PHY</v>
      </c>
      <c r="H5202" s="79" t="str">
        <f t="shared" si="245"/>
        <v>2NGI-PGE/CG</v>
      </c>
    </row>
    <row r="5203" spans="1:8">
      <c r="A5203" s="80">
        <v>37206</v>
      </c>
      <c r="B5203" s="79" t="s">
        <v>178</v>
      </c>
      <c r="C5203" s="79" t="s">
        <v>46</v>
      </c>
      <c r="D5203" s="85">
        <v>0</v>
      </c>
      <c r="E5203" s="85">
        <v>0</v>
      </c>
      <c r="F5203" s="210">
        <f t="shared" si="243"/>
        <v>2</v>
      </c>
      <c r="G5203" s="79" t="str">
        <f t="shared" si="244"/>
        <v>PHY</v>
      </c>
      <c r="H5203" s="79" t="str">
        <f t="shared" si="245"/>
        <v>2NGI-SOCAL</v>
      </c>
    </row>
    <row r="5204" spans="1:8">
      <c r="A5204" s="80">
        <v>37206</v>
      </c>
      <c r="B5204" s="79" t="s">
        <v>178</v>
      </c>
      <c r="C5204" s="79" t="s">
        <v>184</v>
      </c>
      <c r="D5204" s="85">
        <v>-2490.7073</v>
      </c>
      <c r="E5204" s="85">
        <v>-2490.7073</v>
      </c>
      <c r="F5204" s="210">
        <f t="shared" si="243"/>
        <v>2</v>
      </c>
      <c r="G5204" s="79" t="str">
        <f t="shared" si="244"/>
        <v>PHY</v>
      </c>
      <c r="H5204" s="79" t="str">
        <f t="shared" si="245"/>
        <v>2NW-STANFIELD</v>
      </c>
    </row>
    <row r="5205" spans="1:8">
      <c r="A5205" s="80">
        <v>37206</v>
      </c>
      <c r="B5205" s="79" t="s">
        <v>178</v>
      </c>
      <c r="C5205" s="79" t="s">
        <v>185</v>
      </c>
      <c r="D5205" s="85">
        <v>2507.1460000000002</v>
      </c>
      <c r="E5205" s="85">
        <v>2507.1460000000002</v>
      </c>
      <c r="F5205" s="210">
        <f t="shared" si="243"/>
        <v>2</v>
      </c>
      <c r="G5205" s="79" t="str">
        <f t="shared" si="244"/>
        <v>PHY</v>
      </c>
      <c r="H5205" s="79" t="str">
        <f t="shared" si="245"/>
        <v>2SUMAS-US/IM</v>
      </c>
    </row>
    <row r="5206" spans="1:8">
      <c r="A5206" s="80">
        <v>37207</v>
      </c>
      <c r="B5206" s="79" t="s">
        <v>178</v>
      </c>
      <c r="C5206" s="79" t="s">
        <v>88</v>
      </c>
      <c r="D5206" s="85">
        <v>2490.7073</v>
      </c>
      <c r="E5206" s="85">
        <v>2490.7073</v>
      </c>
      <c r="F5206" s="210">
        <f t="shared" si="243"/>
        <v>2</v>
      </c>
      <c r="G5206" s="79" t="str">
        <f t="shared" si="244"/>
        <v>PHY</v>
      </c>
      <c r="H5206" s="79" t="str">
        <f t="shared" si="245"/>
        <v>2IF-CIG/RKYMTN</v>
      </c>
    </row>
    <row r="5207" spans="1:8">
      <c r="A5207" s="80">
        <v>37207</v>
      </c>
      <c r="B5207" s="79" t="s">
        <v>178</v>
      </c>
      <c r="C5207" s="79" t="s">
        <v>72</v>
      </c>
      <c r="D5207" s="85">
        <v>-7472.1220000000003</v>
      </c>
      <c r="E5207" s="85">
        <v>-7472.1220000000003</v>
      </c>
      <c r="F5207" s="210">
        <f t="shared" si="243"/>
        <v>2</v>
      </c>
      <c r="G5207" s="79" t="str">
        <f t="shared" si="244"/>
        <v>PHY</v>
      </c>
      <c r="H5207" s="79" t="str">
        <f t="shared" si="245"/>
        <v>2IF-ELPO/SJ</v>
      </c>
    </row>
    <row r="5208" spans="1:8">
      <c r="A5208" s="80">
        <v>37207</v>
      </c>
      <c r="B5208" s="79" t="s">
        <v>178</v>
      </c>
      <c r="C5208" s="79" t="s">
        <v>102</v>
      </c>
      <c r="D5208" s="85">
        <v>7472.1220000000003</v>
      </c>
      <c r="E5208" s="85">
        <v>7472.1220000000003</v>
      </c>
      <c r="F5208" s="210">
        <f t="shared" si="243"/>
        <v>2</v>
      </c>
      <c r="G5208" s="79" t="str">
        <f t="shared" si="244"/>
        <v>PHY</v>
      </c>
      <c r="H5208" s="79" t="str">
        <f t="shared" si="245"/>
        <v>2IF-KERN/RIVER</v>
      </c>
    </row>
    <row r="5209" spans="1:8">
      <c r="A5209" s="80">
        <v>37207</v>
      </c>
      <c r="B5209" s="79" t="s">
        <v>178</v>
      </c>
      <c r="C5209" s="79" t="s">
        <v>67</v>
      </c>
      <c r="D5209" s="85">
        <v>81828.701700000005</v>
      </c>
      <c r="E5209" s="85">
        <v>81828.701700000005</v>
      </c>
      <c r="F5209" s="210">
        <f t="shared" si="243"/>
        <v>2</v>
      </c>
      <c r="G5209" s="79" t="str">
        <f t="shared" si="244"/>
        <v>PHY</v>
      </c>
      <c r="H5209" s="79" t="str">
        <f t="shared" si="245"/>
        <v>2IF-NWPL_ROCKY_M</v>
      </c>
    </row>
    <row r="5210" spans="1:8">
      <c r="A5210" s="80">
        <v>37207</v>
      </c>
      <c r="B5210" s="79" t="s">
        <v>178</v>
      </c>
      <c r="C5210" s="79" t="s">
        <v>98</v>
      </c>
      <c r="D5210" s="85">
        <v>904.1268</v>
      </c>
      <c r="E5210" s="85">
        <v>904.1268</v>
      </c>
      <c r="F5210" s="210">
        <f t="shared" si="243"/>
        <v>2</v>
      </c>
      <c r="G5210" s="79" t="str">
        <f t="shared" si="244"/>
        <v>PHY</v>
      </c>
      <c r="H5210" s="79" t="str">
        <f t="shared" si="245"/>
        <v>2IF-QUESTAR</v>
      </c>
    </row>
    <row r="5211" spans="1:8">
      <c r="A5211" s="80">
        <v>37207</v>
      </c>
      <c r="B5211" s="79" t="s">
        <v>178</v>
      </c>
      <c r="C5211" s="79" t="s">
        <v>68</v>
      </c>
      <c r="D5211" s="85">
        <v>4981.4146000000001</v>
      </c>
      <c r="E5211" s="85">
        <v>4981.4146000000001</v>
      </c>
      <c r="F5211" s="210">
        <f t="shared" si="243"/>
        <v>2</v>
      </c>
      <c r="G5211" s="79" t="str">
        <f t="shared" si="244"/>
        <v>PHY</v>
      </c>
      <c r="H5211" s="79" t="str">
        <f t="shared" si="245"/>
        <v>2NGI-MALIN</v>
      </c>
    </row>
    <row r="5212" spans="1:8">
      <c r="A5212" s="80">
        <v>37207</v>
      </c>
      <c r="B5212" s="79" t="s">
        <v>178</v>
      </c>
      <c r="C5212" s="79" t="s">
        <v>74</v>
      </c>
      <c r="D5212" s="85">
        <v>27397.780699999999</v>
      </c>
      <c r="E5212" s="85">
        <v>27397.780699999999</v>
      </c>
      <c r="F5212" s="210">
        <f t="shared" si="243"/>
        <v>2</v>
      </c>
      <c r="G5212" s="79" t="str">
        <f t="shared" si="244"/>
        <v>PHY</v>
      </c>
      <c r="H5212" s="79" t="str">
        <f t="shared" si="245"/>
        <v>2NGI-PGE/CG</v>
      </c>
    </row>
    <row r="5213" spans="1:8">
      <c r="A5213" s="80">
        <v>37207</v>
      </c>
      <c r="B5213" s="79" t="s">
        <v>178</v>
      </c>
      <c r="C5213" s="79" t="s">
        <v>46</v>
      </c>
      <c r="D5213" s="85">
        <v>0</v>
      </c>
      <c r="E5213" s="85">
        <v>0</v>
      </c>
      <c r="F5213" s="210">
        <f t="shared" si="243"/>
        <v>2</v>
      </c>
      <c r="G5213" s="79" t="str">
        <f t="shared" si="244"/>
        <v>PHY</v>
      </c>
      <c r="H5213" s="79" t="str">
        <f t="shared" si="245"/>
        <v>2NGI-SOCAL</v>
      </c>
    </row>
    <row r="5214" spans="1:8">
      <c r="A5214" s="80">
        <v>37207</v>
      </c>
      <c r="B5214" s="79" t="s">
        <v>178</v>
      </c>
      <c r="C5214" s="79" t="s">
        <v>184</v>
      </c>
      <c r="D5214" s="85">
        <v>-2490.7073</v>
      </c>
      <c r="E5214" s="85">
        <v>-2490.7073</v>
      </c>
      <c r="F5214" s="210">
        <f t="shared" si="243"/>
        <v>2</v>
      </c>
      <c r="G5214" s="79" t="str">
        <f t="shared" si="244"/>
        <v>PHY</v>
      </c>
      <c r="H5214" s="79" t="str">
        <f t="shared" si="245"/>
        <v>2NW-STANFIELD</v>
      </c>
    </row>
    <row r="5215" spans="1:8">
      <c r="A5215" s="80">
        <v>37207</v>
      </c>
      <c r="B5215" s="79" t="s">
        <v>178</v>
      </c>
      <c r="C5215" s="79" t="s">
        <v>185</v>
      </c>
      <c r="D5215" s="85">
        <v>2507.1460000000002</v>
      </c>
      <c r="E5215" s="85">
        <v>2507.1460000000002</v>
      </c>
      <c r="F5215" s="210">
        <f t="shared" si="243"/>
        <v>2</v>
      </c>
      <c r="G5215" s="79" t="str">
        <f t="shared" si="244"/>
        <v>PHY</v>
      </c>
      <c r="H5215" s="79" t="str">
        <f t="shared" si="245"/>
        <v>2SUMAS-US/IM</v>
      </c>
    </row>
    <row r="5216" spans="1:8">
      <c r="A5216" s="80">
        <v>37208</v>
      </c>
      <c r="B5216" s="79" t="s">
        <v>178</v>
      </c>
      <c r="C5216" s="79" t="s">
        <v>88</v>
      </c>
      <c r="D5216" s="85">
        <v>2490.7073</v>
      </c>
      <c r="E5216" s="85">
        <v>2490.7073</v>
      </c>
      <c r="F5216" s="210">
        <f t="shared" si="243"/>
        <v>2</v>
      </c>
      <c r="G5216" s="79" t="str">
        <f t="shared" si="244"/>
        <v>PHY</v>
      </c>
      <c r="H5216" s="79" t="str">
        <f t="shared" si="245"/>
        <v>2IF-CIG/RKYMTN</v>
      </c>
    </row>
    <row r="5217" spans="1:8">
      <c r="A5217" s="80">
        <v>37208</v>
      </c>
      <c r="B5217" s="79" t="s">
        <v>178</v>
      </c>
      <c r="C5217" s="79" t="s">
        <v>72</v>
      </c>
      <c r="D5217" s="85">
        <v>-7472.1220000000003</v>
      </c>
      <c r="E5217" s="85">
        <v>-7472.1220000000003</v>
      </c>
      <c r="F5217" s="210">
        <f t="shared" si="243"/>
        <v>2</v>
      </c>
      <c r="G5217" s="79" t="str">
        <f t="shared" si="244"/>
        <v>PHY</v>
      </c>
      <c r="H5217" s="79" t="str">
        <f t="shared" si="245"/>
        <v>2IF-ELPO/SJ</v>
      </c>
    </row>
    <row r="5218" spans="1:8">
      <c r="A5218" s="80">
        <v>37208</v>
      </c>
      <c r="B5218" s="79" t="s">
        <v>178</v>
      </c>
      <c r="C5218" s="79" t="s">
        <v>102</v>
      </c>
      <c r="D5218" s="85">
        <v>7472.1220000000003</v>
      </c>
      <c r="E5218" s="85">
        <v>7472.1220000000003</v>
      </c>
      <c r="F5218" s="210">
        <f t="shared" si="243"/>
        <v>2</v>
      </c>
      <c r="G5218" s="79" t="str">
        <f t="shared" si="244"/>
        <v>PHY</v>
      </c>
      <c r="H5218" s="79" t="str">
        <f t="shared" si="245"/>
        <v>2IF-KERN/RIVER</v>
      </c>
    </row>
    <row r="5219" spans="1:8">
      <c r="A5219" s="80">
        <v>37208</v>
      </c>
      <c r="B5219" s="79" t="s">
        <v>178</v>
      </c>
      <c r="C5219" s="79" t="s">
        <v>67</v>
      </c>
      <c r="D5219" s="85">
        <v>81828.701700000005</v>
      </c>
      <c r="E5219" s="85">
        <v>81828.701700000005</v>
      </c>
      <c r="F5219" s="210">
        <f t="shared" si="243"/>
        <v>2</v>
      </c>
      <c r="G5219" s="79" t="str">
        <f t="shared" si="244"/>
        <v>PHY</v>
      </c>
      <c r="H5219" s="79" t="str">
        <f t="shared" si="245"/>
        <v>2IF-NWPL_ROCKY_M</v>
      </c>
    </row>
    <row r="5220" spans="1:8">
      <c r="A5220" s="80">
        <v>37208</v>
      </c>
      <c r="B5220" s="79" t="s">
        <v>178</v>
      </c>
      <c r="C5220" s="79" t="s">
        <v>98</v>
      </c>
      <c r="D5220" s="85">
        <v>904.1268</v>
      </c>
      <c r="E5220" s="85">
        <v>904.1268</v>
      </c>
      <c r="F5220" s="210">
        <f t="shared" si="243"/>
        <v>2</v>
      </c>
      <c r="G5220" s="79" t="str">
        <f t="shared" si="244"/>
        <v>PHY</v>
      </c>
      <c r="H5220" s="79" t="str">
        <f t="shared" si="245"/>
        <v>2IF-QUESTAR</v>
      </c>
    </row>
    <row r="5221" spans="1:8">
      <c r="A5221" s="80">
        <v>37208</v>
      </c>
      <c r="B5221" s="79" t="s">
        <v>178</v>
      </c>
      <c r="C5221" s="79" t="s">
        <v>68</v>
      </c>
      <c r="D5221" s="85">
        <v>4981.4146000000001</v>
      </c>
      <c r="E5221" s="85">
        <v>4981.4146000000001</v>
      </c>
      <c r="F5221" s="210">
        <f t="shared" si="243"/>
        <v>2</v>
      </c>
      <c r="G5221" s="79" t="str">
        <f t="shared" si="244"/>
        <v>PHY</v>
      </c>
      <c r="H5221" s="79" t="str">
        <f t="shared" si="245"/>
        <v>2NGI-MALIN</v>
      </c>
    </row>
    <row r="5222" spans="1:8">
      <c r="A5222" s="80">
        <v>37208</v>
      </c>
      <c r="B5222" s="79" t="s">
        <v>178</v>
      </c>
      <c r="C5222" s="79" t="s">
        <v>74</v>
      </c>
      <c r="D5222" s="85">
        <v>27397.780699999999</v>
      </c>
      <c r="E5222" s="85">
        <v>27397.780699999999</v>
      </c>
      <c r="F5222" s="210">
        <f t="shared" si="243"/>
        <v>2</v>
      </c>
      <c r="G5222" s="79" t="str">
        <f t="shared" si="244"/>
        <v>PHY</v>
      </c>
      <c r="H5222" s="79" t="str">
        <f t="shared" si="245"/>
        <v>2NGI-PGE/CG</v>
      </c>
    </row>
    <row r="5223" spans="1:8">
      <c r="A5223" s="80">
        <v>37208</v>
      </c>
      <c r="B5223" s="79" t="s">
        <v>178</v>
      </c>
      <c r="C5223" s="79" t="s">
        <v>46</v>
      </c>
      <c r="D5223" s="85">
        <v>0</v>
      </c>
      <c r="E5223" s="85">
        <v>0</v>
      </c>
      <c r="F5223" s="210">
        <f t="shared" si="243"/>
        <v>2</v>
      </c>
      <c r="G5223" s="79" t="str">
        <f t="shared" si="244"/>
        <v>PHY</v>
      </c>
      <c r="H5223" s="79" t="str">
        <f t="shared" si="245"/>
        <v>2NGI-SOCAL</v>
      </c>
    </row>
    <row r="5224" spans="1:8">
      <c r="A5224" s="80">
        <v>37208</v>
      </c>
      <c r="B5224" s="79" t="s">
        <v>178</v>
      </c>
      <c r="C5224" s="79" t="s">
        <v>184</v>
      </c>
      <c r="D5224" s="85">
        <v>-2490.7073</v>
      </c>
      <c r="E5224" s="85">
        <v>-2490.7073</v>
      </c>
      <c r="F5224" s="210">
        <f t="shared" si="243"/>
        <v>2</v>
      </c>
      <c r="G5224" s="79" t="str">
        <f t="shared" si="244"/>
        <v>PHY</v>
      </c>
      <c r="H5224" s="79" t="str">
        <f t="shared" si="245"/>
        <v>2NW-STANFIELD</v>
      </c>
    </row>
    <row r="5225" spans="1:8">
      <c r="A5225" s="80">
        <v>37208</v>
      </c>
      <c r="B5225" s="79" t="s">
        <v>178</v>
      </c>
      <c r="C5225" s="79" t="s">
        <v>185</v>
      </c>
      <c r="D5225" s="85">
        <v>2507.1460000000002</v>
      </c>
      <c r="E5225" s="85">
        <v>2507.1460000000002</v>
      </c>
      <c r="F5225" s="210">
        <f t="shared" si="243"/>
        <v>2</v>
      </c>
      <c r="G5225" s="79" t="str">
        <f t="shared" si="244"/>
        <v>PHY</v>
      </c>
      <c r="H5225" s="79" t="str">
        <f t="shared" si="245"/>
        <v>2SUMAS-US/IM</v>
      </c>
    </row>
    <row r="5226" spans="1:8">
      <c r="A5226" s="80">
        <v>37209</v>
      </c>
      <c r="B5226" s="79" t="s">
        <v>178</v>
      </c>
      <c r="C5226" s="79" t="s">
        <v>88</v>
      </c>
      <c r="D5226" s="85">
        <v>2490.7073</v>
      </c>
      <c r="E5226" s="85">
        <v>2490.7073</v>
      </c>
      <c r="F5226" s="210">
        <f t="shared" si="243"/>
        <v>2</v>
      </c>
      <c r="G5226" s="79" t="str">
        <f t="shared" si="244"/>
        <v>PHY</v>
      </c>
      <c r="H5226" s="79" t="str">
        <f t="shared" si="245"/>
        <v>2IF-CIG/RKYMTN</v>
      </c>
    </row>
    <row r="5227" spans="1:8">
      <c r="A5227" s="80">
        <v>37209</v>
      </c>
      <c r="B5227" s="79" t="s">
        <v>178</v>
      </c>
      <c r="C5227" s="79" t="s">
        <v>72</v>
      </c>
      <c r="D5227" s="85">
        <v>-7472.1220000000003</v>
      </c>
      <c r="E5227" s="85">
        <v>-7472.1220000000003</v>
      </c>
      <c r="F5227" s="210">
        <f t="shared" si="243"/>
        <v>2</v>
      </c>
      <c r="G5227" s="79" t="str">
        <f t="shared" si="244"/>
        <v>PHY</v>
      </c>
      <c r="H5227" s="79" t="str">
        <f t="shared" si="245"/>
        <v>2IF-ELPO/SJ</v>
      </c>
    </row>
    <row r="5228" spans="1:8">
      <c r="A5228" s="80">
        <v>37209</v>
      </c>
      <c r="B5228" s="79" t="s">
        <v>178</v>
      </c>
      <c r="C5228" s="79" t="s">
        <v>102</v>
      </c>
      <c r="D5228" s="85">
        <v>7472.1220000000003</v>
      </c>
      <c r="E5228" s="85">
        <v>7472.1220000000003</v>
      </c>
      <c r="F5228" s="210">
        <f t="shared" si="243"/>
        <v>2</v>
      </c>
      <c r="G5228" s="79" t="str">
        <f t="shared" si="244"/>
        <v>PHY</v>
      </c>
      <c r="H5228" s="79" t="str">
        <f t="shared" si="245"/>
        <v>2IF-KERN/RIVER</v>
      </c>
    </row>
    <row r="5229" spans="1:8">
      <c r="A5229" s="80">
        <v>37209</v>
      </c>
      <c r="B5229" s="79" t="s">
        <v>178</v>
      </c>
      <c r="C5229" s="79" t="s">
        <v>67</v>
      </c>
      <c r="D5229" s="85">
        <v>81828.701700000005</v>
      </c>
      <c r="E5229" s="85">
        <v>81828.701700000005</v>
      </c>
      <c r="F5229" s="210">
        <f t="shared" si="243"/>
        <v>2</v>
      </c>
      <c r="G5229" s="79" t="str">
        <f t="shared" si="244"/>
        <v>PHY</v>
      </c>
      <c r="H5229" s="79" t="str">
        <f t="shared" si="245"/>
        <v>2IF-NWPL_ROCKY_M</v>
      </c>
    </row>
    <row r="5230" spans="1:8">
      <c r="A5230" s="80">
        <v>37209</v>
      </c>
      <c r="B5230" s="79" t="s">
        <v>178</v>
      </c>
      <c r="C5230" s="79" t="s">
        <v>98</v>
      </c>
      <c r="D5230" s="85">
        <v>904.1268</v>
      </c>
      <c r="E5230" s="85">
        <v>904.1268</v>
      </c>
      <c r="F5230" s="210">
        <f t="shared" si="243"/>
        <v>2</v>
      </c>
      <c r="G5230" s="79" t="str">
        <f t="shared" si="244"/>
        <v>PHY</v>
      </c>
      <c r="H5230" s="79" t="str">
        <f t="shared" si="245"/>
        <v>2IF-QUESTAR</v>
      </c>
    </row>
    <row r="5231" spans="1:8">
      <c r="A5231" s="80">
        <v>37209</v>
      </c>
      <c r="B5231" s="79" t="s">
        <v>178</v>
      </c>
      <c r="C5231" s="79" t="s">
        <v>68</v>
      </c>
      <c r="D5231" s="85">
        <v>4981.4146000000001</v>
      </c>
      <c r="E5231" s="85">
        <v>4981.4146000000001</v>
      </c>
      <c r="F5231" s="210">
        <f t="shared" si="243"/>
        <v>2</v>
      </c>
      <c r="G5231" s="79" t="str">
        <f t="shared" si="244"/>
        <v>PHY</v>
      </c>
      <c r="H5231" s="79" t="str">
        <f t="shared" si="245"/>
        <v>2NGI-MALIN</v>
      </c>
    </row>
    <row r="5232" spans="1:8">
      <c r="A5232" s="80">
        <v>37209</v>
      </c>
      <c r="B5232" s="79" t="s">
        <v>178</v>
      </c>
      <c r="C5232" s="79" t="s">
        <v>74</v>
      </c>
      <c r="D5232" s="85">
        <v>27397.780699999999</v>
      </c>
      <c r="E5232" s="85">
        <v>27397.780699999999</v>
      </c>
      <c r="F5232" s="210">
        <f t="shared" si="243"/>
        <v>2</v>
      </c>
      <c r="G5232" s="79" t="str">
        <f t="shared" si="244"/>
        <v>PHY</v>
      </c>
      <c r="H5232" s="79" t="str">
        <f t="shared" si="245"/>
        <v>2NGI-PGE/CG</v>
      </c>
    </row>
    <row r="5233" spans="1:8">
      <c r="A5233" s="80">
        <v>37209</v>
      </c>
      <c r="B5233" s="79" t="s">
        <v>178</v>
      </c>
      <c r="C5233" s="79" t="s">
        <v>46</v>
      </c>
      <c r="D5233" s="85">
        <v>0</v>
      </c>
      <c r="E5233" s="85">
        <v>0</v>
      </c>
      <c r="F5233" s="210">
        <f t="shared" si="243"/>
        <v>2</v>
      </c>
      <c r="G5233" s="79" t="str">
        <f t="shared" si="244"/>
        <v>PHY</v>
      </c>
      <c r="H5233" s="79" t="str">
        <f t="shared" si="245"/>
        <v>2NGI-SOCAL</v>
      </c>
    </row>
    <row r="5234" spans="1:8">
      <c r="A5234" s="80">
        <v>37209</v>
      </c>
      <c r="B5234" s="79" t="s">
        <v>178</v>
      </c>
      <c r="C5234" s="79" t="s">
        <v>184</v>
      </c>
      <c r="D5234" s="85">
        <v>-2490.7073</v>
      </c>
      <c r="E5234" s="85">
        <v>-2490.7073</v>
      </c>
      <c r="F5234" s="210">
        <f t="shared" si="243"/>
        <v>2</v>
      </c>
      <c r="G5234" s="79" t="str">
        <f t="shared" si="244"/>
        <v>PHY</v>
      </c>
      <c r="H5234" s="79" t="str">
        <f t="shared" si="245"/>
        <v>2NW-STANFIELD</v>
      </c>
    </row>
    <row r="5235" spans="1:8">
      <c r="A5235" s="80">
        <v>37209</v>
      </c>
      <c r="B5235" s="79" t="s">
        <v>178</v>
      </c>
      <c r="C5235" s="79" t="s">
        <v>185</v>
      </c>
      <c r="D5235" s="85">
        <v>2507.1460000000002</v>
      </c>
      <c r="E5235" s="85">
        <v>2507.1460000000002</v>
      </c>
      <c r="F5235" s="210">
        <f t="shared" si="243"/>
        <v>2</v>
      </c>
      <c r="G5235" s="79" t="str">
        <f t="shared" si="244"/>
        <v>PHY</v>
      </c>
      <c r="H5235" s="79" t="str">
        <f t="shared" si="245"/>
        <v>2SUMAS-US/IM</v>
      </c>
    </row>
    <row r="5236" spans="1:8">
      <c r="A5236" s="80">
        <v>37210</v>
      </c>
      <c r="B5236" s="79" t="s">
        <v>178</v>
      </c>
      <c r="C5236" s="79" t="s">
        <v>88</v>
      </c>
      <c r="D5236" s="85">
        <v>2490.7073</v>
      </c>
      <c r="E5236" s="85">
        <v>2490.7073</v>
      </c>
      <c r="F5236" s="210">
        <f t="shared" si="243"/>
        <v>2</v>
      </c>
      <c r="G5236" s="79" t="str">
        <f t="shared" si="244"/>
        <v>PHY</v>
      </c>
      <c r="H5236" s="79" t="str">
        <f t="shared" si="245"/>
        <v>2IF-CIG/RKYMTN</v>
      </c>
    </row>
    <row r="5237" spans="1:8">
      <c r="A5237" s="80">
        <v>37210</v>
      </c>
      <c r="B5237" s="79" t="s">
        <v>178</v>
      </c>
      <c r="C5237" s="79" t="s">
        <v>72</v>
      </c>
      <c r="D5237" s="85">
        <v>-7472.1220000000003</v>
      </c>
      <c r="E5237" s="85">
        <v>-7472.1220000000003</v>
      </c>
      <c r="F5237" s="210">
        <f t="shared" si="243"/>
        <v>2</v>
      </c>
      <c r="G5237" s="79" t="str">
        <f t="shared" si="244"/>
        <v>PHY</v>
      </c>
      <c r="H5237" s="79" t="str">
        <f t="shared" si="245"/>
        <v>2IF-ELPO/SJ</v>
      </c>
    </row>
    <row r="5238" spans="1:8">
      <c r="A5238" s="80">
        <v>37210</v>
      </c>
      <c r="B5238" s="79" t="s">
        <v>178</v>
      </c>
      <c r="C5238" s="79" t="s">
        <v>102</v>
      </c>
      <c r="D5238" s="85">
        <v>7472.1220000000003</v>
      </c>
      <c r="E5238" s="85">
        <v>7472.1220000000003</v>
      </c>
      <c r="F5238" s="210">
        <f t="shared" si="243"/>
        <v>2</v>
      </c>
      <c r="G5238" s="79" t="str">
        <f t="shared" si="244"/>
        <v>PHY</v>
      </c>
      <c r="H5238" s="79" t="str">
        <f t="shared" si="245"/>
        <v>2IF-KERN/RIVER</v>
      </c>
    </row>
    <row r="5239" spans="1:8">
      <c r="A5239" s="80">
        <v>37210</v>
      </c>
      <c r="B5239" s="79" t="s">
        <v>178</v>
      </c>
      <c r="C5239" s="79" t="s">
        <v>67</v>
      </c>
      <c r="D5239" s="85">
        <v>81828.701700000005</v>
      </c>
      <c r="E5239" s="85">
        <v>81828.701700000005</v>
      </c>
      <c r="F5239" s="210">
        <f t="shared" si="243"/>
        <v>2</v>
      </c>
      <c r="G5239" s="79" t="str">
        <f t="shared" si="244"/>
        <v>PHY</v>
      </c>
      <c r="H5239" s="79" t="str">
        <f t="shared" si="245"/>
        <v>2IF-NWPL_ROCKY_M</v>
      </c>
    </row>
    <row r="5240" spans="1:8">
      <c r="A5240" s="80">
        <v>37210</v>
      </c>
      <c r="B5240" s="79" t="s">
        <v>178</v>
      </c>
      <c r="C5240" s="79" t="s">
        <v>98</v>
      </c>
      <c r="D5240" s="85">
        <v>904.1268</v>
      </c>
      <c r="E5240" s="85">
        <v>904.1268</v>
      </c>
      <c r="F5240" s="210">
        <f t="shared" si="243"/>
        <v>2</v>
      </c>
      <c r="G5240" s="79" t="str">
        <f t="shared" si="244"/>
        <v>PHY</v>
      </c>
      <c r="H5240" s="79" t="str">
        <f t="shared" si="245"/>
        <v>2IF-QUESTAR</v>
      </c>
    </row>
    <row r="5241" spans="1:8">
      <c r="A5241" s="80">
        <v>37210</v>
      </c>
      <c r="B5241" s="79" t="s">
        <v>178</v>
      </c>
      <c r="C5241" s="79" t="s">
        <v>68</v>
      </c>
      <c r="D5241" s="85">
        <v>4981.4146000000001</v>
      </c>
      <c r="E5241" s="85">
        <v>4981.4146000000001</v>
      </c>
      <c r="F5241" s="210">
        <f t="shared" si="243"/>
        <v>2</v>
      </c>
      <c r="G5241" s="79" t="str">
        <f t="shared" si="244"/>
        <v>PHY</v>
      </c>
      <c r="H5241" s="79" t="str">
        <f t="shared" si="245"/>
        <v>2NGI-MALIN</v>
      </c>
    </row>
    <row r="5242" spans="1:8">
      <c r="A5242" s="80">
        <v>37210</v>
      </c>
      <c r="B5242" s="79" t="s">
        <v>178</v>
      </c>
      <c r="C5242" s="79" t="s">
        <v>74</v>
      </c>
      <c r="D5242" s="85">
        <v>27397.780699999999</v>
      </c>
      <c r="E5242" s="85">
        <v>27397.780699999999</v>
      </c>
      <c r="F5242" s="210">
        <f t="shared" si="243"/>
        <v>2</v>
      </c>
      <c r="G5242" s="79" t="str">
        <f t="shared" si="244"/>
        <v>PHY</v>
      </c>
      <c r="H5242" s="79" t="str">
        <f t="shared" si="245"/>
        <v>2NGI-PGE/CG</v>
      </c>
    </row>
    <row r="5243" spans="1:8">
      <c r="A5243" s="80">
        <v>37210</v>
      </c>
      <c r="B5243" s="79" t="s">
        <v>178</v>
      </c>
      <c r="C5243" s="79" t="s">
        <v>46</v>
      </c>
      <c r="D5243" s="85">
        <v>0</v>
      </c>
      <c r="E5243" s="85">
        <v>0</v>
      </c>
      <c r="F5243" s="210">
        <f t="shared" si="243"/>
        <v>2</v>
      </c>
      <c r="G5243" s="79" t="str">
        <f t="shared" si="244"/>
        <v>PHY</v>
      </c>
      <c r="H5243" s="79" t="str">
        <f t="shared" si="245"/>
        <v>2NGI-SOCAL</v>
      </c>
    </row>
    <row r="5244" spans="1:8">
      <c r="A5244" s="80">
        <v>37210</v>
      </c>
      <c r="B5244" s="79" t="s">
        <v>178</v>
      </c>
      <c r="C5244" s="79" t="s">
        <v>184</v>
      </c>
      <c r="D5244" s="85">
        <v>-2490.7073</v>
      </c>
      <c r="E5244" s="85">
        <v>-2490.7073</v>
      </c>
      <c r="F5244" s="210">
        <f t="shared" si="243"/>
        <v>2</v>
      </c>
      <c r="G5244" s="79" t="str">
        <f t="shared" si="244"/>
        <v>PHY</v>
      </c>
      <c r="H5244" s="79" t="str">
        <f t="shared" si="245"/>
        <v>2NW-STANFIELD</v>
      </c>
    </row>
    <row r="5245" spans="1:8">
      <c r="A5245" s="80">
        <v>37210</v>
      </c>
      <c r="B5245" s="79" t="s">
        <v>178</v>
      </c>
      <c r="C5245" s="79" t="s">
        <v>185</v>
      </c>
      <c r="D5245" s="85">
        <v>2507.1460000000002</v>
      </c>
      <c r="E5245" s="85">
        <v>2507.1460000000002</v>
      </c>
      <c r="F5245" s="210">
        <f t="shared" si="243"/>
        <v>2</v>
      </c>
      <c r="G5245" s="79" t="str">
        <f t="shared" si="244"/>
        <v>PHY</v>
      </c>
      <c r="H5245" s="79" t="str">
        <f t="shared" si="245"/>
        <v>2SUMAS-US/IM</v>
      </c>
    </row>
    <row r="5246" spans="1:8">
      <c r="A5246" s="80">
        <v>37211</v>
      </c>
      <c r="B5246" s="79" t="s">
        <v>178</v>
      </c>
      <c r="C5246" s="79" t="s">
        <v>88</v>
      </c>
      <c r="D5246" s="85">
        <v>2490.7073</v>
      </c>
      <c r="E5246" s="85">
        <v>2490.7073</v>
      </c>
      <c r="F5246" s="210">
        <f t="shared" si="243"/>
        <v>2</v>
      </c>
      <c r="G5246" s="79" t="str">
        <f t="shared" si="244"/>
        <v>PHY</v>
      </c>
      <c r="H5246" s="79" t="str">
        <f t="shared" si="245"/>
        <v>2IF-CIG/RKYMTN</v>
      </c>
    </row>
    <row r="5247" spans="1:8">
      <c r="A5247" s="80">
        <v>37211</v>
      </c>
      <c r="B5247" s="79" t="s">
        <v>178</v>
      </c>
      <c r="C5247" s="79" t="s">
        <v>72</v>
      </c>
      <c r="D5247" s="85">
        <v>-7472.1220000000003</v>
      </c>
      <c r="E5247" s="85">
        <v>-7472.1220000000003</v>
      </c>
      <c r="F5247" s="210">
        <f t="shared" si="243"/>
        <v>2</v>
      </c>
      <c r="G5247" s="79" t="str">
        <f t="shared" si="244"/>
        <v>PHY</v>
      </c>
      <c r="H5247" s="79" t="str">
        <f t="shared" si="245"/>
        <v>2IF-ELPO/SJ</v>
      </c>
    </row>
    <row r="5248" spans="1:8">
      <c r="A5248" s="80">
        <v>37211</v>
      </c>
      <c r="B5248" s="79" t="s">
        <v>178</v>
      </c>
      <c r="C5248" s="79" t="s">
        <v>102</v>
      </c>
      <c r="D5248" s="85">
        <v>7472.1220000000003</v>
      </c>
      <c r="E5248" s="85">
        <v>7472.1220000000003</v>
      </c>
      <c r="F5248" s="210">
        <f t="shared" si="243"/>
        <v>2</v>
      </c>
      <c r="G5248" s="79" t="str">
        <f t="shared" si="244"/>
        <v>PHY</v>
      </c>
      <c r="H5248" s="79" t="str">
        <f t="shared" si="245"/>
        <v>2IF-KERN/RIVER</v>
      </c>
    </row>
    <row r="5249" spans="1:8">
      <c r="A5249" s="80">
        <v>37211</v>
      </c>
      <c r="B5249" s="79" t="s">
        <v>178</v>
      </c>
      <c r="C5249" s="79" t="s">
        <v>67</v>
      </c>
      <c r="D5249" s="85">
        <v>81828.701700000005</v>
      </c>
      <c r="E5249" s="85">
        <v>81828.701700000005</v>
      </c>
      <c r="F5249" s="210">
        <f t="shared" si="243"/>
        <v>2</v>
      </c>
      <c r="G5249" s="79" t="str">
        <f t="shared" si="244"/>
        <v>PHY</v>
      </c>
      <c r="H5249" s="79" t="str">
        <f t="shared" si="245"/>
        <v>2IF-NWPL_ROCKY_M</v>
      </c>
    </row>
    <row r="5250" spans="1:8">
      <c r="A5250" s="80">
        <v>37211</v>
      </c>
      <c r="B5250" s="79" t="s">
        <v>178</v>
      </c>
      <c r="C5250" s="79" t="s">
        <v>98</v>
      </c>
      <c r="D5250" s="85">
        <v>904.1268</v>
      </c>
      <c r="E5250" s="85">
        <v>904.1268</v>
      </c>
      <c r="F5250" s="210">
        <f t="shared" si="243"/>
        <v>2</v>
      </c>
      <c r="G5250" s="79" t="str">
        <f t="shared" si="244"/>
        <v>PHY</v>
      </c>
      <c r="H5250" s="79" t="str">
        <f t="shared" si="245"/>
        <v>2IF-QUESTAR</v>
      </c>
    </row>
    <row r="5251" spans="1:8">
      <c r="A5251" s="80">
        <v>37211</v>
      </c>
      <c r="B5251" s="79" t="s">
        <v>178</v>
      </c>
      <c r="C5251" s="79" t="s">
        <v>68</v>
      </c>
      <c r="D5251" s="85">
        <v>4981.4146000000001</v>
      </c>
      <c r="E5251" s="85">
        <v>4981.4146000000001</v>
      </c>
      <c r="F5251" s="210">
        <f t="shared" ref="F5251:F5314" si="246">IF(REF_DT&lt;=LastDay,INDEX(IntraMonth_Buckets,MATCH($A5251,IntraSumMonths,0),1),INDEX(BucketTable,MATCH($A5251,SumMonths,0),1))</f>
        <v>2</v>
      </c>
      <c r="G5251" s="79" t="str">
        <f t="shared" ref="G5251:G5314" si="247">INDEX(Book_Type,MATCH($B5251,Book,0),1)</f>
        <v>PHY</v>
      </c>
      <c r="H5251" s="79" t="str">
        <f t="shared" ref="H5251:H5314" si="248">$F5251&amp;$C5251</f>
        <v>2NGI-MALIN</v>
      </c>
    </row>
    <row r="5252" spans="1:8">
      <c r="A5252" s="80">
        <v>37211</v>
      </c>
      <c r="B5252" s="79" t="s">
        <v>178</v>
      </c>
      <c r="C5252" s="79" t="s">
        <v>74</v>
      </c>
      <c r="D5252" s="85">
        <v>27397.780699999999</v>
      </c>
      <c r="E5252" s="85">
        <v>27397.780699999999</v>
      </c>
      <c r="F5252" s="210">
        <f t="shared" si="246"/>
        <v>2</v>
      </c>
      <c r="G5252" s="79" t="str">
        <f t="shared" si="247"/>
        <v>PHY</v>
      </c>
      <c r="H5252" s="79" t="str">
        <f t="shared" si="248"/>
        <v>2NGI-PGE/CG</v>
      </c>
    </row>
    <row r="5253" spans="1:8">
      <c r="A5253" s="80">
        <v>37211</v>
      </c>
      <c r="B5253" s="79" t="s">
        <v>178</v>
      </c>
      <c r="C5253" s="79" t="s">
        <v>46</v>
      </c>
      <c r="D5253" s="85">
        <v>0</v>
      </c>
      <c r="E5253" s="85">
        <v>0</v>
      </c>
      <c r="F5253" s="210">
        <f t="shared" si="246"/>
        <v>2</v>
      </c>
      <c r="G5253" s="79" t="str">
        <f t="shared" si="247"/>
        <v>PHY</v>
      </c>
      <c r="H5253" s="79" t="str">
        <f t="shared" si="248"/>
        <v>2NGI-SOCAL</v>
      </c>
    </row>
    <row r="5254" spans="1:8">
      <c r="A5254" s="80">
        <v>37211</v>
      </c>
      <c r="B5254" s="79" t="s">
        <v>178</v>
      </c>
      <c r="C5254" s="79" t="s">
        <v>184</v>
      </c>
      <c r="D5254" s="85">
        <v>-2490.7073</v>
      </c>
      <c r="E5254" s="85">
        <v>-2490.7073</v>
      </c>
      <c r="F5254" s="210">
        <f t="shared" si="246"/>
        <v>2</v>
      </c>
      <c r="G5254" s="79" t="str">
        <f t="shared" si="247"/>
        <v>PHY</v>
      </c>
      <c r="H5254" s="79" t="str">
        <f t="shared" si="248"/>
        <v>2NW-STANFIELD</v>
      </c>
    </row>
    <row r="5255" spans="1:8">
      <c r="A5255" s="80">
        <v>37211</v>
      </c>
      <c r="B5255" s="79" t="s">
        <v>178</v>
      </c>
      <c r="C5255" s="79" t="s">
        <v>185</v>
      </c>
      <c r="D5255" s="85">
        <v>2507.1460000000002</v>
      </c>
      <c r="E5255" s="85">
        <v>2507.1460000000002</v>
      </c>
      <c r="F5255" s="210">
        <f t="shared" si="246"/>
        <v>2</v>
      </c>
      <c r="G5255" s="79" t="str">
        <f t="shared" si="247"/>
        <v>PHY</v>
      </c>
      <c r="H5255" s="79" t="str">
        <f t="shared" si="248"/>
        <v>2SUMAS-US/IM</v>
      </c>
    </row>
    <row r="5256" spans="1:8">
      <c r="A5256" s="80">
        <v>37212</v>
      </c>
      <c r="B5256" s="79" t="s">
        <v>178</v>
      </c>
      <c r="C5256" s="79" t="s">
        <v>88</v>
      </c>
      <c r="D5256" s="85">
        <v>2490.7073</v>
      </c>
      <c r="E5256" s="85">
        <v>2490.7073</v>
      </c>
      <c r="F5256" s="210">
        <f t="shared" si="246"/>
        <v>2</v>
      </c>
      <c r="G5256" s="79" t="str">
        <f t="shared" si="247"/>
        <v>PHY</v>
      </c>
      <c r="H5256" s="79" t="str">
        <f t="shared" si="248"/>
        <v>2IF-CIG/RKYMTN</v>
      </c>
    </row>
    <row r="5257" spans="1:8">
      <c r="A5257" s="80">
        <v>37212</v>
      </c>
      <c r="B5257" s="79" t="s">
        <v>178</v>
      </c>
      <c r="C5257" s="79" t="s">
        <v>72</v>
      </c>
      <c r="D5257" s="85">
        <v>-7472.1220000000003</v>
      </c>
      <c r="E5257" s="85">
        <v>-7472.1220000000003</v>
      </c>
      <c r="F5257" s="210">
        <f t="shared" si="246"/>
        <v>2</v>
      </c>
      <c r="G5257" s="79" t="str">
        <f t="shared" si="247"/>
        <v>PHY</v>
      </c>
      <c r="H5257" s="79" t="str">
        <f t="shared" si="248"/>
        <v>2IF-ELPO/SJ</v>
      </c>
    </row>
    <row r="5258" spans="1:8">
      <c r="A5258" s="80">
        <v>37212</v>
      </c>
      <c r="B5258" s="79" t="s">
        <v>178</v>
      </c>
      <c r="C5258" s="79" t="s">
        <v>102</v>
      </c>
      <c r="D5258" s="85">
        <v>7472.1220000000003</v>
      </c>
      <c r="E5258" s="85">
        <v>7472.1220000000003</v>
      </c>
      <c r="F5258" s="210">
        <f t="shared" si="246"/>
        <v>2</v>
      </c>
      <c r="G5258" s="79" t="str">
        <f t="shared" si="247"/>
        <v>PHY</v>
      </c>
      <c r="H5258" s="79" t="str">
        <f t="shared" si="248"/>
        <v>2IF-KERN/RIVER</v>
      </c>
    </row>
    <row r="5259" spans="1:8">
      <c r="A5259" s="80">
        <v>37212</v>
      </c>
      <c r="B5259" s="79" t="s">
        <v>178</v>
      </c>
      <c r="C5259" s="79" t="s">
        <v>67</v>
      </c>
      <c r="D5259" s="85">
        <v>81828.701700000005</v>
      </c>
      <c r="E5259" s="85">
        <v>81828.701700000005</v>
      </c>
      <c r="F5259" s="210">
        <f t="shared" si="246"/>
        <v>2</v>
      </c>
      <c r="G5259" s="79" t="str">
        <f t="shared" si="247"/>
        <v>PHY</v>
      </c>
      <c r="H5259" s="79" t="str">
        <f t="shared" si="248"/>
        <v>2IF-NWPL_ROCKY_M</v>
      </c>
    </row>
    <row r="5260" spans="1:8">
      <c r="A5260" s="80">
        <v>37212</v>
      </c>
      <c r="B5260" s="79" t="s">
        <v>178</v>
      </c>
      <c r="C5260" s="79" t="s">
        <v>98</v>
      </c>
      <c r="D5260" s="85">
        <v>904.1268</v>
      </c>
      <c r="E5260" s="85">
        <v>904.1268</v>
      </c>
      <c r="F5260" s="210">
        <f t="shared" si="246"/>
        <v>2</v>
      </c>
      <c r="G5260" s="79" t="str">
        <f t="shared" si="247"/>
        <v>PHY</v>
      </c>
      <c r="H5260" s="79" t="str">
        <f t="shared" si="248"/>
        <v>2IF-QUESTAR</v>
      </c>
    </row>
    <row r="5261" spans="1:8">
      <c r="A5261" s="80">
        <v>37212</v>
      </c>
      <c r="B5261" s="79" t="s">
        <v>178</v>
      </c>
      <c r="C5261" s="79" t="s">
        <v>68</v>
      </c>
      <c r="D5261" s="85">
        <v>4981.4146000000001</v>
      </c>
      <c r="E5261" s="85">
        <v>4981.4146000000001</v>
      </c>
      <c r="F5261" s="210">
        <f t="shared" si="246"/>
        <v>2</v>
      </c>
      <c r="G5261" s="79" t="str">
        <f t="shared" si="247"/>
        <v>PHY</v>
      </c>
      <c r="H5261" s="79" t="str">
        <f t="shared" si="248"/>
        <v>2NGI-MALIN</v>
      </c>
    </row>
    <row r="5262" spans="1:8">
      <c r="A5262" s="80">
        <v>37212</v>
      </c>
      <c r="B5262" s="79" t="s">
        <v>178</v>
      </c>
      <c r="C5262" s="79" t="s">
        <v>74</v>
      </c>
      <c r="D5262" s="85">
        <v>27397.780699999999</v>
      </c>
      <c r="E5262" s="85">
        <v>27397.780699999999</v>
      </c>
      <c r="F5262" s="210">
        <f t="shared" si="246"/>
        <v>2</v>
      </c>
      <c r="G5262" s="79" t="str">
        <f t="shared" si="247"/>
        <v>PHY</v>
      </c>
      <c r="H5262" s="79" t="str">
        <f t="shared" si="248"/>
        <v>2NGI-PGE/CG</v>
      </c>
    </row>
    <row r="5263" spans="1:8">
      <c r="A5263" s="80">
        <v>37212</v>
      </c>
      <c r="B5263" s="79" t="s">
        <v>178</v>
      </c>
      <c r="C5263" s="79" t="s">
        <v>46</v>
      </c>
      <c r="D5263" s="85">
        <v>0</v>
      </c>
      <c r="E5263" s="85">
        <v>0</v>
      </c>
      <c r="F5263" s="210">
        <f t="shared" si="246"/>
        <v>2</v>
      </c>
      <c r="G5263" s="79" t="str">
        <f t="shared" si="247"/>
        <v>PHY</v>
      </c>
      <c r="H5263" s="79" t="str">
        <f t="shared" si="248"/>
        <v>2NGI-SOCAL</v>
      </c>
    </row>
    <row r="5264" spans="1:8">
      <c r="A5264" s="80">
        <v>37212</v>
      </c>
      <c r="B5264" s="79" t="s">
        <v>178</v>
      </c>
      <c r="C5264" s="79" t="s">
        <v>184</v>
      </c>
      <c r="D5264" s="85">
        <v>-2490.7073</v>
      </c>
      <c r="E5264" s="85">
        <v>-2490.7073</v>
      </c>
      <c r="F5264" s="210">
        <f t="shared" si="246"/>
        <v>2</v>
      </c>
      <c r="G5264" s="79" t="str">
        <f t="shared" si="247"/>
        <v>PHY</v>
      </c>
      <c r="H5264" s="79" t="str">
        <f t="shared" si="248"/>
        <v>2NW-STANFIELD</v>
      </c>
    </row>
    <row r="5265" spans="1:8">
      <c r="A5265" s="80">
        <v>37212</v>
      </c>
      <c r="B5265" s="79" t="s">
        <v>178</v>
      </c>
      <c r="C5265" s="79" t="s">
        <v>185</v>
      </c>
      <c r="D5265" s="85">
        <v>2507.1460000000002</v>
      </c>
      <c r="E5265" s="85">
        <v>2507.1460000000002</v>
      </c>
      <c r="F5265" s="210">
        <f t="shared" si="246"/>
        <v>2</v>
      </c>
      <c r="G5265" s="79" t="str">
        <f t="shared" si="247"/>
        <v>PHY</v>
      </c>
      <c r="H5265" s="79" t="str">
        <f t="shared" si="248"/>
        <v>2SUMAS-US/IM</v>
      </c>
    </row>
    <row r="5266" spans="1:8">
      <c r="A5266" s="80">
        <v>37213</v>
      </c>
      <c r="B5266" s="79" t="s">
        <v>178</v>
      </c>
      <c r="C5266" s="79" t="s">
        <v>88</v>
      </c>
      <c r="D5266" s="85">
        <v>2490.7073</v>
      </c>
      <c r="E5266" s="85">
        <v>2490.7073</v>
      </c>
      <c r="F5266" s="210">
        <f t="shared" si="246"/>
        <v>2</v>
      </c>
      <c r="G5266" s="79" t="str">
        <f t="shared" si="247"/>
        <v>PHY</v>
      </c>
      <c r="H5266" s="79" t="str">
        <f t="shared" si="248"/>
        <v>2IF-CIG/RKYMTN</v>
      </c>
    </row>
    <row r="5267" spans="1:8">
      <c r="A5267" s="80">
        <v>37213</v>
      </c>
      <c r="B5267" s="79" t="s">
        <v>178</v>
      </c>
      <c r="C5267" s="79" t="s">
        <v>72</v>
      </c>
      <c r="D5267" s="85">
        <v>-7472.1220000000003</v>
      </c>
      <c r="E5267" s="85">
        <v>-7472.1220000000003</v>
      </c>
      <c r="F5267" s="210">
        <f t="shared" si="246"/>
        <v>2</v>
      </c>
      <c r="G5267" s="79" t="str">
        <f t="shared" si="247"/>
        <v>PHY</v>
      </c>
      <c r="H5267" s="79" t="str">
        <f t="shared" si="248"/>
        <v>2IF-ELPO/SJ</v>
      </c>
    </row>
    <row r="5268" spans="1:8">
      <c r="A5268" s="80">
        <v>37213</v>
      </c>
      <c r="B5268" s="79" t="s">
        <v>178</v>
      </c>
      <c r="C5268" s="79" t="s">
        <v>102</v>
      </c>
      <c r="D5268" s="85">
        <v>7472.1220000000003</v>
      </c>
      <c r="E5268" s="85">
        <v>7472.1220000000003</v>
      </c>
      <c r="F5268" s="210">
        <f t="shared" si="246"/>
        <v>2</v>
      </c>
      <c r="G5268" s="79" t="str">
        <f t="shared" si="247"/>
        <v>PHY</v>
      </c>
      <c r="H5268" s="79" t="str">
        <f t="shared" si="248"/>
        <v>2IF-KERN/RIVER</v>
      </c>
    </row>
    <row r="5269" spans="1:8">
      <c r="A5269" s="80">
        <v>37213</v>
      </c>
      <c r="B5269" s="79" t="s">
        <v>178</v>
      </c>
      <c r="C5269" s="79" t="s">
        <v>67</v>
      </c>
      <c r="D5269" s="85">
        <v>81828.701700000005</v>
      </c>
      <c r="E5269" s="85">
        <v>81828.701700000005</v>
      </c>
      <c r="F5269" s="210">
        <f t="shared" si="246"/>
        <v>2</v>
      </c>
      <c r="G5269" s="79" t="str">
        <f t="shared" si="247"/>
        <v>PHY</v>
      </c>
      <c r="H5269" s="79" t="str">
        <f t="shared" si="248"/>
        <v>2IF-NWPL_ROCKY_M</v>
      </c>
    </row>
    <row r="5270" spans="1:8">
      <c r="A5270" s="80">
        <v>37213</v>
      </c>
      <c r="B5270" s="79" t="s">
        <v>178</v>
      </c>
      <c r="C5270" s="79" t="s">
        <v>98</v>
      </c>
      <c r="D5270" s="85">
        <v>904.1268</v>
      </c>
      <c r="E5270" s="85">
        <v>904.1268</v>
      </c>
      <c r="F5270" s="210">
        <f t="shared" si="246"/>
        <v>2</v>
      </c>
      <c r="G5270" s="79" t="str">
        <f t="shared" si="247"/>
        <v>PHY</v>
      </c>
      <c r="H5270" s="79" t="str">
        <f t="shared" si="248"/>
        <v>2IF-QUESTAR</v>
      </c>
    </row>
    <row r="5271" spans="1:8">
      <c r="A5271" s="80">
        <v>37213</v>
      </c>
      <c r="B5271" s="79" t="s">
        <v>178</v>
      </c>
      <c r="C5271" s="79" t="s">
        <v>68</v>
      </c>
      <c r="D5271" s="85">
        <v>4981.4146000000001</v>
      </c>
      <c r="E5271" s="85">
        <v>4981.4146000000001</v>
      </c>
      <c r="F5271" s="210">
        <f t="shared" si="246"/>
        <v>2</v>
      </c>
      <c r="G5271" s="79" t="str">
        <f t="shared" si="247"/>
        <v>PHY</v>
      </c>
      <c r="H5271" s="79" t="str">
        <f t="shared" si="248"/>
        <v>2NGI-MALIN</v>
      </c>
    </row>
    <row r="5272" spans="1:8">
      <c r="A5272" s="80">
        <v>37213</v>
      </c>
      <c r="B5272" s="79" t="s">
        <v>178</v>
      </c>
      <c r="C5272" s="79" t="s">
        <v>74</v>
      </c>
      <c r="D5272" s="85">
        <v>27397.780699999999</v>
      </c>
      <c r="E5272" s="85">
        <v>27397.780699999999</v>
      </c>
      <c r="F5272" s="210">
        <f t="shared" si="246"/>
        <v>2</v>
      </c>
      <c r="G5272" s="79" t="str">
        <f t="shared" si="247"/>
        <v>PHY</v>
      </c>
      <c r="H5272" s="79" t="str">
        <f t="shared" si="248"/>
        <v>2NGI-PGE/CG</v>
      </c>
    </row>
    <row r="5273" spans="1:8">
      <c r="A5273" s="80">
        <v>37213</v>
      </c>
      <c r="B5273" s="79" t="s">
        <v>178</v>
      </c>
      <c r="C5273" s="79" t="s">
        <v>46</v>
      </c>
      <c r="D5273" s="85">
        <v>0</v>
      </c>
      <c r="E5273" s="85">
        <v>0</v>
      </c>
      <c r="F5273" s="210">
        <f t="shared" si="246"/>
        <v>2</v>
      </c>
      <c r="G5273" s="79" t="str">
        <f t="shared" si="247"/>
        <v>PHY</v>
      </c>
      <c r="H5273" s="79" t="str">
        <f t="shared" si="248"/>
        <v>2NGI-SOCAL</v>
      </c>
    </row>
    <row r="5274" spans="1:8">
      <c r="A5274" s="80">
        <v>37213</v>
      </c>
      <c r="B5274" s="79" t="s">
        <v>178</v>
      </c>
      <c r="C5274" s="79" t="s">
        <v>184</v>
      </c>
      <c r="D5274" s="85">
        <v>-2490.7073</v>
      </c>
      <c r="E5274" s="85">
        <v>-2490.7073</v>
      </c>
      <c r="F5274" s="210">
        <f t="shared" si="246"/>
        <v>2</v>
      </c>
      <c r="G5274" s="79" t="str">
        <f t="shared" si="247"/>
        <v>PHY</v>
      </c>
      <c r="H5274" s="79" t="str">
        <f t="shared" si="248"/>
        <v>2NW-STANFIELD</v>
      </c>
    </row>
    <row r="5275" spans="1:8">
      <c r="A5275" s="80">
        <v>37213</v>
      </c>
      <c r="B5275" s="79" t="s">
        <v>178</v>
      </c>
      <c r="C5275" s="79" t="s">
        <v>185</v>
      </c>
      <c r="D5275" s="85">
        <v>2507.1460000000002</v>
      </c>
      <c r="E5275" s="85">
        <v>2507.1460000000002</v>
      </c>
      <c r="F5275" s="210">
        <f t="shared" si="246"/>
        <v>2</v>
      </c>
      <c r="G5275" s="79" t="str">
        <f t="shared" si="247"/>
        <v>PHY</v>
      </c>
      <c r="H5275" s="79" t="str">
        <f t="shared" si="248"/>
        <v>2SUMAS-US/IM</v>
      </c>
    </row>
    <row r="5276" spans="1:8">
      <c r="A5276" s="80">
        <v>37214</v>
      </c>
      <c r="B5276" s="79" t="s">
        <v>178</v>
      </c>
      <c r="C5276" s="79" t="s">
        <v>88</v>
      </c>
      <c r="D5276" s="85">
        <v>2490.7073</v>
      </c>
      <c r="E5276" s="85">
        <v>2490.7073</v>
      </c>
      <c r="F5276" s="210">
        <f t="shared" si="246"/>
        <v>2</v>
      </c>
      <c r="G5276" s="79" t="str">
        <f t="shared" si="247"/>
        <v>PHY</v>
      </c>
      <c r="H5276" s="79" t="str">
        <f t="shared" si="248"/>
        <v>2IF-CIG/RKYMTN</v>
      </c>
    </row>
    <row r="5277" spans="1:8">
      <c r="A5277" s="80">
        <v>37214</v>
      </c>
      <c r="B5277" s="79" t="s">
        <v>178</v>
      </c>
      <c r="C5277" s="79" t="s">
        <v>72</v>
      </c>
      <c r="D5277" s="85">
        <v>-7472.1220000000003</v>
      </c>
      <c r="E5277" s="85">
        <v>-7472.1220000000003</v>
      </c>
      <c r="F5277" s="210">
        <f t="shared" si="246"/>
        <v>2</v>
      </c>
      <c r="G5277" s="79" t="str">
        <f t="shared" si="247"/>
        <v>PHY</v>
      </c>
      <c r="H5277" s="79" t="str">
        <f t="shared" si="248"/>
        <v>2IF-ELPO/SJ</v>
      </c>
    </row>
    <row r="5278" spans="1:8">
      <c r="A5278" s="80">
        <v>37214</v>
      </c>
      <c r="B5278" s="79" t="s">
        <v>178</v>
      </c>
      <c r="C5278" s="79" t="s">
        <v>102</v>
      </c>
      <c r="D5278" s="85">
        <v>7472.1220000000003</v>
      </c>
      <c r="E5278" s="85">
        <v>7472.1220000000003</v>
      </c>
      <c r="F5278" s="210">
        <f t="shared" si="246"/>
        <v>2</v>
      </c>
      <c r="G5278" s="79" t="str">
        <f t="shared" si="247"/>
        <v>PHY</v>
      </c>
      <c r="H5278" s="79" t="str">
        <f t="shared" si="248"/>
        <v>2IF-KERN/RIVER</v>
      </c>
    </row>
    <row r="5279" spans="1:8">
      <c r="A5279" s="80">
        <v>37214</v>
      </c>
      <c r="B5279" s="79" t="s">
        <v>178</v>
      </c>
      <c r="C5279" s="79" t="s">
        <v>67</v>
      </c>
      <c r="D5279" s="85">
        <v>81828.701700000005</v>
      </c>
      <c r="E5279" s="85">
        <v>81828.701700000005</v>
      </c>
      <c r="F5279" s="210">
        <f t="shared" si="246"/>
        <v>2</v>
      </c>
      <c r="G5279" s="79" t="str">
        <f t="shared" si="247"/>
        <v>PHY</v>
      </c>
      <c r="H5279" s="79" t="str">
        <f t="shared" si="248"/>
        <v>2IF-NWPL_ROCKY_M</v>
      </c>
    </row>
    <row r="5280" spans="1:8">
      <c r="A5280" s="80">
        <v>37214</v>
      </c>
      <c r="B5280" s="79" t="s">
        <v>178</v>
      </c>
      <c r="C5280" s="79" t="s">
        <v>98</v>
      </c>
      <c r="D5280" s="85">
        <v>904.1268</v>
      </c>
      <c r="E5280" s="85">
        <v>904.1268</v>
      </c>
      <c r="F5280" s="210">
        <f t="shared" si="246"/>
        <v>2</v>
      </c>
      <c r="G5280" s="79" t="str">
        <f t="shared" si="247"/>
        <v>PHY</v>
      </c>
      <c r="H5280" s="79" t="str">
        <f t="shared" si="248"/>
        <v>2IF-QUESTAR</v>
      </c>
    </row>
    <row r="5281" spans="1:8">
      <c r="A5281" s="80">
        <v>37214</v>
      </c>
      <c r="B5281" s="79" t="s">
        <v>178</v>
      </c>
      <c r="C5281" s="79" t="s">
        <v>68</v>
      </c>
      <c r="D5281" s="85">
        <v>4981.4146000000001</v>
      </c>
      <c r="E5281" s="85">
        <v>4981.4146000000001</v>
      </c>
      <c r="F5281" s="210">
        <f t="shared" si="246"/>
        <v>2</v>
      </c>
      <c r="G5281" s="79" t="str">
        <f t="shared" si="247"/>
        <v>PHY</v>
      </c>
      <c r="H5281" s="79" t="str">
        <f t="shared" si="248"/>
        <v>2NGI-MALIN</v>
      </c>
    </row>
    <row r="5282" spans="1:8">
      <c r="A5282" s="80">
        <v>37214</v>
      </c>
      <c r="B5282" s="79" t="s">
        <v>178</v>
      </c>
      <c r="C5282" s="79" t="s">
        <v>74</v>
      </c>
      <c r="D5282" s="85">
        <v>27397.780699999999</v>
      </c>
      <c r="E5282" s="85">
        <v>27397.780699999999</v>
      </c>
      <c r="F5282" s="210">
        <f t="shared" si="246"/>
        <v>2</v>
      </c>
      <c r="G5282" s="79" t="str">
        <f t="shared" si="247"/>
        <v>PHY</v>
      </c>
      <c r="H5282" s="79" t="str">
        <f t="shared" si="248"/>
        <v>2NGI-PGE/CG</v>
      </c>
    </row>
    <row r="5283" spans="1:8">
      <c r="A5283" s="80">
        <v>37214</v>
      </c>
      <c r="B5283" s="79" t="s">
        <v>178</v>
      </c>
      <c r="C5283" s="79" t="s">
        <v>46</v>
      </c>
      <c r="D5283" s="85">
        <v>0</v>
      </c>
      <c r="E5283" s="85">
        <v>0</v>
      </c>
      <c r="F5283" s="210">
        <f t="shared" si="246"/>
        <v>2</v>
      </c>
      <c r="G5283" s="79" t="str">
        <f t="shared" si="247"/>
        <v>PHY</v>
      </c>
      <c r="H5283" s="79" t="str">
        <f t="shared" si="248"/>
        <v>2NGI-SOCAL</v>
      </c>
    </row>
    <row r="5284" spans="1:8">
      <c r="A5284" s="80">
        <v>37214</v>
      </c>
      <c r="B5284" s="79" t="s">
        <v>178</v>
      </c>
      <c r="C5284" s="79" t="s">
        <v>184</v>
      </c>
      <c r="D5284" s="85">
        <v>-2490.7073</v>
      </c>
      <c r="E5284" s="85">
        <v>-2490.7073</v>
      </c>
      <c r="F5284" s="210">
        <f t="shared" si="246"/>
        <v>2</v>
      </c>
      <c r="G5284" s="79" t="str">
        <f t="shared" si="247"/>
        <v>PHY</v>
      </c>
      <c r="H5284" s="79" t="str">
        <f t="shared" si="248"/>
        <v>2NW-STANFIELD</v>
      </c>
    </row>
    <row r="5285" spans="1:8">
      <c r="A5285" s="80">
        <v>37214</v>
      </c>
      <c r="B5285" s="79" t="s">
        <v>178</v>
      </c>
      <c r="C5285" s="79" t="s">
        <v>185</v>
      </c>
      <c r="D5285" s="85">
        <v>2507.1460000000002</v>
      </c>
      <c r="E5285" s="85">
        <v>2507.1460000000002</v>
      </c>
      <c r="F5285" s="210">
        <f t="shared" si="246"/>
        <v>2</v>
      </c>
      <c r="G5285" s="79" t="str">
        <f t="shared" si="247"/>
        <v>PHY</v>
      </c>
      <c r="H5285" s="79" t="str">
        <f t="shared" si="248"/>
        <v>2SUMAS-US/IM</v>
      </c>
    </row>
    <row r="5286" spans="1:8">
      <c r="A5286" s="80">
        <v>37215</v>
      </c>
      <c r="B5286" s="79" t="s">
        <v>178</v>
      </c>
      <c r="C5286" s="79" t="s">
        <v>88</v>
      </c>
      <c r="D5286" s="85">
        <v>2490.7073</v>
      </c>
      <c r="E5286" s="85">
        <v>2490.7073</v>
      </c>
      <c r="F5286" s="210">
        <f t="shared" si="246"/>
        <v>2</v>
      </c>
      <c r="G5286" s="79" t="str">
        <f t="shared" si="247"/>
        <v>PHY</v>
      </c>
      <c r="H5286" s="79" t="str">
        <f t="shared" si="248"/>
        <v>2IF-CIG/RKYMTN</v>
      </c>
    </row>
    <row r="5287" spans="1:8">
      <c r="A5287" s="80">
        <v>37215</v>
      </c>
      <c r="B5287" s="79" t="s">
        <v>178</v>
      </c>
      <c r="C5287" s="79" t="s">
        <v>72</v>
      </c>
      <c r="D5287" s="85">
        <v>-7472.1220000000003</v>
      </c>
      <c r="E5287" s="85">
        <v>-7472.1220000000003</v>
      </c>
      <c r="F5287" s="210">
        <f t="shared" si="246"/>
        <v>2</v>
      </c>
      <c r="G5287" s="79" t="str">
        <f t="shared" si="247"/>
        <v>PHY</v>
      </c>
      <c r="H5287" s="79" t="str">
        <f t="shared" si="248"/>
        <v>2IF-ELPO/SJ</v>
      </c>
    </row>
    <row r="5288" spans="1:8">
      <c r="A5288" s="80">
        <v>37215</v>
      </c>
      <c r="B5288" s="79" t="s">
        <v>178</v>
      </c>
      <c r="C5288" s="79" t="s">
        <v>102</v>
      </c>
      <c r="D5288" s="85">
        <v>7472.1220000000003</v>
      </c>
      <c r="E5288" s="85">
        <v>7472.1220000000003</v>
      </c>
      <c r="F5288" s="210">
        <f t="shared" si="246"/>
        <v>2</v>
      </c>
      <c r="G5288" s="79" t="str">
        <f t="shared" si="247"/>
        <v>PHY</v>
      </c>
      <c r="H5288" s="79" t="str">
        <f t="shared" si="248"/>
        <v>2IF-KERN/RIVER</v>
      </c>
    </row>
    <row r="5289" spans="1:8">
      <c r="A5289" s="80">
        <v>37215</v>
      </c>
      <c r="B5289" s="79" t="s">
        <v>178</v>
      </c>
      <c r="C5289" s="79" t="s">
        <v>67</v>
      </c>
      <c r="D5289" s="85">
        <v>81828.701700000005</v>
      </c>
      <c r="E5289" s="85">
        <v>81828.701700000005</v>
      </c>
      <c r="F5289" s="210">
        <f t="shared" si="246"/>
        <v>2</v>
      </c>
      <c r="G5289" s="79" t="str">
        <f t="shared" si="247"/>
        <v>PHY</v>
      </c>
      <c r="H5289" s="79" t="str">
        <f t="shared" si="248"/>
        <v>2IF-NWPL_ROCKY_M</v>
      </c>
    </row>
    <row r="5290" spans="1:8">
      <c r="A5290" s="80">
        <v>37215</v>
      </c>
      <c r="B5290" s="79" t="s">
        <v>178</v>
      </c>
      <c r="C5290" s="79" t="s">
        <v>98</v>
      </c>
      <c r="D5290" s="85">
        <v>904.1268</v>
      </c>
      <c r="E5290" s="85">
        <v>904.1268</v>
      </c>
      <c r="F5290" s="210">
        <f t="shared" si="246"/>
        <v>2</v>
      </c>
      <c r="G5290" s="79" t="str">
        <f t="shared" si="247"/>
        <v>PHY</v>
      </c>
      <c r="H5290" s="79" t="str">
        <f t="shared" si="248"/>
        <v>2IF-QUESTAR</v>
      </c>
    </row>
    <row r="5291" spans="1:8">
      <c r="A5291" s="80">
        <v>37215</v>
      </c>
      <c r="B5291" s="79" t="s">
        <v>178</v>
      </c>
      <c r="C5291" s="79" t="s">
        <v>68</v>
      </c>
      <c r="D5291" s="85">
        <v>4981.4146000000001</v>
      </c>
      <c r="E5291" s="85">
        <v>4981.4146000000001</v>
      </c>
      <c r="F5291" s="210">
        <f t="shared" si="246"/>
        <v>2</v>
      </c>
      <c r="G5291" s="79" t="str">
        <f t="shared" si="247"/>
        <v>PHY</v>
      </c>
      <c r="H5291" s="79" t="str">
        <f t="shared" si="248"/>
        <v>2NGI-MALIN</v>
      </c>
    </row>
    <row r="5292" spans="1:8">
      <c r="A5292" s="80">
        <v>37215</v>
      </c>
      <c r="B5292" s="79" t="s">
        <v>178</v>
      </c>
      <c r="C5292" s="79" t="s">
        <v>74</v>
      </c>
      <c r="D5292" s="85">
        <v>27397.780699999999</v>
      </c>
      <c r="E5292" s="85">
        <v>27397.780699999999</v>
      </c>
      <c r="F5292" s="210">
        <f t="shared" si="246"/>
        <v>2</v>
      </c>
      <c r="G5292" s="79" t="str">
        <f t="shared" si="247"/>
        <v>PHY</v>
      </c>
      <c r="H5292" s="79" t="str">
        <f t="shared" si="248"/>
        <v>2NGI-PGE/CG</v>
      </c>
    </row>
    <row r="5293" spans="1:8">
      <c r="A5293" s="80">
        <v>37215</v>
      </c>
      <c r="B5293" s="79" t="s">
        <v>178</v>
      </c>
      <c r="C5293" s="79" t="s">
        <v>46</v>
      </c>
      <c r="D5293" s="85">
        <v>0</v>
      </c>
      <c r="E5293" s="85">
        <v>0</v>
      </c>
      <c r="F5293" s="210">
        <f t="shared" si="246"/>
        <v>2</v>
      </c>
      <c r="G5293" s="79" t="str">
        <f t="shared" si="247"/>
        <v>PHY</v>
      </c>
      <c r="H5293" s="79" t="str">
        <f t="shared" si="248"/>
        <v>2NGI-SOCAL</v>
      </c>
    </row>
    <row r="5294" spans="1:8">
      <c r="A5294" s="80">
        <v>37215</v>
      </c>
      <c r="B5294" s="79" t="s">
        <v>178</v>
      </c>
      <c r="C5294" s="79" t="s">
        <v>184</v>
      </c>
      <c r="D5294" s="85">
        <v>-2490.7073</v>
      </c>
      <c r="E5294" s="85">
        <v>-2490.7073</v>
      </c>
      <c r="F5294" s="210">
        <f t="shared" si="246"/>
        <v>2</v>
      </c>
      <c r="G5294" s="79" t="str">
        <f t="shared" si="247"/>
        <v>PHY</v>
      </c>
      <c r="H5294" s="79" t="str">
        <f t="shared" si="248"/>
        <v>2NW-STANFIELD</v>
      </c>
    </row>
    <row r="5295" spans="1:8">
      <c r="A5295" s="80">
        <v>37215</v>
      </c>
      <c r="B5295" s="79" t="s">
        <v>178</v>
      </c>
      <c r="C5295" s="79" t="s">
        <v>185</v>
      </c>
      <c r="D5295" s="85">
        <v>2507.1460000000002</v>
      </c>
      <c r="E5295" s="85">
        <v>2507.1460000000002</v>
      </c>
      <c r="F5295" s="210">
        <f t="shared" si="246"/>
        <v>2</v>
      </c>
      <c r="G5295" s="79" t="str">
        <f t="shared" si="247"/>
        <v>PHY</v>
      </c>
      <c r="H5295" s="79" t="str">
        <f t="shared" si="248"/>
        <v>2SUMAS-US/IM</v>
      </c>
    </row>
    <row r="5296" spans="1:8">
      <c r="A5296" s="80">
        <v>37216</v>
      </c>
      <c r="B5296" s="79" t="s">
        <v>178</v>
      </c>
      <c r="C5296" s="79" t="s">
        <v>88</v>
      </c>
      <c r="D5296" s="85">
        <v>2490.7073</v>
      </c>
      <c r="E5296" s="85">
        <v>2490.7073</v>
      </c>
      <c r="F5296" s="210">
        <f t="shared" si="246"/>
        <v>2</v>
      </c>
      <c r="G5296" s="79" t="str">
        <f t="shared" si="247"/>
        <v>PHY</v>
      </c>
      <c r="H5296" s="79" t="str">
        <f t="shared" si="248"/>
        <v>2IF-CIG/RKYMTN</v>
      </c>
    </row>
    <row r="5297" spans="1:8">
      <c r="A5297" s="80">
        <v>37216</v>
      </c>
      <c r="B5297" s="79" t="s">
        <v>178</v>
      </c>
      <c r="C5297" s="79" t="s">
        <v>72</v>
      </c>
      <c r="D5297" s="85">
        <v>-7472.1220000000003</v>
      </c>
      <c r="E5297" s="85">
        <v>-7472.1220000000003</v>
      </c>
      <c r="F5297" s="210">
        <f t="shared" si="246"/>
        <v>2</v>
      </c>
      <c r="G5297" s="79" t="str">
        <f t="shared" si="247"/>
        <v>PHY</v>
      </c>
      <c r="H5297" s="79" t="str">
        <f t="shared" si="248"/>
        <v>2IF-ELPO/SJ</v>
      </c>
    </row>
    <row r="5298" spans="1:8">
      <c r="A5298" s="80">
        <v>37216</v>
      </c>
      <c r="B5298" s="79" t="s">
        <v>178</v>
      </c>
      <c r="C5298" s="79" t="s">
        <v>102</v>
      </c>
      <c r="D5298" s="85">
        <v>7472.1220000000003</v>
      </c>
      <c r="E5298" s="85">
        <v>7472.1220000000003</v>
      </c>
      <c r="F5298" s="210">
        <f t="shared" si="246"/>
        <v>2</v>
      </c>
      <c r="G5298" s="79" t="str">
        <f t="shared" si="247"/>
        <v>PHY</v>
      </c>
      <c r="H5298" s="79" t="str">
        <f t="shared" si="248"/>
        <v>2IF-KERN/RIVER</v>
      </c>
    </row>
    <row r="5299" spans="1:8">
      <c r="A5299" s="80">
        <v>37216</v>
      </c>
      <c r="B5299" s="79" t="s">
        <v>178</v>
      </c>
      <c r="C5299" s="79" t="s">
        <v>67</v>
      </c>
      <c r="D5299" s="85">
        <v>81828.701700000005</v>
      </c>
      <c r="E5299" s="85">
        <v>81828.701700000005</v>
      </c>
      <c r="F5299" s="210">
        <f t="shared" si="246"/>
        <v>2</v>
      </c>
      <c r="G5299" s="79" t="str">
        <f t="shared" si="247"/>
        <v>PHY</v>
      </c>
      <c r="H5299" s="79" t="str">
        <f t="shared" si="248"/>
        <v>2IF-NWPL_ROCKY_M</v>
      </c>
    </row>
    <row r="5300" spans="1:8">
      <c r="A5300" s="80">
        <v>37216</v>
      </c>
      <c r="B5300" s="79" t="s">
        <v>178</v>
      </c>
      <c r="C5300" s="79" t="s">
        <v>98</v>
      </c>
      <c r="D5300" s="85">
        <v>904.1268</v>
      </c>
      <c r="E5300" s="85">
        <v>904.1268</v>
      </c>
      <c r="F5300" s="210">
        <f t="shared" si="246"/>
        <v>2</v>
      </c>
      <c r="G5300" s="79" t="str">
        <f t="shared" si="247"/>
        <v>PHY</v>
      </c>
      <c r="H5300" s="79" t="str">
        <f t="shared" si="248"/>
        <v>2IF-QUESTAR</v>
      </c>
    </row>
    <row r="5301" spans="1:8">
      <c r="A5301" s="80">
        <v>37216</v>
      </c>
      <c r="B5301" s="79" t="s">
        <v>178</v>
      </c>
      <c r="C5301" s="79" t="s">
        <v>68</v>
      </c>
      <c r="D5301" s="85">
        <v>4981.4146000000001</v>
      </c>
      <c r="E5301" s="85">
        <v>4981.4146000000001</v>
      </c>
      <c r="F5301" s="210">
        <f t="shared" si="246"/>
        <v>2</v>
      </c>
      <c r="G5301" s="79" t="str">
        <f t="shared" si="247"/>
        <v>PHY</v>
      </c>
      <c r="H5301" s="79" t="str">
        <f t="shared" si="248"/>
        <v>2NGI-MALIN</v>
      </c>
    </row>
    <row r="5302" spans="1:8">
      <c r="A5302" s="80">
        <v>37216</v>
      </c>
      <c r="B5302" s="79" t="s">
        <v>178</v>
      </c>
      <c r="C5302" s="79" t="s">
        <v>74</v>
      </c>
      <c r="D5302" s="85">
        <v>27397.780699999999</v>
      </c>
      <c r="E5302" s="85">
        <v>27397.780699999999</v>
      </c>
      <c r="F5302" s="210">
        <f t="shared" si="246"/>
        <v>2</v>
      </c>
      <c r="G5302" s="79" t="str">
        <f t="shared" si="247"/>
        <v>PHY</v>
      </c>
      <c r="H5302" s="79" t="str">
        <f t="shared" si="248"/>
        <v>2NGI-PGE/CG</v>
      </c>
    </row>
    <row r="5303" spans="1:8">
      <c r="A5303" s="80">
        <v>37216</v>
      </c>
      <c r="B5303" s="79" t="s">
        <v>178</v>
      </c>
      <c r="C5303" s="79" t="s">
        <v>46</v>
      </c>
      <c r="D5303" s="85">
        <v>0</v>
      </c>
      <c r="E5303" s="85">
        <v>0</v>
      </c>
      <c r="F5303" s="210">
        <f t="shared" si="246"/>
        <v>2</v>
      </c>
      <c r="G5303" s="79" t="str">
        <f t="shared" si="247"/>
        <v>PHY</v>
      </c>
      <c r="H5303" s="79" t="str">
        <f t="shared" si="248"/>
        <v>2NGI-SOCAL</v>
      </c>
    </row>
    <row r="5304" spans="1:8">
      <c r="A5304" s="80">
        <v>37216</v>
      </c>
      <c r="B5304" s="79" t="s">
        <v>178</v>
      </c>
      <c r="C5304" s="79" t="s">
        <v>184</v>
      </c>
      <c r="D5304" s="85">
        <v>-2490.7073</v>
      </c>
      <c r="E5304" s="85">
        <v>-2490.7073</v>
      </c>
      <c r="F5304" s="210">
        <f t="shared" si="246"/>
        <v>2</v>
      </c>
      <c r="G5304" s="79" t="str">
        <f t="shared" si="247"/>
        <v>PHY</v>
      </c>
      <c r="H5304" s="79" t="str">
        <f t="shared" si="248"/>
        <v>2NW-STANFIELD</v>
      </c>
    </row>
    <row r="5305" spans="1:8">
      <c r="A5305" s="80">
        <v>37216</v>
      </c>
      <c r="B5305" s="79" t="s">
        <v>178</v>
      </c>
      <c r="C5305" s="79" t="s">
        <v>185</v>
      </c>
      <c r="D5305" s="85">
        <v>2507.1460000000002</v>
      </c>
      <c r="E5305" s="85">
        <v>2507.1460000000002</v>
      </c>
      <c r="F5305" s="210">
        <f t="shared" si="246"/>
        <v>2</v>
      </c>
      <c r="G5305" s="79" t="str">
        <f t="shared" si="247"/>
        <v>PHY</v>
      </c>
      <c r="H5305" s="79" t="str">
        <f t="shared" si="248"/>
        <v>2SUMAS-US/IM</v>
      </c>
    </row>
    <row r="5306" spans="1:8">
      <c r="A5306" s="80">
        <v>37217</v>
      </c>
      <c r="B5306" s="79" t="s">
        <v>178</v>
      </c>
      <c r="C5306" s="79" t="s">
        <v>88</v>
      </c>
      <c r="D5306" s="85">
        <v>2490.7073</v>
      </c>
      <c r="E5306" s="85">
        <v>2490.7073</v>
      </c>
      <c r="F5306" s="210">
        <f t="shared" si="246"/>
        <v>2</v>
      </c>
      <c r="G5306" s="79" t="str">
        <f t="shared" si="247"/>
        <v>PHY</v>
      </c>
      <c r="H5306" s="79" t="str">
        <f t="shared" si="248"/>
        <v>2IF-CIG/RKYMTN</v>
      </c>
    </row>
    <row r="5307" spans="1:8">
      <c r="A5307" s="80">
        <v>37217</v>
      </c>
      <c r="B5307" s="79" t="s">
        <v>178</v>
      </c>
      <c r="C5307" s="79" t="s">
        <v>72</v>
      </c>
      <c r="D5307" s="85">
        <v>-7472.1220000000003</v>
      </c>
      <c r="E5307" s="85">
        <v>-7472.1220000000003</v>
      </c>
      <c r="F5307" s="210">
        <f t="shared" si="246"/>
        <v>2</v>
      </c>
      <c r="G5307" s="79" t="str">
        <f t="shared" si="247"/>
        <v>PHY</v>
      </c>
      <c r="H5307" s="79" t="str">
        <f t="shared" si="248"/>
        <v>2IF-ELPO/SJ</v>
      </c>
    </row>
    <row r="5308" spans="1:8">
      <c r="A5308" s="80">
        <v>37217</v>
      </c>
      <c r="B5308" s="79" t="s">
        <v>178</v>
      </c>
      <c r="C5308" s="79" t="s">
        <v>102</v>
      </c>
      <c r="D5308" s="85">
        <v>7472.1220000000003</v>
      </c>
      <c r="E5308" s="85">
        <v>7472.1220000000003</v>
      </c>
      <c r="F5308" s="210">
        <f t="shared" si="246"/>
        <v>2</v>
      </c>
      <c r="G5308" s="79" t="str">
        <f t="shared" si="247"/>
        <v>PHY</v>
      </c>
      <c r="H5308" s="79" t="str">
        <f t="shared" si="248"/>
        <v>2IF-KERN/RIVER</v>
      </c>
    </row>
    <row r="5309" spans="1:8">
      <c r="A5309" s="80">
        <v>37217</v>
      </c>
      <c r="B5309" s="79" t="s">
        <v>178</v>
      </c>
      <c r="C5309" s="79" t="s">
        <v>67</v>
      </c>
      <c r="D5309" s="85">
        <v>81828.701700000005</v>
      </c>
      <c r="E5309" s="85">
        <v>81828.701700000005</v>
      </c>
      <c r="F5309" s="210">
        <f t="shared" si="246"/>
        <v>2</v>
      </c>
      <c r="G5309" s="79" t="str">
        <f t="shared" si="247"/>
        <v>PHY</v>
      </c>
      <c r="H5309" s="79" t="str">
        <f t="shared" si="248"/>
        <v>2IF-NWPL_ROCKY_M</v>
      </c>
    </row>
    <row r="5310" spans="1:8">
      <c r="A5310" s="80">
        <v>37217</v>
      </c>
      <c r="B5310" s="79" t="s">
        <v>178</v>
      </c>
      <c r="C5310" s="79" t="s">
        <v>98</v>
      </c>
      <c r="D5310" s="85">
        <v>904.1268</v>
      </c>
      <c r="E5310" s="85">
        <v>904.1268</v>
      </c>
      <c r="F5310" s="210">
        <f t="shared" si="246"/>
        <v>2</v>
      </c>
      <c r="G5310" s="79" t="str">
        <f t="shared" si="247"/>
        <v>PHY</v>
      </c>
      <c r="H5310" s="79" t="str">
        <f t="shared" si="248"/>
        <v>2IF-QUESTAR</v>
      </c>
    </row>
    <row r="5311" spans="1:8">
      <c r="A5311" s="80">
        <v>37217</v>
      </c>
      <c r="B5311" s="79" t="s">
        <v>178</v>
      </c>
      <c r="C5311" s="79" t="s">
        <v>68</v>
      </c>
      <c r="D5311" s="85">
        <v>4981.4146000000001</v>
      </c>
      <c r="E5311" s="85">
        <v>4981.4146000000001</v>
      </c>
      <c r="F5311" s="210">
        <f t="shared" si="246"/>
        <v>2</v>
      </c>
      <c r="G5311" s="79" t="str">
        <f t="shared" si="247"/>
        <v>PHY</v>
      </c>
      <c r="H5311" s="79" t="str">
        <f t="shared" si="248"/>
        <v>2NGI-MALIN</v>
      </c>
    </row>
    <row r="5312" spans="1:8">
      <c r="A5312" s="80">
        <v>37217</v>
      </c>
      <c r="B5312" s="79" t="s">
        <v>178</v>
      </c>
      <c r="C5312" s="79" t="s">
        <v>74</v>
      </c>
      <c r="D5312" s="85">
        <v>27397.780699999999</v>
      </c>
      <c r="E5312" s="85">
        <v>27397.780699999999</v>
      </c>
      <c r="F5312" s="210">
        <f t="shared" si="246"/>
        <v>2</v>
      </c>
      <c r="G5312" s="79" t="str">
        <f t="shared" si="247"/>
        <v>PHY</v>
      </c>
      <c r="H5312" s="79" t="str">
        <f t="shared" si="248"/>
        <v>2NGI-PGE/CG</v>
      </c>
    </row>
    <row r="5313" spans="1:8">
      <c r="A5313" s="80">
        <v>37217</v>
      </c>
      <c r="B5313" s="79" t="s">
        <v>178</v>
      </c>
      <c r="C5313" s="79" t="s">
        <v>46</v>
      </c>
      <c r="D5313" s="85">
        <v>0</v>
      </c>
      <c r="E5313" s="85">
        <v>0</v>
      </c>
      <c r="F5313" s="210">
        <f t="shared" si="246"/>
        <v>2</v>
      </c>
      <c r="G5313" s="79" t="str">
        <f t="shared" si="247"/>
        <v>PHY</v>
      </c>
      <c r="H5313" s="79" t="str">
        <f t="shared" si="248"/>
        <v>2NGI-SOCAL</v>
      </c>
    </row>
    <row r="5314" spans="1:8">
      <c r="A5314" s="80">
        <v>37217</v>
      </c>
      <c r="B5314" s="79" t="s">
        <v>178</v>
      </c>
      <c r="C5314" s="79" t="s">
        <v>184</v>
      </c>
      <c r="D5314" s="85">
        <v>-2490.7073</v>
      </c>
      <c r="E5314" s="85">
        <v>-2490.7073</v>
      </c>
      <c r="F5314" s="210">
        <f t="shared" si="246"/>
        <v>2</v>
      </c>
      <c r="G5314" s="79" t="str">
        <f t="shared" si="247"/>
        <v>PHY</v>
      </c>
      <c r="H5314" s="79" t="str">
        <f t="shared" si="248"/>
        <v>2NW-STANFIELD</v>
      </c>
    </row>
    <row r="5315" spans="1:8">
      <c r="A5315" s="80">
        <v>37217</v>
      </c>
      <c r="B5315" s="79" t="s">
        <v>178</v>
      </c>
      <c r="C5315" s="79" t="s">
        <v>185</v>
      </c>
      <c r="D5315" s="85">
        <v>2507.1460000000002</v>
      </c>
      <c r="E5315" s="85">
        <v>2507.1460000000002</v>
      </c>
      <c r="F5315" s="210">
        <f t="shared" ref="F5315:F5378" si="249">IF(REF_DT&lt;=LastDay,INDEX(IntraMonth_Buckets,MATCH($A5315,IntraSumMonths,0),1),INDEX(BucketTable,MATCH($A5315,SumMonths,0),1))</f>
        <v>2</v>
      </c>
      <c r="G5315" s="79" t="str">
        <f t="shared" ref="G5315:G5378" si="250">INDEX(Book_Type,MATCH($B5315,Book,0),1)</f>
        <v>PHY</v>
      </c>
      <c r="H5315" s="79" t="str">
        <f t="shared" ref="H5315:H5378" si="251">$F5315&amp;$C5315</f>
        <v>2SUMAS-US/IM</v>
      </c>
    </row>
    <row r="5316" spans="1:8">
      <c r="A5316" s="80">
        <v>37218</v>
      </c>
      <c r="B5316" s="79" t="s">
        <v>178</v>
      </c>
      <c r="C5316" s="79" t="s">
        <v>88</v>
      </c>
      <c r="D5316" s="85">
        <v>2490.7073</v>
      </c>
      <c r="E5316" s="85">
        <v>2490.7073</v>
      </c>
      <c r="F5316" s="210">
        <f t="shared" si="249"/>
        <v>2</v>
      </c>
      <c r="G5316" s="79" t="str">
        <f t="shared" si="250"/>
        <v>PHY</v>
      </c>
      <c r="H5316" s="79" t="str">
        <f t="shared" si="251"/>
        <v>2IF-CIG/RKYMTN</v>
      </c>
    </row>
    <row r="5317" spans="1:8">
      <c r="A5317" s="80">
        <v>37218</v>
      </c>
      <c r="B5317" s="79" t="s">
        <v>178</v>
      </c>
      <c r="C5317" s="79" t="s">
        <v>72</v>
      </c>
      <c r="D5317" s="85">
        <v>-7472.1220000000003</v>
      </c>
      <c r="E5317" s="85">
        <v>-7472.1220000000003</v>
      </c>
      <c r="F5317" s="210">
        <f t="shared" si="249"/>
        <v>2</v>
      </c>
      <c r="G5317" s="79" t="str">
        <f t="shared" si="250"/>
        <v>PHY</v>
      </c>
      <c r="H5317" s="79" t="str">
        <f t="shared" si="251"/>
        <v>2IF-ELPO/SJ</v>
      </c>
    </row>
    <row r="5318" spans="1:8">
      <c r="A5318" s="80">
        <v>37218</v>
      </c>
      <c r="B5318" s="79" t="s">
        <v>178</v>
      </c>
      <c r="C5318" s="79" t="s">
        <v>102</v>
      </c>
      <c r="D5318" s="85">
        <v>7472.1220000000003</v>
      </c>
      <c r="E5318" s="85">
        <v>7472.1220000000003</v>
      </c>
      <c r="F5318" s="210">
        <f t="shared" si="249"/>
        <v>2</v>
      </c>
      <c r="G5318" s="79" t="str">
        <f t="shared" si="250"/>
        <v>PHY</v>
      </c>
      <c r="H5318" s="79" t="str">
        <f t="shared" si="251"/>
        <v>2IF-KERN/RIVER</v>
      </c>
    </row>
    <row r="5319" spans="1:8">
      <c r="A5319" s="80">
        <v>37218</v>
      </c>
      <c r="B5319" s="79" t="s">
        <v>178</v>
      </c>
      <c r="C5319" s="79" t="s">
        <v>67</v>
      </c>
      <c r="D5319" s="85">
        <v>81828.701700000005</v>
      </c>
      <c r="E5319" s="85">
        <v>81828.701700000005</v>
      </c>
      <c r="F5319" s="210">
        <f t="shared" si="249"/>
        <v>2</v>
      </c>
      <c r="G5319" s="79" t="str">
        <f t="shared" si="250"/>
        <v>PHY</v>
      </c>
      <c r="H5319" s="79" t="str">
        <f t="shared" si="251"/>
        <v>2IF-NWPL_ROCKY_M</v>
      </c>
    </row>
    <row r="5320" spans="1:8">
      <c r="A5320" s="80">
        <v>37218</v>
      </c>
      <c r="B5320" s="79" t="s">
        <v>178</v>
      </c>
      <c r="C5320" s="79" t="s">
        <v>98</v>
      </c>
      <c r="D5320" s="85">
        <v>904.1268</v>
      </c>
      <c r="E5320" s="85">
        <v>904.1268</v>
      </c>
      <c r="F5320" s="210">
        <f t="shared" si="249"/>
        <v>2</v>
      </c>
      <c r="G5320" s="79" t="str">
        <f t="shared" si="250"/>
        <v>PHY</v>
      </c>
      <c r="H5320" s="79" t="str">
        <f t="shared" si="251"/>
        <v>2IF-QUESTAR</v>
      </c>
    </row>
    <row r="5321" spans="1:8">
      <c r="A5321" s="80">
        <v>37218</v>
      </c>
      <c r="B5321" s="79" t="s">
        <v>178</v>
      </c>
      <c r="C5321" s="79" t="s">
        <v>68</v>
      </c>
      <c r="D5321" s="85">
        <v>4981.4146000000001</v>
      </c>
      <c r="E5321" s="85">
        <v>4981.4146000000001</v>
      </c>
      <c r="F5321" s="210">
        <f t="shared" si="249"/>
        <v>2</v>
      </c>
      <c r="G5321" s="79" t="str">
        <f t="shared" si="250"/>
        <v>PHY</v>
      </c>
      <c r="H5321" s="79" t="str">
        <f t="shared" si="251"/>
        <v>2NGI-MALIN</v>
      </c>
    </row>
    <row r="5322" spans="1:8">
      <c r="A5322" s="80">
        <v>37218</v>
      </c>
      <c r="B5322" s="79" t="s">
        <v>178</v>
      </c>
      <c r="C5322" s="79" t="s">
        <v>74</v>
      </c>
      <c r="D5322" s="85">
        <v>27397.780699999999</v>
      </c>
      <c r="E5322" s="85">
        <v>27397.780699999999</v>
      </c>
      <c r="F5322" s="210">
        <f t="shared" si="249"/>
        <v>2</v>
      </c>
      <c r="G5322" s="79" t="str">
        <f t="shared" si="250"/>
        <v>PHY</v>
      </c>
      <c r="H5322" s="79" t="str">
        <f t="shared" si="251"/>
        <v>2NGI-PGE/CG</v>
      </c>
    </row>
    <row r="5323" spans="1:8">
      <c r="A5323" s="80">
        <v>37218</v>
      </c>
      <c r="B5323" s="79" t="s">
        <v>178</v>
      </c>
      <c r="C5323" s="79" t="s">
        <v>46</v>
      </c>
      <c r="D5323" s="85">
        <v>0</v>
      </c>
      <c r="E5323" s="85">
        <v>0</v>
      </c>
      <c r="F5323" s="210">
        <f t="shared" si="249"/>
        <v>2</v>
      </c>
      <c r="G5323" s="79" t="str">
        <f t="shared" si="250"/>
        <v>PHY</v>
      </c>
      <c r="H5323" s="79" t="str">
        <f t="shared" si="251"/>
        <v>2NGI-SOCAL</v>
      </c>
    </row>
    <row r="5324" spans="1:8">
      <c r="A5324" s="80">
        <v>37218</v>
      </c>
      <c r="B5324" s="79" t="s">
        <v>178</v>
      </c>
      <c r="C5324" s="79" t="s">
        <v>184</v>
      </c>
      <c r="D5324" s="85">
        <v>-2490.7073</v>
      </c>
      <c r="E5324" s="85">
        <v>-2490.7073</v>
      </c>
      <c r="F5324" s="210">
        <f t="shared" si="249"/>
        <v>2</v>
      </c>
      <c r="G5324" s="79" t="str">
        <f t="shared" si="250"/>
        <v>PHY</v>
      </c>
      <c r="H5324" s="79" t="str">
        <f t="shared" si="251"/>
        <v>2NW-STANFIELD</v>
      </c>
    </row>
    <row r="5325" spans="1:8">
      <c r="A5325" s="80">
        <v>37218</v>
      </c>
      <c r="B5325" s="79" t="s">
        <v>178</v>
      </c>
      <c r="C5325" s="79" t="s">
        <v>185</v>
      </c>
      <c r="D5325" s="85">
        <v>2507.1460000000002</v>
      </c>
      <c r="E5325" s="85">
        <v>2507.1460000000002</v>
      </c>
      <c r="F5325" s="210">
        <f t="shared" si="249"/>
        <v>2</v>
      </c>
      <c r="G5325" s="79" t="str">
        <f t="shared" si="250"/>
        <v>PHY</v>
      </c>
      <c r="H5325" s="79" t="str">
        <f t="shared" si="251"/>
        <v>2SUMAS-US/IM</v>
      </c>
    </row>
    <row r="5326" spans="1:8">
      <c r="A5326" s="80">
        <v>37219</v>
      </c>
      <c r="B5326" s="79" t="s">
        <v>178</v>
      </c>
      <c r="C5326" s="79" t="s">
        <v>88</v>
      </c>
      <c r="D5326" s="85">
        <v>2490.7073</v>
      </c>
      <c r="E5326" s="85">
        <v>2490.7073</v>
      </c>
      <c r="F5326" s="210">
        <f t="shared" si="249"/>
        <v>2</v>
      </c>
      <c r="G5326" s="79" t="str">
        <f t="shared" si="250"/>
        <v>PHY</v>
      </c>
      <c r="H5326" s="79" t="str">
        <f t="shared" si="251"/>
        <v>2IF-CIG/RKYMTN</v>
      </c>
    </row>
    <row r="5327" spans="1:8">
      <c r="A5327" s="80">
        <v>37219</v>
      </c>
      <c r="B5327" s="79" t="s">
        <v>178</v>
      </c>
      <c r="C5327" s="79" t="s">
        <v>72</v>
      </c>
      <c r="D5327" s="85">
        <v>-7472.1220000000003</v>
      </c>
      <c r="E5327" s="85">
        <v>-7472.1220000000003</v>
      </c>
      <c r="F5327" s="210">
        <f t="shared" si="249"/>
        <v>2</v>
      </c>
      <c r="G5327" s="79" t="str">
        <f t="shared" si="250"/>
        <v>PHY</v>
      </c>
      <c r="H5327" s="79" t="str">
        <f t="shared" si="251"/>
        <v>2IF-ELPO/SJ</v>
      </c>
    </row>
    <row r="5328" spans="1:8">
      <c r="A5328" s="80">
        <v>37219</v>
      </c>
      <c r="B5328" s="79" t="s">
        <v>178</v>
      </c>
      <c r="C5328" s="79" t="s">
        <v>102</v>
      </c>
      <c r="D5328" s="85">
        <v>7472.1220000000003</v>
      </c>
      <c r="E5328" s="85">
        <v>7472.1220000000003</v>
      </c>
      <c r="F5328" s="210">
        <f t="shared" si="249"/>
        <v>2</v>
      </c>
      <c r="G5328" s="79" t="str">
        <f t="shared" si="250"/>
        <v>PHY</v>
      </c>
      <c r="H5328" s="79" t="str">
        <f t="shared" si="251"/>
        <v>2IF-KERN/RIVER</v>
      </c>
    </row>
    <row r="5329" spans="1:8">
      <c r="A5329" s="80">
        <v>37219</v>
      </c>
      <c r="B5329" s="79" t="s">
        <v>178</v>
      </c>
      <c r="C5329" s="79" t="s">
        <v>67</v>
      </c>
      <c r="D5329" s="85">
        <v>81828.701700000005</v>
      </c>
      <c r="E5329" s="85">
        <v>81828.701700000005</v>
      </c>
      <c r="F5329" s="210">
        <f t="shared" si="249"/>
        <v>2</v>
      </c>
      <c r="G5329" s="79" t="str">
        <f t="shared" si="250"/>
        <v>PHY</v>
      </c>
      <c r="H5329" s="79" t="str">
        <f t="shared" si="251"/>
        <v>2IF-NWPL_ROCKY_M</v>
      </c>
    </row>
    <row r="5330" spans="1:8">
      <c r="A5330" s="80">
        <v>37219</v>
      </c>
      <c r="B5330" s="79" t="s">
        <v>178</v>
      </c>
      <c r="C5330" s="79" t="s">
        <v>98</v>
      </c>
      <c r="D5330" s="85">
        <v>904.1268</v>
      </c>
      <c r="E5330" s="85">
        <v>904.1268</v>
      </c>
      <c r="F5330" s="210">
        <f t="shared" si="249"/>
        <v>2</v>
      </c>
      <c r="G5330" s="79" t="str">
        <f t="shared" si="250"/>
        <v>PHY</v>
      </c>
      <c r="H5330" s="79" t="str">
        <f t="shared" si="251"/>
        <v>2IF-QUESTAR</v>
      </c>
    </row>
    <row r="5331" spans="1:8">
      <c r="A5331" s="80">
        <v>37219</v>
      </c>
      <c r="B5331" s="79" t="s">
        <v>178</v>
      </c>
      <c r="C5331" s="79" t="s">
        <v>68</v>
      </c>
      <c r="D5331" s="85">
        <v>4981.4146000000001</v>
      </c>
      <c r="E5331" s="85">
        <v>4981.4146000000001</v>
      </c>
      <c r="F5331" s="210">
        <f t="shared" si="249"/>
        <v>2</v>
      </c>
      <c r="G5331" s="79" t="str">
        <f t="shared" si="250"/>
        <v>PHY</v>
      </c>
      <c r="H5331" s="79" t="str">
        <f t="shared" si="251"/>
        <v>2NGI-MALIN</v>
      </c>
    </row>
    <row r="5332" spans="1:8">
      <c r="A5332" s="80">
        <v>37219</v>
      </c>
      <c r="B5332" s="79" t="s">
        <v>178</v>
      </c>
      <c r="C5332" s="79" t="s">
        <v>74</v>
      </c>
      <c r="D5332" s="85">
        <v>27397.780699999999</v>
      </c>
      <c r="E5332" s="85">
        <v>27397.780699999999</v>
      </c>
      <c r="F5332" s="210">
        <f t="shared" si="249"/>
        <v>2</v>
      </c>
      <c r="G5332" s="79" t="str">
        <f t="shared" si="250"/>
        <v>PHY</v>
      </c>
      <c r="H5332" s="79" t="str">
        <f t="shared" si="251"/>
        <v>2NGI-PGE/CG</v>
      </c>
    </row>
    <row r="5333" spans="1:8">
      <c r="A5333" s="80">
        <v>37219</v>
      </c>
      <c r="B5333" s="79" t="s">
        <v>178</v>
      </c>
      <c r="C5333" s="79" t="s">
        <v>46</v>
      </c>
      <c r="D5333" s="85">
        <v>0</v>
      </c>
      <c r="E5333" s="85">
        <v>0</v>
      </c>
      <c r="F5333" s="210">
        <f t="shared" si="249"/>
        <v>2</v>
      </c>
      <c r="G5333" s="79" t="str">
        <f t="shared" si="250"/>
        <v>PHY</v>
      </c>
      <c r="H5333" s="79" t="str">
        <f t="shared" si="251"/>
        <v>2NGI-SOCAL</v>
      </c>
    </row>
    <row r="5334" spans="1:8">
      <c r="A5334" s="80">
        <v>37219</v>
      </c>
      <c r="B5334" s="79" t="s">
        <v>178</v>
      </c>
      <c r="C5334" s="79" t="s">
        <v>184</v>
      </c>
      <c r="D5334" s="85">
        <v>-2490.7073</v>
      </c>
      <c r="E5334" s="85">
        <v>-2490.7073</v>
      </c>
      <c r="F5334" s="210">
        <f t="shared" si="249"/>
        <v>2</v>
      </c>
      <c r="G5334" s="79" t="str">
        <f t="shared" si="250"/>
        <v>PHY</v>
      </c>
      <c r="H5334" s="79" t="str">
        <f t="shared" si="251"/>
        <v>2NW-STANFIELD</v>
      </c>
    </row>
    <row r="5335" spans="1:8">
      <c r="A5335" s="80">
        <v>37219</v>
      </c>
      <c r="B5335" s="79" t="s">
        <v>178</v>
      </c>
      <c r="C5335" s="79" t="s">
        <v>185</v>
      </c>
      <c r="D5335" s="85">
        <v>2507.1460000000002</v>
      </c>
      <c r="E5335" s="85">
        <v>2507.1460000000002</v>
      </c>
      <c r="F5335" s="210">
        <f t="shared" si="249"/>
        <v>2</v>
      </c>
      <c r="G5335" s="79" t="str">
        <f t="shared" si="250"/>
        <v>PHY</v>
      </c>
      <c r="H5335" s="79" t="str">
        <f t="shared" si="251"/>
        <v>2SUMAS-US/IM</v>
      </c>
    </row>
    <row r="5336" spans="1:8">
      <c r="A5336" s="80">
        <v>37220</v>
      </c>
      <c r="B5336" s="79" t="s">
        <v>178</v>
      </c>
      <c r="C5336" s="79" t="s">
        <v>88</v>
      </c>
      <c r="D5336" s="85">
        <v>2490.7073</v>
      </c>
      <c r="E5336" s="85">
        <v>2490.7073</v>
      </c>
      <c r="F5336" s="210">
        <f t="shared" si="249"/>
        <v>2</v>
      </c>
      <c r="G5336" s="79" t="str">
        <f t="shared" si="250"/>
        <v>PHY</v>
      </c>
      <c r="H5336" s="79" t="str">
        <f t="shared" si="251"/>
        <v>2IF-CIG/RKYMTN</v>
      </c>
    </row>
    <row r="5337" spans="1:8">
      <c r="A5337" s="80">
        <v>37220</v>
      </c>
      <c r="B5337" s="79" t="s">
        <v>178</v>
      </c>
      <c r="C5337" s="79" t="s">
        <v>72</v>
      </c>
      <c r="D5337" s="85">
        <v>-7472.1220000000003</v>
      </c>
      <c r="E5337" s="85">
        <v>-7472.1220000000003</v>
      </c>
      <c r="F5337" s="210">
        <f t="shared" si="249"/>
        <v>2</v>
      </c>
      <c r="G5337" s="79" t="str">
        <f t="shared" si="250"/>
        <v>PHY</v>
      </c>
      <c r="H5337" s="79" t="str">
        <f t="shared" si="251"/>
        <v>2IF-ELPO/SJ</v>
      </c>
    </row>
    <row r="5338" spans="1:8">
      <c r="A5338" s="80">
        <v>37220</v>
      </c>
      <c r="B5338" s="79" t="s">
        <v>178</v>
      </c>
      <c r="C5338" s="79" t="s">
        <v>102</v>
      </c>
      <c r="D5338" s="85">
        <v>7472.1220000000003</v>
      </c>
      <c r="E5338" s="85">
        <v>7472.1220000000003</v>
      </c>
      <c r="F5338" s="210">
        <f t="shared" si="249"/>
        <v>2</v>
      </c>
      <c r="G5338" s="79" t="str">
        <f t="shared" si="250"/>
        <v>PHY</v>
      </c>
      <c r="H5338" s="79" t="str">
        <f t="shared" si="251"/>
        <v>2IF-KERN/RIVER</v>
      </c>
    </row>
    <row r="5339" spans="1:8">
      <c r="A5339" s="80">
        <v>37220</v>
      </c>
      <c r="B5339" s="79" t="s">
        <v>178</v>
      </c>
      <c r="C5339" s="79" t="s">
        <v>67</v>
      </c>
      <c r="D5339" s="85">
        <v>81828.701700000005</v>
      </c>
      <c r="E5339" s="85">
        <v>81828.701700000005</v>
      </c>
      <c r="F5339" s="210">
        <f t="shared" si="249"/>
        <v>2</v>
      </c>
      <c r="G5339" s="79" t="str">
        <f t="shared" si="250"/>
        <v>PHY</v>
      </c>
      <c r="H5339" s="79" t="str">
        <f t="shared" si="251"/>
        <v>2IF-NWPL_ROCKY_M</v>
      </c>
    </row>
    <row r="5340" spans="1:8">
      <c r="A5340" s="80">
        <v>37220</v>
      </c>
      <c r="B5340" s="79" t="s">
        <v>178</v>
      </c>
      <c r="C5340" s="79" t="s">
        <v>98</v>
      </c>
      <c r="D5340" s="85">
        <v>904.1268</v>
      </c>
      <c r="E5340" s="85">
        <v>904.1268</v>
      </c>
      <c r="F5340" s="210">
        <f t="shared" si="249"/>
        <v>2</v>
      </c>
      <c r="G5340" s="79" t="str">
        <f t="shared" si="250"/>
        <v>PHY</v>
      </c>
      <c r="H5340" s="79" t="str">
        <f t="shared" si="251"/>
        <v>2IF-QUESTAR</v>
      </c>
    </row>
    <row r="5341" spans="1:8">
      <c r="A5341" s="80">
        <v>37220</v>
      </c>
      <c r="B5341" s="79" t="s">
        <v>178</v>
      </c>
      <c r="C5341" s="79" t="s">
        <v>68</v>
      </c>
      <c r="D5341" s="85">
        <v>4981.4146000000001</v>
      </c>
      <c r="E5341" s="85">
        <v>4981.4146000000001</v>
      </c>
      <c r="F5341" s="210">
        <f t="shared" si="249"/>
        <v>2</v>
      </c>
      <c r="G5341" s="79" t="str">
        <f t="shared" si="250"/>
        <v>PHY</v>
      </c>
      <c r="H5341" s="79" t="str">
        <f t="shared" si="251"/>
        <v>2NGI-MALIN</v>
      </c>
    </row>
    <row r="5342" spans="1:8">
      <c r="A5342" s="80">
        <v>37220</v>
      </c>
      <c r="B5342" s="79" t="s">
        <v>178</v>
      </c>
      <c r="C5342" s="79" t="s">
        <v>74</v>
      </c>
      <c r="D5342" s="85">
        <v>27397.780699999999</v>
      </c>
      <c r="E5342" s="85">
        <v>27397.780699999999</v>
      </c>
      <c r="F5342" s="210">
        <f t="shared" si="249"/>
        <v>2</v>
      </c>
      <c r="G5342" s="79" t="str">
        <f t="shared" si="250"/>
        <v>PHY</v>
      </c>
      <c r="H5342" s="79" t="str">
        <f t="shared" si="251"/>
        <v>2NGI-PGE/CG</v>
      </c>
    </row>
    <row r="5343" spans="1:8">
      <c r="A5343" s="80">
        <v>37220</v>
      </c>
      <c r="B5343" s="79" t="s">
        <v>178</v>
      </c>
      <c r="C5343" s="79" t="s">
        <v>46</v>
      </c>
      <c r="D5343" s="85">
        <v>0</v>
      </c>
      <c r="E5343" s="85">
        <v>0</v>
      </c>
      <c r="F5343" s="210">
        <f t="shared" si="249"/>
        <v>2</v>
      </c>
      <c r="G5343" s="79" t="str">
        <f t="shared" si="250"/>
        <v>PHY</v>
      </c>
      <c r="H5343" s="79" t="str">
        <f t="shared" si="251"/>
        <v>2NGI-SOCAL</v>
      </c>
    </row>
    <row r="5344" spans="1:8">
      <c r="A5344" s="80">
        <v>37220</v>
      </c>
      <c r="B5344" s="79" t="s">
        <v>178</v>
      </c>
      <c r="C5344" s="79" t="s">
        <v>184</v>
      </c>
      <c r="D5344" s="85">
        <v>-2490.7073</v>
      </c>
      <c r="E5344" s="85">
        <v>-2490.7073</v>
      </c>
      <c r="F5344" s="210">
        <f t="shared" si="249"/>
        <v>2</v>
      </c>
      <c r="G5344" s="79" t="str">
        <f t="shared" si="250"/>
        <v>PHY</v>
      </c>
      <c r="H5344" s="79" t="str">
        <f t="shared" si="251"/>
        <v>2NW-STANFIELD</v>
      </c>
    </row>
    <row r="5345" spans="1:8">
      <c r="A5345" s="80">
        <v>37220</v>
      </c>
      <c r="B5345" s="79" t="s">
        <v>178</v>
      </c>
      <c r="C5345" s="79" t="s">
        <v>185</v>
      </c>
      <c r="D5345" s="85">
        <v>2507.1460000000002</v>
      </c>
      <c r="E5345" s="85">
        <v>2507.1460000000002</v>
      </c>
      <c r="F5345" s="210">
        <f t="shared" si="249"/>
        <v>2</v>
      </c>
      <c r="G5345" s="79" t="str">
        <f t="shared" si="250"/>
        <v>PHY</v>
      </c>
      <c r="H5345" s="79" t="str">
        <f t="shared" si="251"/>
        <v>2SUMAS-US/IM</v>
      </c>
    </row>
    <row r="5346" spans="1:8">
      <c r="A5346" s="80">
        <v>37221</v>
      </c>
      <c r="B5346" s="79" t="s">
        <v>178</v>
      </c>
      <c r="C5346" s="79" t="s">
        <v>88</v>
      </c>
      <c r="D5346" s="85">
        <v>2490.7073</v>
      </c>
      <c r="E5346" s="85">
        <v>2490.7073</v>
      </c>
      <c r="F5346" s="210">
        <f t="shared" si="249"/>
        <v>2</v>
      </c>
      <c r="G5346" s="79" t="str">
        <f t="shared" si="250"/>
        <v>PHY</v>
      </c>
      <c r="H5346" s="79" t="str">
        <f t="shared" si="251"/>
        <v>2IF-CIG/RKYMTN</v>
      </c>
    </row>
    <row r="5347" spans="1:8">
      <c r="A5347" s="80">
        <v>37221</v>
      </c>
      <c r="B5347" s="79" t="s">
        <v>178</v>
      </c>
      <c r="C5347" s="79" t="s">
        <v>72</v>
      </c>
      <c r="D5347" s="85">
        <v>-7472.1220000000003</v>
      </c>
      <c r="E5347" s="85">
        <v>-7472.1220000000003</v>
      </c>
      <c r="F5347" s="210">
        <f t="shared" si="249"/>
        <v>2</v>
      </c>
      <c r="G5347" s="79" t="str">
        <f t="shared" si="250"/>
        <v>PHY</v>
      </c>
      <c r="H5347" s="79" t="str">
        <f t="shared" si="251"/>
        <v>2IF-ELPO/SJ</v>
      </c>
    </row>
    <row r="5348" spans="1:8">
      <c r="A5348" s="80">
        <v>37221</v>
      </c>
      <c r="B5348" s="79" t="s">
        <v>178</v>
      </c>
      <c r="C5348" s="79" t="s">
        <v>102</v>
      </c>
      <c r="D5348" s="85">
        <v>7472.1220000000003</v>
      </c>
      <c r="E5348" s="85">
        <v>7472.1220000000003</v>
      </c>
      <c r="F5348" s="210">
        <f t="shared" si="249"/>
        <v>2</v>
      </c>
      <c r="G5348" s="79" t="str">
        <f t="shared" si="250"/>
        <v>PHY</v>
      </c>
      <c r="H5348" s="79" t="str">
        <f t="shared" si="251"/>
        <v>2IF-KERN/RIVER</v>
      </c>
    </row>
    <row r="5349" spans="1:8">
      <c r="A5349" s="80">
        <v>37221</v>
      </c>
      <c r="B5349" s="79" t="s">
        <v>178</v>
      </c>
      <c r="C5349" s="79" t="s">
        <v>67</v>
      </c>
      <c r="D5349" s="85">
        <v>81828.701700000005</v>
      </c>
      <c r="E5349" s="85">
        <v>81828.701700000005</v>
      </c>
      <c r="F5349" s="210">
        <f t="shared" si="249"/>
        <v>2</v>
      </c>
      <c r="G5349" s="79" t="str">
        <f t="shared" si="250"/>
        <v>PHY</v>
      </c>
      <c r="H5349" s="79" t="str">
        <f t="shared" si="251"/>
        <v>2IF-NWPL_ROCKY_M</v>
      </c>
    </row>
    <row r="5350" spans="1:8">
      <c r="A5350" s="80">
        <v>37221</v>
      </c>
      <c r="B5350" s="79" t="s">
        <v>178</v>
      </c>
      <c r="C5350" s="79" t="s">
        <v>98</v>
      </c>
      <c r="D5350" s="85">
        <v>904.1268</v>
      </c>
      <c r="E5350" s="85">
        <v>904.1268</v>
      </c>
      <c r="F5350" s="210">
        <f t="shared" si="249"/>
        <v>2</v>
      </c>
      <c r="G5350" s="79" t="str">
        <f t="shared" si="250"/>
        <v>PHY</v>
      </c>
      <c r="H5350" s="79" t="str">
        <f t="shared" si="251"/>
        <v>2IF-QUESTAR</v>
      </c>
    </row>
    <row r="5351" spans="1:8">
      <c r="A5351" s="80">
        <v>37221</v>
      </c>
      <c r="B5351" s="79" t="s">
        <v>178</v>
      </c>
      <c r="C5351" s="79" t="s">
        <v>68</v>
      </c>
      <c r="D5351" s="85">
        <v>4981.4146000000001</v>
      </c>
      <c r="E5351" s="85">
        <v>4981.4146000000001</v>
      </c>
      <c r="F5351" s="210">
        <f t="shared" si="249"/>
        <v>2</v>
      </c>
      <c r="G5351" s="79" t="str">
        <f t="shared" si="250"/>
        <v>PHY</v>
      </c>
      <c r="H5351" s="79" t="str">
        <f t="shared" si="251"/>
        <v>2NGI-MALIN</v>
      </c>
    </row>
    <row r="5352" spans="1:8">
      <c r="A5352" s="80">
        <v>37221</v>
      </c>
      <c r="B5352" s="79" t="s">
        <v>178</v>
      </c>
      <c r="C5352" s="79" t="s">
        <v>74</v>
      </c>
      <c r="D5352" s="85">
        <v>27397.780699999999</v>
      </c>
      <c r="E5352" s="85">
        <v>27397.780699999999</v>
      </c>
      <c r="F5352" s="210">
        <f t="shared" si="249"/>
        <v>2</v>
      </c>
      <c r="G5352" s="79" t="str">
        <f t="shared" si="250"/>
        <v>PHY</v>
      </c>
      <c r="H5352" s="79" t="str">
        <f t="shared" si="251"/>
        <v>2NGI-PGE/CG</v>
      </c>
    </row>
    <row r="5353" spans="1:8">
      <c r="A5353" s="80">
        <v>37221</v>
      </c>
      <c r="B5353" s="79" t="s">
        <v>178</v>
      </c>
      <c r="C5353" s="79" t="s">
        <v>46</v>
      </c>
      <c r="D5353" s="85">
        <v>0</v>
      </c>
      <c r="E5353" s="85">
        <v>0</v>
      </c>
      <c r="F5353" s="210">
        <f t="shared" si="249"/>
        <v>2</v>
      </c>
      <c r="G5353" s="79" t="str">
        <f t="shared" si="250"/>
        <v>PHY</v>
      </c>
      <c r="H5353" s="79" t="str">
        <f t="shared" si="251"/>
        <v>2NGI-SOCAL</v>
      </c>
    </row>
    <row r="5354" spans="1:8">
      <c r="A5354" s="80">
        <v>37221</v>
      </c>
      <c r="B5354" s="79" t="s">
        <v>178</v>
      </c>
      <c r="C5354" s="79" t="s">
        <v>184</v>
      </c>
      <c r="D5354" s="85">
        <v>-2490.7073</v>
      </c>
      <c r="E5354" s="85">
        <v>-2490.7073</v>
      </c>
      <c r="F5354" s="210">
        <f t="shared" si="249"/>
        <v>2</v>
      </c>
      <c r="G5354" s="79" t="str">
        <f t="shared" si="250"/>
        <v>PHY</v>
      </c>
      <c r="H5354" s="79" t="str">
        <f t="shared" si="251"/>
        <v>2NW-STANFIELD</v>
      </c>
    </row>
    <row r="5355" spans="1:8">
      <c r="A5355" s="80">
        <v>37221</v>
      </c>
      <c r="B5355" s="79" t="s">
        <v>178</v>
      </c>
      <c r="C5355" s="79" t="s">
        <v>185</v>
      </c>
      <c r="D5355" s="85">
        <v>2507.1460000000002</v>
      </c>
      <c r="E5355" s="85">
        <v>2507.1460000000002</v>
      </c>
      <c r="F5355" s="210">
        <f t="shared" si="249"/>
        <v>2</v>
      </c>
      <c r="G5355" s="79" t="str">
        <f t="shared" si="250"/>
        <v>PHY</v>
      </c>
      <c r="H5355" s="79" t="str">
        <f t="shared" si="251"/>
        <v>2SUMAS-US/IM</v>
      </c>
    </row>
    <row r="5356" spans="1:8">
      <c r="A5356" s="80">
        <v>37222</v>
      </c>
      <c r="B5356" s="79" t="s">
        <v>178</v>
      </c>
      <c r="C5356" s="79" t="s">
        <v>88</v>
      </c>
      <c r="D5356" s="85">
        <v>2490.7073</v>
      </c>
      <c r="E5356" s="85">
        <v>2490.7073</v>
      </c>
      <c r="F5356" s="210">
        <f t="shared" si="249"/>
        <v>2</v>
      </c>
      <c r="G5356" s="79" t="str">
        <f t="shared" si="250"/>
        <v>PHY</v>
      </c>
      <c r="H5356" s="79" t="str">
        <f t="shared" si="251"/>
        <v>2IF-CIG/RKYMTN</v>
      </c>
    </row>
    <row r="5357" spans="1:8">
      <c r="A5357" s="80">
        <v>37222</v>
      </c>
      <c r="B5357" s="79" t="s">
        <v>178</v>
      </c>
      <c r="C5357" s="79" t="s">
        <v>72</v>
      </c>
      <c r="D5357" s="85">
        <v>-7472.1220000000003</v>
      </c>
      <c r="E5357" s="85">
        <v>-7472.1220000000003</v>
      </c>
      <c r="F5357" s="210">
        <f t="shared" si="249"/>
        <v>2</v>
      </c>
      <c r="G5357" s="79" t="str">
        <f t="shared" si="250"/>
        <v>PHY</v>
      </c>
      <c r="H5357" s="79" t="str">
        <f t="shared" si="251"/>
        <v>2IF-ELPO/SJ</v>
      </c>
    </row>
    <row r="5358" spans="1:8">
      <c r="A5358" s="80">
        <v>37222</v>
      </c>
      <c r="B5358" s="79" t="s">
        <v>178</v>
      </c>
      <c r="C5358" s="79" t="s">
        <v>102</v>
      </c>
      <c r="D5358" s="85">
        <v>7472.1220000000003</v>
      </c>
      <c r="E5358" s="85">
        <v>7472.1220000000003</v>
      </c>
      <c r="F5358" s="210">
        <f t="shared" si="249"/>
        <v>2</v>
      </c>
      <c r="G5358" s="79" t="str">
        <f t="shared" si="250"/>
        <v>PHY</v>
      </c>
      <c r="H5358" s="79" t="str">
        <f t="shared" si="251"/>
        <v>2IF-KERN/RIVER</v>
      </c>
    </row>
    <row r="5359" spans="1:8">
      <c r="A5359" s="80">
        <v>37222</v>
      </c>
      <c r="B5359" s="79" t="s">
        <v>178</v>
      </c>
      <c r="C5359" s="79" t="s">
        <v>67</v>
      </c>
      <c r="D5359" s="85">
        <v>81828.701700000005</v>
      </c>
      <c r="E5359" s="85">
        <v>81828.701700000005</v>
      </c>
      <c r="F5359" s="210">
        <f t="shared" si="249"/>
        <v>2</v>
      </c>
      <c r="G5359" s="79" t="str">
        <f t="shared" si="250"/>
        <v>PHY</v>
      </c>
      <c r="H5359" s="79" t="str">
        <f t="shared" si="251"/>
        <v>2IF-NWPL_ROCKY_M</v>
      </c>
    </row>
    <row r="5360" spans="1:8">
      <c r="A5360" s="80">
        <v>37222</v>
      </c>
      <c r="B5360" s="79" t="s">
        <v>178</v>
      </c>
      <c r="C5360" s="79" t="s">
        <v>98</v>
      </c>
      <c r="D5360" s="85">
        <v>904.1268</v>
      </c>
      <c r="E5360" s="85">
        <v>904.1268</v>
      </c>
      <c r="F5360" s="210">
        <f t="shared" si="249"/>
        <v>2</v>
      </c>
      <c r="G5360" s="79" t="str">
        <f t="shared" si="250"/>
        <v>PHY</v>
      </c>
      <c r="H5360" s="79" t="str">
        <f t="shared" si="251"/>
        <v>2IF-QUESTAR</v>
      </c>
    </row>
    <row r="5361" spans="1:8">
      <c r="A5361" s="80">
        <v>37222</v>
      </c>
      <c r="B5361" s="79" t="s">
        <v>178</v>
      </c>
      <c r="C5361" s="79" t="s">
        <v>68</v>
      </c>
      <c r="D5361" s="85">
        <v>4981.4146000000001</v>
      </c>
      <c r="E5361" s="85">
        <v>4981.4146000000001</v>
      </c>
      <c r="F5361" s="210">
        <f t="shared" si="249"/>
        <v>2</v>
      </c>
      <c r="G5361" s="79" t="str">
        <f t="shared" si="250"/>
        <v>PHY</v>
      </c>
      <c r="H5361" s="79" t="str">
        <f t="shared" si="251"/>
        <v>2NGI-MALIN</v>
      </c>
    </row>
    <row r="5362" spans="1:8">
      <c r="A5362" s="80">
        <v>37222</v>
      </c>
      <c r="B5362" s="79" t="s">
        <v>178</v>
      </c>
      <c r="C5362" s="79" t="s">
        <v>74</v>
      </c>
      <c r="D5362" s="85">
        <v>27397.780699999999</v>
      </c>
      <c r="E5362" s="85">
        <v>27397.780699999999</v>
      </c>
      <c r="F5362" s="210">
        <f t="shared" si="249"/>
        <v>2</v>
      </c>
      <c r="G5362" s="79" t="str">
        <f t="shared" si="250"/>
        <v>PHY</v>
      </c>
      <c r="H5362" s="79" t="str">
        <f t="shared" si="251"/>
        <v>2NGI-PGE/CG</v>
      </c>
    </row>
    <row r="5363" spans="1:8">
      <c r="A5363" s="80">
        <v>37222</v>
      </c>
      <c r="B5363" s="79" t="s">
        <v>178</v>
      </c>
      <c r="C5363" s="79" t="s">
        <v>46</v>
      </c>
      <c r="D5363" s="85">
        <v>0</v>
      </c>
      <c r="E5363" s="85">
        <v>0</v>
      </c>
      <c r="F5363" s="210">
        <f t="shared" si="249"/>
        <v>2</v>
      </c>
      <c r="G5363" s="79" t="str">
        <f t="shared" si="250"/>
        <v>PHY</v>
      </c>
      <c r="H5363" s="79" t="str">
        <f t="shared" si="251"/>
        <v>2NGI-SOCAL</v>
      </c>
    </row>
    <row r="5364" spans="1:8">
      <c r="A5364" s="80">
        <v>37222</v>
      </c>
      <c r="B5364" s="79" t="s">
        <v>178</v>
      </c>
      <c r="C5364" s="79" t="s">
        <v>184</v>
      </c>
      <c r="D5364" s="85">
        <v>-2490.7073</v>
      </c>
      <c r="E5364" s="85">
        <v>-2490.7073</v>
      </c>
      <c r="F5364" s="210">
        <f t="shared" si="249"/>
        <v>2</v>
      </c>
      <c r="G5364" s="79" t="str">
        <f t="shared" si="250"/>
        <v>PHY</v>
      </c>
      <c r="H5364" s="79" t="str">
        <f t="shared" si="251"/>
        <v>2NW-STANFIELD</v>
      </c>
    </row>
    <row r="5365" spans="1:8">
      <c r="A5365" s="80">
        <v>37222</v>
      </c>
      <c r="B5365" s="79" t="s">
        <v>178</v>
      </c>
      <c r="C5365" s="79" t="s">
        <v>185</v>
      </c>
      <c r="D5365" s="85">
        <v>2507.1460000000002</v>
      </c>
      <c r="E5365" s="85">
        <v>2507.1460000000002</v>
      </c>
      <c r="F5365" s="210">
        <f t="shared" si="249"/>
        <v>2</v>
      </c>
      <c r="G5365" s="79" t="str">
        <f t="shared" si="250"/>
        <v>PHY</v>
      </c>
      <c r="H5365" s="79" t="str">
        <f t="shared" si="251"/>
        <v>2SUMAS-US/IM</v>
      </c>
    </row>
    <row r="5366" spans="1:8">
      <c r="A5366" s="80">
        <v>37223</v>
      </c>
      <c r="B5366" s="79" t="s">
        <v>178</v>
      </c>
      <c r="C5366" s="79" t="s">
        <v>88</v>
      </c>
      <c r="D5366" s="85">
        <v>2490.7073</v>
      </c>
      <c r="E5366" s="85">
        <v>2490.7073</v>
      </c>
      <c r="F5366" s="210">
        <f t="shared" si="249"/>
        <v>2</v>
      </c>
      <c r="G5366" s="79" t="str">
        <f t="shared" si="250"/>
        <v>PHY</v>
      </c>
      <c r="H5366" s="79" t="str">
        <f t="shared" si="251"/>
        <v>2IF-CIG/RKYMTN</v>
      </c>
    </row>
    <row r="5367" spans="1:8">
      <c r="A5367" s="80">
        <v>37223</v>
      </c>
      <c r="B5367" s="79" t="s">
        <v>178</v>
      </c>
      <c r="C5367" s="79" t="s">
        <v>72</v>
      </c>
      <c r="D5367" s="85">
        <v>-7472.1220000000003</v>
      </c>
      <c r="E5367" s="85">
        <v>-7472.1220000000003</v>
      </c>
      <c r="F5367" s="210">
        <f t="shared" si="249"/>
        <v>2</v>
      </c>
      <c r="G5367" s="79" t="str">
        <f t="shared" si="250"/>
        <v>PHY</v>
      </c>
      <c r="H5367" s="79" t="str">
        <f t="shared" si="251"/>
        <v>2IF-ELPO/SJ</v>
      </c>
    </row>
    <row r="5368" spans="1:8">
      <c r="A5368" s="80">
        <v>37223</v>
      </c>
      <c r="B5368" s="79" t="s">
        <v>178</v>
      </c>
      <c r="C5368" s="79" t="s">
        <v>102</v>
      </c>
      <c r="D5368" s="85">
        <v>7472.1220000000003</v>
      </c>
      <c r="E5368" s="85">
        <v>7472.1220000000003</v>
      </c>
      <c r="F5368" s="210">
        <f t="shared" si="249"/>
        <v>2</v>
      </c>
      <c r="G5368" s="79" t="str">
        <f t="shared" si="250"/>
        <v>PHY</v>
      </c>
      <c r="H5368" s="79" t="str">
        <f t="shared" si="251"/>
        <v>2IF-KERN/RIVER</v>
      </c>
    </row>
    <row r="5369" spans="1:8">
      <c r="A5369" s="80">
        <v>37223</v>
      </c>
      <c r="B5369" s="79" t="s">
        <v>178</v>
      </c>
      <c r="C5369" s="79" t="s">
        <v>67</v>
      </c>
      <c r="D5369" s="85">
        <v>81828.701700000005</v>
      </c>
      <c r="E5369" s="85">
        <v>81828.701700000005</v>
      </c>
      <c r="F5369" s="210">
        <f t="shared" si="249"/>
        <v>2</v>
      </c>
      <c r="G5369" s="79" t="str">
        <f t="shared" si="250"/>
        <v>PHY</v>
      </c>
      <c r="H5369" s="79" t="str">
        <f t="shared" si="251"/>
        <v>2IF-NWPL_ROCKY_M</v>
      </c>
    </row>
    <row r="5370" spans="1:8">
      <c r="A5370" s="80">
        <v>37223</v>
      </c>
      <c r="B5370" s="79" t="s">
        <v>178</v>
      </c>
      <c r="C5370" s="79" t="s">
        <v>98</v>
      </c>
      <c r="D5370" s="85">
        <v>904.1268</v>
      </c>
      <c r="E5370" s="85">
        <v>904.1268</v>
      </c>
      <c r="F5370" s="210">
        <f t="shared" si="249"/>
        <v>2</v>
      </c>
      <c r="G5370" s="79" t="str">
        <f t="shared" si="250"/>
        <v>PHY</v>
      </c>
      <c r="H5370" s="79" t="str">
        <f t="shared" si="251"/>
        <v>2IF-QUESTAR</v>
      </c>
    </row>
    <row r="5371" spans="1:8">
      <c r="A5371" s="80">
        <v>37223</v>
      </c>
      <c r="B5371" s="79" t="s">
        <v>178</v>
      </c>
      <c r="C5371" s="79" t="s">
        <v>68</v>
      </c>
      <c r="D5371" s="85">
        <v>4981.4146000000001</v>
      </c>
      <c r="E5371" s="85">
        <v>4981.4146000000001</v>
      </c>
      <c r="F5371" s="210">
        <f t="shared" si="249"/>
        <v>2</v>
      </c>
      <c r="G5371" s="79" t="str">
        <f t="shared" si="250"/>
        <v>PHY</v>
      </c>
      <c r="H5371" s="79" t="str">
        <f t="shared" si="251"/>
        <v>2NGI-MALIN</v>
      </c>
    </row>
    <row r="5372" spans="1:8">
      <c r="A5372" s="80">
        <v>37223</v>
      </c>
      <c r="B5372" s="79" t="s">
        <v>178</v>
      </c>
      <c r="C5372" s="79" t="s">
        <v>74</v>
      </c>
      <c r="D5372" s="85">
        <v>27397.780699999999</v>
      </c>
      <c r="E5372" s="85">
        <v>27397.780699999999</v>
      </c>
      <c r="F5372" s="210">
        <f t="shared" si="249"/>
        <v>2</v>
      </c>
      <c r="G5372" s="79" t="str">
        <f t="shared" si="250"/>
        <v>PHY</v>
      </c>
      <c r="H5372" s="79" t="str">
        <f t="shared" si="251"/>
        <v>2NGI-PGE/CG</v>
      </c>
    </row>
    <row r="5373" spans="1:8">
      <c r="A5373" s="80">
        <v>37223</v>
      </c>
      <c r="B5373" s="79" t="s">
        <v>178</v>
      </c>
      <c r="C5373" s="79" t="s">
        <v>46</v>
      </c>
      <c r="D5373" s="85">
        <v>0</v>
      </c>
      <c r="E5373" s="85">
        <v>0</v>
      </c>
      <c r="F5373" s="210">
        <f t="shared" si="249"/>
        <v>2</v>
      </c>
      <c r="G5373" s="79" t="str">
        <f t="shared" si="250"/>
        <v>PHY</v>
      </c>
      <c r="H5373" s="79" t="str">
        <f t="shared" si="251"/>
        <v>2NGI-SOCAL</v>
      </c>
    </row>
    <row r="5374" spans="1:8">
      <c r="A5374" s="80">
        <v>37223</v>
      </c>
      <c r="B5374" s="79" t="s">
        <v>178</v>
      </c>
      <c r="C5374" s="79" t="s">
        <v>184</v>
      </c>
      <c r="D5374" s="85">
        <v>-2490.7073</v>
      </c>
      <c r="E5374" s="85">
        <v>-2490.7073</v>
      </c>
      <c r="F5374" s="210">
        <f t="shared" si="249"/>
        <v>2</v>
      </c>
      <c r="G5374" s="79" t="str">
        <f t="shared" si="250"/>
        <v>PHY</v>
      </c>
      <c r="H5374" s="79" t="str">
        <f t="shared" si="251"/>
        <v>2NW-STANFIELD</v>
      </c>
    </row>
    <row r="5375" spans="1:8">
      <c r="A5375" s="80">
        <v>37223</v>
      </c>
      <c r="B5375" s="79" t="s">
        <v>178</v>
      </c>
      <c r="C5375" s="79" t="s">
        <v>185</v>
      </c>
      <c r="D5375" s="85">
        <v>2507.1460000000002</v>
      </c>
      <c r="E5375" s="85">
        <v>2507.1460000000002</v>
      </c>
      <c r="F5375" s="210">
        <f t="shared" si="249"/>
        <v>2</v>
      </c>
      <c r="G5375" s="79" t="str">
        <f t="shared" si="250"/>
        <v>PHY</v>
      </c>
      <c r="H5375" s="79" t="str">
        <f t="shared" si="251"/>
        <v>2SUMAS-US/IM</v>
      </c>
    </row>
    <row r="5376" spans="1:8">
      <c r="A5376" s="80">
        <v>37224</v>
      </c>
      <c r="B5376" s="79" t="s">
        <v>178</v>
      </c>
      <c r="C5376" s="79" t="s">
        <v>88</v>
      </c>
      <c r="D5376" s="85">
        <v>2490.7073</v>
      </c>
      <c r="E5376" s="85">
        <v>2490.7073</v>
      </c>
      <c r="F5376" s="210">
        <f t="shared" si="249"/>
        <v>2</v>
      </c>
      <c r="G5376" s="79" t="str">
        <f t="shared" si="250"/>
        <v>PHY</v>
      </c>
      <c r="H5376" s="79" t="str">
        <f t="shared" si="251"/>
        <v>2IF-CIG/RKYMTN</v>
      </c>
    </row>
    <row r="5377" spans="1:8">
      <c r="A5377" s="80">
        <v>37224</v>
      </c>
      <c r="B5377" s="79" t="s">
        <v>178</v>
      </c>
      <c r="C5377" s="79" t="s">
        <v>72</v>
      </c>
      <c r="D5377" s="85">
        <v>-7472.1220000000003</v>
      </c>
      <c r="E5377" s="85">
        <v>-7472.1220000000003</v>
      </c>
      <c r="F5377" s="210">
        <f t="shared" si="249"/>
        <v>2</v>
      </c>
      <c r="G5377" s="79" t="str">
        <f t="shared" si="250"/>
        <v>PHY</v>
      </c>
      <c r="H5377" s="79" t="str">
        <f t="shared" si="251"/>
        <v>2IF-ELPO/SJ</v>
      </c>
    </row>
    <row r="5378" spans="1:8">
      <c r="A5378" s="80">
        <v>37224</v>
      </c>
      <c r="B5378" s="79" t="s">
        <v>178</v>
      </c>
      <c r="C5378" s="79" t="s">
        <v>102</v>
      </c>
      <c r="D5378" s="85">
        <v>7472.1220000000003</v>
      </c>
      <c r="E5378" s="85">
        <v>7472.1220000000003</v>
      </c>
      <c r="F5378" s="210">
        <f t="shared" si="249"/>
        <v>2</v>
      </c>
      <c r="G5378" s="79" t="str">
        <f t="shared" si="250"/>
        <v>PHY</v>
      </c>
      <c r="H5378" s="79" t="str">
        <f t="shared" si="251"/>
        <v>2IF-KERN/RIVER</v>
      </c>
    </row>
    <row r="5379" spans="1:8">
      <c r="A5379" s="80">
        <v>37224</v>
      </c>
      <c r="B5379" s="79" t="s">
        <v>178</v>
      </c>
      <c r="C5379" s="79" t="s">
        <v>67</v>
      </c>
      <c r="D5379" s="85">
        <v>81828.701700000005</v>
      </c>
      <c r="E5379" s="85">
        <v>81828.701700000005</v>
      </c>
      <c r="F5379" s="210">
        <f t="shared" ref="F5379:F5442" si="252">IF(REF_DT&lt;=LastDay,INDEX(IntraMonth_Buckets,MATCH($A5379,IntraSumMonths,0),1),INDEX(BucketTable,MATCH($A5379,SumMonths,0),1))</f>
        <v>2</v>
      </c>
      <c r="G5379" s="79" t="str">
        <f t="shared" ref="G5379:G5442" si="253">INDEX(Book_Type,MATCH($B5379,Book,0),1)</f>
        <v>PHY</v>
      </c>
      <c r="H5379" s="79" t="str">
        <f t="shared" ref="H5379:H5442" si="254">$F5379&amp;$C5379</f>
        <v>2IF-NWPL_ROCKY_M</v>
      </c>
    </row>
    <row r="5380" spans="1:8">
      <c r="A5380" s="80">
        <v>37224</v>
      </c>
      <c r="B5380" s="79" t="s">
        <v>178</v>
      </c>
      <c r="C5380" s="79" t="s">
        <v>98</v>
      </c>
      <c r="D5380" s="85">
        <v>904.1268</v>
      </c>
      <c r="E5380" s="85">
        <v>904.1268</v>
      </c>
      <c r="F5380" s="210">
        <f t="shared" si="252"/>
        <v>2</v>
      </c>
      <c r="G5380" s="79" t="str">
        <f t="shared" si="253"/>
        <v>PHY</v>
      </c>
      <c r="H5380" s="79" t="str">
        <f t="shared" si="254"/>
        <v>2IF-QUESTAR</v>
      </c>
    </row>
    <row r="5381" spans="1:8">
      <c r="A5381" s="80">
        <v>37224</v>
      </c>
      <c r="B5381" s="79" t="s">
        <v>178</v>
      </c>
      <c r="C5381" s="79" t="s">
        <v>68</v>
      </c>
      <c r="D5381" s="85">
        <v>4981.4146000000001</v>
      </c>
      <c r="E5381" s="85">
        <v>4981.4146000000001</v>
      </c>
      <c r="F5381" s="210">
        <f t="shared" si="252"/>
        <v>2</v>
      </c>
      <c r="G5381" s="79" t="str">
        <f t="shared" si="253"/>
        <v>PHY</v>
      </c>
      <c r="H5381" s="79" t="str">
        <f t="shared" si="254"/>
        <v>2NGI-MALIN</v>
      </c>
    </row>
    <row r="5382" spans="1:8">
      <c r="A5382" s="80">
        <v>37224</v>
      </c>
      <c r="B5382" s="79" t="s">
        <v>178</v>
      </c>
      <c r="C5382" s="79" t="s">
        <v>74</v>
      </c>
      <c r="D5382" s="85">
        <v>27397.780699999999</v>
      </c>
      <c r="E5382" s="85">
        <v>27397.780699999999</v>
      </c>
      <c r="F5382" s="210">
        <f t="shared" si="252"/>
        <v>2</v>
      </c>
      <c r="G5382" s="79" t="str">
        <f t="shared" si="253"/>
        <v>PHY</v>
      </c>
      <c r="H5382" s="79" t="str">
        <f t="shared" si="254"/>
        <v>2NGI-PGE/CG</v>
      </c>
    </row>
    <row r="5383" spans="1:8">
      <c r="A5383" s="80">
        <v>37224</v>
      </c>
      <c r="B5383" s="79" t="s">
        <v>178</v>
      </c>
      <c r="C5383" s="79" t="s">
        <v>46</v>
      </c>
      <c r="D5383" s="85">
        <v>0</v>
      </c>
      <c r="E5383" s="85">
        <v>0</v>
      </c>
      <c r="F5383" s="210">
        <f t="shared" si="252"/>
        <v>2</v>
      </c>
      <c r="G5383" s="79" t="str">
        <f t="shared" si="253"/>
        <v>PHY</v>
      </c>
      <c r="H5383" s="79" t="str">
        <f t="shared" si="254"/>
        <v>2NGI-SOCAL</v>
      </c>
    </row>
    <row r="5384" spans="1:8">
      <c r="A5384" s="80">
        <v>37224</v>
      </c>
      <c r="B5384" s="79" t="s">
        <v>178</v>
      </c>
      <c r="C5384" s="79" t="s">
        <v>184</v>
      </c>
      <c r="D5384" s="85">
        <v>-2490.7073</v>
      </c>
      <c r="E5384" s="85">
        <v>-2490.7073</v>
      </c>
      <c r="F5384" s="210">
        <f t="shared" si="252"/>
        <v>2</v>
      </c>
      <c r="G5384" s="79" t="str">
        <f t="shared" si="253"/>
        <v>PHY</v>
      </c>
      <c r="H5384" s="79" t="str">
        <f t="shared" si="254"/>
        <v>2NW-STANFIELD</v>
      </c>
    </row>
    <row r="5385" spans="1:8">
      <c r="A5385" s="80">
        <v>37224</v>
      </c>
      <c r="B5385" s="79" t="s">
        <v>178</v>
      </c>
      <c r="C5385" s="79" t="s">
        <v>185</v>
      </c>
      <c r="D5385" s="85">
        <v>2507.1460000000002</v>
      </c>
      <c r="E5385" s="85">
        <v>2507.1460000000002</v>
      </c>
      <c r="F5385" s="210">
        <f t="shared" si="252"/>
        <v>2</v>
      </c>
      <c r="G5385" s="79" t="str">
        <f t="shared" si="253"/>
        <v>PHY</v>
      </c>
      <c r="H5385" s="79" t="str">
        <f t="shared" si="254"/>
        <v>2SUMAS-US/IM</v>
      </c>
    </row>
    <row r="5386" spans="1:8">
      <c r="A5386" s="80">
        <v>37225</v>
      </c>
      <c r="B5386" s="79" t="s">
        <v>178</v>
      </c>
      <c r="C5386" s="79" t="s">
        <v>88</v>
      </c>
      <c r="D5386" s="85">
        <v>2490.7073</v>
      </c>
      <c r="E5386" s="85">
        <v>2490.7073</v>
      </c>
      <c r="F5386" s="210">
        <f t="shared" si="252"/>
        <v>2</v>
      </c>
      <c r="G5386" s="79" t="str">
        <f t="shared" si="253"/>
        <v>PHY</v>
      </c>
      <c r="H5386" s="79" t="str">
        <f t="shared" si="254"/>
        <v>2IF-CIG/RKYMTN</v>
      </c>
    </row>
    <row r="5387" spans="1:8">
      <c r="A5387" s="80">
        <v>37225</v>
      </c>
      <c r="B5387" s="79" t="s">
        <v>178</v>
      </c>
      <c r="C5387" s="79" t="s">
        <v>72</v>
      </c>
      <c r="D5387" s="85">
        <v>-7472.1220000000003</v>
      </c>
      <c r="E5387" s="85">
        <v>-7472.1220000000003</v>
      </c>
      <c r="F5387" s="210">
        <f t="shared" si="252"/>
        <v>2</v>
      </c>
      <c r="G5387" s="79" t="str">
        <f t="shared" si="253"/>
        <v>PHY</v>
      </c>
      <c r="H5387" s="79" t="str">
        <f t="shared" si="254"/>
        <v>2IF-ELPO/SJ</v>
      </c>
    </row>
    <row r="5388" spans="1:8">
      <c r="A5388" s="80">
        <v>37225</v>
      </c>
      <c r="B5388" s="79" t="s">
        <v>178</v>
      </c>
      <c r="C5388" s="79" t="s">
        <v>102</v>
      </c>
      <c r="D5388" s="85">
        <v>7472.1220000000003</v>
      </c>
      <c r="E5388" s="85">
        <v>7472.1220000000003</v>
      </c>
      <c r="F5388" s="210">
        <f t="shared" si="252"/>
        <v>2</v>
      </c>
      <c r="G5388" s="79" t="str">
        <f t="shared" si="253"/>
        <v>PHY</v>
      </c>
      <c r="H5388" s="79" t="str">
        <f t="shared" si="254"/>
        <v>2IF-KERN/RIVER</v>
      </c>
    </row>
    <row r="5389" spans="1:8">
      <c r="A5389" s="80">
        <v>37225</v>
      </c>
      <c r="B5389" s="79" t="s">
        <v>178</v>
      </c>
      <c r="C5389" s="79" t="s">
        <v>67</v>
      </c>
      <c r="D5389" s="85">
        <v>81828.701700000005</v>
      </c>
      <c r="E5389" s="85">
        <v>81828.701700000005</v>
      </c>
      <c r="F5389" s="210">
        <f t="shared" si="252"/>
        <v>2</v>
      </c>
      <c r="G5389" s="79" t="str">
        <f t="shared" si="253"/>
        <v>PHY</v>
      </c>
      <c r="H5389" s="79" t="str">
        <f t="shared" si="254"/>
        <v>2IF-NWPL_ROCKY_M</v>
      </c>
    </row>
    <row r="5390" spans="1:8">
      <c r="A5390" s="80">
        <v>37225</v>
      </c>
      <c r="B5390" s="79" t="s">
        <v>178</v>
      </c>
      <c r="C5390" s="79" t="s">
        <v>98</v>
      </c>
      <c r="D5390" s="85">
        <v>904.1268</v>
      </c>
      <c r="E5390" s="85">
        <v>904.1268</v>
      </c>
      <c r="F5390" s="210">
        <f t="shared" si="252"/>
        <v>2</v>
      </c>
      <c r="G5390" s="79" t="str">
        <f t="shared" si="253"/>
        <v>PHY</v>
      </c>
      <c r="H5390" s="79" t="str">
        <f t="shared" si="254"/>
        <v>2IF-QUESTAR</v>
      </c>
    </row>
    <row r="5391" spans="1:8">
      <c r="A5391" s="80">
        <v>37225</v>
      </c>
      <c r="B5391" s="79" t="s">
        <v>178</v>
      </c>
      <c r="C5391" s="79" t="s">
        <v>68</v>
      </c>
      <c r="D5391" s="85">
        <v>4981.4146000000001</v>
      </c>
      <c r="E5391" s="85">
        <v>4981.4146000000001</v>
      </c>
      <c r="F5391" s="210">
        <f t="shared" si="252"/>
        <v>2</v>
      </c>
      <c r="G5391" s="79" t="str">
        <f t="shared" si="253"/>
        <v>PHY</v>
      </c>
      <c r="H5391" s="79" t="str">
        <f t="shared" si="254"/>
        <v>2NGI-MALIN</v>
      </c>
    </row>
    <row r="5392" spans="1:8">
      <c r="A5392" s="80">
        <v>37225</v>
      </c>
      <c r="B5392" s="79" t="s">
        <v>178</v>
      </c>
      <c r="C5392" s="79" t="s">
        <v>74</v>
      </c>
      <c r="D5392" s="85">
        <v>27397.780699999999</v>
      </c>
      <c r="E5392" s="85">
        <v>27397.780699999999</v>
      </c>
      <c r="F5392" s="210">
        <f t="shared" si="252"/>
        <v>2</v>
      </c>
      <c r="G5392" s="79" t="str">
        <f t="shared" si="253"/>
        <v>PHY</v>
      </c>
      <c r="H5392" s="79" t="str">
        <f t="shared" si="254"/>
        <v>2NGI-PGE/CG</v>
      </c>
    </row>
    <row r="5393" spans="1:8">
      <c r="A5393" s="80">
        <v>37225</v>
      </c>
      <c r="B5393" s="79" t="s">
        <v>178</v>
      </c>
      <c r="C5393" s="79" t="s">
        <v>46</v>
      </c>
      <c r="D5393" s="85">
        <v>0</v>
      </c>
      <c r="E5393" s="85">
        <v>0</v>
      </c>
      <c r="F5393" s="210">
        <f t="shared" si="252"/>
        <v>2</v>
      </c>
      <c r="G5393" s="79" t="str">
        <f t="shared" si="253"/>
        <v>PHY</v>
      </c>
      <c r="H5393" s="79" t="str">
        <f t="shared" si="254"/>
        <v>2NGI-SOCAL</v>
      </c>
    </row>
    <row r="5394" spans="1:8">
      <c r="A5394" s="80">
        <v>37225</v>
      </c>
      <c r="B5394" s="79" t="s">
        <v>178</v>
      </c>
      <c r="C5394" s="79" t="s">
        <v>184</v>
      </c>
      <c r="D5394" s="85">
        <v>-2490.7073</v>
      </c>
      <c r="E5394" s="85">
        <v>-2490.7073</v>
      </c>
      <c r="F5394" s="210">
        <f t="shared" si="252"/>
        <v>2</v>
      </c>
      <c r="G5394" s="79" t="str">
        <f t="shared" si="253"/>
        <v>PHY</v>
      </c>
      <c r="H5394" s="79" t="str">
        <f t="shared" si="254"/>
        <v>2NW-STANFIELD</v>
      </c>
    </row>
    <row r="5395" spans="1:8">
      <c r="A5395" s="80">
        <v>37225</v>
      </c>
      <c r="B5395" s="79" t="s">
        <v>178</v>
      </c>
      <c r="C5395" s="79" t="s">
        <v>185</v>
      </c>
      <c r="D5395" s="85">
        <v>2507.1460000000002</v>
      </c>
      <c r="E5395" s="85">
        <v>2507.1460000000002</v>
      </c>
      <c r="F5395" s="210">
        <f t="shared" si="252"/>
        <v>2</v>
      </c>
      <c r="G5395" s="79" t="str">
        <f t="shared" si="253"/>
        <v>PHY</v>
      </c>
      <c r="H5395" s="79" t="str">
        <f t="shared" si="254"/>
        <v>2SUMAS-US/IM</v>
      </c>
    </row>
    <row r="5396" spans="1:8">
      <c r="A5396" s="80">
        <v>37196</v>
      </c>
      <c r="B5396" s="79" t="s">
        <v>182</v>
      </c>
      <c r="C5396" s="79" t="s">
        <v>67</v>
      </c>
      <c r="D5396" s="85">
        <v>398.51310000000001</v>
      </c>
      <c r="E5396" s="85">
        <v>398.51310000000001</v>
      </c>
      <c r="F5396" s="210">
        <f t="shared" si="252"/>
        <v>2</v>
      </c>
      <c r="G5396" s="79" t="str">
        <f t="shared" si="253"/>
        <v>PHY</v>
      </c>
      <c r="H5396" s="79" t="str">
        <f t="shared" si="254"/>
        <v>2IF-NWPL_ROCKY_M</v>
      </c>
    </row>
    <row r="5397" spans="1:8">
      <c r="A5397" s="80">
        <v>37196</v>
      </c>
      <c r="B5397" s="79" t="s">
        <v>182</v>
      </c>
      <c r="C5397" s="79" t="s">
        <v>68</v>
      </c>
      <c r="D5397" s="85">
        <v>0</v>
      </c>
      <c r="E5397" s="85">
        <v>0</v>
      </c>
      <c r="F5397" s="210">
        <f t="shared" si="252"/>
        <v>2</v>
      </c>
      <c r="G5397" s="79" t="str">
        <f t="shared" si="253"/>
        <v>PHY</v>
      </c>
      <c r="H5397" s="79" t="str">
        <f t="shared" si="254"/>
        <v>2NGI-MALIN</v>
      </c>
    </row>
    <row r="5398" spans="1:8">
      <c r="A5398" s="80">
        <v>37197</v>
      </c>
      <c r="B5398" s="79" t="s">
        <v>182</v>
      </c>
      <c r="C5398" s="79" t="s">
        <v>67</v>
      </c>
      <c r="D5398" s="85">
        <v>398.51310000000001</v>
      </c>
      <c r="E5398" s="85">
        <v>398.51310000000001</v>
      </c>
      <c r="F5398" s="210">
        <f t="shared" si="252"/>
        <v>2</v>
      </c>
      <c r="G5398" s="79" t="str">
        <f t="shared" si="253"/>
        <v>PHY</v>
      </c>
      <c r="H5398" s="79" t="str">
        <f t="shared" si="254"/>
        <v>2IF-NWPL_ROCKY_M</v>
      </c>
    </row>
    <row r="5399" spans="1:8">
      <c r="A5399" s="80">
        <v>37197</v>
      </c>
      <c r="B5399" s="79" t="s">
        <v>182</v>
      </c>
      <c r="C5399" s="79" t="s">
        <v>68</v>
      </c>
      <c r="D5399" s="85">
        <v>0</v>
      </c>
      <c r="E5399" s="85">
        <v>0</v>
      </c>
      <c r="F5399" s="210">
        <f t="shared" si="252"/>
        <v>2</v>
      </c>
      <c r="G5399" s="79" t="str">
        <f t="shared" si="253"/>
        <v>PHY</v>
      </c>
      <c r="H5399" s="79" t="str">
        <f t="shared" si="254"/>
        <v>2NGI-MALIN</v>
      </c>
    </row>
    <row r="5400" spans="1:8">
      <c r="A5400" s="80">
        <v>37198</v>
      </c>
      <c r="B5400" s="79" t="s">
        <v>182</v>
      </c>
      <c r="C5400" s="79" t="s">
        <v>67</v>
      </c>
      <c r="D5400" s="85">
        <v>398.51310000000001</v>
      </c>
      <c r="E5400" s="85">
        <v>398.51310000000001</v>
      </c>
      <c r="F5400" s="210">
        <f t="shared" si="252"/>
        <v>2</v>
      </c>
      <c r="G5400" s="79" t="str">
        <f t="shared" si="253"/>
        <v>PHY</v>
      </c>
      <c r="H5400" s="79" t="str">
        <f t="shared" si="254"/>
        <v>2IF-NWPL_ROCKY_M</v>
      </c>
    </row>
    <row r="5401" spans="1:8">
      <c r="A5401" s="80">
        <v>37198</v>
      </c>
      <c r="B5401" s="79" t="s">
        <v>182</v>
      </c>
      <c r="C5401" s="79" t="s">
        <v>68</v>
      </c>
      <c r="D5401" s="85">
        <v>0</v>
      </c>
      <c r="E5401" s="85">
        <v>0</v>
      </c>
      <c r="F5401" s="210">
        <f t="shared" si="252"/>
        <v>2</v>
      </c>
      <c r="G5401" s="79" t="str">
        <f t="shared" si="253"/>
        <v>PHY</v>
      </c>
      <c r="H5401" s="79" t="str">
        <f t="shared" si="254"/>
        <v>2NGI-MALIN</v>
      </c>
    </row>
    <row r="5402" spans="1:8">
      <c r="A5402" s="80">
        <v>37199</v>
      </c>
      <c r="B5402" s="79" t="s">
        <v>182</v>
      </c>
      <c r="C5402" s="79" t="s">
        <v>67</v>
      </c>
      <c r="D5402" s="85">
        <v>398.51310000000001</v>
      </c>
      <c r="E5402" s="85">
        <v>398.51310000000001</v>
      </c>
      <c r="F5402" s="210">
        <f t="shared" si="252"/>
        <v>2</v>
      </c>
      <c r="G5402" s="79" t="str">
        <f t="shared" si="253"/>
        <v>PHY</v>
      </c>
      <c r="H5402" s="79" t="str">
        <f t="shared" si="254"/>
        <v>2IF-NWPL_ROCKY_M</v>
      </c>
    </row>
    <row r="5403" spans="1:8">
      <c r="A5403" s="80">
        <v>37199</v>
      </c>
      <c r="B5403" s="79" t="s">
        <v>182</v>
      </c>
      <c r="C5403" s="79" t="s">
        <v>68</v>
      </c>
      <c r="D5403" s="85">
        <v>0</v>
      </c>
      <c r="E5403" s="85">
        <v>0</v>
      </c>
      <c r="F5403" s="210">
        <f t="shared" si="252"/>
        <v>2</v>
      </c>
      <c r="G5403" s="79" t="str">
        <f t="shared" si="253"/>
        <v>PHY</v>
      </c>
      <c r="H5403" s="79" t="str">
        <f t="shared" si="254"/>
        <v>2NGI-MALIN</v>
      </c>
    </row>
    <row r="5404" spans="1:8">
      <c r="A5404" s="80">
        <v>37200</v>
      </c>
      <c r="B5404" s="79" t="s">
        <v>182</v>
      </c>
      <c r="C5404" s="79" t="s">
        <v>67</v>
      </c>
      <c r="D5404" s="85">
        <v>398.51310000000001</v>
      </c>
      <c r="E5404" s="85">
        <v>398.51310000000001</v>
      </c>
      <c r="F5404" s="210">
        <f t="shared" si="252"/>
        <v>2</v>
      </c>
      <c r="G5404" s="79" t="str">
        <f t="shared" si="253"/>
        <v>PHY</v>
      </c>
      <c r="H5404" s="79" t="str">
        <f t="shared" si="254"/>
        <v>2IF-NWPL_ROCKY_M</v>
      </c>
    </row>
    <row r="5405" spans="1:8">
      <c r="A5405" s="80">
        <v>37200</v>
      </c>
      <c r="B5405" s="79" t="s">
        <v>182</v>
      </c>
      <c r="C5405" s="79" t="s">
        <v>68</v>
      </c>
      <c r="D5405" s="85">
        <v>0</v>
      </c>
      <c r="E5405" s="85">
        <v>0</v>
      </c>
      <c r="F5405" s="210">
        <f t="shared" si="252"/>
        <v>2</v>
      </c>
      <c r="G5405" s="79" t="str">
        <f t="shared" si="253"/>
        <v>PHY</v>
      </c>
      <c r="H5405" s="79" t="str">
        <f t="shared" si="254"/>
        <v>2NGI-MALIN</v>
      </c>
    </row>
    <row r="5406" spans="1:8">
      <c r="A5406" s="80">
        <v>37201</v>
      </c>
      <c r="B5406" s="79" t="s">
        <v>182</v>
      </c>
      <c r="C5406" s="79" t="s">
        <v>67</v>
      </c>
      <c r="D5406" s="85">
        <v>398.51310000000001</v>
      </c>
      <c r="E5406" s="85">
        <v>398.51310000000001</v>
      </c>
      <c r="F5406" s="210">
        <f t="shared" si="252"/>
        <v>2</v>
      </c>
      <c r="G5406" s="79" t="str">
        <f t="shared" si="253"/>
        <v>PHY</v>
      </c>
      <c r="H5406" s="79" t="str">
        <f t="shared" si="254"/>
        <v>2IF-NWPL_ROCKY_M</v>
      </c>
    </row>
    <row r="5407" spans="1:8">
      <c r="A5407" s="80">
        <v>37201</v>
      </c>
      <c r="B5407" s="79" t="s">
        <v>182</v>
      </c>
      <c r="C5407" s="79" t="s">
        <v>68</v>
      </c>
      <c r="D5407" s="85">
        <v>0</v>
      </c>
      <c r="E5407" s="85">
        <v>0</v>
      </c>
      <c r="F5407" s="210">
        <f t="shared" si="252"/>
        <v>2</v>
      </c>
      <c r="G5407" s="79" t="str">
        <f t="shared" si="253"/>
        <v>PHY</v>
      </c>
      <c r="H5407" s="79" t="str">
        <f t="shared" si="254"/>
        <v>2NGI-MALIN</v>
      </c>
    </row>
    <row r="5408" spans="1:8">
      <c r="A5408" s="80">
        <v>37202</v>
      </c>
      <c r="B5408" s="79" t="s">
        <v>182</v>
      </c>
      <c r="C5408" s="79" t="s">
        <v>67</v>
      </c>
      <c r="D5408" s="85">
        <v>398.51310000000001</v>
      </c>
      <c r="E5408" s="85">
        <v>398.51310000000001</v>
      </c>
      <c r="F5408" s="210">
        <f t="shared" si="252"/>
        <v>2</v>
      </c>
      <c r="G5408" s="79" t="str">
        <f t="shared" si="253"/>
        <v>PHY</v>
      </c>
      <c r="H5408" s="79" t="str">
        <f t="shared" si="254"/>
        <v>2IF-NWPL_ROCKY_M</v>
      </c>
    </row>
    <row r="5409" spans="1:8">
      <c r="A5409" s="80">
        <v>37202</v>
      </c>
      <c r="B5409" s="79" t="s">
        <v>182</v>
      </c>
      <c r="C5409" s="79" t="s">
        <v>68</v>
      </c>
      <c r="D5409" s="85">
        <v>0</v>
      </c>
      <c r="E5409" s="85">
        <v>0</v>
      </c>
      <c r="F5409" s="210">
        <f t="shared" si="252"/>
        <v>2</v>
      </c>
      <c r="G5409" s="79" t="str">
        <f t="shared" si="253"/>
        <v>PHY</v>
      </c>
      <c r="H5409" s="79" t="str">
        <f t="shared" si="254"/>
        <v>2NGI-MALIN</v>
      </c>
    </row>
    <row r="5410" spans="1:8">
      <c r="A5410" s="80">
        <v>37203</v>
      </c>
      <c r="B5410" s="79" t="s">
        <v>182</v>
      </c>
      <c r="C5410" s="79" t="s">
        <v>67</v>
      </c>
      <c r="D5410" s="85">
        <v>398.51310000000001</v>
      </c>
      <c r="E5410" s="85">
        <v>398.51310000000001</v>
      </c>
      <c r="F5410" s="210">
        <f t="shared" si="252"/>
        <v>2</v>
      </c>
      <c r="G5410" s="79" t="str">
        <f t="shared" si="253"/>
        <v>PHY</v>
      </c>
      <c r="H5410" s="79" t="str">
        <f t="shared" si="254"/>
        <v>2IF-NWPL_ROCKY_M</v>
      </c>
    </row>
    <row r="5411" spans="1:8">
      <c r="A5411" s="80">
        <v>37203</v>
      </c>
      <c r="B5411" s="79" t="s">
        <v>182</v>
      </c>
      <c r="C5411" s="79" t="s">
        <v>68</v>
      </c>
      <c r="D5411" s="85">
        <v>0</v>
      </c>
      <c r="E5411" s="85">
        <v>0</v>
      </c>
      <c r="F5411" s="210">
        <f t="shared" si="252"/>
        <v>2</v>
      </c>
      <c r="G5411" s="79" t="str">
        <f t="shared" si="253"/>
        <v>PHY</v>
      </c>
      <c r="H5411" s="79" t="str">
        <f t="shared" si="254"/>
        <v>2NGI-MALIN</v>
      </c>
    </row>
    <row r="5412" spans="1:8">
      <c r="A5412" s="80">
        <v>37204</v>
      </c>
      <c r="B5412" s="79" t="s">
        <v>182</v>
      </c>
      <c r="C5412" s="79" t="s">
        <v>67</v>
      </c>
      <c r="D5412" s="85">
        <v>398.51310000000001</v>
      </c>
      <c r="E5412" s="85">
        <v>398.51310000000001</v>
      </c>
      <c r="F5412" s="210">
        <f t="shared" si="252"/>
        <v>2</v>
      </c>
      <c r="G5412" s="79" t="str">
        <f t="shared" si="253"/>
        <v>PHY</v>
      </c>
      <c r="H5412" s="79" t="str">
        <f t="shared" si="254"/>
        <v>2IF-NWPL_ROCKY_M</v>
      </c>
    </row>
    <row r="5413" spans="1:8">
      <c r="A5413" s="80">
        <v>37204</v>
      </c>
      <c r="B5413" s="79" t="s">
        <v>182</v>
      </c>
      <c r="C5413" s="79" t="s">
        <v>68</v>
      </c>
      <c r="D5413" s="85">
        <v>0</v>
      </c>
      <c r="E5413" s="85">
        <v>0</v>
      </c>
      <c r="F5413" s="210">
        <f t="shared" si="252"/>
        <v>2</v>
      </c>
      <c r="G5413" s="79" t="str">
        <f t="shared" si="253"/>
        <v>PHY</v>
      </c>
      <c r="H5413" s="79" t="str">
        <f t="shared" si="254"/>
        <v>2NGI-MALIN</v>
      </c>
    </row>
    <row r="5414" spans="1:8">
      <c r="A5414" s="80">
        <v>37205</v>
      </c>
      <c r="B5414" s="79" t="s">
        <v>182</v>
      </c>
      <c r="C5414" s="79" t="s">
        <v>67</v>
      </c>
      <c r="D5414" s="85">
        <v>398.51310000000001</v>
      </c>
      <c r="E5414" s="85">
        <v>398.51310000000001</v>
      </c>
      <c r="F5414" s="210">
        <f t="shared" si="252"/>
        <v>2</v>
      </c>
      <c r="G5414" s="79" t="str">
        <f t="shared" si="253"/>
        <v>PHY</v>
      </c>
      <c r="H5414" s="79" t="str">
        <f t="shared" si="254"/>
        <v>2IF-NWPL_ROCKY_M</v>
      </c>
    </row>
    <row r="5415" spans="1:8">
      <c r="A5415" s="80">
        <v>37205</v>
      </c>
      <c r="B5415" s="79" t="s">
        <v>182</v>
      </c>
      <c r="C5415" s="79" t="s">
        <v>68</v>
      </c>
      <c r="D5415" s="85">
        <v>0</v>
      </c>
      <c r="E5415" s="85">
        <v>0</v>
      </c>
      <c r="F5415" s="210">
        <f t="shared" si="252"/>
        <v>2</v>
      </c>
      <c r="G5415" s="79" t="str">
        <f t="shared" si="253"/>
        <v>PHY</v>
      </c>
      <c r="H5415" s="79" t="str">
        <f t="shared" si="254"/>
        <v>2NGI-MALIN</v>
      </c>
    </row>
    <row r="5416" spans="1:8">
      <c r="A5416" s="80">
        <v>37206</v>
      </c>
      <c r="B5416" s="79" t="s">
        <v>182</v>
      </c>
      <c r="C5416" s="79" t="s">
        <v>67</v>
      </c>
      <c r="D5416" s="85">
        <v>398.51310000000001</v>
      </c>
      <c r="E5416" s="85">
        <v>398.51310000000001</v>
      </c>
      <c r="F5416" s="210">
        <f t="shared" si="252"/>
        <v>2</v>
      </c>
      <c r="G5416" s="79" t="str">
        <f t="shared" si="253"/>
        <v>PHY</v>
      </c>
      <c r="H5416" s="79" t="str">
        <f t="shared" si="254"/>
        <v>2IF-NWPL_ROCKY_M</v>
      </c>
    </row>
    <row r="5417" spans="1:8">
      <c r="A5417" s="80">
        <v>37206</v>
      </c>
      <c r="B5417" s="79" t="s">
        <v>182</v>
      </c>
      <c r="C5417" s="79" t="s">
        <v>68</v>
      </c>
      <c r="D5417" s="85">
        <v>0</v>
      </c>
      <c r="E5417" s="85">
        <v>0</v>
      </c>
      <c r="F5417" s="210">
        <f t="shared" si="252"/>
        <v>2</v>
      </c>
      <c r="G5417" s="79" t="str">
        <f t="shared" si="253"/>
        <v>PHY</v>
      </c>
      <c r="H5417" s="79" t="str">
        <f t="shared" si="254"/>
        <v>2NGI-MALIN</v>
      </c>
    </row>
    <row r="5418" spans="1:8">
      <c r="A5418" s="80">
        <v>37207</v>
      </c>
      <c r="B5418" s="79" t="s">
        <v>182</v>
      </c>
      <c r="C5418" s="79" t="s">
        <v>67</v>
      </c>
      <c r="D5418" s="85">
        <v>398.51310000000001</v>
      </c>
      <c r="E5418" s="85">
        <v>398.51310000000001</v>
      </c>
      <c r="F5418" s="210">
        <f t="shared" si="252"/>
        <v>2</v>
      </c>
      <c r="G5418" s="79" t="str">
        <f t="shared" si="253"/>
        <v>PHY</v>
      </c>
      <c r="H5418" s="79" t="str">
        <f t="shared" si="254"/>
        <v>2IF-NWPL_ROCKY_M</v>
      </c>
    </row>
    <row r="5419" spans="1:8">
      <c r="A5419" s="80">
        <v>37207</v>
      </c>
      <c r="B5419" s="79" t="s">
        <v>182</v>
      </c>
      <c r="C5419" s="79" t="s">
        <v>68</v>
      </c>
      <c r="D5419" s="85">
        <v>0</v>
      </c>
      <c r="E5419" s="85">
        <v>0</v>
      </c>
      <c r="F5419" s="210">
        <f t="shared" si="252"/>
        <v>2</v>
      </c>
      <c r="G5419" s="79" t="str">
        <f t="shared" si="253"/>
        <v>PHY</v>
      </c>
      <c r="H5419" s="79" t="str">
        <f t="shared" si="254"/>
        <v>2NGI-MALIN</v>
      </c>
    </row>
    <row r="5420" spans="1:8">
      <c r="A5420" s="80">
        <v>37208</v>
      </c>
      <c r="B5420" s="79" t="s">
        <v>182</v>
      </c>
      <c r="C5420" s="79" t="s">
        <v>67</v>
      </c>
      <c r="D5420" s="85">
        <v>398.51310000000001</v>
      </c>
      <c r="E5420" s="85">
        <v>398.51310000000001</v>
      </c>
      <c r="F5420" s="210">
        <f t="shared" si="252"/>
        <v>2</v>
      </c>
      <c r="G5420" s="79" t="str">
        <f t="shared" si="253"/>
        <v>PHY</v>
      </c>
      <c r="H5420" s="79" t="str">
        <f t="shared" si="254"/>
        <v>2IF-NWPL_ROCKY_M</v>
      </c>
    </row>
    <row r="5421" spans="1:8">
      <c r="A5421" s="80">
        <v>37208</v>
      </c>
      <c r="B5421" s="79" t="s">
        <v>182</v>
      </c>
      <c r="C5421" s="79" t="s">
        <v>68</v>
      </c>
      <c r="D5421" s="85">
        <v>0</v>
      </c>
      <c r="E5421" s="85">
        <v>0</v>
      </c>
      <c r="F5421" s="210">
        <f t="shared" si="252"/>
        <v>2</v>
      </c>
      <c r="G5421" s="79" t="str">
        <f t="shared" si="253"/>
        <v>PHY</v>
      </c>
      <c r="H5421" s="79" t="str">
        <f t="shared" si="254"/>
        <v>2NGI-MALIN</v>
      </c>
    </row>
    <row r="5422" spans="1:8">
      <c r="A5422" s="80">
        <v>37209</v>
      </c>
      <c r="B5422" s="79" t="s">
        <v>182</v>
      </c>
      <c r="C5422" s="79" t="s">
        <v>67</v>
      </c>
      <c r="D5422" s="85">
        <v>398.51310000000001</v>
      </c>
      <c r="E5422" s="85">
        <v>398.51310000000001</v>
      </c>
      <c r="F5422" s="210">
        <f t="shared" si="252"/>
        <v>2</v>
      </c>
      <c r="G5422" s="79" t="str">
        <f t="shared" si="253"/>
        <v>PHY</v>
      </c>
      <c r="H5422" s="79" t="str">
        <f t="shared" si="254"/>
        <v>2IF-NWPL_ROCKY_M</v>
      </c>
    </row>
    <row r="5423" spans="1:8">
      <c r="A5423" s="80">
        <v>37209</v>
      </c>
      <c r="B5423" s="79" t="s">
        <v>182</v>
      </c>
      <c r="C5423" s="79" t="s">
        <v>68</v>
      </c>
      <c r="D5423" s="85">
        <v>0</v>
      </c>
      <c r="E5423" s="85">
        <v>0</v>
      </c>
      <c r="F5423" s="210">
        <f t="shared" si="252"/>
        <v>2</v>
      </c>
      <c r="G5423" s="79" t="str">
        <f t="shared" si="253"/>
        <v>PHY</v>
      </c>
      <c r="H5423" s="79" t="str">
        <f t="shared" si="254"/>
        <v>2NGI-MALIN</v>
      </c>
    </row>
    <row r="5424" spans="1:8">
      <c r="A5424" s="80">
        <v>37210</v>
      </c>
      <c r="B5424" s="79" t="s">
        <v>182</v>
      </c>
      <c r="C5424" s="79" t="s">
        <v>67</v>
      </c>
      <c r="D5424" s="85">
        <v>398.51310000000001</v>
      </c>
      <c r="E5424" s="85">
        <v>398.51310000000001</v>
      </c>
      <c r="F5424" s="210">
        <f t="shared" si="252"/>
        <v>2</v>
      </c>
      <c r="G5424" s="79" t="str">
        <f t="shared" si="253"/>
        <v>PHY</v>
      </c>
      <c r="H5424" s="79" t="str">
        <f t="shared" si="254"/>
        <v>2IF-NWPL_ROCKY_M</v>
      </c>
    </row>
    <row r="5425" spans="1:8">
      <c r="A5425" s="80">
        <v>37210</v>
      </c>
      <c r="B5425" s="79" t="s">
        <v>182</v>
      </c>
      <c r="C5425" s="79" t="s">
        <v>68</v>
      </c>
      <c r="D5425" s="85">
        <v>0</v>
      </c>
      <c r="E5425" s="85">
        <v>0</v>
      </c>
      <c r="F5425" s="210">
        <f t="shared" si="252"/>
        <v>2</v>
      </c>
      <c r="G5425" s="79" t="str">
        <f t="shared" si="253"/>
        <v>PHY</v>
      </c>
      <c r="H5425" s="79" t="str">
        <f t="shared" si="254"/>
        <v>2NGI-MALIN</v>
      </c>
    </row>
    <row r="5426" spans="1:8">
      <c r="A5426" s="80">
        <v>37211</v>
      </c>
      <c r="B5426" s="79" t="s">
        <v>182</v>
      </c>
      <c r="C5426" s="79" t="s">
        <v>67</v>
      </c>
      <c r="D5426" s="85">
        <v>398.51310000000001</v>
      </c>
      <c r="E5426" s="85">
        <v>398.51310000000001</v>
      </c>
      <c r="F5426" s="210">
        <f t="shared" si="252"/>
        <v>2</v>
      </c>
      <c r="G5426" s="79" t="str">
        <f t="shared" si="253"/>
        <v>PHY</v>
      </c>
      <c r="H5426" s="79" t="str">
        <f t="shared" si="254"/>
        <v>2IF-NWPL_ROCKY_M</v>
      </c>
    </row>
    <row r="5427" spans="1:8">
      <c r="A5427" s="80">
        <v>37211</v>
      </c>
      <c r="B5427" s="79" t="s">
        <v>182</v>
      </c>
      <c r="C5427" s="79" t="s">
        <v>68</v>
      </c>
      <c r="D5427" s="85">
        <v>0</v>
      </c>
      <c r="E5427" s="85">
        <v>0</v>
      </c>
      <c r="F5427" s="210">
        <f t="shared" si="252"/>
        <v>2</v>
      </c>
      <c r="G5427" s="79" t="str">
        <f t="shared" si="253"/>
        <v>PHY</v>
      </c>
      <c r="H5427" s="79" t="str">
        <f t="shared" si="254"/>
        <v>2NGI-MALIN</v>
      </c>
    </row>
    <row r="5428" spans="1:8">
      <c r="A5428" s="80">
        <v>37212</v>
      </c>
      <c r="B5428" s="79" t="s">
        <v>182</v>
      </c>
      <c r="C5428" s="79" t="s">
        <v>67</v>
      </c>
      <c r="D5428" s="85">
        <v>398.51310000000001</v>
      </c>
      <c r="E5428" s="85">
        <v>398.51310000000001</v>
      </c>
      <c r="F5428" s="210">
        <f t="shared" si="252"/>
        <v>2</v>
      </c>
      <c r="G5428" s="79" t="str">
        <f t="shared" si="253"/>
        <v>PHY</v>
      </c>
      <c r="H5428" s="79" t="str">
        <f t="shared" si="254"/>
        <v>2IF-NWPL_ROCKY_M</v>
      </c>
    </row>
    <row r="5429" spans="1:8">
      <c r="A5429" s="80">
        <v>37212</v>
      </c>
      <c r="B5429" s="79" t="s">
        <v>182</v>
      </c>
      <c r="C5429" s="79" t="s">
        <v>68</v>
      </c>
      <c r="D5429" s="85">
        <v>0</v>
      </c>
      <c r="E5429" s="85">
        <v>0</v>
      </c>
      <c r="F5429" s="210">
        <f t="shared" si="252"/>
        <v>2</v>
      </c>
      <c r="G5429" s="79" t="str">
        <f t="shared" si="253"/>
        <v>PHY</v>
      </c>
      <c r="H5429" s="79" t="str">
        <f t="shared" si="254"/>
        <v>2NGI-MALIN</v>
      </c>
    </row>
    <row r="5430" spans="1:8">
      <c r="A5430" s="80">
        <v>37213</v>
      </c>
      <c r="B5430" s="79" t="s">
        <v>182</v>
      </c>
      <c r="C5430" s="79" t="s">
        <v>67</v>
      </c>
      <c r="D5430" s="85">
        <v>398.51310000000001</v>
      </c>
      <c r="E5430" s="85">
        <v>398.51310000000001</v>
      </c>
      <c r="F5430" s="210">
        <f t="shared" si="252"/>
        <v>2</v>
      </c>
      <c r="G5430" s="79" t="str">
        <f t="shared" si="253"/>
        <v>PHY</v>
      </c>
      <c r="H5430" s="79" t="str">
        <f t="shared" si="254"/>
        <v>2IF-NWPL_ROCKY_M</v>
      </c>
    </row>
    <row r="5431" spans="1:8">
      <c r="A5431" s="80">
        <v>37213</v>
      </c>
      <c r="B5431" s="79" t="s">
        <v>182</v>
      </c>
      <c r="C5431" s="79" t="s">
        <v>68</v>
      </c>
      <c r="D5431" s="85">
        <v>0</v>
      </c>
      <c r="E5431" s="85">
        <v>0</v>
      </c>
      <c r="F5431" s="210">
        <f t="shared" si="252"/>
        <v>2</v>
      </c>
      <c r="G5431" s="79" t="str">
        <f t="shared" si="253"/>
        <v>PHY</v>
      </c>
      <c r="H5431" s="79" t="str">
        <f t="shared" si="254"/>
        <v>2NGI-MALIN</v>
      </c>
    </row>
    <row r="5432" spans="1:8">
      <c r="A5432" s="80">
        <v>37214</v>
      </c>
      <c r="B5432" s="79" t="s">
        <v>182</v>
      </c>
      <c r="C5432" s="79" t="s">
        <v>67</v>
      </c>
      <c r="D5432" s="85">
        <v>398.51310000000001</v>
      </c>
      <c r="E5432" s="85">
        <v>398.51310000000001</v>
      </c>
      <c r="F5432" s="210">
        <f t="shared" si="252"/>
        <v>2</v>
      </c>
      <c r="G5432" s="79" t="str">
        <f t="shared" si="253"/>
        <v>PHY</v>
      </c>
      <c r="H5432" s="79" t="str">
        <f t="shared" si="254"/>
        <v>2IF-NWPL_ROCKY_M</v>
      </c>
    </row>
    <row r="5433" spans="1:8">
      <c r="A5433" s="80">
        <v>37214</v>
      </c>
      <c r="B5433" s="79" t="s">
        <v>182</v>
      </c>
      <c r="C5433" s="79" t="s">
        <v>68</v>
      </c>
      <c r="D5433" s="85">
        <v>0</v>
      </c>
      <c r="E5433" s="85">
        <v>0</v>
      </c>
      <c r="F5433" s="210">
        <f t="shared" si="252"/>
        <v>2</v>
      </c>
      <c r="G5433" s="79" t="str">
        <f t="shared" si="253"/>
        <v>PHY</v>
      </c>
      <c r="H5433" s="79" t="str">
        <f t="shared" si="254"/>
        <v>2NGI-MALIN</v>
      </c>
    </row>
    <row r="5434" spans="1:8">
      <c r="A5434" s="80">
        <v>37215</v>
      </c>
      <c r="B5434" s="79" t="s">
        <v>182</v>
      </c>
      <c r="C5434" s="79" t="s">
        <v>67</v>
      </c>
      <c r="D5434" s="85">
        <v>398.51310000000001</v>
      </c>
      <c r="E5434" s="85">
        <v>398.51310000000001</v>
      </c>
      <c r="F5434" s="210">
        <f t="shared" si="252"/>
        <v>2</v>
      </c>
      <c r="G5434" s="79" t="str">
        <f t="shared" si="253"/>
        <v>PHY</v>
      </c>
      <c r="H5434" s="79" t="str">
        <f t="shared" si="254"/>
        <v>2IF-NWPL_ROCKY_M</v>
      </c>
    </row>
    <row r="5435" spans="1:8">
      <c r="A5435" s="80">
        <v>37215</v>
      </c>
      <c r="B5435" s="79" t="s">
        <v>182</v>
      </c>
      <c r="C5435" s="79" t="s">
        <v>68</v>
      </c>
      <c r="D5435" s="85">
        <v>0</v>
      </c>
      <c r="E5435" s="85">
        <v>0</v>
      </c>
      <c r="F5435" s="210">
        <f t="shared" si="252"/>
        <v>2</v>
      </c>
      <c r="G5435" s="79" t="str">
        <f t="shared" si="253"/>
        <v>PHY</v>
      </c>
      <c r="H5435" s="79" t="str">
        <f t="shared" si="254"/>
        <v>2NGI-MALIN</v>
      </c>
    </row>
    <row r="5436" spans="1:8">
      <c r="A5436" s="80">
        <v>37216</v>
      </c>
      <c r="B5436" s="79" t="s">
        <v>182</v>
      </c>
      <c r="C5436" s="79" t="s">
        <v>67</v>
      </c>
      <c r="D5436" s="85">
        <v>398.51310000000001</v>
      </c>
      <c r="E5436" s="85">
        <v>398.51310000000001</v>
      </c>
      <c r="F5436" s="210">
        <f t="shared" si="252"/>
        <v>2</v>
      </c>
      <c r="G5436" s="79" t="str">
        <f t="shared" si="253"/>
        <v>PHY</v>
      </c>
      <c r="H5436" s="79" t="str">
        <f t="shared" si="254"/>
        <v>2IF-NWPL_ROCKY_M</v>
      </c>
    </row>
    <row r="5437" spans="1:8">
      <c r="A5437" s="80">
        <v>37216</v>
      </c>
      <c r="B5437" s="79" t="s">
        <v>182</v>
      </c>
      <c r="C5437" s="79" t="s">
        <v>68</v>
      </c>
      <c r="D5437" s="85">
        <v>0</v>
      </c>
      <c r="E5437" s="85">
        <v>0</v>
      </c>
      <c r="F5437" s="210">
        <f t="shared" si="252"/>
        <v>2</v>
      </c>
      <c r="G5437" s="79" t="str">
        <f t="shared" si="253"/>
        <v>PHY</v>
      </c>
      <c r="H5437" s="79" t="str">
        <f t="shared" si="254"/>
        <v>2NGI-MALIN</v>
      </c>
    </row>
    <row r="5438" spans="1:8">
      <c r="A5438" s="80">
        <v>37217</v>
      </c>
      <c r="B5438" s="79" t="s">
        <v>182</v>
      </c>
      <c r="C5438" s="79" t="s">
        <v>67</v>
      </c>
      <c r="D5438" s="85">
        <v>398.51310000000001</v>
      </c>
      <c r="E5438" s="85">
        <v>398.51310000000001</v>
      </c>
      <c r="F5438" s="210">
        <f t="shared" si="252"/>
        <v>2</v>
      </c>
      <c r="G5438" s="79" t="str">
        <f t="shared" si="253"/>
        <v>PHY</v>
      </c>
      <c r="H5438" s="79" t="str">
        <f t="shared" si="254"/>
        <v>2IF-NWPL_ROCKY_M</v>
      </c>
    </row>
    <row r="5439" spans="1:8">
      <c r="A5439" s="80">
        <v>37217</v>
      </c>
      <c r="B5439" s="79" t="s">
        <v>182</v>
      </c>
      <c r="C5439" s="79" t="s">
        <v>68</v>
      </c>
      <c r="D5439" s="85">
        <v>0</v>
      </c>
      <c r="E5439" s="85">
        <v>0</v>
      </c>
      <c r="F5439" s="210">
        <f t="shared" si="252"/>
        <v>2</v>
      </c>
      <c r="G5439" s="79" t="str">
        <f t="shared" si="253"/>
        <v>PHY</v>
      </c>
      <c r="H5439" s="79" t="str">
        <f t="shared" si="254"/>
        <v>2NGI-MALIN</v>
      </c>
    </row>
    <row r="5440" spans="1:8">
      <c r="A5440" s="80">
        <v>37218</v>
      </c>
      <c r="B5440" s="79" t="s">
        <v>182</v>
      </c>
      <c r="C5440" s="79" t="s">
        <v>67</v>
      </c>
      <c r="D5440" s="85">
        <v>398.51310000000001</v>
      </c>
      <c r="E5440" s="85">
        <v>398.51310000000001</v>
      </c>
      <c r="F5440" s="210">
        <f t="shared" si="252"/>
        <v>2</v>
      </c>
      <c r="G5440" s="79" t="str">
        <f t="shared" si="253"/>
        <v>PHY</v>
      </c>
      <c r="H5440" s="79" t="str">
        <f t="shared" si="254"/>
        <v>2IF-NWPL_ROCKY_M</v>
      </c>
    </row>
    <row r="5441" spans="1:8">
      <c r="A5441" s="80">
        <v>37218</v>
      </c>
      <c r="B5441" s="79" t="s">
        <v>182</v>
      </c>
      <c r="C5441" s="79" t="s">
        <v>68</v>
      </c>
      <c r="D5441" s="85">
        <v>0</v>
      </c>
      <c r="E5441" s="85">
        <v>0</v>
      </c>
      <c r="F5441" s="210">
        <f t="shared" si="252"/>
        <v>2</v>
      </c>
      <c r="G5441" s="79" t="str">
        <f t="shared" si="253"/>
        <v>PHY</v>
      </c>
      <c r="H5441" s="79" t="str">
        <f t="shared" si="254"/>
        <v>2NGI-MALIN</v>
      </c>
    </row>
    <row r="5442" spans="1:8">
      <c r="A5442" s="80">
        <v>37219</v>
      </c>
      <c r="B5442" s="79" t="s">
        <v>182</v>
      </c>
      <c r="C5442" s="79" t="s">
        <v>67</v>
      </c>
      <c r="D5442" s="85">
        <v>398.51310000000001</v>
      </c>
      <c r="E5442" s="85">
        <v>398.51310000000001</v>
      </c>
      <c r="F5442" s="210">
        <f t="shared" si="252"/>
        <v>2</v>
      </c>
      <c r="G5442" s="79" t="str">
        <f t="shared" si="253"/>
        <v>PHY</v>
      </c>
      <c r="H5442" s="79" t="str">
        <f t="shared" si="254"/>
        <v>2IF-NWPL_ROCKY_M</v>
      </c>
    </row>
    <row r="5443" spans="1:8">
      <c r="A5443" s="80">
        <v>37219</v>
      </c>
      <c r="B5443" s="79" t="s">
        <v>182</v>
      </c>
      <c r="C5443" s="79" t="s">
        <v>68</v>
      </c>
      <c r="D5443" s="85">
        <v>0</v>
      </c>
      <c r="E5443" s="85">
        <v>0</v>
      </c>
      <c r="F5443" s="210">
        <f t="shared" ref="F5443:F5506" si="255">IF(REF_DT&lt;=LastDay,INDEX(IntraMonth_Buckets,MATCH($A5443,IntraSumMonths,0),1),INDEX(BucketTable,MATCH($A5443,SumMonths,0),1))</f>
        <v>2</v>
      </c>
      <c r="G5443" s="79" t="str">
        <f t="shared" ref="G5443:G5506" si="256">INDEX(Book_Type,MATCH($B5443,Book,0),1)</f>
        <v>PHY</v>
      </c>
      <c r="H5443" s="79" t="str">
        <f t="shared" ref="H5443:H5506" si="257">$F5443&amp;$C5443</f>
        <v>2NGI-MALIN</v>
      </c>
    </row>
    <row r="5444" spans="1:8">
      <c r="A5444" s="80">
        <v>37220</v>
      </c>
      <c r="B5444" s="79" t="s">
        <v>182</v>
      </c>
      <c r="C5444" s="79" t="s">
        <v>67</v>
      </c>
      <c r="D5444" s="85">
        <v>398.51310000000001</v>
      </c>
      <c r="E5444" s="85">
        <v>398.51310000000001</v>
      </c>
      <c r="F5444" s="210">
        <f t="shared" si="255"/>
        <v>2</v>
      </c>
      <c r="G5444" s="79" t="str">
        <f t="shared" si="256"/>
        <v>PHY</v>
      </c>
      <c r="H5444" s="79" t="str">
        <f t="shared" si="257"/>
        <v>2IF-NWPL_ROCKY_M</v>
      </c>
    </row>
    <row r="5445" spans="1:8">
      <c r="A5445" s="80">
        <v>37220</v>
      </c>
      <c r="B5445" s="79" t="s">
        <v>182</v>
      </c>
      <c r="C5445" s="79" t="s">
        <v>68</v>
      </c>
      <c r="D5445" s="85">
        <v>0</v>
      </c>
      <c r="E5445" s="85">
        <v>0</v>
      </c>
      <c r="F5445" s="210">
        <f t="shared" si="255"/>
        <v>2</v>
      </c>
      <c r="G5445" s="79" t="str">
        <f t="shared" si="256"/>
        <v>PHY</v>
      </c>
      <c r="H5445" s="79" t="str">
        <f t="shared" si="257"/>
        <v>2NGI-MALIN</v>
      </c>
    </row>
    <row r="5446" spans="1:8">
      <c r="A5446" s="80">
        <v>37221</v>
      </c>
      <c r="B5446" s="79" t="s">
        <v>182</v>
      </c>
      <c r="C5446" s="79" t="s">
        <v>67</v>
      </c>
      <c r="D5446" s="85">
        <v>398.51310000000001</v>
      </c>
      <c r="E5446" s="85">
        <v>398.51310000000001</v>
      </c>
      <c r="F5446" s="210">
        <f t="shared" si="255"/>
        <v>2</v>
      </c>
      <c r="G5446" s="79" t="str">
        <f t="shared" si="256"/>
        <v>PHY</v>
      </c>
      <c r="H5446" s="79" t="str">
        <f t="shared" si="257"/>
        <v>2IF-NWPL_ROCKY_M</v>
      </c>
    </row>
    <row r="5447" spans="1:8">
      <c r="A5447" s="80">
        <v>37221</v>
      </c>
      <c r="B5447" s="79" t="s">
        <v>182</v>
      </c>
      <c r="C5447" s="79" t="s">
        <v>68</v>
      </c>
      <c r="D5447" s="85">
        <v>0</v>
      </c>
      <c r="E5447" s="85">
        <v>0</v>
      </c>
      <c r="F5447" s="210">
        <f t="shared" si="255"/>
        <v>2</v>
      </c>
      <c r="G5447" s="79" t="str">
        <f t="shared" si="256"/>
        <v>PHY</v>
      </c>
      <c r="H5447" s="79" t="str">
        <f t="shared" si="257"/>
        <v>2NGI-MALIN</v>
      </c>
    </row>
    <row r="5448" spans="1:8">
      <c r="A5448" s="80">
        <v>37222</v>
      </c>
      <c r="B5448" s="79" t="s">
        <v>182</v>
      </c>
      <c r="C5448" s="79" t="s">
        <v>67</v>
      </c>
      <c r="D5448" s="85">
        <v>398.51310000000001</v>
      </c>
      <c r="E5448" s="85">
        <v>398.51310000000001</v>
      </c>
      <c r="F5448" s="210">
        <f t="shared" si="255"/>
        <v>2</v>
      </c>
      <c r="G5448" s="79" t="str">
        <f t="shared" si="256"/>
        <v>PHY</v>
      </c>
      <c r="H5448" s="79" t="str">
        <f t="shared" si="257"/>
        <v>2IF-NWPL_ROCKY_M</v>
      </c>
    </row>
    <row r="5449" spans="1:8">
      <c r="A5449" s="80">
        <v>37222</v>
      </c>
      <c r="B5449" s="79" t="s">
        <v>182</v>
      </c>
      <c r="C5449" s="79" t="s">
        <v>68</v>
      </c>
      <c r="D5449" s="85">
        <v>0</v>
      </c>
      <c r="E5449" s="85">
        <v>0</v>
      </c>
      <c r="F5449" s="210">
        <f t="shared" si="255"/>
        <v>2</v>
      </c>
      <c r="G5449" s="79" t="str">
        <f t="shared" si="256"/>
        <v>PHY</v>
      </c>
      <c r="H5449" s="79" t="str">
        <f t="shared" si="257"/>
        <v>2NGI-MALIN</v>
      </c>
    </row>
    <row r="5450" spans="1:8">
      <c r="A5450" s="80">
        <v>37223</v>
      </c>
      <c r="B5450" s="79" t="s">
        <v>182</v>
      </c>
      <c r="C5450" s="79" t="s">
        <v>67</v>
      </c>
      <c r="D5450" s="85">
        <v>398.51310000000001</v>
      </c>
      <c r="E5450" s="85">
        <v>398.51310000000001</v>
      </c>
      <c r="F5450" s="210">
        <f t="shared" si="255"/>
        <v>2</v>
      </c>
      <c r="G5450" s="79" t="str">
        <f t="shared" si="256"/>
        <v>PHY</v>
      </c>
      <c r="H5450" s="79" t="str">
        <f t="shared" si="257"/>
        <v>2IF-NWPL_ROCKY_M</v>
      </c>
    </row>
    <row r="5451" spans="1:8">
      <c r="A5451" s="80">
        <v>37223</v>
      </c>
      <c r="B5451" s="79" t="s">
        <v>182</v>
      </c>
      <c r="C5451" s="79" t="s">
        <v>68</v>
      </c>
      <c r="D5451" s="85">
        <v>0</v>
      </c>
      <c r="E5451" s="85">
        <v>0</v>
      </c>
      <c r="F5451" s="210">
        <f t="shared" si="255"/>
        <v>2</v>
      </c>
      <c r="G5451" s="79" t="str">
        <f t="shared" si="256"/>
        <v>PHY</v>
      </c>
      <c r="H5451" s="79" t="str">
        <f t="shared" si="257"/>
        <v>2NGI-MALIN</v>
      </c>
    </row>
    <row r="5452" spans="1:8">
      <c r="A5452" s="80">
        <v>37224</v>
      </c>
      <c r="B5452" s="79" t="s">
        <v>182</v>
      </c>
      <c r="C5452" s="79" t="s">
        <v>67</v>
      </c>
      <c r="D5452" s="85">
        <v>398.51310000000001</v>
      </c>
      <c r="E5452" s="85">
        <v>398.51310000000001</v>
      </c>
      <c r="F5452" s="210">
        <f t="shared" si="255"/>
        <v>2</v>
      </c>
      <c r="G5452" s="79" t="str">
        <f t="shared" si="256"/>
        <v>PHY</v>
      </c>
      <c r="H5452" s="79" t="str">
        <f t="shared" si="257"/>
        <v>2IF-NWPL_ROCKY_M</v>
      </c>
    </row>
    <row r="5453" spans="1:8">
      <c r="A5453" s="80">
        <v>37224</v>
      </c>
      <c r="B5453" s="79" t="s">
        <v>182</v>
      </c>
      <c r="C5453" s="79" t="s">
        <v>68</v>
      </c>
      <c r="D5453" s="85">
        <v>0</v>
      </c>
      <c r="E5453" s="85">
        <v>0</v>
      </c>
      <c r="F5453" s="210">
        <f t="shared" si="255"/>
        <v>2</v>
      </c>
      <c r="G5453" s="79" t="str">
        <f t="shared" si="256"/>
        <v>PHY</v>
      </c>
      <c r="H5453" s="79" t="str">
        <f t="shared" si="257"/>
        <v>2NGI-MALIN</v>
      </c>
    </row>
    <row r="5454" spans="1:8">
      <c r="A5454" s="80">
        <v>37225</v>
      </c>
      <c r="B5454" s="79" t="s">
        <v>182</v>
      </c>
      <c r="C5454" s="79" t="s">
        <v>67</v>
      </c>
      <c r="D5454" s="85">
        <v>398.51310000000001</v>
      </c>
      <c r="E5454" s="85">
        <v>398.51310000000001</v>
      </c>
      <c r="F5454" s="210">
        <f t="shared" si="255"/>
        <v>2</v>
      </c>
      <c r="G5454" s="79" t="str">
        <f t="shared" si="256"/>
        <v>PHY</v>
      </c>
      <c r="H5454" s="79" t="str">
        <f t="shared" si="257"/>
        <v>2IF-NWPL_ROCKY_M</v>
      </c>
    </row>
    <row r="5455" spans="1:8">
      <c r="A5455" s="80">
        <v>37225</v>
      </c>
      <c r="B5455" s="79" t="s">
        <v>182</v>
      </c>
      <c r="C5455" s="79" t="s">
        <v>68</v>
      </c>
      <c r="D5455" s="85">
        <v>0</v>
      </c>
      <c r="E5455" s="85">
        <v>0</v>
      </c>
      <c r="F5455" s="210">
        <f t="shared" si="255"/>
        <v>2</v>
      </c>
      <c r="G5455" s="79" t="str">
        <f t="shared" si="256"/>
        <v>PHY</v>
      </c>
      <c r="H5455" s="79" t="str">
        <f t="shared" si="257"/>
        <v>2NGI-MALIN</v>
      </c>
    </row>
    <row r="5456" spans="1:8">
      <c r="A5456" s="80">
        <v>37165</v>
      </c>
      <c r="B5456" s="79" t="s">
        <v>84</v>
      </c>
      <c r="C5456" s="79" t="s">
        <v>100</v>
      </c>
      <c r="D5456" s="85">
        <v>0</v>
      </c>
      <c r="E5456" s="85">
        <v>0</v>
      </c>
      <c r="F5456" s="210">
        <f t="shared" si="255"/>
        <v>1</v>
      </c>
      <c r="G5456" s="79" t="str">
        <f t="shared" si="256"/>
        <v>D</v>
      </c>
      <c r="H5456" s="79" t="str">
        <f t="shared" si="257"/>
        <v>1DJ/BASIN/CIG</v>
      </c>
    </row>
    <row r="5457" spans="1:8">
      <c r="A5457" s="80">
        <v>37165</v>
      </c>
      <c r="B5457" s="79" t="s">
        <v>84</v>
      </c>
      <c r="C5457" s="79" t="s">
        <v>97</v>
      </c>
      <c r="D5457" s="85">
        <v>0</v>
      </c>
      <c r="E5457" s="85">
        <v>0</v>
      </c>
      <c r="F5457" s="210">
        <f t="shared" si="255"/>
        <v>1</v>
      </c>
      <c r="G5457" s="79" t="str">
        <f t="shared" si="256"/>
        <v>D</v>
      </c>
      <c r="H5457" s="79" t="str">
        <f t="shared" si="257"/>
        <v>1DJ/BASIN/PSCO</v>
      </c>
    </row>
    <row r="5458" spans="1:8">
      <c r="A5458" s="80">
        <v>37165</v>
      </c>
      <c r="B5458" s="79" t="s">
        <v>84</v>
      </c>
      <c r="C5458" s="79" t="s">
        <v>88</v>
      </c>
      <c r="D5458" s="85">
        <v>0</v>
      </c>
      <c r="E5458" s="85">
        <v>0</v>
      </c>
      <c r="F5458" s="210">
        <f t="shared" si="255"/>
        <v>1</v>
      </c>
      <c r="G5458" s="79" t="str">
        <f t="shared" si="256"/>
        <v>D</v>
      </c>
      <c r="H5458" s="79" t="str">
        <f t="shared" si="257"/>
        <v>1IF-CIG/RKYMTN</v>
      </c>
    </row>
    <row r="5459" spans="1:8">
      <c r="A5459" s="80">
        <v>37165</v>
      </c>
      <c r="B5459" s="79" t="s">
        <v>84</v>
      </c>
      <c r="C5459" s="79" t="s">
        <v>105</v>
      </c>
      <c r="D5459" s="85">
        <v>0</v>
      </c>
      <c r="E5459" s="85">
        <v>0</v>
      </c>
      <c r="F5459" s="210">
        <f t="shared" si="255"/>
        <v>1</v>
      </c>
      <c r="G5459" s="79" t="str">
        <f t="shared" si="256"/>
        <v>D</v>
      </c>
      <c r="H5459" s="79" t="str">
        <f t="shared" si="257"/>
        <v>1IF-CIG/ROCKPORT</v>
      </c>
    </row>
    <row r="5460" spans="1:8">
      <c r="A5460" s="80">
        <v>37165</v>
      </c>
      <c r="B5460" s="79" t="s">
        <v>84</v>
      </c>
      <c r="C5460" s="79" t="s">
        <v>106</v>
      </c>
      <c r="D5460" s="85">
        <v>0</v>
      </c>
      <c r="E5460" s="85">
        <v>0</v>
      </c>
      <c r="F5460" s="210">
        <f t="shared" si="255"/>
        <v>1</v>
      </c>
      <c r="G5460" s="79" t="str">
        <f t="shared" si="256"/>
        <v>D</v>
      </c>
      <c r="H5460" s="79" t="str">
        <f t="shared" si="257"/>
        <v>1IF-CIG/SOUTHERN</v>
      </c>
    </row>
    <row r="5461" spans="1:8">
      <c r="A5461" s="80">
        <v>37165</v>
      </c>
      <c r="B5461" s="79" t="s">
        <v>84</v>
      </c>
      <c r="C5461" s="79" t="s">
        <v>101</v>
      </c>
      <c r="D5461" s="85">
        <v>0</v>
      </c>
      <c r="E5461" s="85">
        <v>0</v>
      </c>
      <c r="F5461" s="210">
        <f t="shared" si="255"/>
        <v>1</v>
      </c>
      <c r="G5461" s="79" t="str">
        <f t="shared" si="256"/>
        <v>D</v>
      </c>
      <c r="H5461" s="79" t="str">
        <f t="shared" si="257"/>
        <v>1IF-CIG/WIC</v>
      </c>
    </row>
    <row r="5462" spans="1:8">
      <c r="A5462" s="80">
        <v>37165</v>
      </c>
      <c r="B5462" s="79" t="s">
        <v>84</v>
      </c>
      <c r="C5462" s="79" t="s">
        <v>107</v>
      </c>
      <c r="D5462" s="85">
        <v>0</v>
      </c>
      <c r="E5462" s="85">
        <v>0</v>
      </c>
      <c r="F5462" s="210">
        <f t="shared" si="255"/>
        <v>1</v>
      </c>
      <c r="G5462" s="79" t="str">
        <f t="shared" si="256"/>
        <v>D</v>
      </c>
      <c r="H5462" s="79" t="str">
        <f t="shared" si="257"/>
        <v>1IF-CIG/WINDRVR</v>
      </c>
    </row>
    <row r="5463" spans="1:8">
      <c r="A5463" s="80">
        <v>37165</v>
      </c>
      <c r="B5463" s="79" t="s">
        <v>84</v>
      </c>
      <c r="C5463" s="79" t="s">
        <v>72</v>
      </c>
      <c r="D5463" s="85">
        <v>0</v>
      </c>
      <c r="E5463" s="85">
        <v>0</v>
      </c>
      <c r="F5463" s="210">
        <f t="shared" si="255"/>
        <v>1</v>
      </c>
      <c r="G5463" s="79" t="str">
        <f t="shared" si="256"/>
        <v>D</v>
      </c>
      <c r="H5463" s="79" t="str">
        <f t="shared" si="257"/>
        <v>1IF-ELPO/SJ</v>
      </c>
    </row>
    <row r="5464" spans="1:8">
      <c r="A5464" s="80">
        <v>37165</v>
      </c>
      <c r="B5464" s="79" t="s">
        <v>84</v>
      </c>
      <c r="C5464" s="79" t="s">
        <v>96</v>
      </c>
      <c r="D5464" s="85">
        <v>0</v>
      </c>
      <c r="E5464" s="85">
        <v>0</v>
      </c>
      <c r="F5464" s="210">
        <f t="shared" si="255"/>
        <v>1</v>
      </c>
      <c r="G5464" s="79" t="str">
        <f t="shared" si="256"/>
        <v>D</v>
      </c>
      <c r="H5464" s="79" t="str">
        <f t="shared" si="257"/>
        <v>1IF-NGPL/MIDCON</v>
      </c>
    </row>
    <row r="5465" spans="1:8">
      <c r="A5465" s="80">
        <v>37165</v>
      </c>
      <c r="B5465" s="79" t="s">
        <v>84</v>
      </c>
      <c r="C5465" s="79" t="s">
        <v>108</v>
      </c>
      <c r="D5465" s="85">
        <v>0</v>
      </c>
      <c r="E5465" s="85">
        <v>0</v>
      </c>
      <c r="F5465" s="210">
        <f t="shared" si="255"/>
        <v>1</v>
      </c>
      <c r="G5465" s="79" t="str">
        <f t="shared" si="256"/>
        <v>D</v>
      </c>
      <c r="H5465" s="79" t="str">
        <f t="shared" si="257"/>
        <v>1IF-NGPL/OK-NW</v>
      </c>
    </row>
    <row r="5466" spans="1:8">
      <c r="A5466" s="80">
        <v>37165</v>
      </c>
      <c r="B5466" s="79" t="s">
        <v>84</v>
      </c>
      <c r="C5466" s="79" t="s">
        <v>67</v>
      </c>
      <c r="D5466" s="85">
        <v>0</v>
      </c>
      <c r="E5466" s="85">
        <v>0</v>
      </c>
      <c r="F5466" s="210">
        <f t="shared" si="255"/>
        <v>1</v>
      </c>
      <c r="G5466" s="79" t="str">
        <f t="shared" si="256"/>
        <v>D</v>
      </c>
      <c r="H5466" s="79" t="str">
        <f t="shared" si="257"/>
        <v>1IF-NWPL_ROCKY_M</v>
      </c>
    </row>
    <row r="5467" spans="1:8">
      <c r="A5467" s="80">
        <v>37165</v>
      </c>
      <c r="B5467" s="79" t="s">
        <v>84</v>
      </c>
      <c r="C5467" s="79" t="s">
        <v>99</v>
      </c>
      <c r="D5467" s="85">
        <v>0</v>
      </c>
      <c r="E5467" s="85">
        <v>0</v>
      </c>
      <c r="F5467" s="210">
        <f t="shared" si="255"/>
        <v>1</v>
      </c>
      <c r="G5467" s="79" t="str">
        <f t="shared" si="256"/>
        <v>D</v>
      </c>
      <c r="H5467" s="79" t="str">
        <f t="shared" si="257"/>
        <v>1IF-PAN/TX/OK</v>
      </c>
    </row>
    <row r="5468" spans="1:8">
      <c r="A5468" s="80">
        <v>37165</v>
      </c>
      <c r="B5468" s="79" t="s">
        <v>84</v>
      </c>
      <c r="C5468" s="79" t="s">
        <v>46</v>
      </c>
      <c r="D5468" s="85">
        <v>0</v>
      </c>
      <c r="E5468" s="85">
        <v>0</v>
      </c>
      <c r="F5468" s="210">
        <f t="shared" si="255"/>
        <v>1</v>
      </c>
      <c r="G5468" s="79" t="str">
        <f t="shared" si="256"/>
        <v>D</v>
      </c>
      <c r="H5468" s="79" t="str">
        <f t="shared" si="257"/>
        <v>1NGI-SOCAL</v>
      </c>
    </row>
    <row r="5469" spans="1:8">
      <c r="A5469" s="80">
        <v>37196</v>
      </c>
      <c r="B5469" s="79" t="s">
        <v>84</v>
      </c>
      <c r="C5469" s="79" t="s">
        <v>100</v>
      </c>
      <c r="D5469" s="85">
        <v>-3749.1994</v>
      </c>
      <c r="E5469" s="85">
        <v>37.491993999999998</v>
      </c>
      <c r="F5469" s="210">
        <f t="shared" si="255"/>
        <v>2</v>
      </c>
      <c r="G5469" s="79" t="str">
        <f t="shared" si="256"/>
        <v>D</v>
      </c>
      <c r="H5469" s="79" t="str">
        <f t="shared" si="257"/>
        <v>2DJ/BASIN/CIG</v>
      </c>
    </row>
    <row r="5470" spans="1:8">
      <c r="A5470" s="80">
        <v>37196</v>
      </c>
      <c r="B5470" s="79" t="s">
        <v>84</v>
      </c>
      <c r="C5470" s="79" t="s">
        <v>97</v>
      </c>
      <c r="D5470" s="85">
        <v>-13497.1178</v>
      </c>
      <c r="E5470" s="85">
        <v>1349.7117800000001</v>
      </c>
      <c r="F5470" s="210">
        <f t="shared" si="255"/>
        <v>2</v>
      </c>
      <c r="G5470" s="79" t="str">
        <f t="shared" si="256"/>
        <v>D</v>
      </c>
      <c r="H5470" s="79" t="str">
        <f t="shared" si="257"/>
        <v>2DJ/BASIN/PSCO</v>
      </c>
    </row>
    <row r="5471" spans="1:8">
      <c r="A5471" s="80">
        <v>37196</v>
      </c>
      <c r="B5471" s="79" t="s">
        <v>84</v>
      </c>
      <c r="C5471" s="79" t="s">
        <v>88</v>
      </c>
      <c r="D5471" s="85">
        <v>-686841.83149999997</v>
      </c>
      <c r="E5471" s="85">
        <v>6868.4183149999999</v>
      </c>
      <c r="F5471" s="210">
        <f t="shared" si="255"/>
        <v>2</v>
      </c>
      <c r="G5471" s="79" t="str">
        <f t="shared" si="256"/>
        <v>D</v>
      </c>
      <c r="H5471" s="79" t="str">
        <f t="shared" si="257"/>
        <v>2IF-CIG/RKYMTN</v>
      </c>
    </row>
    <row r="5472" spans="1:8">
      <c r="A5472" s="80">
        <v>37196</v>
      </c>
      <c r="B5472" s="79" t="s">
        <v>84</v>
      </c>
      <c r="C5472" s="79" t="s">
        <v>106</v>
      </c>
      <c r="D5472" s="85">
        <v>99703.709300000002</v>
      </c>
      <c r="E5472" s="85">
        <v>-9970.3709299999991</v>
      </c>
      <c r="F5472" s="210">
        <f t="shared" si="255"/>
        <v>2</v>
      </c>
      <c r="G5472" s="79" t="str">
        <f t="shared" si="256"/>
        <v>D</v>
      </c>
      <c r="H5472" s="79" t="str">
        <f t="shared" si="257"/>
        <v>2IF-CIG/SOUTHERN</v>
      </c>
    </row>
    <row r="5473" spans="1:8">
      <c r="A5473" s="80">
        <v>37196</v>
      </c>
      <c r="B5473" s="79" t="s">
        <v>84</v>
      </c>
      <c r="C5473" s="79" t="s">
        <v>101</v>
      </c>
      <c r="D5473" s="85">
        <v>0</v>
      </c>
      <c r="E5473" s="85">
        <v>0</v>
      </c>
      <c r="F5473" s="210">
        <f t="shared" si="255"/>
        <v>2</v>
      </c>
      <c r="G5473" s="79" t="str">
        <f t="shared" si="256"/>
        <v>D</v>
      </c>
      <c r="H5473" s="79" t="str">
        <f t="shared" si="257"/>
        <v>2IF-CIG/WIC</v>
      </c>
    </row>
    <row r="5474" spans="1:8">
      <c r="A5474" s="80">
        <v>37196</v>
      </c>
      <c r="B5474" s="79" t="s">
        <v>84</v>
      </c>
      <c r="C5474" s="79" t="s">
        <v>107</v>
      </c>
      <c r="D5474" s="85">
        <v>0</v>
      </c>
      <c r="E5474" s="85">
        <v>0</v>
      </c>
      <c r="F5474" s="210">
        <f t="shared" si="255"/>
        <v>2</v>
      </c>
      <c r="G5474" s="79" t="str">
        <f t="shared" si="256"/>
        <v>D</v>
      </c>
      <c r="H5474" s="79" t="str">
        <f t="shared" si="257"/>
        <v>2IF-CIG/WINDRVR</v>
      </c>
    </row>
    <row r="5475" spans="1:8">
      <c r="A5475" s="80">
        <v>37196</v>
      </c>
      <c r="B5475" s="79" t="s">
        <v>84</v>
      </c>
      <c r="C5475" s="79" t="s">
        <v>72</v>
      </c>
      <c r="D5475" s="85">
        <v>-13497.1178</v>
      </c>
      <c r="E5475" s="85">
        <v>1349.7117800000001</v>
      </c>
      <c r="F5475" s="210">
        <f t="shared" si="255"/>
        <v>2</v>
      </c>
      <c r="G5475" s="79" t="str">
        <f t="shared" si="256"/>
        <v>D</v>
      </c>
      <c r="H5475" s="79" t="str">
        <f t="shared" si="257"/>
        <v>2IF-ELPO/SJ</v>
      </c>
    </row>
    <row r="5476" spans="1:8">
      <c r="A5476" s="80">
        <v>37196</v>
      </c>
      <c r="B5476" s="79" t="s">
        <v>84</v>
      </c>
      <c r="C5476" s="79" t="s">
        <v>96</v>
      </c>
      <c r="D5476" s="85">
        <v>47919.767200000002</v>
      </c>
      <c r="E5476" s="85">
        <v>-1197.9941799999999</v>
      </c>
      <c r="F5476" s="210">
        <f t="shared" si="255"/>
        <v>2</v>
      </c>
      <c r="G5476" s="79" t="str">
        <f t="shared" si="256"/>
        <v>D</v>
      </c>
      <c r="H5476" s="79" t="str">
        <f t="shared" si="257"/>
        <v>2IF-NGPL/MIDCON</v>
      </c>
    </row>
    <row r="5477" spans="1:8">
      <c r="A5477" s="80">
        <v>37196</v>
      </c>
      <c r="B5477" s="79" t="s">
        <v>84</v>
      </c>
      <c r="C5477" s="79" t="s">
        <v>108</v>
      </c>
      <c r="D5477" s="85">
        <v>0</v>
      </c>
      <c r="E5477" s="85">
        <v>0</v>
      </c>
      <c r="F5477" s="210">
        <f t="shared" si="255"/>
        <v>2</v>
      </c>
      <c r="G5477" s="79" t="str">
        <f t="shared" si="256"/>
        <v>D</v>
      </c>
      <c r="H5477" s="79" t="str">
        <f t="shared" si="257"/>
        <v>2IF-NGPL/OK-NW</v>
      </c>
    </row>
    <row r="5478" spans="1:8">
      <c r="A5478" s="80">
        <v>37196</v>
      </c>
      <c r="B5478" s="79" t="s">
        <v>84</v>
      </c>
      <c r="C5478" s="79" t="s">
        <v>67</v>
      </c>
      <c r="D5478" s="85">
        <v>-212954.5257</v>
      </c>
      <c r="E5478" s="85">
        <v>21295.452570000001</v>
      </c>
      <c r="F5478" s="210">
        <f t="shared" si="255"/>
        <v>2</v>
      </c>
      <c r="G5478" s="79" t="str">
        <f t="shared" si="256"/>
        <v>D</v>
      </c>
      <c r="H5478" s="79" t="str">
        <f t="shared" si="257"/>
        <v>2IF-NWPL_ROCKY_M</v>
      </c>
    </row>
    <row r="5479" spans="1:8">
      <c r="A5479" s="80">
        <v>37196</v>
      </c>
      <c r="B5479" s="79" t="s">
        <v>84</v>
      </c>
      <c r="C5479" s="79" t="s">
        <v>99</v>
      </c>
      <c r="D5479" s="85">
        <v>-224951.96369999999</v>
      </c>
      <c r="E5479" s="85">
        <v>5623.7990925000004</v>
      </c>
      <c r="F5479" s="210">
        <f t="shared" si="255"/>
        <v>2</v>
      </c>
      <c r="G5479" s="79" t="str">
        <f t="shared" si="256"/>
        <v>D</v>
      </c>
      <c r="H5479" s="79" t="str">
        <f t="shared" si="257"/>
        <v>2IF-PAN/TX/OK</v>
      </c>
    </row>
    <row r="5480" spans="1:8">
      <c r="A5480" s="80">
        <v>37196</v>
      </c>
      <c r="B5480" s="79" t="s">
        <v>84</v>
      </c>
      <c r="C5480" s="79" t="s">
        <v>46</v>
      </c>
      <c r="D5480" s="85">
        <v>0</v>
      </c>
      <c r="E5480" s="85">
        <v>0</v>
      </c>
      <c r="F5480" s="210">
        <f t="shared" si="255"/>
        <v>2</v>
      </c>
      <c r="G5480" s="79" t="str">
        <f t="shared" si="256"/>
        <v>D</v>
      </c>
      <c r="H5480" s="79" t="str">
        <f t="shared" si="257"/>
        <v>2NGI-SOCAL</v>
      </c>
    </row>
    <row r="5481" spans="1:8">
      <c r="A5481" s="80">
        <v>37226</v>
      </c>
      <c r="B5481" s="79" t="s">
        <v>84</v>
      </c>
      <c r="C5481" s="79" t="s">
        <v>100</v>
      </c>
      <c r="D5481" s="85">
        <v>-7733.3090000000002</v>
      </c>
      <c r="E5481" s="85">
        <v>77.333089999999999</v>
      </c>
      <c r="F5481" s="210">
        <f t="shared" si="255"/>
        <v>3</v>
      </c>
      <c r="G5481" s="79" t="str">
        <f t="shared" si="256"/>
        <v>D</v>
      </c>
      <c r="H5481" s="79" t="str">
        <f t="shared" si="257"/>
        <v>3DJ/BASIN/CIG</v>
      </c>
    </row>
    <row r="5482" spans="1:8">
      <c r="A5482" s="80">
        <v>37226</v>
      </c>
      <c r="B5482" s="79" t="s">
        <v>84</v>
      </c>
      <c r="C5482" s="79" t="s">
        <v>97</v>
      </c>
      <c r="D5482" s="85">
        <v>-27839.912499999999</v>
      </c>
      <c r="E5482" s="85">
        <v>2783.99125</v>
      </c>
      <c r="F5482" s="210">
        <f t="shared" si="255"/>
        <v>3</v>
      </c>
      <c r="G5482" s="79" t="str">
        <f t="shared" si="256"/>
        <v>D</v>
      </c>
      <c r="H5482" s="79" t="str">
        <f t="shared" si="257"/>
        <v>3DJ/BASIN/PSCO</v>
      </c>
    </row>
    <row r="5483" spans="1:8">
      <c r="A5483" s="80">
        <v>37226</v>
      </c>
      <c r="B5483" s="79" t="s">
        <v>84</v>
      </c>
      <c r="C5483" s="79" t="s">
        <v>189</v>
      </c>
      <c r="D5483" s="85">
        <v>463998.54139999999</v>
      </c>
      <c r="E5483" s="85">
        <v>0</v>
      </c>
      <c r="F5483" s="210">
        <f t="shared" si="255"/>
        <v>3</v>
      </c>
      <c r="G5483" s="79" t="str">
        <f t="shared" si="256"/>
        <v>D</v>
      </c>
      <c r="H5483" s="79" t="str">
        <f t="shared" si="257"/>
        <v>3IF-CIG/GLENROCK</v>
      </c>
    </row>
    <row r="5484" spans="1:8">
      <c r="A5484" s="80">
        <v>37226</v>
      </c>
      <c r="B5484" s="79" t="s">
        <v>84</v>
      </c>
      <c r="C5484" s="79" t="s">
        <v>88</v>
      </c>
      <c r="D5484" s="85">
        <v>-464083.35849999997</v>
      </c>
      <c r="E5484" s="85">
        <v>4640.8335850000003</v>
      </c>
      <c r="F5484" s="210">
        <f t="shared" si="255"/>
        <v>3</v>
      </c>
      <c r="G5484" s="79" t="str">
        <f t="shared" si="256"/>
        <v>D</v>
      </c>
      <c r="H5484" s="79" t="str">
        <f t="shared" si="257"/>
        <v>3IF-CIG/RKYMTN</v>
      </c>
    </row>
    <row r="5485" spans="1:8">
      <c r="A5485" s="80">
        <v>37226</v>
      </c>
      <c r="B5485" s="79" t="s">
        <v>84</v>
      </c>
      <c r="C5485" s="79" t="s">
        <v>106</v>
      </c>
      <c r="D5485" s="85">
        <v>184801.13949999999</v>
      </c>
      <c r="E5485" s="85">
        <v>-18480.113949999999</v>
      </c>
      <c r="F5485" s="210">
        <f t="shared" si="255"/>
        <v>3</v>
      </c>
      <c r="G5485" s="79" t="str">
        <f t="shared" si="256"/>
        <v>D</v>
      </c>
      <c r="H5485" s="79" t="str">
        <f t="shared" si="257"/>
        <v>3IF-CIG/SOUTHERN</v>
      </c>
    </row>
    <row r="5486" spans="1:8">
      <c r="A5486" s="80">
        <v>37226</v>
      </c>
      <c r="B5486" s="79" t="s">
        <v>84</v>
      </c>
      <c r="C5486" s="79" t="s">
        <v>107</v>
      </c>
      <c r="D5486" s="85">
        <v>-61866.472200000004</v>
      </c>
      <c r="E5486" s="85">
        <v>618.66472199999998</v>
      </c>
      <c r="F5486" s="210">
        <f t="shared" si="255"/>
        <v>3</v>
      </c>
      <c r="G5486" s="79" t="str">
        <f t="shared" si="256"/>
        <v>D</v>
      </c>
      <c r="H5486" s="79" t="str">
        <f t="shared" si="257"/>
        <v>3IF-CIG/WINDRVR</v>
      </c>
    </row>
    <row r="5487" spans="1:8">
      <c r="A5487" s="80">
        <v>37226</v>
      </c>
      <c r="B5487" s="79" t="s">
        <v>84</v>
      </c>
      <c r="C5487" s="79" t="s">
        <v>72</v>
      </c>
      <c r="D5487" s="85">
        <v>-30933.236100000002</v>
      </c>
      <c r="E5487" s="85">
        <v>3093.3236099999999</v>
      </c>
      <c r="F5487" s="210">
        <f t="shared" si="255"/>
        <v>3</v>
      </c>
      <c r="G5487" s="79" t="str">
        <f t="shared" si="256"/>
        <v>D</v>
      </c>
      <c r="H5487" s="79" t="str">
        <f t="shared" si="257"/>
        <v>3IF-ELPO/SJ</v>
      </c>
    </row>
    <row r="5488" spans="1:8">
      <c r="A5488" s="80">
        <v>37226</v>
      </c>
      <c r="B5488" s="79" t="s">
        <v>84</v>
      </c>
      <c r="C5488" s="79" t="s">
        <v>96</v>
      </c>
      <c r="D5488" s="85">
        <v>63784.332900000001</v>
      </c>
      <c r="E5488" s="85">
        <v>-1594.6083225</v>
      </c>
      <c r="F5488" s="210">
        <f t="shared" si="255"/>
        <v>3</v>
      </c>
      <c r="G5488" s="79" t="str">
        <f t="shared" si="256"/>
        <v>D</v>
      </c>
      <c r="H5488" s="79" t="str">
        <f t="shared" si="257"/>
        <v>3IF-NGPL/MIDCON</v>
      </c>
    </row>
    <row r="5489" spans="1:8">
      <c r="A5489" s="80">
        <v>37226</v>
      </c>
      <c r="B5489" s="79" t="s">
        <v>84</v>
      </c>
      <c r="C5489" s="79" t="s">
        <v>108</v>
      </c>
      <c r="D5489" s="85">
        <v>0</v>
      </c>
      <c r="E5489" s="85">
        <v>0</v>
      </c>
      <c r="F5489" s="210">
        <f t="shared" si="255"/>
        <v>3</v>
      </c>
      <c r="G5489" s="79" t="str">
        <f t="shared" si="256"/>
        <v>D</v>
      </c>
      <c r="H5489" s="79" t="str">
        <f t="shared" si="257"/>
        <v>3IF-NGPL/OK-NW</v>
      </c>
    </row>
    <row r="5490" spans="1:8">
      <c r="A5490" s="80">
        <v>37226</v>
      </c>
      <c r="B5490" s="79" t="s">
        <v>84</v>
      </c>
      <c r="C5490" s="79" t="s">
        <v>67</v>
      </c>
      <c r="D5490" s="85">
        <v>-593918.13300000003</v>
      </c>
      <c r="E5490" s="85">
        <v>59391.813300000002</v>
      </c>
      <c r="F5490" s="210">
        <f t="shared" si="255"/>
        <v>3</v>
      </c>
      <c r="G5490" s="79" t="str">
        <f t="shared" si="256"/>
        <v>D</v>
      </c>
      <c r="H5490" s="79" t="str">
        <f t="shared" si="257"/>
        <v>3IF-NWPL_ROCKY_M</v>
      </c>
    </row>
    <row r="5491" spans="1:8">
      <c r="A5491" s="80">
        <v>37226</v>
      </c>
      <c r="B5491" s="79" t="s">
        <v>84</v>
      </c>
      <c r="C5491" s="79" t="s">
        <v>99</v>
      </c>
      <c r="D5491" s="85">
        <v>-309332.36089999997</v>
      </c>
      <c r="E5491" s="85">
        <v>7733.3090224999996</v>
      </c>
      <c r="F5491" s="210">
        <f t="shared" si="255"/>
        <v>3</v>
      </c>
      <c r="G5491" s="79" t="str">
        <f t="shared" si="256"/>
        <v>D</v>
      </c>
      <c r="H5491" s="79" t="str">
        <f t="shared" si="257"/>
        <v>3IF-PAN/TX/OK</v>
      </c>
    </row>
    <row r="5492" spans="1:8">
      <c r="A5492" s="80">
        <v>37226</v>
      </c>
      <c r="B5492" s="79" t="s">
        <v>84</v>
      </c>
      <c r="C5492" s="79" t="s">
        <v>46</v>
      </c>
      <c r="D5492" s="85">
        <v>0</v>
      </c>
      <c r="E5492" s="85">
        <v>0</v>
      </c>
      <c r="F5492" s="210">
        <f t="shared" si="255"/>
        <v>3</v>
      </c>
      <c r="G5492" s="79" t="str">
        <f t="shared" si="256"/>
        <v>D</v>
      </c>
      <c r="H5492" s="79" t="str">
        <f t="shared" si="257"/>
        <v>3NGI-SOCAL</v>
      </c>
    </row>
    <row r="5493" spans="1:8">
      <c r="A5493" s="80">
        <v>37257</v>
      </c>
      <c r="B5493" s="79" t="s">
        <v>84</v>
      </c>
      <c r="C5493" s="79" t="s">
        <v>100</v>
      </c>
      <c r="D5493" s="85">
        <v>-7718.5915000000005</v>
      </c>
      <c r="E5493" s="85">
        <v>77.185914999999994</v>
      </c>
      <c r="F5493" s="210">
        <f t="shared" si="255"/>
        <v>3</v>
      </c>
      <c r="G5493" s="79" t="str">
        <f t="shared" si="256"/>
        <v>D</v>
      </c>
      <c r="H5493" s="79" t="str">
        <f t="shared" si="257"/>
        <v>3DJ/BASIN/CIG</v>
      </c>
    </row>
    <row r="5494" spans="1:8">
      <c r="A5494" s="80">
        <v>37257</v>
      </c>
      <c r="B5494" s="79" t="s">
        <v>84</v>
      </c>
      <c r="C5494" s="79" t="s">
        <v>97</v>
      </c>
      <c r="D5494" s="85">
        <v>-27786.929499999998</v>
      </c>
      <c r="E5494" s="85">
        <v>2778.6929500000001</v>
      </c>
      <c r="F5494" s="210">
        <f t="shared" si="255"/>
        <v>3</v>
      </c>
      <c r="G5494" s="79" t="str">
        <f t="shared" si="256"/>
        <v>D</v>
      </c>
      <c r="H5494" s="79" t="str">
        <f t="shared" si="257"/>
        <v>3DJ/BASIN/PSCO</v>
      </c>
    </row>
    <row r="5495" spans="1:8">
      <c r="A5495" s="80">
        <v>37257</v>
      </c>
      <c r="B5495" s="79" t="s">
        <v>84</v>
      </c>
      <c r="C5495" s="79" t="s">
        <v>189</v>
      </c>
      <c r="D5495" s="85">
        <v>463115.49089999998</v>
      </c>
      <c r="E5495" s="85">
        <v>0</v>
      </c>
      <c r="F5495" s="210">
        <f t="shared" si="255"/>
        <v>3</v>
      </c>
      <c r="G5495" s="79" t="str">
        <f t="shared" si="256"/>
        <v>D</v>
      </c>
      <c r="H5495" s="79" t="str">
        <f t="shared" si="257"/>
        <v>3IF-CIG/GLENROCK</v>
      </c>
    </row>
    <row r="5496" spans="1:8">
      <c r="A5496" s="80">
        <v>37257</v>
      </c>
      <c r="B5496" s="79" t="s">
        <v>84</v>
      </c>
      <c r="C5496" s="79" t="s">
        <v>88</v>
      </c>
      <c r="D5496" s="85">
        <v>-243847.73509999999</v>
      </c>
      <c r="E5496" s="85">
        <v>2438.477351</v>
      </c>
      <c r="F5496" s="210">
        <f t="shared" si="255"/>
        <v>3</v>
      </c>
      <c r="G5496" s="79" t="str">
        <f t="shared" si="256"/>
        <v>D</v>
      </c>
      <c r="H5496" s="79" t="str">
        <f t="shared" si="257"/>
        <v>3IF-CIG/RKYMTN</v>
      </c>
    </row>
    <row r="5497" spans="1:8">
      <c r="A5497" s="80">
        <v>37257</v>
      </c>
      <c r="B5497" s="79" t="s">
        <v>84</v>
      </c>
      <c r="C5497" s="79" t="s">
        <v>106</v>
      </c>
      <c r="D5497" s="85">
        <v>190425.12220000001</v>
      </c>
      <c r="E5497" s="85">
        <v>-19042.512220000001</v>
      </c>
      <c r="F5497" s="210">
        <f t="shared" si="255"/>
        <v>3</v>
      </c>
      <c r="G5497" s="79" t="str">
        <f t="shared" si="256"/>
        <v>D</v>
      </c>
      <c r="H5497" s="79" t="str">
        <f t="shared" si="257"/>
        <v>3IF-CIG/SOUTHERN</v>
      </c>
    </row>
    <row r="5498" spans="1:8">
      <c r="A5498" s="80">
        <v>37257</v>
      </c>
      <c r="B5498" s="79" t="s">
        <v>84</v>
      </c>
      <c r="C5498" s="79" t="s">
        <v>107</v>
      </c>
      <c r="D5498" s="85">
        <v>-61748.732100000001</v>
      </c>
      <c r="E5498" s="85">
        <v>617.48732099999995</v>
      </c>
      <c r="F5498" s="210">
        <f t="shared" si="255"/>
        <v>3</v>
      </c>
      <c r="G5498" s="79" t="str">
        <f t="shared" si="256"/>
        <v>D</v>
      </c>
      <c r="H5498" s="79" t="str">
        <f t="shared" si="257"/>
        <v>3IF-CIG/WINDRVR</v>
      </c>
    </row>
    <row r="5499" spans="1:8">
      <c r="A5499" s="80">
        <v>37257</v>
      </c>
      <c r="B5499" s="79" t="s">
        <v>84</v>
      </c>
      <c r="C5499" s="79" t="s">
        <v>72</v>
      </c>
      <c r="D5499" s="85">
        <v>-33961.8027</v>
      </c>
      <c r="E5499" s="85">
        <v>3396.1802699999998</v>
      </c>
      <c r="F5499" s="210">
        <f t="shared" si="255"/>
        <v>3</v>
      </c>
      <c r="G5499" s="79" t="str">
        <f t="shared" si="256"/>
        <v>D</v>
      </c>
      <c r="H5499" s="79" t="str">
        <f t="shared" si="257"/>
        <v>3IF-ELPO/SJ</v>
      </c>
    </row>
    <row r="5500" spans="1:8">
      <c r="A5500" s="80">
        <v>37257</v>
      </c>
      <c r="B5500" s="79" t="s">
        <v>84</v>
      </c>
      <c r="C5500" s="79" t="s">
        <v>96</v>
      </c>
      <c r="D5500" s="85">
        <v>-2091.4893000000002</v>
      </c>
      <c r="E5500" s="85">
        <v>52.287232500000002</v>
      </c>
      <c r="F5500" s="210">
        <f t="shared" si="255"/>
        <v>3</v>
      </c>
      <c r="G5500" s="79" t="str">
        <f t="shared" si="256"/>
        <v>D</v>
      </c>
      <c r="H5500" s="79" t="str">
        <f t="shared" si="257"/>
        <v>3IF-NGPL/MIDCON</v>
      </c>
    </row>
    <row r="5501" spans="1:8">
      <c r="A5501" s="80">
        <v>37257</v>
      </c>
      <c r="B5501" s="79" t="s">
        <v>84</v>
      </c>
      <c r="C5501" s="79" t="s">
        <v>108</v>
      </c>
      <c r="D5501" s="85">
        <v>0</v>
      </c>
      <c r="E5501" s="85">
        <v>0</v>
      </c>
      <c r="F5501" s="210">
        <f t="shared" si="255"/>
        <v>3</v>
      </c>
      <c r="G5501" s="79" t="str">
        <f t="shared" si="256"/>
        <v>D</v>
      </c>
      <c r="H5501" s="79" t="str">
        <f t="shared" si="257"/>
        <v>3IF-NGPL/OK-NW</v>
      </c>
    </row>
    <row r="5502" spans="1:8">
      <c r="A5502" s="80">
        <v>37257</v>
      </c>
      <c r="B5502" s="79" t="s">
        <v>84</v>
      </c>
      <c r="C5502" s="79" t="s">
        <v>67</v>
      </c>
      <c r="D5502" s="85">
        <v>-2753993.4526999998</v>
      </c>
      <c r="E5502" s="85">
        <v>275399.34526999999</v>
      </c>
      <c r="F5502" s="210">
        <f t="shared" si="255"/>
        <v>3</v>
      </c>
      <c r="G5502" s="79" t="str">
        <f t="shared" si="256"/>
        <v>D</v>
      </c>
      <c r="H5502" s="79" t="str">
        <f t="shared" si="257"/>
        <v>3IF-NWPL_ROCKY_M</v>
      </c>
    </row>
    <row r="5503" spans="1:8">
      <c r="A5503" s="80">
        <v>37257</v>
      </c>
      <c r="B5503" s="79" t="s">
        <v>84</v>
      </c>
      <c r="C5503" s="79" t="s">
        <v>99</v>
      </c>
      <c r="D5503" s="85">
        <v>-308743.6606</v>
      </c>
      <c r="E5503" s="85">
        <v>7718.5915150000001</v>
      </c>
      <c r="F5503" s="210">
        <f t="shared" si="255"/>
        <v>3</v>
      </c>
      <c r="G5503" s="79" t="str">
        <f t="shared" si="256"/>
        <v>D</v>
      </c>
      <c r="H5503" s="79" t="str">
        <f t="shared" si="257"/>
        <v>3IF-PAN/TX/OK</v>
      </c>
    </row>
    <row r="5504" spans="1:8">
      <c r="A5504" s="80">
        <v>37257</v>
      </c>
      <c r="B5504" s="79" t="s">
        <v>84</v>
      </c>
      <c r="C5504" s="79" t="s">
        <v>46</v>
      </c>
      <c r="D5504" s="85">
        <v>0</v>
      </c>
      <c r="E5504" s="85">
        <v>0</v>
      </c>
      <c r="F5504" s="210">
        <f t="shared" si="255"/>
        <v>3</v>
      </c>
      <c r="G5504" s="79" t="str">
        <f t="shared" si="256"/>
        <v>D</v>
      </c>
      <c r="H5504" s="79" t="str">
        <f t="shared" si="257"/>
        <v>3NGI-SOCAL</v>
      </c>
    </row>
    <row r="5505" spans="1:8">
      <c r="A5505" s="80">
        <v>37288</v>
      </c>
      <c r="B5505" s="79" t="s">
        <v>84</v>
      </c>
      <c r="C5505" s="79" t="s">
        <v>100</v>
      </c>
      <c r="D5505" s="85">
        <v>-6958.2307000000001</v>
      </c>
      <c r="E5505" s="85">
        <v>69.582307</v>
      </c>
      <c r="F5505" s="210">
        <f t="shared" si="255"/>
        <v>3</v>
      </c>
      <c r="G5505" s="79" t="str">
        <f t="shared" si="256"/>
        <v>D</v>
      </c>
      <c r="H5505" s="79" t="str">
        <f t="shared" si="257"/>
        <v>3DJ/BASIN/CIG</v>
      </c>
    </row>
    <row r="5506" spans="1:8">
      <c r="A5506" s="80">
        <v>37288</v>
      </c>
      <c r="B5506" s="79" t="s">
        <v>84</v>
      </c>
      <c r="C5506" s="79" t="s">
        <v>97</v>
      </c>
      <c r="D5506" s="85">
        <v>-25049.630300000001</v>
      </c>
      <c r="E5506" s="85">
        <v>2504.9630299999999</v>
      </c>
      <c r="F5506" s="210">
        <f t="shared" si="255"/>
        <v>3</v>
      </c>
      <c r="G5506" s="79" t="str">
        <f t="shared" si="256"/>
        <v>D</v>
      </c>
      <c r="H5506" s="79" t="str">
        <f t="shared" si="257"/>
        <v>3DJ/BASIN/PSCO</v>
      </c>
    </row>
    <row r="5507" spans="1:8">
      <c r="A5507" s="80">
        <v>37288</v>
      </c>
      <c r="B5507" s="79" t="s">
        <v>84</v>
      </c>
      <c r="C5507" s="79" t="s">
        <v>189</v>
      </c>
      <c r="D5507" s="85">
        <v>417493.83960000001</v>
      </c>
      <c r="E5507" s="85">
        <v>0</v>
      </c>
      <c r="F5507" s="210">
        <f t="shared" ref="F5507:F5570" si="258">IF(REF_DT&lt;=LastDay,INDEX(IntraMonth_Buckets,MATCH($A5507,IntraSumMonths,0),1),INDEX(BucketTable,MATCH($A5507,SumMonths,0),1))</f>
        <v>3</v>
      </c>
      <c r="G5507" s="79" t="str">
        <f t="shared" ref="G5507:G5570" si="259">INDEX(Book_Type,MATCH($B5507,Book,0),1)</f>
        <v>D</v>
      </c>
      <c r="H5507" s="79" t="str">
        <f t="shared" ref="H5507:H5570" si="260">$F5507&amp;$C5507</f>
        <v>3IF-CIG/GLENROCK</v>
      </c>
    </row>
    <row r="5508" spans="1:8">
      <c r="A5508" s="80">
        <v>37288</v>
      </c>
      <c r="B5508" s="79" t="s">
        <v>84</v>
      </c>
      <c r="C5508" s="79" t="s">
        <v>88</v>
      </c>
      <c r="D5508" s="85">
        <v>-345333.01140000002</v>
      </c>
      <c r="E5508" s="85">
        <v>3453.3301139999999</v>
      </c>
      <c r="F5508" s="210">
        <f t="shared" si="258"/>
        <v>3</v>
      </c>
      <c r="G5508" s="79" t="str">
        <f t="shared" si="259"/>
        <v>D</v>
      </c>
      <c r="H5508" s="79" t="str">
        <f t="shared" si="260"/>
        <v>3IF-CIG/RKYMTN</v>
      </c>
    </row>
    <row r="5509" spans="1:8">
      <c r="A5509" s="80">
        <v>37288</v>
      </c>
      <c r="B5509" s="79" t="s">
        <v>84</v>
      </c>
      <c r="C5509" s="79" t="s">
        <v>106</v>
      </c>
      <c r="D5509" s="85">
        <v>183100.86960000001</v>
      </c>
      <c r="E5509" s="85">
        <v>-18310.086960000001</v>
      </c>
      <c r="F5509" s="210">
        <f t="shared" si="258"/>
        <v>3</v>
      </c>
      <c r="G5509" s="79" t="str">
        <f t="shared" si="259"/>
        <v>D</v>
      </c>
      <c r="H5509" s="79" t="str">
        <f t="shared" si="260"/>
        <v>3IF-CIG/SOUTHERN</v>
      </c>
    </row>
    <row r="5510" spans="1:8">
      <c r="A5510" s="80">
        <v>37288</v>
      </c>
      <c r="B5510" s="79" t="s">
        <v>84</v>
      </c>
      <c r="C5510" s="79" t="s">
        <v>107</v>
      </c>
      <c r="D5510" s="85">
        <v>-55665.845300000001</v>
      </c>
      <c r="E5510" s="85">
        <v>556.65845300000001</v>
      </c>
      <c r="F5510" s="210">
        <f t="shared" si="258"/>
        <v>3</v>
      </c>
      <c r="G5510" s="79" t="str">
        <f t="shared" si="259"/>
        <v>D</v>
      </c>
      <c r="H5510" s="79" t="str">
        <f t="shared" si="260"/>
        <v>3IF-CIG/WINDRVR</v>
      </c>
    </row>
    <row r="5511" spans="1:8">
      <c r="A5511" s="80">
        <v>37288</v>
      </c>
      <c r="B5511" s="79" t="s">
        <v>84</v>
      </c>
      <c r="C5511" s="79" t="s">
        <v>72</v>
      </c>
      <c r="D5511" s="85">
        <v>-25049.630400000002</v>
      </c>
      <c r="E5511" s="85">
        <v>2504.9630400000001</v>
      </c>
      <c r="F5511" s="210">
        <f t="shared" si="258"/>
        <v>3</v>
      </c>
      <c r="G5511" s="79" t="str">
        <f t="shared" si="259"/>
        <v>D</v>
      </c>
      <c r="H5511" s="79" t="str">
        <f t="shared" si="260"/>
        <v>3IF-ELPO/SJ</v>
      </c>
    </row>
    <row r="5512" spans="1:8">
      <c r="A5512" s="80">
        <v>37288</v>
      </c>
      <c r="B5512" s="79" t="s">
        <v>84</v>
      </c>
      <c r="C5512" s="79" t="s">
        <v>96</v>
      </c>
      <c r="D5512" s="85">
        <v>122977.7806</v>
      </c>
      <c r="E5512" s="85">
        <v>-3074.4445150000001</v>
      </c>
      <c r="F5512" s="210">
        <f t="shared" si="258"/>
        <v>3</v>
      </c>
      <c r="G5512" s="79" t="str">
        <f t="shared" si="259"/>
        <v>D</v>
      </c>
      <c r="H5512" s="79" t="str">
        <f t="shared" si="260"/>
        <v>3IF-NGPL/MIDCON</v>
      </c>
    </row>
    <row r="5513" spans="1:8">
      <c r="A5513" s="80">
        <v>37288</v>
      </c>
      <c r="B5513" s="79" t="s">
        <v>84</v>
      </c>
      <c r="C5513" s="79" t="s">
        <v>108</v>
      </c>
      <c r="D5513" s="85">
        <v>0</v>
      </c>
      <c r="E5513" s="85">
        <v>0</v>
      </c>
      <c r="F5513" s="210">
        <f t="shared" si="258"/>
        <v>3</v>
      </c>
      <c r="G5513" s="79" t="str">
        <f t="shared" si="259"/>
        <v>D</v>
      </c>
      <c r="H5513" s="79" t="str">
        <f t="shared" si="260"/>
        <v>3IF-NGPL/OK-NW</v>
      </c>
    </row>
    <row r="5514" spans="1:8">
      <c r="A5514" s="80">
        <v>37288</v>
      </c>
      <c r="B5514" s="79" t="s">
        <v>84</v>
      </c>
      <c r="C5514" s="79" t="s">
        <v>67</v>
      </c>
      <c r="D5514" s="85">
        <v>-2482696.6995000001</v>
      </c>
      <c r="E5514" s="85">
        <v>248269.66995000001</v>
      </c>
      <c r="F5514" s="210">
        <f t="shared" si="258"/>
        <v>3</v>
      </c>
      <c r="G5514" s="79" t="str">
        <f t="shared" si="259"/>
        <v>D</v>
      </c>
      <c r="H5514" s="79" t="str">
        <f t="shared" si="260"/>
        <v>3IF-NWPL_ROCKY_M</v>
      </c>
    </row>
    <row r="5515" spans="1:8">
      <c r="A5515" s="80">
        <v>37288</v>
      </c>
      <c r="B5515" s="79" t="s">
        <v>84</v>
      </c>
      <c r="C5515" s="79" t="s">
        <v>99</v>
      </c>
      <c r="D5515" s="85">
        <v>-278329.22639999999</v>
      </c>
      <c r="E5515" s="85">
        <v>6958.2306600000002</v>
      </c>
      <c r="F5515" s="210">
        <f t="shared" si="258"/>
        <v>3</v>
      </c>
      <c r="G5515" s="79" t="str">
        <f t="shared" si="259"/>
        <v>D</v>
      </c>
      <c r="H5515" s="79" t="str">
        <f t="shared" si="260"/>
        <v>3IF-PAN/TX/OK</v>
      </c>
    </row>
    <row r="5516" spans="1:8">
      <c r="A5516" s="80">
        <v>37288</v>
      </c>
      <c r="B5516" s="79" t="s">
        <v>84</v>
      </c>
      <c r="C5516" s="79" t="s">
        <v>46</v>
      </c>
      <c r="D5516" s="85">
        <v>0</v>
      </c>
      <c r="E5516" s="85">
        <v>0</v>
      </c>
      <c r="F5516" s="210">
        <f t="shared" si="258"/>
        <v>3</v>
      </c>
      <c r="G5516" s="79" t="str">
        <f t="shared" si="259"/>
        <v>D</v>
      </c>
      <c r="H5516" s="79" t="str">
        <f t="shared" si="260"/>
        <v>3NGI-SOCAL</v>
      </c>
    </row>
    <row r="5517" spans="1:8">
      <c r="A5517" s="80">
        <v>37316</v>
      </c>
      <c r="B5517" s="79" t="s">
        <v>84</v>
      </c>
      <c r="C5517" s="79" t="s">
        <v>100</v>
      </c>
      <c r="D5517" s="85">
        <v>-7691.5502000000006</v>
      </c>
      <c r="E5517" s="85">
        <v>76.915502000000004</v>
      </c>
      <c r="F5517" s="210">
        <f t="shared" si="258"/>
        <v>3</v>
      </c>
      <c r="G5517" s="79" t="str">
        <f t="shared" si="259"/>
        <v>D</v>
      </c>
      <c r="H5517" s="79" t="str">
        <f t="shared" si="260"/>
        <v>3DJ/BASIN/CIG</v>
      </c>
    </row>
    <row r="5518" spans="1:8">
      <c r="A5518" s="80">
        <v>37316</v>
      </c>
      <c r="B5518" s="79" t="s">
        <v>84</v>
      </c>
      <c r="C5518" s="79" t="s">
        <v>97</v>
      </c>
      <c r="D5518" s="85">
        <v>-27689.5808</v>
      </c>
      <c r="E5518" s="85">
        <v>2768.9580799999999</v>
      </c>
      <c r="F5518" s="210">
        <f t="shared" si="258"/>
        <v>3</v>
      </c>
      <c r="G5518" s="79" t="str">
        <f t="shared" si="259"/>
        <v>D</v>
      </c>
      <c r="H5518" s="79" t="str">
        <f t="shared" si="260"/>
        <v>3DJ/BASIN/PSCO</v>
      </c>
    </row>
    <row r="5519" spans="1:8">
      <c r="A5519" s="80">
        <v>37316</v>
      </c>
      <c r="B5519" s="79" t="s">
        <v>84</v>
      </c>
      <c r="C5519" s="79" t="s">
        <v>189</v>
      </c>
      <c r="D5519" s="85">
        <v>461493.01409999997</v>
      </c>
      <c r="E5519" s="85">
        <v>0</v>
      </c>
      <c r="F5519" s="210">
        <f t="shared" si="258"/>
        <v>3</v>
      </c>
      <c r="G5519" s="79" t="str">
        <f t="shared" si="259"/>
        <v>D</v>
      </c>
      <c r="H5519" s="79" t="str">
        <f t="shared" si="260"/>
        <v>3IF-CIG/GLENROCK</v>
      </c>
    </row>
    <row r="5520" spans="1:8">
      <c r="A5520" s="80">
        <v>37316</v>
      </c>
      <c r="B5520" s="79" t="s">
        <v>84</v>
      </c>
      <c r="C5520" s="79" t="s">
        <v>88</v>
      </c>
      <c r="D5520" s="85">
        <v>-178586.87950000001</v>
      </c>
      <c r="E5520" s="85">
        <v>1785.8687950000001</v>
      </c>
      <c r="F5520" s="210">
        <f t="shared" si="258"/>
        <v>3</v>
      </c>
      <c r="G5520" s="79" t="str">
        <f t="shared" si="259"/>
        <v>D</v>
      </c>
      <c r="H5520" s="79" t="str">
        <f t="shared" si="260"/>
        <v>3IF-CIG/RKYMTN</v>
      </c>
    </row>
    <row r="5521" spans="1:8">
      <c r="A5521" s="80">
        <v>37316</v>
      </c>
      <c r="B5521" s="79" t="s">
        <v>84</v>
      </c>
      <c r="C5521" s="79" t="s">
        <v>106</v>
      </c>
      <c r="D5521" s="85">
        <v>223303.07130000001</v>
      </c>
      <c r="E5521" s="85">
        <v>-22330.307130000001</v>
      </c>
      <c r="F5521" s="210">
        <f t="shared" si="258"/>
        <v>3</v>
      </c>
      <c r="G5521" s="79" t="str">
        <f t="shared" si="259"/>
        <v>D</v>
      </c>
      <c r="H5521" s="79" t="str">
        <f t="shared" si="260"/>
        <v>3IF-CIG/SOUTHERN</v>
      </c>
    </row>
    <row r="5522" spans="1:8">
      <c r="A5522" s="80">
        <v>37316</v>
      </c>
      <c r="B5522" s="79" t="s">
        <v>84</v>
      </c>
      <c r="C5522" s="79" t="s">
        <v>107</v>
      </c>
      <c r="D5522" s="85">
        <v>-61532.401899999997</v>
      </c>
      <c r="E5522" s="85">
        <v>615.32401900000002</v>
      </c>
      <c r="F5522" s="210">
        <f t="shared" si="258"/>
        <v>3</v>
      </c>
      <c r="G5522" s="79" t="str">
        <f t="shared" si="259"/>
        <v>D</v>
      </c>
      <c r="H5522" s="79" t="str">
        <f t="shared" si="260"/>
        <v>3IF-CIG/WINDRVR</v>
      </c>
    </row>
    <row r="5523" spans="1:8">
      <c r="A5523" s="80">
        <v>37316</v>
      </c>
      <c r="B5523" s="79" t="s">
        <v>84</v>
      </c>
      <c r="C5523" s="79" t="s">
        <v>72</v>
      </c>
      <c r="D5523" s="85">
        <v>-24612.960800000001</v>
      </c>
      <c r="E5523" s="85">
        <v>2461.2960800000001</v>
      </c>
      <c r="F5523" s="210">
        <f t="shared" si="258"/>
        <v>3</v>
      </c>
      <c r="G5523" s="79" t="str">
        <f t="shared" si="259"/>
        <v>D</v>
      </c>
      <c r="H5523" s="79" t="str">
        <f t="shared" si="260"/>
        <v>3IF-ELPO/SJ</v>
      </c>
    </row>
    <row r="5524" spans="1:8">
      <c r="A5524" s="80">
        <v>37316</v>
      </c>
      <c r="B5524" s="79" t="s">
        <v>84</v>
      </c>
      <c r="C5524" s="79" t="s">
        <v>96</v>
      </c>
      <c r="D5524" s="85">
        <v>41578.039499999999</v>
      </c>
      <c r="E5524" s="85">
        <v>-1039.4509875000001</v>
      </c>
      <c r="F5524" s="210">
        <f t="shared" si="258"/>
        <v>3</v>
      </c>
      <c r="G5524" s="79" t="str">
        <f t="shared" si="259"/>
        <v>D</v>
      </c>
      <c r="H5524" s="79" t="str">
        <f t="shared" si="260"/>
        <v>3IF-NGPL/MIDCON</v>
      </c>
    </row>
    <row r="5525" spans="1:8">
      <c r="A5525" s="80">
        <v>37316</v>
      </c>
      <c r="B5525" s="79" t="s">
        <v>84</v>
      </c>
      <c r="C5525" s="79" t="s">
        <v>108</v>
      </c>
      <c r="D5525" s="85">
        <v>0</v>
      </c>
      <c r="E5525" s="85">
        <v>0</v>
      </c>
      <c r="F5525" s="210">
        <f t="shared" si="258"/>
        <v>3</v>
      </c>
      <c r="G5525" s="79" t="str">
        <f t="shared" si="259"/>
        <v>D</v>
      </c>
      <c r="H5525" s="79" t="str">
        <f t="shared" si="260"/>
        <v>3IF-NGPL/OK-NW</v>
      </c>
    </row>
    <row r="5526" spans="1:8">
      <c r="A5526" s="80">
        <v>37316</v>
      </c>
      <c r="B5526" s="79" t="s">
        <v>84</v>
      </c>
      <c r="C5526" s="79" t="s">
        <v>67</v>
      </c>
      <c r="D5526" s="85">
        <v>-2744345.1239999998</v>
      </c>
      <c r="E5526" s="85">
        <v>274434.51240000001</v>
      </c>
      <c r="F5526" s="210">
        <f t="shared" si="258"/>
        <v>3</v>
      </c>
      <c r="G5526" s="79" t="str">
        <f t="shared" si="259"/>
        <v>D</v>
      </c>
      <c r="H5526" s="79" t="str">
        <f t="shared" si="260"/>
        <v>3IF-NWPL_ROCKY_M</v>
      </c>
    </row>
    <row r="5527" spans="1:8">
      <c r="A5527" s="80">
        <v>37316</v>
      </c>
      <c r="B5527" s="79" t="s">
        <v>84</v>
      </c>
      <c r="C5527" s="79" t="s">
        <v>99</v>
      </c>
      <c r="D5527" s="85">
        <v>-307662.00939999998</v>
      </c>
      <c r="E5527" s="85">
        <v>7691.5502349999997</v>
      </c>
      <c r="F5527" s="210">
        <f t="shared" si="258"/>
        <v>3</v>
      </c>
      <c r="G5527" s="79" t="str">
        <f t="shared" si="259"/>
        <v>D</v>
      </c>
      <c r="H5527" s="79" t="str">
        <f t="shared" si="260"/>
        <v>3IF-PAN/TX/OK</v>
      </c>
    </row>
    <row r="5528" spans="1:8">
      <c r="A5528" s="80">
        <v>37316</v>
      </c>
      <c r="B5528" s="79" t="s">
        <v>84</v>
      </c>
      <c r="C5528" s="79" t="s">
        <v>46</v>
      </c>
      <c r="D5528" s="85">
        <v>0</v>
      </c>
      <c r="E5528" s="85">
        <v>0</v>
      </c>
      <c r="F5528" s="210">
        <f t="shared" si="258"/>
        <v>3</v>
      </c>
      <c r="G5528" s="79" t="str">
        <f t="shared" si="259"/>
        <v>D</v>
      </c>
      <c r="H5528" s="79" t="str">
        <f t="shared" si="260"/>
        <v>3NGI-SOCAL</v>
      </c>
    </row>
    <row r="5529" spans="1:8">
      <c r="A5529" s="80">
        <v>37347</v>
      </c>
      <c r="B5529" s="79" t="s">
        <v>84</v>
      </c>
      <c r="C5529" s="79" t="s">
        <v>97</v>
      </c>
      <c r="D5529" s="85">
        <v>-26749.237700000001</v>
      </c>
      <c r="E5529" s="85">
        <v>2674.9237699999999</v>
      </c>
      <c r="F5529" s="210">
        <f t="shared" si="258"/>
        <v>4</v>
      </c>
      <c r="G5529" s="79" t="str">
        <f t="shared" si="259"/>
        <v>D</v>
      </c>
      <c r="H5529" s="79" t="str">
        <f t="shared" si="260"/>
        <v>4DJ/BASIN/PSCO</v>
      </c>
    </row>
    <row r="5530" spans="1:8">
      <c r="A5530" s="80">
        <v>37347</v>
      </c>
      <c r="B5530" s="79" t="s">
        <v>84</v>
      </c>
      <c r="C5530" s="79" t="s">
        <v>189</v>
      </c>
      <c r="D5530" s="85">
        <v>445820.62829999998</v>
      </c>
      <c r="E5530" s="85">
        <v>0</v>
      </c>
      <c r="F5530" s="210">
        <f t="shared" si="258"/>
        <v>4</v>
      </c>
      <c r="G5530" s="79" t="str">
        <f t="shared" si="259"/>
        <v>D</v>
      </c>
      <c r="H5530" s="79" t="str">
        <f t="shared" si="260"/>
        <v>4IF-CIG/GLENROCK</v>
      </c>
    </row>
    <row r="5531" spans="1:8">
      <c r="A5531" s="80">
        <v>37347</v>
      </c>
      <c r="B5531" s="79" t="s">
        <v>84</v>
      </c>
      <c r="C5531" s="79" t="s">
        <v>88</v>
      </c>
      <c r="D5531" s="85">
        <v>-2312851.0421000002</v>
      </c>
      <c r="E5531" s="85">
        <v>23128.510420999999</v>
      </c>
      <c r="F5531" s="210">
        <f t="shared" si="258"/>
        <v>4</v>
      </c>
      <c r="G5531" s="79" t="str">
        <f t="shared" si="259"/>
        <v>D</v>
      </c>
      <c r="H5531" s="79" t="str">
        <f t="shared" si="260"/>
        <v>4IF-CIG/RKYMTN</v>
      </c>
    </row>
    <row r="5532" spans="1:8">
      <c r="A5532" s="80">
        <v>37347</v>
      </c>
      <c r="B5532" s="79" t="s">
        <v>84</v>
      </c>
      <c r="C5532" s="79" t="s">
        <v>106</v>
      </c>
      <c r="D5532" s="85">
        <v>255108.4706</v>
      </c>
      <c r="E5532" s="85">
        <v>-25510.84706</v>
      </c>
      <c r="F5532" s="210">
        <f t="shared" si="258"/>
        <v>4</v>
      </c>
      <c r="G5532" s="79" t="str">
        <f t="shared" si="259"/>
        <v>D</v>
      </c>
      <c r="H5532" s="79" t="str">
        <f t="shared" si="260"/>
        <v>4IF-CIG/SOUTHERN</v>
      </c>
    </row>
    <row r="5533" spans="1:8">
      <c r="A5533" s="80">
        <v>37347</v>
      </c>
      <c r="B5533" s="79" t="s">
        <v>84</v>
      </c>
      <c r="C5533" s="79" t="s">
        <v>72</v>
      </c>
      <c r="D5533" s="85">
        <v>-17832.825100000002</v>
      </c>
      <c r="E5533" s="85">
        <v>1783.28251</v>
      </c>
      <c r="F5533" s="210">
        <f t="shared" si="258"/>
        <v>4</v>
      </c>
      <c r="G5533" s="79" t="str">
        <f t="shared" si="259"/>
        <v>D</v>
      </c>
      <c r="H5533" s="79" t="str">
        <f t="shared" si="260"/>
        <v>4IF-ELPO/SJ</v>
      </c>
    </row>
    <row r="5534" spans="1:8">
      <c r="A5534" s="80">
        <v>37347</v>
      </c>
      <c r="B5534" s="79" t="s">
        <v>84</v>
      </c>
      <c r="C5534" s="79" t="s">
        <v>96</v>
      </c>
      <c r="D5534" s="85">
        <v>83081.150899999993</v>
      </c>
      <c r="E5534" s="85">
        <v>-2077.0287724999998</v>
      </c>
      <c r="F5534" s="210">
        <f t="shared" si="258"/>
        <v>4</v>
      </c>
      <c r="G5534" s="79" t="str">
        <f t="shared" si="259"/>
        <v>D</v>
      </c>
      <c r="H5534" s="79" t="str">
        <f t="shared" si="260"/>
        <v>4IF-NGPL/MIDCON</v>
      </c>
    </row>
    <row r="5535" spans="1:8">
      <c r="A5535" s="80">
        <v>37347</v>
      </c>
      <c r="B5535" s="79" t="s">
        <v>84</v>
      </c>
      <c r="C5535" s="79" t="s">
        <v>108</v>
      </c>
      <c r="D5535" s="85">
        <v>0</v>
      </c>
      <c r="E5535" s="85">
        <v>0</v>
      </c>
      <c r="F5535" s="210">
        <f t="shared" si="258"/>
        <v>4</v>
      </c>
      <c r="G5535" s="79" t="str">
        <f t="shared" si="259"/>
        <v>D</v>
      </c>
      <c r="H5535" s="79" t="str">
        <f t="shared" si="260"/>
        <v>4IF-NGPL/OK-NW</v>
      </c>
    </row>
    <row r="5536" spans="1:8">
      <c r="A5536" s="80">
        <v>37347</v>
      </c>
      <c r="B5536" s="79" t="s">
        <v>84</v>
      </c>
      <c r="C5536" s="79" t="s">
        <v>67</v>
      </c>
      <c r="D5536" s="85">
        <v>323962.9901</v>
      </c>
      <c r="E5536" s="85">
        <v>-32396.299009999999</v>
      </c>
      <c r="F5536" s="210">
        <f t="shared" si="258"/>
        <v>4</v>
      </c>
      <c r="G5536" s="79" t="str">
        <f t="shared" si="259"/>
        <v>D</v>
      </c>
      <c r="H5536" s="79" t="str">
        <f t="shared" si="260"/>
        <v>4IF-NWPL_ROCKY_M</v>
      </c>
    </row>
    <row r="5537" spans="1:8">
      <c r="A5537" s="80">
        <v>37347</v>
      </c>
      <c r="B5537" s="79" t="s">
        <v>84</v>
      </c>
      <c r="C5537" s="79" t="s">
        <v>99</v>
      </c>
      <c r="D5537" s="85">
        <v>-297213.75219999999</v>
      </c>
      <c r="E5537" s="85">
        <v>7430.3438050000004</v>
      </c>
      <c r="F5537" s="210">
        <f t="shared" si="258"/>
        <v>4</v>
      </c>
      <c r="G5537" s="79" t="str">
        <f t="shared" si="259"/>
        <v>D</v>
      </c>
      <c r="H5537" s="79" t="str">
        <f t="shared" si="260"/>
        <v>4IF-PAN/TX/OK</v>
      </c>
    </row>
    <row r="5538" spans="1:8">
      <c r="A5538" s="80">
        <v>37377</v>
      </c>
      <c r="B5538" s="79" t="s">
        <v>84</v>
      </c>
      <c r="C5538" s="79" t="s">
        <v>97</v>
      </c>
      <c r="D5538" s="85">
        <v>-27590.9827</v>
      </c>
      <c r="E5538" s="85">
        <v>2759.09827</v>
      </c>
      <c r="F5538" s="210">
        <f t="shared" si="258"/>
        <v>4</v>
      </c>
      <c r="G5538" s="79" t="str">
        <f t="shared" si="259"/>
        <v>D</v>
      </c>
      <c r="H5538" s="79" t="str">
        <f t="shared" si="260"/>
        <v>4DJ/BASIN/PSCO</v>
      </c>
    </row>
    <row r="5539" spans="1:8">
      <c r="A5539" s="80">
        <v>37377</v>
      </c>
      <c r="B5539" s="79" t="s">
        <v>84</v>
      </c>
      <c r="C5539" s="79" t="s">
        <v>189</v>
      </c>
      <c r="D5539" s="85">
        <v>459849.71130000002</v>
      </c>
      <c r="E5539" s="85">
        <v>0</v>
      </c>
      <c r="F5539" s="210">
        <f t="shared" si="258"/>
        <v>4</v>
      </c>
      <c r="G5539" s="79" t="str">
        <f t="shared" si="259"/>
        <v>D</v>
      </c>
      <c r="H5539" s="79" t="str">
        <f t="shared" si="260"/>
        <v>4IF-CIG/GLENROCK</v>
      </c>
    </row>
    <row r="5540" spans="1:8">
      <c r="A5540" s="80">
        <v>37377</v>
      </c>
      <c r="B5540" s="79" t="s">
        <v>84</v>
      </c>
      <c r="C5540" s="79" t="s">
        <v>88</v>
      </c>
      <c r="D5540" s="85">
        <v>-2340284.9512</v>
      </c>
      <c r="E5540" s="85">
        <v>23402.849512000001</v>
      </c>
      <c r="F5540" s="210">
        <f t="shared" si="258"/>
        <v>4</v>
      </c>
      <c r="G5540" s="79" t="str">
        <f t="shared" si="259"/>
        <v>D</v>
      </c>
      <c r="H5540" s="79" t="str">
        <f t="shared" si="260"/>
        <v>4IF-CIG/RKYMTN</v>
      </c>
    </row>
    <row r="5541" spans="1:8">
      <c r="A5541" s="80">
        <v>37377</v>
      </c>
      <c r="B5541" s="79" t="s">
        <v>84</v>
      </c>
      <c r="C5541" s="79" t="s">
        <v>106</v>
      </c>
      <c r="D5541" s="85">
        <v>-3955.6964000000003</v>
      </c>
      <c r="E5541" s="85">
        <v>395.56963999999999</v>
      </c>
      <c r="F5541" s="210">
        <f t="shared" si="258"/>
        <v>4</v>
      </c>
      <c r="G5541" s="79" t="str">
        <f t="shared" si="259"/>
        <v>D</v>
      </c>
      <c r="H5541" s="79" t="str">
        <f t="shared" si="260"/>
        <v>4IF-CIG/SOUTHERN</v>
      </c>
    </row>
    <row r="5542" spans="1:8">
      <c r="A5542" s="80">
        <v>37377</v>
      </c>
      <c r="B5542" s="79" t="s">
        <v>84</v>
      </c>
      <c r="C5542" s="79" t="s">
        <v>96</v>
      </c>
      <c r="D5542" s="85">
        <v>41429.986700000001</v>
      </c>
      <c r="E5542" s="85">
        <v>-1035.7496675</v>
      </c>
      <c r="F5542" s="210">
        <f t="shared" si="258"/>
        <v>4</v>
      </c>
      <c r="G5542" s="79" t="str">
        <f t="shared" si="259"/>
        <v>D</v>
      </c>
      <c r="H5542" s="79" t="str">
        <f t="shared" si="260"/>
        <v>4IF-NGPL/MIDCON</v>
      </c>
    </row>
    <row r="5543" spans="1:8">
      <c r="A5543" s="80">
        <v>37377</v>
      </c>
      <c r="B5543" s="79" t="s">
        <v>84</v>
      </c>
      <c r="C5543" s="79" t="s">
        <v>108</v>
      </c>
      <c r="D5543" s="85">
        <v>0</v>
      </c>
      <c r="E5543" s="85">
        <v>0</v>
      </c>
      <c r="F5543" s="210">
        <f t="shared" si="258"/>
        <v>4</v>
      </c>
      <c r="G5543" s="79" t="str">
        <f t="shared" si="259"/>
        <v>D</v>
      </c>
      <c r="H5543" s="79" t="str">
        <f t="shared" si="260"/>
        <v>4IF-NGPL/OK-NW</v>
      </c>
    </row>
    <row r="5544" spans="1:8">
      <c r="A5544" s="80">
        <v>37377</v>
      </c>
      <c r="B5544" s="79" t="s">
        <v>84</v>
      </c>
      <c r="C5544" s="79" t="s">
        <v>67</v>
      </c>
      <c r="D5544" s="85">
        <v>288785.61859999999</v>
      </c>
      <c r="E5544" s="85">
        <v>-28878.561860000002</v>
      </c>
      <c r="F5544" s="210">
        <f t="shared" si="258"/>
        <v>4</v>
      </c>
      <c r="G5544" s="79" t="str">
        <f t="shared" si="259"/>
        <v>D</v>
      </c>
      <c r="H5544" s="79" t="str">
        <f t="shared" si="260"/>
        <v>4IF-NWPL_ROCKY_M</v>
      </c>
    </row>
    <row r="5545" spans="1:8">
      <c r="A5545" s="80">
        <v>37377</v>
      </c>
      <c r="B5545" s="79" t="s">
        <v>84</v>
      </c>
      <c r="C5545" s="79" t="s">
        <v>99</v>
      </c>
      <c r="D5545" s="85">
        <v>0</v>
      </c>
      <c r="E5545" s="85">
        <v>0</v>
      </c>
      <c r="F5545" s="210">
        <f t="shared" si="258"/>
        <v>4</v>
      </c>
      <c r="G5545" s="79" t="str">
        <f t="shared" si="259"/>
        <v>D</v>
      </c>
      <c r="H5545" s="79" t="str">
        <f t="shared" si="260"/>
        <v>4IF-PAN/TX/OK</v>
      </c>
    </row>
    <row r="5546" spans="1:8">
      <c r="A5546" s="80">
        <v>37408</v>
      </c>
      <c r="B5546" s="79" t="s">
        <v>84</v>
      </c>
      <c r="C5546" s="79" t="s">
        <v>97</v>
      </c>
      <c r="D5546" s="85">
        <v>-26651.245900000002</v>
      </c>
      <c r="E5546" s="85">
        <v>2665.1245899999999</v>
      </c>
      <c r="F5546" s="210">
        <f t="shared" si="258"/>
        <v>4</v>
      </c>
      <c r="G5546" s="79" t="str">
        <f t="shared" si="259"/>
        <v>D</v>
      </c>
      <c r="H5546" s="79" t="str">
        <f t="shared" si="260"/>
        <v>4DJ/BASIN/PSCO</v>
      </c>
    </row>
    <row r="5547" spans="1:8">
      <c r="A5547" s="80">
        <v>37408</v>
      </c>
      <c r="B5547" s="79" t="s">
        <v>84</v>
      </c>
      <c r="C5547" s="79" t="s">
        <v>189</v>
      </c>
      <c r="D5547" s="85">
        <v>444187.43160000001</v>
      </c>
      <c r="E5547" s="85">
        <v>0</v>
      </c>
      <c r="F5547" s="210">
        <f t="shared" si="258"/>
        <v>4</v>
      </c>
      <c r="G5547" s="79" t="str">
        <f t="shared" si="259"/>
        <v>D</v>
      </c>
      <c r="H5547" s="79" t="str">
        <f t="shared" si="260"/>
        <v>4IF-CIG/GLENROCK</v>
      </c>
    </row>
    <row r="5548" spans="1:8">
      <c r="A5548" s="80">
        <v>37408</v>
      </c>
      <c r="B5548" s="79" t="s">
        <v>84</v>
      </c>
      <c r="C5548" s="79" t="s">
        <v>88</v>
      </c>
      <c r="D5548" s="85">
        <v>-2303063.4660999998</v>
      </c>
      <c r="E5548" s="85">
        <v>23030.634661</v>
      </c>
      <c r="F5548" s="210">
        <f t="shared" si="258"/>
        <v>4</v>
      </c>
      <c r="G5548" s="79" t="str">
        <f t="shared" si="259"/>
        <v>D</v>
      </c>
      <c r="H5548" s="79" t="str">
        <f t="shared" si="260"/>
        <v>4IF-CIG/RKYMTN</v>
      </c>
    </row>
    <row r="5549" spans="1:8">
      <c r="A5549" s="80">
        <v>37408</v>
      </c>
      <c r="B5549" s="79" t="s">
        <v>84</v>
      </c>
      <c r="C5549" s="79" t="s">
        <v>106</v>
      </c>
      <c r="D5549" s="85">
        <v>-4935.4159</v>
      </c>
      <c r="E5549" s="85">
        <v>493.54158999999999</v>
      </c>
      <c r="F5549" s="210">
        <f t="shared" si="258"/>
        <v>4</v>
      </c>
      <c r="G5549" s="79" t="str">
        <f t="shared" si="259"/>
        <v>D</v>
      </c>
      <c r="H5549" s="79" t="str">
        <f t="shared" si="260"/>
        <v>4IF-CIG/SOUTHERN</v>
      </c>
    </row>
    <row r="5550" spans="1:8">
      <c r="A5550" s="80">
        <v>37408</v>
      </c>
      <c r="B5550" s="79" t="s">
        <v>84</v>
      </c>
      <c r="C5550" s="79" t="s">
        <v>96</v>
      </c>
      <c r="D5550" s="85">
        <v>82776.795700000002</v>
      </c>
      <c r="E5550" s="85">
        <v>-2069.4198925000001</v>
      </c>
      <c r="F5550" s="210">
        <f t="shared" si="258"/>
        <v>4</v>
      </c>
      <c r="G5550" s="79" t="str">
        <f t="shared" si="259"/>
        <v>D</v>
      </c>
      <c r="H5550" s="79" t="str">
        <f t="shared" si="260"/>
        <v>4IF-NGPL/MIDCON</v>
      </c>
    </row>
    <row r="5551" spans="1:8">
      <c r="A5551" s="80">
        <v>37408</v>
      </c>
      <c r="B5551" s="79" t="s">
        <v>84</v>
      </c>
      <c r="C5551" s="79" t="s">
        <v>108</v>
      </c>
      <c r="D5551" s="85">
        <v>0</v>
      </c>
      <c r="E5551" s="85">
        <v>0</v>
      </c>
      <c r="F5551" s="210">
        <f t="shared" si="258"/>
        <v>4</v>
      </c>
      <c r="G5551" s="79" t="str">
        <f t="shared" si="259"/>
        <v>D</v>
      </c>
      <c r="H5551" s="79" t="str">
        <f t="shared" si="260"/>
        <v>4IF-NGPL/OK-NW</v>
      </c>
    </row>
    <row r="5552" spans="1:8">
      <c r="A5552" s="80">
        <v>37408</v>
      </c>
      <c r="B5552" s="79" t="s">
        <v>84</v>
      </c>
      <c r="C5552" s="79" t="s">
        <v>67</v>
      </c>
      <c r="D5552" s="85">
        <v>278949.7072</v>
      </c>
      <c r="E5552" s="85">
        <v>-27894.970720000001</v>
      </c>
      <c r="F5552" s="210">
        <f t="shared" si="258"/>
        <v>4</v>
      </c>
      <c r="G5552" s="79" t="str">
        <f t="shared" si="259"/>
        <v>D</v>
      </c>
      <c r="H5552" s="79" t="str">
        <f t="shared" si="260"/>
        <v>4IF-NWPL_ROCKY_M</v>
      </c>
    </row>
    <row r="5553" spans="1:8">
      <c r="A5553" s="80">
        <v>37408</v>
      </c>
      <c r="B5553" s="79" t="s">
        <v>84</v>
      </c>
      <c r="C5553" s="79" t="s">
        <v>99</v>
      </c>
      <c r="D5553" s="85">
        <v>0</v>
      </c>
      <c r="E5553" s="85">
        <v>0</v>
      </c>
      <c r="F5553" s="210">
        <f t="shared" si="258"/>
        <v>4</v>
      </c>
      <c r="G5553" s="79" t="str">
        <f t="shared" si="259"/>
        <v>D</v>
      </c>
      <c r="H5553" s="79" t="str">
        <f t="shared" si="260"/>
        <v>4IF-PAN/TX/OK</v>
      </c>
    </row>
    <row r="5554" spans="1:8">
      <c r="A5554" s="80">
        <v>37438</v>
      </c>
      <c r="B5554" s="79" t="s">
        <v>84</v>
      </c>
      <c r="C5554" s="79" t="s">
        <v>189</v>
      </c>
      <c r="D5554" s="85">
        <v>458136.82319999998</v>
      </c>
      <c r="E5554" s="85">
        <v>0</v>
      </c>
      <c r="F5554" s="210">
        <f t="shared" si="258"/>
        <v>4</v>
      </c>
      <c r="G5554" s="79" t="str">
        <f t="shared" si="259"/>
        <v>D</v>
      </c>
      <c r="H5554" s="79" t="str">
        <f t="shared" si="260"/>
        <v>4IF-CIG/GLENROCK</v>
      </c>
    </row>
    <row r="5555" spans="1:8">
      <c r="A5555" s="80">
        <v>37438</v>
      </c>
      <c r="B5555" s="79" t="s">
        <v>84</v>
      </c>
      <c r="C5555" s="79" t="s">
        <v>88</v>
      </c>
      <c r="D5555" s="85">
        <v>-2340574.7237</v>
      </c>
      <c r="E5555" s="85">
        <v>23405.747237</v>
      </c>
      <c r="F5555" s="210">
        <f t="shared" si="258"/>
        <v>4</v>
      </c>
      <c r="G5555" s="79" t="str">
        <f t="shared" si="259"/>
        <v>D</v>
      </c>
      <c r="H5555" s="79" t="str">
        <f t="shared" si="260"/>
        <v>4IF-CIG/RKYMTN</v>
      </c>
    </row>
    <row r="5556" spans="1:8">
      <c r="A5556" s="80">
        <v>37438</v>
      </c>
      <c r="B5556" s="79" t="s">
        <v>84</v>
      </c>
      <c r="C5556" s="79" t="s">
        <v>106</v>
      </c>
      <c r="D5556" s="85">
        <v>-3448.3416999999999</v>
      </c>
      <c r="E5556" s="85">
        <v>344.83416999999997</v>
      </c>
      <c r="F5556" s="210">
        <f t="shared" si="258"/>
        <v>4</v>
      </c>
      <c r="G5556" s="79" t="str">
        <f t="shared" si="259"/>
        <v>D</v>
      </c>
      <c r="H5556" s="79" t="str">
        <f t="shared" si="260"/>
        <v>4IF-CIG/SOUTHERN</v>
      </c>
    </row>
    <row r="5557" spans="1:8">
      <c r="A5557" s="80">
        <v>37438</v>
      </c>
      <c r="B5557" s="79" t="s">
        <v>84</v>
      </c>
      <c r="C5557" s="79" t="s">
        <v>96</v>
      </c>
      <c r="D5557" s="85">
        <v>62978.542099999999</v>
      </c>
      <c r="E5557" s="85">
        <v>-1574.4635525000001</v>
      </c>
      <c r="F5557" s="210">
        <f t="shared" si="258"/>
        <v>4</v>
      </c>
      <c r="G5557" s="79" t="str">
        <f t="shared" si="259"/>
        <v>D</v>
      </c>
      <c r="H5557" s="79" t="str">
        <f t="shared" si="260"/>
        <v>4IF-NGPL/MIDCON</v>
      </c>
    </row>
    <row r="5558" spans="1:8">
      <c r="A5558" s="80">
        <v>37438</v>
      </c>
      <c r="B5558" s="79" t="s">
        <v>84</v>
      </c>
      <c r="C5558" s="79" t="s">
        <v>108</v>
      </c>
      <c r="D5558" s="85">
        <v>0</v>
      </c>
      <c r="E5558" s="85">
        <v>0</v>
      </c>
      <c r="F5558" s="210">
        <f t="shared" si="258"/>
        <v>4</v>
      </c>
      <c r="G5558" s="79" t="str">
        <f t="shared" si="259"/>
        <v>D</v>
      </c>
      <c r="H5558" s="79" t="str">
        <f t="shared" si="260"/>
        <v>4IF-NGPL/OK-NW</v>
      </c>
    </row>
    <row r="5559" spans="1:8">
      <c r="A5559" s="80">
        <v>37438</v>
      </c>
      <c r="B5559" s="79" t="s">
        <v>84</v>
      </c>
      <c r="C5559" s="79" t="s">
        <v>67</v>
      </c>
      <c r="D5559" s="85">
        <v>745846.74840000004</v>
      </c>
      <c r="E5559" s="85">
        <v>-74584.674840000007</v>
      </c>
      <c r="F5559" s="210">
        <f t="shared" si="258"/>
        <v>4</v>
      </c>
      <c r="G5559" s="79" t="str">
        <f t="shared" si="259"/>
        <v>D</v>
      </c>
      <c r="H5559" s="79" t="str">
        <f t="shared" si="260"/>
        <v>4IF-NWPL_ROCKY_M</v>
      </c>
    </row>
    <row r="5560" spans="1:8">
      <c r="A5560" s="80">
        <v>37438</v>
      </c>
      <c r="B5560" s="79" t="s">
        <v>84</v>
      </c>
      <c r="C5560" s="79" t="s">
        <v>99</v>
      </c>
      <c r="D5560" s="85">
        <v>0</v>
      </c>
      <c r="E5560" s="85">
        <v>0</v>
      </c>
      <c r="F5560" s="210">
        <f t="shared" si="258"/>
        <v>4</v>
      </c>
      <c r="G5560" s="79" t="str">
        <f t="shared" si="259"/>
        <v>D</v>
      </c>
      <c r="H5560" s="79" t="str">
        <f t="shared" si="260"/>
        <v>4IF-PAN/TX/OK</v>
      </c>
    </row>
    <row r="5561" spans="1:8">
      <c r="A5561" s="80">
        <v>37469</v>
      </c>
      <c r="B5561" s="79" t="s">
        <v>84</v>
      </c>
      <c r="C5561" s="79" t="s">
        <v>189</v>
      </c>
      <c r="D5561" s="85">
        <v>457189.2341</v>
      </c>
      <c r="E5561" s="85">
        <v>0</v>
      </c>
      <c r="F5561" s="210">
        <f t="shared" si="258"/>
        <v>4</v>
      </c>
      <c r="G5561" s="79" t="str">
        <f t="shared" si="259"/>
        <v>D</v>
      </c>
      <c r="H5561" s="79" t="str">
        <f t="shared" si="260"/>
        <v>4IF-CIG/GLENROCK</v>
      </c>
    </row>
    <row r="5562" spans="1:8">
      <c r="A5562" s="80">
        <v>37469</v>
      </c>
      <c r="B5562" s="79" t="s">
        <v>84</v>
      </c>
      <c r="C5562" s="79" t="s">
        <v>88</v>
      </c>
      <c r="D5562" s="85">
        <v>-2311896.8215000001</v>
      </c>
      <c r="E5562" s="85">
        <v>23118.968215000001</v>
      </c>
      <c r="F5562" s="210">
        <f t="shared" si="258"/>
        <v>4</v>
      </c>
      <c r="G5562" s="79" t="str">
        <f t="shared" si="259"/>
        <v>D</v>
      </c>
      <c r="H5562" s="79" t="str">
        <f t="shared" si="260"/>
        <v>4IF-CIG/RKYMTN</v>
      </c>
    </row>
    <row r="5563" spans="1:8">
      <c r="A5563" s="80">
        <v>37469</v>
      </c>
      <c r="B5563" s="79" t="s">
        <v>84</v>
      </c>
      <c r="C5563" s="79" t="s">
        <v>106</v>
      </c>
      <c r="D5563" s="85">
        <v>-4916.0133000000005</v>
      </c>
      <c r="E5563" s="85">
        <v>491.60132999999996</v>
      </c>
      <c r="F5563" s="210">
        <f t="shared" si="258"/>
        <v>4</v>
      </c>
      <c r="G5563" s="79" t="str">
        <f t="shared" si="259"/>
        <v>D</v>
      </c>
      <c r="H5563" s="79" t="str">
        <f t="shared" si="260"/>
        <v>4IF-CIG/SOUTHERN</v>
      </c>
    </row>
    <row r="5564" spans="1:8">
      <c r="A5564" s="80">
        <v>37469</v>
      </c>
      <c r="B5564" s="79" t="s">
        <v>84</v>
      </c>
      <c r="C5564" s="79" t="s">
        <v>96</v>
      </c>
      <c r="D5564" s="85">
        <v>41190.292000000001</v>
      </c>
      <c r="E5564" s="85">
        <v>-1029.7573</v>
      </c>
      <c r="F5564" s="210">
        <f t="shared" si="258"/>
        <v>4</v>
      </c>
      <c r="G5564" s="79" t="str">
        <f t="shared" si="259"/>
        <v>D</v>
      </c>
      <c r="H5564" s="79" t="str">
        <f t="shared" si="260"/>
        <v>4IF-NGPL/MIDCON</v>
      </c>
    </row>
    <row r="5565" spans="1:8">
      <c r="A5565" s="80">
        <v>37469</v>
      </c>
      <c r="B5565" s="79" t="s">
        <v>84</v>
      </c>
      <c r="C5565" s="79" t="s">
        <v>108</v>
      </c>
      <c r="D5565" s="85">
        <v>0</v>
      </c>
      <c r="E5565" s="85">
        <v>0</v>
      </c>
      <c r="F5565" s="210">
        <f t="shared" si="258"/>
        <v>4</v>
      </c>
      <c r="G5565" s="79" t="str">
        <f t="shared" si="259"/>
        <v>D</v>
      </c>
      <c r="H5565" s="79" t="str">
        <f t="shared" si="260"/>
        <v>4IF-NGPL/OK-NW</v>
      </c>
    </row>
    <row r="5566" spans="1:8">
      <c r="A5566" s="80">
        <v>37469</v>
      </c>
      <c r="B5566" s="79" t="s">
        <v>84</v>
      </c>
      <c r="C5566" s="79" t="s">
        <v>67</v>
      </c>
      <c r="D5566" s="85">
        <v>744304.07220000005</v>
      </c>
      <c r="E5566" s="85">
        <v>-74430.407219999994</v>
      </c>
      <c r="F5566" s="210">
        <f t="shared" si="258"/>
        <v>4</v>
      </c>
      <c r="G5566" s="79" t="str">
        <f t="shared" si="259"/>
        <v>D</v>
      </c>
      <c r="H5566" s="79" t="str">
        <f t="shared" si="260"/>
        <v>4IF-NWPL_ROCKY_M</v>
      </c>
    </row>
    <row r="5567" spans="1:8">
      <c r="A5567" s="80">
        <v>37469</v>
      </c>
      <c r="B5567" s="79" t="s">
        <v>84</v>
      </c>
      <c r="C5567" s="79" t="s">
        <v>99</v>
      </c>
      <c r="D5567" s="85">
        <v>0</v>
      </c>
      <c r="E5567" s="85">
        <v>0</v>
      </c>
      <c r="F5567" s="210">
        <f t="shared" si="258"/>
        <v>4</v>
      </c>
      <c r="G5567" s="79" t="str">
        <f t="shared" si="259"/>
        <v>D</v>
      </c>
      <c r="H5567" s="79" t="str">
        <f t="shared" si="260"/>
        <v>4IF-PAN/TX/OK</v>
      </c>
    </row>
    <row r="5568" spans="1:8">
      <c r="A5568" s="80">
        <v>37500</v>
      </c>
      <c r="B5568" s="79" t="s">
        <v>84</v>
      </c>
      <c r="C5568" s="79" t="s">
        <v>189</v>
      </c>
      <c r="D5568" s="85">
        <v>441507.33100000001</v>
      </c>
      <c r="E5568" s="85">
        <v>0</v>
      </c>
      <c r="F5568" s="210">
        <f t="shared" si="258"/>
        <v>4</v>
      </c>
      <c r="G5568" s="79" t="str">
        <f t="shared" si="259"/>
        <v>D</v>
      </c>
      <c r="H5568" s="79" t="str">
        <f t="shared" si="260"/>
        <v>4IF-CIG/GLENROCK</v>
      </c>
    </row>
    <row r="5569" spans="1:8">
      <c r="A5569" s="80">
        <v>37500</v>
      </c>
      <c r="B5569" s="79" t="s">
        <v>84</v>
      </c>
      <c r="C5569" s="79" t="s">
        <v>88</v>
      </c>
      <c r="D5569" s="85">
        <v>-2275097.0879000002</v>
      </c>
      <c r="E5569" s="85">
        <v>22750.970879</v>
      </c>
      <c r="F5569" s="210">
        <f t="shared" si="258"/>
        <v>4</v>
      </c>
      <c r="G5569" s="79" t="str">
        <f t="shared" si="259"/>
        <v>D</v>
      </c>
      <c r="H5569" s="79" t="str">
        <f t="shared" si="260"/>
        <v>4IF-CIG/RKYMTN</v>
      </c>
    </row>
    <row r="5570" spans="1:8">
      <c r="A5570" s="80">
        <v>37500</v>
      </c>
      <c r="B5570" s="79" t="s">
        <v>84</v>
      </c>
      <c r="C5570" s="79" t="s">
        <v>106</v>
      </c>
      <c r="D5570" s="85">
        <v>-2452.8185000000003</v>
      </c>
      <c r="E5570" s="85">
        <v>245.28184999999999</v>
      </c>
      <c r="F5570" s="210">
        <f t="shared" si="258"/>
        <v>4</v>
      </c>
      <c r="G5570" s="79" t="str">
        <f t="shared" si="259"/>
        <v>D</v>
      </c>
      <c r="H5570" s="79" t="str">
        <f t="shared" si="260"/>
        <v>4IF-CIG/SOUTHERN</v>
      </c>
    </row>
    <row r="5571" spans="1:8">
      <c r="A5571" s="80">
        <v>37500</v>
      </c>
      <c r="B5571" s="79" t="s">
        <v>84</v>
      </c>
      <c r="C5571" s="79" t="s">
        <v>96</v>
      </c>
      <c r="D5571" s="85">
        <v>82277.343999999997</v>
      </c>
      <c r="E5571" s="85">
        <v>-2056.9336000000003</v>
      </c>
      <c r="F5571" s="210">
        <f t="shared" ref="F5571:F5634" si="261">IF(REF_DT&lt;=LastDay,INDEX(IntraMonth_Buckets,MATCH($A5571,IntraSumMonths,0),1),INDEX(BucketTable,MATCH($A5571,SumMonths,0),1))</f>
        <v>4</v>
      </c>
      <c r="G5571" s="79" t="str">
        <f t="shared" ref="G5571:G5634" si="262">INDEX(Book_Type,MATCH($B5571,Book,0),1)</f>
        <v>D</v>
      </c>
      <c r="H5571" s="79" t="str">
        <f t="shared" ref="H5571:H5634" si="263">$F5571&amp;$C5571</f>
        <v>4IF-NGPL/MIDCON</v>
      </c>
    </row>
    <row r="5572" spans="1:8">
      <c r="A5572" s="80">
        <v>37500</v>
      </c>
      <c r="B5572" s="79" t="s">
        <v>84</v>
      </c>
      <c r="C5572" s="79" t="s">
        <v>108</v>
      </c>
      <c r="D5572" s="85">
        <v>0</v>
      </c>
      <c r="E5572" s="85">
        <v>0</v>
      </c>
      <c r="F5572" s="210">
        <f t="shared" si="261"/>
        <v>4</v>
      </c>
      <c r="G5572" s="79" t="str">
        <f t="shared" si="262"/>
        <v>D</v>
      </c>
      <c r="H5572" s="79" t="str">
        <f t="shared" si="263"/>
        <v>4IF-NGPL/OK-NW</v>
      </c>
    </row>
    <row r="5573" spans="1:8">
      <c r="A5573" s="80">
        <v>37500</v>
      </c>
      <c r="B5573" s="79" t="s">
        <v>84</v>
      </c>
      <c r="C5573" s="79" t="s">
        <v>67</v>
      </c>
      <c r="D5573" s="85">
        <v>718773.93579999998</v>
      </c>
      <c r="E5573" s="85">
        <v>-71877.393580000004</v>
      </c>
      <c r="F5573" s="210">
        <f t="shared" si="261"/>
        <v>4</v>
      </c>
      <c r="G5573" s="79" t="str">
        <f t="shared" si="262"/>
        <v>D</v>
      </c>
      <c r="H5573" s="79" t="str">
        <f t="shared" si="263"/>
        <v>4IF-NWPL_ROCKY_M</v>
      </c>
    </row>
    <row r="5574" spans="1:8">
      <c r="A5574" s="80">
        <v>37500</v>
      </c>
      <c r="B5574" s="79" t="s">
        <v>84</v>
      </c>
      <c r="C5574" s="79" t="s">
        <v>99</v>
      </c>
      <c r="D5574" s="85">
        <v>0</v>
      </c>
      <c r="E5574" s="85">
        <v>0</v>
      </c>
      <c r="F5574" s="210">
        <f t="shared" si="261"/>
        <v>4</v>
      </c>
      <c r="G5574" s="79" t="str">
        <f t="shared" si="262"/>
        <v>D</v>
      </c>
      <c r="H5574" s="79" t="str">
        <f t="shared" si="263"/>
        <v>4IF-PAN/TX/OK</v>
      </c>
    </row>
    <row r="5575" spans="1:8">
      <c r="A5575" s="80">
        <v>37530</v>
      </c>
      <c r="B5575" s="79" t="s">
        <v>84</v>
      </c>
      <c r="C5575" s="79" t="s">
        <v>189</v>
      </c>
      <c r="D5575" s="85">
        <v>455244.93479999999</v>
      </c>
      <c r="E5575" s="85">
        <v>0</v>
      </c>
      <c r="F5575" s="210">
        <f t="shared" si="261"/>
        <v>4</v>
      </c>
      <c r="G5575" s="79" t="str">
        <f t="shared" si="262"/>
        <v>D</v>
      </c>
      <c r="H5575" s="79" t="str">
        <f t="shared" si="263"/>
        <v>4IF-CIG/GLENROCK</v>
      </c>
    </row>
    <row r="5576" spans="1:8">
      <c r="A5576" s="80">
        <v>37530</v>
      </c>
      <c r="B5576" s="79" t="s">
        <v>84</v>
      </c>
      <c r="C5576" s="79" t="s">
        <v>88</v>
      </c>
      <c r="D5576" s="85">
        <v>-2302064.9641999998</v>
      </c>
      <c r="E5576" s="85">
        <v>23020.649642</v>
      </c>
      <c r="F5576" s="210">
        <f t="shared" si="261"/>
        <v>4</v>
      </c>
      <c r="G5576" s="79" t="str">
        <f t="shared" si="262"/>
        <v>D</v>
      </c>
      <c r="H5576" s="79" t="str">
        <f t="shared" si="263"/>
        <v>4IF-CIG/RKYMTN</v>
      </c>
    </row>
    <row r="5577" spans="1:8">
      <c r="A5577" s="80">
        <v>37530</v>
      </c>
      <c r="B5577" s="79" t="s">
        <v>84</v>
      </c>
      <c r="C5577" s="79" t="s">
        <v>106</v>
      </c>
      <c r="D5577" s="85">
        <v>0</v>
      </c>
      <c r="E5577" s="85">
        <v>0</v>
      </c>
      <c r="F5577" s="210">
        <f t="shared" si="261"/>
        <v>4</v>
      </c>
      <c r="G5577" s="79" t="str">
        <f t="shared" si="262"/>
        <v>D</v>
      </c>
      <c r="H5577" s="79" t="str">
        <f t="shared" si="263"/>
        <v>4IF-CIG/SOUTHERN</v>
      </c>
    </row>
    <row r="5578" spans="1:8">
      <c r="A5578" s="80">
        <v>37530</v>
      </c>
      <c r="B5578" s="79" t="s">
        <v>84</v>
      </c>
      <c r="C5578" s="79" t="s">
        <v>96</v>
      </c>
      <c r="D5578" s="85">
        <v>41015.121099999997</v>
      </c>
      <c r="E5578" s="85">
        <v>-1025.3780274999999</v>
      </c>
      <c r="F5578" s="210">
        <f t="shared" si="261"/>
        <v>4</v>
      </c>
      <c r="G5578" s="79" t="str">
        <f t="shared" si="262"/>
        <v>D</v>
      </c>
      <c r="H5578" s="79" t="str">
        <f t="shared" si="263"/>
        <v>4IF-NGPL/MIDCON</v>
      </c>
    </row>
    <row r="5579" spans="1:8">
      <c r="A5579" s="80">
        <v>37530</v>
      </c>
      <c r="B5579" s="79" t="s">
        <v>84</v>
      </c>
      <c r="C5579" s="79" t="s">
        <v>108</v>
      </c>
      <c r="D5579" s="85">
        <v>0</v>
      </c>
      <c r="E5579" s="85">
        <v>0</v>
      </c>
      <c r="F5579" s="210">
        <f t="shared" si="261"/>
        <v>4</v>
      </c>
      <c r="G5579" s="79" t="str">
        <f t="shared" si="262"/>
        <v>D</v>
      </c>
      <c r="H5579" s="79" t="str">
        <f t="shared" si="263"/>
        <v>4IF-NGPL/OK-NW</v>
      </c>
    </row>
    <row r="5580" spans="1:8">
      <c r="A5580" s="80">
        <v>37530</v>
      </c>
      <c r="B5580" s="79" t="s">
        <v>84</v>
      </c>
      <c r="C5580" s="79" t="s">
        <v>67</v>
      </c>
      <c r="D5580" s="85">
        <v>589390.44240000006</v>
      </c>
      <c r="E5580" s="85">
        <v>-58939.044240000003</v>
      </c>
      <c r="F5580" s="210">
        <f t="shared" si="261"/>
        <v>4</v>
      </c>
      <c r="G5580" s="79" t="str">
        <f t="shared" si="262"/>
        <v>D</v>
      </c>
      <c r="H5580" s="79" t="str">
        <f t="shared" si="263"/>
        <v>4IF-NWPL_ROCKY_M</v>
      </c>
    </row>
    <row r="5581" spans="1:8">
      <c r="A5581" s="80">
        <v>37530</v>
      </c>
      <c r="B5581" s="79" t="s">
        <v>84</v>
      </c>
      <c r="C5581" s="79" t="s">
        <v>99</v>
      </c>
      <c r="D5581" s="85">
        <v>0</v>
      </c>
      <c r="E5581" s="85">
        <v>0</v>
      </c>
      <c r="F5581" s="210">
        <f t="shared" si="261"/>
        <v>4</v>
      </c>
      <c r="G5581" s="79" t="str">
        <f t="shared" si="262"/>
        <v>D</v>
      </c>
      <c r="H5581" s="79" t="str">
        <f t="shared" si="263"/>
        <v>4IF-PAN/TX/OK</v>
      </c>
    </row>
    <row r="5582" spans="1:8">
      <c r="A5582" s="80">
        <v>37561</v>
      </c>
      <c r="B5582" s="79" t="s">
        <v>84</v>
      </c>
      <c r="C5582" s="79" t="s">
        <v>189</v>
      </c>
      <c r="D5582" s="85">
        <v>439515.4987</v>
      </c>
      <c r="E5582" s="85">
        <v>0</v>
      </c>
      <c r="F5582" s="210">
        <f t="shared" si="261"/>
        <v>5</v>
      </c>
      <c r="G5582" s="79" t="str">
        <f t="shared" si="262"/>
        <v>D</v>
      </c>
      <c r="H5582" s="79" t="str">
        <f t="shared" si="263"/>
        <v>5IF-CIG/GLENROCK</v>
      </c>
    </row>
    <row r="5583" spans="1:8">
      <c r="A5583" s="80">
        <v>37561</v>
      </c>
      <c r="B5583" s="79" t="s">
        <v>84</v>
      </c>
      <c r="C5583" s="79" t="s">
        <v>88</v>
      </c>
      <c r="D5583" s="85">
        <v>-66278.937099999996</v>
      </c>
      <c r="E5583" s="85">
        <v>662.78937099999996</v>
      </c>
      <c r="F5583" s="210">
        <f t="shared" si="261"/>
        <v>5</v>
      </c>
      <c r="G5583" s="79" t="str">
        <f t="shared" si="262"/>
        <v>D</v>
      </c>
      <c r="H5583" s="79" t="str">
        <f t="shared" si="263"/>
        <v>5IF-CIG/RKYMTN</v>
      </c>
    </row>
    <row r="5584" spans="1:8">
      <c r="A5584" s="80">
        <v>37561</v>
      </c>
      <c r="B5584" s="79" t="s">
        <v>84</v>
      </c>
      <c r="C5584" s="79" t="s">
        <v>96</v>
      </c>
      <c r="D5584" s="85">
        <v>81906.154899999994</v>
      </c>
      <c r="E5584" s="85">
        <v>-2047.6538725</v>
      </c>
      <c r="F5584" s="210">
        <f t="shared" si="261"/>
        <v>5</v>
      </c>
      <c r="G5584" s="79" t="str">
        <f t="shared" si="262"/>
        <v>D</v>
      </c>
      <c r="H5584" s="79" t="str">
        <f t="shared" si="263"/>
        <v>5IF-NGPL/MIDCON</v>
      </c>
    </row>
    <row r="5585" spans="1:8">
      <c r="A5585" s="80">
        <v>37561</v>
      </c>
      <c r="B5585" s="79" t="s">
        <v>84</v>
      </c>
      <c r="C5585" s="79" t="s">
        <v>108</v>
      </c>
      <c r="D5585" s="85">
        <v>0</v>
      </c>
      <c r="E5585" s="85">
        <v>0</v>
      </c>
      <c r="F5585" s="210">
        <f t="shared" si="261"/>
        <v>5</v>
      </c>
      <c r="G5585" s="79" t="str">
        <f t="shared" si="262"/>
        <v>D</v>
      </c>
      <c r="H5585" s="79" t="str">
        <f t="shared" si="263"/>
        <v>5IF-NGPL/OK-NW</v>
      </c>
    </row>
    <row r="5586" spans="1:8">
      <c r="A5586" s="80">
        <v>37561</v>
      </c>
      <c r="B5586" s="79" t="s">
        <v>84</v>
      </c>
      <c r="C5586" s="79" t="s">
        <v>67</v>
      </c>
      <c r="D5586" s="85">
        <v>-1881126.3339</v>
      </c>
      <c r="E5586" s="85">
        <v>188112.63339</v>
      </c>
      <c r="F5586" s="210">
        <f t="shared" si="261"/>
        <v>5</v>
      </c>
      <c r="G5586" s="79" t="str">
        <f t="shared" si="262"/>
        <v>D</v>
      </c>
      <c r="H5586" s="79" t="str">
        <f t="shared" si="263"/>
        <v>5IF-NWPL_ROCKY_M</v>
      </c>
    </row>
    <row r="5587" spans="1:8">
      <c r="A5587" s="80">
        <v>37561</v>
      </c>
      <c r="B5587" s="79" t="s">
        <v>84</v>
      </c>
      <c r="C5587" s="79" t="s">
        <v>99</v>
      </c>
      <c r="D5587" s="85">
        <v>0</v>
      </c>
      <c r="E5587" s="85">
        <v>0</v>
      </c>
      <c r="F5587" s="210">
        <f t="shared" si="261"/>
        <v>5</v>
      </c>
      <c r="G5587" s="79" t="str">
        <f t="shared" si="262"/>
        <v>D</v>
      </c>
      <c r="H5587" s="79" t="str">
        <f t="shared" si="263"/>
        <v>5IF-PAN/TX/OK</v>
      </c>
    </row>
    <row r="5588" spans="1:8">
      <c r="A5588" s="80">
        <v>37591</v>
      </c>
      <c r="B5588" s="79" t="s">
        <v>84</v>
      </c>
      <c r="C5588" s="79" t="s">
        <v>189</v>
      </c>
      <c r="D5588" s="85">
        <v>453093.66830000002</v>
      </c>
      <c r="E5588" s="85">
        <v>0</v>
      </c>
      <c r="F5588" s="210">
        <f t="shared" si="261"/>
        <v>5</v>
      </c>
      <c r="G5588" s="79" t="str">
        <f t="shared" si="262"/>
        <v>D</v>
      </c>
      <c r="H5588" s="79" t="str">
        <f t="shared" si="263"/>
        <v>5IF-CIG/GLENROCK</v>
      </c>
    </row>
    <row r="5589" spans="1:8">
      <c r="A5589" s="80">
        <v>37591</v>
      </c>
      <c r="B5589" s="79" t="s">
        <v>84</v>
      </c>
      <c r="C5589" s="79" t="s">
        <v>88</v>
      </c>
      <c r="D5589" s="85">
        <v>15590.319800000001</v>
      </c>
      <c r="E5589" s="85">
        <v>-155.903198</v>
      </c>
      <c r="F5589" s="210">
        <f t="shared" si="261"/>
        <v>5</v>
      </c>
      <c r="G5589" s="79" t="str">
        <f t="shared" si="262"/>
        <v>D</v>
      </c>
      <c r="H5589" s="79" t="str">
        <f t="shared" si="263"/>
        <v>5IF-CIG/RKYMTN</v>
      </c>
    </row>
    <row r="5590" spans="1:8">
      <c r="A5590" s="80">
        <v>37591</v>
      </c>
      <c r="B5590" s="79" t="s">
        <v>84</v>
      </c>
      <c r="C5590" s="79" t="s">
        <v>96</v>
      </c>
      <c r="D5590" s="85">
        <v>0</v>
      </c>
      <c r="E5590" s="85">
        <v>0</v>
      </c>
      <c r="F5590" s="210">
        <f t="shared" si="261"/>
        <v>5</v>
      </c>
      <c r="G5590" s="79" t="str">
        <f t="shared" si="262"/>
        <v>D</v>
      </c>
      <c r="H5590" s="79" t="str">
        <f t="shared" si="263"/>
        <v>5IF-NGPL/MIDCON</v>
      </c>
    </row>
    <row r="5591" spans="1:8">
      <c r="A5591" s="80">
        <v>37591</v>
      </c>
      <c r="B5591" s="79" t="s">
        <v>84</v>
      </c>
      <c r="C5591" s="79" t="s">
        <v>108</v>
      </c>
      <c r="D5591" s="85">
        <v>0</v>
      </c>
      <c r="E5591" s="85">
        <v>0</v>
      </c>
      <c r="F5591" s="210">
        <f t="shared" si="261"/>
        <v>5</v>
      </c>
      <c r="G5591" s="79" t="str">
        <f t="shared" si="262"/>
        <v>D</v>
      </c>
      <c r="H5591" s="79" t="str">
        <f t="shared" si="263"/>
        <v>5IF-NGPL/OK-NW</v>
      </c>
    </row>
    <row r="5592" spans="1:8">
      <c r="A5592" s="80">
        <v>37591</v>
      </c>
      <c r="B5592" s="79" t="s">
        <v>84</v>
      </c>
      <c r="C5592" s="79" t="s">
        <v>67</v>
      </c>
      <c r="D5592" s="85">
        <v>-1939240.9007999999</v>
      </c>
      <c r="E5592" s="85">
        <v>193924.09007999999</v>
      </c>
      <c r="F5592" s="210">
        <f t="shared" si="261"/>
        <v>5</v>
      </c>
      <c r="G5592" s="79" t="str">
        <f t="shared" si="262"/>
        <v>D</v>
      </c>
      <c r="H5592" s="79" t="str">
        <f t="shared" si="263"/>
        <v>5IF-NWPL_ROCKY_M</v>
      </c>
    </row>
    <row r="5593" spans="1:8">
      <c r="A5593" s="80">
        <v>37591</v>
      </c>
      <c r="B5593" s="79" t="s">
        <v>84</v>
      </c>
      <c r="C5593" s="79" t="s">
        <v>99</v>
      </c>
      <c r="D5593" s="85">
        <v>0</v>
      </c>
      <c r="E5593" s="85">
        <v>0</v>
      </c>
      <c r="F5593" s="210">
        <f t="shared" si="261"/>
        <v>5</v>
      </c>
      <c r="G5593" s="79" t="str">
        <f t="shared" si="262"/>
        <v>D</v>
      </c>
      <c r="H5593" s="79" t="str">
        <f t="shared" si="263"/>
        <v>5IF-PAN/TX/OK</v>
      </c>
    </row>
    <row r="5594" spans="1:8">
      <c r="A5594" s="80">
        <v>37622</v>
      </c>
      <c r="B5594" s="79" t="s">
        <v>84</v>
      </c>
      <c r="C5594" s="79" t="s">
        <v>189</v>
      </c>
      <c r="D5594" s="85">
        <v>451920.50469999999</v>
      </c>
      <c r="E5594" s="85">
        <v>0</v>
      </c>
      <c r="F5594" s="210">
        <f t="shared" si="261"/>
        <v>5</v>
      </c>
      <c r="G5594" s="79" t="str">
        <f t="shared" si="262"/>
        <v>D</v>
      </c>
      <c r="H5594" s="79" t="str">
        <f t="shared" si="263"/>
        <v>5IF-CIG/GLENROCK</v>
      </c>
    </row>
    <row r="5595" spans="1:8">
      <c r="A5595" s="80">
        <v>37622</v>
      </c>
      <c r="B5595" s="79" t="s">
        <v>84</v>
      </c>
      <c r="C5595" s="79" t="s">
        <v>88</v>
      </c>
      <c r="D5595" s="85">
        <v>288801.49920000002</v>
      </c>
      <c r="E5595" s="85">
        <v>-2888.0149919999999</v>
      </c>
      <c r="F5595" s="210">
        <f t="shared" si="261"/>
        <v>5</v>
      </c>
      <c r="G5595" s="79" t="str">
        <f t="shared" si="262"/>
        <v>D</v>
      </c>
      <c r="H5595" s="79" t="str">
        <f t="shared" si="263"/>
        <v>5IF-CIG/RKYMTN</v>
      </c>
    </row>
    <row r="5596" spans="1:8">
      <c r="A5596" s="80">
        <v>37622</v>
      </c>
      <c r="B5596" s="79" t="s">
        <v>84</v>
      </c>
      <c r="C5596" s="79" t="s">
        <v>96</v>
      </c>
      <c r="D5596" s="85">
        <v>-29156.161599999999</v>
      </c>
      <c r="E5596" s="85">
        <v>728.90404000000001</v>
      </c>
      <c r="F5596" s="210">
        <f t="shared" si="261"/>
        <v>5</v>
      </c>
      <c r="G5596" s="79" t="str">
        <f t="shared" si="262"/>
        <v>D</v>
      </c>
      <c r="H5596" s="79" t="str">
        <f t="shared" si="263"/>
        <v>5IF-NGPL/MIDCON</v>
      </c>
    </row>
    <row r="5597" spans="1:8">
      <c r="A5597" s="80">
        <v>37622</v>
      </c>
      <c r="B5597" s="79" t="s">
        <v>84</v>
      </c>
      <c r="C5597" s="79" t="s">
        <v>108</v>
      </c>
      <c r="D5597" s="85">
        <v>0</v>
      </c>
      <c r="E5597" s="85">
        <v>0</v>
      </c>
      <c r="F5597" s="210">
        <f t="shared" si="261"/>
        <v>5</v>
      </c>
      <c r="G5597" s="79" t="str">
        <f t="shared" si="262"/>
        <v>D</v>
      </c>
      <c r="H5597" s="79" t="str">
        <f t="shared" si="263"/>
        <v>5IF-NGPL/OK-NW</v>
      </c>
    </row>
    <row r="5598" spans="1:8">
      <c r="A5598" s="80">
        <v>37622</v>
      </c>
      <c r="B5598" s="79" t="s">
        <v>84</v>
      </c>
      <c r="C5598" s="79" t="s">
        <v>67</v>
      </c>
      <c r="D5598" s="85">
        <v>701983.18389999995</v>
      </c>
      <c r="E5598" s="85">
        <v>-70198.31839</v>
      </c>
      <c r="F5598" s="210">
        <f t="shared" si="261"/>
        <v>5</v>
      </c>
      <c r="G5598" s="79" t="str">
        <f t="shared" si="262"/>
        <v>D</v>
      </c>
      <c r="H5598" s="79" t="str">
        <f t="shared" si="263"/>
        <v>5IF-NWPL_ROCKY_M</v>
      </c>
    </row>
    <row r="5599" spans="1:8">
      <c r="A5599" s="80">
        <v>37622</v>
      </c>
      <c r="B5599" s="79" t="s">
        <v>84</v>
      </c>
      <c r="C5599" s="79" t="s">
        <v>99</v>
      </c>
      <c r="D5599" s="85">
        <v>0</v>
      </c>
      <c r="E5599" s="85">
        <v>0</v>
      </c>
      <c r="F5599" s="210">
        <f t="shared" si="261"/>
        <v>5</v>
      </c>
      <c r="G5599" s="79" t="str">
        <f t="shared" si="262"/>
        <v>D</v>
      </c>
      <c r="H5599" s="79" t="str">
        <f t="shared" si="263"/>
        <v>5IF-PAN/TX/OK</v>
      </c>
    </row>
    <row r="5600" spans="1:8">
      <c r="A5600" s="80">
        <v>37653</v>
      </c>
      <c r="B5600" s="79" t="s">
        <v>84</v>
      </c>
      <c r="C5600" s="79" t="s">
        <v>189</v>
      </c>
      <c r="D5600" s="85">
        <v>407053.40250000003</v>
      </c>
      <c r="E5600" s="85">
        <v>0</v>
      </c>
      <c r="F5600" s="210">
        <f t="shared" si="261"/>
        <v>5</v>
      </c>
      <c r="G5600" s="79" t="str">
        <f t="shared" si="262"/>
        <v>D</v>
      </c>
      <c r="H5600" s="79" t="str">
        <f t="shared" si="263"/>
        <v>5IF-CIG/GLENROCK</v>
      </c>
    </row>
    <row r="5601" spans="1:8">
      <c r="A5601" s="80">
        <v>37653</v>
      </c>
      <c r="B5601" s="79" t="s">
        <v>84</v>
      </c>
      <c r="C5601" s="79" t="s">
        <v>88</v>
      </c>
      <c r="D5601" s="85">
        <v>157161.38029999999</v>
      </c>
      <c r="E5601" s="85">
        <v>-1571.613803</v>
      </c>
      <c r="F5601" s="210">
        <f t="shared" si="261"/>
        <v>5</v>
      </c>
      <c r="G5601" s="79" t="str">
        <f t="shared" si="262"/>
        <v>D</v>
      </c>
      <c r="H5601" s="79" t="str">
        <f t="shared" si="263"/>
        <v>5IF-CIG/RKYMTN</v>
      </c>
    </row>
    <row r="5602" spans="1:8">
      <c r="A5602" s="80">
        <v>37653</v>
      </c>
      <c r="B5602" s="79" t="s">
        <v>84</v>
      </c>
      <c r="C5602" s="79" t="s">
        <v>96</v>
      </c>
      <c r="D5602" s="85">
        <v>29075.243000000002</v>
      </c>
      <c r="E5602" s="85">
        <v>-726.88107500000001</v>
      </c>
      <c r="F5602" s="210">
        <f t="shared" si="261"/>
        <v>5</v>
      </c>
      <c r="G5602" s="79" t="str">
        <f t="shared" si="262"/>
        <v>D</v>
      </c>
      <c r="H5602" s="79" t="str">
        <f t="shared" si="263"/>
        <v>5IF-NGPL/MIDCON</v>
      </c>
    </row>
    <row r="5603" spans="1:8">
      <c r="A5603" s="80">
        <v>37653</v>
      </c>
      <c r="B5603" s="79" t="s">
        <v>84</v>
      </c>
      <c r="C5603" s="79" t="s">
        <v>108</v>
      </c>
      <c r="D5603" s="85">
        <v>0</v>
      </c>
      <c r="E5603" s="85">
        <v>0</v>
      </c>
      <c r="F5603" s="210">
        <f t="shared" si="261"/>
        <v>5</v>
      </c>
      <c r="G5603" s="79" t="str">
        <f t="shared" si="262"/>
        <v>D</v>
      </c>
      <c r="H5603" s="79" t="str">
        <f t="shared" si="263"/>
        <v>5IF-NGPL/OK-NW</v>
      </c>
    </row>
    <row r="5604" spans="1:8">
      <c r="A5604" s="80">
        <v>37653</v>
      </c>
      <c r="B5604" s="79" t="s">
        <v>84</v>
      </c>
      <c r="C5604" s="79" t="s">
        <v>67</v>
      </c>
      <c r="D5604" s="85">
        <v>632289.61849999998</v>
      </c>
      <c r="E5604" s="85">
        <v>-63228.96185</v>
      </c>
      <c r="F5604" s="210">
        <f t="shared" si="261"/>
        <v>5</v>
      </c>
      <c r="G5604" s="79" t="str">
        <f t="shared" si="262"/>
        <v>D</v>
      </c>
      <c r="H5604" s="79" t="str">
        <f t="shared" si="263"/>
        <v>5IF-NWPL_ROCKY_M</v>
      </c>
    </row>
    <row r="5605" spans="1:8">
      <c r="A5605" s="80">
        <v>37653</v>
      </c>
      <c r="B5605" s="79" t="s">
        <v>84</v>
      </c>
      <c r="C5605" s="79" t="s">
        <v>99</v>
      </c>
      <c r="D5605" s="85">
        <v>0</v>
      </c>
      <c r="E5605" s="85">
        <v>0</v>
      </c>
      <c r="F5605" s="210">
        <f t="shared" si="261"/>
        <v>5</v>
      </c>
      <c r="G5605" s="79" t="str">
        <f t="shared" si="262"/>
        <v>D</v>
      </c>
      <c r="H5605" s="79" t="str">
        <f t="shared" si="263"/>
        <v>5IF-PAN/TX/OK</v>
      </c>
    </row>
    <row r="5606" spans="1:8">
      <c r="A5606" s="80">
        <v>37681</v>
      </c>
      <c r="B5606" s="79" t="s">
        <v>84</v>
      </c>
      <c r="C5606" s="79" t="s">
        <v>189</v>
      </c>
      <c r="D5606" s="85">
        <v>449499.1176</v>
      </c>
      <c r="E5606" s="85">
        <v>0</v>
      </c>
      <c r="F5606" s="210">
        <f t="shared" si="261"/>
        <v>5</v>
      </c>
      <c r="G5606" s="79" t="str">
        <f t="shared" si="262"/>
        <v>D</v>
      </c>
      <c r="H5606" s="79" t="str">
        <f t="shared" si="263"/>
        <v>5IF-CIG/GLENROCK</v>
      </c>
    </row>
    <row r="5607" spans="1:8">
      <c r="A5607" s="80">
        <v>37681</v>
      </c>
      <c r="B5607" s="79" t="s">
        <v>84</v>
      </c>
      <c r="C5607" s="79" t="s">
        <v>88</v>
      </c>
      <c r="D5607" s="85">
        <v>267920.80739999999</v>
      </c>
      <c r="E5607" s="85">
        <v>-2679.2080740000001</v>
      </c>
      <c r="F5607" s="210">
        <f t="shared" si="261"/>
        <v>5</v>
      </c>
      <c r="G5607" s="79" t="str">
        <f t="shared" si="262"/>
        <v>D</v>
      </c>
      <c r="H5607" s="79" t="str">
        <f t="shared" si="263"/>
        <v>5IF-CIG/RKYMTN</v>
      </c>
    </row>
    <row r="5608" spans="1:8">
      <c r="A5608" s="80">
        <v>37681</v>
      </c>
      <c r="B5608" s="79" t="s">
        <v>84</v>
      </c>
      <c r="C5608" s="79" t="s">
        <v>96</v>
      </c>
      <c r="D5608" s="85">
        <v>-9666.6477000000014</v>
      </c>
      <c r="E5608" s="85">
        <v>241.66619249999999</v>
      </c>
      <c r="F5608" s="210">
        <f t="shared" si="261"/>
        <v>5</v>
      </c>
      <c r="G5608" s="79" t="str">
        <f t="shared" si="262"/>
        <v>D</v>
      </c>
      <c r="H5608" s="79" t="str">
        <f t="shared" si="263"/>
        <v>5IF-NGPL/MIDCON</v>
      </c>
    </row>
    <row r="5609" spans="1:8">
      <c r="A5609" s="80">
        <v>37681</v>
      </c>
      <c r="B5609" s="79" t="s">
        <v>84</v>
      </c>
      <c r="C5609" s="79" t="s">
        <v>108</v>
      </c>
      <c r="D5609" s="85">
        <v>0</v>
      </c>
      <c r="E5609" s="85">
        <v>0</v>
      </c>
      <c r="F5609" s="210">
        <f t="shared" si="261"/>
        <v>5</v>
      </c>
      <c r="G5609" s="79" t="str">
        <f t="shared" si="262"/>
        <v>D</v>
      </c>
      <c r="H5609" s="79" t="str">
        <f t="shared" si="263"/>
        <v>5IF-NGPL/OK-NW</v>
      </c>
    </row>
    <row r="5610" spans="1:8">
      <c r="A5610" s="80">
        <v>37681</v>
      </c>
      <c r="B5610" s="79" t="s">
        <v>84</v>
      </c>
      <c r="C5610" s="79" t="s">
        <v>67</v>
      </c>
      <c r="D5610" s="85">
        <v>698221.96270000003</v>
      </c>
      <c r="E5610" s="85">
        <v>-69822.19627</v>
      </c>
      <c r="F5610" s="210">
        <f t="shared" si="261"/>
        <v>5</v>
      </c>
      <c r="G5610" s="79" t="str">
        <f t="shared" si="262"/>
        <v>D</v>
      </c>
      <c r="H5610" s="79" t="str">
        <f t="shared" si="263"/>
        <v>5IF-NWPL_ROCKY_M</v>
      </c>
    </row>
    <row r="5611" spans="1:8">
      <c r="A5611" s="80">
        <v>37681</v>
      </c>
      <c r="B5611" s="79" t="s">
        <v>84</v>
      </c>
      <c r="C5611" s="79" t="s">
        <v>99</v>
      </c>
      <c r="D5611" s="85">
        <v>0</v>
      </c>
      <c r="E5611" s="85">
        <v>0</v>
      </c>
      <c r="F5611" s="210">
        <f t="shared" si="261"/>
        <v>5</v>
      </c>
      <c r="G5611" s="79" t="str">
        <f t="shared" si="262"/>
        <v>D</v>
      </c>
      <c r="H5611" s="79" t="str">
        <f t="shared" si="263"/>
        <v>5IF-PAN/TX/OK</v>
      </c>
    </row>
    <row r="5612" spans="1:8">
      <c r="A5612" s="80">
        <v>37712</v>
      </c>
      <c r="B5612" s="79" t="s">
        <v>84</v>
      </c>
      <c r="C5612" s="79" t="s">
        <v>189</v>
      </c>
      <c r="D5612" s="85">
        <v>433706.18670000002</v>
      </c>
      <c r="E5612" s="85">
        <v>0</v>
      </c>
      <c r="F5612" s="210">
        <f t="shared" si="261"/>
        <v>6</v>
      </c>
      <c r="G5612" s="79" t="str">
        <f t="shared" si="262"/>
        <v>D</v>
      </c>
      <c r="H5612" s="79" t="str">
        <f t="shared" si="263"/>
        <v>6IF-CIG/GLENROCK</v>
      </c>
    </row>
    <row r="5613" spans="1:8">
      <c r="A5613" s="80">
        <v>37712</v>
      </c>
      <c r="B5613" s="79" t="s">
        <v>84</v>
      </c>
      <c r="C5613" s="79" t="s">
        <v>88</v>
      </c>
      <c r="D5613" s="85">
        <v>208333.17619999999</v>
      </c>
      <c r="E5613" s="85">
        <v>-2083.3317619999998</v>
      </c>
      <c r="F5613" s="210">
        <f t="shared" si="261"/>
        <v>6</v>
      </c>
      <c r="G5613" s="79" t="str">
        <f t="shared" si="262"/>
        <v>D</v>
      </c>
      <c r="H5613" s="79" t="str">
        <f t="shared" si="263"/>
        <v>6IF-CIG/RKYMTN</v>
      </c>
    </row>
    <row r="5614" spans="1:8">
      <c r="A5614" s="80">
        <v>37712</v>
      </c>
      <c r="B5614" s="79" t="s">
        <v>84</v>
      </c>
      <c r="C5614" s="79" t="s">
        <v>96</v>
      </c>
      <c r="D5614" s="85">
        <v>9637.9153000000006</v>
      </c>
      <c r="E5614" s="85">
        <v>-24.094788250000001</v>
      </c>
      <c r="F5614" s="210">
        <f t="shared" si="261"/>
        <v>6</v>
      </c>
      <c r="G5614" s="79" t="str">
        <f t="shared" si="262"/>
        <v>D</v>
      </c>
      <c r="H5614" s="79" t="str">
        <f t="shared" si="263"/>
        <v>6IF-NGPL/MIDCON</v>
      </c>
    </row>
    <row r="5615" spans="1:8">
      <c r="A5615" s="80">
        <v>37712</v>
      </c>
      <c r="B5615" s="79" t="s">
        <v>84</v>
      </c>
      <c r="C5615" s="79" t="s">
        <v>108</v>
      </c>
      <c r="D5615" s="85">
        <v>0</v>
      </c>
      <c r="E5615" s="85">
        <v>0</v>
      </c>
      <c r="F5615" s="210">
        <f t="shared" si="261"/>
        <v>6</v>
      </c>
      <c r="G5615" s="79" t="str">
        <f t="shared" si="262"/>
        <v>D</v>
      </c>
      <c r="H5615" s="79" t="str">
        <f t="shared" si="263"/>
        <v>6IF-NGPL/OK-NW</v>
      </c>
    </row>
    <row r="5616" spans="1:8">
      <c r="A5616" s="80">
        <v>37712</v>
      </c>
      <c r="B5616" s="79" t="s">
        <v>84</v>
      </c>
      <c r="C5616" s="79" t="s">
        <v>67</v>
      </c>
      <c r="D5616" s="85">
        <v>-193722.0968</v>
      </c>
      <c r="E5616" s="85">
        <v>19372.20968</v>
      </c>
      <c r="F5616" s="210">
        <f t="shared" si="261"/>
        <v>6</v>
      </c>
      <c r="G5616" s="79" t="str">
        <f t="shared" si="262"/>
        <v>D</v>
      </c>
      <c r="H5616" s="79" t="str">
        <f t="shared" si="263"/>
        <v>6IF-NWPL_ROCKY_M</v>
      </c>
    </row>
    <row r="5617" spans="1:8">
      <c r="A5617" s="80">
        <v>37712</v>
      </c>
      <c r="B5617" s="79" t="s">
        <v>84</v>
      </c>
      <c r="C5617" s="79" t="s">
        <v>99</v>
      </c>
      <c r="D5617" s="85">
        <v>0</v>
      </c>
      <c r="E5617" s="85">
        <v>0</v>
      </c>
      <c r="F5617" s="210">
        <f t="shared" si="261"/>
        <v>6</v>
      </c>
      <c r="G5617" s="79" t="str">
        <f t="shared" si="262"/>
        <v>D</v>
      </c>
      <c r="H5617" s="79" t="str">
        <f t="shared" si="263"/>
        <v>6IF-PAN/TX/OK</v>
      </c>
    </row>
    <row r="5618" spans="1:8">
      <c r="A5618" s="80">
        <v>37742</v>
      </c>
      <c r="B5618" s="79" t="s">
        <v>84</v>
      </c>
      <c r="C5618" s="79" t="s">
        <v>189</v>
      </c>
      <c r="D5618" s="85">
        <v>446829.8126</v>
      </c>
      <c r="E5618" s="85">
        <v>0</v>
      </c>
      <c r="F5618" s="210">
        <f t="shared" si="261"/>
        <v>6</v>
      </c>
      <c r="G5618" s="79" t="str">
        <f t="shared" si="262"/>
        <v>D</v>
      </c>
      <c r="H5618" s="79" t="str">
        <f t="shared" si="263"/>
        <v>6IF-CIG/GLENROCK</v>
      </c>
    </row>
    <row r="5619" spans="1:8">
      <c r="A5619" s="80">
        <v>37742</v>
      </c>
      <c r="B5619" s="79" t="s">
        <v>84</v>
      </c>
      <c r="C5619" s="79" t="s">
        <v>88</v>
      </c>
      <c r="D5619" s="85">
        <v>250954.99770000001</v>
      </c>
      <c r="E5619" s="85">
        <v>-2509.5499770000001</v>
      </c>
      <c r="F5619" s="210">
        <f t="shared" si="261"/>
        <v>6</v>
      </c>
      <c r="G5619" s="79" t="str">
        <f t="shared" si="262"/>
        <v>D</v>
      </c>
      <c r="H5619" s="79" t="str">
        <f t="shared" si="263"/>
        <v>6IF-CIG/RKYMTN</v>
      </c>
    </row>
    <row r="5620" spans="1:8">
      <c r="A5620" s="80">
        <v>37742</v>
      </c>
      <c r="B5620" s="79" t="s">
        <v>84</v>
      </c>
      <c r="C5620" s="79" t="s">
        <v>96</v>
      </c>
      <c r="D5620" s="85">
        <v>-9609.2433000000001</v>
      </c>
      <c r="E5620" s="85">
        <v>24.02310825</v>
      </c>
      <c r="F5620" s="210">
        <f t="shared" si="261"/>
        <v>6</v>
      </c>
      <c r="G5620" s="79" t="str">
        <f t="shared" si="262"/>
        <v>D</v>
      </c>
      <c r="H5620" s="79" t="str">
        <f t="shared" si="263"/>
        <v>6IF-NGPL/MIDCON</v>
      </c>
    </row>
    <row r="5621" spans="1:8">
      <c r="A5621" s="80">
        <v>37742</v>
      </c>
      <c r="B5621" s="79" t="s">
        <v>84</v>
      </c>
      <c r="C5621" s="79" t="s">
        <v>108</v>
      </c>
      <c r="D5621" s="85">
        <v>0</v>
      </c>
      <c r="E5621" s="85">
        <v>0</v>
      </c>
      <c r="F5621" s="210">
        <f t="shared" si="261"/>
        <v>6</v>
      </c>
      <c r="G5621" s="79" t="str">
        <f t="shared" si="262"/>
        <v>D</v>
      </c>
      <c r="H5621" s="79" t="str">
        <f t="shared" si="263"/>
        <v>6IF-NGPL/OK-NW</v>
      </c>
    </row>
    <row r="5622" spans="1:8">
      <c r="A5622" s="80">
        <v>37742</v>
      </c>
      <c r="B5622" s="79" t="s">
        <v>84</v>
      </c>
      <c r="C5622" s="79" t="s">
        <v>67</v>
      </c>
      <c r="D5622" s="85">
        <v>-199583.98310000001</v>
      </c>
      <c r="E5622" s="85">
        <v>19958.39831</v>
      </c>
      <c r="F5622" s="210">
        <f t="shared" si="261"/>
        <v>6</v>
      </c>
      <c r="G5622" s="79" t="str">
        <f t="shared" si="262"/>
        <v>D</v>
      </c>
      <c r="H5622" s="79" t="str">
        <f t="shared" si="263"/>
        <v>6IF-NWPL_ROCKY_M</v>
      </c>
    </row>
    <row r="5623" spans="1:8">
      <c r="A5623" s="80">
        <v>37742</v>
      </c>
      <c r="B5623" s="79" t="s">
        <v>84</v>
      </c>
      <c r="C5623" s="79" t="s">
        <v>99</v>
      </c>
      <c r="D5623" s="85">
        <v>0</v>
      </c>
      <c r="E5623" s="85">
        <v>0</v>
      </c>
      <c r="F5623" s="210">
        <f t="shared" si="261"/>
        <v>6</v>
      </c>
      <c r="G5623" s="79" t="str">
        <f t="shared" si="262"/>
        <v>D</v>
      </c>
      <c r="H5623" s="79" t="str">
        <f t="shared" si="263"/>
        <v>6IF-PAN/TX/OK</v>
      </c>
    </row>
    <row r="5624" spans="1:8">
      <c r="A5624" s="80">
        <v>37773</v>
      </c>
      <c r="B5624" s="79" t="s">
        <v>84</v>
      </c>
      <c r="C5624" s="79" t="s">
        <v>189</v>
      </c>
      <c r="D5624" s="85">
        <v>431044.9</v>
      </c>
      <c r="E5624" s="85">
        <v>0</v>
      </c>
      <c r="F5624" s="210">
        <f t="shared" si="261"/>
        <v>6</v>
      </c>
      <c r="G5624" s="79" t="str">
        <f t="shared" si="262"/>
        <v>D</v>
      </c>
      <c r="H5624" s="79" t="str">
        <f t="shared" si="263"/>
        <v>6IF-CIG/GLENROCK</v>
      </c>
    </row>
    <row r="5625" spans="1:8">
      <c r="A5625" s="80">
        <v>37773</v>
      </c>
      <c r="B5625" s="79" t="s">
        <v>84</v>
      </c>
      <c r="C5625" s="79" t="s">
        <v>88</v>
      </c>
      <c r="D5625" s="85">
        <v>207054.81229999999</v>
      </c>
      <c r="E5625" s="85">
        <v>-2070.548123</v>
      </c>
      <c r="F5625" s="210">
        <f t="shared" si="261"/>
        <v>6</v>
      </c>
      <c r="G5625" s="79" t="str">
        <f t="shared" si="262"/>
        <v>D</v>
      </c>
      <c r="H5625" s="79" t="str">
        <f t="shared" si="263"/>
        <v>6IF-CIG/RKYMTN</v>
      </c>
    </row>
    <row r="5626" spans="1:8">
      <c r="A5626" s="80">
        <v>37773</v>
      </c>
      <c r="B5626" s="79" t="s">
        <v>84</v>
      </c>
      <c r="C5626" s="79" t="s">
        <v>96</v>
      </c>
      <c r="D5626" s="85">
        <v>9578.7756000000008</v>
      </c>
      <c r="E5626" s="85">
        <v>-23.946939</v>
      </c>
      <c r="F5626" s="210">
        <f t="shared" si="261"/>
        <v>6</v>
      </c>
      <c r="G5626" s="79" t="str">
        <f t="shared" si="262"/>
        <v>D</v>
      </c>
      <c r="H5626" s="79" t="str">
        <f t="shared" si="263"/>
        <v>6IF-NGPL/MIDCON</v>
      </c>
    </row>
    <row r="5627" spans="1:8">
      <c r="A5627" s="80">
        <v>37773</v>
      </c>
      <c r="B5627" s="79" t="s">
        <v>84</v>
      </c>
      <c r="C5627" s="79" t="s">
        <v>108</v>
      </c>
      <c r="D5627" s="85">
        <v>0</v>
      </c>
      <c r="E5627" s="85">
        <v>0</v>
      </c>
      <c r="F5627" s="210">
        <f t="shared" si="261"/>
        <v>6</v>
      </c>
      <c r="G5627" s="79" t="str">
        <f t="shared" si="262"/>
        <v>D</v>
      </c>
      <c r="H5627" s="79" t="str">
        <f t="shared" si="263"/>
        <v>6IF-NGPL/OK-NW</v>
      </c>
    </row>
    <row r="5628" spans="1:8">
      <c r="A5628" s="80">
        <v>37773</v>
      </c>
      <c r="B5628" s="79" t="s">
        <v>84</v>
      </c>
      <c r="C5628" s="79" t="s">
        <v>67</v>
      </c>
      <c r="D5628" s="85">
        <v>-192533.3885</v>
      </c>
      <c r="E5628" s="85">
        <v>19253.33885</v>
      </c>
      <c r="F5628" s="210">
        <f t="shared" si="261"/>
        <v>6</v>
      </c>
      <c r="G5628" s="79" t="str">
        <f t="shared" si="262"/>
        <v>D</v>
      </c>
      <c r="H5628" s="79" t="str">
        <f t="shared" si="263"/>
        <v>6IF-NWPL_ROCKY_M</v>
      </c>
    </row>
    <row r="5629" spans="1:8">
      <c r="A5629" s="80">
        <v>37773</v>
      </c>
      <c r="B5629" s="79" t="s">
        <v>84</v>
      </c>
      <c r="C5629" s="79" t="s">
        <v>99</v>
      </c>
      <c r="D5629" s="85">
        <v>0</v>
      </c>
      <c r="E5629" s="85">
        <v>0</v>
      </c>
      <c r="F5629" s="210">
        <f t="shared" si="261"/>
        <v>6</v>
      </c>
      <c r="G5629" s="79" t="str">
        <f t="shared" si="262"/>
        <v>D</v>
      </c>
      <c r="H5629" s="79" t="str">
        <f t="shared" si="263"/>
        <v>6IF-PAN/TX/OK</v>
      </c>
    </row>
    <row r="5630" spans="1:8">
      <c r="A5630" s="80">
        <v>37803</v>
      </c>
      <c r="B5630" s="79" t="s">
        <v>84</v>
      </c>
      <c r="C5630" s="79" t="s">
        <v>189</v>
      </c>
      <c r="D5630" s="85">
        <v>443997.48540000001</v>
      </c>
      <c r="E5630" s="85">
        <v>0</v>
      </c>
      <c r="F5630" s="210">
        <f t="shared" si="261"/>
        <v>6</v>
      </c>
      <c r="G5630" s="79" t="str">
        <f t="shared" si="262"/>
        <v>D</v>
      </c>
      <c r="H5630" s="79" t="str">
        <f t="shared" si="263"/>
        <v>6IF-CIG/GLENROCK</v>
      </c>
    </row>
    <row r="5631" spans="1:8">
      <c r="A5631" s="80">
        <v>37803</v>
      </c>
      <c r="B5631" s="79" t="s">
        <v>84</v>
      </c>
      <c r="C5631" s="79" t="s">
        <v>88</v>
      </c>
      <c r="D5631" s="85">
        <v>239815.932</v>
      </c>
      <c r="E5631" s="85">
        <v>-2398.1593200000002</v>
      </c>
      <c r="F5631" s="210">
        <f t="shared" si="261"/>
        <v>6</v>
      </c>
      <c r="G5631" s="79" t="str">
        <f t="shared" si="262"/>
        <v>D</v>
      </c>
      <c r="H5631" s="79" t="str">
        <f t="shared" si="263"/>
        <v>6IF-CIG/RKYMTN</v>
      </c>
    </row>
    <row r="5632" spans="1:8">
      <c r="A5632" s="80">
        <v>37803</v>
      </c>
      <c r="B5632" s="79" t="s">
        <v>84</v>
      </c>
      <c r="C5632" s="79" t="s">
        <v>96</v>
      </c>
      <c r="D5632" s="85">
        <v>1E-4</v>
      </c>
      <c r="E5632" s="85">
        <v>-2.4999999999999999E-7</v>
      </c>
      <c r="F5632" s="210">
        <f t="shared" si="261"/>
        <v>6</v>
      </c>
      <c r="G5632" s="79" t="str">
        <f t="shared" si="262"/>
        <v>D</v>
      </c>
      <c r="H5632" s="79" t="str">
        <f t="shared" si="263"/>
        <v>6IF-NGPL/MIDCON</v>
      </c>
    </row>
    <row r="5633" spans="1:8">
      <c r="A5633" s="80">
        <v>37803</v>
      </c>
      <c r="B5633" s="79" t="s">
        <v>84</v>
      </c>
      <c r="C5633" s="79" t="s">
        <v>108</v>
      </c>
      <c r="D5633" s="85">
        <v>0</v>
      </c>
      <c r="E5633" s="85">
        <v>0</v>
      </c>
      <c r="F5633" s="210">
        <f t="shared" si="261"/>
        <v>6</v>
      </c>
      <c r="G5633" s="79" t="str">
        <f t="shared" si="262"/>
        <v>D</v>
      </c>
      <c r="H5633" s="79" t="str">
        <f t="shared" si="263"/>
        <v>6IF-NGPL/OK-NW</v>
      </c>
    </row>
    <row r="5634" spans="1:8">
      <c r="A5634" s="80">
        <v>37803</v>
      </c>
      <c r="B5634" s="79" t="s">
        <v>84</v>
      </c>
      <c r="C5634" s="79" t="s">
        <v>67</v>
      </c>
      <c r="D5634" s="85">
        <v>-198318.8768</v>
      </c>
      <c r="E5634" s="85">
        <v>19831.88768</v>
      </c>
      <c r="F5634" s="210">
        <f t="shared" si="261"/>
        <v>6</v>
      </c>
      <c r="G5634" s="79" t="str">
        <f t="shared" si="262"/>
        <v>D</v>
      </c>
      <c r="H5634" s="79" t="str">
        <f t="shared" si="263"/>
        <v>6IF-NWPL_ROCKY_M</v>
      </c>
    </row>
    <row r="5635" spans="1:8">
      <c r="A5635" s="80">
        <v>37803</v>
      </c>
      <c r="B5635" s="79" t="s">
        <v>84</v>
      </c>
      <c r="C5635" s="79" t="s">
        <v>99</v>
      </c>
      <c r="D5635" s="85">
        <v>0</v>
      </c>
      <c r="E5635" s="85">
        <v>0</v>
      </c>
      <c r="F5635" s="210">
        <f t="shared" ref="F5635:F5698" si="264">IF(REF_DT&lt;=LastDay,INDEX(IntraMonth_Buckets,MATCH($A5635,IntraSumMonths,0),1),INDEX(BucketTable,MATCH($A5635,SumMonths,0),1))</f>
        <v>6</v>
      </c>
      <c r="G5635" s="79" t="str">
        <f t="shared" ref="G5635:G5698" si="265">INDEX(Book_Type,MATCH($B5635,Book,0),1)</f>
        <v>D</v>
      </c>
      <c r="H5635" s="79" t="str">
        <f t="shared" ref="H5635:H5698" si="266">$F5635&amp;$C5635</f>
        <v>6IF-PAN/TX/OK</v>
      </c>
    </row>
    <row r="5636" spans="1:8">
      <c r="A5636" s="80">
        <v>37834</v>
      </c>
      <c r="B5636" s="79" t="s">
        <v>84</v>
      </c>
      <c r="C5636" s="79" t="s">
        <v>189</v>
      </c>
      <c r="D5636" s="85">
        <v>442485.12719999999</v>
      </c>
      <c r="E5636" s="85">
        <v>0</v>
      </c>
      <c r="F5636" s="210">
        <f t="shared" si="264"/>
        <v>6</v>
      </c>
      <c r="G5636" s="79" t="str">
        <f t="shared" si="265"/>
        <v>D</v>
      </c>
      <c r="H5636" s="79" t="str">
        <f t="shared" si="266"/>
        <v>6IF-CIG/GLENROCK</v>
      </c>
    </row>
    <row r="5637" spans="1:8">
      <c r="A5637" s="80">
        <v>37834</v>
      </c>
      <c r="B5637" s="79" t="s">
        <v>84</v>
      </c>
      <c r="C5637" s="79" t="s">
        <v>88</v>
      </c>
      <c r="D5637" s="85">
        <v>248514.87280000001</v>
      </c>
      <c r="E5637" s="85">
        <v>-2485.1487280000001</v>
      </c>
      <c r="F5637" s="210">
        <f t="shared" si="264"/>
        <v>6</v>
      </c>
      <c r="G5637" s="79" t="str">
        <f t="shared" si="265"/>
        <v>D</v>
      </c>
      <c r="H5637" s="79" t="str">
        <f t="shared" si="266"/>
        <v>6IF-CIG/RKYMTN</v>
      </c>
    </row>
    <row r="5638" spans="1:8">
      <c r="A5638" s="80">
        <v>37834</v>
      </c>
      <c r="B5638" s="79" t="s">
        <v>84</v>
      </c>
      <c r="C5638" s="79" t="s">
        <v>96</v>
      </c>
      <c r="D5638" s="85">
        <v>-9515.8093000000008</v>
      </c>
      <c r="E5638" s="85">
        <v>23.789523249999998</v>
      </c>
      <c r="F5638" s="210">
        <f t="shared" si="264"/>
        <v>6</v>
      </c>
      <c r="G5638" s="79" t="str">
        <f t="shared" si="265"/>
        <v>D</v>
      </c>
      <c r="H5638" s="79" t="str">
        <f t="shared" si="266"/>
        <v>6IF-NGPL/MIDCON</v>
      </c>
    </row>
    <row r="5639" spans="1:8">
      <c r="A5639" s="80">
        <v>37834</v>
      </c>
      <c r="B5639" s="79" t="s">
        <v>84</v>
      </c>
      <c r="C5639" s="79" t="s">
        <v>108</v>
      </c>
      <c r="D5639" s="85">
        <v>0</v>
      </c>
      <c r="E5639" s="85">
        <v>0</v>
      </c>
      <c r="F5639" s="210">
        <f t="shared" si="264"/>
        <v>6</v>
      </c>
      <c r="G5639" s="79" t="str">
        <f t="shared" si="265"/>
        <v>D</v>
      </c>
      <c r="H5639" s="79" t="str">
        <f t="shared" si="266"/>
        <v>6IF-NGPL/OK-NW</v>
      </c>
    </row>
    <row r="5640" spans="1:8">
      <c r="A5640" s="80">
        <v>37834</v>
      </c>
      <c r="B5640" s="79" t="s">
        <v>84</v>
      </c>
      <c r="C5640" s="79" t="s">
        <v>67</v>
      </c>
      <c r="D5640" s="85">
        <v>-197643.35680000001</v>
      </c>
      <c r="E5640" s="85">
        <v>19764.33568</v>
      </c>
      <c r="F5640" s="210">
        <f t="shared" si="264"/>
        <v>6</v>
      </c>
      <c r="G5640" s="79" t="str">
        <f t="shared" si="265"/>
        <v>D</v>
      </c>
      <c r="H5640" s="79" t="str">
        <f t="shared" si="266"/>
        <v>6IF-NWPL_ROCKY_M</v>
      </c>
    </row>
    <row r="5641" spans="1:8">
      <c r="A5641" s="80">
        <v>37834</v>
      </c>
      <c r="B5641" s="79" t="s">
        <v>84</v>
      </c>
      <c r="C5641" s="79" t="s">
        <v>99</v>
      </c>
      <c r="D5641" s="85">
        <v>0</v>
      </c>
      <c r="E5641" s="85">
        <v>0</v>
      </c>
      <c r="F5641" s="210">
        <f t="shared" si="264"/>
        <v>6</v>
      </c>
      <c r="G5641" s="79" t="str">
        <f t="shared" si="265"/>
        <v>D</v>
      </c>
      <c r="H5641" s="79" t="str">
        <f t="shared" si="266"/>
        <v>6IF-PAN/TX/OK</v>
      </c>
    </row>
    <row r="5642" spans="1:8">
      <c r="A5642" s="80">
        <v>37865</v>
      </c>
      <c r="B5642" s="79" t="s">
        <v>84</v>
      </c>
      <c r="C5642" s="79" t="s">
        <v>189</v>
      </c>
      <c r="D5642" s="85">
        <v>426709.08490000002</v>
      </c>
      <c r="E5642" s="85">
        <v>0</v>
      </c>
      <c r="F5642" s="210">
        <f t="shared" si="264"/>
        <v>6</v>
      </c>
      <c r="G5642" s="79" t="str">
        <f t="shared" si="265"/>
        <v>D</v>
      </c>
      <c r="H5642" s="79" t="str">
        <f t="shared" si="266"/>
        <v>6IF-CIG/GLENROCK</v>
      </c>
    </row>
    <row r="5643" spans="1:8">
      <c r="A5643" s="80">
        <v>37865</v>
      </c>
      <c r="B5643" s="79" t="s">
        <v>84</v>
      </c>
      <c r="C5643" s="79" t="s">
        <v>88</v>
      </c>
      <c r="D5643" s="85">
        <v>204972.07949999999</v>
      </c>
      <c r="E5643" s="85">
        <v>-2049.7207950000002</v>
      </c>
      <c r="F5643" s="210">
        <f t="shared" si="264"/>
        <v>6</v>
      </c>
      <c r="G5643" s="79" t="str">
        <f t="shared" si="265"/>
        <v>D</v>
      </c>
      <c r="H5643" s="79" t="str">
        <f t="shared" si="266"/>
        <v>6IF-CIG/RKYMTN</v>
      </c>
    </row>
    <row r="5644" spans="1:8">
      <c r="A5644" s="80">
        <v>37865</v>
      </c>
      <c r="B5644" s="79" t="s">
        <v>84</v>
      </c>
      <c r="C5644" s="79" t="s">
        <v>96</v>
      </c>
      <c r="D5644" s="85">
        <v>9482.4241000000002</v>
      </c>
      <c r="E5644" s="85">
        <v>-23.70606025</v>
      </c>
      <c r="F5644" s="210">
        <f t="shared" si="264"/>
        <v>6</v>
      </c>
      <c r="G5644" s="79" t="str">
        <f t="shared" si="265"/>
        <v>D</v>
      </c>
      <c r="H5644" s="79" t="str">
        <f t="shared" si="266"/>
        <v>6IF-NGPL/MIDCON</v>
      </c>
    </row>
    <row r="5645" spans="1:8">
      <c r="A5645" s="80">
        <v>37865</v>
      </c>
      <c r="B5645" s="79" t="s">
        <v>84</v>
      </c>
      <c r="C5645" s="79" t="s">
        <v>108</v>
      </c>
      <c r="D5645" s="85">
        <v>0</v>
      </c>
      <c r="E5645" s="85">
        <v>0</v>
      </c>
      <c r="F5645" s="210">
        <f t="shared" si="264"/>
        <v>6</v>
      </c>
      <c r="G5645" s="79" t="str">
        <f t="shared" si="265"/>
        <v>D</v>
      </c>
      <c r="H5645" s="79" t="str">
        <f t="shared" si="266"/>
        <v>6IF-NGPL/OK-NW</v>
      </c>
    </row>
    <row r="5646" spans="1:8">
      <c r="A5646" s="80">
        <v>37865</v>
      </c>
      <c r="B5646" s="79" t="s">
        <v>84</v>
      </c>
      <c r="C5646" s="79" t="s">
        <v>67</v>
      </c>
      <c r="D5646" s="85">
        <v>-190596.72450000001</v>
      </c>
      <c r="E5646" s="85">
        <v>19059.672449999998</v>
      </c>
      <c r="F5646" s="210">
        <f t="shared" si="264"/>
        <v>6</v>
      </c>
      <c r="G5646" s="79" t="str">
        <f t="shared" si="265"/>
        <v>D</v>
      </c>
      <c r="H5646" s="79" t="str">
        <f t="shared" si="266"/>
        <v>6IF-NWPL_ROCKY_M</v>
      </c>
    </row>
    <row r="5647" spans="1:8">
      <c r="A5647" s="80">
        <v>37865</v>
      </c>
      <c r="B5647" s="79" t="s">
        <v>84</v>
      </c>
      <c r="C5647" s="79" t="s">
        <v>99</v>
      </c>
      <c r="D5647" s="85">
        <v>0</v>
      </c>
      <c r="E5647" s="85">
        <v>0</v>
      </c>
      <c r="F5647" s="210">
        <f t="shared" si="264"/>
        <v>6</v>
      </c>
      <c r="G5647" s="79" t="str">
        <f t="shared" si="265"/>
        <v>D</v>
      </c>
      <c r="H5647" s="79" t="str">
        <f t="shared" si="266"/>
        <v>6IF-PAN/TX/OK</v>
      </c>
    </row>
    <row r="5648" spans="1:8">
      <c r="A5648" s="80">
        <v>37895</v>
      </c>
      <c r="B5648" s="79" t="s">
        <v>84</v>
      </c>
      <c r="C5648" s="79" t="s">
        <v>189</v>
      </c>
      <c r="D5648" s="85">
        <v>439397.33279999997</v>
      </c>
      <c r="E5648" s="85">
        <v>0</v>
      </c>
      <c r="F5648" s="210">
        <f t="shared" si="264"/>
        <v>6</v>
      </c>
      <c r="G5648" s="79" t="str">
        <f t="shared" si="265"/>
        <v>D</v>
      </c>
      <c r="H5648" s="79" t="str">
        <f t="shared" si="266"/>
        <v>6IF-CIG/GLENROCK</v>
      </c>
    </row>
    <row r="5649" spans="1:8">
      <c r="A5649" s="80">
        <v>37895</v>
      </c>
      <c r="B5649" s="79" t="s">
        <v>84</v>
      </c>
      <c r="C5649" s="79" t="s">
        <v>88</v>
      </c>
      <c r="D5649" s="85">
        <v>246780.6611</v>
      </c>
      <c r="E5649" s="85">
        <v>-2467.806611</v>
      </c>
      <c r="F5649" s="210">
        <f t="shared" si="264"/>
        <v>6</v>
      </c>
      <c r="G5649" s="79" t="str">
        <f t="shared" si="265"/>
        <v>D</v>
      </c>
      <c r="H5649" s="79" t="str">
        <f t="shared" si="266"/>
        <v>6IF-CIG/RKYMTN</v>
      </c>
    </row>
    <row r="5650" spans="1:8">
      <c r="A5650" s="80">
        <v>37895</v>
      </c>
      <c r="B5650" s="79" t="s">
        <v>84</v>
      </c>
      <c r="C5650" s="79" t="s">
        <v>96</v>
      </c>
      <c r="D5650" s="85">
        <v>-9449.4050000000007</v>
      </c>
      <c r="E5650" s="85">
        <v>23.6235125</v>
      </c>
      <c r="F5650" s="210">
        <f t="shared" si="264"/>
        <v>6</v>
      </c>
      <c r="G5650" s="79" t="str">
        <f t="shared" si="265"/>
        <v>D</v>
      </c>
      <c r="H5650" s="79" t="str">
        <f t="shared" si="266"/>
        <v>6IF-NGPL/MIDCON</v>
      </c>
    </row>
    <row r="5651" spans="1:8">
      <c r="A5651" s="80">
        <v>37895</v>
      </c>
      <c r="B5651" s="79" t="s">
        <v>84</v>
      </c>
      <c r="C5651" s="79" t="s">
        <v>108</v>
      </c>
      <c r="D5651" s="85">
        <v>0</v>
      </c>
      <c r="E5651" s="85">
        <v>0</v>
      </c>
      <c r="F5651" s="210">
        <f t="shared" si="264"/>
        <v>6</v>
      </c>
      <c r="G5651" s="79" t="str">
        <f t="shared" si="265"/>
        <v>D</v>
      </c>
      <c r="H5651" s="79" t="str">
        <f t="shared" si="266"/>
        <v>6IF-NGPL/OK-NW</v>
      </c>
    </row>
    <row r="5652" spans="1:8">
      <c r="A5652" s="80">
        <v>37895</v>
      </c>
      <c r="B5652" s="79" t="s">
        <v>84</v>
      </c>
      <c r="C5652" s="79" t="s">
        <v>67</v>
      </c>
      <c r="D5652" s="85">
        <v>-196264.14199999999</v>
      </c>
      <c r="E5652" s="85">
        <v>19626.414199999999</v>
      </c>
      <c r="F5652" s="210">
        <f t="shared" si="264"/>
        <v>6</v>
      </c>
      <c r="G5652" s="79" t="str">
        <f t="shared" si="265"/>
        <v>D</v>
      </c>
      <c r="H5652" s="79" t="str">
        <f t="shared" si="266"/>
        <v>6IF-NWPL_ROCKY_M</v>
      </c>
    </row>
    <row r="5653" spans="1:8">
      <c r="A5653" s="80">
        <v>37895</v>
      </c>
      <c r="B5653" s="79" t="s">
        <v>84</v>
      </c>
      <c r="C5653" s="79" t="s">
        <v>99</v>
      </c>
      <c r="D5653" s="85">
        <v>0</v>
      </c>
      <c r="E5653" s="85">
        <v>0</v>
      </c>
      <c r="F5653" s="210">
        <f t="shared" si="264"/>
        <v>6</v>
      </c>
      <c r="G5653" s="79" t="str">
        <f t="shared" si="265"/>
        <v>D</v>
      </c>
      <c r="H5653" s="79" t="str">
        <f t="shared" si="266"/>
        <v>6IF-PAN/TX/OK</v>
      </c>
    </row>
    <row r="5654" spans="1:8">
      <c r="A5654" s="80">
        <v>37926</v>
      </c>
      <c r="B5654" s="79" t="s">
        <v>84</v>
      </c>
      <c r="C5654" s="79" t="s">
        <v>88</v>
      </c>
      <c r="D5654" s="85">
        <v>197687.67749999999</v>
      </c>
      <c r="E5654" s="85">
        <v>-1976.876775</v>
      </c>
      <c r="F5654" s="210">
        <f t="shared" si="264"/>
        <v>6</v>
      </c>
      <c r="G5654" s="79" t="str">
        <f t="shared" si="265"/>
        <v>D</v>
      </c>
      <c r="H5654" s="79" t="str">
        <f t="shared" si="266"/>
        <v>6IF-CIG/RKYMTN</v>
      </c>
    </row>
    <row r="5655" spans="1:8">
      <c r="A5655" s="80">
        <v>37926</v>
      </c>
      <c r="B5655" s="79" t="s">
        <v>84</v>
      </c>
      <c r="C5655" s="79" t="s">
        <v>96</v>
      </c>
      <c r="D5655" s="85">
        <v>15232.8156</v>
      </c>
      <c r="E5655" s="85">
        <v>-76.164078000000003</v>
      </c>
      <c r="F5655" s="210">
        <f t="shared" si="264"/>
        <v>6</v>
      </c>
      <c r="G5655" s="79" t="str">
        <f t="shared" si="265"/>
        <v>D</v>
      </c>
      <c r="H5655" s="79" t="str">
        <f t="shared" si="266"/>
        <v>6IF-NGPL/MIDCON</v>
      </c>
    </row>
    <row r="5656" spans="1:8">
      <c r="A5656" s="80">
        <v>37926</v>
      </c>
      <c r="B5656" s="79" t="s">
        <v>84</v>
      </c>
      <c r="C5656" s="79" t="s">
        <v>108</v>
      </c>
      <c r="D5656" s="85">
        <v>0</v>
      </c>
      <c r="E5656" s="85">
        <v>0</v>
      </c>
      <c r="F5656" s="210">
        <f t="shared" si="264"/>
        <v>6</v>
      </c>
      <c r="G5656" s="79" t="str">
        <f t="shared" si="265"/>
        <v>D</v>
      </c>
      <c r="H5656" s="79" t="str">
        <f t="shared" si="266"/>
        <v>6IF-NGPL/OK-NW</v>
      </c>
    </row>
    <row r="5657" spans="1:8">
      <c r="A5657" s="80">
        <v>37926</v>
      </c>
      <c r="B5657" s="79" t="s">
        <v>84</v>
      </c>
      <c r="C5657" s="79" t="s">
        <v>67</v>
      </c>
      <c r="D5657" s="85">
        <v>-70609.466700000004</v>
      </c>
      <c r="E5657" s="85">
        <v>7060.9466700000003</v>
      </c>
      <c r="F5657" s="210">
        <f t="shared" si="264"/>
        <v>6</v>
      </c>
      <c r="G5657" s="79" t="str">
        <f t="shared" si="265"/>
        <v>D</v>
      </c>
      <c r="H5657" s="79" t="str">
        <f t="shared" si="266"/>
        <v>6IF-NWPL_ROCKY_M</v>
      </c>
    </row>
    <row r="5658" spans="1:8">
      <c r="A5658" s="80">
        <v>37926</v>
      </c>
      <c r="B5658" s="79" t="s">
        <v>84</v>
      </c>
      <c r="C5658" s="79" t="s">
        <v>99</v>
      </c>
      <c r="D5658" s="85">
        <v>0</v>
      </c>
      <c r="E5658" s="85">
        <v>0</v>
      </c>
      <c r="F5658" s="210">
        <f t="shared" si="264"/>
        <v>6</v>
      </c>
      <c r="G5658" s="79" t="str">
        <f t="shared" si="265"/>
        <v>D</v>
      </c>
      <c r="H5658" s="79" t="str">
        <f t="shared" si="266"/>
        <v>6IF-PAN/TX/OK</v>
      </c>
    </row>
    <row r="5659" spans="1:8">
      <c r="A5659" s="80">
        <v>37956</v>
      </c>
      <c r="B5659" s="79" t="s">
        <v>84</v>
      </c>
      <c r="C5659" s="79" t="s">
        <v>88</v>
      </c>
      <c r="D5659" s="85">
        <v>235591.4859</v>
      </c>
      <c r="E5659" s="85">
        <v>-2355.914859</v>
      </c>
      <c r="F5659" s="210">
        <f t="shared" si="264"/>
        <v>6</v>
      </c>
      <c r="G5659" s="79" t="str">
        <f t="shared" si="265"/>
        <v>D</v>
      </c>
      <c r="H5659" s="79" t="str">
        <f t="shared" si="266"/>
        <v>6IF-CIG/RKYMTN</v>
      </c>
    </row>
    <row r="5660" spans="1:8">
      <c r="A5660" s="80">
        <v>37956</v>
      </c>
      <c r="B5660" s="79" t="s">
        <v>84</v>
      </c>
      <c r="C5660" s="79" t="s">
        <v>96</v>
      </c>
      <c r="D5660" s="85">
        <v>1E-4</v>
      </c>
      <c r="E5660" s="85">
        <v>-4.9999999999999998E-7</v>
      </c>
      <c r="F5660" s="210">
        <f t="shared" si="264"/>
        <v>6</v>
      </c>
      <c r="G5660" s="79" t="str">
        <f t="shared" si="265"/>
        <v>D</v>
      </c>
      <c r="H5660" s="79" t="str">
        <f t="shared" si="266"/>
        <v>6IF-NGPL/MIDCON</v>
      </c>
    </row>
    <row r="5661" spans="1:8">
      <c r="A5661" s="80">
        <v>37956</v>
      </c>
      <c r="B5661" s="79" t="s">
        <v>84</v>
      </c>
      <c r="C5661" s="79" t="s">
        <v>108</v>
      </c>
      <c r="D5661" s="85">
        <v>0</v>
      </c>
      <c r="E5661" s="85">
        <v>0</v>
      </c>
      <c r="F5661" s="210">
        <f t="shared" si="264"/>
        <v>6</v>
      </c>
      <c r="G5661" s="79" t="str">
        <f t="shared" si="265"/>
        <v>D</v>
      </c>
      <c r="H5661" s="79" t="str">
        <f t="shared" si="266"/>
        <v>6IF-NGPL/OK-NW</v>
      </c>
    </row>
    <row r="5662" spans="1:8">
      <c r="A5662" s="80">
        <v>37956</v>
      </c>
      <c r="B5662" s="79" t="s">
        <v>84</v>
      </c>
      <c r="C5662" s="79" t="s">
        <v>67</v>
      </c>
      <c r="D5662" s="85">
        <v>-72696.051000000007</v>
      </c>
      <c r="E5662" s="85">
        <v>7269.6051000000007</v>
      </c>
      <c r="F5662" s="210">
        <f t="shared" si="264"/>
        <v>6</v>
      </c>
      <c r="G5662" s="79" t="str">
        <f t="shared" si="265"/>
        <v>D</v>
      </c>
      <c r="H5662" s="79" t="str">
        <f t="shared" si="266"/>
        <v>6IF-NWPL_ROCKY_M</v>
      </c>
    </row>
    <row r="5663" spans="1:8">
      <c r="A5663" s="80">
        <v>37956</v>
      </c>
      <c r="B5663" s="79" t="s">
        <v>84</v>
      </c>
      <c r="C5663" s="79" t="s">
        <v>99</v>
      </c>
      <c r="D5663" s="85">
        <v>0</v>
      </c>
      <c r="E5663" s="85">
        <v>0</v>
      </c>
      <c r="F5663" s="210">
        <f t="shared" si="264"/>
        <v>6</v>
      </c>
      <c r="G5663" s="79" t="str">
        <f t="shared" si="265"/>
        <v>D</v>
      </c>
      <c r="H5663" s="79" t="str">
        <f t="shared" si="266"/>
        <v>6IF-PAN/TX/OK</v>
      </c>
    </row>
    <row r="5664" spans="1:8">
      <c r="A5664" s="80">
        <v>37987</v>
      </c>
      <c r="B5664" s="79" t="s">
        <v>84</v>
      </c>
      <c r="C5664" s="79" t="s">
        <v>88</v>
      </c>
      <c r="D5664" s="85">
        <v>0</v>
      </c>
      <c r="E5664" s="85">
        <v>0</v>
      </c>
      <c r="F5664" s="210">
        <f t="shared" si="264"/>
        <v>6</v>
      </c>
      <c r="G5664" s="79" t="str">
        <f t="shared" si="265"/>
        <v>D</v>
      </c>
      <c r="H5664" s="79" t="str">
        <f t="shared" si="266"/>
        <v>6IF-CIG/RKYMTN</v>
      </c>
    </row>
    <row r="5665" spans="1:8">
      <c r="A5665" s="80">
        <v>37987</v>
      </c>
      <c r="B5665" s="79" t="s">
        <v>84</v>
      </c>
      <c r="C5665" s="79" t="s">
        <v>96</v>
      </c>
      <c r="D5665" s="85">
        <v>0</v>
      </c>
      <c r="E5665" s="85">
        <v>0</v>
      </c>
      <c r="F5665" s="210">
        <f t="shared" si="264"/>
        <v>6</v>
      </c>
      <c r="G5665" s="79" t="str">
        <f t="shared" si="265"/>
        <v>D</v>
      </c>
      <c r="H5665" s="79" t="str">
        <f t="shared" si="266"/>
        <v>6IF-NGPL/MIDCON</v>
      </c>
    </row>
    <row r="5666" spans="1:8">
      <c r="A5666" s="80">
        <v>37987</v>
      </c>
      <c r="B5666" s="79" t="s">
        <v>84</v>
      </c>
      <c r="C5666" s="79" t="s">
        <v>99</v>
      </c>
      <c r="D5666" s="85">
        <v>0</v>
      </c>
      <c r="E5666" s="85">
        <v>0</v>
      </c>
      <c r="F5666" s="210">
        <f t="shared" si="264"/>
        <v>6</v>
      </c>
      <c r="G5666" s="79" t="str">
        <f t="shared" si="265"/>
        <v>D</v>
      </c>
      <c r="H5666" s="79" t="str">
        <f t="shared" si="266"/>
        <v>6IF-PAN/TX/OK</v>
      </c>
    </row>
    <row r="5667" spans="1:8">
      <c r="A5667" s="80">
        <v>38018</v>
      </c>
      <c r="B5667" s="79" t="s">
        <v>84</v>
      </c>
      <c r="C5667" s="79" t="s">
        <v>88</v>
      </c>
      <c r="D5667" s="85">
        <v>0</v>
      </c>
      <c r="E5667" s="85">
        <v>0</v>
      </c>
      <c r="F5667" s="210">
        <f t="shared" si="264"/>
        <v>6</v>
      </c>
      <c r="G5667" s="79" t="str">
        <f t="shared" si="265"/>
        <v>D</v>
      </c>
      <c r="H5667" s="79" t="str">
        <f t="shared" si="266"/>
        <v>6IF-CIG/RKYMTN</v>
      </c>
    </row>
    <row r="5668" spans="1:8">
      <c r="A5668" s="80">
        <v>38018</v>
      </c>
      <c r="B5668" s="79" t="s">
        <v>84</v>
      </c>
      <c r="C5668" s="79" t="s">
        <v>96</v>
      </c>
      <c r="D5668" s="85">
        <v>0</v>
      </c>
      <c r="E5668" s="85">
        <v>0</v>
      </c>
      <c r="F5668" s="210">
        <f t="shared" si="264"/>
        <v>6</v>
      </c>
      <c r="G5668" s="79" t="str">
        <f t="shared" si="265"/>
        <v>D</v>
      </c>
      <c r="H5668" s="79" t="str">
        <f t="shared" si="266"/>
        <v>6IF-NGPL/MIDCON</v>
      </c>
    </row>
    <row r="5669" spans="1:8">
      <c r="A5669" s="80">
        <v>38018</v>
      </c>
      <c r="B5669" s="79" t="s">
        <v>84</v>
      </c>
      <c r="C5669" s="79" t="s">
        <v>99</v>
      </c>
      <c r="D5669" s="85">
        <v>0</v>
      </c>
      <c r="E5669" s="85">
        <v>0</v>
      </c>
      <c r="F5669" s="210">
        <f t="shared" si="264"/>
        <v>6</v>
      </c>
      <c r="G5669" s="79" t="str">
        <f t="shared" si="265"/>
        <v>D</v>
      </c>
      <c r="H5669" s="79" t="str">
        <f t="shared" si="266"/>
        <v>6IF-PAN/TX/OK</v>
      </c>
    </row>
    <row r="5670" spans="1:8">
      <c r="A5670" s="80">
        <v>38047</v>
      </c>
      <c r="B5670" s="79" t="s">
        <v>84</v>
      </c>
      <c r="C5670" s="79" t="s">
        <v>88</v>
      </c>
      <c r="D5670" s="85">
        <v>0</v>
      </c>
      <c r="E5670" s="85">
        <v>0</v>
      </c>
      <c r="F5670" s="210">
        <f t="shared" si="264"/>
        <v>6</v>
      </c>
      <c r="G5670" s="79" t="str">
        <f t="shared" si="265"/>
        <v>D</v>
      </c>
      <c r="H5670" s="79" t="str">
        <f t="shared" si="266"/>
        <v>6IF-CIG/RKYMTN</v>
      </c>
    </row>
    <row r="5671" spans="1:8">
      <c r="A5671" s="80">
        <v>38047</v>
      </c>
      <c r="B5671" s="79" t="s">
        <v>84</v>
      </c>
      <c r="C5671" s="79" t="s">
        <v>96</v>
      </c>
      <c r="D5671" s="85">
        <v>0</v>
      </c>
      <c r="E5671" s="85">
        <v>0</v>
      </c>
      <c r="F5671" s="210">
        <f t="shared" si="264"/>
        <v>6</v>
      </c>
      <c r="G5671" s="79" t="str">
        <f t="shared" si="265"/>
        <v>D</v>
      </c>
      <c r="H5671" s="79" t="str">
        <f t="shared" si="266"/>
        <v>6IF-NGPL/MIDCON</v>
      </c>
    </row>
    <row r="5672" spans="1:8">
      <c r="A5672" s="80">
        <v>38047</v>
      </c>
      <c r="B5672" s="79" t="s">
        <v>84</v>
      </c>
      <c r="C5672" s="79" t="s">
        <v>99</v>
      </c>
      <c r="D5672" s="85">
        <v>0</v>
      </c>
      <c r="E5672" s="85">
        <v>0</v>
      </c>
      <c r="F5672" s="210">
        <f t="shared" si="264"/>
        <v>6</v>
      </c>
      <c r="G5672" s="79" t="str">
        <f t="shared" si="265"/>
        <v>D</v>
      </c>
      <c r="H5672" s="79" t="str">
        <f t="shared" si="266"/>
        <v>6IF-PAN/TX/OK</v>
      </c>
    </row>
    <row r="5673" spans="1:8">
      <c r="A5673" s="80">
        <v>38078</v>
      </c>
      <c r="B5673" s="79" t="s">
        <v>84</v>
      </c>
      <c r="C5673" s="79" t="s">
        <v>88</v>
      </c>
      <c r="D5673" s="85">
        <v>0</v>
      </c>
      <c r="E5673" s="85">
        <v>0</v>
      </c>
      <c r="F5673" s="210">
        <f t="shared" si="264"/>
        <v>6</v>
      </c>
      <c r="G5673" s="79" t="str">
        <f t="shared" si="265"/>
        <v>D</v>
      </c>
      <c r="H5673" s="79" t="str">
        <f t="shared" si="266"/>
        <v>6IF-CIG/RKYMTN</v>
      </c>
    </row>
    <row r="5674" spans="1:8">
      <c r="A5674" s="80">
        <v>38078</v>
      </c>
      <c r="B5674" s="79" t="s">
        <v>84</v>
      </c>
      <c r="C5674" s="79" t="s">
        <v>96</v>
      </c>
      <c r="D5674" s="85">
        <v>0</v>
      </c>
      <c r="E5674" s="85">
        <v>0</v>
      </c>
      <c r="F5674" s="210">
        <f t="shared" si="264"/>
        <v>6</v>
      </c>
      <c r="G5674" s="79" t="str">
        <f t="shared" si="265"/>
        <v>D</v>
      </c>
      <c r="H5674" s="79" t="str">
        <f t="shared" si="266"/>
        <v>6IF-NGPL/MIDCON</v>
      </c>
    </row>
    <row r="5675" spans="1:8">
      <c r="A5675" s="80">
        <v>38078</v>
      </c>
      <c r="B5675" s="79" t="s">
        <v>84</v>
      </c>
      <c r="C5675" s="79" t="s">
        <v>99</v>
      </c>
      <c r="D5675" s="85">
        <v>0</v>
      </c>
      <c r="E5675" s="85">
        <v>0</v>
      </c>
      <c r="F5675" s="210">
        <f t="shared" si="264"/>
        <v>6</v>
      </c>
      <c r="G5675" s="79" t="str">
        <f t="shared" si="265"/>
        <v>D</v>
      </c>
      <c r="H5675" s="79" t="str">
        <f t="shared" si="266"/>
        <v>6IF-PAN/TX/OK</v>
      </c>
    </row>
    <row r="5676" spans="1:8">
      <c r="A5676" s="80">
        <v>38108</v>
      </c>
      <c r="B5676" s="79" t="s">
        <v>84</v>
      </c>
      <c r="C5676" s="79" t="s">
        <v>88</v>
      </c>
      <c r="D5676" s="85">
        <v>0</v>
      </c>
      <c r="E5676" s="85">
        <v>0</v>
      </c>
      <c r="F5676" s="210">
        <f t="shared" si="264"/>
        <v>6</v>
      </c>
      <c r="G5676" s="79" t="str">
        <f t="shared" si="265"/>
        <v>D</v>
      </c>
      <c r="H5676" s="79" t="str">
        <f t="shared" si="266"/>
        <v>6IF-CIG/RKYMTN</v>
      </c>
    </row>
    <row r="5677" spans="1:8">
      <c r="A5677" s="80">
        <v>38108</v>
      </c>
      <c r="B5677" s="79" t="s">
        <v>84</v>
      </c>
      <c r="C5677" s="79" t="s">
        <v>96</v>
      </c>
      <c r="D5677" s="85">
        <v>0</v>
      </c>
      <c r="E5677" s="85">
        <v>0</v>
      </c>
      <c r="F5677" s="210">
        <f t="shared" si="264"/>
        <v>6</v>
      </c>
      <c r="G5677" s="79" t="str">
        <f t="shared" si="265"/>
        <v>D</v>
      </c>
      <c r="H5677" s="79" t="str">
        <f t="shared" si="266"/>
        <v>6IF-NGPL/MIDCON</v>
      </c>
    </row>
    <row r="5678" spans="1:8">
      <c r="A5678" s="80">
        <v>38108</v>
      </c>
      <c r="B5678" s="79" t="s">
        <v>84</v>
      </c>
      <c r="C5678" s="79" t="s">
        <v>99</v>
      </c>
      <c r="D5678" s="85">
        <v>0</v>
      </c>
      <c r="E5678" s="85">
        <v>0</v>
      </c>
      <c r="F5678" s="210">
        <f t="shared" si="264"/>
        <v>6</v>
      </c>
      <c r="G5678" s="79" t="str">
        <f t="shared" si="265"/>
        <v>D</v>
      </c>
      <c r="H5678" s="79" t="str">
        <f t="shared" si="266"/>
        <v>6IF-PAN/TX/OK</v>
      </c>
    </row>
    <row r="5679" spans="1:8">
      <c r="A5679" s="80">
        <v>38139</v>
      </c>
      <c r="B5679" s="79" t="s">
        <v>84</v>
      </c>
      <c r="C5679" s="79" t="s">
        <v>88</v>
      </c>
      <c r="D5679" s="85">
        <v>0</v>
      </c>
      <c r="E5679" s="85">
        <v>0</v>
      </c>
      <c r="F5679" s="210">
        <f t="shared" si="264"/>
        <v>6</v>
      </c>
      <c r="G5679" s="79" t="str">
        <f t="shared" si="265"/>
        <v>D</v>
      </c>
      <c r="H5679" s="79" t="str">
        <f t="shared" si="266"/>
        <v>6IF-CIG/RKYMTN</v>
      </c>
    </row>
    <row r="5680" spans="1:8">
      <c r="A5680" s="80">
        <v>38139</v>
      </c>
      <c r="B5680" s="79" t="s">
        <v>84</v>
      </c>
      <c r="C5680" s="79" t="s">
        <v>96</v>
      </c>
      <c r="D5680" s="85">
        <v>1E-4</v>
      </c>
      <c r="E5680" s="85">
        <v>-4.9999999999999998E-7</v>
      </c>
      <c r="F5680" s="210">
        <f t="shared" si="264"/>
        <v>6</v>
      </c>
      <c r="G5680" s="79" t="str">
        <f t="shared" si="265"/>
        <v>D</v>
      </c>
      <c r="H5680" s="79" t="str">
        <f t="shared" si="266"/>
        <v>6IF-NGPL/MIDCON</v>
      </c>
    </row>
    <row r="5681" spans="1:8">
      <c r="A5681" s="80">
        <v>38139</v>
      </c>
      <c r="B5681" s="79" t="s">
        <v>84</v>
      </c>
      <c r="C5681" s="79" t="s">
        <v>99</v>
      </c>
      <c r="D5681" s="85">
        <v>0</v>
      </c>
      <c r="E5681" s="85">
        <v>0</v>
      </c>
      <c r="F5681" s="210">
        <f t="shared" si="264"/>
        <v>6</v>
      </c>
      <c r="G5681" s="79" t="str">
        <f t="shared" si="265"/>
        <v>D</v>
      </c>
      <c r="H5681" s="79" t="str">
        <f t="shared" si="266"/>
        <v>6IF-PAN/TX/OK</v>
      </c>
    </row>
    <row r="5682" spans="1:8">
      <c r="A5682" s="80">
        <v>38169</v>
      </c>
      <c r="B5682" s="79" t="s">
        <v>84</v>
      </c>
      <c r="C5682" s="79" t="s">
        <v>88</v>
      </c>
      <c r="D5682" s="85">
        <v>0</v>
      </c>
      <c r="E5682" s="85">
        <v>0</v>
      </c>
      <c r="F5682" s="210">
        <f t="shared" si="264"/>
        <v>6</v>
      </c>
      <c r="G5682" s="79" t="str">
        <f t="shared" si="265"/>
        <v>D</v>
      </c>
      <c r="H5682" s="79" t="str">
        <f t="shared" si="266"/>
        <v>6IF-CIG/RKYMTN</v>
      </c>
    </row>
    <row r="5683" spans="1:8">
      <c r="A5683" s="80">
        <v>38169</v>
      </c>
      <c r="B5683" s="79" t="s">
        <v>84</v>
      </c>
      <c r="C5683" s="79" t="s">
        <v>96</v>
      </c>
      <c r="D5683" s="85">
        <v>0</v>
      </c>
      <c r="E5683" s="85">
        <v>0</v>
      </c>
      <c r="F5683" s="210">
        <f t="shared" si="264"/>
        <v>6</v>
      </c>
      <c r="G5683" s="79" t="str">
        <f t="shared" si="265"/>
        <v>D</v>
      </c>
      <c r="H5683" s="79" t="str">
        <f t="shared" si="266"/>
        <v>6IF-NGPL/MIDCON</v>
      </c>
    </row>
    <row r="5684" spans="1:8">
      <c r="A5684" s="80">
        <v>38169</v>
      </c>
      <c r="B5684" s="79" t="s">
        <v>84</v>
      </c>
      <c r="C5684" s="79" t="s">
        <v>99</v>
      </c>
      <c r="D5684" s="85">
        <v>0</v>
      </c>
      <c r="E5684" s="85">
        <v>0</v>
      </c>
      <c r="F5684" s="210">
        <f t="shared" si="264"/>
        <v>6</v>
      </c>
      <c r="G5684" s="79" t="str">
        <f t="shared" si="265"/>
        <v>D</v>
      </c>
      <c r="H5684" s="79" t="str">
        <f t="shared" si="266"/>
        <v>6IF-PAN/TX/OK</v>
      </c>
    </row>
    <row r="5685" spans="1:8">
      <c r="A5685" s="80">
        <v>38200</v>
      </c>
      <c r="B5685" s="79" t="s">
        <v>84</v>
      </c>
      <c r="C5685" s="79" t="s">
        <v>88</v>
      </c>
      <c r="D5685" s="85">
        <v>0</v>
      </c>
      <c r="E5685" s="85">
        <v>0</v>
      </c>
      <c r="F5685" s="210">
        <f t="shared" si="264"/>
        <v>6</v>
      </c>
      <c r="G5685" s="79" t="str">
        <f t="shared" si="265"/>
        <v>D</v>
      </c>
      <c r="H5685" s="79" t="str">
        <f t="shared" si="266"/>
        <v>6IF-CIG/RKYMTN</v>
      </c>
    </row>
    <row r="5686" spans="1:8">
      <c r="A5686" s="80">
        <v>38200</v>
      </c>
      <c r="B5686" s="79" t="s">
        <v>84</v>
      </c>
      <c r="C5686" s="79" t="s">
        <v>96</v>
      </c>
      <c r="D5686" s="85">
        <v>0</v>
      </c>
      <c r="E5686" s="85">
        <v>0</v>
      </c>
      <c r="F5686" s="210">
        <f t="shared" si="264"/>
        <v>6</v>
      </c>
      <c r="G5686" s="79" t="str">
        <f t="shared" si="265"/>
        <v>D</v>
      </c>
      <c r="H5686" s="79" t="str">
        <f t="shared" si="266"/>
        <v>6IF-NGPL/MIDCON</v>
      </c>
    </row>
    <row r="5687" spans="1:8">
      <c r="A5687" s="80">
        <v>38200</v>
      </c>
      <c r="B5687" s="79" t="s">
        <v>84</v>
      </c>
      <c r="C5687" s="79" t="s">
        <v>99</v>
      </c>
      <c r="D5687" s="85">
        <v>0</v>
      </c>
      <c r="E5687" s="85">
        <v>0</v>
      </c>
      <c r="F5687" s="210">
        <f t="shared" si="264"/>
        <v>6</v>
      </c>
      <c r="G5687" s="79" t="str">
        <f t="shared" si="265"/>
        <v>D</v>
      </c>
      <c r="H5687" s="79" t="str">
        <f t="shared" si="266"/>
        <v>6IF-PAN/TX/OK</v>
      </c>
    </row>
    <row r="5688" spans="1:8">
      <c r="A5688" s="80">
        <v>38231</v>
      </c>
      <c r="B5688" s="79" t="s">
        <v>84</v>
      </c>
      <c r="C5688" s="79" t="s">
        <v>88</v>
      </c>
      <c r="D5688" s="85">
        <v>0</v>
      </c>
      <c r="E5688" s="85">
        <v>0</v>
      </c>
      <c r="F5688" s="210">
        <f t="shared" si="264"/>
        <v>6</v>
      </c>
      <c r="G5688" s="79" t="str">
        <f t="shared" si="265"/>
        <v>D</v>
      </c>
      <c r="H5688" s="79" t="str">
        <f t="shared" si="266"/>
        <v>6IF-CIG/RKYMTN</v>
      </c>
    </row>
    <row r="5689" spans="1:8">
      <c r="A5689" s="80">
        <v>38231</v>
      </c>
      <c r="B5689" s="79" t="s">
        <v>84</v>
      </c>
      <c r="C5689" s="79" t="s">
        <v>96</v>
      </c>
      <c r="D5689" s="85">
        <v>-1E-4</v>
      </c>
      <c r="E5689" s="85">
        <v>4.9999999999999998E-7</v>
      </c>
      <c r="F5689" s="210">
        <f t="shared" si="264"/>
        <v>6</v>
      </c>
      <c r="G5689" s="79" t="str">
        <f t="shared" si="265"/>
        <v>D</v>
      </c>
      <c r="H5689" s="79" t="str">
        <f t="shared" si="266"/>
        <v>6IF-NGPL/MIDCON</v>
      </c>
    </row>
    <row r="5690" spans="1:8">
      <c r="A5690" s="80">
        <v>38231</v>
      </c>
      <c r="B5690" s="79" t="s">
        <v>84</v>
      </c>
      <c r="C5690" s="79" t="s">
        <v>99</v>
      </c>
      <c r="D5690" s="85">
        <v>0</v>
      </c>
      <c r="E5690" s="85">
        <v>0</v>
      </c>
      <c r="F5690" s="210">
        <f t="shared" si="264"/>
        <v>6</v>
      </c>
      <c r="G5690" s="79" t="str">
        <f t="shared" si="265"/>
        <v>D</v>
      </c>
      <c r="H5690" s="79" t="str">
        <f t="shared" si="266"/>
        <v>6IF-PAN/TX/OK</v>
      </c>
    </row>
    <row r="5691" spans="1:8">
      <c r="A5691" s="80">
        <v>38261</v>
      </c>
      <c r="B5691" s="79" t="s">
        <v>84</v>
      </c>
      <c r="C5691" s="79" t="s">
        <v>88</v>
      </c>
      <c r="D5691" s="85">
        <v>0</v>
      </c>
      <c r="E5691" s="85">
        <v>0</v>
      </c>
      <c r="F5691" s="210">
        <f t="shared" si="264"/>
        <v>6</v>
      </c>
      <c r="G5691" s="79" t="str">
        <f t="shared" si="265"/>
        <v>D</v>
      </c>
      <c r="H5691" s="79" t="str">
        <f t="shared" si="266"/>
        <v>6IF-CIG/RKYMTN</v>
      </c>
    </row>
    <row r="5692" spans="1:8">
      <c r="A5692" s="80">
        <v>38261</v>
      </c>
      <c r="B5692" s="79" t="s">
        <v>84</v>
      </c>
      <c r="C5692" s="79" t="s">
        <v>96</v>
      </c>
      <c r="D5692" s="85">
        <v>0</v>
      </c>
      <c r="E5692" s="85">
        <v>0</v>
      </c>
      <c r="F5692" s="210">
        <f t="shared" si="264"/>
        <v>6</v>
      </c>
      <c r="G5692" s="79" t="str">
        <f t="shared" si="265"/>
        <v>D</v>
      </c>
      <c r="H5692" s="79" t="str">
        <f t="shared" si="266"/>
        <v>6IF-NGPL/MIDCON</v>
      </c>
    </row>
    <row r="5693" spans="1:8">
      <c r="A5693" s="80">
        <v>38261</v>
      </c>
      <c r="B5693" s="79" t="s">
        <v>84</v>
      </c>
      <c r="C5693" s="79" t="s">
        <v>99</v>
      </c>
      <c r="D5693" s="85">
        <v>0</v>
      </c>
      <c r="E5693" s="85">
        <v>0</v>
      </c>
      <c r="F5693" s="210">
        <f t="shared" si="264"/>
        <v>6</v>
      </c>
      <c r="G5693" s="79" t="str">
        <f t="shared" si="265"/>
        <v>D</v>
      </c>
      <c r="H5693" s="79" t="str">
        <f t="shared" si="266"/>
        <v>6IF-PAN/TX/OK</v>
      </c>
    </row>
    <row r="5694" spans="1:8">
      <c r="A5694" s="80">
        <v>38292</v>
      </c>
      <c r="B5694" s="79" t="s">
        <v>84</v>
      </c>
      <c r="C5694" s="79" t="s">
        <v>88</v>
      </c>
      <c r="D5694" s="85">
        <v>0</v>
      </c>
      <c r="E5694" s="85">
        <v>0</v>
      </c>
      <c r="F5694" s="210">
        <f t="shared" si="264"/>
        <v>6</v>
      </c>
      <c r="G5694" s="79" t="str">
        <f t="shared" si="265"/>
        <v>D</v>
      </c>
      <c r="H5694" s="79" t="str">
        <f t="shared" si="266"/>
        <v>6IF-CIG/RKYMTN</v>
      </c>
    </row>
    <row r="5695" spans="1:8">
      <c r="A5695" s="80">
        <v>38292</v>
      </c>
      <c r="B5695" s="79" t="s">
        <v>84</v>
      </c>
      <c r="C5695" s="79" t="s">
        <v>96</v>
      </c>
      <c r="D5695" s="85">
        <v>1E-4</v>
      </c>
      <c r="E5695" s="85">
        <v>-4.9999999999999998E-7</v>
      </c>
      <c r="F5695" s="210">
        <f t="shared" si="264"/>
        <v>6</v>
      </c>
      <c r="G5695" s="79" t="str">
        <f t="shared" si="265"/>
        <v>D</v>
      </c>
      <c r="H5695" s="79" t="str">
        <f t="shared" si="266"/>
        <v>6IF-NGPL/MIDCON</v>
      </c>
    </row>
    <row r="5696" spans="1:8">
      <c r="A5696" s="80">
        <v>38292</v>
      </c>
      <c r="B5696" s="79" t="s">
        <v>84</v>
      </c>
      <c r="C5696" s="79" t="s">
        <v>99</v>
      </c>
      <c r="D5696" s="85">
        <v>0</v>
      </c>
      <c r="E5696" s="85">
        <v>0</v>
      </c>
      <c r="F5696" s="210">
        <f t="shared" si="264"/>
        <v>6</v>
      </c>
      <c r="G5696" s="79" t="str">
        <f t="shared" si="265"/>
        <v>D</v>
      </c>
      <c r="H5696" s="79" t="str">
        <f t="shared" si="266"/>
        <v>6IF-PAN/TX/OK</v>
      </c>
    </row>
    <row r="5697" spans="1:8">
      <c r="A5697" s="80">
        <v>38322</v>
      </c>
      <c r="B5697" s="79" t="s">
        <v>84</v>
      </c>
      <c r="C5697" s="79" t="s">
        <v>88</v>
      </c>
      <c r="D5697" s="85">
        <v>0</v>
      </c>
      <c r="E5697" s="85">
        <v>0</v>
      </c>
      <c r="F5697" s="210">
        <f t="shared" si="264"/>
        <v>6</v>
      </c>
      <c r="G5697" s="79" t="str">
        <f t="shared" si="265"/>
        <v>D</v>
      </c>
      <c r="H5697" s="79" t="str">
        <f t="shared" si="266"/>
        <v>6IF-CIG/RKYMTN</v>
      </c>
    </row>
    <row r="5698" spans="1:8">
      <c r="A5698" s="80">
        <v>38322</v>
      </c>
      <c r="B5698" s="79" t="s">
        <v>84</v>
      </c>
      <c r="C5698" s="79" t="s">
        <v>96</v>
      </c>
      <c r="D5698" s="85">
        <v>0</v>
      </c>
      <c r="E5698" s="85">
        <v>0</v>
      </c>
      <c r="F5698" s="210">
        <f t="shared" si="264"/>
        <v>6</v>
      </c>
      <c r="G5698" s="79" t="str">
        <f t="shared" si="265"/>
        <v>D</v>
      </c>
      <c r="H5698" s="79" t="str">
        <f t="shared" si="266"/>
        <v>6IF-NGPL/MIDCON</v>
      </c>
    </row>
    <row r="5699" spans="1:8">
      <c r="A5699" s="80">
        <v>38322</v>
      </c>
      <c r="B5699" s="79" t="s">
        <v>84</v>
      </c>
      <c r="C5699" s="79" t="s">
        <v>99</v>
      </c>
      <c r="D5699" s="85">
        <v>0</v>
      </c>
      <c r="E5699" s="85">
        <v>0</v>
      </c>
      <c r="F5699" s="210">
        <f t="shared" ref="F5699:F5762" si="267">IF(REF_DT&lt;=LastDay,INDEX(IntraMonth_Buckets,MATCH($A5699,IntraSumMonths,0),1),INDEX(BucketTable,MATCH($A5699,SumMonths,0),1))</f>
        <v>6</v>
      </c>
      <c r="G5699" s="79" t="str">
        <f t="shared" ref="G5699:G5762" si="268">INDEX(Book_Type,MATCH($B5699,Book,0),1)</f>
        <v>D</v>
      </c>
      <c r="H5699" s="79" t="str">
        <f t="shared" ref="H5699:H5762" si="269">$F5699&amp;$C5699</f>
        <v>6IF-PAN/TX/OK</v>
      </c>
    </row>
    <row r="5700" spans="1:8">
      <c r="A5700" s="80">
        <v>38353</v>
      </c>
      <c r="B5700" s="79" t="s">
        <v>84</v>
      </c>
      <c r="C5700" s="79" t="s">
        <v>88</v>
      </c>
      <c r="D5700" s="85">
        <v>0</v>
      </c>
      <c r="E5700" s="85">
        <v>0</v>
      </c>
      <c r="F5700" s="210">
        <f t="shared" si="267"/>
        <v>6</v>
      </c>
      <c r="G5700" s="79" t="str">
        <f t="shared" si="268"/>
        <v>D</v>
      </c>
      <c r="H5700" s="79" t="str">
        <f t="shared" si="269"/>
        <v>6IF-CIG/RKYMTN</v>
      </c>
    </row>
    <row r="5701" spans="1:8">
      <c r="A5701" s="80">
        <v>38353</v>
      </c>
      <c r="B5701" s="79" t="s">
        <v>84</v>
      </c>
      <c r="C5701" s="79" t="s">
        <v>96</v>
      </c>
      <c r="D5701" s="85">
        <v>0</v>
      </c>
      <c r="E5701" s="85">
        <v>0</v>
      </c>
      <c r="F5701" s="210">
        <f t="shared" si="267"/>
        <v>6</v>
      </c>
      <c r="G5701" s="79" t="str">
        <f t="shared" si="268"/>
        <v>D</v>
      </c>
      <c r="H5701" s="79" t="str">
        <f t="shared" si="269"/>
        <v>6IF-NGPL/MIDCON</v>
      </c>
    </row>
    <row r="5702" spans="1:8">
      <c r="A5702" s="80">
        <v>38353</v>
      </c>
      <c r="B5702" s="79" t="s">
        <v>84</v>
      </c>
      <c r="C5702" s="79" t="s">
        <v>99</v>
      </c>
      <c r="D5702" s="85">
        <v>0</v>
      </c>
      <c r="E5702" s="85">
        <v>0</v>
      </c>
      <c r="F5702" s="210">
        <f t="shared" si="267"/>
        <v>6</v>
      </c>
      <c r="G5702" s="79" t="str">
        <f t="shared" si="268"/>
        <v>D</v>
      </c>
      <c r="H5702" s="79" t="str">
        <f t="shared" si="269"/>
        <v>6IF-PAN/TX/OK</v>
      </c>
    </row>
    <row r="5703" spans="1:8">
      <c r="A5703" s="80">
        <v>38384</v>
      </c>
      <c r="B5703" s="79" t="s">
        <v>84</v>
      </c>
      <c r="C5703" s="79" t="s">
        <v>88</v>
      </c>
      <c r="D5703" s="85">
        <v>0</v>
      </c>
      <c r="E5703" s="85">
        <v>0</v>
      </c>
      <c r="F5703" s="210">
        <f t="shared" si="267"/>
        <v>6</v>
      </c>
      <c r="G5703" s="79" t="str">
        <f t="shared" si="268"/>
        <v>D</v>
      </c>
      <c r="H5703" s="79" t="str">
        <f t="shared" si="269"/>
        <v>6IF-CIG/RKYMTN</v>
      </c>
    </row>
    <row r="5704" spans="1:8">
      <c r="A5704" s="80">
        <v>38384</v>
      </c>
      <c r="B5704" s="79" t="s">
        <v>84</v>
      </c>
      <c r="C5704" s="79" t="s">
        <v>96</v>
      </c>
      <c r="D5704" s="85">
        <v>0</v>
      </c>
      <c r="E5704" s="85">
        <v>0</v>
      </c>
      <c r="F5704" s="210">
        <f t="shared" si="267"/>
        <v>6</v>
      </c>
      <c r="G5704" s="79" t="str">
        <f t="shared" si="268"/>
        <v>D</v>
      </c>
      <c r="H5704" s="79" t="str">
        <f t="shared" si="269"/>
        <v>6IF-NGPL/MIDCON</v>
      </c>
    </row>
    <row r="5705" spans="1:8">
      <c r="A5705" s="80">
        <v>38384</v>
      </c>
      <c r="B5705" s="79" t="s">
        <v>84</v>
      </c>
      <c r="C5705" s="79" t="s">
        <v>99</v>
      </c>
      <c r="D5705" s="85">
        <v>0</v>
      </c>
      <c r="E5705" s="85">
        <v>0</v>
      </c>
      <c r="F5705" s="210">
        <f t="shared" si="267"/>
        <v>6</v>
      </c>
      <c r="G5705" s="79" t="str">
        <f t="shared" si="268"/>
        <v>D</v>
      </c>
      <c r="H5705" s="79" t="str">
        <f t="shared" si="269"/>
        <v>6IF-PAN/TX/OK</v>
      </c>
    </row>
    <row r="5706" spans="1:8">
      <c r="A5706" s="80">
        <v>38412</v>
      </c>
      <c r="B5706" s="79" t="s">
        <v>84</v>
      </c>
      <c r="C5706" s="79" t="s">
        <v>88</v>
      </c>
      <c r="D5706" s="85">
        <v>0</v>
      </c>
      <c r="E5706" s="85">
        <v>0</v>
      </c>
      <c r="F5706" s="210">
        <f t="shared" si="267"/>
        <v>6</v>
      </c>
      <c r="G5706" s="79" t="str">
        <f t="shared" si="268"/>
        <v>D</v>
      </c>
      <c r="H5706" s="79" t="str">
        <f t="shared" si="269"/>
        <v>6IF-CIG/RKYMTN</v>
      </c>
    </row>
    <row r="5707" spans="1:8">
      <c r="A5707" s="80">
        <v>38412</v>
      </c>
      <c r="B5707" s="79" t="s">
        <v>84</v>
      </c>
      <c r="C5707" s="79" t="s">
        <v>96</v>
      </c>
      <c r="D5707" s="85">
        <v>0</v>
      </c>
      <c r="E5707" s="85">
        <v>0</v>
      </c>
      <c r="F5707" s="210">
        <f t="shared" si="267"/>
        <v>6</v>
      </c>
      <c r="G5707" s="79" t="str">
        <f t="shared" si="268"/>
        <v>D</v>
      </c>
      <c r="H5707" s="79" t="str">
        <f t="shared" si="269"/>
        <v>6IF-NGPL/MIDCON</v>
      </c>
    </row>
    <row r="5708" spans="1:8">
      <c r="A5708" s="80">
        <v>38412</v>
      </c>
      <c r="B5708" s="79" t="s">
        <v>84</v>
      </c>
      <c r="C5708" s="79" t="s">
        <v>99</v>
      </c>
      <c r="D5708" s="85">
        <v>0</v>
      </c>
      <c r="E5708" s="85">
        <v>0</v>
      </c>
      <c r="F5708" s="210">
        <f t="shared" si="267"/>
        <v>6</v>
      </c>
      <c r="G5708" s="79" t="str">
        <f t="shared" si="268"/>
        <v>D</v>
      </c>
      <c r="H5708" s="79" t="str">
        <f t="shared" si="269"/>
        <v>6IF-PAN/TX/OK</v>
      </c>
    </row>
    <row r="5709" spans="1:8">
      <c r="A5709" s="80">
        <v>38443</v>
      </c>
      <c r="B5709" s="79" t="s">
        <v>84</v>
      </c>
      <c r="C5709" s="79" t="s">
        <v>88</v>
      </c>
      <c r="D5709" s="85">
        <v>0</v>
      </c>
      <c r="E5709" s="85">
        <v>0</v>
      </c>
      <c r="F5709" s="210">
        <f t="shared" si="267"/>
        <v>6</v>
      </c>
      <c r="G5709" s="79" t="str">
        <f t="shared" si="268"/>
        <v>D</v>
      </c>
      <c r="H5709" s="79" t="str">
        <f t="shared" si="269"/>
        <v>6IF-CIG/RKYMTN</v>
      </c>
    </row>
    <row r="5710" spans="1:8">
      <c r="A5710" s="80">
        <v>38443</v>
      </c>
      <c r="B5710" s="79" t="s">
        <v>84</v>
      </c>
      <c r="C5710" s="79" t="s">
        <v>96</v>
      </c>
      <c r="D5710" s="85">
        <v>0</v>
      </c>
      <c r="E5710" s="85">
        <v>0</v>
      </c>
      <c r="F5710" s="210">
        <f t="shared" si="267"/>
        <v>6</v>
      </c>
      <c r="G5710" s="79" t="str">
        <f t="shared" si="268"/>
        <v>D</v>
      </c>
      <c r="H5710" s="79" t="str">
        <f t="shared" si="269"/>
        <v>6IF-NGPL/MIDCON</v>
      </c>
    </row>
    <row r="5711" spans="1:8">
      <c r="A5711" s="80">
        <v>38443</v>
      </c>
      <c r="B5711" s="79" t="s">
        <v>84</v>
      </c>
      <c r="C5711" s="79" t="s">
        <v>99</v>
      </c>
      <c r="D5711" s="85">
        <v>0</v>
      </c>
      <c r="E5711" s="85">
        <v>0</v>
      </c>
      <c r="F5711" s="210">
        <f t="shared" si="267"/>
        <v>6</v>
      </c>
      <c r="G5711" s="79" t="str">
        <f t="shared" si="268"/>
        <v>D</v>
      </c>
      <c r="H5711" s="79" t="str">
        <f t="shared" si="269"/>
        <v>6IF-PAN/TX/OK</v>
      </c>
    </row>
    <row r="5712" spans="1:8">
      <c r="A5712" s="80">
        <v>38473</v>
      </c>
      <c r="B5712" s="79" t="s">
        <v>84</v>
      </c>
      <c r="C5712" s="79" t="s">
        <v>88</v>
      </c>
      <c r="D5712" s="85">
        <v>0</v>
      </c>
      <c r="E5712" s="85">
        <v>0</v>
      </c>
      <c r="F5712" s="210">
        <f t="shared" si="267"/>
        <v>6</v>
      </c>
      <c r="G5712" s="79" t="str">
        <f t="shared" si="268"/>
        <v>D</v>
      </c>
      <c r="H5712" s="79" t="str">
        <f t="shared" si="269"/>
        <v>6IF-CIG/RKYMTN</v>
      </c>
    </row>
    <row r="5713" spans="1:8">
      <c r="A5713" s="80">
        <v>38473</v>
      </c>
      <c r="B5713" s="79" t="s">
        <v>84</v>
      </c>
      <c r="C5713" s="79" t="s">
        <v>96</v>
      </c>
      <c r="D5713" s="85">
        <v>0</v>
      </c>
      <c r="E5713" s="85">
        <v>0</v>
      </c>
      <c r="F5713" s="210">
        <f t="shared" si="267"/>
        <v>6</v>
      </c>
      <c r="G5713" s="79" t="str">
        <f t="shared" si="268"/>
        <v>D</v>
      </c>
      <c r="H5713" s="79" t="str">
        <f t="shared" si="269"/>
        <v>6IF-NGPL/MIDCON</v>
      </c>
    </row>
    <row r="5714" spans="1:8">
      <c r="A5714" s="80">
        <v>38473</v>
      </c>
      <c r="B5714" s="79" t="s">
        <v>84</v>
      </c>
      <c r="C5714" s="79" t="s">
        <v>99</v>
      </c>
      <c r="D5714" s="85">
        <v>0</v>
      </c>
      <c r="E5714" s="85">
        <v>0</v>
      </c>
      <c r="F5714" s="210">
        <f t="shared" si="267"/>
        <v>6</v>
      </c>
      <c r="G5714" s="79" t="str">
        <f t="shared" si="268"/>
        <v>D</v>
      </c>
      <c r="H5714" s="79" t="str">
        <f t="shared" si="269"/>
        <v>6IF-PAN/TX/OK</v>
      </c>
    </row>
    <row r="5715" spans="1:8">
      <c r="A5715" s="80">
        <v>38504</v>
      </c>
      <c r="B5715" s="79" t="s">
        <v>84</v>
      </c>
      <c r="C5715" s="79" t="s">
        <v>88</v>
      </c>
      <c r="D5715" s="85">
        <v>0</v>
      </c>
      <c r="E5715" s="85">
        <v>0</v>
      </c>
      <c r="F5715" s="210">
        <f t="shared" si="267"/>
        <v>6</v>
      </c>
      <c r="G5715" s="79" t="str">
        <f t="shared" si="268"/>
        <v>D</v>
      </c>
      <c r="H5715" s="79" t="str">
        <f t="shared" si="269"/>
        <v>6IF-CIG/RKYMTN</v>
      </c>
    </row>
    <row r="5716" spans="1:8">
      <c r="A5716" s="80">
        <v>38504</v>
      </c>
      <c r="B5716" s="79" t="s">
        <v>84</v>
      </c>
      <c r="C5716" s="79" t="s">
        <v>96</v>
      </c>
      <c r="D5716" s="85">
        <v>-1E-4</v>
      </c>
      <c r="E5716" s="85">
        <v>4.9999999999999998E-7</v>
      </c>
      <c r="F5716" s="210">
        <f t="shared" si="267"/>
        <v>6</v>
      </c>
      <c r="G5716" s="79" t="str">
        <f t="shared" si="268"/>
        <v>D</v>
      </c>
      <c r="H5716" s="79" t="str">
        <f t="shared" si="269"/>
        <v>6IF-NGPL/MIDCON</v>
      </c>
    </row>
    <row r="5717" spans="1:8">
      <c r="A5717" s="80">
        <v>38504</v>
      </c>
      <c r="B5717" s="79" t="s">
        <v>84</v>
      </c>
      <c r="C5717" s="79" t="s">
        <v>99</v>
      </c>
      <c r="D5717" s="85">
        <v>0</v>
      </c>
      <c r="E5717" s="85">
        <v>0</v>
      </c>
      <c r="F5717" s="210">
        <f t="shared" si="267"/>
        <v>6</v>
      </c>
      <c r="G5717" s="79" t="str">
        <f t="shared" si="268"/>
        <v>D</v>
      </c>
      <c r="H5717" s="79" t="str">
        <f t="shared" si="269"/>
        <v>6IF-PAN/TX/OK</v>
      </c>
    </row>
    <row r="5718" spans="1:8">
      <c r="A5718" s="80">
        <v>38534</v>
      </c>
      <c r="B5718" s="79" t="s">
        <v>84</v>
      </c>
      <c r="C5718" s="79" t="s">
        <v>88</v>
      </c>
      <c r="D5718" s="85">
        <v>0</v>
      </c>
      <c r="E5718" s="85">
        <v>0</v>
      </c>
      <c r="F5718" s="210">
        <f t="shared" si="267"/>
        <v>6</v>
      </c>
      <c r="G5718" s="79" t="str">
        <f t="shared" si="268"/>
        <v>D</v>
      </c>
      <c r="H5718" s="79" t="str">
        <f t="shared" si="269"/>
        <v>6IF-CIG/RKYMTN</v>
      </c>
    </row>
    <row r="5719" spans="1:8">
      <c r="A5719" s="80">
        <v>38534</v>
      </c>
      <c r="B5719" s="79" t="s">
        <v>84</v>
      </c>
      <c r="C5719" s="79" t="s">
        <v>96</v>
      </c>
      <c r="D5719" s="85">
        <v>0</v>
      </c>
      <c r="E5719" s="85">
        <v>0</v>
      </c>
      <c r="F5719" s="210">
        <f t="shared" si="267"/>
        <v>6</v>
      </c>
      <c r="G5719" s="79" t="str">
        <f t="shared" si="268"/>
        <v>D</v>
      </c>
      <c r="H5719" s="79" t="str">
        <f t="shared" si="269"/>
        <v>6IF-NGPL/MIDCON</v>
      </c>
    </row>
    <row r="5720" spans="1:8">
      <c r="A5720" s="80">
        <v>38534</v>
      </c>
      <c r="B5720" s="79" t="s">
        <v>84</v>
      </c>
      <c r="C5720" s="79" t="s">
        <v>99</v>
      </c>
      <c r="D5720" s="85">
        <v>0</v>
      </c>
      <c r="E5720" s="85">
        <v>0</v>
      </c>
      <c r="F5720" s="210">
        <f t="shared" si="267"/>
        <v>6</v>
      </c>
      <c r="G5720" s="79" t="str">
        <f t="shared" si="268"/>
        <v>D</v>
      </c>
      <c r="H5720" s="79" t="str">
        <f t="shared" si="269"/>
        <v>6IF-PAN/TX/OK</v>
      </c>
    </row>
    <row r="5721" spans="1:8">
      <c r="A5721" s="80">
        <v>38565</v>
      </c>
      <c r="B5721" s="79" t="s">
        <v>84</v>
      </c>
      <c r="C5721" s="79" t="s">
        <v>88</v>
      </c>
      <c r="D5721" s="85">
        <v>0</v>
      </c>
      <c r="E5721" s="85">
        <v>0</v>
      </c>
      <c r="F5721" s="210">
        <f t="shared" si="267"/>
        <v>6</v>
      </c>
      <c r="G5721" s="79" t="str">
        <f t="shared" si="268"/>
        <v>D</v>
      </c>
      <c r="H5721" s="79" t="str">
        <f t="shared" si="269"/>
        <v>6IF-CIG/RKYMTN</v>
      </c>
    </row>
    <row r="5722" spans="1:8">
      <c r="A5722" s="80">
        <v>38565</v>
      </c>
      <c r="B5722" s="79" t="s">
        <v>84</v>
      </c>
      <c r="C5722" s="79" t="s">
        <v>96</v>
      </c>
      <c r="D5722" s="85">
        <v>-1E-4</v>
      </c>
      <c r="E5722" s="85">
        <v>4.9999999999999998E-7</v>
      </c>
      <c r="F5722" s="210">
        <f t="shared" si="267"/>
        <v>6</v>
      </c>
      <c r="G5722" s="79" t="str">
        <f t="shared" si="268"/>
        <v>D</v>
      </c>
      <c r="H5722" s="79" t="str">
        <f t="shared" si="269"/>
        <v>6IF-NGPL/MIDCON</v>
      </c>
    </row>
    <row r="5723" spans="1:8">
      <c r="A5723" s="80">
        <v>38565</v>
      </c>
      <c r="B5723" s="79" t="s">
        <v>84</v>
      </c>
      <c r="C5723" s="79" t="s">
        <v>99</v>
      </c>
      <c r="D5723" s="85">
        <v>0</v>
      </c>
      <c r="E5723" s="85">
        <v>0</v>
      </c>
      <c r="F5723" s="210">
        <f t="shared" si="267"/>
        <v>6</v>
      </c>
      <c r="G5723" s="79" t="str">
        <f t="shared" si="268"/>
        <v>D</v>
      </c>
      <c r="H5723" s="79" t="str">
        <f t="shared" si="269"/>
        <v>6IF-PAN/TX/OK</v>
      </c>
    </row>
    <row r="5724" spans="1:8">
      <c r="A5724" s="80">
        <v>38596</v>
      </c>
      <c r="B5724" s="79" t="s">
        <v>84</v>
      </c>
      <c r="C5724" s="79" t="s">
        <v>88</v>
      </c>
      <c r="D5724" s="85">
        <v>0</v>
      </c>
      <c r="E5724" s="85">
        <v>0</v>
      </c>
      <c r="F5724" s="210">
        <f t="shared" si="267"/>
        <v>6</v>
      </c>
      <c r="G5724" s="79" t="str">
        <f t="shared" si="268"/>
        <v>D</v>
      </c>
      <c r="H5724" s="79" t="str">
        <f t="shared" si="269"/>
        <v>6IF-CIG/RKYMTN</v>
      </c>
    </row>
    <row r="5725" spans="1:8">
      <c r="A5725" s="80">
        <v>38596</v>
      </c>
      <c r="B5725" s="79" t="s">
        <v>84</v>
      </c>
      <c r="C5725" s="79" t="s">
        <v>96</v>
      </c>
      <c r="D5725" s="85">
        <v>0</v>
      </c>
      <c r="E5725" s="85">
        <v>0</v>
      </c>
      <c r="F5725" s="210">
        <f t="shared" si="267"/>
        <v>6</v>
      </c>
      <c r="G5725" s="79" t="str">
        <f t="shared" si="268"/>
        <v>D</v>
      </c>
      <c r="H5725" s="79" t="str">
        <f t="shared" si="269"/>
        <v>6IF-NGPL/MIDCON</v>
      </c>
    </row>
    <row r="5726" spans="1:8">
      <c r="A5726" s="80">
        <v>38596</v>
      </c>
      <c r="B5726" s="79" t="s">
        <v>84</v>
      </c>
      <c r="C5726" s="79" t="s">
        <v>99</v>
      </c>
      <c r="D5726" s="85">
        <v>0</v>
      </c>
      <c r="E5726" s="85">
        <v>0</v>
      </c>
      <c r="F5726" s="210">
        <f t="shared" si="267"/>
        <v>6</v>
      </c>
      <c r="G5726" s="79" t="str">
        <f t="shared" si="268"/>
        <v>D</v>
      </c>
      <c r="H5726" s="79" t="str">
        <f t="shared" si="269"/>
        <v>6IF-PAN/TX/OK</v>
      </c>
    </row>
    <row r="5727" spans="1:8">
      <c r="A5727" s="80">
        <v>38626</v>
      </c>
      <c r="B5727" s="79" t="s">
        <v>84</v>
      </c>
      <c r="C5727" s="79" t="s">
        <v>88</v>
      </c>
      <c r="D5727" s="85">
        <v>0</v>
      </c>
      <c r="E5727" s="85">
        <v>0</v>
      </c>
      <c r="F5727" s="210">
        <f t="shared" si="267"/>
        <v>6</v>
      </c>
      <c r="G5727" s="79" t="str">
        <f t="shared" si="268"/>
        <v>D</v>
      </c>
      <c r="H5727" s="79" t="str">
        <f t="shared" si="269"/>
        <v>6IF-CIG/RKYMTN</v>
      </c>
    </row>
    <row r="5728" spans="1:8">
      <c r="A5728" s="80">
        <v>38626</v>
      </c>
      <c r="B5728" s="79" t="s">
        <v>84</v>
      </c>
      <c r="C5728" s="79" t="s">
        <v>96</v>
      </c>
      <c r="D5728" s="85">
        <v>0</v>
      </c>
      <c r="E5728" s="85">
        <v>0</v>
      </c>
      <c r="F5728" s="210">
        <f t="shared" si="267"/>
        <v>6</v>
      </c>
      <c r="G5728" s="79" t="str">
        <f t="shared" si="268"/>
        <v>D</v>
      </c>
      <c r="H5728" s="79" t="str">
        <f t="shared" si="269"/>
        <v>6IF-NGPL/MIDCON</v>
      </c>
    </row>
    <row r="5729" spans="1:8">
      <c r="A5729" s="80">
        <v>38626</v>
      </c>
      <c r="B5729" s="79" t="s">
        <v>84</v>
      </c>
      <c r="C5729" s="79" t="s">
        <v>99</v>
      </c>
      <c r="D5729" s="85">
        <v>0</v>
      </c>
      <c r="E5729" s="85">
        <v>0</v>
      </c>
      <c r="F5729" s="210">
        <f t="shared" si="267"/>
        <v>6</v>
      </c>
      <c r="G5729" s="79" t="str">
        <f t="shared" si="268"/>
        <v>D</v>
      </c>
      <c r="H5729" s="79" t="str">
        <f t="shared" si="269"/>
        <v>6IF-PAN/TX/OK</v>
      </c>
    </row>
    <row r="5730" spans="1:8">
      <c r="A5730" s="80">
        <v>38657</v>
      </c>
      <c r="B5730" s="79" t="s">
        <v>84</v>
      </c>
      <c r="C5730" s="79" t="s">
        <v>88</v>
      </c>
      <c r="D5730" s="85">
        <v>0</v>
      </c>
      <c r="E5730" s="85">
        <v>0</v>
      </c>
      <c r="F5730" s="210">
        <f t="shared" si="267"/>
        <v>6</v>
      </c>
      <c r="G5730" s="79" t="str">
        <f t="shared" si="268"/>
        <v>D</v>
      </c>
      <c r="H5730" s="79" t="str">
        <f t="shared" si="269"/>
        <v>6IF-CIG/RKYMTN</v>
      </c>
    </row>
    <row r="5731" spans="1:8">
      <c r="A5731" s="80">
        <v>38657</v>
      </c>
      <c r="B5731" s="79" t="s">
        <v>84</v>
      </c>
      <c r="C5731" s="79" t="s">
        <v>96</v>
      </c>
      <c r="D5731" s="85">
        <v>0</v>
      </c>
      <c r="E5731" s="85">
        <v>0</v>
      </c>
      <c r="F5731" s="210">
        <f t="shared" si="267"/>
        <v>6</v>
      </c>
      <c r="G5731" s="79" t="str">
        <f t="shared" si="268"/>
        <v>D</v>
      </c>
      <c r="H5731" s="79" t="str">
        <f t="shared" si="269"/>
        <v>6IF-NGPL/MIDCON</v>
      </c>
    </row>
    <row r="5732" spans="1:8">
      <c r="A5732" s="80">
        <v>38657</v>
      </c>
      <c r="B5732" s="79" t="s">
        <v>84</v>
      </c>
      <c r="C5732" s="79" t="s">
        <v>99</v>
      </c>
      <c r="D5732" s="85">
        <v>0</v>
      </c>
      <c r="E5732" s="85">
        <v>0</v>
      </c>
      <c r="F5732" s="210">
        <f t="shared" si="267"/>
        <v>6</v>
      </c>
      <c r="G5732" s="79" t="str">
        <f t="shared" si="268"/>
        <v>D</v>
      </c>
      <c r="H5732" s="79" t="str">
        <f t="shared" si="269"/>
        <v>6IF-PAN/TX/OK</v>
      </c>
    </row>
    <row r="5733" spans="1:8">
      <c r="A5733" s="80">
        <v>38687</v>
      </c>
      <c r="B5733" s="79" t="s">
        <v>84</v>
      </c>
      <c r="C5733" s="79" t="s">
        <v>88</v>
      </c>
      <c r="D5733" s="85">
        <v>0</v>
      </c>
      <c r="E5733" s="85">
        <v>0</v>
      </c>
      <c r="F5733" s="210">
        <f t="shared" si="267"/>
        <v>6</v>
      </c>
      <c r="G5733" s="79" t="str">
        <f t="shared" si="268"/>
        <v>D</v>
      </c>
      <c r="H5733" s="79" t="str">
        <f t="shared" si="269"/>
        <v>6IF-CIG/RKYMTN</v>
      </c>
    </row>
    <row r="5734" spans="1:8">
      <c r="A5734" s="80">
        <v>38687</v>
      </c>
      <c r="B5734" s="79" t="s">
        <v>84</v>
      </c>
      <c r="C5734" s="79" t="s">
        <v>96</v>
      </c>
      <c r="D5734" s="85">
        <v>0</v>
      </c>
      <c r="E5734" s="85">
        <v>0</v>
      </c>
      <c r="F5734" s="210">
        <f t="shared" si="267"/>
        <v>6</v>
      </c>
      <c r="G5734" s="79" t="str">
        <f t="shared" si="268"/>
        <v>D</v>
      </c>
      <c r="H5734" s="79" t="str">
        <f t="shared" si="269"/>
        <v>6IF-NGPL/MIDCON</v>
      </c>
    </row>
    <row r="5735" spans="1:8">
      <c r="A5735" s="80">
        <v>38687</v>
      </c>
      <c r="B5735" s="79" t="s">
        <v>84</v>
      </c>
      <c r="C5735" s="79" t="s">
        <v>99</v>
      </c>
      <c r="D5735" s="85">
        <v>0</v>
      </c>
      <c r="E5735" s="85">
        <v>0</v>
      </c>
      <c r="F5735" s="210">
        <f t="shared" si="267"/>
        <v>6</v>
      </c>
      <c r="G5735" s="79" t="str">
        <f t="shared" si="268"/>
        <v>D</v>
      </c>
      <c r="H5735" s="79" t="str">
        <f t="shared" si="269"/>
        <v>6IF-PAN/TX/OK</v>
      </c>
    </row>
    <row r="5736" spans="1:8">
      <c r="A5736" s="80">
        <v>38718</v>
      </c>
      <c r="B5736" s="79" t="s">
        <v>84</v>
      </c>
      <c r="C5736" s="79" t="s">
        <v>88</v>
      </c>
      <c r="D5736" s="85">
        <v>0</v>
      </c>
      <c r="E5736" s="85">
        <v>0</v>
      </c>
      <c r="F5736" s="210">
        <f t="shared" si="267"/>
        <v>6</v>
      </c>
      <c r="G5736" s="79" t="str">
        <f t="shared" si="268"/>
        <v>D</v>
      </c>
      <c r="H5736" s="79" t="str">
        <f t="shared" si="269"/>
        <v>6IF-CIG/RKYMTN</v>
      </c>
    </row>
    <row r="5737" spans="1:8">
      <c r="A5737" s="80">
        <v>38718</v>
      </c>
      <c r="B5737" s="79" t="s">
        <v>84</v>
      </c>
      <c r="C5737" s="79" t="s">
        <v>96</v>
      </c>
      <c r="D5737" s="85">
        <v>0</v>
      </c>
      <c r="E5737" s="85">
        <v>0</v>
      </c>
      <c r="F5737" s="210">
        <f t="shared" si="267"/>
        <v>6</v>
      </c>
      <c r="G5737" s="79" t="str">
        <f t="shared" si="268"/>
        <v>D</v>
      </c>
      <c r="H5737" s="79" t="str">
        <f t="shared" si="269"/>
        <v>6IF-NGPL/MIDCON</v>
      </c>
    </row>
    <row r="5738" spans="1:8">
      <c r="A5738" s="80">
        <v>38718</v>
      </c>
      <c r="B5738" s="79" t="s">
        <v>84</v>
      </c>
      <c r="C5738" s="79" t="s">
        <v>99</v>
      </c>
      <c r="D5738" s="85">
        <v>0</v>
      </c>
      <c r="E5738" s="85">
        <v>0</v>
      </c>
      <c r="F5738" s="210">
        <f t="shared" si="267"/>
        <v>6</v>
      </c>
      <c r="G5738" s="79" t="str">
        <f t="shared" si="268"/>
        <v>D</v>
      </c>
      <c r="H5738" s="79" t="str">
        <f t="shared" si="269"/>
        <v>6IF-PAN/TX/OK</v>
      </c>
    </row>
    <row r="5739" spans="1:8">
      <c r="A5739" s="80">
        <v>38749</v>
      </c>
      <c r="B5739" s="79" t="s">
        <v>84</v>
      </c>
      <c r="C5739" s="79" t="s">
        <v>88</v>
      </c>
      <c r="D5739" s="85">
        <v>0</v>
      </c>
      <c r="E5739" s="85">
        <v>0</v>
      </c>
      <c r="F5739" s="210">
        <f t="shared" si="267"/>
        <v>6</v>
      </c>
      <c r="G5739" s="79" t="str">
        <f t="shared" si="268"/>
        <v>D</v>
      </c>
      <c r="H5739" s="79" t="str">
        <f t="shared" si="269"/>
        <v>6IF-CIG/RKYMTN</v>
      </c>
    </row>
    <row r="5740" spans="1:8">
      <c r="A5740" s="80">
        <v>38749</v>
      </c>
      <c r="B5740" s="79" t="s">
        <v>84</v>
      </c>
      <c r="C5740" s="79" t="s">
        <v>96</v>
      </c>
      <c r="D5740" s="85">
        <v>0</v>
      </c>
      <c r="E5740" s="85">
        <v>0</v>
      </c>
      <c r="F5740" s="210">
        <f t="shared" si="267"/>
        <v>6</v>
      </c>
      <c r="G5740" s="79" t="str">
        <f t="shared" si="268"/>
        <v>D</v>
      </c>
      <c r="H5740" s="79" t="str">
        <f t="shared" si="269"/>
        <v>6IF-NGPL/MIDCON</v>
      </c>
    </row>
    <row r="5741" spans="1:8">
      <c r="A5741" s="80">
        <v>38749</v>
      </c>
      <c r="B5741" s="79" t="s">
        <v>84</v>
      </c>
      <c r="C5741" s="79" t="s">
        <v>99</v>
      </c>
      <c r="D5741" s="85">
        <v>0</v>
      </c>
      <c r="E5741" s="85">
        <v>0</v>
      </c>
      <c r="F5741" s="210">
        <f t="shared" si="267"/>
        <v>6</v>
      </c>
      <c r="G5741" s="79" t="str">
        <f t="shared" si="268"/>
        <v>D</v>
      </c>
      <c r="H5741" s="79" t="str">
        <f t="shared" si="269"/>
        <v>6IF-PAN/TX/OK</v>
      </c>
    </row>
    <row r="5742" spans="1:8">
      <c r="A5742" s="80">
        <v>38777</v>
      </c>
      <c r="B5742" s="79" t="s">
        <v>84</v>
      </c>
      <c r="C5742" s="79" t="s">
        <v>88</v>
      </c>
      <c r="D5742" s="85">
        <v>0</v>
      </c>
      <c r="E5742" s="85">
        <v>0</v>
      </c>
      <c r="F5742" s="210">
        <f t="shared" si="267"/>
        <v>6</v>
      </c>
      <c r="G5742" s="79" t="str">
        <f t="shared" si="268"/>
        <v>D</v>
      </c>
      <c r="H5742" s="79" t="str">
        <f t="shared" si="269"/>
        <v>6IF-CIG/RKYMTN</v>
      </c>
    </row>
    <row r="5743" spans="1:8">
      <c r="A5743" s="80">
        <v>38777</v>
      </c>
      <c r="B5743" s="79" t="s">
        <v>84</v>
      </c>
      <c r="C5743" s="79" t="s">
        <v>96</v>
      </c>
      <c r="D5743" s="85">
        <v>0</v>
      </c>
      <c r="E5743" s="85">
        <v>0</v>
      </c>
      <c r="F5743" s="210">
        <f t="shared" si="267"/>
        <v>6</v>
      </c>
      <c r="G5743" s="79" t="str">
        <f t="shared" si="268"/>
        <v>D</v>
      </c>
      <c r="H5743" s="79" t="str">
        <f t="shared" si="269"/>
        <v>6IF-NGPL/MIDCON</v>
      </c>
    </row>
    <row r="5744" spans="1:8">
      <c r="A5744" s="80">
        <v>38777</v>
      </c>
      <c r="B5744" s="79" t="s">
        <v>84</v>
      </c>
      <c r="C5744" s="79" t="s">
        <v>99</v>
      </c>
      <c r="D5744" s="85">
        <v>0</v>
      </c>
      <c r="E5744" s="85">
        <v>0</v>
      </c>
      <c r="F5744" s="210">
        <f t="shared" si="267"/>
        <v>6</v>
      </c>
      <c r="G5744" s="79" t="str">
        <f t="shared" si="268"/>
        <v>D</v>
      </c>
      <c r="H5744" s="79" t="str">
        <f t="shared" si="269"/>
        <v>6IF-PAN/TX/OK</v>
      </c>
    </row>
    <row r="5745" spans="1:8">
      <c r="A5745" s="80">
        <v>38808</v>
      </c>
      <c r="B5745" s="79" t="s">
        <v>84</v>
      </c>
      <c r="C5745" s="79" t="s">
        <v>88</v>
      </c>
      <c r="D5745" s="85">
        <v>0</v>
      </c>
      <c r="E5745" s="85">
        <v>0</v>
      </c>
      <c r="F5745" s="210">
        <f t="shared" si="267"/>
        <v>6</v>
      </c>
      <c r="G5745" s="79" t="str">
        <f t="shared" si="268"/>
        <v>D</v>
      </c>
      <c r="H5745" s="79" t="str">
        <f t="shared" si="269"/>
        <v>6IF-CIG/RKYMTN</v>
      </c>
    </row>
    <row r="5746" spans="1:8">
      <c r="A5746" s="80">
        <v>38808</v>
      </c>
      <c r="B5746" s="79" t="s">
        <v>84</v>
      </c>
      <c r="C5746" s="79" t="s">
        <v>96</v>
      </c>
      <c r="D5746" s="85">
        <v>0</v>
      </c>
      <c r="E5746" s="85">
        <v>0</v>
      </c>
      <c r="F5746" s="210">
        <f t="shared" si="267"/>
        <v>6</v>
      </c>
      <c r="G5746" s="79" t="str">
        <f t="shared" si="268"/>
        <v>D</v>
      </c>
      <c r="H5746" s="79" t="str">
        <f t="shared" si="269"/>
        <v>6IF-NGPL/MIDCON</v>
      </c>
    </row>
    <row r="5747" spans="1:8">
      <c r="A5747" s="80">
        <v>38808</v>
      </c>
      <c r="B5747" s="79" t="s">
        <v>84</v>
      </c>
      <c r="C5747" s="79" t="s">
        <v>99</v>
      </c>
      <c r="D5747" s="85">
        <v>0</v>
      </c>
      <c r="E5747" s="85">
        <v>0</v>
      </c>
      <c r="F5747" s="210">
        <f t="shared" si="267"/>
        <v>6</v>
      </c>
      <c r="G5747" s="79" t="str">
        <f t="shared" si="268"/>
        <v>D</v>
      </c>
      <c r="H5747" s="79" t="str">
        <f t="shared" si="269"/>
        <v>6IF-PAN/TX/OK</v>
      </c>
    </row>
    <row r="5748" spans="1:8">
      <c r="A5748" s="80">
        <v>38838</v>
      </c>
      <c r="B5748" s="79" t="s">
        <v>84</v>
      </c>
      <c r="C5748" s="79" t="s">
        <v>88</v>
      </c>
      <c r="D5748" s="85">
        <v>0</v>
      </c>
      <c r="E5748" s="85">
        <v>0</v>
      </c>
      <c r="F5748" s="210">
        <f t="shared" si="267"/>
        <v>6</v>
      </c>
      <c r="G5748" s="79" t="str">
        <f t="shared" si="268"/>
        <v>D</v>
      </c>
      <c r="H5748" s="79" t="str">
        <f t="shared" si="269"/>
        <v>6IF-CIG/RKYMTN</v>
      </c>
    </row>
    <row r="5749" spans="1:8">
      <c r="A5749" s="80">
        <v>38838</v>
      </c>
      <c r="B5749" s="79" t="s">
        <v>84</v>
      </c>
      <c r="C5749" s="79" t="s">
        <v>96</v>
      </c>
      <c r="D5749" s="85">
        <v>0</v>
      </c>
      <c r="E5749" s="85">
        <v>0</v>
      </c>
      <c r="F5749" s="210">
        <f t="shared" si="267"/>
        <v>6</v>
      </c>
      <c r="G5749" s="79" t="str">
        <f t="shared" si="268"/>
        <v>D</v>
      </c>
      <c r="H5749" s="79" t="str">
        <f t="shared" si="269"/>
        <v>6IF-NGPL/MIDCON</v>
      </c>
    </row>
    <row r="5750" spans="1:8">
      <c r="A5750" s="80">
        <v>38838</v>
      </c>
      <c r="B5750" s="79" t="s">
        <v>84</v>
      </c>
      <c r="C5750" s="79" t="s">
        <v>99</v>
      </c>
      <c r="D5750" s="85">
        <v>0</v>
      </c>
      <c r="E5750" s="85">
        <v>0</v>
      </c>
      <c r="F5750" s="210">
        <f t="shared" si="267"/>
        <v>6</v>
      </c>
      <c r="G5750" s="79" t="str">
        <f t="shared" si="268"/>
        <v>D</v>
      </c>
      <c r="H5750" s="79" t="str">
        <f t="shared" si="269"/>
        <v>6IF-PAN/TX/OK</v>
      </c>
    </row>
    <row r="5751" spans="1:8">
      <c r="A5751" s="80">
        <v>38869</v>
      </c>
      <c r="B5751" s="79" t="s">
        <v>84</v>
      </c>
      <c r="C5751" s="79" t="s">
        <v>88</v>
      </c>
      <c r="D5751" s="85">
        <v>0</v>
      </c>
      <c r="E5751" s="85">
        <v>0</v>
      </c>
      <c r="F5751" s="210">
        <f t="shared" si="267"/>
        <v>6</v>
      </c>
      <c r="G5751" s="79" t="str">
        <f t="shared" si="268"/>
        <v>D</v>
      </c>
      <c r="H5751" s="79" t="str">
        <f t="shared" si="269"/>
        <v>6IF-CIG/RKYMTN</v>
      </c>
    </row>
    <row r="5752" spans="1:8">
      <c r="A5752" s="80">
        <v>38869</v>
      </c>
      <c r="B5752" s="79" t="s">
        <v>84</v>
      </c>
      <c r="C5752" s="79" t="s">
        <v>96</v>
      </c>
      <c r="D5752" s="85">
        <v>0</v>
      </c>
      <c r="E5752" s="85">
        <v>0</v>
      </c>
      <c r="F5752" s="210">
        <f t="shared" si="267"/>
        <v>6</v>
      </c>
      <c r="G5752" s="79" t="str">
        <f t="shared" si="268"/>
        <v>D</v>
      </c>
      <c r="H5752" s="79" t="str">
        <f t="shared" si="269"/>
        <v>6IF-NGPL/MIDCON</v>
      </c>
    </row>
    <row r="5753" spans="1:8">
      <c r="A5753" s="80">
        <v>38869</v>
      </c>
      <c r="B5753" s="79" t="s">
        <v>84</v>
      </c>
      <c r="C5753" s="79" t="s">
        <v>99</v>
      </c>
      <c r="D5753" s="85">
        <v>0</v>
      </c>
      <c r="E5753" s="85">
        <v>0</v>
      </c>
      <c r="F5753" s="210">
        <f t="shared" si="267"/>
        <v>6</v>
      </c>
      <c r="G5753" s="79" t="str">
        <f t="shared" si="268"/>
        <v>D</v>
      </c>
      <c r="H5753" s="79" t="str">
        <f t="shared" si="269"/>
        <v>6IF-PAN/TX/OK</v>
      </c>
    </row>
    <row r="5754" spans="1:8">
      <c r="A5754" s="80">
        <v>38899</v>
      </c>
      <c r="B5754" s="79" t="s">
        <v>84</v>
      </c>
      <c r="C5754" s="79" t="s">
        <v>88</v>
      </c>
      <c r="D5754" s="85">
        <v>0</v>
      </c>
      <c r="E5754" s="85">
        <v>0</v>
      </c>
      <c r="F5754" s="210">
        <f t="shared" si="267"/>
        <v>6</v>
      </c>
      <c r="G5754" s="79" t="str">
        <f t="shared" si="268"/>
        <v>D</v>
      </c>
      <c r="H5754" s="79" t="str">
        <f t="shared" si="269"/>
        <v>6IF-CIG/RKYMTN</v>
      </c>
    </row>
    <row r="5755" spans="1:8">
      <c r="A5755" s="80">
        <v>38899</v>
      </c>
      <c r="B5755" s="79" t="s">
        <v>84</v>
      </c>
      <c r="C5755" s="79" t="s">
        <v>96</v>
      </c>
      <c r="D5755" s="85">
        <v>0</v>
      </c>
      <c r="E5755" s="85">
        <v>0</v>
      </c>
      <c r="F5755" s="210">
        <f t="shared" si="267"/>
        <v>6</v>
      </c>
      <c r="G5755" s="79" t="str">
        <f t="shared" si="268"/>
        <v>D</v>
      </c>
      <c r="H5755" s="79" t="str">
        <f t="shared" si="269"/>
        <v>6IF-NGPL/MIDCON</v>
      </c>
    </row>
    <row r="5756" spans="1:8">
      <c r="A5756" s="80">
        <v>38899</v>
      </c>
      <c r="B5756" s="79" t="s">
        <v>84</v>
      </c>
      <c r="C5756" s="79" t="s">
        <v>99</v>
      </c>
      <c r="D5756" s="85">
        <v>0</v>
      </c>
      <c r="E5756" s="85">
        <v>0</v>
      </c>
      <c r="F5756" s="210">
        <f t="shared" si="267"/>
        <v>6</v>
      </c>
      <c r="G5756" s="79" t="str">
        <f t="shared" si="268"/>
        <v>D</v>
      </c>
      <c r="H5756" s="79" t="str">
        <f t="shared" si="269"/>
        <v>6IF-PAN/TX/OK</v>
      </c>
    </row>
    <row r="5757" spans="1:8">
      <c r="A5757" s="80">
        <v>38930</v>
      </c>
      <c r="B5757" s="79" t="s">
        <v>84</v>
      </c>
      <c r="C5757" s="79" t="s">
        <v>88</v>
      </c>
      <c r="D5757" s="85">
        <v>0</v>
      </c>
      <c r="E5757" s="85">
        <v>0</v>
      </c>
      <c r="F5757" s="210">
        <f t="shared" si="267"/>
        <v>6</v>
      </c>
      <c r="G5757" s="79" t="str">
        <f t="shared" si="268"/>
        <v>D</v>
      </c>
      <c r="H5757" s="79" t="str">
        <f t="shared" si="269"/>
        <v>6IF-CIG/RKYMTN</v>
      </c>
    </row>
    <row r="5758" spans="1:8">
      <c r="A5758" s="80">
        <v>38930</v>
      </c>
      <c r="B5758" s="79" t="s">
        <v>84</v>
      </c>
      <c r="C5758" s="79" t="s">
        <v>96</v>
      </c>
      <c r="D5758" s="85">
        <v>0</v>
      </c>
      <c r="E5758" s="85">
        <v>0</v>
      </c>
      <c r="F5758" s="210">
        <f t="shared" si="267"/>
        <v>6</v>
      </c>
      <c r="G5758" s="79" t="str">
        <f t="shared" si="268"/>
        <v>D</v>
      </c>
      <c r="H5758" s="79" t="str">
        <f t="shared" si="269"/>
        <v>6IF-NGPL/MIDCON</v>
      </c>
    </row>
    <row r="5759" spans="1:8">
      <c r="A5759" s="80">
        <v>38930</v>
      </c>
      <c r="B5759" s="79" t="s">
        <v>84</v>
      </c>
      <c r="C5759" s="79" t="s">
        <v>99</v>
      </c>
      <c r="D5759" s="85">
        <v>0</v>
      </c>
      <c r="E5759" s="85">
        <v>0</v>
      </c>
      <c r="F5759" s="210">
        <f t="shared" si="267"/>
        <v>6</v>
      </c>
      <c r="G5759" s="79" t="str">
        <f t="shared" si="268"/>
        <v>D</v>
      </c>
      <c r="H5759" s="79" t="str">
        <f t="shared" si="269"/>
        <v>6IF-PAN/TX/OK</v>
      </c>
    </row>
    <row r="5760" spans="1:8">
      <c r="A5760" s="80">
        <v>38961</v>
      </c>
      <c r="B5760" s="79" t="s">
        <v>84</v>
      </c>
      <c r="C5760" s="79" t="s">
        <v>88</v>
      </c>
      <c r="D5760" s="85">
        <v>0</v>
      </c>
      <c r="E5760" s="85">
        <v>0</v>
      </c>
      <c r="F5760" s="210">
        <f t="shared" si="267"/>
        <v>6</v>
      </c>
      <c r="G5760" s="79" t="str">
        <f t="shared" si="268"/>
        <v>D</v>
      </c>
      <c r="H5760" s="79" t="str">
        <f t="shared" si="269"/>
        <v>6IF-CIG/RKYMTN</v>
      </c>
    </row>
    <row r="5761" spans="1:8">
      <c r="A5761" s="80">
        <v>38961</v>
      </c>
      <c r="B5761" s="79" t="s">
        <v>84</v>
      </c>
      <c r="C5761" s="79" t="s">
        <v>96</v>
      </c>
      <c r="D5761" s="85">
        <v>0</v>
      </c>
      <c r="E5761" s="85">
        <v>0</v>
      </c>
      <c r="F5761" s="210">
        <f t="shared" si="267"/>
        <v>6</v>
      </c>
      <c r="G5761" s="79" t="str">
        <f t="shared" si="268"/>
        <v>D</v>
      </c>
      <c r="H5761" s="79" t="str">
        <f t="shared" si="269"/>
        <v>6IF-NGPL/MIDCON</v>
      </c>
    </row>
    <row r="5762" spans="1:8">
      <c r="A5762" s="80">
        <v>38961</v>
      </c>
      <c r="B5762" s="79" t="s">
        <v>84</v>
      </c>
      <c r="C5762" s="79" t="s">
        <v>99</v>
      </c>
      <c r="D5762" s="85">
        <v>0</v>
      </c>
      <c r="E5762" s="85">
        <v>0</v>
      </c>
      <c r="F5762" s="210">
        <f t="shared" si="267"/>
        <v>6</v>
      </c>
      <c r="G5762" s="79" t="str">
        <f t="shared" si="268"/>
        <v>D</v>
      </c>
      <c r="H5762" s="79" t="str">
        <f t="shared" si="269"/>
        <v>6IF-PAN/TX/OK</v>
      </c>
    </row>
    <row r="5763" spans="1:8">
      <c r="A5763" s="80">
        <v>38991</v>
      </c>
      <c r="B5763" s="79" t="s">
        <v>84</v>
      </c>
      <c r="C5763" s="79" t="s">
        <v>88</v>
      </c>
      <c r="D5763" s="85">
        <v>0</v>
      </c>
      <c r="E5763" s="85">
        <v>0</v>
      </c>
      <c r="F5763" s="210">
        <f t="shared" ref="F5763:F5826" si="270">IF(REF_DT&lt;=LastDay,INDEX(IntraMonth_Buckets,MATCH($A5763,IntraSumMonths,0),1),INDEX(BucketTable,MATCH($A5763,SumMonths,0),1))</f>
        <v>6</v>
      </c>
      <c r="G5763" s="79" t="str">
        <f t="shared" ref="G5763:G5826" si="271">INDEX(Book_Type,MATCH($B5763,Book,0),1)</f>
        <v>D</v>
      </c>
      <c r="H5763" s="79" t="str">
        <f t="shared" ref="H5763:H5826" si="272">$F5763&amp;$C5763</f>
        <v>6IF-CIG/RKYMTN</v>
      </c>
    </row>
    <row r="5764" spans="1:8">
      <c r="A5764" s="80">
        <v>38991</v>
      </c>
      <c r="B5764" s="79" t="s">
        <v>84</v>
      </c>
      <c r="C5764" s="79" t="s">
        <v>96</v>
      </c>
      <c r="D5764" s="85">
        <v>0</v>
      </c>
      <c r="E5764" s="85">
        <v>0</v>
      </c>
      <c r="F5764" s="210">
        <f t="shared" si="270"/>
        <v>6</v>
      </c>
      <c r="G5764" s="79" t="str">
        <f t="shared" si="271"/>
        <v>D</v>
      </c>
      <c r="H5764" s="79" t="str">
        <f t="shared" si="272"/>
        <v>6IF-NGPL/MIDCON</v>
      </c>
    </row>
    <row r="5765" spans="1:8">
      <c r="A5765" s="80">
        <v>38991</v>
      </c>
      <c r="B5765" s="79" t="s">
        <v>84</v>
      </c>
      <c r="C5765" s="79" t="s">
        <v>99</v>
      </c>
      <c r="D5765" s="85">
        <v>0</v>
      </c>
      <c r="E5765" s="85">
        <v>0</v>
      </c>
      <c r="F5765" s="210">
        <f t="shared" si="270"/>
        <v>6</v>
      </c>
      <c r="G5765" s="79" t="str">
        <f t="shared" si="271"/>
        <v>D</v>
      </c>
      <c r="H5765" s="79" t="str">
        <f t="shared" si="272"/>
        <v>6IF-PAN/TX/OK</v>
      </c>
    </row>
    <row r="5766" spans="1:8">
      <c r="A5766" s="80">
        <v>39022</v>
      </c>
      <c r="B5766" s="79" t="s">
        <v>84</v>
      </c>
      <c r="C5766" s="79" t="s">
        <v>88</v>
      </c>
      <c r="D5766" s="85">
        <v>0</v>
      </c>
      <c r="E5766" s="85">
        <v>0</v>
      </c>
      <c r="F5766" s="210">
        <f t="shared" si="270"/>
        <v>6</v>
      </c>
      <c r="G5766" s="79" t="str">
        <f t="shared" si="271"/>
        <v>D</v>
      </c>
      <c r="H5766" s="79" t="str">
        <f t="shared" si="272"/>
        <v>6IF-CIG/RKYMTN</v>
      </c>
    </row>
    <row r="5767" spans="1:8">
      <c r="A5767" s="80">
        <v>39022</v>
      </c>
      <c r="B5767" s="79" t="s">
        <v>84</v>
      </c>
      <c r="C5767" s="79" t="s">
        <v>96</v>
      </c>
      <c r="D5767" s="85">
        <v>0</v>
      </c>
      <c r="E5767" s="85">
        <v>0</v>
      </c>
      <c r="F5767" s="210">
        <f t="shared" si="270"/>
        <v>6</v>
      </c>
      <c r="G5767" s="79" t="str">
        <f t="shared" si="271"/>
        <v>D</v>
      </c>
      <c r="H5767" s="79" t="str">
        <f t="shared" si="272"/>
        <v>6IF-NGPL/MIDCON</v>
      </c>
    </row>
    <row r="5768" spans="1:8">
      <c r="A5768" s="80">
        <v>39052</v>
      </c>
      <c r="B5768" s="79" t="s">
        <v>84</v>
      </c>
      <c r="C5768" s="79" t="s">
        <v>88</v>
      </c>
      <c r="D5768" s="85">
        <v>0</v>
      </c>
      <c r="E5768" s="85">
        <v>0</v>
      </c>
      <c r="F5768" s="210">
        <f t="shared" si="270"/>
        <v>6</v>
      </c>
      <c r="G5768" s="79" t="str">
        <f t="shared" si="271"/>
        <v>D</v>
      </c>
      <c r="H5768" s="79" t="str">
        <f t="shared" si="272"/>
        <v>6IF-CIG/RKYMTN</v>
      </c>
    </row>
    <row r="5769" spans="1:8">
      <c r="A5769" s="80">
        <v>39052</v>
      </c>
      <c r="B5769" s="79" t="s">
        <v>84</v>
      </c>
      <c r="C5769" s="79" t="s">
        <v>96</v>
      </c>
      <c r="D5769" s="85">
        <v>0</v>
      </c>
      <c r="E5769" s="85">
        <v>0</v>
      </c>
      <c r="F5769" s="210">
        <f t="shared" si="270"/>
        <v>6</v>
      </c>
      <c r="G5769" s="79" t="str">
        <f t="shared" si="271"/>
        <v>D</v>
      </c>
      <c r="H5769" s="79" t="str">
        <f t="shared" si="272"/>
        <v>6IF-NGPL/MIDCON</v>
      </c>
    </row>
    <row r="5770" spans="1:8">
      <c r="A5770" s="80">
        <v>39083</v>
      </c>
      <c r="B5770" s="79" t="s">
        <v>84</v>
      </c>
      <c r="C5770" s="79" t="s">
        <v>88</v>
      </c>
      <c r="D5770" s="85">
        <v>0</v>
      </c>
      <c r="E5770" s="85">
        <v>0</v>
      </c>
      <c r="F5770" s="210">
        <f t="shared" si="270"/>
        <v>6</v>
      </c>
      <c r="G5770" s="79" t="str">
        <f t="shared" si="271"/>
        <v>D</v>
      </c>
      <c r="H5770" s="79" t="str">
        <f t="shared" si="272"/>
        <v>6IF-CIG/RKYMTN</v>
      </c>
    </row>
    <row r="5771" spans="1:8">
      <c r="A5771" s="80">
        <v>39083</v>
      </c>
      <c r="B5771" s="79" t="s">
        <v>84</v>
      </c>
      <c r="C5771" s="79" t="s">
        <v>96</v>
      </c>
      <c r="D5771" s="85">
        <v>0</v>
      </c>
      <c r="E5771" s="85">
        <v>0</v>
      </c>
      <c r="F5771" s="210">
        <f t="shared" si="270"/>
        <v>6</v>
      </c>
      <c r="G5771" s="79" t="str">
        <f t="shared" si="271"/>
        <v>D</v>
      </c>
      <c r="H5771" s="79" t="str">
        <f t="shared" si="272"/>
        <v>6IF-NGPL/MIDCON</v>
      </c>
    </row>
    <row r="5772" spans="1:8">
      <c r="A5772" s="80">
        <v>39114</v>
      </c>
      <c r="B5772" s="79" t="s">
        <v>84</v>
      </c>
      <c r="C5772" s="79" t="s">
        <v>88</v>
      </c>
      <c r="D5772" s="85">
        <v>0</v>
      </c>
      <c r="E5772" s="85">
        <v>0</v>
      </c>
      <c r="F5772" s="210">
        <f t="shared" si="270"/>
        <v>6</v>
      </c>
      <c r="G5772" s="79" t="str">
        <f t="shared" si="271"/>
        <v>D</v>
      </c>
      <c r="H5772" s="79" t="str">
        <f t="shared" si="272"/>
        <v>6IF-CIG/RKYMTN</v>
      </c>
    </row>
    <row r="5773" spans="1:8">
      <c r="A5773" s="80">
        <v>39114</v>
      </c>
      <c r="B5773" s="79" t="s">
        <v>84</v>
      </c>
      <c r="C5773" s="79" t="s">
        <v>96</v>
      </c>
      <c r="D5773" s="85">
        <v>0</v>
      </c>
      <c r="E5773" s="85">
        <v>0</v>
      </c>
      <c r="F5773" s="210">
        <f t="shared" si="270"/>
        <v>6</v>
      </c>
      <c r="G5773" s="79" t="str">
        <f t="shared" si="271"/>
        <v>D</v>
      </c>
      <c r="H5773" s="79" t="str">
        <f t="shared" si="272"/>
        <v>6IF-NGPL/MIDCON</v>
      </c>
    </row>
    <row r="5774" spans="1:8">
      <c r="A5774" s="80">
        <v>39142</v>
      </c>
      <c r="B5774" s="79" t="s">
        <v>84</v>
      </c>
      <c r="C5774" s="79" t="s">
        <v>88</v>
      </c>
      <c r="D5774" s="85">
        <v>0</v>
      </c>
      <c r="E5774" s="85">
        <v>0</v>
      </c>
      <c r="F5774" s="210">
        <f t="shared" si="270"/>
        <v>6</v>
      </c>
      <c r="G5774" s="79" t="str">
        <f t="shared" si="271"/>
        <v>D</v>
      </c>
      <c r="H5774" s="79" t="str">
        <f t="shared" si="272"/>
        <v>6IF-CIG/RKYMTN</v>
      </c>
    </row>
    <row r="5775" spans="1:8">
      <c r="A5775" s="80">
        <v>39142</v>
      </c>
      <c r="B5775" s="79" t="s">
        <v>84</v>
      </c>
      <c r="C5775" s="79" t="s">
        <v>96</v>
      </c>
      <c r="D5775" s="85">
        <v>0</v>
      </c>
      <c r="E5775" s="85">
        <v>0</v>
      </c>
      <c r="F5775" s="210">
        <f t="shared" si="270"/>
        <v>6</v>
      </c>
      <c r="G5775" s="79" t="str">
        <f t="shared" si="271"/>
        <v>D</v>
      </c>
      <c r="H5775" s="79" t="str">
        <f t="shared" si="272"/>
        <v>6IF-NGPL/MIDCON</v>
      </c>
    </row>
    <row r="5776" spans="1:8">
      <c r="A5776" s="80">
        <v>39173</v>
      </c>
      <c r="B5776" s="79" t="s">
        <v>84</v>
      </c>
      <c r="C5776" s="79" t="s">
        <v>88</v>
      </c>
      <c r="D5776" s="85">
        <v>0</v>
      </c>
      <c r="E5776" s="85">
        <v>0</v>
      </c>
      <c r="F5776" s="210">
        <f t="shared" si="270"/>
        <v>6</v>
      </c>
      <c r="G5776" s="79" t="str">
        <f t="shared" si="271"/>
        <v>D</v>
      </c>
      <c r="H5776" s="79" t="str">
        <f t="shared" si="272"/>
        <v>6IF-CIG/RKYMTN</v>
      </c>
    </row>
    <row r="5777" spans="1:8">
      <c r="A5777" s="80">
        <v>39173</v>
      </c>
      <c r="B5777" s="79" t="s">
        <v>84</v>
      </c>
      <c r="C5777" s="79" t="s">
        <v>96</v>
      </c>
      <c r="D5777" s="85">
        <v>0</v>
      </c>
      <c r="E5777" s="85">
        <v>0</v>
      </c>
      <c r="F5777" s="210">
        <f t="shared" si="270"/>
        <v>6</v>
      </c>
      <c r="G5777" s="79" t="str">
        <f t="shared" si="271"/>
        <v>D</v>
      </c>
      <c r="H5777" s="79" t="str">
        <f t="shared" si="272"/>
        <v>6IF-NGPL/MIDCON</v>
      </c>
    </row>
    <row r="5778" spans="1:8">
      <c r="A5778" s="80">
        <v>39203</v>
      </c>
      <c r="B5778" s="79" t="s">
        <v>84</v>
      </c>
      <c r="C5778" s="79" t="s">
        <v>88</v>
      </c>
      <c r="D5778" s="85">
        <v>0</v>
      </c>
      <c r="E5778" s="85">
        <v>0</v>
      </c>
      <c r="F5778" s="210">
        <f t="shared" si="270"/>
        <v>6</v>
      </c>
      <c r="G5778" s="79" t="str">
        <f t="shared" si="271"/>
        <v>D</v>
      </c>
      <c r="H5778" s="79" t="str">
        <f t="shared" si="272"/>
        <v>6IF-CIG/RKYMTN</v>
      </c>
    </row>
    <row r="5779" spans="1:8">
      <c r="A5779" s="80">
        <v>39203</v>
      </c>
      <c r="B5779" s="79" t="s">
        <v>84</v>
      </c>
      <c r="C5779" s="79" t="s">
        <v>96</v>
      </c>
      <c r="D5779" s="85">
        <v>0</v>
      </c>
      <c r="E5779" s="85">
        <v>0</v>
      </c>
      <c r="F5779" s="210">
        <f t="shared" si="270"/>
        <v>6</v>
      </c>
      <c r="G5779" s="79" t="str">
        <f t="shared" si="271"/>
        <v>D</v>
      </c>
      <c r="H5779" s="79" t="str">
        <f t="shared" si="272"/>
        <v>6IF-NGPL/MIDCON</v>
      </c>
    </row>
    <row r="5780" spans="1:8">
      <c r="A5780" s="80">
        <v>39234</v>
      </c>
      <c r="B5780" s="79" t="s">
        <v>84</v>
      </c>
      <c r="C5780" s="79" t="s">
        <v>88</v>
      </c>
      <c r="D5780" s="85">
        <v>0</v>
      </c>
      <c r="E5780" s="85">
        <v>0</v>
      </c>
      <c r="F5780" s="210">
        <f t="shared" si="270"/>
        <v>6</v>
      </c>
      <c r="G5780" s="79" t="str">
        <f t="shared" si="271"/>
        <v>D</v>
      </c>
      <c r="H5780" s="79" t="str">
        <f t="shared" si="272"/>
        <v>6IF-CIG/RKYMTN</v>
      </c>
    </row>
    <row r="5781" spans="1:8">
      <c r="A5781" s="80">
        <v>39234</v>
      </c>
      <c r="B5781" s="79" t="s">
        <v>84</v>
      </c>
      <c r="C5781" s="79" t="s">
        <v>96</v>
      </c>
      <c r="D5781" s="85">
        <v>0</v>
      </c>
      <c r="E5781" s="85">
        <v>0</v>
      </c>
      <c r="F5781" s="210">
        <f t="shared" si="270"/>
        <v>6</v>
      </c>
      <c r="G5781" s="79" t="str">
        <f t="shared" si="271"/>
        <v>D</v>
      </c>
      <c r="H5781" s="79" t="str">
        <f t="shared" si="272"/>
        <v>6IF-NGPL/MIDCON</v>
      </c>
    </row>
    <row r="5782" spans="1:8">
      <c r="A5782" s="80">
        <v>39264</v>
      </c>
      <c r="B5782" s="79" t="s">
        <v>84</v>
      </c>
      <c r="C5782" s="79" t="s">
        <v>88</v>
      </c>
      <c r="D5782" s="85">
        <v>0</v>
      </c>
      <c r="E5782" s="85">
        <v>0</v>
      </c>
      <c r="F5782" s="210">
        <f t="shared" si="270"/>
        <v>6</v>
      </c>
      <c r="G5782" s="79" t="str">
        <f t="shared" si="271"/>
        <v>D</v>
      </c>
      <c r="H5782" s="79" t="str">
        <f t="shared" si="272"/>
        <v>6IF-CIG/RKYMTN</v>
      </c>
    </row>
    <row r="5783" spans="1:8">
      <c r="A5783" s="80">
        <v>39264</v>
      </c>
      <c r="B5783" s="79" t="s">
        <v>84</v>
      </c>
      <c r="C5783" s="79" t="s">
        <v>96</v>
      </c>
      <c r="D5783" s="85">
        <v>0</v>
      </c>
      <c r="E5783" s="85">
        <v>0</v>
      </c>
      <c r="F5783" s="210">
        <f t="shared" si="270"/>
        <v>6</v>
      </c>
      <c r="G5783" s="79" t="str">
        <f t="shared" si="271"/>
        <v>D</v>
      </c>
      <c r="H5783" s="79" t="str">
        <f t="shared" si="272"/>
        <v>6IF-NGPL/MIDCON</v>
      </c>
    </row>
    <row r="5784" spans="1:8">
      <c r="A5784" s="80">
        <v>39295</v>
      </c>
      <c r="B5784" s="79" t="s">
        <v>84</v>
      </c>
      <c r="C5784" s="79" t="s">
        <v>88</v>
      </c>
      <c r="D5784" s="85">
        <v>0</v>
      </c>
      <c r="E5784" s="85">
        <v>0</v>
      </c>
      <c r="F5784" s="210">
        <f t="shared" si="270"/>
        <v>6</v>
      </c>
      <c r="G5784" s="79" t="str">
        <f t="shared" si="271"/>
        <v>D</v>
      </c>
      <c r="H5784" s="79" t="str">
        <f t="shared" si="272"/>
        <v>6IF-CIG/RKYMTN</v>
      </c>
    </row>
    <row r="5785" spans="1:8">
      <c r="A5785" s="80">
        <v>39295</v>
      </c>
      <c r="B5785" s="79" t="s">
        <v>84</v>
      </c>
      <c r="C5785" s="79" t="s">
        <v>96</v>
      </c>
      <c r="D5785" s="85">
        <v>0</v>
      </c>
      <c r="E5785" s="85">
        <v>0</v>
      </c>
      <c r="F5785" s="210">
        <f t="shared" si="270"/>
        <v>6</v>
      </c>
      <c r="G5785" s="79" t="str">
        <f t="shared" si="271"/>
        <v>D</v>
      </c>
      <c r="H5785" s="79" t="str">
        <f t="shared" si="272"/>
        <v>6IF-NGPL/MIDCON</v>
      </c>
    </row>
    <row r="5786" spans="1:8">
      <c r="A5786" s="80">
        <v>39326</v>
      </c>
      <c r="B5786" s="79" t="s">
        <v>84</v>
      </c>
      <c r="C5786" s="79" t="s">
        <v>88</v>
      </c>
      <c r="D5786" s="85">
        <v>0</v>
      </c>
      <c r="E5786" s="85">
        <v>0</v>
      </c>
      <c r="F5786" s="210">
        <f t="shared" si="270"/>
        <v>6</v>
      </c>
      <c r="G5786" s="79" t="str">
        <f t="shared" si="271"/>
        <v>D</v>
      </c>
      <c r="H5786" s="79" t="str">
        <f t="shared" si="272"/>
        <v>6IF-CIG/RKYMTN</v>
      </c>
    </row>
    <row r="5787" spans="1:8">
      <c r="A5787" s="80">
        <v>39326</v>
      </c>
      <c r="B5787" s="79" t="s">
        <v>84</v>
      </c>
      <c r="C5787" s="79" t="s">
        <v>96</v>
      </c>
      <c r="D5787" s="85">
        <v>0</v>
      </c>
      <c r="E5787" s="85">
        <v>0</v>
      </c>
      <c r="F5787" s="210">
        <f t="shared" si="270"/>
        <v>6</v>
      </c>
      <c r="G5787" s="79" t="str">
        <f t="shared" si="271"/>
        <v>D</v>
      </c>
      <c r="H5787" s="79" t="str">
        <f t="shared" si="272"/>
        <v>6IF-NGPL/MIDCON</v>
      </c>
    </row>
    <row r="5788" spans="1:8">
      <c r="A5788" s="80">
        <v>39356</v>
      </c>
      <c r="B5788" s="79" t="s">
        <v>84</v>
      </c>
      <c r="C5788" s="79" t="s">
        <v>88</v>
      </c>
      <c r="D5788" s="85">
        <v>0</v>
      </c>
      <c r="E5788" s="85">
        <v>0</v>
      </c>
      <c r="F5788" s="210">
        <f t="shared" si="270"/>
        <v>6</v>
      </c>
      <c r="G5788" s="79" t="str">
        <f t="shared" si="271"/>
        <v>D</v>
      </c>
      <c r="H5788" s="79" t="str">
        <f t="shared" si="272"/>
        <v>6IF-CIG/RKYMTN</v>
      </c>
    </row>
    <row r="5789" spans="1:8">
      <c r="A5789" s="80">
        <v>39356</v>
      </c>
      <c r="B5789" s="79" t="s">
        <v>84</v>
      </c>
      <c r="C5789" s="79" t="s">
        <v>96</v>
      </c>
      <c r="D5789" s="85">
        <v>0</v>
      </c>
      <c r="E5789" s="85">
        <v>0</v>
      </c>
      <c r="F5789" s="210">
        <f t="shared" si="270"/>
        <v>6</v>
      </c>
      <c r="G5789" s="79" t="str">
        <f t="shared" si="271"/>
        <v>D</v>
      </c>
      <c r="H5789" s="79" t="str">
        <f t="shared" si="272"/>
        <v>6IF-NGPL/MIDCON</v>
      </c>
    </row>
    <row r="5790" spans="1:8">
      <c r="A5790" s="80">
        <v>39387</v>
      </c>
      <c r="B5790" s="79" t="s">
        <v>84</v>
      </c>
      <c r="C5790" s="79" t="s">
        <v>88</v>
      </c>
      <c r="D5790" s="85">
        <v>0</v>
      </c>
      <c r="E5790" s="85">
        <v>0</v>
      </c>
      <c r="F5790" s="210">
        <f t="shared" si="270"/>
        <v>6</v>
      </c>
      <c r="G5790" s="79" t="str">
        <f t="shared" si="271"/>
        <v>D</v>
      </c>
      <c r="H5790" s="79" t="str">
        <f t="shared" si="272"/>
        <v>6IF-CIG/RKYMTN</v>
      </c>
    </row>
    <row r="5791" spans="1:8">
      <c r="A5791" s="80">
        <v>39387</v>
      </c>
      <c r="B5791" s="79" t="s">
        <v>84</v>
      </c>
      <c r="C5791" s="79" t="s">
        <v>96</v>
      </c>
      <c r="D5791" s="85">
        <v>0</v>
      </c>
      <c r="E5791" s="85">
        <v>0</v>
      </c>
      <c r="F5791" s="210">
        <f t="shared" si="270"/>
        <v>6</v>
      </c>
      <c r="G5791" s="79" t="str">
        <f t="shared" si="271"/>
        <v>D</v>
      </c>
      <c r="H5791" s="79" t="str">
        <f t="shared" si="272"/>
        <v>6IF-NGPL/MIDCON</v>
      </c>
    </row>
    <row r="5792" spans="1:8">
      <c r="A5792" s="80">
        <v>39417</v>
      </c>
      <c r="B5792" s="79" t="s">
        <v>84</v>
      </c>
      <c r="C5792" s="79" t="s">
        <v>88</v>
      </c>
      <c r="D5792" s="85">
        <v>0</v>
      </c>
      <c r="E5792" s="85">
        <v>0</v>
      </c>
      <c r="F5792" s="210">
        <f t="shared" si="270"/>
        <v>6</v>
      </c>
      <c r="G5792" s="79" t="str">
        <f t="shared" si="271"/>
        <v>D</v>
      </c>
      <c r="H5792" s="79" t="str">
        <f t="shared" si="272"/>
        <v>6IF-CIG/RKYMTN</v>
      </c>
    </row>
    <row r="5793" spans="1:8">
      <c r="A5793" s="80">
        <v>39417</v>
      </c>
      <c r="B5793" s="79" t="s">
        <v>84</v>
      </c>
      <c r="C5793" s="79" t="s">
        <v>96</v>
      </c>
      <c r="D5793" s="85">
        <v>0</v>
      </c>
      <c r="E5793" s="85">
        <v>0</v>
      </c>
      <c r="F5793" s="210">
        <f t="shared" si="270"/>
        <v>6</v>
      </c>
      <c r="G5793" s="79" t="str">
        <f t="shared" si="271"/>
        <v>D</v>
      </c>
      <c r="H5793" s="79" t="str">
        <f t="shared" si="272"/>
        <v>6IF-NGPL/MIDCON</v>
      </c>
    </row>
    <row r="5794" spans="1:8">
      <c r="A5794" s="80">
        <v>39448</v>
      </c>
      <c r="B5794" s="79" t="s">
        <v>84</v>
      </c>
      <c r="C5794" s="79" t="s">
        <v>88</v>
      </c>
      <c r="D5794" s="85">
        <v>0</v>
      </c>
      <c r="E5794" s="85">
        <v>0</v>
      </c>
      <c r="F5794" s="210">
        <f t="shared" si="270"/>
        <v>6</v>
      </c>
      <c r="G5794" s="79" t="str">
        <f t="shared" si="271"/>
        <v>D</v>
      </c>
      <c r="H5794" s="79" t="str">
        <f t="shared" si="272"/>
        <v>6IF-CIG/RKYMTN</v>
      </c>
    </row>
    <row r="5795" spans="1:8">
      <c r="A5795" s="80">
        <v>39448</v>
      </c>
      <c r="B5795" s="79" t="s">
        <v>84</v>
      </c>
      <c r="C5795" s="79" t="s">
        <v>96</v>
      </c>
      <c r="D5795" s="85">
        <v>0</v>
      </c>
      <c r="E5795" s="85">
        <v>0</v>
      </c>
      <c r="F5795" s="210">
        <f t="shared" si="270"/>
        <v>6</v>
      </c>
      <c r="G5795" s="79" t="str">
        <f t="shared" si="271"/>
        <v>D</v>
      </c>
      <c r="H5795" s="79" t="str">
        <f t="shared" si="272"/>
        <v>6IF-NGPL/MIDCON</v>
      </c>
    </row>
    <row r="5796" spans="1:8">
      <c r="A5796" s="80">
        <v>39479</v>
      </c>
      <c r="B5796" s="79" t="s">
        <v>84</v>
      </c>
      <c r="C5796" s="79" t="s">
        <v>88</v>
      </c>
      <c r="D5796" s="85">
        <v>0</v>
      </c>
      <c r="E5796" s="85">
        <v>0</v>
      </c>
      <c r="F5796" s="210">
        <f t="shared" si="270"/>
        <v>6</v>
      </c>
      <c r="G5796" s="79" t="str">
        <f t="shared" si="271"/>
        <v>D</v>
      </c>
      <c r="H5796" s="79" t="str">
        <f t="shared" si="272"/>
        <v>6IF-CIG/RKYMTN</v>
      </c>
    </row>
    <row r="5797" spans="1:8">
      <c r="A5797" s="80">
        <v>39479</v>
      </c>
      <c r="B5797" s="79" t="s">
        <v>84</v>
      </c>
      <c r="C5797" s="79" t="s">
        <v>96</v>
      </c>
      <c r="D5797" s="85">
        <v>0</v>
      </c>
      <c r="E5797" s="85">
        <v>0</v>
      </c>
      <c r="F5797" s="210">
        <f t="shared" si="270"/>
        <v>6</v>
      </c>
      <c r="G5797" s="79" t="str">
        <f t="shared" si="271"/>
        <v>D</v>
      </c>
      <c r="H5797" s="79" t="str">
        <f t="shared" si="272"/>
        <v>6IF-NGPL/MIDCON</v>
      </c>
    </row>
    <row r="5798" spans="1:8">
      <c r="A5798" s="80">
        <v>39508</v>
      </c>
      <c r="B5798" s="79" t="s">
        <v>84</v>
      </c>
      <c r="C5798" s="79" t="s">
        <v>88</v>
      </c>
      <c r="D5798" s="85">
        <v>0</v>
      </c>
      <c r="E5798" s="85">
        <v>0</v>
      </c>
      <c r="F5798" s="210">
        <f t="shared" si="270"/>
        <v>6</v>
      </c>
      <c r="G5798" s="79" t="str">
        <f t="shared" si="271"/>
        <v>D</v>
      </c>
      <c r="H5798" s="79" t="str">
        <f t="shared" si="272"/>
        <v>6IF-CIG/RKYMTN</v>
      </c>
    </row>
    <row r="5799" spans="1:8">
      <c r="A5799" s="80">
        <v>39508</v>
      </c>
      <c r="B5799" s="79" t="s">
        <v>84</v>
      </c>
      <c r="C5799" s="79" t="s">
        <v>96</v>
      </c>
      <c r="D5799" s="85">
        <v>0</v>
      </c>
      <c r="E5799" s="85">
        <v>0</v>
      </c>
      <c r="F5799" s="210">
        <f t="shared" si="270"/>
        <v>6</v>
      </c>
      <c r="G5799" s="79" t="str">
        <f t="shared" si="271"/>
        <v>D</v>
      </c>
      <c r="H5799" s="79" t="str">
        <f t="shared" si="272"/>
        <v>6IF-NGPL/MIDCON</v>
      </c>
    </row>
    <row r="5800" spans="1:8">
      <c r="A5800" s="80">
        <v>39539</v>
      </c>
      <c r="B5800" s="79" t="s">
        <v>84</v>
      </c>
      <c r="C5800" s="79" t="s">
        <v>88</v>
      </c>
      <c r="D5800" s="85">
        <v>0</v>
      </c>
      <c r="E5800" s="85">
        <v>0</v>
      </c>
      <c r="F5800" s="210">
        <f t="shared" si="270"/>
        <v>6</v>
      </c>
      <c r="G5800" s="79" t="str">
        <f t="shared" si="271"/>
        <v>D</v>
      </c>
      <c r="H5800" s="79" t="str">
        <f t="shared" si="272"/>
        <v>6IF-CIG/RKYMTN</v>
      </c>
    </row>
    <row r="5801" spans="1:8">
      <c r="A5801" s="80">
        <v>39539</v>
      </c>
      <c r="B5801" s="79" t="s">
        <v>84</v>
      </c>
      <c r="C5801" s="79" t="s">
        <v>96</v>
      </c>
      <c r="D5801" s="85">
        <v>0</v>
      </c>
      <c r="E5801" s="85">
        <v>0</v>
      </c>
      <c r="F5801" s="210">
        <f t="shared" si="270"/>
        <v>6</v>
      </c>
      <c r="G5801" s="79" t="str">
        <f t="shared" si="271"/>
        <v>D</v>
      </c>
      <c r="H5801" s="79" t="str">
        <f t="shared" si="272"/>
        <v>6IF-NGPL/MIDCON</v>
      </c>
    </row>
    <row r="5802" spans="1:8">
      <c r="A5802" s="80">
        <v>39569</v>
      </c>
      <c r="B5802" s="79" t="s">
        <v>84</v>
      </c>
      <c r="C5802" s="79" t="s">
        <v>88</v>
      </c>
      <c r="D5802" s="85">
        <v>0</v>
      </c>
      <c r="E5802" s="85">
        <v>0</v>
      </c>
      <c r="F5802" s="210">
        <f t="shared" si="270"/>
        <v>6</v>
      </c>
      <c r="G5802" s="79" t="str">
        <f t="shared" si="271"/>
        <v>D</v>
      </c>
      <c r="H5802" s="79" t="str">
        <f t="shared" si="272"/>
        <v>6IF-CIG/RKYMTN</v>
      </c>
    </row>
    <row r="5803" spans="1:8">
      <c r="A5803" s="80">
        <v>39569</v>
      </c>
      <c r="B5803" s="79" t="s">
        <v>84</v>
      </c>
      <c r="C5803" s="79" t="s">
        <v>96</v>
      </c>
      <c r="D5803" s="85">
        <v>0</v>
      </c>
      <c r="E5803" s="85">
        <v>0</v>
      </c>
      <c r="F5803" s="210">
        <f t="shared" si="270"/>
        <v>6</v>
      </c>
      <c r="G5803" s="79" t="str">
        <f t="shared" si="271"/>
        <v>D</v>
      </c>
      <c r="H5803" s="79" t="str">
        <f t="shared" si="272"/>
        <v>6IF-NGPL/MIDCON</v>
      </c>
    </row>
    <row r="5804" spans="1:8">
      <c r="A5804" s="80">
        <v>39600</v>
      </c>
      <c r="B5804" s="79" t="s">
        <v>84</v>
      </c>
      <c r="C5804" s="79" t="s">
        <v>88</v>
      </c>
      <c r="D5804" s="85">
        <v>0</v>
      </c>
      <c r="E5804" s="85">
        <v>0</v>
      </c>
      <c r="F5804" s="210">
        <f t="shared" si="270"/>
        <v>6</v>
      </c>
      <c r="G5804" s="79" t="str">
        <f t="shared" si="271"/>
        <v>D</v>
      </c>
      <c r="H5804" s="79" t="str">
        <f t="shared" si="272"/>
        <v>6IF-CIG/RKYMTN</v>
      </c>
    </row>
    <row r="5805" spans="1:8">
      <c r="A5805" s="80">
        <v>39600</v>
      </c>
      <c r="B5805" s="79" t="s">
        <v>84</v>
      </c>
      <c r="C5805" s="79" t="s">
        <v>96</v>
      </c>
      <c r="D5805" s="85">
        <v>0</v>
      </c>
      <c r="E5805" s="85">
        <v>0</v>
      </c>
      <c r="F5805" s="210">
        <f t="shared" si="270"/>
        <v>6</v>
      </c>
      <c r="G5805" s="79" t="str">
        <f t="shared" si="271"/>
        <v>D</v>
      </c>
      <c r="H5805" s="79" t="str">
        <f t="shared" si="272"/>
        <v>6IF-NGPL/MIDCON</v>
      </c>
    </row>
    <row r="5806" spans="1:8">
      <c r="A5806" s="80">
        <v>39630</v>
      </c>
      <c r="B5806" s="79" t="s">
        <v>84</v>
      </c>
      <c r="C5806" s="79" t="s">
        <v>88</v>
      </c>
      <c r="D5806" s="85">
        <v>0</v>
      </c>
      <c r="E5806" s="85">
        <v>0</v>
      </c>
      <c r="F5806" s="210">
        <f t="shared" si="270"/>
        <v>6</v>
      </c>
      <c r="G5806" s="79" t="str">
        <f t="shared" si="271"/>
        <v>D</v>
      </c>
      <c r="H5806" s="79" t="str">
        <f t="shared" si="272"/>
        <v>6IF-CIG/RKYMTN</v>
      </c>
    </row>
    <row r="5807" spans="1:8">
      <c r="A5807" s="80">
        <v>39630</v>
      </c>
      <c r="B5807" s="79" t="s">
        <v>84</v>
      </c>
      <c r="C5807" s="79" t="s">
        <v>96</v>
      </c>
      <c r="D5807" s="85">
        <v>0</v>
      </c>
      <c r="E5807" s="85">
        <v>0</v>
      </c>
      <c r="F5807" s="210">
        <f t="shared" si="270"/>
        <v>6</v>
      </c>
      <c r="G5807" s="79" t="str">
        <f t="shared" si="271"/>
        <v>D</v>
      </c>
      <c r="H5807" s="79" t="str">
        <f t="shared" si="272"/>
        <v>6IF-NGPL/MIDCON</v>
      </c>
    </row>
    <row r="5808" spans="1:8">
      <c r="A5808" s="80">
        <v>39661</v>
      </c>
      <c r="B5808" s="79" t="s">
        <v>84</v>
      </c>
      <c r="C5808" s="79" t="s">
        <v>88</v>
      </c>
      <c r="D5808" s="85">
        <v>0</v>
      </c>
      <c r="E5808" s="85">
        <v>0</v>
      </c>
      <c r="F5808" s="210">
        <f t="shared" si="270"/>
        <v>6</v>
      </c>
      <c r="G5808" s="79" t="str">
        <f t="shared" si="271"/>
        <v>D</v>
      </c>
      <c r="H5808" s="79" t="str">
        <f t="shared" si="272"/>
        <v>6IF-CIG/RKYMTN</v>
      </c>
    </row>
    <row r="5809" spans="1:8">
      <c r="A5809" s="80">
        <v>39661</v>
      </c>
      <c r="B5809" s="79" t="s">
        <v>84</v>
      </c>
      <c r="C5809" s="79" t="s">
        <v>96</v>
      </c>
      <c r="D5809" s="85">
        <v>0</v>
      </c>
      <c r="E5809" s="85">
        <v>0</v>
      </c>
      <c r="F5809" s="210">
        <f t="shared" si="270"/>
        <v>6</v>
      </c>
      <c r="G5809" s="79" t="str">
        <f t="shared" si="271"/>
        <v>D</v>
      </c>
      <c r="H5809" s="79" t="str">
        <f t="shared" si="272"/>
        <v>6IF-NGPL/MIDCON</v>
      </c>
    </row>
    <row r="5810" spans="1:8">
      <c r="A5810" s="80">
        <v>39692</v>
      </c>
      <c r="B5810" s="79" t="s">
        <v>84</v>
      </c>
      <c r="C5810" s="79" t="s">
        <v>88</v>
      </c>
      <c r="D5810" s="85">
        <v>0</v>
      </c>
      <c r="E5810" s="85">
        <v>0</v>
      </c>
      <c r="F5810" s="210">
        <f t="shared" si="270"/>
        <v>6</v>
      </c>
      <c r="G5810" s="79" t="str">
        <f t="shared" si="271"/>
        <v>D</v>
      </c>
      <c r="H5810" s="79" t="str">
        <f t="shared" si="272"/>
        <v>6IF-CIG/RKYMTN</v>
      </c>
    </row>
    <row r="5811" spans="1:8">
      <c r="A5811" s="80">
        <v>39692</v>
      </c>
      <c r="B5811" s="79" t="s">
        <v>84</v>
      </c>
      <c r="C5811" s="79" t="s">
        <v>96</v>
      </c>
      <c r="D5811" s="85">
        <v>0</v>
      </c>
      <c r="E5811" s="85">
        <v>0</v>
      </c>
      <c r="F5811" s="210">
        <f t="shared" si="270"/>
        <v>6</v>
      </c>
      <c r="G5811" s="79" t="str">
        <f t="shared" si="271"/>
        <v>D</v>
      </c>
      <c r="H5811" s="79" t="str">
        <f t="shared" si="272"/>
        <v>6IF-NGPL/MIDCON</v>
      </c>
    </row>
    <row r="5812" spans="1:8">
      <c r="A5812" s="80">
        <v>39722</v>
      </c>
      <c r="B5812" s="79" t="s">
        <v>84</v>
      </c>
      <c r="C5812" s="79" t="s">
        <v>88</v>
      </c>
      <c r="D5812" s="85">
        <v>0</v>
      </c>
      <c r="E5812" s="85">
        <v>0</v>
      </c>
      <c r="F5812" s="210">
        <f t="shared" si="270"/>
        <v>6</v>
      </c>
      <c r="G5812" s="79" t="str">
        <f t="shared" si="271"/>
        <v>D</v>
      </c>
      <c r="H5812" s="79" t="str">
        <f t="shared" si="272"/>
        <v>6IF-CIG/RKYMTN</v>
      </c>
    </row>
    <row r="5813" spans="1:8">
      <c r="A5813" s="80">
        <v>39722</v>
      </c>
      <c r="B5813" s="79" t="s">
        <v>84</v>
      </c>
      <c r="C5813" s="79" t="s">
        <v>96</v>
      </c>
      <c r="D5813" s="85">
        <v>0</v>
      </c>
      <c r="E5813" s="85">
        <v>0</v>
      </c>
      <c r="F5813" s="210">
        <f t="shared" si="270"/>
        <v>6</v>
      </c>
      <c r="G5813" s="79" t="str">
        <f t="shared" si="271"/>
        <v>D</v>
      </c>
      <c r="H5813" s="79" t="str">
        <f t="shared" si="272"/>
        <v>6IF-NGPL/MIDCON</v>
      </c>
    </row>
    <row r="5814" spans="1:8">
      <c r="A5814" s="80">
        <v>39753</v>
      </c>
      <c r="B5814" s="79" t="s">
        <v>84</v>
      </c>
      <c r="C5814" s="79" t="s">
        <v>88</v>
      </c>
      <c r="D5814" s="85">
        <v>0</v>
      </c>
      <c r="E5814" s="85">
        <v>0</v>
      </c>
      <c r="F5814" s="210">
        <f t="shared" si="270"/>
        <v>6</v>
      </c>
      <c r="G5814" s="79" t="str">
        <f t="shared" si="271"/>
        <v>D</v>
      </c>
      <c r="H5814" s="79" t="str">
        <f t="shared" si="272"/>
        <v>6IF-CIG/RKYMTN</v>
      </c>
    </row>
    <row r="5815" spans="1:8">
      <c r="A5815" s="80">
        <v>39753</v>
      </c>
      <c r="B5815" s="79" t="s">
        <v>84</v>
      </c>
      <c r="C5815" s="79" t="s">
        <v>96</v>
      </c>
      <c r="D5815" s="85">
        <v>0</v>
      </c>
      <c r="E5815" s="85">
        <v>0</v>
      </c>
      <c r="F5815" s="210">
        <f t="shared" si="270"/>
        <v>6</v>
      </c>
      <c r="G5815" s="79" t="str">
        <f t="shared" si="271"/>
        <v>D</v>
      </c>
      <c r="H5815" s="79" t="str">
        <f t="shared" si="272"/>
        <v>6IF-NGPL/MIDCON</v>
      </c>
    </row>
    <row r="5816" spans="1:8">
      <c r="A5816" s="80">
        <v>39783</v>
      </c>
      <c r="B5816" s="79" t="s">
        <v>84</v>
      </c>
      <c r="C5816" s="79" t="s">
        <v>88</v>
      </c>
      <c r="D5816" s="85">
        <v>0</v>
      </c>
      <c r="E5816" s="85">
        <v>0</v>
      </c>
      <c r="F5816" s="210">
        <f t="shared" si="270"/>
        <v>6</v>
      </c>
      <c r="G5816" s="79" t="str">
        <f t="shared" si="271"/>
        <v>D</v>
      </c>
      <c r="H5816" s="79" t="str">
        <f t="shared" si="272"/>
        <v>6IF-CIG/RKYMTN</v>
      </c>
    </row>
    <row r="5817" spans="1:8">
      <c r="A5817" s="80">
        <v>39783</v>
      </c>
      <c r="B5817" s="79" t="s">
        <v>84</v>
      </c>
      <c r="C5817" s="79" t="s">
        <v>96</v>
      </c>
      <c r="D5817" s="85">
        <v>0</v>
      </c>
      <c r="E5817" s="85">
        <v>0</v>
      </c>
      <c r="F5817" s="210">
        <f t="shared" si="270"/>
        <v>6</v>
      </c>
      <c r="G5817" s="79" t="str">
        <f t="shared" si="271"/>
        <v>D</v>
      </c>
      <c r="H5817" s="79" t="str">
        <f t="shared" si="272"/>
        <v>6IF-NGPL/MIDCON</v>
      </c>
    </row>
    <row r="5818" spans="1:8">
      <c r="A5818" s="80">
        <v>39814</v>
      </c>
      <c r="B5818" s="79" t="s">
        <v>84</v>
      </c>
      <c r="C5818" s="79" t="s">
        <v>88</v>
      </c>
      <c r="D5818" s="85">
        <v>0</v>
      </c>
      <c r="E5818" s="85">
        <v>0</v>
      </c>
      <c r="F5818" s="210">
        <f t="shared" si="270"/>
        <v>6</v>
      </c>
      <c r="G5818" s="79" t="str">
        <f t="shared" si="271"/>
        <v>D</v>
      </c>
      <c r="H5818" s="79" t="str">
        <f t="shared" si="272"/>
        <v>6IF-CIG/RKYMTN</v>
      </c>
    </row>
    <row r="5819" spans="1:8">
      <c r="A5819" s="80">
        <v>39814</v>
      </c>
      <c r="B5819" s="79" t="s">
        <v>84</v>
      </c>
      <c r="C5819" s="79" t="s">
        <v>96</v>
      </c>
      <c r="D5819" s="85">
        <v>0</v>
      </c>
      <c r="E5819" s="85">
        <v>0</v>
      </c>
      <c r="F5819" s="210">
        <f t="shared" si="270"/>
        <v>6</v>
      </c>
      <c r="G5819" s="79" t="str">
        <f t="shared" si="271"/>
        <v>D</v>
      </c>
      <c r="H5819" s="79" t="str">
        <f t="shared" si="272"/>
        <v>6IF-NGPL/MIDCON</v>
      </c>
    </row>
    <row r="5820" spans="1:8">
      <c r="A5820" s="80">
        <v>39845</v>
      </c>
      <c r="B5820" s="79" t="s">
        <v>84</v>
      </c>
      <c r="C5820" s="79" t="s">
        <v>88</v>
      </c>
      <c r="D5820" s="85">
        <v>0</v>
      </c>
      <c r="E5820" s="85">
        <v>0</v>
      </c>
      <c r="F5820" s="210">
        <f t="shared" si="270"/>
        <v>6</v>
      </c>
      <c r="G5820" s="79" t="str">
        <f t="shared" si="271"/>
        <v>D</v>
      </c>
      <c r="H5820" s="79" t="str">
        <f t="shared" si="272"/>
        <v>6IF-CIG/RKYMTN</v>
      </c>
    </row>
    <row r="5821" spans="1:8">
      <c r="A5821" s="80">
        <v>39845</v>
      </c>
      <c r="B5821" s="79" t="s">
        <v>84</v>
      </c>
      <c r="C5821" s="79" t="s">
        <v>96</v>
      </c>
      <c r="D5821" s="85">
        <v>0</v>
      </c>
      <c r="E5821" s="85">
        <v>0</v>
      </c>
      <c r="F5821" s="210">
        <f t="shared" si="270"/>
        <v>6</v>
      </c>
      <c r="G5821" s="79" t="str">
        <f t="shared" si="271"/>
        <v>D</v>
      </c>
      <c r="H5821" s="79" t="str">
        <f t="shared" si="272"/>
        <v>6IF-NGPL/MIDCON</v>
      </c>
    </row>
    <row r="5822" spans="1:8">
      <c r="A5822" s="80">
        <v>39873</v>
      </c>
      <c r="B5822" s="79" t="s">
        <v>84</v>
      </c>
      <c r="C5822" s="79" t="s">
        <v>88</v>
      </c>
      <c r="D5822" s="85">
        <v>0</v>
      </c>
      <c r="E5822" s="85">
        <v>0</v>
      </c>
      <c r="F5822" s="210">
        <f t="shared" si="270"/>
        <v>6</v>
      </c>
      <c r="G5822" s="79" t="str">
        <f t="shared" si="271"/>
        <v>D</v>
      </c>
      <c r="H5822" s="79" t="str">
        <f t="shared" si="272"/>
        <v>6IF-CIG/RKYMTN</v>
      </c>
    </row>
    <row r="5823" spans="1:8">
      <c r="A5823" s="80">
        <v>39873</v>
      </c>
      <c r="B5823" s="79" t="s">
        <v>84</v>
      </c>
      <c r="C5823" s="79" t="s">
        <v>96</v>
      </c>
      <c r="D5823" s="85">
        <v>0</v>
      </c>
      <c r="E5823" s="85">
        <v>0</v>
      </c>
      <c r="F5823" s="210">
        <f t="shared" si="270"/>
        <v>6</v>
      </c>
      <c r="G5823" s="79" t="str">
        <f t="shared" si="271"/>
        <v>D</v>
      </c>
      <c r="H5823" s="79" t="str">
        <f t="shared" si="272"/>
        <v>6IF-NGPL/MIDCON</v>
      </c>
    </row>
    <row r="5824" spans="1:8">
      <c r="A5824" s="80">
        <v>39904</v>
      </c>
      <c r="B5824" s="79" t="s">
        <v>84</v>
      </c>
      <c r="C5824" s="79" t="s">
        <v>88</v>
      </c>
      <c r="D5824" s="85">
        <v>0</v>
      </c>
      <c r="E5824" s="85">
        <v>0</v>
      </c>
      <c r="F5824" s="210">
        <f t="shared" si="270"/>
        <v>6</v>
      </c>
      <c r="G5824" s="79" t="str">
        <f t="shared" si="271"/>
        <v>D</v>
      </c>
      <c r="H5824" s="79" t="str">
        <f t="shared" si="272"/>
        <v>6IF-CIG/RKYMTN</v>
      </c>
    </row>
    <row r="5825" spans="1:8">
      <c r="A5825" s="80">
        <v>39904</v>
      </c>
      <c r="B5825" s="79" t="s">
        <v>84</v>
      </c>
      <c r="C5825" s="79" t="s">
        <v>96</v>
      </c>
      <c r="D5825" s="85">
        <v>0</v>
      </c>
      <c r="E5825" s="85">
        <v>0</v>
      </c>
      <c r="F5825" s="210">
        <f t="shared" si="270"/>
        <v>6</v>
      </c>
      <c r="G5825" s="79" t="str">
        <f t="shared" si="271"/>
        <v>D</v>
      </c>
      <c r="H5825" s="79" t="str">
        <f t="shared" si="272"/>
        <v>6IF-NGPL/MIDCON</v>
      </c>
    </row>
    <row r="5826" spans="1:8">
      <c r="A5826" s="80">
        <v>39934</v>
      </c>
      <c r="B5826" s="79" t="s">
        <v>84</v>
      </c>
      <c r="C5826" s="79" t="s">
        <v>88</v>
      </c>
      <c r="D5826" s="85">
        <v>0</v>
      </c>
      <c r="E5826" s="85">
        <v>0</v>
      </c>
      <c r="F5826" s="210">
        <f t="shared" si="270"/>
        <v>6</v>
      </c>
      <c r="G5826" s="79" t="str">
        <f t="shared" si="271"/>
        <v>D</v>
      </c>
      <c r="H5826" s="79" t="str">
        <f t="shared" si="272"/>
        <v>6IF-CIG/RKYMTN</v>
      </c>
    </row>
    <row r="5827" spans="1:8">
      <c r="A5827" s="80">
        <v>39934</v>
      </c>
      <c r="B5827" s="79" t="s">
        <v>84</v>
      </c>
      <c r="C5827" s="79" t="s">
        <v>96</v>
      </c>
      <c r="D5827" s="85">
        <v>0</v>
      </c>
      <c r="E5827" s="85">
        <v>0</v>
      </c>
      <c r="F5827" s="210">
        <f t="shared" ref="F5827:F5890" si="273">IF(REF_DT&lt;=LastDay,INDEX(IntraMonth_Buckets,MATCH($A5827,IntraSumMonths,0),1),INDEX(BucketTable,MATCH($A5827,SumMonths,0),1))</f>
        <v>6</v>
      </c>
      <c r="G5827" s="79" t="str">
        <f t="shared" ref="G5827:G5890" si="274">INDEX(Book_Type,MATCH($B5827,Book,0),1)</f>
        <v>D</v>
      </c>
      <c r="H5827" s="79" t="str">
        <f t="shared" ref="H5827:H5890" si="275">$F5827&amp;$C5827</f>
        <v>6IF-NGPL/MIDCON</v>
      </c>
    </row>
    <row r="5828" spans="1:8">
      <c r="A5828" s="80">
        <v>39965</v>
      </c>
      <c r="B5828" s="79" t="s">
        <v>84</v>
      </c>
      <c r="C5828" s="79" t="s">
        <v>88</v>
      </c>
      <c r="D5828" s="85">
        <v>0</v>
      </c>
      <c r="E5828" s="85">
        <v>0</v>
      </c>
      <c r="F5828" s="210">
        <f t="shared" si="273"/>
        <v>6</v>
      </c>
      <c r="G5828" s="79" t="str">
        <f t="shared" si="274"/>
        <v>D</v>
      </c>
      <c r="H5828" s="79" t="str">
        <f t="shared" si="275"/>
        <v>6IF-CIG/RKYMTN</v>
      </c>
    </row>
    <row r="5829" spans="1:8">
      <c r="A5829" s="80">
        <v>39965</v>
      </c>
      <c r="B5829" s="79" t="s">
        <v>84</v>
      </c>
      <c r="C5829" s="79" t="s">
        <v>96</v>
      </c>
      <c r="D5829" s="85">
        <v>0</v>
      </c>
      <c r="E5829" s="85">
        <v>0</v>
      </c>
      <c r="F5829" s="210">
        <f t="shared" si="273"/>
        <v>6</v>
      </c>
      <c r="G5829" s="79" t="str">
        <f t="shared" si="274"/>
        <v>D</v>
      </c>
      <c r="H5829" s="79" t="str">
        <f t="shared" si="275"/>
        <v>6IF-NGPL/MIDCON</v>
      </c>
    </row>
    <row r="5830" spans="1:8">
      <c r="A5830" s="80">
        <v>39995</v>
      </c>
      <c r="B5830" s="79" t="s">
        <v>84</v>
      </c>
      <c r="C5830" s="79" t="s">
        <v>88</v>
      </c>
      <c r="D5830" s="85">
        <v>0</v>
      </c>
      <c r="E5830" s="85">
        <v>0</v>
      </c>
      <c r="F5830" s="210">
        <f t="shared" si="273"/>
        <v>6</v>
      </c>
      <c r="G5830" s="79" t="str">
        <f t="shared" si="274"/>
        <v>D</v>
      </c>
      <c r="H5830" s="79" t="str">
        <f t="shared" si="275"/>
        <v>6IF-CIG/RKYMTN</v>
      </c>
    </row>
    <row r="5831" spans="1:8">
      <c r="A5831" s="80">
        <v>39995</v>
      </c>
      <c r="B5831" s="79" t="s">
        <v>84</v>
      </c>
      <c r="C5831" s="79" t="s">
        <v>96</v>
      </c>
      <c r="D5831" s="85">
        <v>0</v>
      </c>
      <c r="E5831" s="85">
        <v>0</v>
      </c>
      <c r="F5831" s="210">
        <f t="shared" si="273"/>
        <v>6</v>
      </c>
      <c r="G5831" s="79" t="str">
        <f t="shared" si="274"/>
        <v>D</v>
      </c>
      <c r="H5831" s="79" t="str">
        <f t="shared" si="275"/>
        <v>6IF-NGPL/MIDCON</v>
      </c>
    </row>
    <row r="5832" spans="1:8">
      <c r="A5832" s="80">
        <v>40026</v>
      </c>
      <c r="B5832" s="79" t="s">
        <v>84</v>
      </c>
      <c r="C5832" s="79" t="s">
        <v>88</v>
      </c>
      <c r="D5832" s="85">
        <v>0</v>
      </c>
      <c r="E5832" s="85">
        <v>0</v>
      </c>
      <c r="F5832" s="210">
        <f t="shared" si="273"/>
        <v>6</v>
      </c>
      <c r="G5832" s="79" t="str">
        <f t="shared" si="274"/>
        <v>D</v>
      </c>
      <c r="H5832" s="79" t="str">
        <f t="shared" si="275"/>
        <v>6IF-CIG/RKYMTN</v>
      </c>
    </row>
    <row r="5833" spans="1:8">
      <c r="A5833" s="80">
        <v>40026</v>
      </c>
      <c r="B5833" s="79" t="s">
        <v>84</v>
      </c>
      <c r="C5833" s="79" t="s">
        <v>96</v>
      </c>
      <c r="D5833" s="85">
        <v>0</v>
      </c>
      <c r="E5833" s="85">
        <v>0</v>
      </c>
      <c r="F5833" s="210">
        <f t="shared" si="273"/>
        <v>6</v>
      </c>
      <c r="G5833" s="79" t="str">
        <f t="shared" si="274"/>
        <v>D</v>
      </c>
      <c r="H5833" s="79" t="str">
        <f t="shared" si="275"/>
        <v>6IF-NGPL/MIDCON</v>
      </c>
    </row>
    <row r="5834" spans="1:8">
      <c r="A5834" s="80">
        <v>40057</v>
      </c>
      <c r="B5834" s="79" t="s">
        <v>84</v>
      </c>
      <c r="C5834" s="79" t="s">
        <v>88</v>
      </c>
      <c r="D5834" s="85">
        <v>0</v>
      </c>
      <c r="E5834" s="85">
        <v>0</v>
      </c>
      <c r="F5834" s="210">
        <f t="shared" si="273"/>
        <v>6</v>
      </c>
      <c r="G5834" s="79" t="str">
        <f t="shared" si="274"/>
        <v>D</v>
      </c>
      <c r="H5834" s="79" t="str">
        <f t="shared" si="275"/>
        <v>6IF-CIG/RKYMTN</v>
      </c>
    </row>
    <row r="5835" spans="1:8">
      <c r="A5835" s="80">
        <v>40057</v>
      </c>
      <c r="B5835" s="79" t="s">
        <v>84</v>
      </c>
      <c r="C5835" s="79" t="s">
        <v>96</v>
      </c>
      <c r="D5835" s="85">
        <v>0</v>
      </c>
      <c r="E5835" s="85">
        <v>0</v>
      </c>
      <c r="F5835" s="210">
        <f t="shared" si="273"/>
        <v>6</v>
      </c>
      <c r="G5835" s="79" t="str">
        <f t="shared" si="274"/>
        <v>D</v>
      </c>
      <c r="H5835" s="79" t="str">
        <f t="shared" si="275"/>
        <v>6IF-NGPL/MIDCON</v>
      </c>
    </row>
    <row r="5836" spans="1:8">
      <c r="A5836" s="80">
        <v>40087</v>
      </c>
      <c r="B5836" s="79" t="s">
        <v>84</v>
      </c>
      <c r="C5836" s="79" t="s">
        <v>88</v>
      </c>
      <c r="D5836" s="85">
        <v>0</v>
      </c>
      <c r="E5836" s="85">
        <v>0</v>
      </c>
      <c r="F5836" s="210">
        <f t="shared" si="273"/>
        <v>6</v>
      </c>
      <c r="G5836" s="79" t="str">
        <f t="shared" si="274"/>
        <v>D</v>
      </c>
      <c r="H5836" s="79" t="str">
        <f t="shared" si="275"/>
        <v>6IF-CIG/RKYMTN</v>
      </c>
    </row>
    <row r="5837" spans="1:8">
      <c r="A5837" s="80">
        <v>40087</v>
      </c>
      <c r="B5837" s="79" t="s">
        <v>84</v>
      </c>
      <c r="C5837" s="79" t="s">
        <v>96</v>
      </c>
      <c r="D5837" s="85">
        <v>0</v>
      </c>
      <c r="E5837" s="85">
        <v>0</v>
      </c>
      <c r="F5837" s="210">
        <f t="shared" si="273"/>
        <v>6</v>
      </c>
      <c r="G5837" s="79" t="str">
        <f t="shared" si="274"/>
        <v>D</v>
      </c>
      <c r="H5837" s="79" t="str">
        <f t="shared" si="275"/>
        <v>6IF-NGPL/MIDCON</v>
      </c>
    </row>
    <row r="5838" spans="1:8">
      <c r="A5838" s="80">
        <v>40118</v>
      </c>
      <c r="B5838" s="79" t="s">
        <v>84</v>
      </c>
      <c r="C5838" s="79" t="s">
        <v>88</v>
      </c>
      <c r="D5838" s="85">
        <v>0</v>
      </c>
      <c r="E5838" s="85">
        <v>0</v>
      </c>
      <c r="F5838" s="210">
        <f t="shared" si="273"/>
        <v>6</v>
      </c>
      <c r="G5838" s="79" t="str">
        <f t="shared" si="274"/>
        <v>D</v>
      </c>
      <c r="H5838" s="79" t="str">
        <f t="shared" si="275"/>
        <v>6IF-CIG/RKYMTN</v>
      </c>
    </row>
    <row r="5839" spans="1:8">
      <c r="A5839" s="80">
        <v>40118</v>
      </c>
      <c r="B5839" s="79" t="s">
        <v>84</v>
      </c>
      <c r="C5839" s="79" t="s">
        <v>96</v>
      </c>
      <c r="D5839" s="85">
        <v>0</v>
      </c>
      <c r="E5839" s="85">
        <v>0</v>
      </c>
      <c r="F5839" s="210">
        <f t="shared" si="273"/>
        <v>6</v>
      </c>
      <c r="G5839" s="79" t="str">
        <f t="shared" si="274"/>
        <v>D</v>
      </c>
      <c r="H5839" s="79" t="str">
        <f t="shared" si="275"/>
        <v>6IF-NGPL/MIDCON</v>
      </c>
    </row>
    <row r="5840" spans="1:8">
      <c r="A5840" s="80">
        <v>40148</v>
      </c>
      <c r="B5840" s="79" t="s">
        <v>84</v>
      </c>
      <c r="C5840" s="79" t="s">
        <v>88</v>
      </c>
      <c r="D5840" s="85">
        <v>0</v>
      </c>
      <c r="E5840" s="85">
        <v>0</v>
      </c>
      <c r="F5840" s="210">
        <f t="shared" si="273"/>
        <v>6</v>
      </c>
      <c r="G5840" s="79" t="str">
        <f t="shared" si="274"/>
        <v>D</v>
      </c>
      <c r="H5840" s="79" t="str">
        <f t="shared" si="275"/>
        <v>6IF-CIG/RKYMTN</v>
      </c>
    </row>
    <row r="5841" spans="1:8">
      <c r="A5841" s="80">
        <v>40148</v>
      </c>
      <c r="B5841" s="79" t="s">
        <v>84</v>
      </c>
      <c r="C5841" s="79" t="s">
        <v>96</v>
      </c>
      <c r="D5841" s="85">
        <v>0</v>
      </c>
      <c r="E5841" s="85">
        <v>0</v>
      </c>
      <c r="F5841" s="210">
        <f t="shared" si="273"/>
        <v>6</v>
      </c>
      <c r="G5841" s="79" t="str">
        <f t="shared" si="274"/>
        <v>D</v>
      </c>
      <c r="H5841" s="79" t="str">
        <f t="shared" si="275"/>
        <v>6IF-NGPL/MIDCON</v>
      </c>
    </row>
    <row r="5842" spans="1:8">
      <c r="A5842" s="80">
        <v>40179</v>
      </c>
      <c r="B5842" s="79" t="s">
        <v>84</v>
      </c>
      <c r="C5842" s="79" t="s">
        <v>88</v>
      </c>
      <c r="D5842" s="85">
        <v>0</v>
      </c>
      <c r="E5842" s="85">
        <v>0</v>
      </c>
      <c r="F5842" s="210">
        <f t="shared" si="273"/>
        <v>6</v>
      </c>
      <c r="G5842" s="79" t="str">
        <f t="shared" si="274"/>
        <v>D</v>
      </c>
      <c r="H5842" s="79" t="str">
        <f t="shared" si="275"/>
        <v>6IF-CIG/RKYMTN</v>
      </c>
    </row>
    <row r="5843" spans="1:8">
      <c r="A5843" s="80">
        <v>40179</v>
      </c>
      <c r="B5843" s="79" t="s">
        <v>84</v>
      </c>
      <c r="C5843" s="79" t="s">
        <v>96</v>
      </c>
      <c r="D5843" s="85">
        <v>0</v>
      </c>
      <c r="E5843" s="85">
        <v>0</v>
      </c>
      <c r="F5843" s="210">
        <f t="shared" si="273"/>
        <v>6</v>
      </c>
      <c r="G5843" s="79" t="str">
        <f t="shared" si="274"/>
        <v>D</v>
      </c>
      <c r="H5843" s="79" t="str">
        <f t="shared" si="275"/>
        <v>6IF-NGPL/MIDCON</v>
      </c>
    </row>
    <row r="5844" spans="1:8">
      <c r="A5844" s="80">
        <v>40210</v>
      </c>
      <c r="B5844" s="79" t="s">
        <v>84</v>
      </c>
      <c r="C5844" s="79" t="s">
        <v>88</v>
      </c>
      <c r="D5844" s="85">
        <v>0</v>
      </c>
      <c r="E5844" s="85">
        <v>0</v>
      </c>
      <c r="F5844" s="210">
        <f t="shared" si="273"/>
        <v>6</v>
      </c>
      <c r="G5844" s="79" t="str">
        <f t="shared" si="274"/>
        <v>D</v>
      </c>
      <c r="H5844" s="79" t="str">
        <f t="shared" si="275"/>
        <v>6IF-CIG/RKYMTN</v>
      </c>
    </row>
    <row r="5845" spans="1:8">
      <c r="A5845" s="80">
        <v>40210</v>
      </c>
      <c r="B5845" s="79" t="s">
        <v>84</v>
      </c>
      <c r="C5845" s="79" t="s">
        <v>96</v>
      </c>
      <c r="D5845" s="85">
        <v>0</v>
      </c>
      <c r="E5845" s="85">
        <v>0</v>
      </c>
      <c r="F5845" s="210">
        <f t="shared" si="273"/>
        <v>6</v>
      </c>
      <c r="G5845" s="79" t="str">
        <f t="shared" si="274"/>
        <v>D</v>
      </c>
      <c r="H5845" s="79" t="str">
        <f t="shared" si="275"/>
        <v>6IF-NGPL/MIDCON</v>
      </c>
    </row>
    <row r="5846" spans="1:8">
      <c r="A5846" s="80">
        <v>40238</v>
      </c>
      <c r="B5846" s="79" t="s">
        <v>84</v>
      </c>
      <c r="C5846" s="79" t="s">
        <v>88</v>
      </c>
      <c r="D5846" s="85">
        <v>0</v>
      </c>
      <c r="E5846" s="85">
        <v>0</v>
      </c>
      <c r="F5846" s="210">
        <f t="shared" si="273"/>
        <v>6</v>
      </c>
      <c r="G5846" s="79" t="str">
        <f t="shared" si="274"/>
        <v>D</v>
      </c>
      <c r="H5846" s="79" t="str">
        <f t="shared" si="275"/>
        <v>6IF-CIG/RKYMTN</v>
      </c>
    </row>
    <row r="5847" spans="1:8">
      <c r="A5847" s="80">
        <v>40238</v>
      </c>
      <c r="B5847" s="79" t="s">
        <v>84</v>
      </c>
      <c r="C5847" s="79" t="s">
        <v>96</v>
      </c>
      <c r="D5847" s="85">
        <v>0</v>
      </c>
      <c r="E5847" s="85">
        <v>0</v>
      </c>
      <c r="F5847" s="210">
        <f t="shared" si="273"/>
        <v>6</v>
      </c>
      <c r="G5847" s="79" t="str">
        <f t="shared" si="274"/>
        <v>D</v>
      </c>
      <c r="H5847" s="79" t="str">
        <f t="shared" si="275"/>
        <v>6IF-NGPL/MIDCON</v>
      </c>
    </row>
    <row r="5848" spans="1:8">
      <c r="A5848" s="80">
        <v>40269</v>
      </c>
      <c r="B5848" s="79" t="s">
        <v>84</v>
      </c>
      <c r="C5848" s="79" t="s">
        <v>88</v>
      </c>
      <c r="D5848" s="85">
        <v>0</v>
      </c>
      <c r="E5848" s="85">
        <v>0</v>
      </c>
      <c r="F5848" s="210">
        <f t="shared" si="273"/>
        <v>6</v>
      </c>
      <c r="G5848" s="79" t="str">
        <f t="shared" si="274"/>
        <v>D</v>
      </c>
      <c r="H5848" s="79" t="str">
        <f t="shared" si="275"/>
        <v>6IF-CIG/RKYMTN</v>
      </c>
    </row>
    <row r="5849" spans="1:8">
      <c r="A5849" s="80">
        <v>40269</v>
      </c>
      <c r="B5849" s="79" t="s">
        <v>84</v>
      </c>
      <c r="C5849" s="79" t="s">
        <v>96</v>
      </c>
      <c r="D5849" s="85">
        <v>0</v>
      </c>
      <c r="E5849" s="85">
        <v>0</v>
      </c>
      <c r="F5849" s="210">
        <f t="shared" si="273"/>
        <v>6</v>
      </c>
      <c r="G5849" s="79" t="str">
        <f t="shared" si="274"/>
        <v>D</v>
      </c>
      <c r="H5849" s="79" t="str">
        <f t="shared" si="275"/>
        <v>6IF-NGPL/MIDCON</v>
      </c>
    </row>
    <row r="5850" spans="1:8">
      <c r="A5850" s="80">
        <v>40299</v>
      </c>
      <c r="B5850" s="79" t="s">
        <v>84</v>
      </c>
      <c r="C5850" s="79" t="s">
        <v>88</v>
      </c>
      <c r="D5850" s="85">
        <v>0</v>
      </c>
      <c r="E5850" s="85">
        <v>0</v>
      </c>
      <c r="F5850" s="210">
        <f t="shared" si="273"/>
        <v>6</v>
      </c>
      <c r="G5850" s="79" t="str">
        <f t="shared" si="274"/>
        <v>D</v>
      </c>
      <c r="H5850" s="79" t="str">
        <f t="shared" si="275"/>
        <v>6IF-CIG/RKYMTN</v>
      </c>
    </row>
    <row r="5851" spans="1:8">
      <c r="A5851" s="80">
        <v>40299</v>
      </c>
      <c r="B5851" s="79" t="s">
        <v>84</v>
      </c>
      <c r="C5851" s="79" t="s">
        <v>96</v>
      </c>
      <c r="D5851" s="85">
        <v>0</v>
      </c>
      <c r="E5851" s="85">
        <v>0</v>
      </c>
      <c r="F5851" s="210">
        <f t="shared" si="273"/>
        <v>6</v>
      </c>
      <c r="G5851" s="79" t="str">
        <f t="shared" si="274"/>
        <v>D</v>
      </c>
      <c r="H5851" s="79" t="str">
        <f t="shared" si="275"/>
        <v>6IF-NGPL/MIDCON</v>
      </c>
    </row>
    <row r="5852" spans="1:8">
      <c r="A5852" s="80">
        <v>40330</v>
      </c>
      <c r="B5852" s="79" t="s">
        <v>84</v>
      </c>
      <c r="C5852" s="79" t="s">
        <v>88</v>
      </c>
      <c r="D5852" s="85">
        <v>0</v>
      </c>
      <c r="E5852" s="85">
        <v>0</v>
      </c>
      <c r="F5852" s="210">
        <f t="shared" si="273"/>
        <v>6</v>
      </c>
      <c r="G5852" s="79" t="str">
        <f t="shared" si="274"/>
        <v>D</v>
      </c>
      <c r="H5852" s="79" t="str">
        <f t="shared" si="275"/>
        <v>6IF-CIG/RKYMTN</v>
      </c>
    </row>
    <row r="5853" spans="1:8">
      <c r="A5853" s="80">
        <v>40330</v>
      </c>
      <c r="B5853" s="79" t="s">
        <v>84</v>
      </c>
      <c r="C5853" s="79" t="s">
        <v>96</v>
      </c>
      <c r="D5853" s="85">
        <v>0</v>
      </c>
      <c r="E5853" s="85">
        <v>0</v>
      </c>
      <c r="F5853" s="210">
        <f t="shared" si="273"/>
        <v>6</v>
      </c>
      <c r="G5853" s="79" t="str">
        <f t="shared" si="274"/>
        <v>D</v>
      </c>
      <c r="H5853" s="79" t="str">
        <f t="shared" si="275"/>
        <v>6IF-NGPL/MIDCON</v>
      </c>
    </row>
    <row r="5854" spans="1:8">
      <c r="A5854" s="80">
        <v>40360</v>
      </c>
      <c r="B5854" s="79" t="s">
        <v>84</v>
      </c>
      <c r="C5854" s="79" t="s">
        <v>88</v>
      </c>
      <c r="D5854" s="85">
        <v>0</v>
      </c>
      <c r="E5854" s="85">
        <v>0</v>
      </c>
      <c r="F5854" s="210">
        <f t="shared" si="273"/>
        <v>6</v>
      </c>
      <c r="G5854" s="79" t="str">
        <f t="shared" si="274"/>
        <v>D</v>
      </c>
      <c r="H5854" s="79" t="str">
        <f t="shared" si="275"/>
        <v>6IF-CIG/RKYMTN</v>
      </c>
    </row>
    <row r="5855" spans="1:8">
      <c r="A5855" s="80">
        <v>40360</v>
      </c>
      <c r="B5855" s="79" t="s">
        <v>84</v>
      </c>
      <c r="C5855" s="79" t="s">
        <v>96</v>
      </c>
      <c r="D5855" s="85">
        <v>0</v>
      </c>
      <c r="E5855" s="85">
        <v>0</v>
      </c>
      <c r="F5855" s="210">
        <f t="shared" si="273"/>
        <v>6</v>
      </c>
      <c r="G5855" s="79" t="str">
        <f t="shared" si="274"/>
        <v>D</v>
      </c>
      <c r="H5855" s="79" t="str">
        <f t="shared" si="275"/>
        <v>6IF-NGPL/MIDCON</v>
      </c>
    </row>
    <row r="5856" spans="1:8">
      <c r="A5856" s="80">
        <v>40391</v>
      </c>
      <c r="B5856" s="79" t="s">
        <v>84</v>
      </c>
      <c r="C5856" s="79" t="s">
        <v>88</v>
      </c>
      <c r="D5856" s="85">
        <v>0</v>
      </c>
      <c r="E5856" s="85">
        <v>0</v>
      </c>
      <c r="F5856" s="210">
        <f t="shared" si="273"/>
        <v>6</v>
      </c>
      <c r="G5856" s="79" t="str">
        <f t="shared" si="274"/>
        <v>D</v>
      </c>
      <c r="H5856" s="79" t="str">
        <f t="shared" si="275"/>
        <v>6IF-CIG/RKYMTN</v>
      </c>
    </row>
    <row r="5857" spans="1:8">
      <c r="A5857" s="80">
        <v>40391</v>
      </c>
      <c r="B5857" s="79" t="s">
        <v>84</v>
      </c>
      <c r="C5857" s="79" t="s">
        <v>96</v>
      </c>
      <c r="D5857" s="85">
        <v>0</v>
      </c>
      <c r="E5857" s="85">
        <v>0</v>
      </c>
      <c r="F5857" s="210">
        <f t="shared" si="273"/>
        <v>6</v>
      </c>
      <c r="G5857" s="79" t="str">
        <f t="shared" si="274"/>
        <v>D</v>
      </c>
      <c r="H5857" s="79" t="str">
        <f t="shared" si="275"/>
        <v>6IF-NGPL/MIDCON</v>
      </c>
    </row>
    <row r="5858" spans="1:8">
      <c r="A5858" s="80">
        <v>40422</v>
      </c>
      <c r="B5858" s="79" t="s">
        <v>84</v>
      </c>
      <c r="C5858" s="79" t="s">
        <v>88</v>
      </c>
      <c r="D5858" s="85">
        <v>0</v>
      </c>
      <c r="E5858" s="85">
        <v>0</v>
      </c>
      <c r="F5858" s="210">
        <f t="shared" si="273"/>
        <v>6</v>
      </c>
      <c r="G5858" s="79" t="str">
        <f t="shared" si="274"/>
        <v>D</v>
      </c>
      <c r="H5858" s="79" t="str">
        <f t="shared" si="275"/>
        <v>6IF-CIG/RKYMTN</v>
      </c>
    </row>
    <row r="5859" spans="1:8">
      <c r="A5859" s="80">
        <v>40422</v>
      </c>
      <c r="B5859" s="79" t="s">
        <v>84</v>
      </c>
      <c r="C5859" s="79" t="s">
        <v>96</v>
      </c>
      <c r="D5859" s="85">
        <v>0</v>
      </c>
      <c r="E5859" s="85">
        <v>0</v>
      </c>
      <c r="F5859" s="210">
        <f t="shared" si="273"/>
        <v>6</v>
      </c>
      <c r="G5859" s="79" t="str">
        <f t="shared" si="274"/>
        <v>D</v>
      </c>
      <c r="H5859" s="79" t="str">
        <f t="shared" si="275"/>
        <v>6IF-NGPL/MIDCON</v>
      </c>
    </row>
    <row r="5860" spans="1:8">
      <c r="A5860" s="80">
        <v>40452</v>
      </c>
      <c r="B5860" s="79" t="s">
        <v>84</v>
      </c>
      <c r="C5860" s="79" t="s">
        <v>88</v>
      </c>
      <c r="D5860" s="85">
        <v>0</v>
      </c>
      <c r="E5860" s="85">
        <v>0</v>
      </c>
      <c r="F5860" s="210">
        <f t="shared" si="273"/>
        <v>6</v>
      </c>
      <c r="G5860" s="79" t="str">
        <f t="shared" si="274"/>
        <v>D</v>
      </c>
      <c r="H5860" s="79" t="str">
        <f t="shared" si="275"/>
        <v>6IF-CIG/RKYMTN</v>
      </c>
    </row>
    <row r="5861" spans="1:8">
      <c r="A5861" s="80">
        <v>40452</v>
      </c>
      <c r="B5861" s="79" t="s">
        <v>84</v>
      </c>
      <c r="C5861" s="79" t="s">
        <v>96</v>
      </c>
      <c r="D5861" s="85">
        <v>0</v>
      </c>
      <c r="E5861" s="85">
        <v>0</v>
      </c>
      <c r="F5861" s="210">
        <f t="shared" si="273"/>
        <v>6</v>
      </c>
      <c r="G5861" s="79" t="str">
        <f t="shared" si="274"/>
        <v>D</v>
      </c>
      <c r="H5861" s="79" t="str">
        <f t="shared" si="275"/>
        <v>6IF-NGPL/MIDCON</v>
      </c>
    </row>
    <row r="5862" spans="1:8">
      <c r="A5862" s="80">
        <v>40483</v>
      </c>
      <c r="B5862" s="79" t="s">
        <v>84</v>
      </c>
      <c r="C5862" s="79" t="s">
        <v>88</v>
      </c>
      <c r="D5862" s="85">
        <v>0</v>
      </c>
      <c r="E5862" s="85">
        <v>0</v>
      </c>
      <c r="F5862" s="210">
        <f t="shared" si="273"/>
        <v>6</v>
      </c>
      <c r="G5862" s="79" t="str">
        <f t="shared" si="274"/>
        <v>D</v>
      </c>
      <c r="H5862" s="79" t="str">
        <f t="shared" si="275"/>
        <v>6IF-CIG/RKYMTN</v>
      </c>
    </row>
    <row r="5863" spans="1:8">
      <c r="A5863" s="80">
        <v>40483</v>
      </c>
      <c r="B5863" s="79" t="s">
        <v>84</v>
      </c>
      <c r="C5863" s="79" t="s">
        <v>96</v>
      </c>
      <c r="D5863" s="85">
        <v>0</v>
      </c>
      <c r="E5863" s="85">
        <v>0</v>
      </c>
      <c r="F5863" s="210">
        <f t="shared" si="273"/>
        <v>6</v>
      </c>
      <c r="G5863" s="79" t="str">
        <f t="shared" si="274"/>
        <v>D</v>
      </c>
      <c r="H5863" s="79" t="str">
        <f t="shared" si="275"/>
        <v>6IF-NGPL/MIDCON</v>
      </c>
    </row>
    <row r="5864" spans="1:8">
      <c r="A5864" s="80">
        <v>40513</v>
      </c>
      <c r="B5864" s="79" t="s">
        <v>84</v>
      </c>
      <c r="C5864" s="79" t="s">
        <v>88</v>
      </c>
      <c r="D5864" s="85">
        <v>0</v>
      </c>
      <c r="E5864" s="85">
        <v>0</v>
      </c>
      <c r="F5864" s="210">
        <f t="shared" si="273"/>
        <v>6</v>
      </c>
      <c r="G5864" s="79" t="str">
        <f t="shared" si="274"/>
        <v>D</v>
      </c>
      <c r="H5864" s="79" t="str">
        <f t="shared" si="275"/>
        <v>6IF-CIG/RKYMTN</v>
      </c>
    </row>
    <row r="5865" spans="1:8">
      <c r="A5865" s="80">
        <v>40513</v>
      </c>
      <c r="B5865" s="79" t="s">
        <v>84</v>
      </c>
      <c r="C5865" s="79" t="s">
        <v>96</v>
      </c>
      <c r="D5865" s="85">
        <v>0</v>
      </c>
      <c r="E5865" s="85">
        <v>0</v>
      </c>
      <c r="F5865" s="210">
        <f t="shared" si="273"/>
        <v>6</v>
      </c>
      <c r="G5865" s="79" t="str">
        <f t="shared" si="274"/>
        <v>D</v>
      </c>
      <c r="H5865" s="79" t="str">
        <f t="shared" si="275"/>
        <v>6IF-NGPL/MIDCON</v>
      </c>
    </row>
    <row r="5866" spans="1:8">
      <c r="A5866" s="80">
        <v>40544</v>
      </c>
      <c r="B5866" s="79" t="s">
        <v>84</v>
      </c>
      <c r="C5866" s="79" t="s">
        <v>88</v>
      </c>
      <c r="D5866" s="85">
        <v>0</v>
      </c>
      <c r="E5866" s="85">
        <v>0</v>
      </c>
      <c r="F5866" s="210">
        <f t="shared" si="273"/>
        <v>6</v>
      </c>
      <c r="G5866" s="79" t="str">
        <f t="shared" si="274"/>
        <v>D</v>
      </c>
      <c r="H5866" s="79" t="str">
        <f t="shared" si="275"/>
        <v>6IF-CIG/RKYMTN</v>
      </c>
    </row>
    <row r="5867" spans="1:8">
      <c r="A5867" s="80">
        <v>40544</v>
      </c>
      <c r="B5867" s="79" t="s">
        <v>84</v>
      </c>
      <c r="C5867" s="79" t="s">
        <v>96</v>
      </c>
      <c r="D5867" s="85">
        <v>0</v>
      </c>
      <c r="E5867" s="85">
        <v>0</v>
      </c>
      <c r="F5867" s="210">
        <f t="shared" si="273"/>
        <v>6</v>
      </c>
      <c r="G5867" s="79" t="str">
        <f t="shared" si="274"/>
        <v>D</v>
      </c>
      <c r="H5867" s="79" t="str">
        <f t="shared" si="275"/>
        <v>6IF-NGPL/MIDCON</v>
      </c>
    </row>
    <row r="5868" spans="1:8">
      <c r="A5868" s="80">
        <v>40575</v>
      </c>
      <c r="B5868" s="79" t="s">
        <v>84</v>
      </c>
      <c r="C5868" s="79" t="s">
        <v>88</v>
      </c>
      <c r="D5868" s="85">
        <v>0</v>
      </c>
      <c r="E5868" s="85">
        <v>0</v>
      </c>
      <c r="F5868" s="210">
        <f t="shared" si="273"/>
        <v>6</v>
      </c>
      <c r="G5868" s="79" t="str">
        <f t="shared" si="274"/>
        <v>D</v>
      </c>
      <c r="H5868" s="79" t="str">
        <f t="shared" si="275"/>
        <v>6IF-CIG/RKYMTN</v>
      </c>
    </row>
    <row r="5869" spans="1:8">
      <c r="A5869" s="80">
        <v>40575</v>
      </c>
      <c r="B5869" s="79" t="s">
        <v>84</v>
      </c>
      <c r="C5869" s="79" t="s">
        <v>96</v>
      </c>
      <c r="D5869" s="85">
        <v>0</v>
      </c>
      <c r="E5869" s="85">
        <v>0</v>
      </c>
      <c r="F5869" s="210">
        <f t="shared" si="273"/>
        <v>6</v>
      </c>
      <c r="G5869" s="79" t="str">
        <f t="shared" si="274"/>
        <v>D</v>
      </c>
      <c r="H5869" s="79" t="str">
        <f t="shared" si="275"/>
        <v>6IF-NGPL/MIDCON</v>
      </c>
    </row>
    <row r="5870" spans="1:8">
      <c r="A5870" s="80">
        <v>40603</v>
      </c>
      <c r="B5870" s="79" t="s">
        <v>84</v>
      </c>
      <c r="C5870" s="79" t="s">
        <v>88</v>
      </c>
      <c r="D5870" s="85">
        <v>0</v>
      </c>
      <c r="E5870" s="85">
        <v>0</v>
      </c>
      <c r="F5870" s="210">
        <f t="shared" si="273"/>
        <v>6</v>
      </c>
      <c r="G5870" s="79" t="str">
        <f t="shared" si="274"/>
        <v>D</v>
      </c>
      <c r="H5870" s="79" t="str">
        <f t="shared" si="275"/>
        <v>6IF-CIG/RKYMTN</v>
      </c>
    </row>
    <row r="5871" spans="1:8">
      <c r="A5871" s="80">
        <v>40603</v>
      </c>
      <c r="B5871" s="79" t="s">
        <v>84</v>
      </c>
      <c r="C5871" s="79" t="s">
        <v>96</v>
      </c>
      <c r="D5871" s="85">
        <v>0</v>
      </c>
      <c r="E5871" s="85">
        <v>0</v>
      </c>
      <c r="F5871" s="210">
        <f t="shared" si="273"/>
        <v>6</v>
      </c>
      <c r="G5871" s="79" t="str">
        <f t="shared" si="274"/>
        <v>D</v>
      </c>
      <c r="H5871" s="79" t="str">
        <f t="shared" si="275"/>
        <v>6IF-NGPL/MIDCON</v>
      </c>
    </row>
    <row r="5872" spans="1:8">
      <c r="A5872" s="80">
        <v>40634</v>
      </c>
      <c r="B5872" s="79" t="s">
        <v>84</v>
      </c>
      <c r="C5872" s="79" t="s">
        <v>88</v>
      </c>
      <c r="D5872" s="85">
        <v>0</v>
      </c>
      <c r="E5872" s="85">
        <v>0</v>
      </c>
      <c r="F5872" s="210">
        <f t="shared" si="273"/>
        <v>6</v>
      </c>
      <c r="G5872" s="79" t="str">
        <f t="shared" si="274"/>
        <v>D</v>
      </c>
      <c r="H5872" s="79" t="str">
        <f t="shared" si="275"/>
        <v>6IF-CIG/RKYMTN</v>
      </c>
    </row>
    <row r="5873" spans="1:8">
      <c r="A5873" s="80">
        <v>40634</v>
      </c>
      <c r="B5873" s="79" t="s">
        <v>84</v>
      </c>
      <c r="C5873" s="79" t="s">
        <v>96</v>
      </c>
      <c r="D5873" s="85">
        <v>0</v>
      </c>
      <c r="E5873" s="85">
        <v>0</v>
      </c>
      <c r="F5873" s="210">
        <f t="shared" si="273"/>
        <v>6</v>
      </c>
      <c r="G5873" s="79" t="str">
        <f t="shared" si="274"/>
        <v>D</v>
      </c>
      <c r="H5873" s="79" t="str">
        <f t="shared" si="275"/>
        <v>6IF-NGPL/MIDCON</v>
      </c>
    </row>
    <row r="5874" spans="1:8">
      <c r="A5874" s="80">
        <v>40664</v>
      </c>
      <c r="B5874" s="79" t="s">
        <v>84</v>
      </c>
      <c r="C5874" s="79" t="s">
        <v>88</v>
      </c>
      <c r="D5874" s="85">
        <v>0</v>
      </c>
      <c r="E5874" s="85">
        <v>0</v>
      </c>
      <c r="F5874" s="210">
        <f t="shared" si="273"/>
        <v>6</v>
      </c>
      <c r="G5874" s="79" t="str">
        <f t="shared" si="274"/>
        <v>D</v>
      </c>
      <c r="H5874" s="79" t="str">
        <f t="shared" si="275"/>
        <v>6IF-CIG/RKYMTN</v>
      </c>
    </row>
    <row r="5875" spans="1:8">
      <c r="A5875" s="80">
        <v>40664</v>
      </c>
      <c r="B5875" s="79" t="s">
        <v>84</v>
      </c>
      <c r="C5875" s="79" t="s">
        <v>96</v>
      </c>
      <c r="D5875" s="85">
        <v>0</v>
      </c>
      <c r="E5875" s="85">
        <v>0</v>
      </c>
      <c r="F5875" s="210">
        <f t="shared" si="273"/>
        <v>6</v>
      </c>
      <c r="G5875" s="79" t="str">
        <f t="shared" si="274"/>
        <v>D</v>
      </c>
      <c r="H5875" s="79" t="str">
        <f t="shared" si="275"/>
        <v>6IF-NGPL/MIDCON</v>
      </c>
    </row>
    <row r="5876" spans="1:8">
      <c r="A5876" s="80">
        <v>40695</v>
      </c>
      <c r="B5876" s="79" t="s">
        <v>84</v>
      </c>
      <c r="C5876" s="79" t="s">
        <v>88</v>
      </c>
      <c r="D5876" s="85">
        <v>0</v>
      </c>
      <c r="E5876" s="85">
        <v>0</v>
      </c>
      <c r="F5876" s="210">
        <f t="shared" si="273"/>
        <v>6</v>
      </c>
      <c r="G5876" s="79" t="str">
        <f t="shared" si="274"/>
        <v>D</v>
      </c>
      <c r="H5876" s="79" t="str">
        <f t="shared" si="275"/>
        <v>6IF-CIG/RKYMTN</v>
      </c>
    </row>
    <row r="5877" spans="1:8">
      <c r="A5877" s="80">
        <v>40695</v>
      </c>
      <c r="B5877" s="79" t="s">
        <v>84</v>
      </c>
      <c r="C5877" s="79" t="s">
        <v>96</v>
      </c>
      <c r="D5877" s="85">
        <v>0</v>
      </c>
      <c r="E5877" s="85">
        <v>0</v>
      </c>
      <c r="F5877" s="210">
        <f t="shared" si="273"/>
        <v>6</v>
      </c>
      <c r="G5877" s="79" t="str">
        <f t="shared" si="274"/>
        <v>D</v>
      </c>
      <c r="H5877" s="79" t="str">
        <f t="shared" si="275"/>
        <v>6IF-NGPL/MIDCON</v>
      </c>
    </row>
    <row r="5878" spans="1:8">
      <c r="A5878" s="80">
        <v>40725</v>
      </c>
      <c r="B5878" s="79" t="s">
        <v>84</v>
      </c>
      <c r="C5878" s="79" t="s">
        <v>88</v>
      </c>
      <c r="D5878" s="85">
        <v>0</v>
      </c>
      <c r="E5878" s="85">
        <v>0</v>
      </c>
      <c r="F5878" s="210">
        <f t="shared" si="273"/>
        <v>6</v>
      </c>
      <c r="G5878" s="79" t="str">
        <f t="shared" si="274"/>
        <v>D</v>
      </c>
      <c r="H5878" s="79" t="str">
        <f t="shared" si="275"/>
        <v>6IF-CIG/RKYMTN</v>
      </c>
    </row>
    <row r="5879" spans="1:8">
      <c r="A5879" s="80">
        <v>40725</v>
      </c>
      <c r="B5879" s="79" t="s">
        <v>84</v>
      </c>
      <c r="C5879" s="79" t="s">
        <v>96</v>
      </c>
      <c r="D5879" s="85">
        <v>0</v>
      </c>
      <c r="E5879" s="85">
        <v>0</v>
      </c>
      <c r="F5879" s="210">
        <f t="shared" si="273"/>
        <v>6</v>
      </c>
      <c r="G5879" s="79" t="str">
        <f t="shared" si="274"/>
        <v>D</v>
      </c>
      <c r="H5879" s="79" t="str">
        <f t="shared" si="275"/>
        <v>6IF-NGPL/MIDCON</v>
      </c>
    </row>
    <row r="5880" spans="1:8">
      <c r="A5880" s="80">
        <v>40756</v>
      </c>
      <c r="B5880" s="79" t="s">
        <v>84</v>
      </c>
      <c r="C5880" s="79" t="s">
        <v>88</v>
      </c>
      <c r="D5880" s="85">
        <v>0</v>
      </c>
      <c r="E5880" s="85">
        <v>0</v>
      </c>
      <c r="F5880" s="210">
        <f t="shared" si="273"/>
        <v>6</v>
      </c>
      <c r="G5880" s="79" t="str">
        <f t="shared" si="274"/>
        <v>D</v>
      </c>
      <c r="H5880" s="79" t="str">
        <f t="shared" si="275"/>
        <v>6IF-CIG/RKYMTN</v>
      </c>
    </row>
    <row r="5881" spans="1:8">
      <c r="A5881" s="80">
        <v>40756</v>
      </c>
      <c r="B5881" s="79" t="s">
        <v>84</v>
      </c>
      <c r="C5881" s="79" t="s">
        <v>96</v>
      </c>
      <c r="D5881" s="85">
        <v>0</v>
      </c>
      <c r="E5881" s="85">
        <v>0</v>
      </c>
      <c r="F5881" s="210">
        <f t="shared" si="273"/>
        <v>6</v>
      </c>
      <c r="G5881" s="79" t="str">
        <f t="shared" si="274"/>
        <v>D</v>
      </c>
      <c r="H5881" s="79" t="str">
        <f t="shared" si="275"/>
        <v>6IF-NGPL/MIDCON</v>
      </c>
    </row>
    <row r="5882" spans="1:8">
      <c r="A5882" s="80">
        <v>40787</v>
      </c>
      <c r="B5882" s="79" t="s">
        <v>84</v>
      </c>
      <c r="C5882" s="79" t="s">
        <v>88</v>
      </c>
      <c r="D5882" s="85">
        <v>0</v>
      </c>
      <c r="E5882" s="85">
        <v>0</v>
      </c>
      <c r="F5882" s="210">
        <f t="shared" si="273"/>
        <v>6</v>
      </c>
      <c r="G5882" s="79" t="str">
        <f t="shared" si="274"/>
        <v>D</v>
      </c>
      <c r="H5882" s="79" t="str">
        <f t="shared" si="275"/>
        <v>6IF-CIG/RKYMTN</v>
      </c>
    </row>
    <row r="5883" spans="1:8">
      <c r="A5883" s="80">
        <v>40787</v>
      </c>
      <c r="B5883" s="79" t="s">
        <v>84</v>
      </c>
      <c r="C5883" s="79" t="s">
        <v>96</v>
      </c>
      <c r="D5883" s="85">
        <v>0</v>
      </c>
      <c r="E5883" s="85">
        <v>0</v>
      </c>
      <c r="F5883" s="210">
        <f t="shared" si="273"/>
        <v>6</v>
      </c>
      <c r="G5883" s="79" t="str">
        <f t="shared" si="274"/>
        <v>D</v>
      </c>
      <c r="H5883" s="79" t="str">
        <f t="shared" si="275"/>
        <v>6IF-NGPL/MIDCON</v>
      </c>
    </row>
    <row r="5884" spans="1:8">
      <c r="A5884" s="80">
        <v>40817</v>
      </c>
      <c r="B5884" s="79" t="s">
        <v>84</v>
      </c>
      <c r="C5884" s="79" t="s">
        <v>88</v>
      </c>
      <c r="D5884" s="85">
        <v>0</v>
      </c>
      <c r="E5884" s="85">
        <v>0</v>
      </c>
      <c r="F5884" s="210">
        <f t="shared" si="273"/>
        <v>6</v>
      </c>
      <c r="G5884" s="79" t="str">
        <f t="shared" si="274"/>
        <v>D</v>
      </c>
      <c r="H5884" s="79" t="str">
        <f t="shared" si="275"/>
        <v>6IF-CIG/RKYMTN</v>
      </c>
    </row>
    <row r="5885" spans="1:8">
      <c r="A5885" s="80">
        <v>40817</v>
      </c>
      <c r="B5885" s="79" t="s">
        <v>84</v>
      </c>
      <c r="C5885" s="79" t="s">
        <v>96</v>
      </c>
      <c r="D5885" s="85">
        <v>0</v>
      </c>
      <c r="E5885" s="85">
        <v>0</v>
      </c>
      <c r="F5885" s="210">
        <f t="shared" si="273"/>
        <v>6</v>
      </c>
      <c r="G5885" s="79" t="str">
        <f t="shared" si="274"/>
        <v>D</v>
      </c>
      <c r="H5885" s="79" t="str">
        <f t="shared" si="275"/>
        <v>6IF-NGPL/MIDCON</v>
      </c>
    </row>
    <row r="5886" spans="1:8">
      <c r="A5886" s="80">
        <v>40848</v>
      </c>
      <c r="B5886" s="79" t="s">
        <v>84</v>
      </c>
      <c r="C5886" s="79" t="s">
        <v>88</v>
      </c>
      <c r="D5886" s="85">
        <v>0</v>
      </c>
      <c r="E5886" s="85">
        <v>0</v>
      </c>
      <c r="F5886" s="210">
        <f t="shared" si="273"/>
        <v>6</v>
      </c>
      <c r="G5886" s="79" t="str">
        <f t="shared" si="274"/>
        <v>D</v>
      </c>
      <c r="H5886" s="79" t="str">
        <f t="shared" si="275"/>
        <v>6IF-CIG/RKYMTN</v>
      </c>
    </row>
    <row r="5887" spans="1:8">
      <c r="A5887" s="80">
        <v>40848</v>
      </c>
      <c r="B5887" s="79" t="s">
        <v>84</v>
      </c>
      <c r="C5887" s="79" t="s">
        <v>96</v>
      </c>
      <c r="D5887" s="85">
        <v>0</v>
      </c>
      <c r="E5887" s="85">
        <v>0</v>
      </c>
      <c r="F5887" s="210">
        <f t="shared" si="273"/>
        <v>6</v>
      </c>
      <c r="G5887" s="79" t="str">
        <f t="shared" si="274"/>
        <v>D</v>
      </c>
      <c r="H5887" s="79" t="str">
        <f t="shared" si="275"/>
        <v>6IF-NGPL/MIDCON</v>
      </c>
    </row>
    <row r="5888" spans="1:8">
      <c r="A5888" s="80">
        <v>40878</v>
      </c>
      <c r="B5888" s="79" t="s">
        <v>84</v>
      </c>
      <c r="C5888" s="79" t="s">
        <v>88</v>
      </c>
      <c r="D5888" s="85">
        <v>0</v>
      </c>
      <c r="E5888" s="85">
        <v>0</v>
      </c>
      <c r="F5888" s="210">
        <f t="shared" si="273"/>
        <v>6</v>
      </c>
      <c r="G5888" s="79" t="str">
        <f t="shared" si="274"/>
        <v>D</v>
      </c>
      <c r="H5888" s="79" t="str">
        <f t="shared" si="275"/>
        <v>6IF-CIG/RKYMTN</v>
      </c>
    </row>
    <row r="5889" spans="1:8">
      <c r="A5889" s="80">
        <v>40878</v>
      </c>
      <c r="B5889" s="79" t="s">
        <v>84</v>
      </c>
      <c r="C5889" s="79" t="s">
        <v>96</v>
      </c>
      <c r="D5889" s="85">
        <v>0</v>
      </c>
      <c r="E5889" s="85">
        <v>0</v>
      </c>
      <c r="F5889" s="210">
        <f t="shared" si="273"/>
        <v>6</v>
      </c>
      <c r="G5889" s="79" t="str">
        <f t="shared" si="274"/>
        <v>D</v>
      </c>
      <c r="H5889" s="79" t="str">
        <f t="shared" si="275"/>
        <v>6IF-NGPL/MIDCON</v>
      </c>
    </row>
    <row r="5890" spans="1:8">
      <c r="A5890" s="80">
        <v>40909</v>
      </c>
      <c r="B5890" s="79" t="s">
        <v>84</v>
      </c>
      <c r="C5890" s="79" t="s">
        <v>88</v>
      </c>
      <c r="D5890" s="85">
        <v>0</v>
      </c>
      <c r="E5890" s="85">
        <v>0</v>
      </c>
      <c r="F5890" s="210">
        <f t="shared" si="273"/>
        <v>6</v>
      </c>
      <c r="G5890" s="79" t="str">
        <f t="shared" si="274"/>
        <v>D</v>
      </c>
      <c r="H5890" s="79" t="str">
        <f t="shared" si="275"/>
        <v>6IF-CIG/RKYMTN</v>
      </c>
    </row>
    <row r="5891" spans="1:8">
      <c r="A5891" s="80">
        <v>40909</v>
      </c>
      <c r="B5891" s="79" t="s">
        <v>84</v>
      </c>
      <c r="C5891" s="79" t="s">
        <v>96</v>
      </c>
      <c r="D5891" s="85">
        <v>0</v>
      </c>
      <c r="E5891" s="85">
        <v>0</v>
      </c>
      <c r="F5891" s="210">
        <f t="shared" ref="F5891:F5954" si="276">IF(REF_DT&lt;=LastDay,INDEX(IntraMonth_Buckets,MATCH($A5891,IntraSumMonths,0),1),INDEX(BucketTable,MATCH($A5891,SumMonths,0),1))</f>
        <v>6</v>
      </c>
      <c r="G5891" s="79" t="str">
        <f t="shared" ref="G5891:G5954" si="277">INDEX(Book_Type,MATCH($B5891,Book,0),1)</f>
        <v>D</v>
      </c>
      <c r="H5891" s="79" t="str">
        <f t="shared" ref="H5891:H5954" si="278">$F5891&amp;$C5891</f>
        <v>6IF-NGPL/MIDCON</v>
      </c>
    </row>
    <row r="5892" spans="1:8">
      <c r="A5892" s="80">
        <v>40940</v>
      </c>
      <c r="B5892" s="79" t="s">
        <v>84</v>
      </c>
      <c r="C5892" s="79" t="s">
        <v>88</v>
      </c>
      <c r="D5892" s="85">
        <v>0</v>
      </c>
      <c r="E5892" s="85">
        <v>0</v>
      </c>
      <c r="F5892" s="210">
        <f t="shared" si="276"/>
        <v>6</v>
      </c>
      <c r="G5892" s="79" t="str">
        <f t="shared" si="277"/>
        <v>D</v>
      </c>
      <c r="H5892" s="79" t="str">
        <f t="shared" si="278"/>
        <v>6IF-CIG/RKYMTN</v>
      </c>
    </row>
    <row r="5893" spans="1:8">
      <c r="A5893" s="80">
        <v>40940</v>
      </c>
      <c r="B5893" s="79" t="s">
        <v>84</v>
      </c>
      <c r="C5893" s="79" t="s">
        <v>96</v>
      </c>
      <c r="D5893" s="85">
        <v>0</v>
      </c>
      <c r="E5893" s="85">
        <v>0</v>
      </c>
      <c r="F5893" s="210">
        <f t="shared" si="276"/>
        <v>6</v>
      </c>
      <c r="G5893" s="79" t="str">
        <f t="shared" si="277"/>
        <v>D</v>
      </c>
      <c r="H5893" s="79" t="str">
        <f t="shared" si="278"/>
        <v>6IF-NGPL/MIDCON</v>
      </c>
    </row>
    <row r="5894" spans="1:8">
      <c r="A5894" s="80">
        <v>40969</v>
      </c>
      <c r="B5894" s="79" t="s">
        <v>84</v>
      </c>
      <c r="C5894" s="79" t="s">
        <v>88</v>
      </c>
      <c r="D5894" s="85">
        <v>0</v>
      </c>
      <c r="E5894" s="85">
        <v>0</v>
      </c>
      <c r="F5894" s="210">
        <f t="shared" si="276"/>
        <v>6</v>
      </c>
      <c r="G5894" s="79" t="str">
        <f t="shared" si="277"/>
        <v>D</v>
      </c>
      <c r="H5894" s="79" t="str">
        <f t="shared" si="278"/>
        <v>6IF-CIG/RKYMTN</v>
      </c>
    </row>
    <row r="5895" spans="1:8">
      <c r="A5895" s="80">
        <v>40969</v>
      </c>
      <c r="B5895" s="79" t="s">
        <v>84</v>
      </c>
      <c r="C5895" s="79" t="s">
        <v>96</v>
      </c>
      <c r="D5895" s="85">
        <v>0</v>
      </c>
      <c r="E5895" s="85">
        <v>0</v>
      </c>
      <c r="F5895" s="210">
        <f t="shared" si="276"/>
        <v>6</v>
      </c>
      <c r="G5895" s="79" t="str">
        <f t="shared" si="277"/>
        <v>D</v>
      </c>
      <c r="H5895" s="79" t="str">
        <f t="shared" si="278"/>
        <v>6IF-NGPL/MIDCON</v>
      </c>
    </row>
    <row r="5896" spans="1:8">
      <c r="A5896" s="80">
        <v>41000</v>
      </c>
      <c r="B5896" s="79" t="s">
        <v>84</v>
      </c>
      <c r="C5896" s="79" t="s">
        <v>88</v>
      </c>
      <c r="D5896" s="85">
        <v>0</v>
      </c>
      <c r="E5896" s="85">
        <v>0</v>
      </c>
      <c r="F5896" s="210">
        <f t="shared" si="276"/>
        <v>6</v>
      </c>
      <c r="G5896" s="79" t="str">
        <f t="shared" si="277"/>
        <v>D</v>
      </c>
      <c r="H5896" s="79" t="str">
        <f t="shared" si="278"/>
        <v>6IF-CIG/RKYMTN</v>
      </c>
    </row>
    <row r="5897" spans="1:8">
      <c r="A5897" s="80">
        <v>41000</v>
      </c>
      <c r="B5897" s="79" t="s">
        <v>84</v>
      </c>
      <c r="C5897" s="79" t="s">
        <v>96</v>
      </c>
      <c r="D5897" s="85">
        <v>0</v>
      </c>
      <c r="E5897" s="85">
        <v>0</v>
      </c>
      <c r="F5897" s="210">
        <f t="shared" si="276"/>
        <v>6</v>
      </c>
      <c r="G5897" s="79" t="str">
        <f t="shared" si="277"/>
        <v>D</v>
      </c>
      <c r="H5897" s="79" t="str">
        <f t="shared" si="278"/>
        <v>6IF-NGPL/MIDCON</v>
      </c>
    </row>
    <row r="5898" spans="1:8">
      <c r="A5898" s="80">
        <v>41030</v>
      </c>
      <c r="B5898" s="79" t="s">
        <v>84</v>
      </c>
      <c r="C5898" s="79" t="s">
        <v>88</v>
      </c>
      <c r="D5898" s="85">
        <v>0</v>
      </c>
      <c r="E5898" s="85">
        <v>0</v>
      </c>
      <c r="F5898" s="210">
        <f t="shared" si="276"/>
        <v>6</v>
      </c>
      <c r="G5898" s="79" t="str">
        <f t="shared" si="277"/>
        <v>D</v>
      </c>
      <c r="H5898" s="79" t="str">
        <f t="shared" si="278"/>
        <v>6IF-CIG/RKYMTN</v>
      </c>
    </row>
    <row r="5899" spans="1:8">
      <c r="A5899" s="80">
        <v>41030</v>
      </c>
      <c r="B5899" s="79" t="s">
        <v>84</v>
      </c>
      <c r="C5899" s="79" t="s">
        <v>96</v>
      </c>
      <c r="D5899" s="85">
        <v>0</v>
      </c>
      <c r="E5899" s="85">
        <v>0</v>
      </c>
      <c r="F5899" s="210">
        <f t="shared" si="276"/>
        <v>6</v>
      </c>
      <c r="G5899" s="79" t="str">
        <f t="shared" si="277"/>
        <v>D</v>
      </c>
      <c r="H5899" s="79" t="str">
        <f t="shared" si="278"/>
        <v>6IF-NGPL/MIDCON</v>
      </c>
    </row>
    <row r="5900" spans="1:8">
      <c r="A5900" s="80">
        <v>41061</v>
      </c>
      <c r="B5900" s="79" t="s">
        <v>84</v>
      </c>
      <c r="C5900" s="79" t="s">
        <v>88</v>
      </c>
      <c r="D5900" s="85">
        <v>0</v>
      </c>
      <c r="E5900" s="85">
        <v>0</v>
      </c>
      <c r="F5900" s="210">
        <f t="shared" si="276"/>
        <v>6</v>
      </c>
      <c r="G5900" s="79" t="str">
        <f t="shared" si="277"/>
        <v>D</v>
      </c>
      <c r="H5900" s="79" t="str">
        <f t="shared" si="278"/>
        <v>6IF-CIG/RKYMTN</v>
      </c>
    </row>
    <row r="5901" spans="1:8">
      <c r="A5901" s="80">
        <v>41061</v>
      </c>
      <c r="B5901" s="79" t="s">
        <v>84</v>
      </c>
      <c r="C5901" s="79" t="s">
        <v>96</v>
      </c>
      <c r="D5901" s="85">
        <v>0</v>
      </c>
      <c r="E5901" s="85">
        <v>0</v>
      </c>
      <c r="F5901" s="210">
        <f t="shared" si="276"/>
        <v>6</v>
      </c>
      <c r="G5901" s="79" t="str">
        <f t="shared" si="277"/>
        <v>D</v>
      </c>
      <c r="H5901" s="79" t="str">
        <f t="shared" si="278"/>
        <v>6IF-NGPL/MIDCON</v>
      </c>
    </row>
    <row r="5902" spans="1:8">
      <c r="A5902" s="80">
        <v>41091</v>
      </c>
      <c r="B5902" s="79" t="s">
        <v>84</v>
      </c>
      <c r="C5902" s="79" t="s">
        <v>88</v>
      </c>
      <c r="D5902" s="85">
        <v>0</v>
      </c>
      <c r="E5902" s="85">
        <v>0</v>
      </c>
      <c r="F5902" s="210">
        <f t="shared" si="276"/>
        <v>6</v>
      </c>
      <c r="G5902" s="79" t="str">
        <f t="shared" si="277"/>
        <v>D</v>
      </c>
      <c r="H5902" s="79" t="str">
        <f t="shared" si="278"/>
        <v>6IF-CIG/RKYMTN</v>
      </c>
    </row>
    <row r="5903" spans="1:8">
      <c r="A5903" s="80">
        <v>41091</v>
      </c>
      <c r="B5903" s="79" t="s">
        <v>84</v>
      </c>
      <c r="C5903" s="79" t="s">
        <v>96</v>
      </c>
      <c r="D5903" s="85">
        <v>0</v>
      </c>
      <c r="E5903" s="85">
        <v>0</v>
      </c>
      <c r="F5903" s="210">
        <f t="shared" si="276"/>
        <v>6</v>
      </c>
      <c r="G5903" s="79" t="str">
        <f t="shared" si="277"/>
        <v>D</v>
      </c>
      <c r="H5903" s="79" t="str">
        <f t="shared" si="278"/>
        <v>6IF-NGPL/MIDCON</v>
      </c>
    </row>
    <row r="5904" spans="1:8">
      <c r="A5904" s="80">
        <v>41122</v>
      </c>
      <c r="B5904" s="79" t="s">
        <v>84</v>
      </c>
      <c r="C5904" s="79" t="s">
        <v>88</v>
      </c>
      <c r="D5904" s="85">
        <v>0</v>
      </c>
      <c r="E5904" s="85">
        <v>0</v>
      </c>
      <c r="F5904" s="210">
        <f t="shared" si="276"/>
        <v>6</v>
      </c>
      <c r="G5904" s="79" t="str">
        <f t="shared" si="277"/>
        <v>D</v>
      </c>
      <c r="H5904" s="79" t="str">
        <f t="shared" si="278"/>
        <v>6IF-CIG/RKYMTN</v>
      </c>
    </row>
    <row r="5905" spans="1:8">
      <c r="A5905" s="80">
        <v>41122</v>
      </c>
      <c r="B5905" s="79" t="s">
        <v>84</v>
      </c>
      <c r="C5905" s="79" t="s">
        <v>96</v>
      </c>
      <c r="D5905" s="85">
        <v>0</v>
      </c>
      <c r="E5905" s="85">
        <v>0</v>
      </c>
      <c r="F5905" s="210">
        <f t="shared" si="276"/>
        <v>6</v>
      </c>
      <c r="G5905" s="79" t="str">
        <f t="shared" si="277"/>
        <v>D</v>
      </c>
      <c r="H5905" s="79" t="str">
        <f t="shared" si="278"/>
        <v>6IF-NGPL/MIDCON</v>
      </c>
    </row>
    <row r="5906" spans="1:8">
      <c r="A5906" s="80">
        <v>41153</v>
      </c>
      <c r="B5906" s="79" t="s">
        <v>84</v>
      </c>
      <c r="C5906" s="79" t="s">
        <v>88</v>
      </c>
      <c r="D5906" s="85">
        <v>0</v>
      </c>
      <c r="E5906" s="85">
        <v>0</v>
      </c>
      <c r="F5906" s="210">
        <f t="shared" si="276"/>
        <v>6</v>
      </c>
      <c r="G5906" s="79" t="str">
        <f t="shared" si="277"/>
        <v>D</v>
      </c>
      <c r="H5906" s="79" t="str">
        <f t="shared" si="278"/>
        <v>6IF-CIG/RKYMTN</v>
      </c>
    </row>
    <row r="5907" spans="1:8">
      <c r="A5907" s="80">
        <v>41153</v>
      </c>
      <c r="B5907" s="79" t="s">
        <v>84</v>
      </c>
      <c r="C5907" s="79" t="s">
        <v>96</v>
      </c>
      <c r="D5907" s="85">
        <v>0</v>
      </c>
      <c r="E5907" s="85">
        <v>0</v>
      </c>
      <c r="F5907" s="210">
        <f t="shared" si="276"/>
        <v>6</v>
      </c>
      <c r="G5907" s="79" t="str">
        <f t="shared" si="277"/>
        <v>D</v>
      </c>
      <c r="H5907" s="79" t="str">
        <f t="shared" si="278"/>
        <v>6IF-NGPL/MIDCON</v>
      </c>
    </row>
    <row r="5908" spans="1:8">
      <c r="A5908" s="80">
        <v>41183</v>
      </c>
      <c r="B5908" s="79" t="s">
        <v>84</v>
      </c>
      <c r="C5908" s="79" t="s">
        <v>88</v>
      </c>
      <c r="D5908" s="85">
        <v>0</v>
      </c>
      <c r="E5908" s="85">
        <v>0</v>
      </c>
      <c r="F5908" s="210">
        <f t="shared" si="276"/>
        <v>6</v>
      </c>
      <c r="G5908" s="79" t="str">
        <f t="shared" si="277"/>
        <v>D</v>
      </c>
      <c r="H5908" s="79" t="str">
        <f t="shared" si="278"/>
        <v>6IF-CIG/RKYMTN</v>
      </c>
    </row>
    <row r="5909" spans="1:8">
      <c r="A5909" s="80">
        <v>41183</v>
      </c>
      <c r="B5909" s="79" t="s">
        <v>84</v>
      </c>
      <c r="C5909" s="79" t="s">
        <v>96</v>
      </c>
      <c r="D5909" s="85">
        <v>0</v>
      </c>
      <c r="E5909" s="85">
        <v>0</v>
      </c>
      <c r="F5909" s="210">
        <f t="shared" si="276"/>
        <v>6</v>
      </c>
      <c r="G5909" s="79" t="str">
        <f t="shared" si="277"/>
        <v>D</v>
      </c>
      <c r="H5909" s="79" t="str">
        <f t="shared" si="278"/>
        <v>6IF-NGPL/MIDCON</v>
      </c>
    </row>
    <row r="5910" spans="1:8">
      <c r="A5910" s="80">
        <v>41214</v>
      </c>
      <c r="B5910" s="79" t="s">
        <v>84</v>
      </c>
      <c r="C5910" s="79" t="s">
        <v>88</v>
      </c>
      <c r="D5910" s="85">
        <v>0</v>
      </c>
      <c r="E5910" s="85">
        <v>0</v>
      </c>
      <c r="F5910" s="210">
        <f t="shared" si="276"/>
        <v>6</v>
      </c>
      <c r="G5910" s="79" t="str">
        <f t="shared" si="277"/>
        <v>D</v>
      </c>
      <c r="H5910" s="79" t="str">
        <f t="shared" si="278"/>
        <v>6IF-CIG/RKYMTN</v>
      </c>
    </row>
    <row r="5911" spans="1:8">
      <c r="A5911" s="80">
        <v>41214</v>
      </c>
      <c r="B5911" s="79" t="s">
        <v>84</v>
      </c>
      <c r="C5911" s="79" t="s">
        <v>96</v>
      </c>
      <c r="D5911" s="85">
        <v>0</v>
      </c>
      <c r="E5911" s="85">
        <v>0</v>
      </c>
      <c r="F5911" s="210">
        <f t="shared" si="276"/>
        <v>6</v>
      </c>
      <c r="G5911" s="79" t="str">
        <f t="shared" si="277"/>
        <v>D</v>
      </c>
      <c r="H5911" s="79" t="str">
        <f t="shared" si="278"/>
        <v>6IF-NGPL/MIDCON</v>
      </c>
    </row>
    <row r="5912" spans="1:8">
      <c r="A5912" s="80">
        <v>41244</v>
      </c>
      <c r="B5912" s="79" t="s">
        <v>84</v>
      </c>
      <c r="C5912" s="79" t="s">
        <v>88</v>
      </c>
      <c r="D5912" s="85">
        <v>0</v>
      </c>
      <c r="E5912" s="85">
        <v>0</v>
      </c>
      <c r="F5912" s="210">
        <f t="shared" si="276"/>
        <v>6</v>
      </c>
      <c r="G5912" s="79" t="str">
        <f t="shared" si="277"/>
        <v>D</v>
      </c>
      <c r="H5912" s="79" t="str">
        <f t="shared" si="278"/>
        <v>6IF-CIG/RKYMTN</v>
      </c>
    </row>
    <row r="5913" spans="1:8">
      <c r="A5913" s="80">
        <v>41244</v>
      </c>
      <c r="B5913" s="79" t="s">
        <v>84</v>
      </c>
      <c r="C5913" s="79" t="s">
        <v>96</v>
      </c>
      <c r="D5913" s="85">
        <v>0</v>
      </c>
      <c r="E5913" s="85">
        <v>0</v>
      </c>
      <c r="F5913" s="210">
        <f t="shared" si="276"/>
        <v>6</v>
      </c>
      <c r="G5913" s="79" t="str">
        <f t="shared" si="277"/>
        <v>D</v>
      </c>
      <c r="H5913" s="79" t="str">
        <f t="shared" si="278"/>
        <v>6IF-NGPL/MIDCON</v>
      </c>
    </row>
    <row r="5914" spans="1:8">
      <c r="A5914" s="80">
        <v>41275</v>
      </c>
      <c r="B5914" s="79" t="s">
        <v>84</v>
      </c>
      <c r="C5914" s="79" t="s">
        <v>88</v>
      </c>
      <c r="D5914" s="85">
        <v>0</v>
      </c>
      <c r="E5914" s="85">
        <v>0</v>
      </c>
      <c r="F5914" s="210">
        <f t="shared" si="276"/>
        <v>6</v>
      </c>
      <c r="G5914" s="79" t="str">
        <f t="shared" si="277"/>
        <v>D</v>
      </c>
      <c r="H5914" s="79" t="str">
        <f t="shared" si="278"/>
        <v>6IF-CIG/RKYMTN</v>
      </c>
    </row>
    <row r="5915" spans="1:8">
      <c r="A5915" s="80">
        <v>41275</v>
      </c>
      <c r="B5915" s="79" t="s">
        <v>84</v>
      </c>
      <c r="C5915" s="79" t="s">
        <v>96</v>
      </c>
      <c r="D5915" s="85">
        <v>0</v>
      </c>
      <c r="E5915" s="85">
        <v>0</v>
      </c>
      <c r="F5915" s="210">
        <f t="shared" si="276"/>
        <v>6</v>
      </c>
      <c r="G5915" s="79" t="str">
        <f t="shared" si="277"/>
        <v>D</v>
      </c>
      <c r="H5915" s="79" t="str">
        <f t="shared" si="278"/>
        <v>6IF-NGPL/MIDCON</v>
      </c>
    </row>
    <row r="5916" spans="1:8">
      <c r="A5916" s="80">
        <v>41306</v>
      </c>
      <c r="B5916" s="79" t="s">
        <v>84</v>
      </c>
      <c r="C5916" s="79" t="s">
        <v>88</v>
      </c>
      <c r="D5916" s="85">
        <v>0</v>
      </c>
      <c r="E5916" s="85">
        <v>0</v>
      </c>
      <c r="F5916" s="210">
        <f t="shared" si="276"/>
        <v>6</v>
      </c>
      <c r="G5916" s="79" t="str">
        <f t="shared" si="277"/>
        <v>D</v>
      </c>
      <c r="H5916" s="79" t="str">
        <f t="shared" si="278"/>
        <v>6IF-CIG/RKYMTN</v>
      </c>
    </row>
    <row r="5917" spans="1:8">
      <c r="A5917" s="80">
        <v>41306</v>
      </c>
      <c r="B5917" s="79" t="s">
        <v>84</v>
      </c>
      <c r="C5917" s="79" t="s">
        <v>96</v>
      </c>
      <c r="D5917" s="85">
        <v>0</v>
      </c>
      <c r="E5917" s="85">
        <v>0</v>
      </c>
      <c r="F5917" s="210">
        <f t="shared" si="276"/>
        <v>6</v>
      </c>
      <c r="G5917" s="79" t="str">
        <f t="shared" si="277"/>
        <v>D</v>
      </c>
      <c r="H5917" s="79" t="str">
        <f t="shared" si="278"/>
        <v>6IF-NGPL/MIDCON</v>
      </c>
    </row>
    <row r="5918" spans="1:8">
      <c r="A5918" s="80">
        <v>41334</v>
      </c>
      <c r="B5918" s="79" t="s">
        <v>84</v>
      </c>
      <c r="C5918" s="79" t="s">
        <v>88</v>
      </c>
      <c r="D5918" s="85">
        <v>0</v>
      </c>
      <c r="E5918" s="85">
        <v>0</v>
      </c>
      <c r="F5918" s="210">
        <f t="shared" si="276"/>
        <v>6</v>
      </c>
      <c r="G5918" s="79" t="str">
        <f t="shared" si="277"/>
        <v>D</v>
      </c>
      <c r="H5918" s="79" t="str">
        <f t="shared" si="278"/>
        <v>6IF-CIG/RKYMTN</v>
      </c>
    </row>
    <row r="5919" spans="1:8">
      <c r="A5919" s="80">
        <v>41334</v>
      </c>
      <c r="B5919" s="79" t="s">
        <v>84</v>
      </c>
      <c r="C5919" s="79" t="s">
        <v>96</v>
      </c>
      <c r="D5919" s="85">
        <v>0</v>
      </c>
      <c r="E5919" s="85">
        <v>0</v>
      </c>
      <c r="F5919" s="210">
        <f t="shared" si="276"/>
        <v>6</v>
      </c>
      <c r="G5919" s="79" t="str">
        <f t="shared" si="277"/>
        <v>D</v>
      </c>
      <c r="H5919" s="79" t="str">
        <f t="shared" si="278"/>
        <v>6IF-NGPL/MIDCON</v>
      </c>
    </row>
    <row r="5920" spans="1:8">
      <c r="A5920" s="80">
        <v>41365</v>
      </c>
      <c r="B5920" s="79" t="s">
        <v>84</v>
      </c>
      <c r="C5920" s="79" t="s">
        <v>88</v>
      </c>
      <c r="D5920" s="85">
        <v>0</v>
      </c>
      <c r="E5920" s="85">
        <v>0</v>
      </c>
      <c r="F5920" s="210">
        <f t="shared" si="276"/>
        <v>6</v>
      </c>
      <c r="G5920" s="79" t="str">
        <f t="shared" si="277"/>
        <v>D</v>
      </c>
      <c r="H5920" s="79" t="str">
        <f t="shared" si="278"/>
        <v>6IF-CIG/RKYMTN</v>
      </c>
    </row>
    <row r="5921" spans="1:8">
      <c r="A5921" s="80">
        <v>41365</v>
      </c>
      <c r="B5921" s="79" t="s">
        <v>84</v>
      </c>
      <c r="C5921" s="79" t="s">
        <v>96</v>
      </c>
      <c r="D5921" s="85">
        <v>0</v>
      </c>
      <c r="E5921" s="85">
        <v>0</v>
      </c>
      <c r="F5921" s="210">
        <f t="shared" si="276"/>
        <v>6</v>
      </c>
      <c r="G5921" s="79" t="str">
        <f t="shared" si="277"/>
        <v>D</v>
      </c>
      <c r="H5921" s="79" t="str">
        <f t="shared" si="278"/>
        <v>6IF-NGPL/MIDCON</v>
      </c>
    </row>
    <row r="5922" spans="1:8">
      <c r="A5922" s="80">
        <v>41395</v>
      </c>
      <c r="B5922" s="79" t="s">
        <v>84</v>
      </c>
      <c r="C5922" s="79" t="s">
        <v>88</v>
      </c>
      <c r="D5922" s="85">
        <v>0</v>
      </c>
      <c r="E5922" s="85">
        <v>0</v>
      </c>
      <c r="F5922" s="210">
        <f t="shared" si="276"/>
        <v>6</v>
      </c>
      <c r="G5922" s="79" t="str">
        <f t="shared" si="277"/>
        <v>D</v>
      </c>
      <c r="H5922" s="79" t="str">
        <f t="shared" si="278"/>
        <v>6IF-CIG/RKYMTN</v>
      </c>
    </row>
    <row r="5923" spans="1:8">
      <c r="A5923" s="80">
        <v>41395</v>
      </c>
      <c r="B5923" s="79" t="s">
        <v>84</v>
      </c>
      <c r="C5923" s="79" t="s">
        <v>96</v>
      </c>
      <c r="D5923" s="85">
        <v>0</v>
      </c>
      <c r="E5923" s="85">
        <v>0</v>
      </c>
      <c r="F5923" s="210">
        <f t="shared" si="276"/>
        <v>6</v>
      </c>
      <c r="G5923" s="79" t="str">
        <f t="shared" si="277"/>
        <v>D</v>
      </c>
      <c r="H5923" s="79" t="str">
        <f t="shared" si="278"/>
        <v>6IF-NGPL/MIDCON</v>
      </c>
    </row>
    <row r="5924" spans="1:8">
      <c r="A5924" s="80">
        <v>41426</v>
      </c>
      <c r="B5924" s="79" t="s">
        <v>84</v>
      </c>
      <c r="C5924" s="79" t="s">
        <v>88</v>
      </c>
      <c r="D5924" s="85">
        <v>0</v>
      </c>
      <c r="E5924" s="85">
        <v>0</v>
      </c>
      <c r="F5924" s="210">
        <f t="shared" si="276"/>
        <v>6</v>
      </c>
      <c r="G5924" s="79" t="str">
        <f t="shared" si="277"/>
        <v>D</v>
      </c>
      <c r="H5924" s="79" t="str">
        <f t="shared" si="278"/>
        <v>6IF-CIG/RKYMTN</v>
      </c>
    </row>
    <row r="5925" spans="1:8">
      <c r="A5925" s="80">
        <v>41426</v>
      </c>
      <c r="B5925" s="79" t="s">
        <v>84</v>
      </c>
      <c r="C5925" s="79" t="s">
        <v>96</v>
      </c>
      <c r="D5925" s="85">
        <v>0</v>
      </c>
      <c r="E5925" s="85">
        <v>0</v>
      </c>
      <c r="F5925" s="210">
        <f t="shared" si="276"/>
        <v>6</v>
      </c>
      <c r="G5925" s="79" t="str">
        <f t="shared" si="277"/>
        <v>D</v>
      </c>
      <c r="H5925" s="79" t="str">
        <f t="shared" si="278"/>
        <v>6IF-NGPL/MIDCON</v>
      </c>
    </row>
    <row r="5926" spans="1:8">
      <c r="A5926" s="80">
        <v>41456</v>
      </c>
      <c r="B5926" s="79" t="s">
        <v>84</v>
      </c>
      <c r="C5926" s="79" t="s">
        <v>88</v>
      </c>
      <c r="D5926" s="85">
        <v>0</v>
      </c>
      <c r="E5926" s="85">
        <v>0</v>
      </c>
      <c r="F5926" s="210">
        <f t="shared" si="276"/>
        <v>6</v>
      </c>
      <c r="G5926" s="79" t="str">
        <f t="shared" si="277"/>
        <v>D</v>
      </c>
      <c r="H5926" s="79" t="str">
        <f t="shared" si="278"/>
        <v>6IF-CIG/RKYMTN</v>
      </c>
    </row>
    <row r="5927" spans="1:8">
      <c r="A5927" s="80">
        <v>41456</v>
      </c>
      <c r="B5927" s="79" t="s">
        <v>84</v>
      </c>
      <c r="C5927" s="79" t="s">
        <v>96</v>
      </c>
      <c r="D5927" s="85">
        <v>0</v>
      </c>
      <c r="E5927" s="85">
        <v>0</v>
      </c>
      <c r="F5927" s="210">
        <f t="shared" si="276"/>
        <v>6</v>
      </c>
      <c r="G5927" s="79" t="str">
        <f t="shared" si="277"/>
        <v>D</v>
      </c>
      <c r="H5927" s="79" t="str">
        <f t="shared" si="278"/>
        <v>6IF-NGPL/MIDCON</v>
      </c>
    </row>
    <row r="5928" spans="1:8">
      <c r="A5928" s="80">
        <v>41487</v>
      </c>
      <c r="B5928" s="79" t="s">
        <v>84</v>
      </c>
      <c r="C5928" s="79" t="s">
        <v>88</v>
      </c>
      <c r="D5928" s="85">
        <v>0</v>
      </c>
      <c r="E5928" s="85">
        <v>0</v>
      </c>
      <c r="F5928" s="210">
        <f t="shared" si="276"/>
        <v>6</v>
      </c>
      <c r="G5928" s="79" t="str">
        <f t="shared" si="277"/>
        <v>D</v>
      </c>
      <c r="H5928" s="79" t="str">
        <f t="shared" si="278"/>
        <v>6IF-CIG/RKYMTN</v>
      </c>
    </row>
    <row r="5929" spans="1:8">
      <c r="A5929" s="80">
        <v>41487</v>
      </c>
      <c r="B5929" s="79" t="s">
        <v>84</v>
      </c>
      <c r="C5929" s="79" t="s">
        <v>96</v>
      </c>
      <c r="D5929" s="85">
        <v>0</v>
      </c>
      <c r="E5929" s="85">
        <v>0</v>
      </c>
      <c r="F5929" s="210">
        <f t="shared" si="276"/>
        <v>6</v>
      </c>
      <c r="G5929" s="79" t="str">
        <f t="shared" si="277"/>
        <v>D</v>
      </c>
      <c r="H5929" s="79" t="str">
        <f t="shared" si="278"/>
        <v>6IF-NGPL/MIDCON</v>
      </c>
    </row>
    <row r="5930" spans="1:8">
      <c r="A5930" s="80">
        <v>41518</v>
      </c>
      <c r="B5930" s="79" t="s">
        <v>84</v>
      </c>
      <c r="C5930" s="79" t="s">
        <v>88</v>
      </c>
      <c r="D5930" s="85">
        <v>0</v>
      </c>
      <c r="E5930" s="85">
        <v>0</v>
      </c>
      <c r="F5930" s="210">
        <f t="shared" si="276"/>
        <v>6</v>
      </c>
      <c r="G5930" s="79" t="str">
        <f t="shared" si="277"/>
        <v>D</v>
      </c>
      <c r="H5930" s="79" t="str">
        <f t="shared" si="278"/>
        <v>6IF-CIG/RKYMTN</v>
      </c>
    </row>
    <row r="5931" spans="1:8">
      <c r="A5931" s="80">
        <v>41518</v>
      </c>
      <c r="B5931" s="79" t="s">
        <v>84</v>
      </c>
      <c r="C5931" s="79" t="s">
        <v>96</v>
      </c>
      <c r="D5931" s="85">
        <v>0</v>
      </c>
      <c r="E5931" s="85">
        <v>0</v>
      </c>
      <c r="F5931" s="210">
        <f t="shared" si="276"/>
        <v>6</v>
      </c>
      <c r="G5931" s="79" t="str">
        <f t="shared" si="277"/>
        <v>D</v>
      </c>
      <c r="H5931" s="79" t="str">
        <f t="shared" si="278"/>
        <v>6IF-NGPL/MIDCON</v>
      </c>
    </row>
    <row r="5932" spans="1:8">
      <c r="A5932" s="80">
        <v>41548</v>
      </c>
      <c r="B5932" s="79" t="s">
        <v>84</v>
      </c>
      <c r="C5932" s="79" t="s">
        <v>88</v>
      </c>
      <c r="D5932" s="85">
        <v>0</v>
      </c>
      <c r="E5932" s="85">
        <v>0</v>
      </c>
      <c r="F5932" s="210">
        <f t="shared" si="276"/>
        <v>6</v>
      </c>
      <c r="G5932" s="79" t="str">
        <f t="shared" si="277"/>
        <v>D</v>
      </c>
      <c r="H5932" s="79" t="str">
        <f t="shared" si="278"/>
        <v>6IF-CIG/RKYMTN</v>
      </c>
    </row>
    <row r="5933" spans="1:8">
      <c r="A5933" s="80">
        <v>41548</v>
      </c>
      <c r="B5933" s="79" t="s">
        <v>84</v>
      </c>
      <c r="C5933" s="79" t="s">
        <v>96</v>
      </c>
      <c r="D5933" s="85">
        <v>0</v>
      </c>
      <c r="E5933" s="85">
        <v>0</v>
      </c>
      <c r="F5933" s="210">
        <f t="shared" si="276"/>
        <v>6</v>
      </c>
      <c r="G5933" s="79" t="str">
        <f t="shared" si="277"/>
        <v>D</v>
      </c>
      <c r="H5933" s="79" t="str">
        <f t="shared" si="278"/>
        <v>6IF-NGPL/MIDCON</v>
      </c>
    </row>
    <row r="5934" spans="1:8">
      <c r="A5934" s="80">
        <v>37194</v>
      </c>
      <c r="B5934" s="79" t="s">
        <v>162</v>
      </c>
      <c r="C5934" s="79" t="s">
        <v>174</v>
      </c>
      <c r="D5934" s="85">
        <v>0</v>
      </c>
      <c r="E5934" s="85">
        <v>0</v>
      </c>
      <c r="F5934" s="210">
        <f t="shared" si="276"/>
        <v>1</v>
      </c>
      <c r="G5934" s="79" t="str">
        <f t="shared" si="277"/>
        <v>M</v>
      </c>
      <c r="H5934" s="79" t="str">
        <f t="shared" si="278"/>
        <v>1GDP-CHI. GATE</v>
      </c>
    </row>
    <row r="5935" spans="1:8">
      <c r="A5935" s="80">
        <v>37194</v>
      </c>
      <c r="B5935" s="79" t="s">
        <v>162</v>
      </c>
      <c r="C5935" s="79" t="s">
        <v>169</v>
      </c>
      <c r="D5935" s="85">
        <v>0</v>
      </c>
      <c r="E5935" s="85">
        <v>0</v>
      </c>
      <c r="F5935" s="210">
        <f t="shared" si="276"/>
        <v>1</v>
      </c>
      <c r="G5935" s="79" t="str">
        <f t="shared" si="277"/>
        <v>M</v>
      </c>
      <c r="H5935" s="79" t="str">
        <f t="shared" si="278"/>
        <v>1GDP-CIG/CHEYENN</v>
      </c>
    </row>
    <row r="5936" spans="1:8">
      <c r="A5936" s="80">
        <v>37194</v>
      </c>
      <c r="B5936" s="79" t="s">
        <v>162</v>
      </c>
      <c r="C5936" s="79" t="s">
        <v>127</v>
      </c>
      <c r="D5936" s="85">
        <v>0</v>
      </c>
      <c r="E5936" s="85">
        <v>0</v>
      </c>
      <c r="F5936" s="210">
        <f t="shared" si="276"/>
        <v>1</v>
      </c>
      <c r="G5936" s="79" t="str">
        <f t="shared" si="277"/>
        <v>M</v>
      </c>
      <c r="H5936" s="79" t="str">
        <f t="shared" si="278"/>
        <v>1GDP-CIG/RKYMTN</v>
      </c>
    </row>
    <row r="5937" spans="1:8">
      <c r="A5937" s="80">
        <v>37194</v>
      </c>
      <c r="B5937" s="79" t="s">
        <v>162</v>
      </c>
      <c r="C5937" s="79" t="s">
        <v>134</v>
      </c>
      <c r="D5937" s="85">
        <v>0</v>
      </c>
      <c r="E5937" s="85">
        <v>0</v>
      </c>
      <c r="F5937" s="210">
        <f t="shared" si="276"/>
        <v>1</v>
      </c>
      <c r="G5937" s="79" t="str">
        <f t="shared" si="277"/>
        <v>M</v>
      </c>
      <c r="H5937" s="79" t="str">
        <f t="shared" si="278"/>
        <v>1GDP-ELPO/SANJUA</v>
      </c>
    </row>
    <row r="5938" spans="1:8">
      <c r="A5938" s="80">
        <v>37194</v>
      </c>
      <c r="B5938" s="79" t="s">
        <v>162</v>
      </c>
      <c r="C5938" s="79" t="s">
        <v>170</v>
      </c>
      <c r="D5938" s="85">
        <v>0</v>
      </c>
      <c r="E5938" s="85">
        <v>0</v>
      </c>
      <c r="F5938" s="210">
        <f t="shared" si="276"/>
        <v>1</v>
      </c>
      <c r="G5938" s="79" t="str">
        <f t="shared" si="277"/>
        <v>M</v>
      </c>
      <c r="H5938" s="79" t="str">
        <f t="shared" si="278"/>
        <v>1GDP-HEHUB</v>
      </c>
    </row>
    <row r="5939" spans="1:8">
      <c r="A5939" s="80">
        <v>37194</v>
      </c>
      <c r="B5939" s="79" t="s">
        <v>162</v>
      </c>
      <c r="C5939" s="79" t="s">
        <v>124</v>
      </c>
      <c r="D5939" s="85">
        <v>0</v>
      </c>
      <c r="E5939" s="85">
        <v>0</v>
      </c>
      <c r="F5939" s="210">
        <f t="shared" si="276"/>
        <v>1</v>
      </c>
      <c r="G5939" s="79" t="str">
        <f t="shared" si="277"/>
        <v>M</v>
      </c>
      <c r="H5939" s="79" t="str">
        <f t="shared" si="278"/>
        <v>1GDP-KERN/OPAL</v>
      </c>
    </row>
    <row r="5940" spans="1:8">
      <c r="A5940" s="80">
        <v>37194</v>
      </c>
      <c r="B5940" s="79" t="s">
        <v>162</v>
      </c>
      <c r="C5940" s="79" t="s">
        <v>175</v>
      </c>
      <c r="D5940" s="85">
        <v>0</v>
      </c>
      <c r="E5940" s="85">
        <v>0</v>
      </c>
      <c r="F5940" s="210">
        <f t="shared" si="276"/>
        <v>1</v>
      </c>
      <c r="G5940" s="79" t="str">
        <f t="shared" si="277"/>
        <v>M</v>
      </c>
      <c r="H5940" s="79" t="str">
        <f t="shared" si="278"/>
        <v>1GDP-NGPL/OK</v>
      </c>
    </row>
    <row r="5941" spans="1:8">
      <c r="A5941" s="80">
        <v>37195</v>
      </c>
      <c r="B5941" s="79" t="s">
        <v>162</v>
      </c>
      <c r="C5941" s="79" t="s">
        <v>174</v>
      </c>
      <c r="D5941" s="85">
        <v>0</v>
      </c>
      <c r="E5941" s="85">
        <v>0</v>
      </c>
      <c r="F5941" s="210">
        <f t="shared" si="276"/>
        <v>1</v>
      </c>
      <c r="G5941" s="79" t="str">
        <f t="shared" si="277"/>
        <v>M</v>
      </c>
      <c r="H5941" s="79" t="str">
        <f t="shared" si="278"/>
        <v>1GDP-CHI. GATE</v>
      </c>
    </row>
    <row r="5942" spans="1:8">
      <c r="A5942" s="80">
        <v>37195</v>
      </c>
      <c r="B5942" s="79" t="s">
        <v>162</v>
      </c>
      <c r="C5942" s="79" t="s">
        <v>169</v>
      </c>
      <c r="D5942" s="85">
        <v>55000</v>
      </c>
      <c r="E5942" s="85">
        <v>55000</v>
      </c>
      <c r="F5942" s="210">
        <f t="shared" si="276"/>
        <v>1</v>
      </c>
      <c r="G5942" s="79" t="str">
        <f t="shared" si="277"/>
        <v>M</v>
      </c>
      <c r="H5942" s="79" t="str">
        <f t="shared" si="278"/>
        <v>1GDP-CIG/CHEYENN</v>
      </c>
    </row>
    <row r="5943" spans="1:8">
      <c r="A5943" s="80">
        <v>37195</v>
      </c>
      <c r="B5943" s="79" t="s">
        <v>162</v>
      </c>
      <c r="C5943" s="79" t="s">
        <v>127</v>
      </c>
      <c r="D5943" s="85">
        <v>-50000</v>
      </c>
      <c r="E5943" s="85">
        <v>-50000</v>
      </c>
      <c r="F5943" s="210">
        <f t="shared" si="276"/>
        <v>1</v>
      </c>
      <c r="G5943" s="79" t="str">
        <f t="shared" si="277"/>
        <v>M</v>
      </c>
      <c r="H5943" s="79" t="str">
        <f t="shared" si="278"/>
        <v>1GDP-CIG/RKYMTN</v>
      </c>
    </row>
    <row r="5944" spans="1:8">
      <c r="A5944" s="80">
        <v>37195</v>
      </c>
      <c r="B5944" s="79" t="s">
        <v>162</v>
      </c>
      <c r="C5944" s="79" t="s">
        <v>134</v>
      </c>
      <c r="D5944" s="85">
        <v>-40000</v>
      </c>
      <c r="E5944" s="85">
        <v>-40000</v>
      </c>
      <c r="F5944" s="210">
        <f t="shared" si="276"/>
        <v>1</v>
      </c>
      <c r="G5944" s="79" t="str">
        <f t="shared" si="277"/>
        <v>M</v>
      </c>
      <c r="H5944" s="79" t="str">
        <f t="shared" si="278"/>
        <v>1GDP-ELPO/SANJUA</v>
      </c>
    </row>
    <row r="5945" spans="1:8">
      <c r="A5945" s="80">
        <v>37195</v>
      </c>
      <c r="B5945" s="79" t="s">
        <v>162</v>
      </c>
      <c r="C5945" s="79" t="s">
        <v>170</v>
      </c>
      <c r="D5945" s="85">
        <v>-15000</v>
      </c>
      <c r="E5945" s="85">
        <v>-15000</v>
      </c>
      <c r="F5945" s="210">
        <f t="shared" si="276"/>
        <v>1</v>
      </c>
      <c r="G5945" s="79" t="str">
        <f t="shared" si="277"/>
        <v>M</v>
      </c>
      <c r="H5945" s="79" t="str">
        <f t="shared" si="278"/>
        <v>1GDP-HEHUB</v>
      </c>
    </row>
    <row r="5946" spans="1:8">
      <c r="A5946" s="80">
        <v>37195</v>
      </c>
      <c r="B5946" s="79" t="s">
        <v>162</v>
      </c>
      <c r="C5946" s="79" t="s">
        <v>124</v>
      </c>
      <c r="D5946" s="85">
        <v>-30000</v>
      </c>
      <c r="E5946" s="85">
        <v>-30000</v>
      </c>
      <c r="F5946" s="210">
        <f t="shared" si="276"/>
        <v>1</v>
      </c>
      <c r="G5946" s="79" t="str">
        <f t="shared" si="277"/>
        <v>M</v>
      </c>
      <c r="H5946" s="79" t="str">
        <f t="shared" si="278"/>
        <v>1GDP-KERN/OPAL</v>
      </c>
    </row>
    <row r="5947" spans="1:8">
      <c r="A5947" s="80">
        <v>37195</v>
      </c>
      <c r="B5947" s="79" t="s">
        <v>162</v>
      </c>
      <c r="C5947" s="79" t="s">
        <v>175</v>
      </c>
      <c r="D5947" s="85">
        <v>0</v>
      </c>
      <c r="E5947" s="85">
        <v>0</v>
      </c>
      <c r="F5947" s="210">
        <f t="shared" si="276"/>
        <v>1</v>
      </c>
      <c r="G5947" s="79" t="str">
        <f t="shared" si="277"/>
        <v>M</v>
      </c>
      <c r="H5947" s="79" t="str">
        <f t="shared" si="278"/>
        <v>1GDP-NGPL/OK</v>
      </c>
    </row>
    <row r="5948" spans="1:8">
      <c r="A5948" s="80">
        <v>37196</v>
      </c>
      <c r="B5948" s="79" t="s">
        <v>162</v>
      </c>
      <c r="C5948" s="79" t="s">
        <v>127</v>
      </c>
      <c r="D5948" s="85">
        <v>-9997.8649999999998</v>
      </c>
      <c r="E5948" s="85">
        <v>-9997.8649999999998</v>
      </c>
      <c r="F5948" s="210">
        <f t="shared" si="276"/>
        <v>2</v>
      </c>
      <c r="G5948" s="79" t="str">
        <f t="shared" si="277"/>
        <v>M</v>
      </c>
      <c r="H5948" s="79" t="str">
        <f t="shared" si="278"/>
        <v>2GDP-CIG/RKYMTN</v>
      </c>
    </row>
    <row r="5949" spans="1:8">
      <c r="A5949" s="80">
        <v>37196</v>
      </c>
      <c r="B5949" s="79" t="s">
        <v>162</v>
      </c>
      <c r="C5949" s="79" t="s">
        <v>124</v>
      </c>
      <c r="D5949" s="85">
        <v>7498.3987999999999</v>
      </c>
      <c r="E5949" s="85">
        <v>7498.3987999999999</v>
      </c>
      <c r="F5949" s="210">
        <f t="shared" si="276"/>
        <v>2</v>
      </c>
      <c r="G5949" s="79" t="str">
        <f t="shared" si="277"/>
        <v>M</v>
      </c>
      <c r="H5949" s="79" t="str">
        <f t="shared" si="278"/>
        <v>2GDP-KERN/OPAL</v>
      </c>
    </row>
    <row r="5950" spans="1:8">
      <c r="A5950" s="80">
        <v>37197</v>
      </c>
      <c r="B5950" s="79" t="s">
        <v>162</v>
      </c>
      <c r="C5950" s="79" t="s">
        <v>127</v>
      </c>
      <c r="D5950" s="85">
        <v>-9997.8649999999998</v>
      </c>
      <c r="E5950" s="85">
        <v>-9997.8649999999998</v>
      </c>
      <c r="F5950" s="210">
        <f t="shared" si="276"/>
        <v>2</v>
      </c>
      <c r="G5950" s="79" t="str">
        <f t="shared" si="277"/>
        <v>M</v>
      </c>
      <c r="H5950" s="79" t="str">
        <f t="shared" si="278"/>
        <v>2GDP-CIG/RKYMTN</v>
      </c>
    </row>
    <row r="5951" spans="1:8">
      <c r="A5951" s="80">
        <v>37197</v>
      </c>
      <c r="B5951" s="79" t="s">
        <v>162</v>
      </c>
      <c r="C5951" s="79" t="s">
        <v>124</v>
      </c>
      <c r="D5951" s="85">
        <v>7498.3987999999999</v>
      </c>
      <c r="E5951" s="85">
        <v>7498.3987999999999</v>
      </c>
      <c r="F5951" s="210">
        <f t="shared" si="276"/>
        <v>2</v>
      </c>
      <c r="G5951" s="79" t="str">
        <f t="shared" si="277"/>
        <v>M</v>
      </c>
      <c r="H5951" s="79" t="str">
        <f t="shared" si="278"/>
        <v>2GDP-KERN/OPAL</v>
      </c>
    </row>
    <row r="5952" spans="1:8">
      <c r="A5952" s="80">
        <v>37198</v>
      </c>
      <c r="B5952" s="79" t="s">
        <v>162</v>
      </c>
      <c r="C5952" s="79" t="s">
        <v>127</v>
      </c>
      <c r="D5952" s="85">
        <v>-9997.8649999999998</v>
      </c>
      <c r="E5952" s="85">
        <v>-9997.8649999999998</v>
      </c>
      <c r="F5952" s="210">
        <f t="shared" si="276"/>
        <v>2</v>
      </c>
      <c r="G5952" s="79" t="str">
        <f t="shared" si="277"/>
        <v>M</v>
      </c>
      <c r="H5952" s="79" t="str">
        <f t="shared" si="278"/>
        <v>2GDP-CIG/RKYMTN</v>
      </c>
    </row>
    <row r="5953" spans="1:8">
      <c r="A5953" s="80">
        <v>37198</v>
      </c>
      <c r="B5953" s="79" t="s">
        <v>162</v>
      </c>
      <c r="C5953" s="79" t="s">
        <v>124</v>
      </c>
      <c r="D5953" s="85">
        <v>7498.3987999999999</v>
      </c>
      <c r="E5953" s="85">
        <v>7498.3987999999999</v>
      </c>
      <c r="F5953" s="210">
        <f t="shared" si="276"/>
        <v>2</v>
      </c>
      <c r="G5953" s="79" t="str">
        <f t="shared" si="277"/>
        <v>M</v>
      </c>
      <c r="H5953" s="79" t="str">
        <f t="shared" si="278"/>
        <v>2GDP-KERN/OPAL</v>
      </c>
    </row>
    <row r="5954" spans="1:8">
      <c r="A5954" s="80">
        <v>37199</v>
      </c>
      <c r="B5954" s="79" t="s">
        <v>162</v>
      </c>
      <c r="C5954" s="79" t="s">
        <v>127</v>
      </c>
      <c r="D5954" s="85">
        <v>-9997.8649999999998</v>
      </c>
      <c r="E5954" s="85">
        <v>-9997.8649999999998</v>
      </c>
      <c r="F5954" s="210">
        <f t="shared" si="276"/>
        <v>2</v>
      </c>
      <c r="G5954" s="79" t="str">
        <f t="shared" si="277"/>
        <v>M</v>
      </c>
      <c r="H5954" s="79" t="str">
        <f t="shared" si="278"/>
        <v>2GDP-CIG/RKYMTN</v>
      </c>
    </row>
    <row r="5955" spans="1:8">
      <c r="A5955" s="80">
        <v>37199</v>
      </c>
      <c r="B5955" s="79" t="s">
        <v>162</v>
      </c>
      <c r="C5955" s="79" t="s">
        <v>124</v>
      </c>
      <c r="D5955" s="85">
        <v>7498.3987999999999</v>
      </c>
      <c r="E5955" s="85">
        <v>7498.3987999999999</v>
      </c>
      <c r="F5955" s="210">
        <f t="shared" ref="F5955:F6018" si="279">IF(REF_DT&lt;=LastDay,INDEX(IntraMonth_Buckets,MATCH($A5955,IntraSumMonths,0),1),INDEX(BucketTable,MATCH($A5955,SumMonths,0),1))</f>
        <v>2</v>
      </c>
      <c r="G5955" s="79" t="str">
        <f t="shared" ref="G5955:G6018" si="280">INDEX(Book_Type,MATCH($B5955,Book,0),1)</f>
        <v>M</v>
      </c>
      <c r="H5955" s="79" t="str">
        <f t="shared" ref="H5955:H6018" si="281">$F5955&amp;$C5955</f>
        <v>2GDP-KERN/OPAL</v>
      </c>
    </row>
    <row r="5956" spans="1:8">
      <c r="A5956" s="80">
        <v>37200</v>
      </c>
      <c r="B5956" s="79" t="s">
        <v>162</v>
      </c>
      <c r="C5956" s="79" t="s">
        <v>127</v>
      </c>
      <c r="D5956" s="85">
        <v>-9997.8649999999998</v>
      </c>
      <c r="E5956" s="85">
        <v>-9997.8649999999998</v>
      </c>
      <c r="F5956" s="210">
        <f t="shared" si="279"/>
        <v>2</v>
      </c>
      <c r="G5956" s="79" t="str">
        <f t="shared" si="280"/>
        <v>M</v>
      </c>
      <c r="H5956" s="79" t="str">
        <f t="shared" si="281"/>
        <v>2GDP-CIG/RKYMTN</v>
      </c>
    </row>
    <row r="5957" spans="1:8">
      <c r="A5957" s="80">
        <v>37200</v>
      </c>
      <c r="B5957" s="79" t="s">
        <v>162</v>
      </c>
      <c r="C5957" s="79" t="s">
        <v>124</v>
      </c>
      <c r="D5957" s="85">
        <v>7498.3987999999999</v>
      </c>
      <c r="E5957" s="85">
        <v>7498.3987999999999</v>
      </c>
      <c r="F5957" s="210">
        <f t="shared" si="279"/>
        <v>2</v>
      </c>
      <c r="G5957" s="79" t="str">
        <f t="shared" si="280"/>
        <v>M</v>
      </c>
      <c r="H5957" s="79" t="str">
        <f t="shared" si="281"/>
        <v>2GDP-KERN/OPAL</v>
      </c>
    </row>
    <row r="5958" spans="1:8">
      <c r="A5958" s="80">
        <v>37201</v>
      </c>
      <c r="B5958" s="79" t="s">
        <v>162</v>
      </c>
      <c r="C5958" s="79" t="s">
        <v>127</v>
      </c>
      <c r="D5958" s="85">
        <v>-9997.8649999999998</v>
      </c>
      <c r="E5958" s="85">
        <v>-9997.8649999999998</v>
      </c>
      <c r="F5958" s="210">
        <f t="shared" si="279"/>
        <v>2</v>
      </c>
      <c r="G5958" s="79" t="str">
        <f t="shared" si="280"/>
        <v>M</v>
      </c>
      <c r="H5958" s="79" t="str">
        <f t="shared" si="281"/>
        <v>2GDP-CIG/RKYMTN</v>
      </c>
    </row>
    <row r="5959" spans="1:8">
      <c r="A5959" s="80">
        <v>37201</v>
      </c>
      <c r="B5959" s="79" t="s">
        <v>162</v>
      </c>
      <c r="C5959" s="79" t="s">
        <v>124</v>
      </c>
      <c r="D5959" s="85">
        <v>7498.3987999999999</v>
      </c>
      <c r="E5959" s="85">
        <v>7498.3987999999999</v>
      </c>
      <c r="F5959" s="210">
        <f t="shared" si="279"/>
        <v>2</v>
      </c>
      <c r="G5959" s="79" t="str">
        <f t="shared" si="280"/>
        <v>M</v>
      </c>
      <c r="H5959" s="79" t="str">
        <f t="shared" si="281"/>
        <v>2GDP-KERN/OPAL</v>
      </c>
    </row>
    <row r="5960" spans="1:8">
      <c r="A5960" s="80">
        <v>37202</v>
      </c>
      <c r="B5960" s="79" t="s">
        <v>162</v>
      </c>
      <c r="C5960" s="79" t="s">
        <v>127</v>
      </c>
      <c r="D5960" s="85">
        <v>-9997.8649999999998</v>
      </c>
      <c r="E5960" s="85">
        <v>-9997.8649999999998</v>
      </c>
      <c r="F5960" s="210">
        <f t="shared" si="279"/>
        <v>2</v>
      </c>
      <c r="G5960" s="79" t="str">
        <f t="shared" si="280"/>
        <v>M</v>
      </c>
      <c r="H5960" s="79" t="str">
        <f t="shared" si="281"/>
        <v>2GDP-CIG/RKYMTN</v>
      </c>
    </row>
    <row r="5961" spans="1:8">
      <c r="A5961" s="80">
        <v>37202</v>
      </c>
      <c r="B5961" s="79" t="s">
        <v>162</v>
      </c>
      <c r="C5961" s="79" t="s">
        <v>124</v>
      </c>
      <c r="D5961" s="85">
        <v>7498.3987999999999</v>
      </c>
      <c r="E5961" s="85">
        <v>7498.3987999999999</v>
      </c>
      <c r="F5961" s="210">
        <f t="shared" si="279"/>
        <v>2</v>
      </c>
      <c r="G5961" s="79" t="str">
        <f t="shared" si="280"/>
        <v>M</v>
      </c>
      <c r="H5961" s="79" t="str">
        <f t="shared" si="281"/>
        <v>2GDP-KERN/OPAL</v>
      </c>
    </row>
    <row r="5962" spans="1:8">
      <c r="A5962" s="80">
        <v>37203</v>
      </c>
      <c r="B5962" s="79" t="s">
        <v>162</v>
      </c>
      <c r="C5962" s="79" t="s">
        <v>127</v>
      </c>
      <c r="D5962" s="85">
        <v>-9997.8649999999998</v>
      </c>
      <c r="E5962" s="85">
        <v>-9997.8649999999998</v>
      </c>
      <c r="F5962" s="210">
        <f t="shared" si="279"/>
        <v>2</v>
      </c>
      <c r="G5962" s="79" t="str">
        <f t="shared" si="280"/>
        <v>M</v>
      </c>
      <c r="H5962" s="79" t="str">
        <f t="shared" si="281"/>
        <v>2GDP-CIG/RKYMTN</v>
      </c>
    </row>
    <row r="5963" spans="1:8">
      <c r="A5963" s="80">
        <v>37203</v>
      </c>
      <c r="B5963" s="79" t="s">
        <v>162</v>
      </c>
      <c r="C5963" s="79" t="s">
        <v>124</v>
      </c>
      <c r="D5963" s="85">
        <v>7498.3987999999999</v>
      </c>
      <c r="E5963" s="85">
        <v>7498.3987999999999</v>
      </c>
      <c r="F5963" s="210">
        <f t="shared" si="279"/>
        <v>2</v>
      </c>
      <c r="G5963" s="79" t="str">
        <f t="shared" si="280"/>
        <v>M</v>
      </c>
      <c r="H5963" s="79" t="str">
        <f t="shared" si="281"/>
        <v>2GDP-KERN/OPAL</v>
      </c>
    </row>
    <row r="5964" spans="1:8">
      <c r="A5964" s="80">
        <v>37204</v>
      </c>
      <c r="B5964" s="79" t="s">
        <v>162</v>
      </c>
      <c r="C5964" s="79" t="s">
        <v>127</v>
      </c>
      <c r="D5964" s="85">
        <v>-9997.8649999999998</v>
      </c>
      <c r="E5964" s="85">
        <v>-9997.8649999999998</v>
      </c>
      <c r="F5964" s="210">
        <f t="shared" si="279"/>
        <v>2</v>
      </c>
      <c r="G5964" s="79" t="str">
        <f t="shared" si="280"/>
        <v>M</v>
      </c>
      <c r="H5964" s="79" t="str">
        <f t="shared" si="281"/>
        <v>2GDP-CIG/RKYMTN</v>
      </c>
    </row>
    <row r="5965" spans="1:8">
      <c r="A5965" s="80">
        <v>37204</v>
      </c>
      <c r="B5965" s="79" t="s">
        <v>162</v>
      </c>
      <c r="C5965" s="79" t="s">
        <v>124</v>
      </c>
      <c r="D5965" s="85">
        <v>7498.3987999999999</v>
      </c>
      <c r="E5965" s="85">
        <v>7498.3987999999999</v>
      </c>
      <c r="F5965" s="210">
        <f t="shared" si="279"/>
        <v>2</v>
      </c>
      <c r="G5965" s="79" t="str">
        <f t="shared" si="280"/>
        <v>M</v>
      </c>
      <c r="H5965" s="79" t="str">
        <f t="shared" si="281"/>
        <v>2GDP-KERN/OPAL</v>
      </c>
    </row>
    <row r="5966" spans="1:8">
      <c r="A5966" s="80">
        <v>37205</v>
      </c>
      <c r="B5966" s="79" t="s">
        <v>162</v>
      </c>
      <c r="C5966" s="79" t="s">
        <v>127</v>
      </c>
      <c r="D5966" s="85">
        <v>-9997.8649999999998</v>
      </c>
      <c r="E5966" s="85">
        <v>-9997.8649999999998</v>
      </c>
      <c r="F5966" s="210">
        <f t="shared" si="279"/>
        <v>2</v>
      </c>
      <c r="G5966" s="79" t="str">
        <f t="shared" si="280"/>
        <v>M</v>
      </c>
      <c r="H5966" s="79" t="str">
        <f t="shared" si="281"/>
        <v>2GDP-CIG/RKYMTN</v>
      </c>
    </row>
    <row r="5967" spans="1:8">
      <c r="A5967" s="80">
        <v>37205</v>
      </c>
      <c r="B5967" s="79" t="s">
        <v>162</v>
      </c>
      <c r="C5967" s="79" t="s">
        <v>124</v>
      </c>
      <c r="D5967" s="85">
        <v>7498.3987999999999</v>
      </c>
      <c r="E5967" s="85">
        <v>7498.3987999999999</v>
      </c>
      <c r="F5967" s="210">
        <f t="shared" si="279"/>
        <v>2</v>
      </c>
      <c r="G5967" s="79" t="str">
        <f t="shared" si="280"/>
        <v>M</v>
      </c>
      <c r="H5967" s="79" t="str">
        <f t="shared" si="281"/>
        <v>2GDP-KERN/OPAL</v>
      </c>
    </row>
    <row r="5968" spans="1:8">
      <c r="A5968" s="80">
        <v>37206</v>
      </c>
      <c r="B5968" s="79" t="s">
        <v>162</v>
      </c>
      <c r="C5968" s="79" t="s">
        <v>127</v>
      </c>
      <c r="D5968" s="85">
        <v>-9997.8649999999998</v>
      </c>
      <c r="E5968" s="85">
        <v>-9997.8649999999998</v>
      </c>
      <c r="F5968" s="210">
        <f t="shared" si="279"/>
        <v>2</v>
      </c>
      <c r="G5968" s="79" t="str">
        <f t="shared" si="280"/>
        <v>M</v>
      </c>
      <c r="H5968" s="79" t="str">
        <f t="shared" si="281"/>
        <v>2GDP-CIG/RKYMTN</v>
      </c>
    </row>
    <row r="5969" spans="1:8">
      <c r="A5969" s="80">
        <v>37206</v>
      </c>
      <c r="B5969" s="79" t="s">
        <v>162</v>
      </c>
      <c r="C5969" s="79" t="s">
        <v>124</v>
      </c>
      <c r="D5969" s="85">
        <v>7498.3987999999999</v>
      </c>
      <c r="E5969" s="85">
        <v>7498.3987999999999</v>
      </c>
      <c r="F5969" s="210">
        <f t="shared" si="279"/>
        <v>2</v>
      </c>
      <c r="G5969" s="79" t="str">
        <f t="shared" si="280"/>
        <v>M</v>
      </c>
      <c r="H5969" s="79" t="str">
        <f t="shared" si="281"/>
        <v>2GDP-KERN/OPAL</v>
      </c>
    </row>
    <row r="5970" spans="1:8">
      <c r="A5970" s="80">
        <v>37207</v>
      </c>
      <c r="B5970" s="79" t="s">
        <v>162</v>
      </c>
      <c r="C5970" s="79" t="s">
        <v>127</v>
      </c>
      <c r="D5970" s="85">
        <v>-9997.8649999999998</v>
      </c>
      <c r="E5970" s="85">
        <v>-9997.8649999999998</v>
      </c>
      <c r="F5970" s="210">
        <f t="shared" si="279"/>
        <v>2</v>
      </c>
      <c r="G5970" s="79" t="str">
        <f t="shared" si="280"/>
        <v>M</v>
      </c>
      <c r="H5970" s="79" t="str">
        <f t="shared" si="281"/>
        <v>2GDP-CIG/RKYMTN</v>
      </c>
    </row>
    <row r="5971" spans="1:8">
      <c r="A5971" s="80">
        <v>37207</v>
      </c>
      <c r="B5971" s="79" t="s">
        <v>162</v>
      </c>
      <c r="C5971" s="79" t="s">
        <v>124</v>
      </c>
      <c r="D5971" s="85">
        <v>7498.3987999999999</v>
      </c>
      <c r="E5971" s="85">
        <v>7498.3987999999999</v>
      </c>
      <c r="F5971" s="210">
        <f t="shared" si="279"/>
        <v>2</v>
      </c>
      <c r="G5971" s="79" t="str">
        <f t="shared" si="280"/>
        <v>M</v>
      </c>
      <c r="H5971" s="79" t="str">
        <f t="shared" si="281"/>
        <v>2GDP-KERN/OPAL</v>
      </c>
    </row>
    <row r="5972" spans="1:8">
      <c r="A5972" s="80">
        <v>37208</v>
      </c>
      <c r="B5972" s="79" t="s">
        <v>162</v>
      </c>
      <c r="C5972" s="79" t="s">
        <v>127</v>
      </c>
      <c r="D5972" s="85">
        <v>-9997.8649999999998</v>
      </c>
      <c r="E5972" s="85">
        <v>-9997.8649999999998</v>
      </c>
      <c r="F5972" s="210">
        <f t="shared" si="279"/>
        <v>2</v>
      </c>
      <c r="G5972" s="79" t="str">
        <f t="shared" si="280"/>
        <v>M</v>
      </c>
      <c r="H5972" s="79" t="str">
        <f t="shared" si="281"/>
        <v>2GDP-CIG/RKYMTN</v>
      </c>
    </row>
    <row r="5973" spans="1:8">
      <c r="A5973" s="80">
        <v>37208</v>
      </c>
      <c r="B5973" s="79" t="s">
        <v>162</v>
      </c>
      <c r="C5973" s="79" t="s">
        <v>124</v>
      </c>
      <c r="D5973" s="85">
        <v>7498.3987999999999</v>
      </c>
      <c r="E5973" s="85">
        <v>7498.3987999999999</v>
      </c>
      <c r="F5973" s="210">
        <f t="shared" si="279"/>
        <v>2</v>
      </c>
      <c r="G5973" s="79" t="str">
        <f t="shared" si="280"/>
        <v>M</v>
      </c>
      <c r="H5973" s="79" t="str">
        <f t="shared" si="281"/>
        <v>2GDP-KERN/OPAL</v>
      </c>
    </row>
    <row r="5974" spans="1:8">
      <c r="A5974" s="80">
        <v>37209</v>
      </c>
      <c r="B5974" s="79" t="s">
        <v>162</v>
      </c>
      <c r="C5974" s="79" t="s">
        <v>127</v>
      </c>
      <c r="D5974" s="85">
        <v>-9997.8649999999998</v>
      </c>
      <c r="E5974" s="85">
        <v>-9997.8649999999998</v>
      </c>
      <c r="F5974" s="210">
        <f t="shared" si="279"/>
        <v>2</v>
      </c>
      <c r="G5974" s="79" t="str">
        <f t="shared" si="280"/>
        <v>M</v>
      </c>
      <c r="H5974" s="79" t="str">
        <f t="shared" si="281"/>
        <v>2GDP-CIG/RKYMTN</v>
      </c>
    </row>
    <row r="5975" spans="1:8">
      <c r="A5975" s="80">
        <v>37209</v>
      </c>
      <c r="B5975" s="79" t="s">
        <v>162</v>
      </c>
      <c r="C5975" s="79" t="s">
        <v>124</v>
      </c>
      <c r="D5975" s="85">
        <v>7498.3987999999999</v>
      </c>
      <c r="E5975" s="85">
        <v>7498.3987999999999</v>
      </c>
      <c r="F5975" s="210">
        <f t="shared" si="279"/>
        <v>2</v>
      </c>
      <c r="G5975" s="79" t="str">
        <f t="shared" si="280"/>
        <v>M</v>
      </c>
      <c r="H5975" s="79" t="str">
        <f t="shared" si="281"/>
        <v>2GDP-KERN/OPAL</v>
      </c>
    </row>
    <row r="5976" spans="1:8">
      <c r="A5976" s="80">
        <v>37210</v>
      </c>
      <c r="B5976" s="79" t="s">
        <v>162</v>
      </c>
      <c r="C5976" s="79" t="s">
        <v>127</v>
      </c>
      <c r="D5976" s="85">
        <v>-9997.8649999999998</v>
      </c>
      <c r="E5976" s="85">
        <v>-9997.8649999999998</v>
      </c>
      <c r="F5976" s="210">
        <f t="shared" si="279"/>
        <v>2</v>
      </c>
      <c r="G5976" s="79" t="str">
        <f t="shared" si="280"/>
        <v>M</v>
      </c>
      <c r="H5976" s="79" t="str">
        <f t="shared" si="281"/>
        <v>2GDP-CIG/RKYMTN</v>
      </c>
    </row>
    <row r="5977" spans="1:8">
      <c r="A5977" s="80">
        <v>37210</v>
      </c>
      <c r="B5977" s="79" t="s">
        <v>162</v>
      </c>
      <c r="C5977" s="79" t="s">
        <v>124</v>
      </c>
      <c r="D5977" s="85">
        <v>7498.3987999999999</v>
      </c>
      <c r="E5977" s="85">
        <v>7498.3987999999999</v>
      </c>
      <c r="F5977" s="210">
        <f t="shared" si="279"/>
        <v>2</v>
      </c>
      <c r="G5977" s="79" t="str">
        <f t="shared" si="280"/>
        <v>M</v>
      </c>
      <c r="H5977" s="79" t="str">
        <f t="shared" si="281"/>
        <v>2GDP-KERN/OPAL</v>
      </c>
    </row>
    <row r="5978" spans="1:8">
      <c r="A5978" s="80">
        <v>37211</v>
      </c>
      <c r="B5978" s="79" t="s">
        <v>162</v>
      </c>
      <c r="C5978" s="79" t="s">
        <v>127</v>
      </c>
      <c r="D5978" s="85">
        <v>-9997.8649999999998</v>
      </c>
      <c r="E5978" s="85">
        <v>-9997.8649999999998</v>
      </c>
      <c r="F5978" s="210">
        <f t="shared" si="279"/>
        <v>2</v>
      </c>
      <c r="G5978" s="79" t="str">
        <f t="shared" si="280"/>
        <v>M</v>
      </c>
      <c r="H5978" s="79" t="str">
        <f t="shared" si="281"/>
        <v>2GDP-CIG/RKYMTN</v>
      </c>
    </row>
    <row r="5979" spans="1:8">
      <c r="A5979" s="80">
        <v>37211</v>
      </c>
      <c r="B5979" s="79" t="s">
        <v>162</v>
      </c>
      <c r="C5979" s="79" t="s">
        <v>124</v>
      </c>
      <c r="D5979" s="85">
        <v>7498.3987999999999</v>
      </c>
      <c r="E5979" s="85">
        <v>7498.3987999999999</v>
      </c>
      <c r="F5979" s="210">
        <f t="shared" si="279"/>
        <v>2</v>
      </c>
      <c r="G5979" s="79" t="str">
        <f t="shared" si="280"/>
        <v>M</v>
      </c>
      <c r="H5979" s="79" t="str">
        <f t="shared" si="281"/>
        <v>2GDP-KERN/OPAL</v>
      </c>
    </row>
    <row r="5980" spans="1:8">
      <c r="A5980" s="80">
        <v>37212</v>
      </c>
      <c r="B5980" s="79" t="s">
        <v>162</v>
      </c>
      <c r="C5980" s="79" t="s">
        <v>127</v>
      </c>
      <c r="D5980" s="85">
        <v>-9997.8649999999998</v>
      </c>
      <c r="E5980" s="85">
        <v>-9997.8649999999998</v>
      </c>
      <c r="F5980" s="210">
        <f t="shared" si="279"/>
        <v>2</v>
      </c>
      <c r="G5980" s="79" t="str">
        <f t="shared" si="280"/>
        <v>M</v>
      </c>
      <c r="H5980" s="79" t="str">
        <f t="shared" si="281"/>
        <v>2GDP-CIG/RKYMTN</v>
      </c>
    </row>
    <row r="5981" spans="1:8">
      <c r="A5981" s="80">
        <v>37212</v>
      </c>
      <c r="B5981" s="79" t="s">
        <v>162</v>
      </c>
      <c r="C5981" s="79" t="s">
        <v>124</v>
      </c>
      <c r="D5981" s="85">
        <v>7498.3987999999999</v>
      </c>
      <c r="E5981" s="85">
        <v>7498.3987999999999</v>
      </c>
      <c r="F5981" s="210">
        <f t="shared" si="279"/>
        <v>2</v>
      </c>
      <c r="G5981" s="79" t="str">
        <f t="shared" si="280"/>
        <v>M</v>
      </c>
      <c r="H5981" s="79" t="str">
        <f t="shared" si="281"/>
        <v>2GDP-KERN/OPAL</v>
      </c>
    </row>
    <row r="5982" spans="1:8">
      <c r="A5982" s="80">
        <v>37213</v>
      </c>
      <c r="B5982" s="79" t="s">
        <v>162</v>
      </c>
      <c r="C5982" s="79" t="s">
        <v>127</v>
      </c>
      <c r="D5982" s="85">
        <v>-9997.8649999999998</v>
      </c>
      <c r="E5982" s="85">
        <v>-9997.8649999999998</v>
      </c>
      <c r="F5982" s="210">
        <f t="shared" si="279"/>
        <v>2</v>
      </c>
      <c r="G5982" s="79" t="str">
        <f t="shared" si="280"/>
        <v>M</v>
      </c>
      <c r="H5982" s="79" t="str">
        <f t="shared" si="281"/>
        <v>2GDP-CIG/RKYMTN</v>
      </c>
    </row>
    <row r="5983" spans="1:8">
      <c r="A5983" s="80">
        <v>37213</v>
      </c>
      <c r="B5983" s="79" t="s">
        <v>162</v>
      </c>
      <c r="C5983" s="79" t="s">
        <v>124</v>
      </c>
      <c r="D5983" s="85">
        <v>7498.3987999999999</v>
      </c>
      <c r="E5983" s="85">
        <v>7498.3987999999999</v>
      </c>
      <c r="F5983" s="210">
        <f t="shared" si="279"/>
        <v>2</v>
      </c>
      <c r="G5983" s="79" t="str">
        <f t="shared" si="280"/>
        <v>M</v>
      </c>
      <c r="H5983" s="79" t="str">
        <f t="shared" si="281"/>
        <v>2GDP-KERN/OPAL</v>
      </c>
    </row>
    <row r="5984" spans="1:8">
      <c r="A5984" s="80">
        <v>37214</v>
      </c>
      <c r="B5984" s="79" t="s">
        <v>162</v>
      </c>
      <c r="C5984" s="79" t="s">
        <v>127</v>
      </c>
      <c r="D5984" s="85">
        <v>-9997.8649999999998</v>
      </c>
      <c r="E5984" s="85">
        <v>-9997.8649999999998</v>
      </c>
      <c r="F5984" s="210">
        <f t="shared" si="279"/>
        <v>2</v>
      </c>
      <c r="G5984" s="79" t="str">
        <f t="shared" si="280"/>
        <v>M</v>
      </c>
      <c r="H5984" s="79" t="str">
        <f t="shared" si="281"/>
        <v>2GDP-CIG/RKYMTN</v>
      </c>
    </row>
    <row r="5985" spans="1:8">
      <c r="A5985" s="80">
        <v>37214</v>
      </c>
      <c r="B5985" s="79" t="s">
        <v>162</v>
      </c>
      <c r="C5985" s="79" t="s">
        <v>124</v>
      </c>
      <c r="D5985" s="85">
        <v>7498.3987999999999</v>
      </c>
      <c r="E5985" s="85">
        <v>7498.3987999999999</v>
      </c>
      <c r="F5985" s="210">
        <f t="shared" si="279"/>
        <v>2</v>
      </c>
      <c r="G5985" s="79" t="str">
        <f t="shared" si="280"/>
        <v>M</v>
      </c>
      <c r="H5985" s="79" t="str">
        <f t="shared" si="281"/>
        <v>2GDP-KERN/OPAL</v>
      </c>
    </row>
    <row r="5986" spans="1:8">
      <c r="A5986" s="80">
        <v>37215</v>
      </c>
      <c r="B5986" s="79" t="s">
        <v>162</v>
      </c>
      <c r="C5986" s="79" t="s">
        <v>127</v>
      </c>
      <c r="D5986" s="85">
        <v>-9997.8649999999998</v>
      </c>
      <c r="E5986" s="85">
        <v>-9997.8649999999998</v>
      </c>
      <c r="F5986" s="210">
        <f t="shared" si="279"/>
        <v>2</v>
      </c>
      <c r="G5986" s="79" t="str">
        <f t="shared" si="280"/>
        <v>M</v>
      </c>
      <c r="H5986" s="79" t="str">
        <f t="shared" si="281"/>
        <v>2GDP-CIG/RKYMTN</v>
      </c>
    </row>
    <row r="5987" spans="1:8">
      <c r="A5987" s="80">
        <v>37215</v>
      </c>
      <c r="B5987" s="79" t="s">
        <v>162</v>
      </c>
      <c r="C5987" s="79" t="s">
        <v>124</v>
      </c>
      <c r="D5987" s="85">
        <v>7498.3987999999999</v>
      </c>
      <c r="E5987" s="85">
        <v>7498.3987999999999</v>
      </c>
      <c r="F5987" s="210">
        <f t="shared" si="279"/>
        <v>2</v>
      </c>
      <c r="G5987" s="79" t="str">
        <f t="shared" si="280"/>
        <v>M</v>
      </c>
      <c r="H5987" s="79" t="str">
        <f t="shared" si="281"/>
        <v>2GDP-KERN/OPAL</v>
      </c>
    </row>
    <row r="5988" spans="1:8">
      <c r="A5988" s="80">
        <v>37216</v>
      </c>
      <c r="B5988" s="79" t="s">
        <v>162</v>
      </c>
      <c r="C5988" s="79" t="s">
        <v>127</v>
      </c>
      <c r="D5988" s="85">
        <v>-9997.8649999999998</v>
      </c>
      <c r="E5988" s="85">
        <v>-9997.8649999999998</v>
      </c>
      <c r="F5988" s="210">
        <f t="shared" si="279"/>
        <v>2</v>
      </c>
      <c r="G5988" s="79" t="str">
        <f t="shared" si="280"/>
        <v>M</v>
      </c>
      <c r="H5988" s="79" t="str">
        <f t="shared" si="281"/>
        <v>2GDP-CIG/RKYMTN</v>
      </c>
    </row>
    <row r="5989" spans="1:8">
      <c r="A5989" s="80">
        <v>37216</v>
      </c>
      <c r="B5989" s="79" t="s">
        <v>162</v>
      </c>
      <c r="C5989" s="79" t="s">
        <v>124</v>
      </c>
      <c r="D5989" s="85">
        <v>7498.3987999999999</v>
      </c>
      <c r="E5989" s="85">
        <v>7498.3987999999999</v>
      </c>
      <c r="F5989" s="210">
        <f t="shared" si="279"/>
        <v>2</v>
      </c>
      <c r="G5989" s="79" t="str">
        <f t="shared" si="280"/>
        <v>M</v>
      </c>
      <c r="H5989" s="79" t="str">
        <f t="shared" si="281"/>
        <v>2GDP-KERN/OPAL</v>
      </c>
    </row>
    <row r="5990" spans="1:8">
      <c r="A5990" s="80">
        <v>37217</v>
      </c>
      <c r="B5990" s="79" t="s">
        <v>162</v>
      </c>
      <c r="C5990" s="79" t="s">
        <v>127</v>
      </c>
      <c r="D5990" s="85">
        <v>-9997.8649999999998</v>
      </c>
      <c r="E5990" s="85">
        <v>-9997.8649999999998</v>
      </c>
      <c r="F5990" s="210">
        <f t="shared" si="279"/>
        <v>2</v>
      </c>
      <c r="G5990" s="79" t="str">
        <f t="shared" si="280"/>
        <v>M</v>
      </c>
      <c r="H5990" s="79" t="str">
        <f t="shared" si="281"/>
        <v>2GDP-CIG/RKYMTN</v>
      </c>
    </row>
    <row r="5991" spans="1:8">
      <c r="A5991" s="80">
        <v>37217</v>
      </c>
      <c r="B5991" s="79" t="s">
        <v>162</v>
      </c>
      <c r="C5991" s="79" t="s">
        <v>124</v>
      </c>
      <c r="D5991" s="85">
        <v>7498.3987999999999</v>
      </c>
      <c r="E5991" s="85">
        <v>7498.3987999999999</v>
      </c>
      <c r="F5991" s="210">
        <f t="shared" si="279"/>
        <v>2</v>
      </c>
      <c r="G5991" s="79" t="str">
        <f t="shared" si="280"/>
        <v>M</v>
      </c>
      <c r="H5991" s="79" t="str">
        <f t="shared" si="281"/>
        <v>2GDP-KERN/OPAL</v>
      </c>
    </row>
    <row r="5992" spans="1:8">
      <c r="A5992" s="80">
        <v>37218</v>
      </c>
      <c r="B5992" s="79" t="s">
        <v>162</v>
      </c>
      <c r="C5992" s="79" t="s">
        <v>127</v>
      </c>
      <c r="D5992" s="85">
        <v>-9997.8649999999998</v>
      </c>
      <c r="E5992" s="85">
        <v>-9997.8649999999998</v>
      </c>
      <c r="F5992" s="210">
        <f t="shared" si="279"/>
        <v>2</v>
      </c>
      <c r="G5992" s="79" t="str">
        <f t="shared" si="280"/>
        <v>M</v>
      </c>
      <c r="H5992" s="79" t="str">
        <f t="shared" si="281"/>
        <v>2GDP-CIG/RKYMTN</v>
      </c>
    </row>
    <row r="5993" spans="1:8">
      <c r="A5993" s="80">
        <v>37218</v>
      </c>
      <c r="B5993" s="79" t="s">
        <v>162</v>
      </c>
      <c r="C5993" s="79" t="s">
        <v>124</v>
      </c>
      <c r="D5993" s="85">
        <v>7498.3987999999999</v>
      </c>
      <c r="E5993" s="85">
        <v>7498.3987999999999</v>
      </c>
      <c r="F5993" s="210">
        <f t="shared" si="279"/>
        <v>2</v>
      </c>
      <c r="G5993" s="79" t="str">
        <f t="shared" si="280"/>
        <v>M</v>
      </c>
      <c r="H5993" s="79" t="str">
        <f t="shared" si="281"/>
        <v>2GDP-KERN/OPAL</v>
      </c>
    </row>
    <row r="5994" spans="1:8">
      <c r="A5994" s="80">
        <v>37219</v>
      </c>
      <c r="B5994" s="79" t="s">
        <v>162</v>
      </c>
      <c r="C5994" s="79" t="s">
        <v>127</v>
      </c>
      <c r="D5994" s="85">
        <v>-9997.8649999999998</v>
      </c>
      <c r="E5994" s="85">
        <v>-9997.8649999999998</v>
      </c>
      <c r="F5994" s="210">
        <f t="shared" si="279"/>
        <v>2</v>
      </c>
      <c r="G5994" s="79" t="str">
        <f t="shared" si="280"/>
        <v>M</v>
      </c>
      <c r="H5994" s="79" t="str">
        <f t="shared" si="281"/>
        <v>2GDP-CIG/RKYMTN</v>
      </c>
    </row>
    <row r="5995" spans="1:8">
      <c r="A5995" s="80">
        <v>37219</v>
      </c>
      <c r="B5995" s="79" t="s">
        <v>162</v>
      </c>
      <c r="C5995" s="79" t="s">
        <v>124</v>
      </c>
      <c r="D5995" s="85">
        <v>7498.3987999999999</v>
      </c>
      <c r="E5995" s="85">
        <v>7498.3987999999999</v>
      </c>
      <c r="F5995" s="210">
        <f t="shared" si="279"/>
        <v>2</v>
      </c>
      <c r="G5995" s="79" t="str">
        <f t="shared" si="280"/>
        <v>M</v>
      </c>
      <c r="H5995" s="79" t="str">
        <f t="shared" si="281"/>
        <v>2GDP-KERN/OPAL</v>
      </c>
    </row>
    <row r="5996" spans="1:8">
      <c r="A5996" s="80">
        <v>37220</v>
      </c>
      <c r="B5996" s="79" t="s">
        <v>162</v>
      </c>
      <c r="C5996" s="79" t="s">
        <v>127</v>
      </c>
      <c r="D5996" s="85">
        <v>-9997.8649999999998</v>
      </c>
      <c r="E5996" s="85">
        <v>-9997.8649999999998</v>
      </c>
      <c r="F5996" s="210">
        <f t="shared" si="279"/>
        <v>2</v>
      </c>
      <c r="G5996" s="79" t="str">
        <f t="shared" si="280"/>
        <v>M</v>
      </c>
      <c r="H5996" s="79" t="str">
        <f t="shared" si="281"/>
        <v>2GDP-CIG/RKYMTN</v>
      </c>
    </row>
    <row r="5997" spans="1:8">
      <c r="A5997" s="80">
        <v>37220</v>
      </c>
      <c r="B5997" s="79" t="s">
        <v>162</v>
      </c>
      <c r="C5997" s="79" t="s">
        <v>124</v>
      </c>
      <c r="D5997" s="85">
        <v>7498.3987999999999</v>
      </c>
      <c r="E5997" s="85">
        <v>7498.3987999999999</v>
      </c>
      <c r="F5997" s="210">
        <f t="shared" si="279"/>
        <v>2</v>
      </c>
      <c r="G5997" s="79" t="str">
        <f t="shared" si="280"/>
        <v>M</v>
      </c>
      <c r="H5997" s="79" t="str">
        <f t="shared" si="281"/>
        <v>2GDP-KERN/OPAL</v>
      </c>
    </row>
    <row r="5998" spans="1:8">
      <c r="A5998" s="80">
        <v>37221</v>
      </c>
      <c r="B5998" s="79" t="s">
        <v>162</v>
      </c>
      <c r="C5998" s="79" t="s">
        <v>127</v>
      </c>
      <c r="D5998" s="85">
        <v>-9997.8649999999998</v>
      </c>
      <c r="E5998" s="85">
        <v>-9997.8649999999998</v>
      </c>
      <c r="F5998" s="210">
        <f t="shared" si="279"/>
        <v>2</v>
      </c>
      <c r="G5998" s="79" t="str">
        <f t="shared" si="280"/>
        <v>M</v>
      </c>
      <c r="H5998" s="79" t="str">
        <f t="shared" si="281"/>
        <v>2GDP-CIG/RKYMTN</v>
      </c>
    </row>
    <row r="5999" spans="1:8">
      <c r="A5999" s="80">
        <v>37221</v>
      </c>
      <c r="B5999" s="79" t="s">
        <v>162</v>
      </c>
      <c r="C5999" s="79" t="s">
        <v>124</v>
      </c>
      <c r="D5999" s="85">
        <v>7498.3987999999999</v>
      </c>
      <c r="E5999" s="85">
        <v>7498.3987999999999</v>
      </c>
      <c r="F5999" s="210">
        <f t="shared" si="279"/>
        <v>2</v>
      </c>
      <c r="G5999" s="79" t="str">
        <f t="shared" si="280"/>
        <v>M</v>
      </c>
      <c r="H5999" s="79" t="str">
        <f t="shared" si="281"/>
        <v>2GDP-KERN/OPAL</v>
      </c>
    </row>
    <row r="6000" spans="1:8">
      <c r="A6000" s="80">
        <v>37222</v>
      </c>
      <c r="B6000" s="79" t="s">
        <v>162</v>
      </c>
      <c r="C6000" s="79" t="s">
        <v>127</v>
      </c>
      <c r="D6000" s="85">
        <v>-9997.8649999999998</v>
      </c>
      <c r="E6000" s="85">
        <v>-9997.8649999999998</v>
      </c>
      <c r="F6000" s="210">
        <f t="shared" si="279"/>
        <v>2</v>
      </c>
      <c r="G6000" s="79" t="str">
        <f t="shared" si="280"/>
        <v>M</v>
      </c>
      <c r="H6000" s="79" t="str">
        <f t="shared" si="281"/>
        <v>2GDP-CIG/RKYMTN</v>
      </c>
    </row>
    <row r="6001" spans="1:8">
      <c r="A6001" s="80">
        <v>37222</v>
      </c>
      <c r="B6001" s="79" t="s">
        <v>162</v>
      </c>
      <c r="C6001" s="79" t="s">
        <v>124</v>
      </c>
      <c r="D6001" s="85">
        <v>7498.3987999999999</v>
      </c>
      <c r="E6001" s="85">
        <v>7498.3987999999999</v>
      </c>
      <c r="F6001" s="210">
        <f t="shared" si="279"/>
        <v>2</v>
      </c>
      <c r="G6001" s="79" t="str">
        <f t="shared" si="280"/>
        <v>M</v>
      </c>
      <c r="H6001" s="79" t="str">
        <f t="shared" si="281"/>
        <v>2GDP-KERN/OPAL</v>
      </c>
    </row>
    <row r="6002" spans="1:8">
      <c r="A6002" s="80">
        <v>37223</v>
      </c>
      <c r="B6002" s="79" t="s">
        <v>162</v>
      </c>
      <c r="C6002" s="79" t="s">
        <v>127</v>
      </c>
      <c r="D6002" s="85">
        <v>-9997.8649999999998</v>
      </c>
      <c r="E6002" s="85">
        <v>-9997.8649999999998</v>
      </c>
      <c r="F6002" s="210">
        <f t="shared" si="279"/>
        <v>2</v>
      </c>
      <c r="G6002" s="79" t="str">
        <f t="shared" si="280"/>
        <v>M</v>
      </c>
      <c r="H6002" s="79" t="str">
        <f t="shared" si="281"/>
        <v>2GDP-CIG/RKYMTN</v>
      </c>
    </row>
    <row r="6003" spans="1:8">
      <c r="A6003" s="80">
        <v>37223</v>
      </c>
      <c r="B6003" s="79" t="s">
        <v>162</v>
      </c>
      <c r="C6003" s="79" t="s">
        <v>124</v>
      </c>
      <c r="D6003" s="85">
        <v>7498.3987999999999</v>
      </c>
      <c r="E6003" s="85">
        <v>7498.3987999999999</v>
      </c>
      <c r="F6003" s="210">
        <f t="shared" si="279"/>
        <v>2</v>
      </c>
      <c r="G6003" s="79" t="str">
        <f t="shared" si="280"/>
        <v>M</v>
      </c>
      <c r="H6003" s="79" t="str">
        <f t="shared" si="281"/>
        <v>2GDP-KERN/OPAL</v>
      </c>
    </row>
    <row r="6004" spans="1:8">
      <c r="A6004" s="80">
        <v>37224</v>
      </c>
      <c r="B6004" s="79" t="s">
        <v>162</v>
      </c>
      <c r="C6004" s="79" t="s">
        <v>127</v>
      </c>
      <c r="D6004" s="85">
        <v>-9997.8649999999998</v>
      </c>
      <c r="E6004" s="85">
        <v>-9997.8649999999998</v>
      </c>
      <c r="F6004" s="210">
        <f t="shared" si="279"/>
        <v>2</v>
      </c>
      <c r="G6004" s="79" t="str">
        <f t="shared" si="280"/>
        <v>M</v>
      </c>
      <c r="H6004" s="79" t="str">
        <f t="shared" si="281"/>
        <v>2GDP-CIG/RKYMTN</v>
      </c>
    </row>
    <row r="6005" spans="1:8">
      <c r="A6005" s="80">
        <v>37224</v>
      </c>
      <c r="B6005" s="79" t="s">
        <v>162</v>
      </c>
      <c r="C6005" s="79" t="s">
        <v>124</v>
      </c>
      <c r="D6005" s="85">
        <v>7498.3987999999999</v>
      </c>
      <c r="E6005" s="85">
        <v>7498.3987999999999</v>
      </c>
      <c r="F6005" s="210">
        <f t="shared" si="279"/>
        <v>2</v>
      </c>
      <c r="G6005" s="79" t="str">
        <f t="shared" si="280"/>
        <v>M</v>
      </c>
      <c r="H6005" s="79" t="str">
        <f t="shared" si="281"/>
        <v>2GDP-KERN/OPAL</v>
      </c>
    </row>
    <row r="6006" spans="1:8">
      <c r="A6006" s="80">
        <v>37225</v>
      </c>
      <c r="B6006" s="79" t="s">
        <v>162</v>
      </c>
      <c r="C6006" s="79" t="s">
        <v>127</v>
      </c>
      <c r="D6006" s="85">
        <v>-9997.8649999999998</v>
      </c>
      <c r="E6006" s="85">
        <v>-9997.8649999999998</v>
      </c>
      <c r="F6006" s="210">
        <f t="shared" si="279"/>
        <v>2</v>
      </c>
      <c r="G6006" s="79" t="str">
        <f t="shared" si="280"/>
        <v>M</v>
      </c>
      <c r="H6006" s="79" t="str">
        <f t="shared" si="281"/>
        <v>2GDP-CIG/RKYMTN</v>
      </c>
    </row>
    <row r="6007" spans="1:8">
      <c r="A6007" s="80">
        <v>37225</v>
      </c>
      <c r="B6007" s="79" t="s">
        <v>162</v>
      </c>
      <c r="C6007" s="79" t="s">
        <v>124</v>
      </c>
      <c r="D6007" s="85">
        <v>7498.3987999999999</v>
      </c>
      <c r="E6007" s="85">
        <v>7498.3987999999999</v>
      </c>
      <c r="F6007" s="210">
        <f t="shared" si="279"/>
        <v>2</v>
      </c>
      <c r="G6007" s="79" t="str">
        <f t="shared" si="280"/>
        <v>M</v>
      </c>
      <c r="H6007" s="79" t="str">
        <f t="shared" si="281"/>
        <v>2GDP-KERN/OPAL</v>
      </c>
    </row>
    <row r="6008" spans="1:8">
      <c r="A6008" s="80">
        <v>37165</v>
      </c>
      <c r="B6008" s="79" t="s">
        <v>215</v>
      </c>
      <c r="C6008" s="79" t="s">
        <v>100</v>
      </c>
      <c r="D6008" s="85">
        <v>3100</v>
      </c>
      <c r="E6008" s="85">
        <v>-31</v>
      </c>
      <c r="F6008" s="210">
        <f t="shared" si="279"/>
        <v>1</v>
      </c>
      <c r="G6008" s="79" t="str">
        <f t="shared" si="280"/>
        <v>I</v>
      </c>
      <c r="H6008" s="79" t="str">
        <f t="shared" si="281"/>
        <v>1DJ/BASIN/CIG</v>
      </c>
    </row>
    <row r="6009" spans="1:8">
      <c r="A6009" s="80">
        <v>37165</v>
      </c>
      <c r="B6009" s="79" t="s">
        <v>215</v>
      </c>
      <c r="C6009" s="79" t="s">
        <v>97</v>
      </c>
      <c r="D6009" s="85">
        <v>-80600</v>
      </c>
      <c r="E6009" s="85">
        <v>8060</v>
      </c>
      <c r="F6009" s="210">
        <f t="shared" si="279"/>
        <v>1</v>
      </c>
      <c r="G6009" s="79" t="str">
        <f t="shared" si="280"/>
        <v>I</v>
      </c>
      <c r="H6009" s="79" t="str">
        <f t="shared" si="281"/>
        <v>1DJ/BASIN/PSCO</v>
      </c>
    </row>
    <row r="6010" spans="1:8">
      <c r="A6010" s="80">
        <v>37165</v>
      </c>
      <c r="B6010" s="79" t="s">
        <v>215</v>
      </c>
      <c r="C6010" s="79" t="s">
        <v>189</v>
      </c>
      <c r="D6010" s="85">
        <v>66960</v>
      </c>
      <c r="E6010" s="85">
        <v>0</v>
      </c>
      <c r="F6010" s="210">
        <f t="shared" si="279"/>
        <v>1</v>
      </c>
      <c r="G6010" s="79" t="str">
        <f t="shared" si="280"/>
        <v>I</v>
      </c>
      <c r="H6010" s="79" t="str">
        <f t="shared" si="281"/>
        <v>1IF-CIG/GLENROCK</v>
      </c>
    </row>
    <row r="6011" spans="1:8">
      <c r="A6011" s="80">
        <v>37165</v>
      </c>
      <c r="B6011" s="79" t="s">
        <v>215</v>
      </c>
      <c r="C6011" s="79" t="s">
        <v>88</v>
      </c>
      <c r="D6011" s="85">
        <v>-716906</v>
      </c>
      <c r="E6011" s="85">
        <v>7169.06</v>
      </c>
      <c r="F6011" s="210">
        <f t="shared" si="279"/>
        <v>1</v>
      </c>
      <c r="G6011" s="79" t="str">
        <f t="shared" si="280"/>
        <v>I</v>
      </c>
      <c r="H6011" s="79" t="str">
        <f t="shared" si="281"/>
        <v>1IF-CIG/RKYMTN</v>
      </c>
    </row>
    <row r="6012" spans="1:8">
      <c r="A6012" s="80">
        <v>37165</v>
      </c>
      <c r="B6012" s="79" t="s">
        <v>215</v>
      </c>
      <c r="C6012" s="79" t="s">
        <v>105</v>
      </c>
      <c r="D6012" s="85">
        <v>579390</v>
      </c>
      <c r="E6012" s="85">
        <v>0</v>
      </c>
      <c r="F6012" s="210">
        <f t="shared" si="279"/>
        <v>1</v>
      </c>
      <c r="G6012" s="79" t="str">
        <f t="shared" si="280"/>
        <v>I</v>
      </c>
      <c r="H6012" s="79" t="str">
        <f t="shared" si="281"/>
        <v>1IF-CIG/ROCKPORT</v>
      </c>
    </row>
    <row r="6013" spans="1:8">
      <c r="A6013" s="80">
        <v>37165</v>
      </c>
      <c r="B6013" s="79" t="s">
        <v>215</v>
      </c>
      <c r="C6013" s="79" t="s">
        <v>106</v>
      </c>
      <c r="D6013" s="85">
        <v>-117331.993</v>
      </c>
      <c r="E6013" s="85">
        <v>11733.1993</v>
      </c>
      <c r="F6013" s="210">
        <f t="shared" si="279"/>
        <v>1</v>
      </c>
      <c r="G6013" s="79" t="str">
        <f t="shared" si="280"/>
        <v>I</v>
      </c>
      <c r="H6013" s="79" t="str">
        <f t="shared" si="281"/>
        <v>1IF-CIG/SOUTHERN</v>
      </c>
    </row>
    <row r="6014" spans="1:8">
      <c r="A6014" s="80">
        <v>37165</v>
      </c>
      <c r="B6014" s="79" t="s">
        <v>215</v>
      </c>
      <c r="C6014" s="79" t="s">
        <v>101</v>
      </c>
      <c r="D6014" s="85">
        <v>700600</v>
      </c>
      <c r="E6014" s="85">
        <v>-7006</v>
      </c>
      <c r="F6014" s="210">
        <f t="shared" si="279"/>
        <v>1</v>
      </c>
      <c r="G6014" s="79" t="str">
        <f t="shared" si="280"/>
        <v>I</v>
      </c>
      <c r="H6014" s="79" t="str">
        <f t="shared" si="281"/>
        <v>1IF-CIG/WIC</v>
      </c>
    </row>
    <row r="6015" spans="1:8">
      <c r="A6015" s="80">
        <v>37165</v>
      </c>
      <c r="B6015" s="79" t="s">
        <v>215</v>
      </c>
      <c r="C6015" s="79" t="s">
        <v>107</v>
      </c>
      <c r="D6015" s="85">
        <v>77500</v>
      </c>
      <c r="E6015" s="85">
        <v>-775</v>
      </c>
      <c r="F6015" s="210">
        <f t="shared" si="279"/>
        <v>1</v>
      </c>
      <c r="G6015" s="79" t="str">
        <f t="shared" si="280"/>
        <v>I</v>
      </c>
      <c r="H6015" s="79" t="str">
        <f t="shared" si="281"/>
        <v>1IF-CIG/WINDRVR</v>
      </c>
    </row>
    <row r="6016" spans="1:8">
      <c r="A6016" s="80">
        <v>37165</v>
      </c>
      <c r="B6016" s="79" t="s">
        <v>215</v>
      </c>
      <c r="C6016" s="79" t="s">
        <v>220</v>
      </c>
      <c r="D6016" s="85">
        <v>775000</v>
      </c>
      <c r="E6016" s="85">
        <v>0</v>
      </c>
      <c r="F6016" s="210">
        <f t="shared" si="279"/>
        <v>1</v>
      </c>
      <c r="G6016" s="79" t="str">
        <f t="shared" si="280"/>
        <v>I</v>
      </c>
      <c r="H6016" s="79" t="str">
        <f t="shared" si="281"/>
        <v>1IF-NGPL/GAGE(W)</v>
      </c>
    </row>
    <row r="6017" spans="1:8">
      <c r="A6017" s="80">
        <v>37165</v>
      </c>
      <c r="B6017" s="79" t="s">
        <v>215</v>
      </c>
      <c r="C6017" s="79" t="s">
        <v>96</v>
      </c>
      <c r="D6017" s="85">
        <v>-602423</v>
      </c>
      <c r="E6017" s="85">
        <v>15060.575000000001</v>
      </c>
      <c r="F6017" s="210">
        <f t="shared" si="279"/>
        <v>1</v>
      </c>
      <c r="G6017" s="79" t="str">
        <f t="shared" si="280"/>
        <v>I</v>
      </c>
      <c r="H6017" s="79" t="str">
        <f t="shared" si="281"/>
        <v>1IF-NGPL/MIDCON</v>
      </c>
    </row>
    <row r="6018" spans="1:8">
      <c r="A6018" s="80">
        <v>37196</v>
      </c>
      <c r="B6018" s="79" t="s">
        <v>215</v>
      </c>
      <c r="C6018" s="79" t="s">
        <v>100</v>
      </c>
      <c r="D6018" s="85">
        <v>-1949.5837000000001</v>
      </c>
      <c r="E6018" s="85">
        <v>19.495836999999998</v>
      </c>
      <c r="F6018" s="210">
        <f t="shared" si="279"/>
        <v>2</v>
      </c>
      <c r="G6018" s="79" t="str">
        <f t="shared" si="280"/>
        <v>I</v>
      </c>
      <c r="H6018" s="79" t="str">
        <f t="shared" si="281"/>
        <v>2DJ/BASIN/CIG</v>
      </c>
    </row>
    <row r="6019" spans="1:8">
      <c r="A6019" s="80">
        <v>37196</v>
      </c>
      <c r="B6019" s="79" t="s">
        <v>215</v>
      </c>
      <c r="C6019" s="79" t="s">
        <v>97</v>
      </c>
      <c r="D6019" s="85">
        <v>87431.329899999997</v>
      </c>
      <c r="E6019" s="85">
        <v>-8743.1329900000001</v>
      </c>
      <c r="F6019" s="210">
        <f t="shared" ref="F6019:F6082" si="282">IF(REF_DT&lt;=LastDay,INDEX(IntraMonth_Buckets,MATCH($A6019,IntraSumMonths,0),1),INDEX(BucketTable,MATCH($A6019,SumMonths,0),1))</f>
        <v>2</v>
      </c>
      <c r="G6019" s="79" t="str">
        <f t="shared" ref="G6019:G6082" si="283">INDEX(Book_Type,MATCH($B6019,Book,0),1)</f>
        <v>I</v>
      </c>
      <c r="H6019" s="79" t="str">
        <f t="shared" ref="H6019:H6082" si="284">$F6019&amp;$C6019</f>
        <v>2DJ/BASIN/PSCO</v>
      </c>
    </row>
    <row r="6020" spans="1:8">
      <c r="A6020" s="80">
        <v>37196</v>
      </c>
      <c r="B6020" s="79" t="s">
        <v>215</v>
      </c>
      <c r="C6020" s="79" t="s">
        <v>189</v>
      </c>
      <c r="D6020" s="85">
        <v>118189.7617</v>
      </c>
      <c r="E6020" s="85">
        <v>0</v>
      </c>
      <c r="F6020" s="210">
        <f t="shared" si="282"/>
        <v>2</v>
      </c>
      <c r="G6020" s="79" t="str">
        <f t="shared" si="283"/>
        <v>I</v>
      </c>
      <c r="H6020" s="79" t="str">
        <f t="shared" si="284"/>
        <v>2IF-CIG/GLENROCK</v>
      </c>
    </row>
    <row r="6021" spans="1:8">
      <c r="A6021" s="80">
        <v>37196</v>
      </c>
      <c r="B6021" s="79" t="s">
        <v>215</v>
      </c>
      <c r="C6021" s="79" t="s">
        <v>88</v>
      </c>
      <c r="D6021" s="85">
        <v>-326030.37930000003</v>
      </c>
      <c r="E6021" s="85">
        <v>3260.303793</v>
      </c>
      <c r="F6021" s="210">
        <f t="shared" si="282"/>
        <v>2</v>
      </c>
      <c r="G6021" s="79" t="str">
        <f t="shared" si="283"/>
        <v>I</v>
      </c>
      <c r="H6021" s="79" t="str">
        <f t="shared" si="284"/>
        <v>2IF-CIG/RKYMTN</v>
      </c>
    </row>
    <row r="6022" spans="1:8">
      <c r="A6022" s="80">
        <v>37196</v>
      </c>
      <c r="B6022" s="79" t="s">
        <v>215</v>
      </c>
      <c r="C6022" s="79" t="s">
        <v>105</v>
      </c>
      <c r="D6022" s="85">
        <v>-114440.56230000001</v>
      </c>
      <c r="E6022" s="85">
        <v>0</v>
      </c>
      <c r="F6022" s="210">
        <f t="shared" si="282"/>
        <v>2</v>
      </c>
      <c r="G6022" s="79" t="str">
        <f t="shared" si="283"/>
        <v>I</v>
      </c>
      <c r="H6022" s="79" t="str">
        <f t="shared" si="284"/>
        <v>2IF-CIG/ROCKPORT</v>
      </c>
    </row>
    <row r="6023" spans="1:8">
      <c r="A6023" s="80">
        <v>37196</v>
      </c>
      <c r="B6023" s="79" t="s">
        <v>215</v>
      </c>
      <c r="C6023" s="79" t="s">
        <v>106</v>
      </c>
      <c r="D6023" s="85">
        <v>65645.976999999999</v>
      </c>
      <c r="E6023" s="85">
        <v>-6564.5977000000003</v>
      </c>
      <c r="F6023" s="210">
        <f t="shared" si="282"/>
        <v>2</v>
      </c>
      <c r="G6023" s="79" t="str">
        <f t="shared" si="283"/>
        <v>I</v>
      </c>
      <c r="H6023" s="79" t="str">
        <f t="shared" si="284"/>
        <v>2IF-CIG/SOUTHERN</v>
      </c>
    </row>
    <row r="6024" spans="1:8">
      <c r="A6024" s="80">
        <v>37196</v>
      </c>
      <c r="B6024" s="79" t="s">
        <v>215</v>
      </c>
      <c r="C6024" s="79" t="s">
        <v>101</v>
      </c>
      <c r="D6024" s="85">
        <v>862480.82570000004</v>
      </c>
      <c r="E6024" s="85">
        <v>-8624.8082570000006</v>
      </c>
      <c r="F6024" s="210">
        <f t="shared" si="282"/>
        <v>2</v>
      </c>
      <c r="G6024" s="79" t="str">
        <f t="shared" si="283"/>
        <v>I</v>
      </c>
      <c r="H6024" s="79" t="str">
        <f t="shared" si="284"/>
        <v>2IF-CIG/WIC</v>
      </c>
    </row>
    <row r="6025" spans="1:8">
      <c r="A6025" s="80">
        <v>37196</v>
      </c>
      <c r="B6025" s="79" t="s">
        <v>215</v>
      </c>
      <c r="C6025" s="79" t="s">
        <v>107</v>
      </c>
      <c r="D6025" s="85">
        <v>475023.56329999998</v>
      </c>
      <c r="E6025" s="85">
        <v>-4750.2356330000002</v>
      </c>
      <c r="F6025" s="210">
        <f t="shared" si="282"/>
        <v>2</v>
      </c>
      <c r="G6025" s="79" t="str">
        <f t="shared" si="283"/>
        <v>I</v>
      </c>
      <c r="H6025" s="79" t="str">
        <f t="shared" si="284"/>
        <v>2IF-CIG/WINDRVR</v>
      </c>
    </row>
    <row r="6026" spans="1:8">
      <c r="A6026" s="80">
        <v>37196</v>
      </c>
      <c r="B6026" s="79" t="s">
        <v>215</v>
      </c>
      <c r="C6026" s="79" t="s">
        <v>220</v>
      </c>
      <c r="D6026" s="85">
        <v>374919.93959999998</v>
      </c>
      <c r="E6026" s="85">
        <v>0</v>
      </c>
      <c r="F6026" s="210">
        <f t="shared" si="282"/>
        <v>2</v>
      </c>
      <c r="G6026" s="79" t="str">
        <f t="shared" si="283"/>
        <v>I</v>
      </c>
      <c r="H6026" s="79" t="str">
        <f t="shared" si="284"/>
        <v>2IF-NGPL/GAGE(W)</v>
      </c>
    </row>
    <row r="6027" spans="1:8">
      <c r="A6027" s="80">
        <v>37196</v>
      </c>
      <c r="B6027" s="79" t="s">
        <v>215</v>
      </c>
      <c r="C6027" s="79" t="s">
        <v>96</v>
      </c>
      <c r="D6027" s="85">
        <v>-149967.97580000001</v>
      </c>
      <c r="E6027" s="85">
        <v>3749.1993950000001</v>
      </c>
      <c r="F6027" s="210">
        <f t="shared" si="282"/>
        <v>2</v>
      </c>
      <c r="G6027" s="79" t="str">
        <f t="shared" si="283"/>
        <v>I</v>
      </c>
      <c r="H6027" s="79" t="str">
        <f t="shared" si="284"/>
        <v>2IF-NGPL/MIDCON</v>
      </c>
    </row>
    <row r="6028" spans="1:8">
      <c r="A6028" s="80">
        <v>37196</v>
      </c>
      <c r="B6028" s="79" t="s">
        <v>215</v>
      </c>
      <c r="C6028" s="79" t="s">
        <v>99</v>
      </c>
      <c r="D6028" s="85">
        <v>0</v>
      </c>
      <c r="E6028" s="85">
        <v>0</v>
      </c>
      <c r="F6028" s="210">
        <f t="shared" si="282"/>
        <v>2</v>
      </c>
      <c r="G6028" s="79" t="str">
        <f t="shared" si="283"/>
        <v>I</v>
      </c>
      <c r="H6028" s="79" t="str">
        <f t="shared" si="284"/>
        <v>2IF-PAN/TX/OK</v>
      </c>
    </row>
    <row r="6029" spans="1:8">
      <c r="A6029" s="80">
        <v>37226</v>
      </c>
      <c r="B6029" s="79" t="s">
        <v>215</v>
      </c>
      <c r="C6029" s="79" t="s">
        <v>100</v>
      </c>
      <c r="D6029" s="85">
        <v>-7733.3090000000002</v>
      </c>
      <c r="E6029" s="85">
        <v>77.333089999999999</v>
      </c>
      <c r="F6029" s="210">
        <f t="shared" si="282"/>
        <v>3</v>
      </c>
      <c r="G6029" s="79" t="str">
        <f t="shared" si="283"/>
        <v>I</v>
      </c>
      <c r="H6029" s="79" t="str">
        <f t="shared" si="284"/>
        <v>3DJ/BASIN/CIG</v>
      </c>
    </row>
    <row r="6030" spans="1:8">
      <c r="A6030" s="80">
        <v>37226</v>
      </c>
      <c r="B6030" s="79" t="s">
        <v>215</v>
      </c>
      <c r="C6030" s="79" t="s">
        <v>97</v>
      </c>
      <c r="D6030" s="85">
        <v>279945.7867</v>
      </c>
      <c r="E6030" s="85">
        <v>-27994.578669999999</v>
      </c>
      <c r="F6030" s="210">
        <f t="shared" si="282"/>
        <v>3</v>
      </c>
      <c r="G6030" s="79" t="str">
        <f t="shared" si="283"/>
        <v>I</v>
      </c>
      <c r="H6030" s="79" t="str">
        <f t="shared" si="284"/>
        <v>3DJ/BASIN/PSCO</v>
      </c>
    </row>
    <row r="6031" spans="1:8">
      <c r="A6031" s="80">
        <v>37226</v>
      </c>
      <c r="B6031" s="79" t="s">
        <v>215</v>
      </c>
      <c r="C6031" s="79" t="s">
        <v>189</v>
      </c>
      <c r="D6031" s="85">
        <v>163296.5533</v>
      </c>
      <c r="E6031" s="85">
        <v>0</v>
      </c>
      <c r="F6031" s="210">
        <f t="shared" si="282"/>
        <v>3</v>
      </c>
      <c r="G6031" s="79" t="str">
        <f t="shared" si="283"/>
        <v>I</v>
      </c>
      <c r="H6031" s="79" t="str">
        <f t="shared" si="284"/>
        <v>3IF-CIG/GLENROCK</v>
      </c>
    </row>
    <row r="6032" spans="1:8">
      <c r="A6032" s="80">
        <v>37226</v>
      </c>
      <c r="B6032" s="79" t="s">
        <v>215</v>
      </c>
      <c r="C6032" s="79" t="s">
        <v>88</v>
      </c>
      <c r="D6032" s="85">
        <v>773330.90220000001</v>
      </c>
      <c r="E6032" s="85">
        <v>-7733.3090220000004</v>
      </c>
      <c r="F6032" s="210">
        <f t="shared" si="282"/>
        <v>3</v>
      </c>
      <c r="G6032" s="79" t="str">
        <f t="shared" si="283"/>
        <v>I</v>
      </c>
      <c r="H6032" s="79" t="str">
        <f t="shared" si="284"/>
        <v>3IF-CIG/RKYMTN</v>
      </c>
    </row>
    <row r="6033" spans="1:8">
      <c r="A6033" s="80">
        <v>37226</v>
      </c>
      <c r="B6033" s="79" t="s">
        <v>215</v>
      </c>
      <c r="C6033" s="79" t="s">
        <v>105</v>
      </c>
      <c r="D6033" s="85">
        <v>568676.61230000004</v>
      </c>
      <c r="E6033" s="85">
        <v>0</v>
      </c>
      <c r="F6033" s="210">
        <f t="shared" si="282"/>
        <v>3</v>
      </c>
      <c r="G6033" s="79" t="str">
        <f t="shared" si="283"/>
        <v>I</v>
      </c>
      <c r="H6033" s="79" t="str">
        <f t="shared" si="284"/>
        <v>3IF-CIG/ROCKPORT</v>
      </c>
    </row>
    <row r="6034" spans="1:8">
      <c r="A6034" s="80">
        <v>37226</v>
      </c>
      <c r="B6034" s="79" t="s">
        <v>215</v>
      </c>
      <c r="C6034" s="79" t="s">
        <v>106</v>
      </c>
      <c r="D6034" s="85">
        <v>-22451.528299999998</v>
      </c>
      <c r="E6034" s="85">
        <v>2245.15283</v>
      </c>
      <c r="F6034" s="210">
        <f t="shared" si="282"/>
        <v>3</v>
      </c>
      <c r="G6034" s="79" t="str">
        <f t="shared" si="283"/>
        <v>I</v>
      </c>
      <c r="H6034" s="79" t="str">
        <f t="shared" si="284"/>
        <v>3IF-CIG/SOUTHERN</v>
      </c>
    </row>
    <row r="6035" spans="1:8">
      <c r="A6035" s="80">
        <v>37226</v>
      </c>
      <c r="B6035" s="79" t="s">
        <v>215</v>
      </c>
      <c r="C6035" s="79" t="s">
        <v>101</v>
      </c>
      <c r="D6035" s="85">
        <v>2057400.4656</v>
      </c>
      <c r="E6035" s="85">
        <v>-20574.004656000001</v>
      </c>
      <c r="F6035" s="210">
        <f t="shared" si="282"/>
        <v>3</v>
      </c>
      <c r="G6035" s="79" t="str">
        <f t="shared" si="283"/>
        <v>I</v>
      </c>
      <c r="H6035" s="79" t="str">
        <f t="shared" si="284"/>
        <v>3IF-CIG/WIC</v>
      </c>
    </row>
    <row r="6036" spans="1:8">
      <c r="A6036" s="80">
        <v>37226</v>
      </c>
      <c r="B6036" s="79" t="s">
        <v>215</v>
      </c>
      <c r="C6036" s="79" t="s">
        <v>107</v>
      </c>
      <c r="D6036" s="85">
        <v>760957.6078</v>
      </c>
      <c r="E6036" s="85">
        <v>-7609.5760780000001</v>
      </c>
      <c r="F6036" s="210">
        <f t="shared" si="282"/>
        <v>3</v>
      </c>
      <c r="G6036" s="79" t="str">
        <f t="shared" si="283"/>
        <v>I</v>
      </c>
      <c r="H6036" s="79" t="str">
        <f t="shared" si="284"/>
        <v>3IF-CIG/WINDRVR</v>
      </c>
    </row>
    <row r="6037" spans="1:8">
      <c r="A6037" s="80">
        <v>37226</v>
      </c>
      <c r="B6037" s="79" t="s">
        <v>215</v>
      </c>
      <c r="C6037" s="79" t="s">
        <v>220</v>
      </c>
      <c r="D6037" s="85">
        <v>773330.90229999996</v>
      </c>
      <c r="E6037" s="85">
        <v>0</v>
      </c>
      <c r="F6037" s="210">
        <f t="shared" si="282"/>
        <v>3</v>
      </c>
      <c r="G6037" s="79" t="str">
        <f t="shared" si="283"/>
        <v>I</v>
      </c>
      <c r="H6037" s="79" t="str">
        <f t="shared" si="284"/>
        <v>3IF-NGPL/GAGE(W)</v>
      </c>
    </row>
    <row r="6038" spans="1:8">
      <c r="A6038" s="80">
        <v>37226</v>
      </c>
      <c r="B6038" s="79" t="s">
        <v>215</v>
      </c>
      <c r="C6038" s="79" t="s">
        <v>96</v>
      </c>
      <c r="D6038" s="85">
        <v>154666.18049999999</v>
      </c>
      <c r="E6038" s="85">
        <v>-3866.6545124999998</v>
      </c>
      <c r="F6038" s="210">
        <f t="shared" si="282"/>
        <v>3</v>
      </c>
      <c r="G6038" s="79" t="str">
        <f t="shared" si="283"/>
        <v>I</v>
      </c>
      <c r="H6038" s="79" t="str">
        <f t="shared" si="284"/>
        <v>3IF-NGPL/MIDCON</v>
      </c>
    </row>
    <row r="6039" spans="1:8">
      <c r="A6039" s="80">
        <v>37226</v>
      </c>
      <c r="B6039" s="79" t="s">
        <v>215</v>
      </c>
      <c r="C6039" s="79" t="s">
        <v>99</v>
      </c>
      <c r="D6039" s="85">
        <v>154666.18049999999</v>
      </c>
      <c r="E6039" s="85">
        <v>-3866.6545124999998</v>
      </c>
      <c r="F6039" s="210">
        <f t="shared" si="282"/>
        <v>3</v>
      </c>
      <c r="G6039" s="79" t="str">
        <f t="shared" si="283"/>
        <v>I</v>
      </c>
      <c r="H6039" s="79" t="str">
        <f t="shared" si="284"/>
        <v>3IF-PAN/TX/OK</v>
      </c>
    </row>
    <row r="6040" spans="1:8">
      <c r="A6040" s="80">
        <v>37257</v>
      </c>
      <c r="B6040" s="79" t="s">
        <v>215</v>
      </c>
      <c r="C6040" s="79" t="s">
        <v>100</v>
      </c>
      <c r="D6040" s="85">
        <v>-7718.5915000000005</v>
      </c>
      <c r="E6040" s="85">
        <v>77.185914999999994</v>
      </c>
      <c r="F6040" s="210">
        <f t="shared" si="282"/>
        <v>3</v>
      </c>
      <c r="G6040" s="79" t="str">
        <f t="shared" si="283"/>
        <v>I</v>
      </c>
      <c r="H6040" s="79" t="str">
        <f t="shared" si="284"/>
        <v>3DJ/BASIN/CIG</v>
      </c>
    </row>
    <row r="6041" spans="1:8">
      <c r="A6041" s="80">
        <v>37257</v>
      </c>
      <c r="B6041" s="79" t="s">
        <v>215</v>
      </c>
      <c r="C6041" s="79" t="s">
        <v>97</v>
      </c>
      <c r="D6041" s="85">
        <v>279413.01280000003</v>
      </c>
      <c r="E6041" s="85">
        <v>-27941.30128</v>
      </c>
      <c r="F6041" s="210">
        <f t="shared" si="282"/>
        <v>3</v>
      </c>
      <c r="G6041" s="79" t="str">
        <f t="shared" si="283"/>
        <v>I</v>
      </c>
      <c r="H6041" s="79" t="str">
        <f t="shared" si="284"/>
        <v>3DJ/BASIN/PSCO</v>
      </c>
    </row>
    <row r="6042" spans="1:8">
      <c r="A6042" s="80">
        <v>37257</v>
      </c>
      <c r="B6042" s="79" t="s">
        <v>215</v>
      </c>
      <c r="C6042" s="79" t="s">
        <v>189</v>
      </c>
      <c r="D6042" s="85">
        <v>353079.25030000001</v>
      </c>
      <c r="E6042" s="85">
        <v>0</v>
      </c>
      <c r="F6042" s="210">
        <f t="shared" si="282"/>
        <v>3</v>
      </c>
      <c r="G6042" s="79" t="str">
        <f t="shared" si="283"/>
        <v>I</v>
      </c>
      <c r="H6042" s="79" t="str">
        <f t="shared" si="284"/>
        <v>3IF-CIG/GLENROCK</v>
      </c>
    </row>
    <row r="6043" spans="1:8">
      <c r="A6043" s="80">
        <v>37257</v>
      </c>
      <c r="B6043" s="79" t="s">
        <v>215</v>
      </c>
      <c r="C6043" s="79" t="s">
        <v>88</v>
      </c>
      <c r="D6043" s="85">
        <v>771859.15150000004</v>
      </c>
      <c r="E6043" s="85">
        <v>-7718.5915150000001</v>
      </c>
      <c r="F6043" s="210">
        <f t="shared" si="282"/>
        <v>3</v>
      </c>
      <c r="G6043" s="79" t="str">
        <f t="shared" si="283"/>
        <v>I</v>
      </c>
      <c r="H6043" s="79" t="str">
        <f t="shared" si="284"/>
        <v>3IF-CIG/RKYMTN</v>
      </c>
    </row>
    <row r="6044" spans="1:8">
      <c r="A6044" s="80">
        <v>37257</v>
      </c>
      <c r="B6044" s="79" t="s">
        <v>215</v>
      </c>
      <c r="C6044" s="79" t="s">
        <v>105</v>
      </c>
      <c r="D6044" s="85">
        <v>377500.8738</v>
      </c>
      <c r="E6044" s="85">
        <v>0</v>
      </c>
      <c r="F6044" s="210">
        <f t="shared" si="282"/>
        <v>3</v>
      </c>
      <c r="G6044" s="79" t="str">
        <f t="shared" si="283"/>
        <v>I</v>
      </c>
      <c r="H6044" s="79" t="str">
        <f t="shared" si="284"/>
        <v>3IF-CIG/ROCKPORT</v>
      </c>
    </row>
    <row r="6045" spans="1:8">
      <c r="A6045" s="80">
        <v>37257</v>
      </c>
      <c r="B6045" s="79" t="s">
        <v>215</v>
      </c>
      <c r="C6045" s="79" t="s">
        <v>106</v>
      </c>
      <c r="D6045" s="85">
        <v>36053.294000000002</v>
      </c>
      <c r="E6045" s="85">
        <v>-3605.3294000000001</v>
      </c>
      <c r="F6045" s="210">
        <f t="shared" si="282"/>
        <v>3</v>
      </c>
      <c r="G6045" s="79" t="str">
        <f t="shared" si="283"/>
        <v>I</v>
      </c>
      <c r="H6045" s="79" t="str">
        <f t="shared" si="284"/>
        <v>3IF-CIG/SOUTHERN</v>
      </c>
    </row>
    <row r="6046" spans="1:8">
      <c r="A6046" s="80">
        <v>37257</v>
      </c>
      <c r="B6046" s="79" t="s">
        <v>215</v>
      </c>
      <c r="C6046" s="79" t="s">
        <v>101</v>
      </c>
      <c r="D6046" s="85">
        <v>1435997.6399000001</v>
      </c>
      <c r="E6046" s="85">
        <v>-14359.976398999999</v>
      </c>
      <c r="F6046" s="210">
        <f t="shared" si="282"/>
        <v>3</v>
      </c>
      <c r="G6046" s="79" t="str">
        <f t="shared" si="283"/>
        <v>I</v>
      </c>
      <c r="H6046" s="79" t="str">
        <f t="shared" si="284"/>
        <v>3IF-CIG/WIC</v>
      </c>
    </row>
    <row r="6047" spans="1:8">
      <c r="A6047" s="80">
        <v>37257</v>
      </c>
      <c r="B6047" s="79" t="s">
        <v>215</v>
      </c>
      <c r="C6047" s="79" t="s">
        <v>107</v>
      </c>
      <c r="D6047" s="85">
        <v>759509.40509999997</v>
      </c>
      <c r="E6047" s="85">
        <v>-7595.094051</v>
      </c>
      <c r="F6047" s="210">
        <f t="shared" si="282"/>
        <v>3</v>
      </c>
      <c r="G6047" s="79" t="str">
        <f t="shared" si="283"/>
        <v>I</v>
      </c>
      <c r="H6047" s="79" t="str">
        <f t="shared" si="284"/>
        <v>3IF-CIG/WINDRVR</v>
      </c>
    </row>
    <row r="6048" spans="1:8">
      <c r="A6048" s="80">
        <v>37257</v>
      </c>
      <c r="B6048" s="79" t="s">
        <v>215</v>
      </c>
      <c r="C6048" s="79" t="s">
        <v>220</v>
      </c>
      <c r="D6048" s="85">
        <v>771859.15150000004</v>
      </c>
      <c r="E6048" s="85">
        <v>0</v>
      </c>
      <c r="F6048" s="210">
        <f t="shared" si="282"/>
        <v>3</v>
      </c>
      <c r="G6048" s="79" t="str">
        <f t="shared" si="283"/>
        <v>I</v>
      </c>
      <c r="H6048" s="79" t="str">
        <f t="shared" si="284"/>
        <v>3IF-NGPL/GAGE(W)</v>
      </c>
    </row>
    <row r="6049" spans="1:8">
      <c r="A6049" s="80">
        <v>37257</v>
      </c>
      <c r="B6049" s="79" t="s">
        <v>215</v>
      </c>
      <c r="C6049" s="79" t="s">
        <v>96</v>
      </c>
      <c r="D6049" s="85">
        <v>154371.8303</v>
      </c>
      <c r="E6049" s="85">
        <v>-3859.2957575</v>
      </c>
      <c r="F6049" s="210">
        <f t="shared" si="282"/>
        <v>3</v>
      </c>
      <c r="G6049" s="79" t="str">
        <f t="shared" si="283"/>
        <v>I</v>
      </c>
      <c r="H6049" s="79" t="str">
        <f t="shared" si="284"/>
        <v>3IF-NGPL/MIDCON</v>
      </c>
    </row>
    <row r="6050" spans="1:8">
      <c r="A6050" s="80">
        <v>37257</v>
      </c>
      <c r="B6050" s="79" t="s">
        <v>215</v>
      </c>
      <c r="C6050" s="79" t="s">
        <v>99</v>
      </c>
      <c r="D6050" s="85">
        <v>154371.8303</v>
      </c>
      <c r="E6050" s="85">
        <v>-3859.2957575</v>
      </c>
      <c r="F6050" s="210">
        <f t="shared" si="282"/>
        <v>3</v>
      </c>
      <c r="G6050" s="79" t="str">
        <f t="shared" si="283"/>
        <v>I</v>
      </c>
      <c r="H6050" s="79" t="str">
        <f t="shared" si="284"/>
        <v>3IF-PAN/TX/OK</v>
      </c>
    </row>
    <row r="6051" spans="1:8">
      <c r="A6051" s="80">
        <v>37288</v>
      </c>
      <c r="B6051" s="79" t="s">
        <v>215</v>
      </c>
      <c r="C6051" s="79" t="s">
        <v>100</v>
      </c>
      <c r="D6051" s="85">
        <v>-148154.64730000001</v>
      </c>
      <c r="E6051" s="85">
        <v>1481.5464729999999</v>
      </c>
      <c r="F6051" s="210">
        <f t="shared" si="282"/>
        <v>3</v>
      </c>
      <c r="G6051" s="79" t="str">
        <f t="shared" si="283"/>
        <v>I</v>
      </c>
      <c r="H6051" s="79" t="str">
        <f t="shared" si="284"/>
        <v>3DJ/BASIN/CIG</v>
      </c>
    </row>
    <row r="6052" spans="1:8">
      <c r="A6052" s="80">
        <v>37288</v>
      </c>
      <c r="B6052" s="79" t="s">
        <v>215</v>
      </c>
      <c r="C6052" s="79" t="s">
        <v>97</v>
      </c>
      <c r="D6052" s="85">
        <v>251887.95</v>
      </c>
      <c r="E6052" s="85">
        <v>-25188.794999999998</v>
      </c>
      <c r="F6052" s="210">
        <f t="shared" si="282"/>
        <v>3</v>
      </c>
      <c r="G6052" s="79" t="str">
        <f t="shared" si="283"/>
        <v>I</v>
      </c>
      <c r="H6052" s="79" t="str">
        <f t="shared" si="284"/>
        <v>3DJ/BASIN/PSCO</v>
      </c>
    </row>
    <row r="6053" spans="1:8">
      <c r="A6053" s="80">
        <v>37288</v>
      </c>
      <c r="B6053" s="79" t="s">
        <v>215</v>
      </c>
      <c r="C6053" s="79" t="s">
        <v>189</v>
      </c>
      <c r="D6053" s="85">
        <v>290046.88689999998</v>
      </c>
      <c r="E6053" s="85">
        <v>0</v>
      </c>
      <c r="F6053" s="210">
        <f t="shared" si="282"/>
        <v>3</v>
      </c>
      <c r="G6053" s="79" t="str">
        <f t="shared" si="283"/>
        <v>I</v>
      </c>
      <c r="H6053" s="79" t="str">
        <f t="shared" si="284"/>
        <v>3IF-CIG/GLENROCK</v>
      </c>
    </row>
    <row r="6054" spans="1:8">
      <c r="A6054" s="80">
        <v>37288</v>
      </c>
      <c r="B6054" s="79" t="s">
        <v>215</v>
      </c>
      <c r="C6054" s="79" t="s">
        <v>88</v>
      </c>
      <c r="D6054" s="85">
        <v>834987.67920000001</v>
      </c>
      <c r="E6054" s="85">
        <v>-8349.8767919999991</v>
      </c>
      <c r="F6054" s="210">
        <f t="shared" si="282"/>
        <v>3</v>
      </c>
      <c r="G6054" s="79" t="str">
        <f t="shared" si="283"/>
        <v>I</v>
      </c>
      <c r="H6054" s="79" t="str">
        <f t="shared" si="284"/>
        <v>3IF-CIG/RKYMTN</v>
      </c>
    </row>
    <row r="6055" spans="1:8">
      <c r="A6055" s="80">
        <v>37288</v>
      </c>
      <c r="B6055" s="79" t="s">
        <v>215</v>
      </c>
      <c r="C6055" s="79" t="s">
        <v>105</v>
      </c>
      <c r="D6055" s="85">
        <v>368563.56160000002</v>
      </c>
      <c r="E6055" s="85">
        <v>0</v>
      </c>
      <c r="F6055" s="210">
        <f t="shared" si="282"/>
        <v>3</v>
      </c>
      <c r="G6055" s="79" t="str">
        <f t="shared" si="283"/>
        <v>I</v>
      </c>
      <c r="H6055" s="79" t="str">
        <f t="shared" si="284"/>
        <v>3IF-CIG/ROCKPORT</v>
      </c>
    </row>
    <row r="6056" spans="1:8">
      <c r="A6056" s="80">
        <v>37288</v>
      </c>
      <c r="B6056" s="79" t="s">
        <v>215</v>
      </c>
      <c r="C6056" s="79" t="s">
        <v>106</v>
      </c>
      <c r="D6056" s="85">
        <v>74691.651800000007</v>
      </c>
      <c r="E6056" s="85">
        <v>-7469.16518</v>
      </c>
      <c r="F6056" s="210">
        <f t="shared" si="282"/>
        <v>3</v>
      </c>
      <c r="G6056" s="79" t="str">
        <f t="shared" si="283"/>
        <v>I</v>
      </c>
      <c r="H6056" s="79" t="str">
        <f t="shared" si="284"/>
        <v>3IF-CIG/SOUTHERN</v>
      </c>
    </row>
    <row r="6057" spans="1:8">
      <c r="A6057" s="80">
        <v>37288</v>
      </c>
      <c r="B6057" s="79" t="s">
        <v>215</v>
      </c>
      <c r="C6057" s="79" t="s">
        <v>101</v>
      </c>
      <c r="D6057" s="85">
        <v>1294537.0649000001</v>
      </c>
      <c r="E6057" s="85">
        <v>-12945.370649</v>
      </c>
      <c r="F6057" s="210">
        <f t="shared" si="282"/>
        <v>3</v>
      </c>
      <c r="G6057" s="79" t="str">
        <f t="shared" si="283"/>
        <v>I</v>
      </c>
      <c r="H6057" s="79" t="str">
        <f t="shared" si="284"/>
        <v>3IF-CIG/WIC</v>
      </c>
    </row>
    <row r="6058" spans="1:8">
      <c r="A6058" s="80">
        <v>37288</v>
      </c>
      <c r="B6058" s="79" t="s">
        <v>215</v>
      </c>
      <c r="C6058" s="79" t="s">
        <v>107</v>
      </c>
      <c r="D6058" s="85">
        <v>684689.89690000005</v>
      </c>
      <c r="E6058" s="85">
        <v>-6846.8989689999999</v>
      </c>
      <c r="F6058" s="210">
        <f t="shared" si="282"/>
        <v>3</v>
      </c>
      <c r="G6058" s="79" t="str">
        <f t="shared" si="283"/>
        <v>I</v>
      </c>
      <c r="H6058" s="79" t="str">
        <f t="shared" si="284"/>
        <v>3IF-CIG/WINDRVR</v>
      </c>
    </row>
    <row r="6059" spans="1:8">
      <c r="A6059" s="80">
        <v>37288</v>
      </c>
      <c r="B6059" s="79" t="s">
        <v>215</v>
      </c>
      <c r="C6059" s="79" t="s">
        <v>220</v>
      </c>
      <c r="D6059" s="85">
        <v>695823.06599999999</v>
      </c>
      <c r="E6059" s="85">
        <v>0</v>
      </c>
      <c r="F6059" s="210">
        <f t="shared" si="282"/>
        <v>3</v>
      </c>
      <c r="G6059" s="79" t="str">
        <f t="shared" si="283"/>
        <v>I</v>
      </c>
      <c r="H6059" s="79" t="str">
        <f t="shared" si="284"/>
        <v>3IF-NGPL/GAGE(W)</v>
      </c>
    </row>
    <row r="6060" spans="1:8">
      <c r="A6060" s="80">
        <v>37288</v>
      </c>
      <c r="B6060" s="79" t="s">
        <v>215</v>
      </c>
      <c r="C6060" s="79" t="s">
        <v>96</v>
      </c>
      <c r="D6060" s="85">
        <v>139164.61319999999</v>
      </c>
      <c r="E6060" s="85">
        <v>-3479.1153300000001</v>
      </c>
      <c r="F6060" s="210">
        <f t="shared" si="282"/>
        <v>3</v>
      </c>
      <c r="G6060" s="79" t="str">
        <f t="shared" si="283"/>
        <v>I</v>
      </c>
      <c r="H6060" s="79" t="str">
        <f t="shared" si="284"/>
        <v>3IF-NGPL/MIDCON</v>
      </c>
    </row>
    <row r="6061" spans="1:8">
      <c r="A6061" s="80">
        <v>37288</v>
      </c>
      <c r="B6061" s="79" t="s">
        <v>215</v>
      </c>
      <c r="C6061" s="79" t="s">
        <v>99</v>
      </c>
      <c r="D6061" s="85">
        <v>139164.61319999999</v>
      </c>
      <c r="E6061" s="85">
        <v>-3479.1153300000001</v>
      </c>
      <c r="F6061" s="210">
        <f t="shared" si="282"/>
        <v>3</v>
      </c>
      <c r="G6061" s="79" t="str">
        <f t="shared" si="283"/>
        <v>I</v>
      </c>
      <c r="H6061" s="79" t="str">
        <f t="shared" si="284"/>
        <v>3IF-PAN/TX/OK</v>
      </c>
    </row>
    <row r="6062" spans="1:8">
      <c r="A6062" s="80">
        <v>37316</v>
      </c>
      <c r="B6062" s="79" t="s">
        <v>215</v>
      </c>
      <c r="C6062" s="79" t="s">
        <v>100</v>
      </c>
      <c r="D6062" s="85">
        <v>-163768.48759999999</v>
      </c>
      <c r="E6062" s="85">
        <v>1637.684876</v>
      </c>
      <c r="F6062" s="210">
        <f t="shared" si="282"/>
        <v>3</v>
      </c>
      <c r="G6062" s="79" t="str">
        <f t="shared" si="283"/>
        <v>I</v>
      </c>
      <c r="H6062" s="79" t="str">
        <f t="shared" si="284"/>
        <v>3DJ/BASIN/CIG</v>
      </c>
    </row>
    <row r="6063" spans="1:8">
      <c r="A6063" s="80">
        <v>37316</v>
      </c>
      <c r="B6063" s="79" t="s">
        <v>215</v>
      </c>
      <c r="C6063" s="79" t="s">
        <v>97</v>
      </c>
      <c r="D6063" s="85">
        <v>278434.11859999999</v>
      </c>
      <c r="E6063" s="85">
        <v>-27843.41186</v>
      </c>
      <c r="F6063" s="210">
        <f t="shared" si="282"/>
        <v>3</v>
      </c>
      <c r="G6063" s="79" t="str">
        <f t="shared" si="283"/>
        <v>I</v>
      </c>
      <c r="H6063" s="79" t="str">
        <f t="shared" si="284"/>
        <v>3DJ/BASIN/PSCO</v>
      </c>
    </row>
    <row r="6064" spans="1:8">
      <c r="A6064" s="80">
        <v>37316</v>
      </c>
      <c r="B6064" s="79" t="s">
        <v>215</v>
      </c>
      <c r="C6064" s="79" t="s">
        <v>189</v>
      </c>
      <c r="D6064" s="85">
        <v>289386.886</v>
      </c>
      <c r="E6064" s="85">
        <v>0</v>
      </c>
      <c r="F6064" s="210">
        <f t="shared" si="282"/>
        <v>3</v>
      </c>
      <c r="G6064" s="79" t="str">
        <f t="shared" si="283"/>
        <v>I</v>
      </c>
      <c r="H6064" s="79" t="str">
        <f t="shared" si="284"/>
        <v>3IF-CIG/GLENROCK</v>
      </c>
    </row>
    <row r="6065" spans="1:8">
      <c r="A6065" s="80">
        <v>37316</v>
      </c>
      <c r="B6065" s="79" t="s">
        <v>215</v>
      </c>
      <c r="C6065" s="79" t="s">
        <v>88</v>
      </c>
      <c r="D6065" s="85">
        <v>953752.2291</v>
      </c>
      <c r="E6065" s="85">
        <v>-9537.5222909999993</v>
      </c>
      <c r="F6065" s="210">
        <f t="shared" si="282"/>
        <v>3</v>
      </c>
      <c r="G6065" s="79" t="str">
        <f t="shared" si="283"/>
        <v>I</v>
      </c>
      <c r="H6065" s="79" t="str">
        <f t="shared" si="284"/>
        <v>3IF-CIG/RKYMTN</v>
      </c>
    </row>
    <row r="6066" spans="1:8">
      <c r="A6066" s="80">
        <v>37316</v>
      </c>
      <c r="B6066" s="79" t="s">
        <v>215</v>
      </c>
      <c r="C6066" s="79" t="s">
        <v>105</v>
      </c>
      <c r="D6066" s="85">
        <v>438633.7268</v>
      </c>
      <c r="E6066" s="85">
        <v>0</v>
      </c>
      <c r="F6066" s="210">
        <f t="shared" si="282"/>
        <v>3</v>
      </c>
      <c r="G6066" s="79" t="str">
        <f t="shared" si="283"/>
        <v>I</v>
      </c>
      <c r="H6066" s="79" t="str">
        <f t="shared" si="284"/>
        <v>3IF-CIG/ROCKPORT</v>
      </c>
    </row>
    <row r="6067" spans="1:8">
      <c r="A6067" s="80">
        <v>37316</v>
      </c>
      <c r="B6067" s="79" t="s">
        <v>215</v>
      </c>
      <c r="C6067" s="79" t="s">
        <v>106</v>
      </c>
      <c r="D6067" s="85">
        <v>102115.02069999999</v>
      </c>
      <c r="E6067" s="85">
        <v>-10211.50207</v>
      </c>
      <c r="F6067" s="210">
        <f t="shared" si="282"/>
        <v>3</v>
      </c>
      <c r="G6067" s="79" t="str">
        <f t="shared" si="283"/>
        <v>I</v>
      </c>
      <c r="H6067" s="79" t="str">
        <f t="shared" si="284"/>
        <v>3IF-CIG/SOUTHERN</v>
      </c>
    </row>
    <row r="6068" spans="1:8">
      <c r="A6068" s="80">
        <v>37316</v>
      </c>
      <c r="B6068" s="79" t="s">
        <v>215</v>
      </c>
      <c r="C6068" s="79" t="s">
        <v>101</v>
      </c>
      <c r="D6068" s="85">
        <v>1430966.7720999999</v>
      </c>
      <c r="E6068" s="85">
        <v>-14309.667721</v>
      </c>
      <c r="F6068" s="210">
        <f t="shared" si="282"/>
        <v>3</v>
      </c>
      <c r="G6068" s="79" t="str">
        <f t="shared" si="283"/>
        <v>I</v>
      </c>
      <c r="H6068" s="79" t="str">
        <f t="shared" si="284"/>
        <v>3IF-CIG/WIC</v>
      </c>
    </row>
    <row r="6069" spans="1:8">
      <c r="A6069" s="80">
        <v>37316</v>
      </c>
      <c r="B6069" s="79" t="s">
        <v>215</v>
      </c>
      <c r="C6069" s="79" t="s">
        <v>107</v>
      </c>
      <c r="D6069" s="85">
        <v>756848.54310000001</v>
      </c>
      <c r="E6069" s="85">
        <v>-7568.4854310000001</v>
      </c>
      <c r="F6069" s="210">
        <f t="shared" si="282"/>
        <v>3</v>
      </c>
      <c r="G6069" s="79" t="str">
        <f t="shared" si="283"/>
        <v>I</v>
      </c>
      <c r="H6069" s="79" t="str">
        <f t="shared" si="284"/>
        <v>3IF-CIG/WINDRVR</v>
      </c>
    </row>
    <row r="6070" spans="1:8">
      <c r="A6070" s="80">
        <v>37316</v>
      </c>
      <c r="B6070" s="79" t="s">
        <v>215</v>
      </c>
      <c r="C6070" s="79" t="s">
        <v>220</v>
      </c>
      <c r="D6070" s="85">
        <v>769155.02359999996</v>
      </c>
      <c r="E6070" s="85">
        <v>0</v>
      </c>
      <c r="F6070" s="210">
        <f t="shared" si="282"/>
        <v>3</v>
      </c>
      <c r="G6070" s="79" t="str">
        <f t="shared" si="283"/>
        <v>I</v>
      </c>
      <c r="H6070" s="79" t="str">
        <f t="shared" si="284"/>
        <v>3IF-NGPL/GAGE(W)</v>
      </c>
    </row>
    <row r="6071" spans="1:8">
      <c r="A6071" s="80">
        <v>37316</v>
      </c>
      <c r="B6071" s="79" t="s">
        <v>215</v>
      </c>
      <c r="C6071" s="79" t="s">
        <v>96</v>
      </c>
      <c r="D6071" s="85">
        <v>153831.00469999999</v>
      </c>
      <c r="E6071" s="85">
        <v>-3845.7751174999999</v>
      </c>
      <c r="F6071" s="210">
        <f t="shared" si="282"/>
        <v>3</v>
      </c>
      <c r="G6071" s="79" t="str">
        <f t="shared" si="283"/>
        <v>I</v>
      </c>
      <c r="H6071" s="79" t="str">
        <f t="shared" si="284"/>
        <v>3IF-NGPL/MIDCON</v>
      </c>
    </row>
    <row r="6072" spans="1:8">
      <c r="A6072" s="80">
        <v>37316</v>
      </c>
      <c r="B6072" s="79" t="s">
        <v>215</v>
      </c>
      <c r="C6072" s="79" t="s">
        <v>99</v>
      </c>
      <c r="D6072" s="85">
        <v>153831.00469999999</v>
      </c>
      <c r="E6072" s="85">
        <v>-3845.7751174999999</v>
      </c>
      <c r="F6072" s="210">
        <f t="shared" si="282"/>
        <v>3</v>
      </c>
      <c r="G6072" s="79" t="str">
        <f t="shared" si="283"/>
        <v>I</v>
      </c>
      <c r="H6072" s="79" t="str">
        <f t="shared" si="284"/>
        <v>3IF-PAN/TX/OK</v>
      </c>
    </row>
    <row r="6073" spans="1:8">
      <c r="A6073" s="80">
        <v>37347</v>
      </c>
      <c r="B6073" s="79" t="s">
        <v>215</v>
      </c>
      <c r="C6073" s="79" t="s">
        <v>100</v>
      </c>
      <c r="D6073" s="85">
        <v>-150776.53649999999</v>
      </c>
      <c r="E6073" s="85">
        <v>1507.765365</v>
      </c>
      <c r="F6073" s="210">
        <f t="shared" si="282"/>
        <v>4</v>
      </c>
      <c r="G6073" s="79" t="str">
        <f t="shared" si="283"/>
        <v>I</v>
      </c>
      <c r="H6073" s="79" t="str">
        <f t="shared" si="284"/>
        <v>4DJ/BASIN/CIG</v>
      </c>
    </row>
    <row r="6074" spans="1:8">
      <c r="A6074" s="80">
        <v>37347</v>
      </c>
      <c r="B6074" s="79" t="s">
        <v>215</v>
      </c>
      <c r="C6074" s="79" t="s">
        <v>97</v>
      </c>
      <c r="D6074" s="85">
        <v>120371.5696</v>
      </c>
      <c r="E6074" s="85">
        <v>-12037.15696</v>
      </c>
      <c r="F6074" s="210">
        <f t="shared" si="282"/>
        <v>4</v>
      </c>
      <c r="G6074" s="79" t="str">
        <f t="shared" si="283"/>
        <v>I</v>
      </c>
      <c r="H6074" s="79" t="str">
        <f t="shared" si="284"/>
        <v>4DJ/BASIN/PSCO</v>
      </c>
    </row>
    <row r="6075" spans="1:8">
      <c r="A6075" s="80">
        <v>37347</v>
      </c>
      <c r="B6075" s="79" t="s">
        <v>215</v>
      </c>
      <c r="C6075" s="79" t="s">
        <v>189</v>
      </c>
      <c r="D6075" s="85">
        <v>249392.0594</v>
      </c>
      <c r="E6075" s="85">
        <v>0</v>
      </c>
      <c r="F6075" s="210">
        <f t="shared" si="282"/>
        <v>4</v>
      </c>
      <c r="G6075" s="79" t="str">
        <f t="shared" si="283"/>
        <v>I</v>
      </c>
      <c r="H6075" s="79" t="str">
        <f t="shared" si="284"/>
        <v>4IF-CIG/GLENROCK</v>
      </c>
    </row>
    <row r="6076" spans="1:8">
      <c r="A6076" s="80">
        <v>37347</v>
      </c>
      <c r="B6076" s="79" t="s">
        <v>215</v>
      </c>
      <c r="C6076" s="79" t="s">
        <v>88</v>
      </c>
      <c r="D6076" s="85">
        <v>1634675.6370999999</v>
      </c>
      <c r="E6076" s="85">
        <v>-16346.756370999999</v>
      </c>
      <c r="F6076" s="210">
        <f t="shared" si="282"/>
        <v>4</v>
      </c>
      <c r="G6076" s="79" t="str">
        <f t="shared" si="283"/>
        <v>I</v>
      </c>
      <c r="H6076" s="79" t="str">
        <f t="shared" si="284"/>
        <v>4IF-CIG/RKYMTN</v>
      </c>
    </row>
    <row r="6077" spans="1:8">
      <c r="A6077" s="80">
        <v>37347</v>
      </c>
      <c r="B6077" s="79" t="s">
        <v>215</v>
      </c>
      <c r="C6077" s="79" t="s">
        <v>105</v>
      </c>
      <c r="D6077" s="85">
        <v>453904.84240000002</v>
      </c>
      <c r="E6077" s="85">
        <v>0</v>
      </c>
      <c r="F6077" s="210">
        <f t="shared" si="282"/>
        <v>4</v>
      </c>
      <c r="G6077" s="79" t="str">
        <f t="shared" si="283"/>
        <v>I</v>
      </c>
      <c r="H6077" s="79" t="str">
        <f t="shared" si="284"/>
        <v>4IF-CIG/ROCKPORT</v>
      </c>
    </row>
    <row r="6078" spans="1:8">
      <c r="A6078" s="80">
        <v>37347</v>
      </c>
      <c r="B6078" s="79" t="s">
        <v>215</v>
      </c>
      <c r="C6078" s="79" t="s">
        <v>106</v>
      </c>
      <c r="D6078" s="85">
        <v>154858.26209999999</v>
      </c>
      <c r="E6078" s="85">
        <v>-15485.826209999999</v>
      </c>
      <c r="F6078" s="210">
        <f t="shared" si="282"/>
        <v>4</v>
      </c>
      <c r="G6078" s="79" t="str">
        <f t="shared" si="283"/>
        <v>I</v>
      </c>
      <c r="H6078" s="79" t="str">
        <f t="shared" si="284"/>
        <v>4IF-CIG/SOUTHERN</v>
      </c>
    </row>
    <row r="6079" spans="1:8">
      <c r="A6079" s="80">
        <v>37347</v>
      </c>
      <c r="B6079" s="79" t="s">
        <v>215</v>
      </c>
      <c r="C6079" s="79" t="s">
        <v>101</v>
      </c>
      <c r="D6079" s="85">
        <v>1382370.8829999999</v>
      </c>
      <c r="E6079" s="85">
        <v>-13823.70883</v>
      </c>
      <c r="F6079" s="210">
        <f t="shared" si="282"/>
        <v>4</v>
      </c>
      <c r="G6079" s="79" t="str">
        <f t="shared" si="283"/>
        <v>I</v>
      </c>
      <c r="H6079" s="79" t="str">
        <f t="shared" si="284"/>
        <v>4IF-CIG/WIC</v>
      </c>
    </row>
    <row r="6080" spans="1:8">
      <c r="A6080" s="80">
        <v>37347</v>
      </c>
      <c r="B6080" s="79" t="s">
        <v>215</v>
      </c>
      <c r="C6080" s="79" t="s">
        <v>107</v>
      </c>
      <c r="D6080" s="85">
        <v>297213.75219999999</v>
      </c>
      <c r="E6080" s="85">
        <v>-2972.137522</v>
      </c>
      <c r="F6080" s="210">
        <f t="shared" si="282"/>
        <v>4</v>
      </c>
      <c r="G6080" s="79" t="str">
        <f t="shared" si="283"/>
        <v>I</v>
      </c>
      <c r="H6080" s="79" t="str">
        <f t="shared" si="284"/>
        <v>4IF-CIG/WINDRVR</v>
      </c>
    </row>
    <row r="6081" spans="1:8">
      <c r="A6081" s="80">
        <v>37347</v>
      </c>
      <c r="B6081" s="79" t="s">
        <v>215</v>
      </c>
      <c r="C6081" s="79" t="s">
        <v>220</v>
      </c>
      <c r="D6081" s="85">
        <v>743034.38049999997</v>
      </c>
      <c r="E6081" s="85">
        <v>0</v>
      </c>
      <c r="F6081" s="210">
        <f t="shared" si="282"/>
        <v>4</v>
      </c>
      <c r="G6081" s="79" t="str">
        <f t="shared" si="283"/>
        <v>I</v>
      </c>
      <c r="H6081" s="79" t="str">
        <f t="shared" si="284"/>
        <v>4IF-NGPL/GAGE(W)</v>
      </c>
    </row>
    <row r="6082" spans="1:8">
      <c r="A6082" s="80">
        <v>37347</v>
      </c>
      <c r="B6082" s="79" t="s">
        <v>215</v>
      </c>
      <c r="C6082" s="79" t="s">
        <v>96</v>
      </c>
      <c r="D6082" s="85">
        <v>148606.87609999999</v>
      </c>
      <c r="E6082" s="85">
        <v>-3715.1719025000002</v>
      </c>
      <c r="F6082" s="210">
        <f t="shared" si="282"/>
        <v>4</v>
      </c>
      <c r="G6082" s="79" t="str">
        <f t="shared" si="283"/>
        <v>I</v>
      </c>
      <c r="H6082" s="79" t="str">
        <f t="shared" si="284"/>
        <v>4IF-NGPL/MIDCON</v>
      </c>
    </row>
    <row r="6083" spans="1:8">
      <c r="A6083" s="80">
        <v>37347</v>
      </c>
      <c r="B6083" s="79" t="s">
        <v>215</v>
      </c>
      <c r="C6083" s="79" t="s">
        <v>99</v>
      </c>
      <c r="D6083" s="85">
        <v>148606.87609999999</v>
      </c>
      <c r="E6083" s="85">
        <v>-3715.1719025000002</v>
      </c>
      <c r="F6083" s="210">
        <f t="shared" ref="F6083:F6146" si="285">IF(REF_DT&lt;=LastDay,INDEX(IntraMonth_Buckets,MATCH($A6083,IntraSumMonths,0),1),INDEX(BucketTable,MATCH($A6083,SumMonths,0),1))</f>
        <v>4</v>
      </c>
      <c r="G6083" s="79" t="str">
        <f t="shared" ref="G6083:G6146" si="286">INDEX(Book_Type,MATCH($B6083,Book,0),1)</f>
        <v>I</v>
      </c>
      <c r="H6083" s="79" t="str">
        <f t="shared" ref="H6083:H6146" si="287">$F6083&amp;$C6083</f>
        <v>4IF-PAN/TX/OK</v>
      </c>
    </row>
    <row r="6084" spans="1:8">
      <c r="A6084" s="80">
        <v>37377</v>
      </c>
      <c r="B6084" s="79" t="s">
        <v>215</v>
      </c>
      <c r="C6084" s="79" t="s">
        <v>100</v>
      </c>
      <c r="D6084" s="85">
        <v>-155521.17240000001</v>
      </c>
      <c r="E6084" s="85">
        <v>1555.211724</v>
      </c>
      <c r="F6084" s="210">
        <f t="shared" si="285"/>
        <v>4</v>
      </c>
      <c r="G6084" s="79" t="str">
        <f t="shared" si="286"/>
        <v>I</v>
      </c>
      <c r="H6084" s="79" t="str">
        <f t="shared" si="287"/>
        <v>4DJ/BASIN/CIG</v>
      </c>
    </row>
    <row r="6085" spans="1:8">
      <c r="A6085" s="80">
        <v>37377</v>
      </c>
      <c r="B6085" s="79" t="s">
        <v>215</v>
      </c>
      <c r="C6085" s="79" t="s">
        <v>97</v>
      </c>
      <c r="D6085" s="85">
        <v>124159.42200000001</v>
      </c>
      <c r="E6085" s="85">
        <v>-12415.9422</v>
      </c>
      <c r="F6085" s="210">
        <f t="shared" si="285"/>
        <v>4</v>
      </c>
      <c r="G6085" s="79" t="str">
        <f t="shared" si="286"/>
        <v>I</v>
      </c>
      <c r="H6085" s="79" t="str">
        <f t="shared" si="287"/>
        <v>4DJ/BASIN/PSCO</v>
      </c>
    </row>
    <row r="6086" spans="1:8">
      <c r="A6086" s="80">
        <v>37377</v>
      </c>
      <c r="B6086" s="79" t="s">
        <v>215</v>
      </c>
      <c r="C6086" s="79" t="s">
        <v>189</v>
      </c>
      <c r="D6086" s="85">
        <v>226123.4313</v>
      </c>
      <c r="E6086" s="85">
        <v>0</v>
      </c>
      <c r="F6086" s="210">
        <f t="shared" si="285"/>
        <v>4</v>
      </c>
      <c r="G6086" s="79" t="str">
        <f t="shared" si="286"/>
        <v>I</v>
      </c>
      <c r="H6086" s="79" t="str">
        <f t="shared" si="287"/>
        <v>4IF-CIG/GLENROCK</v>
      </c>
    </row>
    <row r="6087" spans="1:8">
      <c r="A6087" s="80">
        <v>37377</v>
      </c>
      <c r="B6087" s="79" t="s">
        <v>215</v>
      </c>
      <c r="C6087" s="79" t="s">
        <v>88</v>
      </c>
      <c r="D6087" s="85">
        <v>1686115.6081000001</v>
      </c>
      <c r="E6087" s="85">
        <v>-16861.156081000001</v>
      </c>
      <c r="F6087" s="210">
        <f t="shared" si="285"/>
        <v>4</v>
      </c>
      <c r="G6087" s="79" t="str">
        <f t="shared" si="286"/>
        <v>I</v>
      </c>
      <c r="H6087" s="79" t="str">
        <f t="shared" si="287"/>
        <v>4IF-CIG/RKYMTN</v>
      </c>
    </row>
    <row r="6088" spans="1:8">
      <c r="A6088" s="80">
        <v>37377</v>
      </c>
      <c r="B6088" s="79" t="s">
        <v>215</v>
      </c>
      <c r="C6088" s="79" t="s">
        <v>105</v>
      </c>
      <c r="D6088" s="85">
        <v>499304.81650000002</v>
      </c>
      <c r="E6088" s="85">
        <v>0</v>
      </c>
      <c r="F6088" s="210">
        <f t="shared" si="285"/>
        <v>4</v>
      </c>
      <c r="G6088" s="79" t="str">
        <f t="shared" si="286"/>
        <v>I</v>
      </c>
      <c r="H6088" s="79" t="str">
        <f t="shared" si="287"/>
        <v>4IF-CIG/ROCKPORT</v>
      </c>
    </row>
    <row r="6089" spans="1:8">
      <c r="A6089" s="80">
        <v>37377</v>
      </c>
      <c r="B6089" s="79" t="s">
        <v>215</v>
      </c>
      <c r="C6089" s="79" t="s">
        <v>106</v>
      </c>
      <c r="D6089" s="85">
        <v>-3955.6885000000002</v>
      </c>
      <c r="E6089" s="85">
        <v>395.56885</v>
      </c>
      <c r="F6089" s="210">
        <f t="shared" si="285"/>
        <v>4</v>
      </c>
      <c r="G6089" s="79" t="str">
        <f t="shared" si="286"/>
        <v>I</v>
      </c>
      <c r="H6089" s="79" t="str">
        <f t="shared" si="287"/>
        <v>4IF-CIG/SOUTHERN</v>
      </c>
    </row>
    <row r="6090" spans="1:8">
      <c r="A6090" s="80">
        <v>37377</v>
      </c>
      <c r="B6090" s="79" t="s">
        <v>215</v>
      </c>
      <c r="C6090" s="79" t="s">
        <v>101</v>
      </c>
      <c r="D6090" s="85">
        <v>1425871.3281</v>
      </c>
      <c r="E6090" s="85">
        <v>-14258.713281</v>
      </c>
      <c r="F6090" s="210">
        <f t="shared" si="285"/>
        <v>4</v>
      </c>
      <c r="G6090" s="79" t="str">
        <f t="shared" si="286"/>
        <v>I</v>
      </c>
      <c r="H6090" s="79" t="str">
        <f t="shared" si="287"/>
        <v>4IF-CIG/WIC</v>
      </c>
    </row>
    <row r="6091" spans="1:8">
      <c r="A6091" s="80">
        <v>37377</v>
      </c>
      <c r="B6091" s="79" t="s">
        <v>215</v>
      </c>
      <c r="C6091" s="79" t="s">
        <v>107</v>
      </c>
      <c r="D6091" s="85">
        <v>306566.4742</v>
      </c>
      <c r="E6091" s="85">
        <v>-3065.6647419999999</v>
      </c>
      <c r="F6091" s="210">
        <f t="shared" si="285"/>
        <v>4</v>
      </c>
      <c r="G6091" s="79" t="str">
        <f t="shared" si="286"/>
        <v>I</v>
      </c>
      <c r="H6091" s="79" t="str">
        <f t="shared" si="287"/>
        <v>4IF-CIG/WINDRVR</v>
      </c>
    </row>
    <row r="6092" spans="1:8">
      <c r="A6092" s="80">
        <v>37377</v>
      </c>
      <c r="B6092" s="79" t="s">
        <v>215</v>
      </c>
      <c r="C6092" s="79" t="s">
        <v>220</v>
      </c>
      <c r="D6092" s="85">
        <v>766416.18550000002</v>
      </c>
      <c r="E6092" s="85">
        <v>0</v>
      </c>
      <c r="F6092" s="210">
        <f t="shared" si="285"/>
        <v>4</v>
      </c>
      <c r="G6092" s="79" t="str">
        <f t="shared" si="286"/>
        <v>I</v>
      </c>
      <c r="H6092" s="79" t="str">
        <f t="shared" si="287"/>
        <v>4IF-NGPL/GAGE(W)</v>
      </c>
    </row>
    <row r="6093" spans="1:8">
      <c r="A6093" s="80">
        <v>37377</v>
      </c>
      <c r="B6093" s="79" t="s">
        <v>215</v>
      </c>
      <c r="C6093" s="79" t="s">
        <v>96</v>
      </c>
      <c r="D6093" s="85">
        <v>153283.2371</v>
      </c>
      <c r="E6093" s="85">
        <v>-3832.0809275000001</v>
      </c>
      <c r="F6093" s="210">
        <f t="shared" si="285"/>
        <v>4</v>
      </c>
      <c r="G6093" s="79" t="str">
        <f t="shared" si="286"/>
        <v>I</v>
      </c>
      <c r="H6093" s="79" t="str">
        <f t="shared" si="287"/>
        <v>4IF-NGPL/MIDCON</v>
      </c>
    </row>
    <row r="6094" spans="1:8">
      <c r="A6094" s="80">
        <v>37377</v>
      </c>
      <c r="B6094" s="79" t="s">
        <v>215</v>
      </c>
      <c r="C6094" s="79" t="s">
        <v>99</v>
      </c>
      <c r="D6094" s="85">
        <v>153283.2371</v>
      </c>
      <c r="E6094" s="85">
        <v>-3832.0809275000001</v>
      </c>
      <c r="F6094" s="210">
        <f t="shared" si="285"/>
        <v>4</v>
      </c>
      <c r="G6094" s="79" t="str">
        <f t="shared" si="286"/>
        <v>I</v>
      </c>
      <c r="H6094" s="79" t="str">
        <f t="shared" si="287"/>
        <v>4IF-PAN/TX/OK</v>
      </c>
    </row>
    <row r="6095" spans="1:8">
      <c r="A6095" s="80">
        <v>37408</v>
      </c>
      <c r="B6095" s="79" t="s">
        <v>215</v>
      </c>
      <c r="C6095" s="79" t="s">
        <v>100</v>
      </c>
      <c r="D6095" s="85">
        <v>-150224.1894</v>
      </c>
      <c r="E6095" s="85">
        <v>1502.241894</v>
      </c>
      <c r="F6095" s="210">
        <f t="shared" si="285"/>
        <v>4</v>
      </c>
      <c r="G6095" s="79" t="str">
        <f t="shared" si="286"/>
        <v>I</v>
      </c>
      <c r="H6095" s="79" t="str">
        <f t="shared" si="287"/>
        <v>4DJ/BASIN/CIG</v>
      </c>
    </row>
    <row r="6096" spans="1:8">
      <c r="A6096" s="80">
        <v>37408</v>
      </c>
      <c r="B6096" s="79" t="s">
        <v>215</v>
      </c>
      <c r="C6096" s="79" t="s">
        <v>97</v>
      </c>
      <c r="D6096" s="85">
        <v>119930.60649999999</v>
      </c>
      <c r="E6096" s="85">
        <v>-11993.060649999999</v>
      </c>
      <c r="F6096" s="210">
        <f t="shared" si="285"/>
        <v>4</v>
      </c>
      <c r="G6096" s="79" t="str">
        <f t="shared" si="286"/>
        <v>I</v>
      </c>
      <c r="H6096" s="79" t="str">
        <f t="shared" si="287"/>
        <v>4DJ/BASIN/PSCO</v>
      </c>
    </row>
    <row r="6097" spans="1:8">
      <c r="A6097" s="80">
        <v>37408</v>
      </c>
      <c r="B6097" s="79" t="s">
        <v>215</v>
      </c>
      <c r="C6097" s="79" t="s">
        <v>189</v>
      </c>
      <c r="D6097" s="85">
        <v>188365.0834</v>
      </c>
      <c r="E6097" s="85">
        <v>0</v>
      </c>
      <c r="F6097" s="210">
        <f t="shared" si="285"/>
        <v>4</v>
      </c>
      <c r="G6097" s="79" t="str">
        <f t="shared" si="286"/>
        <v>I</v>
      </c>
      <c r="H6097" s="79" t="str">
        <f t="shared" si="287"/>
        <v>4IF-CIG/GLENROCK</v>
      </c>
    </row>
    <row r="6098" spans="1:8">
      <c r="A6098" s="80">
        <v>37408</v>
      </c>
      <c r="B6098" s="79" t="s">
        <v>215</v>
      </c>
      <c r="C6098" s="79" t="s">
        <v>88</v>
      </c>
      <c r="D6098" s="85">
        <v>1628687.2493</v>
      </c>
      <c r="E6098" s="85">
        <v>-16286.872493000001</v>
      </c>
      <c r="F6098" s="210">
        <f t="shared" si="285"/>
        <v>4</v>
      </c>
      <c r="G6098" s="79" t="str">
        <f t="shared" si="286"/>
        <v>I</v>
      </c>
      <c r="H6098" s="79" t="str">
        <f t="shared" si="287"/>
        <v>4IF-CIG/RKYMTN</v>
      </c>
    </row>
    <row r="6099" spans="1:8">
      <c r="A6099" s="80">
        <v>37408</v>
      </c>
      <c r="B6099" s="79" t="s">
        <v>215</v>
      </c>
      <c r="C6099" s="79" t="s">
        <v>105</v>
      </c>
      <c r="D6099" s="85">
        <v>512355.39620000002</v>
      </c>
      <c r="E6099" s="85">
        <v>0</v>
      </c>
      <c r="F6099" s="210">
        <f t="shared" si="285"/>
        <v>4</v>
      </c>
      <c r="G6099" s="79" t="str">
        <f t="shared" si="286"/>
        <v>I</v>
      </c>
      <c r="H6099" s="79" t="str">
        <f t="shared" si="287"/>
        <v>4IF-CIG/ROCKPORT</v>
      </c>
    </row>
    <row r="6100" spans="1:8">
      <c r="A6100" s="80">
        <v>37408</v>
      </c>
      <c r="B6100" s="79" t="s">
        <v>215</v>
      </c>
      <c r="C6100" s="79" t="s">
        <v>106</v>
      </c>
      <c r="D6100" s="85">
        <v>-4935.4258</v>
      </c>
      <c r="E6100" s="85">
        <v>493.54257999999999</v>
      </c>
      <c r="F6100" s="210">
        <f t="shared" si="285"/>
        <v>4</v>
      </c>
      <c r="G6100" s="79" t="str">
        <f t="shared" si="286"/>
        <v>I</v>
      </c>
      <c r="H6100" s="79" t="str">
        <f t="shared" si="287"/>
        <v>4IF-CIG/SOUTHERN</v>
      </c>
    </row>
    <row r="6101" spans="1:8">
      <c r="A6101" s="80">
        <v>37408</v>
      </c>
      <c r="B6101" s="79" t="s">
        <v>215</v>
      </c>
      <c r="C6101" s="79" t="s">
        <v>101</v>
      </c>
      <c r="D6101" s="85">
        <v>1377306.7756000001</v>
      </c>
      <c r="E6101" s="85">
        <v>-13773.067756</v>
      </c>
      <c r="F6101" s="210">
        <f t="shared" si="285"/>
        <v>4</v>
      </c>
      <c r="G6101" s="79" t="str">
        <f t="shared" si="286"/>
        <v>I</v>
      </c>
      <c r="H6101" s="79" t="str">
        <f t="shared" si="287"/>
        <v>4IF-CIG/WIC</v>
      </c>
    </row>
    <row r="6102" spans="1:8">
      <c r="A6102" s="80">
        <v>37408</v>
      </c>
      <c r="B6102" s="79" t="s">
        <v>215</v>
      </c>
      <c r="C6102" s="79" t="s">
        <v>107</v>
      </c>
      <c r="D6102" s="85">
        <v>296124.95439999999</v>
      </c>
      <c r="E6102" s="85">
        <v>-2961.2495439999998</v>
      </c>
      <c r="F6102" s="210">
        <f t="shared" si="285"/>
        <v>4</v>
      </c>
      <c r="G6102" s="79" t="str">
        <f t="shared" si="286"/>
        <v>I</v>
      </c>
      <c r="H6102" s="79" t="str">
        <f t="shared" si="287"/>
        <v>4IF-CIG/WINDRVR</v>
      </c>
    </row>
    <row r="6103" spans="1:8">
      <c r="A6103" s="80">
        <v>37408</v>
      </c>
      <c r="B6103" s="79" t="s">
        <v>215</v>
      </c>
      <c r="C6103" s="79" t="s">
        <v>220</v>
      </c>
      <c r="D6103" s="85">
        <v>740312.3861</v>
      </c>
      <c r="E6103" s="85">
        <v>0</v>
      </c>
      <c r="F6103" s="210">
        <f t="shared" si="285"/>
        <v>4</v>
      </c>
      <c r="G6103" s="79" t="str">
        <f t="shared" si="286"/>
        <v>I</v>
      </c>
      <c r="H6103" s="79" t="str">
        <f t="shared" si="287"/>
        <v>4IF-NGPL/GAGE(W)</v>
      </c>
    </row>
    <row r="6104" spans="1:8">
      <c r="A6104" s="80">
        <v>37408</v>
      </c>
      <c r="B6104" s="79" t="s">
        <v>215</v>
      </c>
      <c r="C6104" s="79" t="s">
        <v>96</v>
      </c>
      <c r="D6104" s="85">
        <v>148062.47719999999</v>
      </c>
      <c r="E6104" s="85">
        <v>-3701.5619299999998</v>
      </c>
      <c r="F6104" s="210">
        <f t="shared" si="285"/>
        <v>4</v>
      </c>
      <c r="G6104" s="79" t="str">
        <f t="shared" si="286"/>
        <v>I</v>
      </c>
      <c r="H6104" s="79" t="str">
        <f t="shared" si="287"/>
        <v>4IF-NGPL/MIDCON</v>
      </c>
    </row>
    <row r="6105" spans="1:8">
      <c r="A6105" s="80">
        <v>37408</v>
      </c>
      <c r="B6105" s="79" t="s">
        <v>215</v>
      </c>
      <c r="C6105" s="79" t="s">
        <v>99</v>
      </c>
      <c r="D6105" s="85">
        <v>148062.47719999999</v>
      </c>
      <c r="E6105" s="85">
        <v>-3701.5619299999998</v>
      </c>
      <c r="F6105" s="210">
        <f t="shared" si="285"/>
        <v>4</v>
      </c>
      <c r="G6105" s="79" t="str">
        <f t="shared" si="286"/>
        <v>I</v>
      </c>
      <c r="H6105" s="79" t="str">
        <f t="shared" si="287"/>
        <v>4IF-PAN/TX/OK</v>
      </c>
    </row>
    <row r="6106" spans="1:8">
      <c r="A6106" s="80">
        <v>37438</v>
      </c>
      <c r="B6106" s="79" t="s">
        <v>215</v>
      </c>
      <c r="C6106" s="79" t="s">
        <v>100</v>
      </c>
      <c r="D6106" s="85">
        <v>-154941.87359999999</v>
      </c>
      <c r="E6106" s="85">
        <v>1549.4187360000001</v>
      </c>
      <c r="F6106" s="210">
        <f t="shared" si="285"/>
        <v>4</v>
      </c>
      <c r="G6106" s="79" t="str">
        <f t="shared" si="286"/>
        <v>I</v>
      </c>
      <c r="H6106" s="79" t="str">
        <f t="shared" si="287"/>
        <v>4DJ/BASIN/CIG</v>
      </c>
    </row>
    <row r="6107" spans="1:8">
      <c r="A6107" s="80">
        <v>37438</v>
      </c>
      <c r="B6107" s="79" t="s">
        <v>215</v>
      </c>
      <c r="C6107" s="79" t="s">
        <v>97</v>
      </c>
      <c r="D6107" s="85">
        <v>152712.27439999999</v>
      </c>
      <c r="E6107" s="85">
        <v>-15271.227440000001</v>
      </c>
      <c r="F6107" s="210">
        <f t="shared" si="285"/>
        <v>4</v>
      </c>
      <c r="G6107" s="79" t="str">
        <f t="shared" si="286"/>
        <v>I</v>
      </c>
      <c r="H6107" s="79" t="str">
        <f t="shared" si="287"/>
        <v>4DJ/BASIN/PSCO</v>
      </c>
    </row>
    <row r="6108" spans="1:8">
      <c r="A6108" s="80">
        <v>37438</v>
      </c>
      <c r="B6108" s="79" t="s">
        <v>215</v>
      </c>
      <c r="C6108" s="79" t="s">
        <v>189</v>
      </c>
      <c r="D6108" s="85">
        <v>163279.96359999999</v>
      </c>
      <c r="E6108" s="85">
        <v>0</v>
      </c>
      <c r="F6108" s="210">
        <f t="shared" si="285"/>
        <v>4</v>
      </c>
      <c r="G6108" s="79" t="str">
        <f t="shared" si="286"/>
        <v>I</v>
      </c>
      <c r="H6108" s="79" t="str">
        <f t="shared" si="287"/>
        <v>4IF-CIG/GLENROCK</v>
      </c>
    </row>
    <row r="6109" spans="1:8">
      <c r="A6109" s="80">
        <v>37438</v>
      </c>
      <c r="B6109" s="79" t="s">
        <v>215</v>
      </c>
      <c r="C6109" s="79" t="s">
        <v>88</v>
      </c>
      <c r="D6109" s="85">
        <v>1374410.4697</v>
      </c>
      <c r="E6109" s="85">
        <v>-13744.104697000001</v>
      </c>
      <c r="F6109" s="210">
        <f t="shared" si="285"/>
        <v>4</v>
      </c>
      <c r="G6109" s="79" t="str">
        <f t="shared" si="286"/>
        <v>I</v>
      </c>
      <c r="H6109" s="79" t="str">
        <f t="shared" si="287"/>
        <v>4IF-CIG/RKYMTN</v>
      </c>
    </row>
    <row r="6110" spans="1:8">
      <c r="A6110" s="80">
        <v>37438</v>
      </c>
      <c r="B6110" s="79" t="s">
        <v>215</v>
      </c>
      <c r="C6110" s="79" t="s">
        <v>105</v>
      </c>
      <c r="D6110" s="85">
        <v>559446.14610000001</v>
      </c>
      <c r="E6110" s="85">
        <v>0</v>
      </c>
      <c r="F6110" s="210">
        <f t="shared" si="285"/>
        <v>4</v>
      </c>
      <c r="G6110" s="79" t="str">
        <f t="shared" si="286"/>
        <v>I</v>
      </c>
      <c r="H6110" s="79" t="str">
        <f t="shared" si="287"/>
        <v>4IF-CIG/ROCKPORT</v>
      </c>
    </row>
    <row r="6111" spans="1:8">
      <c r="A6111" s="80">
        <v>37438</v>
      </c>
      <c r="B6111" s="79" t="s">
        <v>215</v>
      </c>
      <c r="C6111" s="79" t="s">
        <v>106</v>
      </c>
      <c r="D6111" s="85">
        <v>-3448.3348000000001</v>
      </c>
      <c r="E6111" s="85">
        <v>344.83348000000001</v>
      </c>
      <c r="F6111" s="210">
        <f t="shared" si="285"/>
        <v>4</v>
      </c>
      <c r="G6111" s="79" t="str">
        <f t="shared" si="286"/>
        <v>I</v>
      </c>
      <c r="H6111" s="79" t="str">
        <f t="shared" si="287"/>
        <v>4IF-CIG/SOUTHERN</v>
      </c>
    </row>
    <row r="6112" spans="1:8">
      <c r="A6112" s="80">
        <v>37438</v>
      </c>
      <c r="B6112" s="79" t="s">
        <v>215</v>
      </c>
      <c r="C6112" s="79" t="s">
        <v>101</v>
      </c>
      <c r="D6112" s="85">
        <v>1420560.1188999999</v>
      </c>
      <c r="E6112" s="85">
        <v>-14205.601189000001</v>
      </c>
      <c r="F6112" s="210">
        <f t="shared" si="285"/>
        <v>4</v>
      </c>
      <c r="G6112" s="79" t="str">
        <f t="shared" si="286"/>
        <v>I</v>
      </c>
      <c r="H6112" s="79" t="str">
        <f t="shared" si="287"/>
        <v>4IF-CIG/WIC</v>
      </c>
    </row>
    <row r="6113" spans="1:8">
      <c r="A6113" s="80">
        <v>37438</v>
      </c>
      <c r="B6113" s="79" t="s">
        <v>215</v>
      </c>
      <c r="C6113" s="79" t="s">
        <v>107</v>
      </c>
      <c r="D6113" s="85">
        <v>305424.54879999999</v>
      </c>
      <c r="E6113" s="85">
        <v>-3054.245488</v>
      </c>
      <c r="F6113" s="210">
        <f t="shared" si="285"/>
        <v>4</v>
      </c>
      <c r="G6113" s="79" t="str">
        <f t="shared" si="286"/>
        <v>I</v>
      </c>
      <c r="H6113" s="79" t="str">
        <f t="shared" si="287"/>
        <v>4IF-CIG/WINDRVR</v>
      </c>
    </row>
    <row r="6114" spans="1:8">
      <c r="A6114" s="80">
        <v>37438</v>
      </c>
      <c r="B6114" s="79" t="s">
        <v>215</v>
      </c>
      <c r="C6114" s="79" t="s">
        <v>220</v>
      </c>
      <c r="D6114" s="85">
        <v>763561.37210000004</v>
      </c>
      <c r="E6114" s="85">
        <v>0</v>
      </c>
      <c r="F6114" s="210">
        <f t="shared" si="285"/>
        <v>4</v>
      </c>
      <c r="G6114" s="79" t="str">
        <f t="shared" si="286"/>
        <v>I</v>
      </c>
      <c r="H6114" s="79" t="str">
        <f t="shared" si="287"/>
        <v>4IF-NGPL/GAGE(W)</v>
      </c>
    </row>
    <row r="6115" spans="1:8">
      <c r="A6115" s="80">
        <v>37438</v>
      </c>
      <c r="B6115" s="79" t="s">
        <v>215</v>
      </c>
      <c r="C6115" s="79" t="s">
        <v>96</v>
      </c>
      <c r="D6115" s="85">
        <v>152712.27439999999</v>
      </c>
      <c r="E6115" s="85">
        <v>-3817.8068600000001</v>
      </c>
      <c r="F6115" s="210">
        <f t="shared" si="285"/>
        <v>4</v>
      </c>
      <c r="G6115" s="79" t="str">
        <f t="shared" si="286"/>
        <v>I</v>
      </c>
      <c r="H6115" s="79" t="str">
        <f t="shared" si="287"/>
        <v>4IF-NGPL/MIDCON</v>
      </c>
    </row>
    <row r="6116" spans="1:8">
      <c r="A6116" s="80">
        <v>37438</v>
      </c>
      <c r="B6116" s="79" t="s">
        <v>215</v>
      </c>
      <c r="C6116" s="79" t="s">
        <v>99</v>
      </c>
      <c r="D6116" s="85">
        <v>152712.27439999999</v>
      </c>
      <c r="E6116" s="85">
        <v>-3817.8068600000001</v>
      </c>
      <c r="F6116" s="210">
        <f t="shared" si="285"/>
        <v>4</v>
      </c>
      <c r="G6116" s="79" t="str">
        <f t="shared" si="286"/>
        <v>I</v>
      </c>
      <c r="H6116" s="79" t="str">
        <f t="shared" si="287"/>
        <v>4IF-PAN/TX/OK</v>
      </c>
    </row>
    <row r="6117" spans="1:8">
      <c r="A6117" s="80">
        <v>37469</v>
      </c>
      <c r="B6117" s="79" t="s">
        <v>215</v>
      </c>
      <c r="C6117" s="79" t="s">
        <v>100</v>
      </c>
      <c r="D6117" s="85">
        <v>-154621.399</v>
      </c>
      <c r="E6117" s="85">
        <v>1546.21399</v>
      </c>
      <c r="F6117" s="210">
        <f t="shared" si="285"/>
        <v>4</v>
      </c>
      <c r="G6117" s="79" t="str">
        <f t="shared" si="286"/>
        <v>I</v>
      </c>
      <c r="H6117" s="79" t="str">
        <f t="shared" si="287"/>
        <v>4DJ/BASIN/CIG</v>
      </c>
    </row>
    <row r="6118" spans="1:8">
      <c r="A6118" s="80">
        <v>37469</v>
      </c>
      <c r="B6118" s="79" t="s">
        <v>215</v>
      </c>
      <c r="C6118" s="79" t="s">
        <v>97</v>
      </c>
      <c r="D6118" s="85">
        <v>152396.41140000001</v>
      </c>
      <c r="E6118" s="85">
        <v>-15239.64114</v>
      </c>
      <c r="F6118" s="210">
        <f t="shared" si="285"/>
        <v>4</v>
      </c>
      <c r="G6118" s="79" t="str">
        <f t="shared" si="286"/>
        <v>I</v>
      </c>
      <c r="H6118" s="79" t="str">
        <f t="shared" si="287"/>
        <v>4DJ/BASIN/PSCO</v>
      </c>
    </row>
    <row r="6119" spans="1:8">
      <c r="A6119" s="80">
        <v>37469</v>
      </c>
      <c r="B6119" s="79" t="s">
        <v>215</v>
      </c>
      <c r="C6119" s="79" t="s">
        <v>189</v>
      </c>
      <c r="D6119" s="85">
        <v>132005.7715</v>
      </c>
      <c r="E6119" s="85">
        <v>0</v>
      </c>
      <c r="F6119" s="210">
        <f t="shared" si="285"/>
        <v>4</v>
      </c>
      <c r="G6119" s="79" t="str">
        <f t="shared" si="286"/>
        <v>I</v>
      </c>
      <c r="H6119" s="79" t="str">
        <f t="shared" si="287"/>
        <v>4IF-CIG/GLENROCK</v>
      </c>
    </row>
    <row r="6120" spans="1:8">
      <c r="A6120" s="80">
        <v>37469</v>
      </c>
      <c r="B6120" s="79" t="s">
        <v>215</v>
      </c>
      <c r="C6120" s="79" t="s">
        <v>88</v>
      </c>
      <c r="D6120" s="85">
        <v>1371567.7021999999</v>
      </c>
      <c r="E6120" s="85">
        <v>-13715.677022</v>
      </c>
      <c r="F6120" s="210">
        <f t="shared" si="285"/>
        <v>4</v>
      </c>
      <c r="G6120" s="79" t="str">
        <f t="shared" si="286"/>
        <v>I</v>
      </c>
      <c r="H6120" s="79" t="str">
        <f t="shared" si="287"/>
        <v>4IF-CIG/RKYMTN</v>
      </c>
    </row>
    <row r="6121" spans="1:8">
      <c r="A6121" s="80">
        <v>37469</v>
      </c>
      <c r="B6121" s="79" t="s">
        <v>215</v>
      </c>
      <c r="C6121" s="79" t="s">
        <v>105</v>
      </c>
      <c r="D6121" s="85">
        <v>589225.48490000004</v>
      </c>
      <c r="E6121" s="85">
        <v>0</v>
      </c>
      <c r="F6121" s="210">
        <f t="shared" si="285"/>
        <v>4</v>
      </c>
      <c r="G6121" s="79" t="str">
        <f t="shared" si="286"/>
        <v>I</v>
      </c>
      <c r="H6121" s="79" t="str">
        <f t="shared" si="287"/>
        <v>4IF-CIG/ROCKPORT</v>
      </c>
    </row>
    <row r="6122" spans="1:8">
      <c r="A6122" s="80">
        <v>37469</v>
      </c>
      <c r="B6122" s="79" t="s">
        <v>215</v>
      </c>
      <c r="C6122" s="79" t="s">
        <v>106</v>
      </c>
      <c r="D6122" s="85">
        <v>-4916.0034000000005</v>
      </c>
      <c r="E6122" s="85">
        <v>491.60034000000002</v>
      </c>
      <c r="F6122" s="210">
        <f t="shared" si="285"/>
        <v>4</v>
      </c>
      <c r="G6122" s="79" t="str">
        <f t="shared" si="286"/>
        <v>I</v>
      </c>
      <c r="H6122" s="79" t="str">
        <f t="shared" si="287"/>
        <v>4IF-CIG/SOUTHERN</v>
      </c>
    </row>
    <row r="6123" spans="1:8">
      <c r="A6123" s="80">
        <v>37469</v>
      </c>
      <c r="B6123" s="79" t="s">
        <v>215</v>
      </c>
      <c r="C6123" s="79" t="s">
        <v>101</v>
      </c>
      <c r="D6123" s="85">
        <v>1417621.8976</v>
      </c>
      <c r="E6123" s="85">
        <v>-14176.218976</v>
      </c>
      <c r="F6123" s="210">
        <f t="shared" si="285"/>
        <v>4</v>
      </c>
      <c r="G6123" s="79" t="str">
        <f t="shared" si="286"/>
        <v>I</v>
      </c>
      <c r="H6123" s="79" t="str">
        <f t="shared" si="287"/>
        <v>4IF-CIG/WIC</v>
      </c>
    </row>
    <row r="6124" spans="1:8">
      <c r="A6124" s="80">
        <v>37469</v>
      </c>
      <c r="B6124" s="79" t="s">
        <v>215</v>
      </c>
      <c r="C6124" s="79" t="s">
        <v>107</v>
      </c>
      <c r="D6124" s="85">
        <v>304792.82270000002</v>
      </c>
      <c r="E6124" s="85">
        <v>-3047.9282269999999</v>
      </c>
      <c r="F6124" s="210">
        <f t="shared" si="285"/>
        <v>4</v>
      </c>
      <c r="G6124" s="79" t="str">
        <f t="shared" si="286"/>
        <v>I</v>
      </c>
      <c r="H6124" s="79" t="str">
        <f t="shared" si="287"/>
        <v>4IF-CIG/WINDRVR</v>
      </c>
    </row>
    <row r="6125" spans="1:8">
      <c r="A6125" s="80">
        <v>37469</v>
      </c>
      <c r="B6125" s="79" t="s">
        <v>215</v>
      </c>
      <c r="C6125" s="79" t="s">
        <v>220</v>
      </c>
      <c r="D6125" s="85">
        <v>761982.05680000002</v>
      </c>
      <c r="E6125" s="85">
        <v>0</v>
      </c>
      <c r="F6125" s="210">
        <f t="shared" si="285"/>
        <v>4</v>
      </c>
      <c r="G6125" s="79" t="str">
        <f t="shared" si="286"/>
        <v>I</v>
      </c>
      <c r="H6125" s="79" t="str">
        <f t="shared" si="287"/>
        <v>4IF-NGPL/GAGE(W)</v>
      </c>
    </row>
    <row r="6126" spans="1:8">
      <c r="A6126" s="80">
        <v>37469</v>
      </c>
      <c r="B6126" s="79" t="s">
        <v>215</v>
      </c>
      <c r="C6126" s="79" t="s">
        <v>96</v>
      </c>
      <c r="D6126" s="85">
        <v>152396.41140000001</v>
      </c>
      <c r="E6126" s="85">
        <v>-3809.9102849999999</v>
      </c>
      <c r="F6126" s="210">
        <f t="shared" si="285"/>
        <v>4</v>
      </c>
      <c r="G6126" s="79" t="str">
        <f t="shared" si="286"/>
        <v>I</v>
      </c>
      <c r="H6126" s="79" t="str">
        <f t="shared" si="287"/>
        <v>4IF-NGPL/MIDCON</v>
      </c>
    </row>
    <row r="6127" spans="1:8">
      <c r="A6127" s="80">
        <v>37469</v>
      </c>
      <c r="B6127" s="79" t="s">
        <v>215</v>
      </c>
      <c r="C6127" s="79" t="s">
        <v>99</v>
      </c>
      <c r="D6127" s="85">
        <v>152396.41140000001</v>
      </c>
      <c r="E6127" s="85">
        <v>-3809.9102849999999</v>
      </c>
      <c r="F6127" s="210">
        <f t="shared" si="285"/>
        <v>4</v>
      </c>
      <c r="G6127" s="79" t="str">
        <f t="shared" si="286"/>
        <v>I</v>
      </c>
      <c r="H6127" s="79" t="str">
        <f t="shared" si="287"/>
        <v>4IF-PAN/TX/OK</v>
      </c>
    </row>
    <row r="6128" spans="1:8">
      <c r="A6128" s="80">
        <v>37500</v>
      </c>
      <c r="B6128" s="79" t="s">
        <v>215</v>
      </c>
      <c r="C6128" s="79" t="s">
        <v>100</v>
      </c>
      <c r="D6128" s="85">
        <v>-149317.77929999999</v>
      </c>
      <c r="E6128" s="85">
        <v>1493.1777930000001</v>
      </c>
      <c r="F6128" s="210">
        <f t="shared" si="285"/>
        <v>4</v>
      </c>
      <c r="G6128" s="79" t="str">
        <f t="shared" si="286"/>
        <v>I</v>
      </c>
      <c r="H6128" s="79" t="str">
        <f t="shared" si="287"/>
        <v>4DJ/BASIN/CIG</v>
      </c>
    </row>
    <row r="6129" spans="1:8">
      <c r="A6129" s="80">
        <v>37500</v>
      </c>
      <c r="B6129" s="79" t="s">
        <v>215</v>
      </c>
      <c r="C6129" s="79" t="s">
        <v>97</v>
      </c>
      <c r="D6129" s="85">
        <v>147169.1103</v>
      </c>
      <c r="E6129" s="85">
        <v>-14716.911029999999</v>
      </c>
      <c r="F6129" s="210">
        <f t="shared" si="285"/>
        <v>4</v>
      </c>
      <c r="G6129" s="79" t="str">
        <f t="shared" si="286"/>
        <v>I</v>
      </c>
      <c r="H6129" s="79" t="str">
        <f t="shared" si="287"/>
        <v>4DJ/BASIN/PSCO</v>
      </c>
    </row>
    <row r="6130" spans="1:8">
      <c r="A6130" s="80">
        <v>37500</v>
      </c>
      <c r="B6130" s="79" t="s">
        <v>215</v>
      </c>
      <c r="C6130" s="79" t="s">
        <v>189</v>
      </c>
      <c r="D6130" s="85">
        <v>97602.554099999994</v>
      </c>
      <c r="E6130" s="85">
        <v>0</v>
      </c>
      <c r="F6130" s="210">
        <f t="shared" si="285"/>
        <v>4</v>
      </c>
      <c r="G6130" s="79" t="str">
        <f t="shared" si="286"/>
        <v>I</v>
      </c>
      <c r="H6130" s="79" t="str">
        <f t="shared" si="287"/>
        <v>4IF-CIG/GLENROCK</v>
      </c>
    </row>
    <row r="6131" spans="1:8">
      <c r="A6131" s="80">
        <v>37500</v>
      </c>
      <c r="B6131" s="79" t="s">
        <v>215</v>
      </c>
      <c r="C6131" s="79" t="s">
        <v>88</v>
      </c>
      <c r="D6131" s="85">
        <v>1324521.9931000001</v>
      </c>
      <c r="E6131" s="85">
        <v>-13245.219931</v>
      </c>
      <c r="F6131" s="210">
        <f t="shared" si="285"/>
        <v>4</v>
      </c>
      <c r="G6131" s="79" t="str">
        <f t="shared" si="286"/>
        <v>I</v>
      </c>
      <c r="H6131" s="79" t="str">
        <f t="shared" si="287"/>
        <v>4IF-CIG/RKYMTN</v>
      </c>
    </row>
    <row r="6132" spans="1:8">
      <c r="A6132" s="80">
        <v>37500</v>
      </c>
      <c r="B6132" s="79" t="s">
        <v>215</v>
      </c>
      <c r="C6132" s="79" t="s">
        <v>105</v>
      </c>
      <c r="D6132" s="85">
        <v>598889.97750000004</v>
      </c>
      <c r="E6132" s="85">
        <v>0</v>
      </c>
      <c r="F6132" s="210">
        <f t="shared" si="285"/>
        <v>4</v>
      </c>
      <c r="G6132" s="79" t="str">
        <f t="shared" si="286"/>
        <v>I</v>
      </c>
      <c r="H6132" s="79" t="str">
        <f t="shared" si="287"/>
        <v>4IF-CIG/ROCKPORT</v>
      </c>
    </row>
    <row r="6133" spans="1:8">
      <c r="A6133" s="80">
        <v>37500</v>
      </c>
      <c r="B6133" s="79" t="s">
        <v>215</v>
      </c>
      <c r="C6133" s="79" t="s">
        <v>106</v>
      </c>
      <c r="D6133" s="85">
        <v>-2452.8087</v>
      </c>
      <c r="E6133" s="85">
        <v>245.28086999999999</v>
      </c>
      <c r="F6133" s="210">
        <f t="shared" si="285"/>
        <v>4</v>
      </c>
      <c r="G6133" s="79" t="str">
        <f t="shared" si="286"/>
        <v>I</v>
      </c>
      <c r="H6133" s="79" t="str">
        <f t="shared" si="287"/>
        <v>4IF-CIG/SOUTHERN</v>
      </c>
    </row>
    <row r="6134" spans="1:8">
      <c r="A6134" s="80">
        <v>37500</v>
      </c>
      <c r="B6134" s="79" t="s">
        <v>215</v>
      </c>
      <c r="C6134" s="79" t="s">
        <v>101</v>
      </c>
      <c r="D6134" s="85">
        <v>1148242.8326999999</v>
      </c>
      <c r="E6134" s="85">
        <v>-11482.428327</v>
      </c>
      <c r="F6134" s="210">
        <f t="shared" si="285"/>
        <v>4</v>
      </c>
      <c r="G6134" s="79" t="str">
        <f t="shared" si="286"/>
        <v>I</v>
      </c>
      <c r="H6134" s="79" t="str">
        <f t="shared" si="287"/>
        <v>4IF-CIG/WIC</v>
      </c>
    </row>
    <row r="6135" spans="1:8">
      <c r="A6135" s="80">
        <v>37500</v>
      </c>
      <c r="B6135" s="79" t="s">
        <v>215</v>
      </c>
      <c r="C6135" s="79" t="s">
        <v>107</v>
      </c>
      <c r="D6135" s="85">
        <v>294338.22070000001</v>
      </c>
      <c r="E6135" s="85">
        <v>-2943.3822070000001</v>
      </c>
      <c r="F6135" s="210">
        <f t="shared" si="285"/>
        <v>4</v>
      </c>
      <c r="G6135" s="79" t="str">
        <f t="shared" si="286"/>
        <v>I</v>
      </c>
      <c r="H6135" s="79" t="str">
        <f t="shared" si="287"/>
        <v>4IF-CIG/WINDRVR</v>
      </c>
    </row>
    <row r="6136" spans="1:8">
      <c r="A6136" s="80">
        <v>37500</v>
      </c>
      <c r="B6136" s="79" t="s">
        <v>215</v>
      </c>
      <c r="C6136" s="79" t="s">
        <v>220</v>
      </c>
      <c r="D6136" s="85">
        <v>735845.55169999995</v>
      </c>
      <c r="E6136" s="85">
        <v>0</v>
      </c>
      <c r="F6136" s="210">
        <f t="shared" si="285"/>
        <v>4</v>
      </c>
      <c r="G6136" s="79" t="str">
        <f t="shared" si="286"/>
        <v>I</v>
      </c>
      <c r="H6136" s="79" t="str">
        <f t="shared" si="287"/>
        <v>4IF-NGPL/GAGE(W)</v>
      </c>
    </row>
    <row r="6137" spans="1:8">
      <c r="A6137" s="80">
        <v>37500</v>
      </c>
      <c r="B6137" s="79" t="s">
        <v>215</v>
      </c>
      <c r="C6137" s="79" t="s">
        <v>96</v>
      </c>
      <c r="D6137" s="85">
        <v>147169.1103</v>
      </c>
      <c r="E6137" s="85">
        <v>-3679.2277574999998</v>
      </c>
      <c r="F6137" s="210">
        <f t="shared" si="285"/>
        <v>4</v>
      </c>
      <c r="G6137" s="79" t="str">
        <f t="shared" si="286"/>
        <v>I</v>
      </c>
      <c r="H6137" s="79" t="str">
        <f t="shared" si="287"/>
        <v>4IF-NGPL/MIDCON</v>
      </c>
    </row>
    <row r="6138" spans="1:8">
      <c r="A6138" s="80">
        <v>37500</v>
      </c>
      <c r="B6138" s="79" t="s">
        <v>215</v>
      </c>
      <c r="C6138" s="79" t="s">
        <v>99</v>
      </c>
      <c r="D6138" s="85">
        <v>147169.1103</v>
      </c>
      <c r="E6138" s="85">
        <v>-3679.2277574999998</v>
      </c>
      <c r="F6138" s="210">
        <f t="shared" si="285"/>
        <v>4</v>
      </c>
      <c r="G6138" s="79" t="str">
        <f t="shared" si="286"/>
        <v>I</v>
      </c>
      <c r="H6138" s="79" t="str">
        <f t="shared" si="287"/>
        <v>4IF-PAN/TX/OK</v>
      </c>
    </row>
    <row r="6139" spans="1:8">
      <c r="A6139" s="80">
        <v>37530</v>
      </c>
      <c r="B6139" s="79" t="s">
        <v>215</v>
      </c>
      <c r="C6139" s="79" t="s">
        <v>100</v>
      </c>
      <c r="D6139" s="85">
        <v>-153963.837</v>
      </c>
      <c r="E6139" s="85">
        <v>1539.6383699999999</v>
      </c>
      <c r="F6139" s="210">
        <f t="shared" si="285"/>
        <v>4</v>
      </c>
      <c r="G6139" s="79" t="str">
        <f t="shared" si="286"/>
        <v>I</v>
      </c>
      <c r="H6139" s="79" t="str">
        <f t="shared" si="287"/>
        <v>4DJ/BASIN/CIG</v>
      </c>
    </row>
    <row r="6140" spans="1:8">
      <c r="A6140" s="80">
        <v>37530</v>
      </c>
      <c r="B6140" s="79" t="s">
        <v>215</v>
      </c>
      <c r="C6140" s="79" t="s">
        <v>97</v>
      </c>
      <c r="D6140" s="85">
        <v>151748.31159999999</v>
      </c>
      <c r="E6140" s="85">
        <v>-15174.83116</v>
      </c>
      <c r="F6140" s="210">
        <f t="shared" si="285"/>
        <v>4</v>
      </c>
      <c r="G6140" s="79" t="str">
        <f t="shared" si="286"/>
        <v>I</v>
      </c>
      <c r="H6140" s="79" t="str">
        <f t="shared" si="287"/>
        <v>4DJ/BASIN/PSCO</v>
      </c>
    </row>
    <row r="6141" spans="1:8">
      <c r="A6141" s="80">
        <v>37530</v>
      </c>
      <c r="B6141" s="79" t="s">
        <v>215</v>
      </c>
      <c r="C6141" s="79" t="s">
        <v>189</v>
      </c>
      <c r="D6141" s="85">
        <v>69834.573000000004</v>
      </c>
      <c r="E6141" s="85">
        <v>0</v>
      </c>
      <c r="F6141" s="210">
        <f t="shared" si="285"/>
        <v>4</v>
      </c>
      <c r="G6141" s="79" t="str">
        <f t="shared" si="286"/>
        <v>I</v>
      </c>
      <c r="H6141" s="79" t="str">
        <f t="shared" si="287"/>
        <v>4IF-CIG/GLENROCK</v>
      </c>
    </row>
    <row r="6142" spans="1:8">
      <c r="A6142" s="80">
        <v>37530</v>
      </c>
      <c r="B6142" s="79" t="s">
        <v>215</v>
      </c>
      <c r="C6142" s="79" t="s">
        <v>88</v>
      </c>
      <c r="D6142" s="85">
        <v>1365734.8045000001</v>
      </c>
      <c r="E6142" s="85">
        <v>-13657.348045000001</v>
      </c>
      <c r="F6142" s="210">
        <f t="shared" si="285"/>
        <v>4</v>
      </c>
      <c r="G6142" s="79" t="str">
        <f t="shared" si="286"/>
        <v>I</v>
      </c>
      <c r="H6142" s="79" t="str">
        <f t="shared" si="287"/>
        <v>4IF-CIG/RKYMTN</v>
      </c>
    </row>
    <row r="6143" spans="1:8">
      <c r="A6143" s="80">
        <v>37530</v>
      </c>
      <c r="B6143" s="79" t="s">
        <v>215</v>
      </c>
      <c r="C6143" s="79" t="s">
        <v>105</v>
      </c>
      <c r="D6143" s="85">
        <v>648329.4865</v>
      </c>
      <c r="E6143" s="85">
        <v>0</v>
      </c>
      <c r="F6143" s="210">
        <f t="shared" si="285"/>
        <v>4</v>
      </c>
      <c r="G6143" s="79" t="str">
        <f t="shared" si="286"/>
        <v>I</v>
      </c>
      <c r="H6143" s="79" t="str">
        <f t="shared" si="287"/>
        <v>4IF-CIG/ROCKPORT</v>
      </c>
    </row>
    <row r="6144" spans="1:8">
      <c r="A6144" s="80">
        <v>37530</v>
      </c>
      <c r="B6144" s="79" t="s">
        <v>215</v>
      </c>
      <c r="C6144" s="79" t="s">
        <v>106</v>
      </c>
      <c r="D6144" s="85">
        <v>0</v>
      </c>
      <c r="E6144" s="85">
        <v>0</v>
      </c>
      <c r="F6144" s="210">
        <f t="shared" si="285"/>
        <v>4</v>
      </c>
      <c r="G6144" s="79" t="str">
        <f t="shared" si="286"/>
        <v>I</v>
      </c>
      <c r="H6144" s="79" t="str">
        <f t="shared" si="287"/>
        <v>4IF-CIG/SOUTHERN</v>
      </c>
    </row>
    <row r="6145" spans="1:8">
      <c r="A6145" s="80">
        <v>37530</v>
      </c>
      <c r="B6145" s="79" t="s">
        <v>215</v>
      </c>
      <c r="C6145" s="79" t="s">
        <v>101</v>
      </c>
      <c r="D6145" s="85">
        <v>1183970.6769000001</v>
      </c>
      <c r="E6145" s="85">
        <v>-11839.706769</v>
      </c>
      <c r="F6145" s="210">
        <f t="shared" si="285"/>
        <v>4</v>
      </c>
      <c r="G6145" s="79" t="str">
        <f t="shared" si="286"/>
        <v>I</v>
      </c>
      <c r="H6145" s="79" t="str">
        <f t="shared" si="287"/>
        <v>4IF-CIG/WIC</v>
      </c>
    </row>
    <row r="6146" spans="1:8">
      <c r="A6146" s="80">
        <v>37530</v>
      </c>
      <c r="B6146" s="79" t="s">
        <v>215</v>
      </c>
      <c r="C6146" s="79" t="s">
        <v>107</v>
      </c>
      <c r="D6146" s="85">
        <v>303496.62319999997</v>
      </c>
      <c r="E6146" s="85">
        <v>-3034.9662320000002</v>
      </c>
      <c r="F6146" s="210">
        <f t="shared" si="285"/>
        <v>4</v>
      </c>
      <c r="G6146" s="79" t="str">
        <f t="shared" si="286"/>
        <v>I</v>
      </c>
      <c r="H6146" s="79" t="str">
        <f t="shared" si="287"/>
        <v>4IF-CIG/WINDRVR</v>
      </c>
    </row>
    <row r="6147" spans="1:8">
      <c r="A6147" s="80">
        <v>37530</v>
      </c>
      <c r="B6147" s="79" t="s">
        <v>215</v>
      </c>
      <c r="C6147" s="79" t="s">
        <v>220</v>
      </c>
      <c r="D6147" s="85">
        <v>758741.55810000002</v>
      </c>
      <c r="E6147" s="85">
        <v>0</v>
      </c>
      <c r="F6147" s="210">
        <f t="shared" ref="F6147:F6210" si="288">IF(REF_DT&lt;=LastDay,INDEX(IntraMonth_Buckets,MATCH($A6147,IntraSumMonths,0),1),INDEX(BucketTable,MATCH($A6147,SumMonths,0),1))</f>
        <v>4</v>
      </c>
      <c r="G6147" s="79" t="str">
        <f t="shared" ref="G6147:G6210" si="289">INDEX(Book_Type,MATCH($B6147,Book,0),1)</f>
        <v>I</v>
      </c>
      <c r="H6147" s="79" t="str">
        <f t="shared" ref="H6147:H6210" si="290">$F6147&amp;$C6147</f>
        <v>4IF-NGPL/GAGE(W)</v>
      </c>
    </row>
    <row r="6148" spans="1:8">
      <c r="A6148" s="80">
        <v>37530</v>
      </c>
      <c r="B6148" s="79" t="s">
        <v>215</v>
      </c>
      <c r="C6148" s="79" t="s">
        <v>96</v>
      </c>
      <c r="D6148" s="85">
        <v>151748.31159999999</v>
      </c>
      <c r="E6148" s="85">
        <v>-3793.7077899999999</v>
      </c>
      <c r="F6148" s="210">
        <f t="shared" si="288"/>
        <v>4</v>
      </c>
      <c r="G6148" s="79" t="str">
        <f t="shared" si="289"/>
        <v>I</v>
      </c>
      <c r="H6148" s="79" t="str">
        <f t="shared" si="290"/>
        <v>4IF-NGPL/MIDCON</v>
      </c>
    </row>
    <row r="6149" spans="1:8">
      <c r="A6149" s="80">
        <v>37530</v>
      </c>
      <c r="B6149" s="79" t="s">
        <v>215</v>
      </c>
      <c r="C6149" s="79" t="s">
        <v>99</v>
      </c>
      <c r="D6149" s="85">
        <v>151748.31159999999</v>
      </c>
      <c r="E6149" s="85">
        <v>-3793.7077899999999</v>
      </c>
      <c r="F6149" s="210">
        <f t="shared" si="288"/>
        <v>4</v>
      </c>
      <c r="G6149" s="79" t="str">
        <f t="shared" si="289"/>
        <v>I</v>
      </c>
      <c r="H6149" s="79" t="str">
        <f t="shared" si="290"/>
        <v>4IF-PAN/TX/OK</v>
      </c>
    </row>
    <row r="6150" spans="1:8">
      <c r="A6150" s="80">
        <v>37561</v>
      </c>
      <c r="B6150" s="79" t="s">
        <v>215</v>
      </c>
      <c r="C6150" s="79" t="s">
        <v>100</v>
      </c>
      <c r="D6150" s="85">
        <v>-148644.14170000001</v>
      </c>
      <c r="E6150" s="85">
        <v>1486.441417</v>
      </c>
      <c r="F6150" s="210">
        <f t="shared" si="288"/>
        <v>5</v>
      </c>
      <c r="G6150" s="79" t="str">
        <f t="shared" si="289"/>
        <v>I</v>
      </c>
      <c r="H6150" s="79" t="str">
        <f t="shared" si="290"/>
        <v>5DJ/BASIN/CIG</v>
      </c>
    </row>
    <row r="6151" spans="1:8">
      <c r="A6151" s="80">
        <v>37561</v>
      </c>
      <c r="B6151" s="79" t="s">
        <v>215</v>
      </c>
      <c r="C6151" s="79" t="s">
        <v>189</v>
      </c>
      <c r="D6151" s="85">
        <v>1279371.0148</v>
      </c>
      <c r="E6151" s="85">
        <v>0</v>
      </c>
      <c r="F6151" s="210">
        <f t="shared" si="288"/>
        <v>5</v>
      </c>
      <c r="G6151" s="79" t="str">
        <f t="shared" si="289"/>
        <v>I</v>
      </c>
      <c r="H6151" s="79" t="str">
        <f t="shared" si="290"/>
        <v>5IF-CIG/GLENROCK</v>
      </c>
    </row>
    <row r="6152" spans="1:8">
      <c r="A6152" s="80">
        <v>37561</v>
      </c>
      <c r="B6152" s="79" t="s">
        <v>215</v>
      </c>
      <c r="C6152" s="79" t="s">
        <v>105</v>
      </c>
      <c r="D6152" s="85">
        <v>-732525.83120000002</v>
      </c>
      <c r="E6152" s="85">
        <v>0</v>
      </c>
      <c r="F6152" s="210">
        <f t="shared" si="288"/>
        <v>5</v>
      </c>
      <c r="G6152" s="79" t="str">
        <f t="shared" si="289"/>
        <v>I</v>
      </c>
      <c r="H6152" s="79" t="str">
        <f t="shared" si="290"/>
        <v>5IF-CIG/ROCKPORT</v>
      </c>
    </row>
    <row r="6153" spans="1:8">
      <c r="A6153" s="80">
        <v>37561</v>
      </c>
      <c r="B6153" s="79" t="s">
        <v>215</v>
      </c>
      <c r="C6153" s="79" t="s">
        <v>101</v>
      </c>
      <c r="D6153" s="85">
        <v>1143062.6081000001</v>
      </c>
      <c r="E6153" s="85">
        <v>-11430.626081</v>
      </c>
      <c r="F6153" s="210">
        <f t="shared" si="288"/>
        <v>5</v>
      </c>
      <c r="G6153" s="79" t="str">
        <f t="shared" si="289"/>
        <v>I</v>
      </c>
      <c r="H6153" s="79" t="str">
        <f t="shared" si="290"/>
        <v>5IF-CIG/WIC</v>
      </c>
    </row>
    <row r="6154" spans="1:8">
      <c r="A6154" s="80">
        <v>37561</v>
      </c>
      <c r="B6154" s="79" t="s">
        <v>215</v>
      </c>
      <c r="C6154" s="79" t="s">
        <v>220</v>
      </c>
      <c r="D6154" s="85">
        <v>908332.0307</v>
      </c>
      <c r="E6154" s="85">
        <v>0</v>
      </c>
      <c r="F6154" s="210">
        <f t="shared" si="288"/>
        <v>5</v>
      </c>
      <c r="G6154" s="79" t="str">
        <f t="shared" si="289"/>
        <v>I</v>
      </c>
      <c r="H6154" s="79" t="str">
        <f t="shared" si="290"/>
        <v>5IF-NGPL/GAGE(W)</v>
      </c>
    </row>
    <row r="6155" spans="1:8">
      <c r="A6155" s="80">
        <v>37561</v>
      </c>
      <c r="B6155" s="79" t="s">
        <v>215</v>
      </c>
      <c r="C6155" s="79" t="s">
        <v>96</v>
      </c>
      <c r="D6155" s="85">
        <v>146505.16620000001</v>
      </c>
      <c r="E6155" s="85">
        <v>-3662.6291550000001</v>
      </c>
      <c r="F6155" s="210">
        <f t="shared" si="288"/>
        <v>5</v>
      </c>
      <c r="G6155" s="79" t="str">
        <f t="shared" si="289"/>
        <v>I</v>
      </c>
      <c r="H6155" s="79" t="str">
        <f t="shared" si="290"/>
        <v>5IF-NGPL/MIDCON</v>
      </c>
    </row>
    <row r="6156" spans="1:8">
      <c r="A6156" s="80">
        <v>37561</v>
      </c>
      <c r="B6156" s="79" t="s">
        <v>215</v>
      </c>
      <c r="C6156" s="79" t="s">
        <v>99</v>
      </c>
      <c r="D6156" s="85">
        <v>146505.16620000001</v>
      </c>
      <c r="E6156" s="85">
        <v>-3662.6291550000001</v>
      </c>
      <c r="F6156" s="210">
        <f t="shared" si="288"/>
        <v>5</v>
      </c>
      <c r="G6156" s="79" t="str">
        <f t="shared" si="289"/>
        <v>I</v>
      </c>
      <c r="H6156" s="79" t="str">
        <f t="shared" si="290"/>
        <v>5IF-PAN/TX/OK</v>
      </c>
    </row>
    <row r="6157" spans="1:8">
      <c r="A6157" s="80">
        <v>37591</v>
      </c>
      <c r="B6157" s="79" t="s">
        <v>215</v>
      </c>
      <c r="C6157" s="79" t="s">
        <v>100</v>
      </c>
      <c r="D6157" s="85">
        <v>0</v>
      </c>
      <c r="E6157" s="85">
        <v>0</v>
      </c>
      <c r="F6157" s="210">
        <f t="shared" si="288"/>
        <v>5</v>
      </c>
      <c r="G6157" s="79" t="str">
        <f t="shared" si="289"/>
        <v>I</v>
      </c>
      <c r="H6157" s="79" t="str">
        <f t="shared" si="290"/>
        <v>5DJ/BASIN/CIG</v>
      </c>
    </row>
    <row r="6158" spans="1:8">
      <c r="A6158" s="80">
        <v>37591</v>
      </c>
      <c r="B6158" s="79" t="s">
        <v>215</v>
      </c>
      <c r="C6158" s="79" t="s">
        <v>189</v>
      </c>
      <c r="D6158" s="85">
        <v>943643.07979999995</v>
      </c>
      <c r="E6158" s="85">
        <v>0</v>
      </c>
      <c r="F6158" s="210">
        <f t="shared" si="288"/>
        <v>5</v>
      </c>
      <c r="G6158" s="79" t="str">
        <f t="shared" si="289"/>
        <v>I</v>
      </c>
      <c r="H6158" s="79" t="str">
        <f t="shared" si="290"/>
        <v>5IF-CIG/GLENROCK</v>
      </c>
    </row>
    <row r="6159" spans="1:8">
      <c r="A6159" s="80">
        <v>37591</v>
      </c>
      <c r="B6159" s="79" t="s">
        <v>215</v>
      </c>
      <c r="C6159" s="79" t="s">
        <v>105</v>
      </c>
      <c r="D6159" s="85">
        <v>-755156.11380000005</v>
      </c>
      <c r="E6159" s="85">
        <v>0</v>
      </c>
      <c r="F6159" s="210">
        <f t="shared" si="288"/>
        <v>5</v>
      </c>
      <c r="G6159" s="79" t="str">
        <f t="shared" si="289"/>
        <v>I</v>
      </c>
      <c r="H6159" s="79" t="str">
        <f t="shared" si="290"/>
        <v>5IF-CIG/ROCKPORT</v>
      </c>
    </row>
    <row r="6160" spans="1:8">
      <c r="A6160" s="80">
        <v>37591</v>
      </c>
      <c r="B6160" s="79" t="s">
        <v>215</v>
      </c>
      <c r="C6160" s="79" t="s">
        <v>101</v>
      </c>
      <c r="D6160" s="85">
        <v>1178375.8060999999</v>
      </c>
      <c r="E6160" s="85">
        <v>-11783.758061</v>
      </c>
      <c r="F6160" s="210">
        <f t="shared" si="288"/>
        <v>5</v>
      </c>
      <c r="G6160" s="79" t="str">
        <f t="shared" si="289"/>
        <v>I</v>
      </c>
      <c r="H6160" s="79" t="str">
        <f t="shared" si="290"/>
        <v>5IF-CIG/WIC</v>
      </c>
    </row>
    <row r="6161" spans="1:8">
      <c r="A6161" s="80">
        <v>37591</v>
      </c>
      <c r="B6161" s="79" t="s">
        <v>215</v>
      </c>
      <c r="C6161" s="79" t="s">
        <v>220</v>
      </c>
      <c r="D6161" s="85">
        <v>936393.58109999995</v>
      </c>
      <c r="E6161" s="85">
        <v>0</v>
      </c>
      <c r="F6161" s="210">
        <f t="shared" si="288"/>
        <v>5</v>
      </c>
      <c r="G6161" s="79" t="str">
        <f t="shared" si="289"/>
        <v>I</v>
      </c>
      <c r="H6161" s="79" t="str">
        <f t="shared" si="290"/>
        <v>5IF-NGPL/GAGE(W)</v>
      </c>
    </row>
    <row r="6162" spans="1:8">
      <c r="A6162" s="80">
        <v>37591</v>
      </c>
      <c r="B6162" s="79" t="s">
        <v>215</v>
      </c>
      <c r="C6162" s="79" t="s">
        <v>96</v>
      </c>
      <c r="D6162" s="85">
        <v>151031.22279999999</v>
      </c>
      <c r="E6162" s="85">
        <v>-3775.7805699999999</v>
      </c>
      <c r="F6162" s="210">
        <f t="shared" si="288"/>
        <v>5</v>
      </c>
      <c r="G6162" s="79" t="str">
        <f t="shared" si="289"/>
        <v>I</v>
      </c>
      <c r="H6162" s="79" t="str">
        <f t="shared" si="290"/>
        <v>5IF-NGPL/MIDCON</v>
      </c>
    </row>
    <row r="6163" spans="1:8">
      <c r="A6163" s="80">
        <v>37591</v>
      </c>
      <c r="B6163" s="79" t="s">
        <v>215</v>
      </c>
      <c r="C6163" s="79" t="s">
        <v>99</v>
      </c>
      <c r="D6163" s="85">
        <v>151031.22279999999</v>
      </c>
      <c r="E6163" s="85">
        <v>-3775.7805699999999</v>
      </c>
      <c r="F6163" s="210">
        <f t="shared" si="288"/>
        <v>5</v>
      </c>
      <c r="G6163" s="79" t="str">
        <f t="shared" si="289"/>
        <v>I</v>
      </c>
      <c r="H6163" s="79" t="str">
        <f t="shared" si="290"/>
        <v>5IF-PAN/TX/OK</v>
      </c>
    </row>
    <row r="6164" spans="1:8">
      <c r="A6164" s="80">
        <v>37622</v>
      </c>
      <c r="B6164" s="79" t="s">
        <v>215</v>
      </c>
      <c r="C6164" s="79" t="s">
        <v>100</v>
      </c>
      <c r="D6164" s="85">
        <v>0</v>
      </c>
      <c r="E6164" s="85">
        <v>0</v>
      </c>
      <c r="F6164" s="210">
        <f t="shared" si="288"/>
        <v>5</v>
      </c>
      <c r="G6164" s="79" t="str">
        <f t="shared" si="289"/>
        <v>I</v>
      </c>
      <c r="H6164" s="79" t="str">
        <f t="shared" si="290"/>
        <v>5DJ/BASIN/CIG</v>
      </c>
    </row>
    <row r="6165" spans="1:8">
      <c r="A6165" s="80">
        <v>37622</v>
      </c>
      <c r="B6165" s="79" t="s">
        <v>215</v>
      </c>
      <c r="C6165" s="79" t="s">
        <v>189</v>
      </c>
      <c r="D6165" s="85">
        <v>941199.77119999996</v>
      </c>
      <c r="E6165" s="85">
        <v>0</v>
      </c>
      <c r="F6165" s="210">
        <f t="shared" si="288"/>
        <v>5</v>
      </c>
      <c r="G6165" s="79" t="str">
        <f t="shared" si="289"/>
        <v>I</v>
      </c>
      <c r="H6165" s="79" t="str">
        <f t="shared" si="290"/>
        <v>5IF-CIG/GLENROCK</v>
      </c>
    </row>
    <row r="6166" spans="1:8">
      <c r="A6166" s="80">
        <v>37622</v>
      </c>
      <c r="B6166" s="79" t="s">
        <v>215</v>
      </c>
      <c r="C6166" s="79" t="s">
        <v>105</v>
      </c>
      <c r="D6166" s="85">
        <v>-753200.84120000002</v>
      </c>
      <c r="E6166" s="85">
        <v>0</v>
      </c>
      <c r="F6166" s="210">
        <f t="shared" si="288"/>
        <v>5</v>
      </c>
      <c r="G6166" s="79" t="str">
        <f t="shared" si="289"/>
        <v>I</v>
      </c>
      <c r="H6166" s="79" t="str">
        <f t="shared" si="290"/>
        <v>5IF-CIG/ROCKPORT</v>
      </c>
    </row>
    <row r="6167" spans="1:8">
      <c r="A6167" s="80">
        <v>37622</v>
      </c>
      <c r="B6167" s="79" t="s">
        <v>215</v>
      </c>
      <c r="C6167" s="79" t="s">
        <v>101</v>
      </c>
      <c r="D6167" s="85">
        <v>1175324.7206000001</v>
      </c>
      <c r="E6167" s="85">
        <v>-11753.247206</v>
      </c>
      <c r="F6167" s="210">
        <f t="shared" si="288"/>
        <v>5</v>
      </c>
      <c r="G6167" s="79" t="str">
        <f t="shared" si="289"/>
        <v>I</v>
      </c>
      <c r="H6167" s="79" t="str">
        <f t="shared" si="290"/>
        <v>5IF-CIG/WIC</v>
      </c>
    </row>
    <row r="6168" spans="1:8">
      <c r="A6168" s="80">
        <v>37622</v>
      </c>
      <c r="B6168" s="79" t="s">
        <v>215</v>
      </c>
      <c r="C6168" s="79" t="s">
        <v>220</v>
      </c>
      <c r="D6168" s="85">
        <v>933969.04310000001</v>
      </c>
      <c r="E6168" s="85">
        <v>0</v>
      </c>
      <c r="F6168" s="210">
        <f t="shared" si="288"/>
        <v>5</v>
      </c>
      <c r="G6168" s="79" t="str">
        <f t="shared" si="289"/>
        <v>I</v>
      </c>
      <c r="H6168" s="79" t="str">
        <f t="shared" si="290"/>
        <v>5IF-NGPL/GAGE(W)</v>
      </c>
    </row>
    <row r="6169" spans="1:8">
      <c r="A6169" s="80">
        <v>37622</v>
      </c>
      <c r="B6169" s="79" t="s">
        <v>215</v>
      </c>
      <c r="C6169" s="79" t="s">
        <v>96</v>
      </c>
      <c r="D6169" s="85">
        <v>150640.16820000001</v>
      </c>
      <c r="E6169" s="85">
        <v>-3766.0042050000002</v>
      </c>
      <c r="F6169" s="210">
        <f t="shared" si="288"/>
        <v>5</v>
      </c>
      <c r="G6169" s="79" t="str">
        <f t="shared" si="289"/>
        <v>I</v>
      </c>
      <c r="H6169" s="79" t="str">
        <f t="shared" si="290"/>
        <v>5IF-NGPL/MIDCON</v>
      </c>
    </row>
    <row r="6170" spans="1:8">
      <c r="A6170" s="80">
        <v>37622</v>
      </c>
      <c r="B6170" s="79" t="s">
        <v>215</v>
      </c>
      <c r="C6170" s="79" t="s">
        <v>99</v>
      </c>
      <c r="D6170" s="85">
        <v>150640.16820000001</v>
      </c>
      <c r="E6170" s="85">
        <v>-3766.0042050000002</v>
      </c>
      <c r="F6170" s="210">
        <f t="shared" si="288"/>
        <v>5</v>
      </c>
      <c r="G6170" s="79" t="str">
        <f t="shared" si="289"/>
        <v>I</v>
      </c>
      <c r="H6170" s="79" t="str">
        <f t="shared" si="290"/>
        <v>5IF-PAN/TX/OK</v>
      </c>
    </row>
    <row r="6171" spans="1:8">
      <c r="A6171" s="80">
        <v>37653</v>
      </c>
      <c r="B6171" s="79" t="s">
        <v>215</v>
      </c>
      <c r="C6171" s="79" t="s">
        <v>100</v>
      </c>
      <c r="D6171" s="85">
        <v>-137665.4607</v>
      </c>
      <c r="E6171" s="85">
        <v>1376.6546069999999</v>
      </c>
      <c r="F6171" s="210">
        <f t="shared" si="288"/>
        <v>5</v>
      </c>
      <c r="G6171" s="79" t="str">
        <f t="shared" si="289"/>
        <v>I</v>
      </c>
      <c r="H6171" s="79" t="str">
        <f t="shared" si="290"/>
        <v>5DJ/BASIN/CIG</v>
      </c>
    </row>
    <row r="6172" spans="1:8">
      <c r="A6172" s="80">
        <v>37653</v>
      </c>
      <c r="B6172" s="79" t="s">
        <v>215</v>
      </c>
      <c r="C6172" s="79" t="s">
        <v>189</v>
      </c>
      <c r="D6172" s="85">
        <v>847458.04709999997</v>
      </c>
      <c r="E6172" s="85">
        <v>0</v>
      </c>
      <c r="F6172" s="210">
        <f t="shared" si="288"/>
        <v>5</v>
      </c>
      <c r="G6172" s="79" t="str">
        <f t="shared" si="289"/>
        <v>I</v>
      </c>
      <c r="H6172" s="79" t="str">
        <f t="shared" si="290"/>
        <v>5IF-CIG/GLENROCK</v>
      </c>
    </row>
    <row r="6173" spans="1:8">
      <c r="A6173" s="80">
        <v>37653</v>
      </c>
      <c r="B6173" s="79" t="s">
        <v>215</v>
      </c>
      <c r="C6173" s="79" t="s">
        <v>105</v>
      </c>
      <c r="D6173" s="85">
        <v>-678422.33750000002</v>
      </c>
      <c r="E6173" s="85">
        <v>0</v>
      </c>
      <c r="F6173" s="210">
        <f t="shared" si="288"/>
        <v>5</v>
      </c>
      <c r="G6173" s="79" t="str">
        <f t="shared" si="289"/>
        <v>I</v>
      </c>
      <c r="H6173" s="79" t="str">
        <f t="shared" si="290"/>
        <v>5IF-CIG/ROCKPORT</v>
      </c>
    </row>
    <row r="6174" spans="1:8">
      <c r="A6174" s="80">
        <v>37653</v>
      </c>
      <c r="B6174" s="79" t="s">
        <v>215</v>
      </c>
      <c r="C6174" s="79" t="s">
        <v>101</v>
      </c>
      <c r="D6174" s="85">
        <v>1058637.3522999999</v>
      </c>
      <c r="E6174" s="85">
        <v>-10586.373523</v>
      </c>
      <c r="F6174" s="210">
        <f t="shared" si="288"/>
        <v>5</v>
      </c>
      <c r="G6174" s="79" t="str">
        <f t="shared" si="289"/>
        <v>I</v>
      </c>
      <c r="H6174" s="79" t="str">
        <f t="shared" si="290"/>
        <v>5IF-CIG/WIC</v>
      </c>
    </row>
    <row r="6175" spans="1:8">
      <c r="A6175" s="80">
        <v>37653</v>
      </c>
      <c r="B6175" s="79" t="s">
        <v>215</v>
      </c>
      <c r="C6175" s="79" t="s">
        <v>220</v>
      </c>
      <c r="D6175" s="85">
        <v>841243.69850000006</v>
      </c>
      <c r="E6175" s="85">
        <v>0</v>
      </c>
      <c r="F6175" s="210">
        <f t="shared" si="288"/>
        <v>5</v>
      </c>
      <c r="G6175" s="79" t="str">
        <f t="shared" si="289"/>
        <v>I</v>
      </c>
      <c r="H6175" s="79" t="str">
        <f t="shared" si="290"/>
        <v>5IF-NGPL/GAGE(W)</v>
      </c>
    </row>
    <row r="6176" spans="1:8">
      <c r="A6176" s="80">
        <v>37653</v>
      </c>
      <c r="B6176" s="79" t="s">
        <v>215</v>
      </c>
      <c r="C6176" s="79" t="s">
        <v>96</v>
      </c>
      <c r="D6176" s="85">
        <v>135684.4675</v>
      </c>
      <c r="E6176" s="85">
        <v>-3392.1116874999998</v>
      </c>
      <c r="F6176" s="210">
        <f t="shared" si="288"/>
        <v>5</v>
      </c>
      <c r="G6176" s="79" t="str">
        <f t="shared" si="289"/>
        <v>I</v>
      </c>
      <c r="H6176" s="79" t="str">
        <f t="shared" si="290"/>
        <v>5IF-NGPL/MIDCON</v>
      </c>
    </row>
    <row r="6177" spans="1:8">
      <c r="A6177" s="80">
        <v>37653</v>
      </c>
      <c r="B6177" s="79" t="s">
        <v>215</v>
      </c>
      <c r="C6177" s="79" t="s">
        <v>99</v>
      </c>
      <c r="D6177" s="85">
        <v>135684.4675</v>
      </c>
      <c r="E6177" s="85">
        <v>-3392.1116874999998</v>
      </c>
      <c r="F6177" s="210">
        <f t="shared" si="288"/>
        <v>5</v>
      </c>
      <c r="G6177" s="79" t="str">
        <f t="shared" si="289"/>
        <v>I</v>
      </c>
      <c r="H6177" s="79" t="str">
        <f t="shared" si="290"/>
        <v>5IF-PAN/TX/OK</v>
      </c>
    </row>
    <row r="6178" spans="1:8">
      <c r="A6178" s="80">
        <v>37681</v>
      </c>
      <c r="B6178" s="79" t="s">
        <v>215</v>
      </c>
      <c r="C6178" s="79" t="s">
        <v>100</v>
      </c>
      <c r="D6178" s="85">
        <v>-152020.60159999999</v>
      </c>
      <c r="E6178" s="85">
        <v>1520.2060160000001</v>
      </c>
      <c r="F6178" s="210">
        <f t="shared" si="288"/>
        <v>5</v>
      </c>
      <c r="G6178" s="79" t="str">
        <f t="shared" si="289"/>
        <v>I</v>
      </c>
      <c r="H6178" s="79" t="str">
        <f t="shared" si="290"/>
        <v>5DJ/BASIN/CIG</v>
      </c>
    </row>
    <row r="6179" spans="1:8">
      <c r="A6179" s="80">
        <v>37681</v>
      </c>
      <c r="B6179" s="79" t="s">
        <v>215</v>
      </c>
      <c r="C6179" s="79" t="s">
        <v>189</v>
      </c>
      <c r="D6179" s="85">
        <v>922551.98899999994</v>
      </c>
      <c r="E6179" s="85">
        <v>0</v>
      </c>
      <c r="F6179" s="210">
        <f t="shared" si="288"/>
        <v>5</v>
      </c>
      <c r="G6179" s="79" t="str">
        <f t="shared" si="289"/>
        <v>I</v>
      </c>
      <c r="H6179" s="79" t="str">
        <f t="shared" si="290"/>
        <v>5IF-CIG/GLENROCK</v>
      </c>
    </row>
    <row r="6180" spans="1:8">
      <c r="A6180" s="80">
        <v>37681</v>
      </c>
      <c r="B6180" s="79" t="s">
        <v>215</v>
      </c>
      <c r="C6180" s="79" t="s">
        <v>105</v>
      </c>
      <c r="D6180" s="85">
        <v>-749165.196</v>
      </c>
      <c r="E6180" s="85">
        <v>0</v>
      </c>
      <c r="F6180" s="210">
        <f t="shared" si="288"/>
        <v>5</v>
      </c>
      <c r="G6180" s="79" t="str">
        <f t="shared" si="289"/>
        <v>I</v>
      </c>
      <c r="H6180" s="79" t="str">
        <f t="shared" si="290"/>
        <v>5IF-CIG/ROCKPORT</v>
      </c>
    </row>
    <row r="6181" spans="1:8">
      <c r="A6181" s="80">
        <v>37681</v>
      </c>
      <c r="B6181" s="79" t="s">
        <v>215</v>
      </c>
      <c r="C6181" s="79" t="s">
        <v>101</v>
      </c>
      <c r="D6181" s="85">
        <v>1169027.3384</v>
      </c>
      <c r="E6181" s="85">
        <v>-11690.273384</v>
      </c>
      <c r="F6181" s="210">
        <f t="shared" si="288"/>
        <v>5</v>
      </c>
      <c r="G6181" s="79" t="str">
        <f t="shared" si="289"/>
        <v>I</v>
      </c>
      <c r="H6181" s="79" t="str">
        <f t="shared" si="290"/>
        <v>5IF-CIG/WIC</v>
      </c>
    </row>
    <row r="6182" spans="1:8">
      <c r="A6182" s="80">
        <v>37681</v>
      </c>
      <c r="B6182" s="79" t="s">
        <v>215</v>
      </c>
      <c r="C6182" s="79" t="s">
        <v>220</v>
      </c>
      <c r="D6182" s="85">
        <v>928964.84299999999</v>
      </c>
      <c r="E6182" s="85">
        <v>0</v>
      </c>
      <c r="F6182" s="210">
        <f t="shared" si="288"/>
        <v>5</v>
      </c>
      <c r="G6182" s="79" t="str">
        <f t="shared" si="289"/>
        <v>I</v>
      </c>
      <c r="H6182" s="79" t="str">
        <f t="shared" si="290"/>
        <v>5IF-NGPL/GAGE(W)</v>
      </c>
    </row>
    <row r="6183" spans="1:8">
      <c r="A6183" s="80">
        <v>37681</v>
      </c>
      <c r="B6183" s="79" t="s">
        <v>215</v>
      </c>
      <c r="C6183" s="79" t="s">
        <v>96</v>
      </c>
      <c r="D6183" s="85">
        <v>149833.0392</v>
      </c>
      <c r="E6183" s="85">
        <v>-3745.8259800000001</v>
      </c>
      <c r="F6183" s="210">
        <f t="shared" si="288"/>
        <v>5</v>
      </c>
      <c r="G6183" s="79" t="str">
        <f t="shared" si="289"/>
        <v>I</v>
      </c>
      <c r="H6183" s="79" t="str">
        <f t="shared" si="290"/>
        <v>5IF-NGPL/MIDCON</v>
      </c>
    </row>
    <row r="6184" spans="1:8">
      <c r="A6184" s="80">
        <v>37681</v>
      </c>
      <c r="B6184" s="79" t="s">
        <v>215</v>
      </c>
      <c r="C6184" s="79" t="s">
        <v>99</v>
      </c>
      <c r="D6184" s="85">
        <v>149833.0392</v>
      </c>
      <c r="E6184" s="85">
        <v>-3745.8259800000001</v>
      </c>
      <c r="F6184" s="210">
        <f t="shared" si="288"/>
        <v>5</v>
      </c>
      <c r="G6184" s="79" t="str">
        <f t="shared" si="289"/>
        <v>I</v>
      </c>
      <c r="H6184" s="79" t="str">
        <f t="shared" si="290"/>
        <v>5IF-PAN/TX/OK</v>
      </c>
    </row>
    <row r="6185" spans="1:8">
      <c r="A6185" s="80">
        <v>37712</v>
      </c>
      <c r="B6185" s="79" t="s">
        <v>215</v>
      </c>
      <c r="C6185" s="79" t="s">
        <v>100</v>
      </c>
      <c r="D6185" s="85">
        <v>-146679.43229999999</v>
      </c>
      <c r="E6185" s="85">
        <v>1466.7943230000001</v>
      </c>
      <c r="F6185" s="210">
        <f t="shared" si="288"/>
        <v>6</v>
      </c>
      <c r="G6185" s="79" t="str">
        <f t="shared" si="289"/>
        <v>I</v>
      </c>
      <c r="H6185" s="79" t="str">
        <f t="shared" si="290"/>
        <v>6DJ/BASIN/CIG</v>
      </c>
    </row>
    <row r="6186" spans="1:8">
      <c r="A6186" s="80">
        <v>37712</v>
      </c>
      <c r="B6186" s="79" t="s">
        <v>215</v>
      </c>
      <c r="C6186" s="79" t="s">
        <v>189</v>
      </c>
      <c r="D6186" s="85">
        <v>877329.78819999995</v>
      </c>
      <c r="E6186" s="85">
        <v>0</v>
      </c>
      <c r="F6186" s="210">
        <f t="shared" si="288"/>
        <v>6</v>
      </c>
      <c r="G6186" s="79" t="str">
        <f t="shared" si="289"/>
        <v>I</v>
      </c>
      <c r="H6186" s="79" t="str">
        <f t="shared" si="290"/>
        <v>6IF-CIG/GLENROCK</v>
      </c>
    </row>
    <row r="6187" spans="1:8">
      <c r="A6187" s="80">
        <v>37712</v>
      </c>
      <c r="B6187" s="79" t="s">
        <v>215</v>
      </c>
      <c r="C6187" s="79" t="s">
        <v>105</v>
      </c>
      <c r="D6187" s="85">
        <v>-722843.64450000005</v>
      </c>
      <c r="E6187" s="85">
        <v>0</v>
      </c>
      <c r="F6187" s="210">
        <f t="shared" si="288"/>
        <v>6</v>
      </c>
      <c r="G6187" s="79" t="str">
        <f t="shared" si="289"/>
        <v>I</v>
      </c>
      <c r="H6187" s="79" t="str">
        <f t="shared" si="290"/>
        <v>6IF-CIG/ROCKPORT</v>
      </c>
    </row>
    <row r="6188" spans="1:8">
      <c r="A6188" s="80">
        <v>37712</v>
      </c>
      <c r="B6188" s="79" t="s">
        <v>215</v>
      </c>
      <c r="C6188" s="79" t="s">
        <v>101</v>
      </c>
      <c r="D6188" s="85">
        <v>1127954.1366000001</v>
      </c>
      <c r="E6188" s="85">
        <v>-11279.541365999999</v>
      </c>
      <c r="F6188" s="210">
        <f t="shared" si="288"/>
        <v>6</v>
      </c>
      <c r="G6188" s="79" t="str">
        <f t="shared" si="289"/>
        <v>I</v>
      </c>
      <c r="H6188" s="79" t="str">
        <f t="shared" si="290"/>
        <v>6IF-CIG/WIC</v>
      </c>
    </row>
    <row r="6189" spans="1:8">
      <c r="A6189" s="80">
        <v>37712</v>
      </c>
      <c r="B6189" s="79" t="s">
        <v>215</v>
      </c>
      <c r="C6189" s="79" t="s">
        <v>220</v>
      </c>
      <c r="D6189" s="85">
        <v>896326.11919999996</v>
      </c>
      <c r="E6189" s="85">
        <v>0</v>
      </c>
      <c r="F6189" s="210">
        <f t="shared" si="288"/>
        <v>6</v>
      </c>
      <c r="G6189" s="79" t="str">
        <f t="shared" si="289"/>
        <v>I</v>
      </c>
      <c r="H6189" s="79" t="str">
        <f t="shared" si="290"/>
        <v>6IF-NGPL/GAGE(W)</v>
      </c>
    </row>
    <row r="6190" spans="1:8">
      <c r="A6190" s="80">
        <v>37712</v>
      </c>
      <c r="B6190" s="79" t="s">
        <v>215</v>
      </c>
      <c r="C6190" s="79" t="s">
        <v>96</v>
      </c>
      <c r="D6190" s="85">
        <v>144568.72889999999</v>
      </c>
      <c r="E6190" s="85">
        <v>-361.42182224999999</v>
      </c>
      <c r="F6190" s="210">
        <f t="shared" si="288"/>
        <v>6</v>
      </c>
      <c r="G6190" s="79" t="str">
        <f t="shared" si="289"/>
        <v>I</v>
      </c>
      <c r="H6190" s="79" t="str">
        <f t="shared" si="290"/>
        <v>6IF-NGPL/MIDCON</v>
      </c>
    </row>
    <row r="6191" spans="1:8">
      <c r="A6191" s="80">
        <v>37712</v>
      </c>
      <c r="B6191" s="79" t="s">
        <v>215</v>
      </c>
      <c r="C6191" s="79" t="s">
        <v>99</v>
      </c>
      <c r="D6191" s="85">
        <v>144568.72889999999</v>
      </c>
      <c r="E6191" s="85">
        <v>-361.42182224999999</v>
      </c>
      <c r="F6191" s="210">
        <f t="shared" si="288"/>
        <v>6</v>
      </c>
      <c r="G6191" s="79" t="str">
        <f t="shared" si="289"/>
        <v>I</v>
      </c>
      <c r="H6191" s="79" t="str">
        <f t="shared" si="290"/>
        <v>6IF-PAN/TX/OK</v>
      </c>
    </row>
    <row r="6192" spans="1:8">
      <c r="A6192" s="80">
        <v>37742</v>
      </c>
      <c r="B6192" s="79" t="s">
        <v>215</v>
      </c>
      <c r="C6192" s="79" t="s">
        <v>100</v>
      </c>
      <c r="D6192" s="85">
        <v>-151117.8426</v>
      </c>
      <c r="E6192" s="85">
        <v>1511.1784259999999</v>
      </c>
      <c r="F6192" s="210">
        <f t="shared" si="288"/>
        <v>6</v>
      </c>
      <c r="G6192" s="79" t="str">
        <f t="shared" si="289"/>
        <v>I</v>
      </c>
      <c r="H6192" s="79" t="str">
        <f t="shared" si="290"/>
        <v>6DJ/BASIN/CIG</v>
      </c>
    </row>
    <row r="6193" spans="1:8">
      <c r="A6193" s="80">
        <v>37742</v>
      </c>
      <c r="B6193" s="79" t="s">
        <v>215</v>
      </c>
      <c r="C6193" s="79" t="s">
        <v>189</v>
      </c>
      <c r="D6193" s="85">
        <v>890680.75970000005</v>
      </c>
      <c r="E6193" s="85">
        <v>0</v>
      </c>
      <c r="F6193" s="210">
        <f t="shared" si="288"/>
        <v>6</v>
      </c>
      <c r="G6193" s="79" t="str">
        <f t="shared" si="289"/>
        <v>I</v>
      </c>
      <c r="H6193" s="79" t="str">
        <f t="shared" si="290"/>
        <v>6IF-CIG/GLENROCK</v>
      </c>
    </row>
    <row r="6194" spans="1:8">
      <c r="A6194" s="80">
        <v>37742</v>
      </c>
      <c r="B6194" s="79" t="s">
        <v>215</v>
      </c>
      <c r="C6194" s="79" t="s">
        <v>105</v>
      </c>
      <c r="D6194" s="85">
        <v>-744716.35430000001</v>
      </c>
      <c r="E6194" s="85">
        <v>0</v>
      </c>
      <c r="F6194" s="210">
        <f t="shared" si="288"/>
        <v>6</v>
      </c>
      <c r="G6194" s="79" t="str">
        <f t="shared" si="289"/>
        <v>I</v>
      </c>
      <c r="H6194" s="79" t="str">
        <f t="shared" si="290"/>
        <v>6IF-CIG/ROCKPORT</v>
      </c>
    </row>
    <row r="6195" spans="1:8">
      <c r="A6195" s="80">
        <v>37742</v>
      </c>
      <c r="B6195" s="79" t="s">
        <v>215</v>
      </c>
      <c r="C6195" s="79" t="s">
        <v>101</v>
      </c>
      <c r="D6195" s="85">
        <v>1162085.1879</v>
      </c>
      <c r="E6195" s="85">
        <v>-11620.851879</v>
      </c>
      <c r="F6195" s="210">
        <f t="shared" si="288"/>
        <v>6</v>
      </c>
      <c r="G6195" s="79" t="str">
        <f t="shared" si="289"/>
        <v>I</v>
      </c>
      <c r="H6195" s="79" t="str">
        <f t="shared" si="290"/>
        <v>6IF-CIG/WIC</v>
      </c>
    </row>
    <row r="6196" spans="1:8">
      <c r="A6196" s="80">
        <v>37742</v>
      </c>
      <c r="B6196" s="79" t="s">
        <v>215</v>
      </c>
      <c r="C6196" s="79" t="s">
        <v>220</v>
      </c>
      <c r="D6196" s="85">
        <v>923448.27930000005</v>
      </c>
      <c r="E6196" s="85">
        <v>0</v>
      </c>
      <c r="F6196" s="210">
        <f t="shared" si="288"/>
        <v>6</v>
      </c>
      <c r="G6196" s="79" t="str">
        <f t="shared" si="289"/>
        <v>I</v>
      </c>
      <c r="H6196" s="79" t="str">
        <f t="shared" si="290"/>
        <v>6IF-NGPL/GAGE(W)</v>
      </c>
    </row>
    <row r="6197" spans="1:8">
      <c r="A6197" s="80">
        <v>37742</v>
      </c>
      <c r="B6197" s="79" t="s">
        <v>215</v>
      </c>
      <c r="C6197" s="79" t="s">
        <v>96</v>
      </c>
      <c r="D6197" s="85">
        <v>148943.2709</v>
      </c>
      <c r="E6197" s="85">
        <v>-372.35817724999998</v>
      </c>
      <c r="F6197" s="210">
        <f t="shared" si="288"/>
        <v>6</v>
      </c>
      <c r="G6197" s="79" t="str">
        <f t="shared" si="289"/>
        <v>I</v>
      </c>
      <c r="H6197" s="79" t="str">
        <f t="shared" si="290"/>
        <v>6IF-NGPL/MIDCON</v>
      </c>
    </row>
    <row r="6198" spans="1:8">
      <c r="A6198" s="80">
        <v>37742</v>
      </c>
      <c r="B6198" s="79" t="s">
        <v>215</v>
      </c>
      <c r="C6198" s="79" t="s">
        <v>99</v>
      </c>
      <c r="D6198" s="85">
        <v>148943.2709</v>
      </c>
      <c r="E6198" s="85">
        <v>-372.35817724999998</v>
      </c>
      <c r="F6198" s="210">
        <f t="shared" si="288"/>
        <v>6</v>
      </c>
      <c r="G6198" s="79" t="str">
        <f t="shared" si="289"/>
        <v>I</v>
      </c>
      <c r="H6198" s="79" t="str">
        <f t="shared" si="290"/>
        <v>6IF-PAN/TX/OK</v>
      </c>
    </row>
    <row r="6199" spans="1:8">
      <c r="A6199" s="80">
        <v>37773</v>
      </c>
      <c r="B6199" s="79" t="s">
        <v>215</v>
      </c>
      <c r="C6199" s="79" t="s">
        <v>100</v>
      </c>
      <c r="D6199" s="85">
        <v>-145779.38519999999</v>
      </c>
      <c r="E6199" s="85">
        <v>1457.793852</v>
      </c>
      <c r="F6199" s="210">
        <f t="shared" si="288"/>
        <v>6</v>
      </c>
      <c r="G6199" s="79" t="str">
        <f t="shared" si="289"/>
        <v>I</v>
      </c>
      <c r="H6199" s="79" t="str">
        <f t="shared" si="290"/>
        <v>6DJ/BASIN/CIG</v>
      </c>
    </row>
    <row r="6200" spans="1:8">
      <c r="A6200" s="80">
        <v>37773</v>
      </c>
      <c r="B6200" s="79" t="s">
        <v>215</v>
      </c>
      <c r="C6200" s="79" t="s">
        <v>189</v>
      </c>
      <c r="D6200" s="85">
        <v>846485.97470000002</v>
      </c>
      <c r="E6200" s="85">
        <v>0</v>
      </c>
      <c r="F6200" s="210">
        <f t="shared" si="288"/>
        <v>6</v>
      </c>
      <c r="G6200" s="79" t="str">
        <f t="shared" si="289"/>
        <v>I</v>
      </c>
      <c r="H6200" s="79" t="str">
        <f t="shared" si="290"/>
        <v>6IF-CIG/GLENROCK</v>
      </c>
    </row>
    <row r="6201" spans="1:8">
      <c r="A6201" s="80">
        <v>37773</v>
      </c>
      <c r="B6201" s="79" t="s">
        <v>215</v>
      </c>
      <c r="C6201" s="79" t="s">
        <v>105</v>
      </c>
      <c r="D6201" s="85">
        <v>-718408.16669999994</v>
      </c>
      <c r="E6201" s="85">
        <v>0</v>
      </c>
      <c r="F6201" s="210">
        <f t="shared" si="288"/>
        <v>6</v>
      </c>
      <c r="G6201" s="79" t="str">
        <f t="shared" si="289"/>
        <v>I</v>
      </c>
      <c r="H6201" s="79" t="str">
        <f t="shared" si="290"/>
        <v>6IF-CIG/ROCKPORT</v>
      </c>
    </row>
    <row r="6202" spans="1:8">
      <c r="A6202" s="80">
        <v>37773</v>
      </c>
      <c r="B6202" s="79" t="s">
        <v>215</v>
      </c>
      <c r="C6202" s="79" t="s">
        <v>101</v>
      </c>
      <c r="D6202" s="85">
        <v>1121032.8396999999</v>
      </c>
      <c r="E6202" s="85">
        <v>-11210.328396999999</v>
      </c>
      <c r="F6202" s="210">
        <f t="shared" si="288"/>
        <v>6</v>
      </c>
      <c r="G6202" s="79" t="str">
        <f t="shared" si="289"/>
        <v>I</v>
      </c>
      <c r="H6202" s="79" t="str">
        <f t="shared" si="290"/>
        <v>6IF-CIG/WIC</v>
      </c>
    </row>
    <row r="6203" spans="1:8">
      <c r="A6203" s="80">
        <v>37773</v>
      </c>
      <c r="B6203" s="79" t="s">
        <v>215</v>
      </c>
      <c r="C6203" s="79" t="s">
        <v>220</v>
      </c>
      <c r="D6203" s="85">
        <v>890826.12670000002</v>
      </c>
      <c r="E6203" s="85">
        <v>0</v>
      </c>
      <c r="F6203" s="210">
        <f t="shared" si="288"/>
        <v>6</v>
      </c>
      <c r="G6203" s="79" t="str">
        <f t="shared" si="289"/>
        <v>I</v>
      </c>
      <c r="H6203" s="79" t="str">
        <f t="shared" si="290"/>
        <v>6IF-NGPL/GAGE(W)</v>
      </c>
    </row>
    <row r="6204" spans="1:8">
      <c r="A6204" s="80">
        <v>37773</v>
      </c>
      <c r="B6204" s="79" t="s">
        <v>215</v>
      </c>
      <c r="C6204" s="79" t="s">
        <v>96</v>
      </c>
      <c r="D6204" s="85">
        <v>143681.63329999999</v>
      </c>
      <c r="E6204" s="85">
        <v>-359.20408325</v>
      </c>
      <c r="F6204" s="210">
        <f t="shared" si="288"/>
        <v>6</v>
      </c>
      <c r="G6204" s="79" t="str">
        <f t="shared" si="289"/>
        <v>I</v>
      </c>
      <c r="H6204" s="79" t="str">
        <f t="shared" si="290"/>
        <v>6IF-NGPL/MIDCON</v>
      </c>
    </row>
    <row r="6205" spans="1:8">
      <c r="A6205" s="80">
        <v>37773</v>
      </c>
      <c r="B6205" s="79" t="s">
        <v>215</v>
      </c>
      <c r="C6205" s="79" t="s">
        <v>99</v>
      </c>
      <c r="D6205" s="85">
        <v>143681.63329999999</v>
      </c>
      <c r="E6205" s="85">
        <v>-359.20408325</v>
      </c>
      <c r="F6205" s="210">
        <f t="shared" si="288"/>
        <v>6</v>
      </c>
      <c r="G6205" s="79" t="str">
        <f t="shared" si="289"/>
        <v>I</v>
      </c>
      <c r="H6205" s="79" t="str">
        <f t="shared" si="290"/>
        <v>6IF-PAN/TX/OK</v>
      </c>
    </row>
    <row r="6206" spans="1:8">
      <c r="A6206" s="80">
        <v>37803</v>
      </c>
      <c r="B6206" s="79" t="s">
        <v>215</v>
      </c>
      <c r="C6206" s="79" t="s">
        <v>100</v>
      </c>
      <c r="D6206" s="85">
        <v>-150159.94959999999</v>
      </c>
      <c r="E6206" s="85">
        <v>1501.599496</v>
      </c>
      <c r="F6206" s="210">
        <f t="shared" si="288"/>
        <v>6</v>
      </c>
      <c r="G6206" s="79" t="str">
        <f t="shared" si="289"/>
        <v>I</v>
      </c>
      <c r="H6206" s="79" t="str">
        <f t="shared" si="290"/>
        <v>6DJ/BASIN/CIG</v>
      </c>
    </row>
    <row r="6207" spans="1:8">
      <c r="A6207" s="80">
        <v>37803</v>
      </c>
      <c r="B6207" s="79" t="s">
        <v>215</v>
      </c>
      <c r="C6207" s="79" t="s">
        <v>189</v>
      </c>
      <c r="D6207" s="85">
        <v>858809.53610000003</v>
      </c>
      <c r="E6207" s="85">
        <v>0</v>
      </c>
      <c r="F6207" s="210">
        <f t="shared" si="288"/>
        <v>6</v>
      </c>
      <c r="G6207" s="79" t="str">
        <f t="shared" si="289"/>
        <v>I</v>
      </c>
      <c r="H6207" s="79" t="str">
        <f t="shared" si="290"/>
        <v>6IF-CIG/GLENROCK</v>
      </c>
    </row>
    <row r="6208" spans="1:8">
      <c r="A6208" s="80">
        <v>37803</v>
      </c>
      <c r="B6208" s="79" t="s">
        <v>215</v>
      </c>
      <c r="C6208" s="79" t="s">
        <v>105</v>
      </c>
      <c r="D6208" s="85">
        <v>-739995.80909999995</v>
      </c>
      <c r="E6208" s="85">
        <v>0</v>
      </c>
      <c r="F6208" s="210">
        <f t="shared" si="288"/>
        <v>6</v>
      </c>
      <c r="G6208" s="79" t="str">
        <f t="shared" si="289"/>
        <v>I</v>
      </c>
      <c r="H6208" s="79" t="str">
        <f t="shared" si="290"/>
        <v>6IF-CIG/ROCKPORT</v>
      </c>
    </row>
    <row r="6209" spans="1:8">
      <c r="A6209" s="80">
        <v>37803</v>
      </c>
      <c r="B6209" s="79" t="s">
        <v>215</v>
      </c>
      <c r="C6209" s="79" t="s">
        <v>101</v>
      </c>
      <c r="D6209" s="85">
        <v>1154719.0604000001</v>
      </c>
      <c r="E6209" s="85">
        <v>-11547.190603999999</v>
      </c>
      <c r="F6209" s="210">
        <f t="shared" si="288"/>
        <v>6</v>
      </c>
      <c r="G6209" s="79" t="str">
        <f t="shared" si="289"/>
        <v>I</v>
      </c>
      <c r="H6209" s="79" t="str">
        <f t="shared" si="290"/>
        <v>6IF-CIG/WIC</v>
      </c>
    </row>
    <row r="6210" spans="1:8">
      <c r="A6210" s="80">
        <v>37803</v>
      </c>
      <c r="B6210" s="79" t="s">
        <v>215</v>
      </c>
      <c r="C6210" s="79" t="s">
        <v>220</v>
      </c>
      <c r="D6210" s="85">
        <v>917594.80330000003</v>
      </c>
      <c r="E6210" s="85">
        <v>0</v>
      </c>
      <c r="F6210" s="210">
        <f t="shared" si="288"/>
        <v>6</v>
      </c>
      <c r="G6210" s="79" t="str">
        <f t="shared" si="289"/>
        <v>I</v>
      </c>
      <c r="H6210" s="79" t="str">
        <f t="shared" si="290"/>
        <v>6IF-NGPL/GAGE(W)</v>
      </c>
    </row>
    <row r="6211" spans="1:8">
      <c r="A6211" s="80">
        <v>37803</v>
      </c>
      <c r="B6211" s="79" t="s">
        <v>215</v>
      </c>
      <c r="C6211" s="79" t="s">
        <v>96</v>
      </c>
      <c r="D6211" s="85">
        <v>147999.1618</v>
      </c>
      <c r="E6211" s="85">
        <v>-369.9979045</v>
      </c>
      <c r="F6211" s="210">
        <f t="shared" ref="F6211:F6274" si="291">IF(REF_DT&lt;=LastDay,INDEX(IntraMonth_Buckets,MATCH($A6211,IntraSumMonths,0),1),INDEX(BucketTable,MATCH($A6211,SumMonths,0),1))</f>
        <v>6</v>
      </c>
      <c r="G6211" s="79" t="str">
        <f t="shared" ref="G6211:G6274" si="292">INDEX(Book_Type,MATCH($B6211,Book,0),1)</f>
        <v>I</v>
      </c>
      <c r="H6211" s="79" t="str">
        <f t="shared" ref="H6211:H6274" si="293">$F6211&amp;$C6211</f>
        <v>6IF-NGPL/MIDCON</v>
      </c>
    </row>
    <row r="6212" spans="1:8">
      <c r="A6212" s="80">
        <v>37803</v>
      </c>
      <c r="B6212" s="79" t="s">
        <v>215</v>
      </c>
      <c r="C6212" s="79" t="s">
        <v>99</v>
      </c>
      <c r="D6212" s="85">
        <v>147999.1618</v>
      </c>
      <c r="E6212" s="85">
        <v>-369.9979045</v>
      </c>
      <c r="F6212" s="210">
        <f t="shared" si="291"/>
        <v>6</v>
      </c>
      <c r="G6212" s="79" t="str">
        <f t="shared" si="292"/>
        <v>I</v>
      </c>
      <c r="H6212" s="79" t="str">
        <f t="shared" si="293"/>
        <v>6IF-PAN/TX/OK</v>
      </c>
    </row>
    <row r="6213" spans="1:8">
      <c r="A6213" s="80">
        <v>37834</v>
      </c>
      <c r="B6213" s="79" t="s">
        <v>215</v>
      </c>
      <c r="C6213" s="79" t="s">
        <v>100</v>
      </c>
      <c r="D6213" s="85">
        <v>-149648.47</v>
      </c>
      <c r="E6213" s="85">
        <v>1496.4847</v>
      </c>
      <c r="F6213" s="210">
        <f t="shared" si="291"/>
        <v>6</v>
      </c>
      <c r="G6213" s="79" t="str">
        <f t="shared" si="292"/>
        <v>I</v>
      </c>
      <c r="H6213" s="79" t="str">
        <f t="shared" si="293"/>
        <v>6DJ/BASIN/CIG</v>
      </c>
    </row>
    <row r="6214" spans="1:8">
      <c r="A6214" s="80">
        <v>37834</v>
      </c>
      <c r="B6214" s="79" t="s">
        <v>215</v>
      </c>
      <c r="C6214" s="79" t="s">
        <v>189</v>
      </c>
      <c r="D6214" s="85">
        <v>842816.17130000005</v>
      </c>
      <c r="E6214" s="85">
        <v>0</v>
      </c>
      <c r="F6214" s="210">
        <f t="shared" si="291"/>
        <v>6</v>
      </c>
      <c r="G6214" s="79" t="str">
        <f t="shared" si="292"/>
        <v>I</v>
      </c>
      <c r="H6214" s="79" t="str">
        <f t="shared" si="293"/>
        <v>6IF-CIG/GLENROCK</v>
      </c>
    </row>
    <row r="6215" spans="1:8">
      <c r="A6215" s="80">
        <v>37834</v>
      </c>
      <c r="B6215" s="79" t="s">
        <v>215</v>
      </c>
      <c r="C6215" s="79" t="s">
        <v>105</v>
      </c>
      <c r="D6215" s="85">
        <v>-737475.21189999999</v>
      </c>
      <c r="E6215" s="85">
        <v>0</v>
      </c>
      <c r="F6215" s="210">
        <f t="shared" si="291"/>
        <v>6</v>
      </c>
      <c r="G6215" s="79" t="str">
        <f t="shared" si="292"/>
        <v>I</v>
      </c>
      <c r="H6215" s="79" t="str">
        <f t="shared" si="293"/>
        <v>6IF-CIG/ROCKPORT</v>
      </c>
    </row>
    <row r="6216" spans="1:8">
      <c r="A6216" s="80">
        <v>37834</v>
      </c>
      <c r="B6216" s="79" t="s">
        <v>215</v>
      </c>
      <c r="C6216" s="79" t="s">
        <v>101</v>
      </c>
      <c r="D6216" s="85">
        <v>1150785.8197999999</v>
      </c>
      <c r="E6216" s="85">
        <v>-11507.858198</v>
      </c>
      <c r="F6216" s="210">
        <f t="shared" si="291"/>
        <v>6</v>
      </c>
      <c r="G6216" s="79" t="str">
        <f t="shared" si="292"/>
        <v>I</v>
      </c>
      <c r="H6216" s="79" t="str">
        <f t="shared" si="293"/>
        <v>6IF-CIG/WIC</v>
      </c>
    </row>
    <row r="6217" spans="1:8">
      <c r="A6217" s="80">
        <v>37834</v>
      </c>
      <c r="B6217" s="79" t="s">
        <v>215</v>
      </c>
      <c r="C6217" s="79" t="s">
        <v>220</v>
      </c>
      <c r="D6217" s="85">
        <v>914469.26280000003</v>
      </c>
      <c r="E6217" s="85">
        <v>0</v>
      </c>
      <c r="F6217" s="210">
        <f t="shared" si="291"/>
        <v>6</v>
      </c>
      <c r="G6217" s="79" t="str">
        <f t="shared" si="292"/>
        <v>I</v>
      </c>
      <c r="H6217" s="79" t="str">
        <f t="shared" si="293"/>
        <v>6IF-NGPL/GAGE(W)</v>
      </c>
    </row>
    <row r="6218" spans="1:8">
      <c r="A6218" s="80">
        <v>37834</v>
      </c>
      <c r="B6218" s="79" t="s">
        <v>215</v>
      </c>
      <c r="C6218" s="79" t="s">
        <v>96</v>
      </c>
      <c r="D6218" s="85">
        <v>147495.04240000001</v>
      </c>
      <c r="E6218" s="85">
        <v>-368.73760600000003</v>
      </c>
      <c r="F6218" s="210">
        <f t="shared" si="291"/>
        <v>6</v>
      </c>
      <c r="G6218" s="79" t="str">
        <f t="shared" si="292"/>
        <v>I</v>
      </c>
      <c r="H6218" s="79" t="str">
        <f t="shared" si="293"/>
        <v>6IF-NGPL/MIDCON</v>
      </c>
    </row>
    <row r="6219" spans="1:8">
      <c r="A6219" s="80">
        <v>37834</v>
      </c>
      <c r="B6219" s="79" t="s">
        <v>215</v>
      </c>
      <c r="C6219" s="79" t="s">
        <v>99</v>
      </c>
      <c r="D6219" s="85">
        <v>147495.04240000001</v>
      </c>
      <c r="E6219" s="85">
        <v>-368.73760600000003</v>
      </c>
      <c r="F6219" s="210">
        <f t="shared" si="291"/>
        <v>6</v>
      </c>
      <c r="G6219" s="79" t="str">
        <f t="shared" si="292"/>
        <v>I</v>
      </c>
      <c r="H6219" s="79" t="str">
        <f t="shared" si="293"/>
        <v>6IF-PAN/TX/OK</v>
      </c>
    </row>
    <row r="6220" spans="1:8">
      <c r="A6220" s="80">
        <v>37865</v>
      </c>
      <c r="B6220" s="79" t="s">
        <v>215</v>
      </c>
      <c r="C6220" s="79" t="s">
        <v>100</v>
      </c>
      <c r="D6220" s="85">
        <v>-144313.01250000001</v>
      </c>
      <c r="E6220" s="85">
        <v>1443.1301249999999</v>
      </c>
      <c r="F6220" s="210">
        <f t="shared" si="291"/>
        <v>6</v>
      </c>
      <c r="G6220" s="79" t="str">
        <f t="shared" si="292"/>
        <v>I</v>
      </c>
      <c r="H6220" s="79" t="str">
        <f t="shared" si="293"/>
        <v>6DJ/BASIN/CIG</v>
      </c>
    </row>
    <row r="6221" spans="1:8">
      <c r="A6221" s="80">
        <v>37865</v>
      </c>
      <c r="B6221" s="79" t="s">
        <v>215</v>
      </c>
      <c r="C6221" s="79" t="s">
        <v>189</v>
      </c>
      <c r="D6221" s="85">
        <v>800193.32330000005</v>
      </c>
      <c r="E6221" s="85">
        <v>0</v>
      </c>
      <c r="F6221" s="210">
        <f t="shared" si="291"/>
        <v>6</v>
      </c>
      <c r="G6221" s="79" t="str">
        <f t="shared" si="292"/>
        <v>I</v>
      </c>
      <c r="H6221" s="79" t="str">
        <f t="shared" si="293"/>
        <v>6IF-CIG/GLENROCK</v>
      </c>
    </row>
    <row r="6222" spans="1:8">
      <c r="A6222" s="80">
        <v>37865</v>
      </c>
      <c r="B6222" s="79" t="s">
        <v>215</v>
      </c>
      <c r="C6222" s="79" t="s">
        <v>105</v>
      </c>
      <c r="D6222" s="85">
        <v>-711181.80810000002</v>
      </c>
      <c r="E6222" s="85">
        <v>0</v>
      </c>
      <c r="F6222" s="210">
        <f t="shared" si="291"/>
        <v>6</v>
      </c>
      <c r="G6222" s="79" t="str">
        <f t="shared" si="292"/>
        <v>I</v>
      </c>
      <c r="H6222" s="79" t="str">
        <f t="shared" si="293"/>
        <v>6IF-CIG/ROCKPORT</v>
      </c>
    </row>
    <row r="6223" spans="1:8">
      <c r="A6223" s="80">
        <v>37865</v>
      </c>
      <c r="B6223" s="79" t="s">
        <v>215</v>
      </c>
      <c r="C6223" s="79" t="s">
        <v>101</v>
      </c>
      <c r="D6223" s="85">
        <v>1064240.9051000001</v>
      </c>
      <c r="E6223" s="85">
        <v>-10642.409051000001</v>
      </c>
      <c r="F6223" s="210">
        <f t="shared" si="291"/>
        <v>6</v>
      </c>
      <c r="G6223" s="79" t="str">
        <f t="shared" si="292"/>
        <v>I</v>
      </c>
      <c r="H6223" s="79" t="str">
        <f t="shared" si="293"/>
        <v>6IF-CIG/WIC</v>
      </c>
    </row>
    <row r="6224" spans="1:8">
      <c r="A6224" s="80">
        <v>37865</v>
      </c>
      <c r="B6224" s="79" t="s">
        <v>215</v>
      </c>
      <c r="C6224" s="79" t="s">
        <v>220</v>
      </c>
      <c r="D6224" s="85">
        <v>881865.44209999999</v>
      </c>
      <c r="E6224" s="85">
        <v>0</v>
      </c>
      <c r="F6224" s="210">
        <f t="shared" si="291"/>
        <v>6</v>
      </c>
      <c r="G6224" s="79" t="str">
        <f t="shared" si="292"/>
        <v>I</v>
      </c>
      <c r="H6224" s="79" t="str">
        <f t="shared" si="293"/>
        <v>6IF-NGPL/GAGE(W)</v>
      </c>
    </row>
    <row r="6225" spans="1:8">
      <c r="A6225" s="80">
        <v>37865</v>
      </c>
      <c r="B6225" s="79" t="s">
        <v>215</v>
      </c>
      <c r="C6225" s="79" t="s">
        <v>96</v>
      </c>
      <c r="D6225" s="85">
        <v>142236.3616</v>
      </c>
      <c r="E6225" s="85">
        <v>-355.59090400000002</v>
      </c>
      <c r="F6225" s="210">
        <f t="shared" si="291"/>
        <v>6</v>
      </c>
      <c r="G6225" s="79" t="str">
        <f t="shared" si="292"/>
        <v>I</v>
      </c>
      <c r="H6225" s="79" t="str">
        <f t="shared" si="293"/>
        <v>6IF-NGPL/MIDCON</v>
      </c>
    </row>
    <row r="6226" spans="1:8">
      <c r="A6226" s="80">
        <v>37865</v>
      </c>
      <c r="B6226" s="79" t="s">
        <v>215</v>
      </c>
      <c r="C6226" s="79" t="s">
        <v>99</v>
      </c>
      <c r="D6226" s="85">
        <v>142236.3616</v>
      </c>
      <c r="E6226" s="85">
        <v>-355.59090400000002</v>
      </c>
      <c r="F6226" s="210">
        <f t="shared" si="291"/>
        <v>6</v>
      </c>
      <c r="G6226" s="79" t="str">
        <f t="shared" si="292"/>
        <v>I</v>
      </c>
      <c r="H6226" s="79" t="str">
        <f t="shared" si="293"/>
        <v>6IF-PAN/TX/OK</v>
      </c>
    </row>
    <row r="6227" spans="1:8">
      <c r="A6227" s="80">
        <v>37895</v>
      </c>
      <c r="B6227" s="79" t="s">
        <v>215</v>
      </c>
      <c r="C6227" s="79" t="s">
        <v>100</v>
      </c>
      <c r="D6227" s="85">
        <v>-148604.17800000001</v>
      </c>
      <c r="E6227" s="85">
        <v>1486.04178</v>
      </c>
      <c r="F6227" s="210">
        <f t="shared" si="291"/>
        <v>6</v>
      </c>
      <c r="G6227" s="79" t="str">
        <f t="shared" si="292"/>
        <v>I</v>
      </c>
      <c r="H6227" s="79" t="str">
        <f t="shared" si="293"/>
        <v>6DJ/BASIN/CIG</v>
      </c>
    </row>
    <row r="6228" spans="1:8">
      <c r="A6228" s="80">
        <v>37895</v>
      </c>
      <c r="B6228" s="79" t="s">
        <v>215</v>
      </c>
      <c r="C6228" s="79" t="s">
        <v>189</v>
      </c>
      <c r="D6228" s="85">
        <v>811010.30370000005</v>
      </c>
      <c r="E6228" s="85">
        <v>0</v>
      </c>
      <c r="F6228" s="210">
        <f t="shared" si="291"/>
        <v>6</v>
      </c>
      <c r="G6228" s="79" t="str">
        <f t="shared" si="292"/>
        <v>I</v>
      </c>
      <c r="H6228" s="79" t="str">
        <f t="shared" si="293"/>
        <v>6IF-CIG/GLENROCK</v>
      </c>
    </row>
    <row r="6229" spans="1:8">
      <c r="A6229" s="80">
        <v>37895</v>
      </c>
      <c r="B6229" s="79" t="s">
        <v>215</v>
      </c>
      <c r="C6229" s="79" t="s">
        <v>105</v>
      </c>
      <c r="D6229" s="85">
        <v>-732328.88800000004</v>
      </c>
      <c r="E6229" s="85">
        <v>0</v>
      </c>
      <c r="F6229" s="210">
        <f t="shared" si="291"/>
        <v>6</v>
      </c>
      <c r="G6229" s="79" t="str">
        <f t="shared" si="292"/>
        <v>I</v>
      </c>
      <c r="H6229" s="79" t="str">
        <f t="shared" si="293"/>
        <v>6IF-CIG/ROCKPORT</v>
      </c>
    </row>
    <row r="6230" spans="1:8">
      <c r="A6230" s="80">
        <v>37895</v>
      </c>
      <c r="B6230" s="79" t="s">
        <v>215</v>
      </c>
      <c r="C6230" s="79" t="s">
        <v>101</v>
      </c>
      <c r="D6230" s="85">
        <v>1095886.2412</v>
      </c>
      <c r="E6230" s="85">
        <v>-10958.862412</v>
      </c>
      <c r="F6230" s="210">
        <f t="shared" si="291"/>
        <v>6</v>
      </c>
      <c r="G6230" s="79" t="str">
        <f t="shared" si="292"/>
        <v>I</v>
      </c>
      <c r="H6230" s="79" t="str">
        <f t="shared" si="293"/>
        <v>6IF-CIG/WIC</v>
      </c>
    </row>
    <row r="6231" spans="1:8">
      <c r="A6231" s="80">
        <v>37895</v>
      </c>
      <c r="B6231" s="79" t="s">
        <v>215</v>
      </c>
      <c r="C6231" s="79" t="s">
        <v>220</v>
      </c>
      <c r="D6231" s="85">
        <v>908087.82109999994</v>
      </c>
      <c r="E6231" s="85">
        <v>0</v>
      </c>
      <c r="F6231" s="210">
        <f t="shared" si="291"/>
        <v>6</v>
      </c>
      <c r="G6231" s="79" t="str">
        <f t="shared" si="292"/>
        <v>I</v>
      </c>
      <c r="H6231" s="79" t="str">
        <f t="shared" si="293"/>
        <v>6IF-NGPL/GAGE(W)</v>
      </c>
    </row>
    <row r="6232" spans="1:8">
      <c r="A6232" s="80">
        <v>37895</v>
      </c>
      <c r="B6232" s="79" t="s">
        <v>215</v>
      </c>
      <c r="C6232" s="79" t="s">
        <v>96</v>
      </c>
      <c r="D6232" s="85">
        <v>146465.7776</v>
      </c>
      <c r="E6232" s="85">
        <v>-366.164444</v>
      </c>
      <c r="F6232" s="210">
        <f t="shared" si="291"/>
        <v>6</v>
      </c>
      <c r="G6232" s="79" t="str">
        <f t="shared" si="292"/>
        <v>I</v>
      </c>
      <c r="H6232" s="79" t="str">
        <f t="shared" si="293"/>
        <v>6IF-NGPL/MIDCON</v>
      </c>
    </row>
    <row r="6233" spans="1:8">
      <c r="A6233" s="80">
        <v>37895</v>
      </c>
      <c r="B6233" s="79" t="s">
        <v>215</v>
      </c>
      <c r="C6233" s="79" t="s">
        <v>99</v>
      </c>
      <c r="D6233" s="85">
        <v>146465.7776</v>
      </c>
      <c r="E6233" s="85">
        <v>-366.164444</v>
      </c>
      <c r="F6233" s="210">
        <f t="shared" si="291"/>
        <v>6</v>
      </c>
      <c r="G6233" s="79" t="str">
        <f t="shared" si="292"/>
        <v>I</v>
      </c>
      <c r="H6233" s="79" t="str">
        <f t="shared" si="293"/>
        <v>6IF-PAN/TX/OK</v>
      </c>
    </row>
    <row r="6234" spans="1:8">
      <c r="A6234" s="80">
        <v>37926</v>
      </c>
      <c r="B6234" s="79" t="s">
        <v>215</v>
      </c>
      <c r="C6234" s="79" t="s">
        <v>100</v>
      </c>
      <c r="D6234" s="85">
        <v>-143280.7298</v>
      </c>
      <c r="E6234" s="85">
        <v>1432.8072979999999</v>
      </c>
      <c r="F6234" s="210">
        <f t="shared" si="291"/>
        <v>6</v>
      </c>
      <c r="G6234" s="79" t="str">
        <f t="shared" si="292"/>
        <v>I</v>
      </c>
      <c r="H6234" s="79" t="str">
        <f t="shared" si="293"/>
        <v>6DJ/BASIN/CIG</v>
      </c>
    </row>
    <row r="6235" spans="1:8">
      <c r="A6235" s="80">
        <v>37926</v>
      </c>
      <c r="B6235" s="79" t="s">
        <v>215</v>
      </c>
      <c r="C6235" s="79" t="s">
        <v>189</v>
      </c>
      <c r="D6235" s="85">
        <v>345788.68040000001</v>
      </c>
      <c r="E6235" s="85">
        <v>0</v>
      </c>
      <c r="F6235" s="210">
        <f t="shared" si="291"/>
        <v>6</v>
      </c>
      <c r="G6235" s="79" t="str">
        <f t="shared" si="292"/>
        <v>I</v>
      </c>
      <c r="H6235" s="79" t="str">
        <f t="shared" si="293"/>
        <v>6IF-CIG/GLENROCK</v>
      </c>
    </row>
    <row r="6236" spans="1:8">
      <c r="A6236" s="80">
        <v>37926</v>
      </c>
      <c r="B6236" s="79" t="s">
        <v>215</v>
      </c>
      <c r="C6236" s="79" t="s">
        <v>105</v>
      </c>
      <c r="D6236" s="85">
        <v>-706094.66709999996</v>
      </c>
      <c r="E6236" s="85">
        <v>0</v>
      </c>
      <c r="F6236" s="210">
        <f t="shared" si="291"/>
        <v>6</v>
      </c>
      <c r="G6236" s="79" t="str">
        <f t="shared" si="292"/>
        <v>I</v>
      </c>
      <c r="H6236" s="79" t="str">
        <f t="shared" si="293"/>
        <v>6IF-CIG/ROCKPORT</v>
      </c>
    </row>
    <row r="6237" spans="1:8">
      <c r="A6237" s="80">
        <v>37926</v>
      </c>
      <c r="B6237" s="79" t="s">
        <v>215</v>
      </c>
      <c r="C6237" s="79" t="s">
        <v>101</v>
      </c>
      <c r="D6237" s="85">
        <v>1056628.3034999999</v>
      </c>
      <c r="E6237" s="85">
        <v>-10566.283035</v>
      </c>
      <c r="F6237" s="210">
        <f t="shared" si="291"/>
        <v>6</v>
      </c>
      <c r="G6237" s="79" t="str">
        <f t="shared" si="292"/>
        <v>I</v>
      </c>
      <c r="H6237" s="79" t="str">
        <f t="shared" si="293"/>
        <v>6IF-CIG/WIC</v>
      </c>
    </row>
    <row r="6238" spans="1:8">
      <c r="A6238" s="80">
        <v>37926</v>
      </c>
      <c r="B6238" s="79" t="s">
        <v>215</v>
      </c>
      <c r="C6238" s="79" t="s">
        <v>220</v>
      </c>
      <c r="D6238" s="85">
        <v>875557.3872</v>
      </c>
      <c r="E6238" s="85">
        <v>0</v>
      </c>
      <c r="F6238" s="210">
        <f t="shared" si="291"/>
        <v>6</v>
      </c>
      <c r="G6238" s="79" t="str">
        <f t="shared" si="292"/>
        <v>I</v>
      </c>
      <c r="H6238" s="79" t="str">
        <f t="shared" si="293"/>
        <v>6IF-NGPL/GAGE(W)</v>
      </c>
    </row>
    <row r="6239" spans="1:8">
      <c r="A6239" s="80">
        <v>37926</v>
      </c>
      <c r="B6239" s="79" t="s">
        <v>215</v>
      </c>
      <c r="C6239" s="79" t="s">
        <v>96</v>
      </c>
      <c r="D6239" s="85">
        <v>141218.93340000001</v>
      </c>
      <c r="E6239" s="85">
        <v>-706.09466699999996</v>
      </c>
      <c r="F6239" s="210">
        <f t="shared" si="291"/>
        <v>6</v>
      </c>
      <c r="G6239" s="79" t="str">
        <f t="shared" si="292"/>
        <v>I</v>
      </c>
      <c r="H6239" s="79" t="str">
        <f t="shared" si="293"/>
        <v>6IF-NGPL/MIDCON</v>
      </c>
    </row>
    <row r="6240" spans="1:8">
      <c r="A6240" s="80">
        <v>37926</v>
      </c>
      <c r="B6240" s="79" t="s">
        <v>215</v>
      </c>
      <c r="C6240" s="79" t="s">
        <v>99</v>
      </c>
      <c r="D6240" s="85">
        <v>141218.93340000001</v>
      </c>
      <c r="E6240" s="85">
        <v>-706.09466699999996</v>
      </c>
      <c r="F6240" s="210">
        <f t="shared" si="291"/>
        <v>6</v>
      </c>
      <c r="G6240" s="79" t="str">
        <f t="shared" si="292"/>
        <v>I</v>
      </c>
      <c r="H6240" s="79" t="str">
        <f t="shared" si="293"/>
        <v>6IF-PAN/TX/OK</v>
      </c>
    </row>
    <row r="6241" spans="1:8">
      <c r="A6241" s="80">
        <v>37956</v>
      </c>
      <c r="B6241" s="79" t="s">
        <v>215</v>
      </c>
      <c r="C6241" s="79" t="s">
        <v>100</v>
      </c>
      <c r="D6241" s="85">
        <v>0</v>
      </c>
      <c r="E6241" s="85">
        <v>0</v>
      </c>
      <c r="F6241" s="210">
        <f t="shared" si="291"/>
        <v>6</v>
      </c>
      <c r="G6241" s="79" t="str">
        <f t="shared" si="292"/>
        <v>I</v>
      </c>
      <c r="H6241" s="79" t="str">
        <f t="shared" si="293"/>
        <v>6DJ/BASIN/CIG</v>
      </c>
    </row>
    <row r="6242" spans="1:8">
      <c r="A6242" s="80">
        <v>37956</v>
      </c>
      <c r="B6242" s="79" t="s">
        <v>215</v>
      </c>
      <c r="C6242" s="79" t="s">
        <v>189</v>
      </c>
      <c r="D6242" s="85">
        <v>0</v>
      </c>
      <c r="E6242" s="85">
        <v>0</v>
      </c>
      <c r="F6242" s="210">
        <f t="shared" si="291"/>
        <v>6</v>
      </c>
      <c r="G6242" s="79" t="str">
        <f t="shared" si="292"/>
        <v>I</v>
      </c>
      <c r="H6242" s="79" t="str">
        <f t="shared" si="293"/>
        <v>6IF-CIG/GLENROCK</v>
      </c>
    </row>
    <row r="6243" spans="1:8">
      <c r="A6243" s="80">
        <v>37956</v>
      </c>
      <c r="B6243" s="79" t="s">
        <v>215</v>
      </c>
      <c r="C6243" s="79" t="s">
        <v>105</v>
      </c>
      <c r="D6243" s="85">
        <v>-726960.51020000002</v>
      </c>
      <c r="E6243" s="85">
        <v>0</v>
      </c>
      <c r="F6243" s="210">
        <f t="shared" si="291"/>
        <v>6</v>
      </c>
      <c r="G6243" s="79" t="str">
        <f t="shared" si="292"/>
        <v>I</v>
      </c>
      <c r="H6243" s="79" t="str">
        <f t="shared" si="293"/>
        <v>6IF-CIG/ROCKPORT</v>
      </c>
    </row>
    <row r="6244" spans="1:8">
      <c r="A6244" s="80">
        <v>37956</v>
      </c>
      <c r="B6244" s="79" t="s">
        <v>215</v>
      </c>
      <c r="C6244" s="79" t="s">
        <v>101</v>
      </c>
      <c r="D6244" s="85">
        <v>1087852.7859</v>
      </c>
      <c r="E6244" s="85">
        <v>-10878.527859</v>
      </c>
      <c r="F6244" s="210">
        <f t="shared" si="291"/>
        <v>6</v>
      </c>
      <c r="G6244" s="79" t="str">
        <f t="shared" si="292"/>
        <v>I</v>
      </c>
      <c r="H6244" s="79" t="str">
        <f t="shared" si="293"/>
        <v>6IF-CIG/WIC</v>
      </c>
    </row>
    <row r="6245" spans="1:8">
      <c r="A6245" s="80">
        <v>37956</v>
      </c>
      <c r="B6245" s="79" t="s">
        <v>215</v>
      </c>
      <c r="C6245" s="79" t="s">
        <v>220</v>
      </c>
      <c r="D6245" s="85">
        <v>901431.03260000004</v>
      </c>
      <c r="E6245" s="85">
        <v>0</v>
      </c>
      <c r="F6245" s="210">
        <f t="shared" si="291"/>
        <v>6</v>
      </c>
      <c r="G6245" s="79" t="str">
        <f t="shared" si="292"/>
        <v>I</v>
      </c>
      <c r="H6245" s="79" t="str">
        <f t="shared" si="293"/>
        <v>6IF-NGPL/GAGE(W)</v>
      </c>
    </row>
    <row r="6246" spans="1:8">
      <c r="A6246" s="80">
        <v>37956</v>
      </c>
      <c r="B6246" s="79" t="s">
        <v>215</v>
      </c>
      <c r="C6246" s="79" t="s">
        <v>96</v>
      </c>
      <c r="D6246" s="85">
        <v>145392.10200000001</v>
      </c>
      <c r="E6246" s="85">
        <v>-726.96051</v>
      </c>
      <c r="F6246" s="210">
        <f t="shared" si="291"/>
        <v>6</v>
      </c>
      <c r="G6246" s="79" t="str">
        <f t="shared" si="292"/>
        <v>I</v>
      </c>
      <c r="H6246" s="79" t="str">
        <f t="shared" si="293"/>
        <v>6IF-NGPL/MIDCON</v>
      </c>
    </row>
    <row r="6247" spans="1:8">
      <c r="A6247" s="80">
        <v>37956</v>
      </c>
      <c r="B6247" s="79" t="s">
        <v>215</v>
      </c>
      <c r="C6247" s="79" t="s">
        <v>99</v>
      </c>
      <c r="D6247" s="85">
        <v>145392.10200000001</v>
      </c>
      <c r="E6247" s="85">
        <v>-726.96051</v>
      </c>
      <c r="F6247" s="210">
        <f t="shared" si="291"/>
        <v>6</v>
      </c>
      <c r="G6247" s="79" t="str">
        <f t="shared" si="292"/>
        <v>I</v>
      </c>
      <c r="H6247" s="79" t="str">
        <f t="shared" si="293"/>
        <v>6IF-PAN/TX/OK</v>
      </c>
    </row>
    <row r="6248" spans="1:8">
      <c r="A6248" s="80">
        <v>37987</v>
      </c>
      <c r="B6248" s="79" t="s">
        <v>215</v>
      </c>
      <c r="C6248" s="79" t="s">
        <v>100</v>
      </c>
      <c r="D6248" s="85">
        <v>0</v>
      </c>
      <c r="E6248" s="85">
        <v>0</v>
      </c>
      <c r="F6248" s="210">
        <f t="shared" si="291"/>
        <v>6</v>
      </c>
      <c r="G6248" s="79" t="str">
        <f t="shared" si="292"/>
        <v>I</v>
      </c>
      <c r="H6248" s="79" t="str">
        <f t="shared" si="293"/>
        <v>6DJ/BASIN/CIG</v>
      </c>
    </row>
    <row r="6249" spans="1:8">
      <c r="A6249" s="80">
        <v>37987</v>
      </c>
      <c r="B6249" s="79" t="s">
        <v>215</v>
      </c>
      <c r="C6249" s="79" t="s">
        <v>189</v>
      </c>
      <c r="D6249" s="85">
        <v>0</v>
      </c>
      <c r="E6249" s="85">
        <v>0</v>
      </c>
      <c r="F6249" s="210">
        <f t="shared" si="291"/>
        <v>6</v>
      </c>
      <c r="G6249" s="79" t="str">
        <f t="shared" si="292"/>
        <v>I</v>
      </c>
      <c r="H6249" s="79" t="str">
        <f t="shared" si="293"/>
        <v>6IF-CIG/GLENROCK</v>
      </c>
    </row>
    <row r="6250" spans="1:8">
      <c r="A6250" s="80">
        <v>37987</v>
      </c>
      <c r="B6250" s="79" t="s">
        <v>215</v>
      </c>
      <c r="C6250" s="79" t="s">
        <v>105</v>
      </c>
      <c r="D6250" s="85">
        <v>-724139.80260000005</v>
      </c>
      <c r="E6250" s="85">
        <v>0</v>
      </c>
      <c r="F6250" s="210">
        <f t="shared" si="291"/>
        <v>6</v>
      </c>
      <c r="G6250" s="79" t="str">
        <f t="shared" si="292"/>
        <v>I</v>
      </c>
      <c r="H6250" s="79" t="str">
        <f t="shared" si="293"/>
        <v>6IF-CIG/ROCKPORT</v>
      </c>
    </row>
    <row r="6251" spans="1:8">
      <c r="A6251" s="80">
        <v>37987</v>
      </c>
      <c r="B6251" s="79" t="s">
        <v>215</v>
      </c>
      <c r="C6251" s="79" t="s">
        <v>101</v>
      </c>
      <c r="D6251" s="85">
        <v>1083631.7663</v>
      </c>
      <c r="E6251" s="85">
        <v>-10836.317663</v>
      </c>
      <c r="F6251" s="210">
        <f t="shared" si="291"/>
        <v>6</v>
      </c>
      <c r="G6251" s="79" t="str">
        <f t="shared" si="292"/>
        <v>I</v>
      </c>
      <c r="H6251" s="79" t="str">
        <f t="shared" si="293"/>
        <v>6IF-CIG/WIC</v>
      </c>
    </row>
    <row r="6252" spans="1:8">
      <c r="A6252" s="80">
        <v>37987</v>
      </c>
      <c r="B6252" s="79" t="s">
        <v>215</v>
      </c>
      <c r="C6252" s="79" t="s">
        <v>220</v>
      </c>
      <c r="D6252" s="85">
        <v>897933.35519999999</v>
      </c>
      <c r="E6252" s="85">
        <v>0</v>
      </c>
      <c r="F6252" s="210">
        <f t="shared" si="291"/>
        <v>6</v>
      </c>
      <c r="G6252" s="79" t="str">
        <f t="shared" si="292"/>
        <v>I</v>
      </c>
      <c r="H6252" s="79" t="str">
        <f t="shared" si="293"/>
        <v>6IF-NGPL/GAGE(W)</v>
      </c>
    </row>
    <row r="6253" spans="1:8">
      <c r="A6253" s="80">
        <v>37987</v>
      </c>
      <c r="B6253" s="79" t="s">
        <v>215</v>
      </c>
      <c r="C6253" s="79" t="s">
        <v>96</v>
      </c>
      <c r="D6253" s="85">
        <v>144827.96049999999</v>
      </c>
      <c r="E6253" s="85">
        <v>-724.13980249999997</v>
      </c>
      <c r="F6253" s="210">
        <f t="shared" si="291"/>
        <v>6</v>
      </c>
      <c r="G6253" s="79" t="str">
        <f t="shared" si="292"/>
        <v>I</v>
      </c>
      <c r="H6253" s="79" t="str">
        <f t="shared" si="293"/>
        <v>6IF-NGPL/MIDCON</v>
      </c>
    </row>
    <row r="6254" spans="1:8">
      <c r="A6254" s="80">
        <v>37987</v>
      </c>
      <c r="B6254" s="79" t="s">
        <v>215</v>
      </c>
      <c r="C6254" s="79" t="s">
        <v>99</v>
      </c>
      <c r="D6254" s="85">
        <v>144827.96049999999</v>
      </c>
      <c r="E6254" s="85">
        <v>-724.13980249999997</v>
      </c>
      <c r="F6254" s="210">
        <f t="shared" si="291"/>
        <v>6</v>
      </c>
      <c r="G6254" s="79" t="str">
        <f t="shared" si="292"/>
        <v>I</v>
      </c>
      <c r="H6254" s="79" t="str">
        <f t="shared" si="293"/>
        <v>6IF-PAN/TX/OK</v>
      </c>
    </row>
    <row r="6255" spans="1:8">
      <c r="A6255" s="80">
        <v>38018</v>
      </c>
      <c r="B6255" s="79" t="s">
        <v>215</v>
      </c>
      <c r="C6255" s="79" t="s">
        <v>100</v>
      </c>
      <c r="D6255" s="85">
        <v>-136915.22339999999</v>
      </c>
      <c r="E6255" s="85">
        <v>1369.1522339999999</v>
      </c>
      <c r="F6255" s="210">
        <f t="shared" si="291"/>
        <v>6</v>
      </c>
      <c r="G6255" s="79" t="str">
        <f t="shared" si="292"/>
        <v>I</v>
      </c>
      <c r="H6255" s="79" t="str">
        <f t="shared" si="293"/>
        <v>6DJ/BASIN/CIG</v>
      </c>
    </row>
    <row r="6256" spans="1:8">
      <c r="A6256" s="80">
        <v>38018</v>
      </c>
      <c r="B6256" s="79" t="s">
        <v>215</v>
      </c>
      <c r="C6256" s="79" t="s">
        <v>189</v>
      </c>
      <c r="D6256" s="85">
        <v>0</v>
      </c>
      <c r="E6256" s="85">
        <v>0</v>
      </c>
      <c r="F6256" s="210">
        <f t="shared" si="291"/>
        <v>6</v>
      </c>
      <c r="G6256" s="79" t="str">
        <f t="shared" si="292"/>
        <v>I</v>
      </c>
      <c r="H6256" s="79" t="str">
        <f t="shared" si="293"/>
        <v>6IF-CIG/GLENROCK</v>
      </c>
    </row>
    <row r="6257" spans="1:8">
      <c r="A6257" s="80">
        <v>38018</v>
      </c>
      <c r="B6257" s="79" t="s">
        <v>215</v>
      </c>
      <c r="C6257" s="79" t="s">
        <v>105</v>
      </c>
      <c r="D6257" s="85">
        <v>-674725.13</v>
      </c>
      <c r="E6257" s="85">
        <v>0</v>
      </c>
      <c r="F6257" s="210">
        <f t="shared" si="291"/>
        <v>6</v>
      </c>
      <c r="G6257" s="79" t="str">
        <f t="shared" si="292"/>
        <v>I</v>
      </c>
      <c r="H6257" s="79" t="str">
        <f t="shared" si="293"/>
        <v>6IF-CIG/ROCKPORT</v>
      </c>
    </row>
    <row r="6258" spans="1:8">
      <c r="A6258" s="80">
        <v>38018</v>
      </c>
      <c r="B6258" s="79" t="s">
        <v>215</v>
      </c>
      <c r="C6258" s="79" t="s">
        <v>101</v>
      </c>
      <c r="D6258" s="85">
        <v>1009685.6735</v>
      </c>
      <c r="E6258" s="85">
        <v>-10096.856734999999</v>
      </c>
      <c r="F6258" s="210">
        <f t="shared" si="291"/>
        <v>6</v>
      </c>
      <c r="G6258" s="79" t="str">
        <f t="shared" si="292"/>
        <v>I</v>
      </c>
      <c r="H6258" s="79" t="str">
        <f t="shared" si="293"/>
        <v>6IF-CIG/WIC</v>
      </c>
    </row>
    <row r="6259" spans="1:8">
      <c r="A6259" s="80">
        <v>38018</v>
      </c>
      <c r="B6259" s="79" t="s">
        <v>215</v>
      </c>
      <c r="C6259" s="79" t="s">
        <v>220</v>
      </c>
      <c r="D6259" s="85">
        <v>836659.16119999997</v>
      </c>
      <c r="E6259" s="85">
        <v>0</v>
      </c>
      <c r="F6259" s="210">
        <f t="shared" si="291"/>
        <v>6</v>
      </c>
      <c r="G6259" s="79" t="str">
        <f t="shared" si="292"/>
        <v>I</v>
      </c>
      <c r="H6259" s="79" t="str">
        <f t="shared" si="293"/>
        <v>6IF-NGPL/GAGE(W)</v>
      </c>
    </row>
    <row r="6260" spans="1:8">
      <c r="A6260" s="80">
        <v>38018</v>
      </c>
      <c r="B6260" s="79" t="s">
        <v>215</v>
      </c>
      <c r="C6260" s="79" t="s">
        <v>96</v>
      </c>
      <c r="D6260" s="85">
        <v>134945.02600000001</v>
      </c>
      <c r="E6260" s="85">
        <v>-674.72513000000004</v>
      </c>
      <c r="F6260" s="210">
        <f t="shared" si="291"/>
        <v>6</v>
      </c>
      <c r="G6260" s="79" t="str">
        <f t="shared" si="292"/>
        <v>I</v>
      </c>
      <c r="H6260" s="79" t="str">
        <f t="shared" si="293"/>
        <v>6IF-NGPL/MIDCON</v>
      </c>
    </row>
    <row r="6261" spans="1:8">
      <c r="A6261" s="80">
        <v>38018</v>
      </c>
      <c r="B6261" s="79" t="s">
        <v>215</v>
      </c>
      <c r="C6261" s="79" t="s">
        <v>99</v>
      </c>
      <c r="D6261" s="85">
        <v>134945.02600000001</v>
      </c>
      <c r="E6261" s="85">
        <v>-674.72513000000004</v>
      </c>
      <c r="F6261" s="210">
        <f t="shared" si="291"/>
        <v>6</v>
      </c>
      <c r="G6261" s="79" t="str">
        <f t="shared" si="292"/>
        <v>I</v>
      </c>
      <c r="H6261" s="79" t="str">
        <f t="shared" si="293"/>
        <v>6IF-PAN/TX/OK</v>
      </c>
    </row>
    <row r="6262" spans="1:8">
      <c r="A6262" s="80">
        <v>38047</v>
      </c>
      <c r="B6262" s="79" t="s">
        <v>215</v>
      </c>
      <c r="C6262" s="79" t="s">
        <v>100</v>
      </c>
      <c r="D6262" s="85">
        <v>-145799.47810000001</v>
      </c>
      <c r="E6262" s="85">
        <v>1457.9947810000001</v>
      </c>
      <c r="F6262" s="210">
        <f t="shared" si="291"/>
        <v>6</v>
      </c>
      <c r="G6262" s="79" t="str">
        <f t="shared" si="292"/>
        <v>I</v>
      </c>
      <c r="H6262" s="79" t="str">
        <f t="shared" si="293"/>
        <v>6DJ/BASIN/CIG</v>
      </c>
    </row>
    <row r="6263" spans="1:8">
      <c r="A6263" s="80">
        <v>38047</v>
      </c>
      <c r="B6263" s="79" t="s">
        <v>215</v>
      </c>
      <c r="C6263" s="79" t="s">
        <v>189</v>
      </c>
      <c r="D6263" s="85">
        <v>0</v>
      </c>
      <c r="E6263" s="85">
        <v>0</v>
      </c>
      <c r="F6263" s="210">
        <f t="shared" si="291"/>
        <v>6</v>
      </c>
      <c r="G6263" s="79" t="str">
        <f t="shared" si="292"/>
        <v>I</v>
      </c>
      <c r="H6263" s="79" t="str">
        <f t="shared" si="293"/>
        <v>6IF-CIG/GLENROCK</v>
      </c>
    </row>
    <row r="6264" spans="1:8">
      <c r="A6264" s="80">
        <v>38047</v>
      </c>
      <c r="B6264" s="79" t="s">
        <v>215</v>
      </c>
      <c r="C6264" s="79" t="s">
        <v>105</v>
      </c>
      <c r="D6264" s="85">
        <v>-718507.18579999998</v>
      </c>
      <c r="E6264" s="85">
        <v>0</v>
      </c>
      <c r="F6264" s="210">
        <f t="shared" si="291"/>
        <v>6</v>
      </c>
      <c r="G6264" s="79" t="str">
        <f t="shared" si="292"/>
        <v>I</v>
      </c>
      <c r="H6264" s="79" t="str">
        <f t="shared" si="293"/>
        <v>6IF-CIG/ROCKPORT</v>
      </c>
    </row>
    <row r="6265" spans="1:8">
      <c r="A6265" s="80">
        <v>38047</v>
      </c>
      <c r="B6265" s="79" t="s">
        <v>215</v>
      </c>
      <c r="C6265" s="79" t="s">
        <v>101</v>
      </c>
      <c r="D6265" s="85">
        <v>1075202.8929999999</v>
      </c>
      <c r="E6265" s="85">
        <v>-10752.02893</v>
      </c>
      <c r="F6265" s="210">
        <f t="shared" si="291"/>
        <v>6</v>
      </c>
      <c r="G6265" s="79" t="str">
        <f t="shared" si="292"/>
        <v>I</v>
      </c>
      <c r="H6265" s="79" t="str">
        <f t="shared" si="293"/>
        <v>6IF-CIG/WIC</v>
      </c>
    </row>
    <row r="6266" spans="1:8">
      <c r="A6266" s="80">
        <v>38047</v>
      </c>
      <c r="B6266" s="79" t="s">
        <v>215</v>
      </c>
      <c r="C6266" s="79" t="s">
        <v>220</v>
      </c>
      <c r="D6266" s="85">
        <v>890948.91040000005</v>
      </c>
      <c r="E6266" s="85">
        <v>0</v>
      </c>
      <c r="F6266" s="210">
        <f t="shared" si="291"/>
        <v>6</v>
      </c>
      <c r="G6266" s="79" t="str">
        <f t="shared" si="292"/>
        <v>I</v>
      </c>
      <c r="H6266" s="79" t="str">
        <f t="shared" si="293"/>
        <v>6IF-NGPL/GAGE(W)</v>
      </c>
    </row>
    <row r="6267" spans="1:8">
      <c r="A6267" s="80">
        <v>38047</v>
      </c>
      <c r="B6267" s="79" t="s">
        <v>215</v>
      </c>
      <c r="C6267" s="79" t="s">
        <v>96</v>
      </c>
      <c r="D6267" s="85">
        <v>143701.43719999999</v>
      </c>
      <c r="E6267" s="85">
        <v>-718.50718600000005</v>
      </c>
      <c r="F6267" s="210">
        <f t="shared" si="291"/>
        <v>6</v>
      </c>
      <c r="G6267" s="79" t="str">
        <f t="shared" si="292"/>
        <v>I</v>
      </c>
      <c r="H6267" s="79" t="str">
        <f t="shared" si="293"/>
        <v>6IF-NGPL/MIDCON</v>
      </c>
    </row>
    <row r="6268" spans="1:8">
      <c r="A6268" s="80">
        <v>38047</v>
      </c>
      <c r="B6268" s="79" t="s">
        <v>215</v>
      </c>
      <c r="C6268" s="79" t="s">
        <v>99</v>
      </c>
      <c r="D6268" s="85">
        <v>143701.43719999999</v>
      </c>
      <c r="E6268" s="85">
        <v>-718.50718600000005</v>
      </c>
      <c r="F6268" s="210">
        <f t="shared" si="291"/>
        <v>6</v>
      </c>
      <c r="G6268" s="79" t="str">
        <f t="shared" si="292"/>
        <v>I</v>
      </c>
      <c r="H6268" s="79" t="str">
        <f t="shared" si="293"/>
        <v>6IF-PAN/TX/OK</v>
      </c>
    </row>
    <row r="6269" spans="1:8">
      <c r="A6269" s="80">
        <v>38078</v>
      </c>
      <c r="B6269" s="79" t="s">
        <v>215</v>
      </c>
      <c r="C6269" s="79" t="s">
        <v>100</v>
      </c>
      <c r="D6269" s="85">
        <v>-140518.0986</v>
      </c>
      <c r="E6269" s="85">
        <v>1405.1809860000001</v>
      </c>
      <c r="F6269" s="210">
        <f t="shared" si="291"/>
        <v>6</v>
      </c>
      <c r="G6269" s="79" t="str">
        <f t="shared" si="292"/>
        <v>I</v>
      </c>
      <c r="H6269" s="79" t="str">
        <f t="shared" si="293"/>
        <v>6DJ/BASIN/CIG</v>
      </c>
    </row>
    <row r="6270" spans="1:8">
      <c r="A6270" s="80">
        <v>38078</v>
      </c>
      <c r="B6270" s="79" t="s">
        <v>215</v>
      </c>
      <c r="C6270" s="79" t="s">
        <v>189</v>
      </c>
      <c r="D6270" s="85">
        <v>0</v>
      </c>
      <c r="E6270" s="85">
        <v>0</v>
      </c>
      <c r="F6270" s="210">
        <f t="shared" si="291"/>
        <v>6</v>
      </c>
      <c r="G6270" s="79" t="str">
        <f t="shared" si="292"/>
        <v>I</v>
      </c>
      <c r="H6270" s="79" t="str">
        <f t="shared" si="293"/>
        <v>6IF-CIG/GLENROCK</v>
      </c>
    </row>
    <row r="6271" spans="1:8">
      <c r="A6271" s="80">
        <v>38078</v>
      </c>
      <c r="B6271" s="79" t="s">
        <v>215</v>
      </c>
      <c r="C6271" s="79" t="s">
        <v>105</v>
      </c>
      <c r="D6271" s="85">
        <v>-692480.28090000001</v>
      </c>
      <c r="E6271" s="85">
        <v>0</v>
      </c>
      <c r="F6271" s="210">
        <f t="shared" si="291"/>
        <v>6</v>
      </c>
      <c r="G6271" s="79" t="str">
        <f t="shared" si="292"/>
        <v>I</v>
      </c>
      <c r="H6271" s="79" t="str">
        <f t="shared" si="293"/>
        <v>6IF-CIG/ROCKPORT</v>
      </c>
    </row>
    <row r="6272" spans="1:8">
      <c r="A6272" s="80">
        <v>38078</v>
      </c>
      <c r="B6272" s="79" t="s">
        <v>215</v>
      </c>
      <c r="C6272" s="79" t="s">
        <v>101</v>
      </c>
      <c r="D6272" s="85">
        <v>897759.13540000003</v>
      </c>
      <c r="E6272" s="85">
        <v>-8977.5913540000001</v>
      </c>
      <c r="F6272" s="210">
        <f t="shared" si="291"/>
        <v>6</v>
      </c>
      <c r="G6272" s="79" t="str">
        <f t="shared" si="292"/>
        <v>I</v>
      </c>
      <c r="H6272" s="79" t="str">
        <f t="shared" si="293"/>
        <v>6IF-CIG/WIC</v>
      </c>
    </row>
    <row r="6273" spans="1:8">
      <c r="A6273" s="80">
        <v>38078</v>
      </c>
      <c r="B6273" s="79" t="s">
        <v>215</v>
      </c>
      <c r="C6273" s="79" t="s">
        <v>220</v>
      </c>
      <c r="D6273" s="85">
        <v>858675.54830000002</v>
      </c>
      <c r="E6273" s="85">
        <v>0</v>
      </c>
      <c r="F6273" s="210">
        <f t="shared" si="291"/>
        <v>6</v>
      </c>
      <c r="G6273" s="79" t="str">
        <f t="shared" si="292"/>
        <v>I</v>
      </c>
      <c r="H6273" s="79" t="str">
        <f t="shared" si="293"/>
        <v>6IF-NGPL/GAGE(W)</v>
      </c>
    </row>
    <row r="6274" spans="1:8">
      <c r="A6274" s="80">
        <v>38078</v>
      </c>
      <c r="B6274" s="79" t="s">
        <v>215</v>
      </c>
      <c r="C6274" s="79" t="s">
        <v>96</v>
      </c>
      <c r="D6274" s="85">
        <v>138496.05619999999</v>
      </c>
      <c r="E6274" s="85">
        <v>-692.48028099999999</v>
      </c>
      <c r="F6274" s="210">
        <f t="shared" si="291"/>
        <v>6</v>
      </c>
      <c r="G6274" s="79" t="str">
        <f t="shared" si="292"/>
        <v>I</v>
      </c>
      <c r="H6274" s="79" t="str">
        <f t="shared" si="293"/>
        <v>6IF-NGPL/MIDCON</v>
      </c>
    </row>
    <row r="6275" spans="1:8">
      <c r="A6275" s="80">
        <v>38078</v>
      </c>
      <c r="B6275" s="79" t="s">
        <v>215</v>
      </c>
      <c r="C6275" s="79" t="s">
        <v>99</v>
      </c>
      <c r="D6275" s="85">
        <v>138496.05619999999</v>
      </c>
      <c r="E6275" s="85">
        <v>-692.48028099999999</v>
      </c>
      <c r="F6275" s="210">
        <f t="shared" ref="F6275:F6338" si="294">IF(REF_DT&lt;=LastDay,INDEX(IntraMonth_Buckets,MATCH($A6275,IntraSumMonths,0),1),INDEX(BucketTable,MATCH($A6275,SumMonths,0),1))</f>
        <v>6</v>
      </c>
      <c r="G6275" s="79" t="str">
        <f t="shared" ref="G6275:G6338" si="295">INDEX(Book_Type,MATCH($B6275,Book,0),1)</f>
        <v>I</v>
      </c>
      <c r="H6275" s="79" t="str">
        <f t="shared" ref="H6275:H6338" si="296">$F6275&amp;$C6275</f>
        <v>6IF-PAN/TX/OK</v>
      </c>
    </row>
    <row r="6276" spans="1:8">
      <c r="A6276" s="80">
        <v>38108</v>
      </c>
      <c r="B6276" s="79" t="s">
        <v>215</v>
      </c>
      <c r="C6276" s="79" t="s">
        <v>100</v>
      </c>
      <c r="D6276" s="85">
        <v>-144624.76209999999</v>
      </c>
      <c r="E6276" s="85">
        <v>1446.247621</v>
      </c>
      <c r="F6276" s="210">
        <f t="shared" si="294"/>
        <v>6</v>
      </c>
      <c r="G6276" s="79" t="str">
        <f t="shared" si="295"/>
        <v>I</v>
      </c>
      <c r="H6276" s="79" t="str">
        <f t="shared" si="296"/>
        <v>6DJ/BASIN/CIG</v>
      </c>
    </row>
    <row r="6277" spans="1:8">
      <c r="A6277" s="80">
        <v>38108</v>
      </c>
      <c r="B6277" s="79" t="s">
        <v>215</v>
      </c>
      <c r="C6277" s="79" t="s">
        <v>189</v>
      </c>
      <c r="D6277" s="85">
        <v>0</v>
      </c>
      <c r="E6277" s="85">
        <v>0</v>
      </c>
      <c r="F6277" s="210">
        <f t="shared" si="294"/>
        <v>6</v>
      </c>
      <c r="G6277" s="79" t="str">
        <f t="shared" si="295"/>
        <v>I</v>
      </c>
      <c r="H6277" s="79" t="str">
        <f t="shared" si="296"/>
        <v>6IF-CIG/GLENROCK</v>
      </c>
    </row>
    <row r="6278" spans="1:8">
      <c r="A6278" s="80">
        <v>38108</v>
      </c>
      <c r="B6278" s="79" t="s">
        <v>215</v>
      </c>
      <c r="C6278" s="79" t="s">
        <v>105</v>
      </c>
      <c r="D6278" s="85">
        <v>-712718.12569999998</v>
      </c>
      <c r="E6278" s="85">
        <v>0</v>
      </c>
      <c r="F6278" s="210">
        <f t="shared" si="294"/>
        <v>6</v>
      </c>
      <c r="G6278" s="79" t="str">
        <f t="shared" si="295"/>
        <v>I</v>
      </c>
      <c r="H6278" s="79" t="str">
        <f t="shared" si="296"/>
        <v>6IF-CIG/ROCKPORT</v>
      </c>
    </row>
    <row r="6279" spans="1:8">
      <c r="A6279" s="80">
        <v>38108</v>
      </c>
      <c r="B6279" s="79" t="s">
        <v>215</v>
      </c>
      <c r="C6279" s="79" t="s">
        <v>101</v>
      </c>
      <c r="D6279" s="85">
        <v>923996.28700000001</v>
      </c>
      <c r="E6279" s="85">
        <v>-9239.9628699999994</v>
      </c>
      <c r="F6279" s="210">
        <f t="shared" si="294"/>
        <v>6</v>
      </c>
      <c r="G6279" s="79" t="str">
        <f t="shared" si="295"/>
        <v>I</v>
      </c>
      <c r="H6279" s="79" t="str">
        <f t="shared" si="296"/>
        <v>6IF-CIG/WIC</v>
      </c>
    </row>
    <row r="6280" spans="1:8">
      <c r="A6280" s="80">
        <v>38108</v>
      </c>
      <c r="B6280" s="79" t="s">
        <v>215</v>
      </c>
      <c r="C6280" s="79" t="s">
        <v>220</v>
      </c>
      <c r="D6280" s="85">
        <v>883770.47589999996</v>
      </c>
      <c r="E6280" s="85">
        <v>0</v>
      </c>
      <c r="F6280" s="210">
        <f t="shared" si="294"/>
        <v>6</v>
      </c>
      <c r="G6280" s="79" t="str">
        <f t="shared" si="295"/>
        <v>I</v>
      </c>
      <c r="H6280" s="79" t="str">
        <f t="shared" si="296"/>
        <v>6IF-NGPL/GAGE(W)</v>
      </c>
    </row>
    <row r="6281" spans="1:8">
      <c r="A6281" s="80">
        <v>38108</v>
      </c>
      <c r="B6281" s="79" t="s">
        <v>215</v>
      </c>
      <c r="C6281" s="79" t="s">
        <v>96</v>
      </c>
      <c r="D6281" s="85">
        <v>142543.6251</v>
      </c>
      <c r="E6281" s="85">
        <v>-712.71812550000004</v>
      </c>
      <c r="F6281" s="210">
        <f t="shared" si="294"/>
        <v>6</v>
      </c>
      <c r="G6281" s="79" t="str">
        <f t="shared" si="295"/>
        <v>I</v>
      </c>
      <c r="H6281" s="79" t="str">
        <f t="shared" si="296"/>
        <v>6IF-NGPL/MIDCON</v>
      </c>
    </row>
    <row r="6282" spans="1:8">
      <c r="A6282" s="80">
        <v>38108</v>
      </c>
      <c r="B6282" s="79" t="s">
        <v>215</v>
      </c>
      <c r="C6282" s="79" t="s">
        <v>99</v>
      </c>
      <c r="D6282" s="85">
        <v>142543.6251</v>
      </c>
      <c r="E6282" s="85">
        <v>-712.71812550000004</v>
      </c>
      <c r="F6282" s="210">
        <f t="shared" si="294"/>
        <v>6</v>
      </c>
      <c r="G6282" s="79" t="str">
        <f t="shared" si="295"/>
        <v>I</v>
      </c>
      <c r="H6282" s="79" t="str">
        <f t="shared" si="296"/>
        <v>6IF-PAN/TX/OK</v>
      </c>
    </row>
    <row r="6283" spans="1:8">
      <c r="A6283" s="80">
        <v>38139</v>
      </c>
      <c r="B6283" s="79" t="s">
        <v>215</v>
      </c>
      <c r="C6283" s="79" t="s">
        <v>100</v>
      </c>
      <c r="D6283" s="85">
        <v>-139372.2788</v>
      </c>
      <c r="E6283" s="85">
        <v>1393.722788</v>
      </c>
      <c r="F6283" s="210">
        <f t="shared" si="294"/>
        <v>6</v>
      </c>
      <c r="G6283" s="79" t="str">
        <f t="shared" si="295"/>
        <v>I</v>
      </c>
      <c r="H6283" s="79" t="str">
        <f t="shared" si="296"/>
        <v>6DJ/BASIN/CIG</v>
      </c>
    </row>
    <row r="6284" spans="1:8">
      <c r="A6284" s="80">
        <v>38139</v>
      </c>
      <c r="B6284" s="79" t="s">
        <v>215</v>
      </c>
      <c r="C6284" s="79" t="s">
        <v>189</v>
      </c>
      <c r="D6284" s="85">
        <v>0</v>
      </c>
      <c r="E6284" s="85">
        <v>0</v>
      </c>
      <c r="F6284" s="210">
        <f t="shared" si="294"/>
        <v>6</v>
      </c>
      <c r="G6284" s="79" t="str">
        <f t="shared" si="295"/>
        <v>I</v>
      </c>
      <c r="H6284" s="79" t="str">
        <f t="shared" si="296"/>
        <v>6IF-CIG/GLENROCK</v>
      </c>
    </row>
    <row r="6285" spans="1:8">
      <c r="A6285" s="80">
        <v>38139</v>
      </c>
      <c r="B6285" s="79" t="s">
        <v>215</v>
      </c>
      <c r="C6285" s="79" t="s">
        <v>105</v>
      </c>
      <c r="D6285" s="85">
        <v>-686833.62320000003</v>
      </c>
      <c r="E6285" s="85">
        <v>0</v>
      </c>
      <c r="F6285" s="210">
        <f t="shared" si="294"/>
        <v>6</v>
      </c>
      <c r="G6285" s="79" t="str">
        <f t="shared" si="295"/>
        <v>I</v>
      </c>
      <c r="H6285" s="79" t="str">
        <f t="shared" si="296"/>
        <v>6IF-CIG/ROCKPORT</v>
      </c>
    </row>
    <row r="6286" spans="1:8">
      <c r="A6286" s="80">
        <v>38139</v>
      </c>
      <c r="B6286" s="79" t="s">
        <v>215</v>
      </c>
      <c r="C6286" s="79" t="s">
        <v>101</v>
      </c>
      <c r="D6286" s="85">
        <v>890438.58259999997</v>
      </c>
      <c r="E6286" s="85">
        <v>-8904.3858259999997</v>
      </c>
      <c r="F6286" s="210">
        <f t="shared" si="294"/>
        <v>6</v>
      </c>
      <c r="G6286" s="79" t="str">
        <f t="shared" si="295"/>
        <v>I</v>
      </c>
      <c r="H6286" s="79" t="str">
        <f t="shared" si="296"/>
        <v>6IF-CIG/WIC</v>
      </c>
    </row>
    <row r="6287" spans="1:8">
      <c r="A6287" s="80">
        <v>38139</v>
      </c>
      <c r="B6287" s="79" t="s">
        <v>215</v>
      </c>
      <c r="C6287" s="79" t="s">
        <v>220</v>
      </c>
      <c r="D6287" s="85">
        <v>851673.69279999996</v>
      </c>
      <c r="E6287" s="85">
        <v>0</v>
      </c>
      <c r="F6287" s="210">
        <f t="shared" si="294"/>
        <v>6</v>
      </c>
      <c r="G6287" s="79" t="str">
        <f t="shared" si="295"/>
        <v>I</v>
      </c>
      <c r="H6287" s="79" t="str">
        <f t="shared" si="296"/>
        <v>6IF-NGPL/GAGE(W)</v>
      </c>
    </row>
    <row r="6288" spans="1:8">
      <c r="A6288" s="80">
        <v>38139</v>
      </c>
      <c r="B6288" s="79" t="s">
        <v>215</v>
      </c>
      <c r="C6288" s="79" t="s">
        <v>96</v>
      </c>
      <c r="D6288" s="85">
        <v>137366.72459999999</v>
      </c>
      <c r="E6288" s="85">
        <v>-686.83362299999999</v>
      </c>
      <c r="F6288" s="210">
        <f t="shared" si="294"/>
        <v>6</v>
      </c>
      <c r="G6288" s="79" t="str">
        <f t="shared" si="295"/>
        <v>I</v>
      </c>
      <c r="H6288" s="79" t="str">
        <f t="shared" si="296"/>
        <v>6IF-NGPL/MIDCON</v>
      </c>
    </row>
    <row r="6289" spans="1:8">
      <c r="A6289" s="80">
        <v>38139</v>
      </c>
      <c r="B6289" s="79" t="s">
        <v>215</v>
      </c>
      <c r="C6289" s="79" t="s">
        <v>99</v>
      </c>
      <c r="D6289" s="85">
        <v>137366.72459999999</v>
      </c>
      <c r="E6289" s="85">
        <v>-686.83362299999999</v>
      </c>
      <c r="F6289" s="210">
        <f t="shared" si="294"/>
        <v>6</v>
      </c>
      <c r="G6289" s="79" t="str">
        <f t="shared" si="295"/>
        <v>I</v>
      </c>
      <c r="H6289" s="79" t="str">
        <f t="shared" si="296"/>
        <v>6IF-PAN/TX/OK</v>
      </c>
    </row>
    <row r="6290" spans="1:8">
      <c r="A6290" s="80">
        <v>38169</v>
      </c>
      <c r="B6290" s="79" t="s">
        <v>215</v>
      </c>
      <c r="C6290" s="79" t="s">
        <v>100</v>
      </c>
      <c r="D6290" s="85">
        <v>-143428.02249999999</v>
      </c>
      <c r="E6290" s="85">
        <v>1434.280225</v>
      </c>
      <c r="F6290" s="210">
        <f t="shared" si="294"/>
        <v>6</v>
      </c>
      <c r="G6290" s="79" t="str">
        <f t="shared" si="295"/>
        <v>I</v>
      </c>
      <c r="H6290" s="79" t="str">
        <f t="shared" si="296"/>
        <v>6DJ/BASIN/CIG</v>
      </c>
    </row>
    <row r="6291" spans="1:8">
      <c r="A6291" s="80">
        <v>38169</v>
      </c>
      <c r="B6291" s="79" t="s">
        <v>215</v>
      </c>
      <c r="C6291" s="79" t="s">
        <v>189</v>
      </c>
      <c r="D6291" s="85">
        <v>0</v>
      </c>
      <c r="E6291" s="85">
        <v>0</v>
      </c>
      <c r="F6291" s="210">
        <f t="shared" si="294"/>
        <v>6</v>
      </c>
      <c r="G6291" s="79" t="str">
        <f t="shared" si="295"/>
        <v>I</v>
      </c>
      <c r="H6291" s="79" t="str">
        <f t="shared" si="296"/>
        <v>6IF-CIG/GLENROCK</v>
      </c>
    </row>
    <row r="6292" spans="1:8">
      <c r="A6292" s="80">
        <v>38169</v>
      </c>
      <c r="B6292" s="79" t="s">
        <v>215</v>
      </c>
      <c r="C6292" s="79" t="s">
        <v>105</v>
      </c>
      <c r="D6292" s="85">
        <v>-706820.53280000004</v>
      </c>
      <c r="E6292" s="85">
        <v>0</v>
      </c>
      <c r="F6292" s="210">
        <f t="shared" si="294"/>
        <v>6</v>
      </c>
      <c r="G6292" s="79" t="str">
        <f t="shared" si="295"/>
        <v>I</v>
      </c>
      <c r="H6292" s="79" t="str">
        <f t="shared" si="296"/>
        <v>6IF-CIG/ROCKPORT</v>
      </c>
    </row>
    <row r="6293" spans="1:8">
      <c r="A6293" s="80">
        <v>38169</v>
      </c>
      <c r="B6293" s="79" t="s">
        <v>215</v>
      </c>
      <c r="C6293" s="79" t="s">
        <v>101</v>
      </c>
      <c r="D6293" s="85">
        <v>916350.41139999998</v>
      </c>
      <c r="E6293" s="85">
        <v>-9163.5041139999994</v>
      </c>
      <c r="F6293" s="210">
        <f t="shared" si="294"/>
        <v>6</v>
      </c>
      <c r="G6293" s="79" t="str">
        <f t="shared" si="295"/>
        <v>I</v>
      </c>
      <c r="H6293" s="79" t="str">
        <f t="shared" si="296"/>
        <v>6IF-CIG/WIC</v>
      </c>
    </row>
    <row r="6294" spans="1:8">
      <c r="A6294" s="80">
        <v>38169</v>
      </c>
      <c r="B6294" s="79" t="s">
        <v>215</v>
      </c>
      <c r="C6294" s="79" t="s">
        <v>220</v>
      </c>
      <c r="D6294" s="85">
        <v>876457.46070000005</v>
      </c>
      <c r="E6294" s="85">
        <v>0</v>
      </c>
      <c r="F6294" s="210">
        <f t="shared" si="294"/>
        <v>6</v>
      </c>
      <c r="G6294" s="79" t="str">
        <f t="shared" si="295"/>
        <v>I</v>
      </c>
      <c r="H6294" s="79" t="str">
        <f t="shared" si="296"/>
        <v>6IF-NGPL/GAGE(W)</v>
      </c>
    </row>
    <row r="6295" spans="1:8">
      <c r="A6295" s="80">
        <v>38169</v>
      </c>
      <c r="B6295" s="79" t="s">
        <v>215</v>
      </c>
      <c r="C6295" s="79" t="s">
        <v>96</v>
      </c>
      <c r="D6295" s="85">
        <v>141364.1066</v>
      </c>
      <c r="E6295" s="85">
        <v>-706.82053299999995</v>
      </c>
      <c r="F6295" s="210">
        <f t="shared" si="294"/>
        <v>6</v>
      </c>
      <c r="G6295" s="79" t="str">
        <f t="shared" si="295"/>
        <v>I</v>
      </c>
      <c r="H6295" s="79" t="str">
        <f t="shared" si="296"/>
        <v>6IF-NGPL/MIDCON</v>
      </c>
    </row>
    <row r="6296" spans="1:8">
      <c r="A6296" s="80">
        <v>38169</v>
      </c>
      <c r="B6296" s="79" t="s">
        <v>215</v>
      </c>
      <c r="C6296" s="79" t="s">
        <v>99</v>
      </c>
      <c r="D6296" s="85">
        <v>141364.1066</v>
      </c>
      <c r="E6296" s="85">
        <v>-706.82053299999995</v>
      </c>
      <c r="F6296" s="210">
        <f t="shared" si="294"/>
        <v>6</v>
      </c>
      <c r="G6296" s="79" t="str">
        <f t="shared" si="295"/>
        <v>I</v>
      </c>
      <c r="H6296" s="79" t="str">
        <f t="shared" si="296"/>
        <v>6IF-PAN/TX/OK</v>
      </c>
    </row>
    <row r="6297" spans="1:8">
      <c r="A6297" s="80">
        <v>38200</v>
      </c>
      <c r="B6297" s="79" t="s">
        <v>215</v>
      </c>
      <c r="C6297" s="79" t="s">
        <v>100</v>
      </c>
      <c r="D6297" s="85">
        <v>-142816.61379999999</v>
      </c>
      <c r="E6297" s="85">
        <v>1428.166138</v>
      </c>
      <c r="F6297" s="210">
        <f t="shared" si="294"/>
        <v>6</v>
      </c>
      <c r="G6297" s="79" t="str">
        <f t="shared" si="295"/>
        <v>I</v>
      </c>
      <c r="H6297" s="79" t="str">
        <f t="shared" si="296"/>
        <v>6DJ/BASIN/CIG</v>
      </c>
    </row>
    <row r="6298" spans="1:8">
      <c r="A6298" s="80">
        <v>38200</v>
      </c>
      <c r="B6298" s="79" t="s">
        <v>215</v>
      </c>
      <c r="C6298" s="79" t="s">
        <v>189</v>
      </c>
      <c r="D6298" s="85">
        <v>0</v>
      </c>
      <c r="E6298" s="85">
        <v>0</v>
      </c>
      <c r="F6298" s="210">
        <f t="shared" si="294"/>
        <v>6</v>
      </c>
      <c r="G6298" s="79" t="str">
        <f t="shared" si="295"/>
        <v>I</v>
      </c>
      <c r="H6298" s="79" t="str">
        <f t="shared" si="296"/>
        <v>6IF-CIG/GLENROCK</v>
      </c>
    </row>
    <row r="6299" spans="1:8">
      <c r="A6299" s="80">
        <v>38200</v>
      </c>
      <c r="B6299" s="79" t="s">
        <v>215</v>
      </c>
      <c r="C6299" s="79" t="s">
        <v>105</v>
      </c>
      <c r="D6299" s="85">
        <v>-703807.47990000003</v>
      </c>
      <c r="E6299" s="85">
        <v>0</v>
      </c>
      <c r="F6299" s="210">
        <f t="shared" si="294"/>
        <v>6</v>
      </c>
      <c r="G6299" s="79" t="str">
        <f t="shared" si="295"/>
        <v>I</v>
      </c>
      <c r="H6299" s="79" t="str">
        <f t="shared" si="296"/>
        <v>6IF-CIG/ROCKPORT</v>
      </c>
    </row>
    <row r="6300" spans="1:8">
      <c r="A6300" s="80">
        <v>38200</v>
      </c>
      <c r="B6300" s="79" t="s">
        <v>215</v>
      </c>
      <c r="C6300" s="79" t="s">
        <v>101</v>
      </c>
      <c r="D6300" s="85">
        <v>912444.1692</v>
      </c>
      <c r="E6300" s="85">
        <v>-9124.4416920000003</v>
      </c>
      <c r="F6300" s="210">
        <f t="shared" si="294"/>
        <v>6</v>
      </c>
      <c r="G6300" s="79" t="str">
        <f t="shared" si="295"/>
        <v>I</v>
      </c>
      <c r="H6300" s="79" t="str">
        <f t="shared" si="296"/>
        <v>6IF-CIG/WIC</v>
      </c>
    </row>
    <row r="6301" spans="1:8">
      <c r="A6301" s="80">
        <v>38200</v>
      </c>
      <c r="B6301" s="79" t="s">
        <v>215</v>
      </c>
      <c r="C6301" s="79" t="s">
        <v>220</v>
      </c>
      <c r="D6301" s="85">
        <v>872721.27509999997</v>
      </c>
      <c r="E6301" s="85">
        <v>0</v>
      </c>
      <c r="F6301" s="210">
        <f t="shared" si="294"/>
        <v>6</v>
      </c>
      <c r="G6301" s="79" t="str">
        <f t="shared" si="295"/>
        <v>I</v>
      </c>
      <c r="H6301" s="79" t="str">
        <f t="shared" si="296"/>
        <v>6IF-NGPL/GAGE(W)</v>
      </c>
    </row>
    <row r="6302" spans="1:8">
      <c r="A6302" s="80">
        <v>38200</v>
      </c>
      <c r="B6302" s="79" t="s">
        <v>215</v>
      </c>
      <c r="C6302" s="79" t="s">
        <v>96</v>
      </c>
      <c r="D6302" s="85">
        <v>140761.49600000001</v>
      </c>
      <c r="E6302" s="85">
        <v>-703.80748000000006</v>
      </c>
      <c r="F6302" s="210">
        <f t="shared" si="294"/>
        <v>6</v>
      </c>
      <c r="G6302" s="79" t="str">
        <f t="shared" si="295"/>
        <v>I</v>
      </c>
      <c r="H6302" s="79" t="str">
        <f t="shared" si="296"/>
        <v>6IF-NGPL/MIDCON</v>
      </c>
    </row>
    <row r="6303" spans="1:8">
      <c r="A6303" s="80">
        <v>38200</v>
      </c>
      <c r="B6303" s="79" t="s">
        <v>215</v>
      </c>
      <c r="C6303" s="79" t="s">
        <v>99</v>
      </c>
      <c r="D6303" s="85">
        <v>140761.49600000001</v>
      </c>
      <c r="E6303" s="85">
        <v>-703.80748000000006</v>
      </c>
      <c r="F6303" s="210">
        <f t="shared" si="294"/>
        <v>6</v>
      </c>
      <c r="G6303" s="79" t="str">
        <f t="shared" si="295"/>
        <v>I</v>
      </c>
      <c r="H6303" s="79" t="str">
        <f t="shared" si="296"/>
        <v>6IF-PAN/TX/OK</v>
      </c>
    </row>
    <row r="6304" spans="1:8">
      <c r="A6304" s="80">
        <v>38231</v>
      </c>
      <c r="B6304" s="79" t="s">
        <v>215</v>
      </c>
      <c r="C6304" s="79" t="s">
        <v>100</v>
      </c>
      <c r="D6304" s="85">
        <v>-137609.09590000001</v>
      </c>
      <c r="E6304" s="85">
        <v>1376.0909590000001</v>
      </c>
      <c r="F6304" s="210">
        <f t="shared" si="294"/>
        <v>6</v>
      </c>
      <c r="G6304" s="79" t="str">
        <f t="shared" si="295"/>
        <v>I</v>
      </c>
      <c r="H6304" s="79" t="str">
        <f t="shared" si="296"/>
        <v>6DJ/BASIN/CIG</v>
      </c>
    </row>
    <row r="6305" spans="1:8">
      <c r="A6305" s="80">
        <v>38231</v>
      </c>
      <c r="B6305" s="79" t="s">
        <v>215</v>
      </c>
      <c r="C6305" s="79" t="s">
        <v>189</v>
      </c>
      <c r="D6305" s="85">
        <v>0</v>
      </c>
      <c r="E6305" s="85">
        <v>0</v>
      </c>
      <c r="F6305" s="210">
        <f t="shared" si="294"/>
        <v>6</v>
      </c>
      <c r="G6305" s="79" t="str">
        <f t="shared" si="295"/>
        <v>I</v>
      </c>
      <c r="H6305" s="79" t="str">
        <f t="shared" si="296"/>
        <v>6IF-CIG/GLENROCK</v>
      </c>
    </row>
    <row r="6306" spans="1:8">
      <c r="A6306" s="80">
        <v>38231</v>
      </c>
      <c r="B6306" s="79" t="s">
        <v>215</v>
      </c>
      <c r="C6306" s="79" t="s">
        <v>105</v>
      </c>
      <c r="D6306" s="85">
        <v>-678144.56880000001</v>
      </c>
      <c r="E6306" s="85">
        <v>0</v>
      </c>
      <c r="F6306" s="210">
        <f t="shared" si="294"/>
        <v>6</v>
      </c>
      <c r="G6306" s="79" t="str">
        <f t="shared" si="295"/>
        <v>I</v>
      </c>
      <c r="H6306" s="79" t="str">
        <f t="shared" si="296"/>
        <v>6IF-CIG/ROCKPORT</v>
      </c>
    </row>
    <row r="6307" spans="1:8">
      <c r="A6307" s="80">
        <v>38231</v>
      </c>
      <c r="B6307" s="79" t="s">
        <v>215</v>
      </c>
      <c r="C6307" s="79" t="s">
        <v>101</v>
      </c>
      <c r="D6307" s="85">
        <v>879173.74470000004</v>
      </c>
      <c r="E6307" s="85">
        <v>-8791.7374469999995</v>
      </c>
      <c r="F6307" s="210">
        <f t="shared" si="294"/>
        <v>6</v>
      </c>
      <c r="G6307" s="79" t="str">
        <f t="shared" si="295"/>
        <v>I</v>
      </c>
      <c r="H6307" s="79" t="str">
        <f t="shared" si="296"/>
        <v>6IF-CIG/WIC</v>
      </c>
    </row>
    <row r="6308" spans="1:8">
      <c r="A6308" s="80">
        <v>38231</v>
      </c>
      <c r="B6308" s="79" t="s">
        <v>215</v>
      </c>
      <c r="C6308" s="79" t="s">
        <v>220</v>
      </c>
      <c r="D6308" s="85">
        <v>840899.26529999997</v>
      </c>
      <c r="E6308" s="85">
        <v>0</v>
      </c>
      <c r="F6308" s="210">
        <f t="shared" si="294"/>
        <v>6</v>
      </c>
      <c r="G6308" s="79" t="str">
        <f t="shared" si="295"/>
        <v>I</v>
      </c>
      <c r="H6308" s="79" t="str">
        <f t="shared" si="296"/>
        <v>6IF-NGPL/GAGE(W)</v>
      </c>
    </row>
    <row r="6309" spans="1:8">
      <c r="A6309" s="80">
        <v>38231</v>
      </c>
      <c r="B6309" s="79" t="s">
        <v>215</v>
      </c>
      <c r="C6309" s="79" t="s">
        <v>96</v>
      </c>
      <c r="D6309" s="85">
        <v>135628.91380000001</v>
      </c>
      <c r="E6309" s="85">
        <v>-678.14456900000005</v>
      </c>
      <c r="F6309" s="210">
        <f t="shared" si="294"/>
        <v>6</v>
      </c>
      <c r="G6309" s="79" t="str">
        <f t="shared" si="295"/>
        <v>I</v>
      </c>
      <c r="H6309" s="79" t="str">
        <f t="shared" si="296"/>
        <v>6IF-NGPL/MIDCON</v>
      </c>
    </row>
    <row r="6310" spans="1:8">
      <c r="A6310" s="80">
        <v>38231</v>
      </c>
      <c r="B6310" s="79" t="s">
        <v>215</v>
      </c>
      <c r="C6310" s="79" t="s">
        <v>99</v>
      </c>
      <c r="D6310" s="85">
        <v>135628.91380000001</v>
      </c>
      <c r="E6310" s="85">
        <v>-678.14456900000005</v>
      </c>
      <c r="F6310" s="210">
        <f t="shared" si="294"/>
        <v>6</v>
      </c>
      <c r="G6310" s="79" t="str">
        <f t="shared" si="295"/>
        <v>I</v>
      </c>
      <c r="H6310" s="79" t="str">
        <f t="shared" si="296"/>
        <v>6IF-PAN/TX/OK</v>
      </c>
    </row>
    <row r="6311" spans="1:8">
      <c r="A6311" s="80">
        <v>38261</v>
      </c>
      <c r="B6311" s="79" t="s">
        <v>215</v>
      </c>
      <c r="C6311" s="79" t="s">
        <v>100</v>
      </c>
      <c r="D6311" s="85">
        <v>-141594.1311</v>
      </c>
      <c r="E6311" s="85">
        <v>1415.941311</v>
      </c>
      <c r="F6311" s="210">
        <f t="shared" si="294"/>
        <v>6</v>
      </c>
      <c r="G6311" s="79" t="str">
        <f t="shared" si="295"/>
        <v>I</v>
      </c>
      <c r="H6311" s="79" t="str">
        <f t="shared" si="296"/>
        <v>6DJ/BASIN/CIG</v>
      </c>
    </row>
    <row r="6312" spans="1:8">
      <c r="A6312" s="80">
        <v>38261</v>
      </c>
      <c r="B6312" s="79" t="s">
        <v>215</v>
      </c>
      <c r="C6312" s="79" t="s">
        <v>189</v>
      </c>
      <c r="D6312" s="85">
        <v>0</v>
      </c>
      <c r="E6312" s="85">
        <v>0</v>
      </c>
      <c r="F6312" s="210">
        <f t="shared" si="294"/>
        <v>6</v>
      </c>
      <c r="G6312" s="79" t="str">
        <f t="shared" si="295"/>
        <v>I</v>
      </c>
      <c r="H6312" s="79" t="str">
        <f t="shared" si="296"/>
        <v>6IF-CIG/GLENROCK</v>
      </c>
    </row>
    <row r="6313" spans="1:8">
      <c r="A6313" s="80">
        <v>38261</v>
      </c>
      <c r="B6313" s="79" t="s">
        <v>215</v>
      </c>
      <c r="C6313" s="79" t="s">
        <v>105</v>
      </c>
      <c r="D6313" s="85">
        <v>-697783.02320000005</v>
      </c>
      <c r="E6313" s="85">
        <v>0</v>
      </c>
      <c r="F6313" s="210">
        <f t="shared" si="294"/>
        <v>6</v>
      </c>
      <c r="G6313" s="79" t="str">
        <f t="shared" si="295"/>
        <v>I</v>
      </c>
      <c r="H6313" s="79" t="str">
        <f t="shared" si="296"/>
        <v>6IF-CIG/ROCKPORT</v>
      </c>
    </row>
    <row r="6314" spans="1:8">
      <c r="A6314" s="80">
        <v>38261</v>
      </c>
      <c r="B6314" s="79" t="s">
        <v>215</v>
      </c>
      <c r="C6314" s="79" t="s">
        <v>101</v>
      </c>
      <c r="D6314" s="85">
        <v>904633.82270000002</v>
      </c>
      <c r="E6314" s="85">
        <v>-9046.3382270000002</v>
      </c>
      <c r="F6314" s="210">
        <f t="shared" si="294"/>
        <v>6</v>
      </c>
      <c r="G6314" s="79" t="str">
        <f t="shared" si="295"/>
        <v>I</v>
      </c>
      <c r="H6314" s="79" t="str">
        <f t="shared" si="296"/>
        <v>6IF-CIG/WIC</v>
      </c>
    </row>
    <row r="6315" spans="1:8">
      <c r="A6315" s="80">
        <v>38261</v>
      </c>
      <c r="B6315" s="79" t="s">
        <v>215</v>
      </c>
      <c r="C6315" s="79" t="s">
        <v>220</v>
      </c>
      <c r="D6315" s="85">
        <v>865250.94880000001</v>
      </c>
      <c r="E6315" s="85">
        <v>0</v>
      </c>
      <c r="F6315" s="210">
        <f t="shared" si="294"/>
        <v>6</v>
      </c>
      <c r="G6315" s="79" t="str">
        <f t="shared" si="295"/>
        <v>I</v>
      </c>
      <c r="H6315" s="79" t="str">
        <f t="shared" si="296"/>
        <v>6IF-NGPL/GAGE(W)</v>
      </c>
    </row>
    <row r="6316" spans="1:8">
      <c r="A6316" s="80">
        <v>38261</v>
      </c>
      <c r="B6316" s="79" t="s">
        <v>215</v>
      </c>
      <c r="C6316" s="79" t="s">
        <v>96</v>
      </c>
      <c r="D6316" s="85">
        <v>139556.60459999999</v>
      </c>
      <c r="E6316" s="85">
        <v>-697.78302299999996</v>
      </c>
      <c r="F6316" s="210">
        <f t="shared" si="294"/>
        <v>6</v>
      </c>
      <c r="G6316" s="79" t="str">
        <f t="shared" si="295"/>
        <v>I</v>
      </c>
      <c r="H6316" s="79" t="str">
        <f t="shared" si="296"/>
        <v>6IF-NGPL/MIDCON</v>
      </c>
    </row>
    <row r="6317" spans="1:8">
      <c r="A6317" s="80">
        <v>38261</v>
      </c>
      <c r="B6317" s="79" t="s">
        <v>215</v>
      </c>
      <c r="C6317" s="79" t="s">
        <v>99</v>
      </c>
      <c r="D6317" s="85">
        <v>139556.60459999999</v>
      </c>
      <c r="E6317" s="85">
        <v>-697.78302299999996</v>
      </c>
      <c r="F6317" s="210">
        <f t="shared" si="294"/>
        <v>6</v>
      </c>
      <c r="G6317" s="79" t="str">
        <f t="shared" si="295"/>
        <v>I</v>
      </c>
      <c r="H6317" s="79" t="str">
        <f t="shared" si="296"/>
        <v>6IF-PAN/TX/OK</v>
      </c>
    </row>
    <row r="6318" spans="1:8">
      <c r="A6318" s="80">
        <v>38292</v>
      </c>
      <c r="B6318" s="79" t="s">
        <v>215</v>
      </c>
      <c r="C6318" s="79" t="s">
        <v>100</v>
      </c>
      <c r="D6318" s="85">
        <v>-136423.38039999999</v>
      </c>
      <c r="E6318" s="85">
        <v>1364.233804</v>
      </c>
      <c r="F6318" s="210">
        <f t="shared" si="294"/>
        <v>6</v>
      </c>
      <c r="G6318" s="79" t="str">
        <f t="shared" si="295"/>
        <v>I</v>
      </c>
      <c r="H6318" s="79" t="str">
        <f t="shared" si="296"/>
        <v>6DJ/BASIN/CIG</v>
      </c>
    </row>
    <row r="6319" spans="1:8">
      <c r="A6319" s="80">
        <v>38292</v>
      </c>
      <c r="B6319" s="79" t="s">
        <v>215</v>
      </c>
      <c r="C6319" s="79" t="s">
        <v>189</v>
      </c>
      <c r="D6319" s="85">
        <v>0</v>
      </c>
      <c r="E6319" s="85">
        <v>0</v>
      </c>
      <c r="F6319" s="210">
        <f t="shared" si="294"/>
        <v>6</v>
      </c>
      <c r="G6319" s="79" t="str">
        <f t="shared" si="295"/>
        <v>I</v>
      </c>
      <c r="H6319" s="79" t="str">
        <f t="shared" si="296"/>
        <v>6IF-CIG/GLENROCK</v>
      </c>
    </row>
    <row r="6320" spans="1:8">
      <c r="A6320" s="80">
        <v>38292</v>
      </c>
      <c r="B6320" s="79" t="s">
        <v>215</v>
      </c>
      <c r="C6320" s="79" t="s">
        <v>105</v>
      </c>
      <c r="D6320" s="85">
        <v>-672301.30319999997</v>
      </c>
      <c r="E6320" s="85">
        <v>0</v>
      </c>
      <c r="F6320" s="210">
        <f t="shared" si="294"/>
        <v>6</v>
      </c>
      <c r="G6320" s="79" t="str">
        <f t="shared" si="295"/>
        <v>I</v>
      </c>
      <c r="H6320" s="79" t="str">
        <f t="shared" si="296"/>
        <v>6IF-CIG/ROCKPORT</v>
      </c>
    </row>
    <row r="6321" spans="1:8">
      <c r="A6321" s="80">
        <v>38292</v>
      </c>
      <c r="B6321" s="79" t="s">
        <v>215</v>
      </c>
      <c r="C6321" s="79" t="s">
        <v>101</v>
      </c>
      <c r="D6321" s="85">
        <v>1140518.8228</v>
      </c>
      <c r="E6321" s="85">
        <v>-11405.188228000001</v>
      </c>
      <c r="F6321" s="210">
        <f t="shared" si="294"/>
        <v>6</v>
      </c>
      <c r="G6321" s="79" t="str">
        <f t="shared" si="295"/>
        <v>I</v>
      </c>
      <c r="H6321" s="79" t="str">
        <f t="shared" si="296"/>
        <v>6IF-CIG/WIC</v>
      </c>
    </row>
    <row r="6322" spans="1:8">
      <c r="A6322" s="80">
        <v>38292</v>
      </c>
      <c r="B6322" s="79" t="s">
        <v>215</v>
      </c>
      <c r="C6322" s="79" t="s">
        <v>220</v>
      </c>
      <c r="D6322" s="85">
        <v>833653.61600000004</v>
      </c>
      <c r="E6322" s="85">
        <v>0</v>
      </c>
      <c r="F6322" s="210">
        <f t="shared" si="294"/>
        <v>6</v>
      </c>
      <c r="G6322" s="79" t="str">
        <f t="shared" si="295"/>
        <v>I</v>
      </c>
      <c r="H6322" s="79" t="str">
        <f t="shared" si="296"/>
        <v>6IF-NGPL/GAGE(W)</v>
      </c>
    </row>
    <row r="6323" spans="1:8">
      <c r="A6323" s="80">
        <v>38292</v>
      </c>
      <c r="B6323" s="79" t="s">
        <v>215</v>
      </c>
      <c r="C6323" s="79" t="s">
        <v>96</v>
      </c>
      <c r="D6323" s="85">
        <v>134460.26060000001</v>
      </c>
      <c r="E6323" s="85">
        <v>-672.30130299999996</v>
      </c>
      <c r="F6323" s="210">
        <f t="shared" si="294"/>
        <v>6</v>
      </c>
      <c r="G6323" s="79" t="str">
        <f t="shared" si="295"/>
        <v>I</v>
      </c>
      <c r="H6323" s="79" t="str">
        <f t="shared" si="296"/>
        <v>6IF-NGPL/MIDCON</v>
      </c>
    </row>
    <row r="6324" spans="1:8">
      <c r="A6324" s="80">
        <v>38292</v>
      </c>
      <c r="B6324" s="79" t="s">
        <v>215</v>
      </c>
      <c r="C6324" s="79" t="s">
        <v>99</v>
      </c>
      <c r="D6324" s="85">
        <v>134460.26060000001</v>
      </c>
      <c r="E6324" s="85">
        <v>-672.30130299999996</v>
      </c>
      <c r="F6324" s="210">
        <f t="shared" si="294"/>
        <v>6</v>
      </c>
      <c r="G6324" s="79" t="str">
        <f t="shared" si="295"/>
        <v>I</v>
      </c>
      <c r="H6324" s="79" t="str">
        <f t="shared" si="296"/>
        <v>6IF-PAN/TX/OK</v>
      </c>
    </row>
    <row r="6325" spans="1:8">
      <c r="A6325" s="80">
        <v>38322</v>
      </c>
      <c r="B6325" s="79" t="s">
        <v>215</v>
      </c>
      <c r="C6325" s="79" t="s">
        <v>100</v>
      </c>
      <c r="D6325" s="85">
        <v>0</v>
      </c>
      <c r="E6325" s="85">
        <v>0</v>
      </c>
      <c r="F6325" s="210">
        <f t="shared" si="294"/>
        <v>6</v>
      </c>
      <c r="G6325" s="79" t="str">
        <f t="shared" si="295"/>
        <v>I</v>
      </c>
      <c r="H6325" s="79" t="str">
        <f t="shared" si="296"/>
        <v>6DJ/BASIN/CIG</v>
      </c>
    </row>
    <row r="6326" spans="1:8">
      <c r="A6326" s="80">
        <v>38322</v>
      </c>
      <c r="B6326" s="79" t="s">
        <v>215</v>
      </c>
      <c r="C6326" s="79" t="s">
        <v>189</v>
      </c>
      <c r="D6326" s="85">
        <v>0</v>
      </c>
      <c r="E6326" s="85">
        <v>0</v>
      </c>
      <c r="F6326" s="210">
        <f t="shared" si="294"/>
        <v>6</v>
      </c>
      <c r="G6326" s="79" t="str">
        <f t="shared" si="295"/>
        <v>I</v>
      </c>
      <c r="H6326" s="79" t="str">
        <f t="shared" si="296"/>
        <v>6IF-CIG/GLENROCK</v>
      </c>
    </row>
    <row r="6327" spans="1:8">
      <c r="A6327" s="80">
        <v>38322</v>
      </c>
      <c r="B6327" s="79" t="s">
        <v>215</v>
      </c>
      <c r="C6327" s="79" t="s">
        <v>105</v>
      </c>
      <c r="D6327" s="85">
        <v>-691701.11100000003</v>
      </c>
      <c r="E6327" s="85">
        <v>0</v>
      </c>
      <c r="F6327" s="210">
        <f t="shared" si="294"/>
        <v>6</v>
      </c>
      <c r="G6327" s="79" t="str">
        <f t="shared" si="295"/>
        <v>I</v>
      </c>
      <c r="H6327" s="79" t="str">
        <f t="shared" si="296"/>
        <v>6IF-CIG/ROCKPORT</v>
      </c>
    </row>
    <row r="6328" spans="1:8">
      <c r="A6328" s="80">
        <v>38322</v>
      </c>
      <c r="B6328" s="79" t="s">
        <v>215</v>
      </c>
      <c r="C6328" s="79" t="s">
        <v>101</v>
      </c>
      <c r="D6328" s="85">
        <v>1173429.4328000001</v>
      </c>
      <c r="E6328" s="85">
        <v>-11734.294328</v>
      </c>
      <c r="F6328" s="210">
        <f t="shared" si="294"/>
        <v>6</v>
      </c>
      <c r="G6328" s="79" t="str">
        <f t="shared" si="295"/>
        <v>I</v>
      </c>
      <c r="H6328" s="79" t="str">
        <f t="shared" si="296"/>
        <v>6IF-CIG/WIC</v>
      </c>
    </row>
    <row r="6329" spans="1:8">
      <c r="A6329" s="80">
        <v>38322</v>
      </c>
      <c r="B6329" s="79" t="s">
        <v>215</v>
      </c>
      <c r="C6329" s="79" t="s">
        <v>220</v>
      </c>
      <c r="D6329" s="85">
        <v>857709.37769999995</v>
      </c>
      <c r="E6329" s="85">
        <v>0</v>
      </c>
      <c r="F6329" s="210">
        <f t="shared" si="294"/>
        <v>6</v>
      </c>
      <c r="G6329" s="79" t="str">
        <f t="shared" si="295"/>
        <v>I</v>
      </c>
      <c r="H6329" s="79" t="str">
        <f t="shared" si="296"/>
        <v>6IF-NGPL/GAGE(W)</v>
      </c>
    </row>
    <row r="6330" spans="1:8">
      <c r="A6330" s="80">
        <v>38322</v>
      </c>
      <c r="B6330" s="79" t="s">
        <v>215</v>
      </c>
      <c r="C6330" s="79" t="s">
        <v>96</v>
      </c>
      <c r="D6330" s="85">
        <v>138340.22219999999</v>
      </c>
      <c r="E6330" s="85">
        <v>-691.70111099999997</v>
      </c>
      <c r="F6330" s="210">
        <f t="shared" si="294"/>
        <v>6</v>
      </c>
      <c r="G6330" s="79" t="str">
        <f t="shared" si="295"/>
        <v>I</v>
      </c>
      <c r="H6330" s="79" t="str">
        <f t="shared" si="296"/>
        <v>6IF-NGPL/MIDCON</v>
      </c>
    </row>
    <row r="6331" spans="1:8">
      <c r="A6331" s="80">
        <v>38322</v>
      </c>
      <c r="B6331" s="79" t="s">
        <v>215</v>
      </c>
      <c r="C6331" s="79" t="s">
        <v>99</v>
      </c>
      <c r="D6331" s="85">
        <v>138340.22219999999</v>
      </c>
      <c r="E6331" s="85">
        <v>-691.70111099999997</v>
      </c>
      <c r="F6331" s="210">
        <f t="shared" si="294"/>
        <v>6</v>
      </c>
      <c r="G6331" s="79" t="str">
        <f t="shared" si="295"/>
        <v>I</v>
      </c>
      <c r="H6331" s="79" t="str">
        <f t="shared" si="296"/>
        <v>6IF-PAN/TX/OK</v>
      </c>
    </row>
    <row r="6332" spans="1:8">
      <c r="A6332" s="80">
        <v>38353</v>
      </c>
      <c r="B6332" s="79" t="s">
        <v>215</v>
      </c>
      <c r="C6332" s="79" t="s">
        <v>100</v>
      </c>
      <c r="D6332" s="85">
        <v>0</v>
      </c>
      <c r="E6332" s="85">
        <v>0</v>
      </c>
      <c r="F6332" s="210">
        <f t="shared" si="294"/>
        <v>6</v>
      </c>
      <c r="G6332" s="79" t="str">
        <f t="shared" si="295"/>
        <v>I</v>
      </c>
      <c r="H6332" s="79" t="str">
        <f t="shared" si="296"/>
        <v>6DJ/BASIN/CIG</v>
      </c>
    </row>
    <row r="6333" spans="1:8">
      <c r="A6333" s="80">
        <v>38353</v>
      </c>
      <c r="B6333" s="79" t="s">
        <v>215</v>
      </c>
      <c r="C6333" s="79" t="s">
        <v>189</v>
      </c>
      <c r="D6333" s="85">
        <v>0</v>
      </c>
      <c r="E6333" s="85">
        <v>0</v>
      </c>
      <c r="F6333" s="210">
        <f t="shared" si="294"/>
        <v>6</v>
      </c>
      <c r="G6333" s="79" t="str">
        <f t="shared" si="295"/>
        <v>I</v>
      </c>
      <c r="H6333" s="79" t="str">
        <f t="shared" si="296"/>
        <v>6IF-CIG/GLENROCK</v>
      </c>
    </row>
    <row r="6334" spans="1:8">
      <c r="A6334" s="80">
        <v>38353</v>
      </c>
      <c r="B6334" s="79" t="s">
        <v>215</v>
      </c>
      <c r="C6334" s="79" t="s">
        <v>105</v>
      </c>
      <c r="D6334" s="85">
        <v>-688578.08499999996</v>
      </c>
      <c r="E6334" s="85">
        <v>0</v>
      </c>
      <c r="F6334" s="210">
        <f t="shared" si="294"/>
        <v>6</v>
      </c>
      <c r="G6334" s="79" t="str">
        <f t="shared" si="295"/>
        <v>I</v>
      </c>
      <c r="H6334" s="79" t="str">
        <f t="shared" si="296"/>
        <v>6IF-CIG/ROCKPORT</v>
      </c>
    </row>
    <row r="6335" spans="1:8">
      <c r="A6335" s="80">
        <v>38353</v>
      </c>
      <c r="B6335" s="79" t="s">
        <v>215</v>
      </c>
      <c r="C6335" s="79" t="s">
        <v>101</v>
      </c>
      <c r="D6335" s="85">
        <v>1168131.4065</v>
      </c>
      <c r="E6335" s="85">
        <v>-11681.314065</v>
      </c>
      <c r="F6335" s="210">
        <f t="shared" si="294"/>
        <v>6</v>
      </c>
      <c r="G6335" s="79" t="str">
        <f t="shared" si="295"/>
        <v>I</v>
      </c>
      <c r="H6335" s="79" t="str">
        <f t="shared" si="296"/>
        <v>6IF-CIG/WIC</v>
      </c>
    </row>
    <row r="6336" spans="1:8">
      <c r="A6336" s="80">
        <v>38353</v>
      </c>
      <c r="B6336" s="79" t="s">
        <v>215</v>
      </c>
      <c r="C6336" s="79" t="s">
        <v>220</v>
      </c>
      <c r="D6336" s="85">
        <v>853836.82539999997</v>
      </c>
      <c r="E6336" s="85">
        <v>0</v>
      </c>
      <c r="F6336" s="210">
        <f t="shared" si="294"/>
        <v>6</v>
      </c>
      <c r="G6336" s="79" t="str">
        <f t="shared" si="295"/>
        <v>I</v>
      </c>
      <c r="H6336" s="79" t="str">
        <f t="shared" si="296"/>
        <v>6IF-NGPL/GAGE(W)</v>
      </c>
    </row>
    <row r="6337" spans="1:8">
      <c r="A6337" s="80">
        <v>38353</v>
      </c>
      <c r="B6337" s="79" t="s">
        <v>215</v>
      </c>
      <c r="C6337" s="79" t="s">
        <v>96</v>
      </c>
      <c r="D6337" s="85">
        <v>137715.617</v>
      </c>
      <c r="E6337" s="85">
        <v>-688.57808499999999</v>
      </c>
      <c r="F6337" s="210">
        <f t="shared" si="294"/>
        <v>6</v>
      </c>
      <c r="G6337" s="79" t="str">
        <f t="shared" si="295"/>
        <v>I</v>
      </c>
      <c r="H6337" s="79" t="str">
        <f t="shared" si="296"/>
        <v>6IF-NGPL/MIDCON</v>
      </c>
    </row>
    <row r="6338" spans="1:8">
      <c r="A6338" s="80">
        <v>38353</v>
      </c>
      <c r="B6338" s="79" t="s">
        <v>215</v>
      </c>
      <c r="C6338" s="79" t="s">
        <v>99</v>
      </c>
      <c r="D6338" s="85">
        <v>137715.617</v>
      </c>
      <c r="E6338" s="85">
        <v>-688.57808499999999</v>
      </c>
      <c r="F6338" s="210">
        <f t="shared" si="294"/>
        <v>6</v>
      </c>
      <c r="G6338" s="79" t="str">
        <f t="shared" si="295"/>
        <v>I</v>
      </c>
      <c r="H6338" s="79" t="str">
        <f t="shared" si="296"/>
        <v>6IF-PAN/TX/OK</v>
      </c>
    </row>
    <row r="6339" spans="1:8">
      <c r="A6339" s="80">
        <v>38384</v>
      </c>
      <c r="B6339" s="79" t="s">
        <v>215</v>
      </c>
      <c r="C6339" s="79" t="s">
        <v>100</v>
      </c>
      <c r="D6339" s="85">
        <v>-125629.1545</v>
      </c>
      <c r="E6339" s="85">
        <v>1256.291545</v>
      </c>
      <c r="F6339" s="210">
        <f t="shared" ref="F6339:F6402" si="297">IF(REF_DT&lt;=LastDay,INDEX(IntraMonth_Buckets,MATCH($A6339,IntraSumMonths,0),1),INDEX(BucketTable,MATCH($A6339,SumMonths,0),1))</f>
        <v>6</v>
      </c>
      <c r="G6339" s="79" t="str">
        <f t="shared" ref="G6339:G6402" si="298">INDEX(Book_Type,MATCH($B6339,Book,0),1)</f>
        <v>I</v>
      </c>
      <c r="H6339" s="79" t="str">
        <f t="shared" ref="H6339:H6402" si="299">$F6339&amp;$C6339</f>
        <v>6DJ/BASIN/CIG</v>
      </c>
    </row>
    <row r="6340" spans="1:8">
      <c r="A6340" s="80">
        <v>38384</v>
      </c>
      <c r="B6340" s="79" t="s">
        <v>215</v>
      </c>
      <c r="C6340" s="79" t="s">
        <v>189</v>
      </c>
      <c r="D6340" s="85">
        <v>0</v>
      </c>
      <c r="E6340" s="85">
        <v>0</v>
      </c>
      <c r="F6340" s="210">
        <f t="shared" si="297"/>
        <v>6</v>
      </c>
      <c r="G6340" s="79" t="str">
        <f t="shared" si="298"/>
        <v>I</v>
      </c>
      <c r="H6340" s="79" t="str">
        <f t="shared" si="299"/>
        <v>6IF-CIG/GLENROCK</v>
      </c>
    </row>
    <row r="6341" spans="1:8">
      <c r="A6341" s="80">
        <v>38384</v>
      </c>
      <c r="B6341" s="79" t="s">
        <v>215</v>
      </c>
      <c r="C6341" s="79" t="s">
        <v>105</v>
      </c>
      <c r="D6341" s="85">
        <v>-619106.81319999998</v>
      </c>
      <c r="E6341" s="85">
        <v>0</v>
      </c>
      <c r="F6341" s="210">
        <f t="shared" si="297"/>
        <v>6</v>
      </c>
      <c r="G6341" s="79" t="str">
        <f t="shared" si="298"/>
        <v>I</v>
      </c>
      <c r="H6341" s="79" t="str">
        <f t="shared" si="299"/>
        <v>6IF-CIG/ROCKPORT</v>
      </c>
    </row>
    <row r="6342" spans="1:8">
      <c r="A6342" s="80">
        <v>38384</v>
      </c>
      <c r="B6342" s="79" t="s">
        <v>215</v>
      </c>
      <c r="C6342" s="79" t="s">
        <v>101</v>
      </c>
      <c r="D6342" s="85">
        <v>1050277.5622</v>
      </c>
      <c r="E6342" s="85">
        <v>-10502.775621999999</v>
      </c>
      <c r="F6342" s="210">
        <f t="shared" si="297"/>
        <v>6</v>
      </c>
      <c r="G6342" s="79" t="str">
        <f t="shared" si="298"/>
        <v>I</v>
      </c>
      <c r="H6342" s="79" t="str">
        <f t="shared" si="299"/>
        <v>6IF-CIG/WIC</v>
      </c>
    </row>
    <row r="6343" spans="1:8">
      <c r="A6343" s="80">
        <v>38384</v>
      </c>
      <c r="B6343" s="79" t="s">
        <v>215</v>
      </c>
      <c r="C6343" s="79" t="s">
        <v>220</v>
      </c>
      <c r="D6343" s="85">
        <v>767692.44839999999</v>
      </c>
      <c r="E6343" s="85">
        <v>0</v>
      </c>
      <c r="F6343" s="210">
        <f t="shared" si="297"/>
        <v>6</v>
      </c>
      <c r="G6343" s="79" t="str">
        <f t="shared" si="298"/>
        <v>I</v>
      </c>
      <c r="H6343" s="79" t="str">
        <f t="shared" si="299"/>
        <v>6IF-NGPL/GAGE(W)</v>
      </c>
    </row>
    <row r="6344" spans="1:8">
      <c r="A6344" s="80">
        <v>38384</v>
      </c>
      <c r="B6344" s="79" t="s">
        <v>215</v>
      </c>
      <c r="C6344" s="79" t="s">
        <v>96</v>
      </c>
      <c r="D6344" s="85">
        <v>123821.36259999999</v>
      </c>
      <c r="E6344" s="85">
        <v>-619.10681299999999</v>
      </c>
      <c r="F6344" s="210">
        <f t="shared" si="297"/>
        <v>6</v>
      </c>
      <c r="G6344" s="79" t="str">
        <f t="shared" si="298"/>
        <v>I</v>
      </c>
      <c r="H6344" s="79" t="str">
        <f t="shared" si="299"/>
        <v>6IF-NGPL/MIDCON</v>
      </c>
    </row>
    <row r="6345" spans="1:8">
      <c r="A6345" s="80">
        <v>38384</v>
      </c>
      <c r="B6345" s="79" t="s">
        <v>215</v>
      </c>
      <c r="C6345" s="79" t="s">
        <v>99</v>
      </c>
      <c r="D6345" s="85">
        <v>123821.36259999999</v>
      </c>
      <c r="E6345" s="85">
        <v>-619.10681299999999</v>
      </c>
      <c r="F6345" s="210">
        <f t="shared" si="297"/>
        <v>6</v>
      </c>
      <c r="G6345" s="79" t="str">
        <f t="shared" si="298"/>
        <v>I</v>
      </c>
      <c r="H6345" s="79" t="str">
        <f t="shared" si="299"/>
        <v>6IF-PAN/TX/OK</v>
      </c>
    </row>
    <row r="6346" spans="1:8">
      <c r="A6346" s="80">
        <v>38412</v>
      </c>
      <c r="B6346" s="79" t="s">
        <v>215</v>
      </c>
      <c r="C6346" s="79" t="s">
        <v>100</v>
      </c>
      <c r="D6346" s="85">
        <v>-138508.01010000001</v>
      </c>
      <c r="E6346" s="85">
        <v>1385.080101</v>
      </c>
      <c r="F6346" s="210">
        <f t="shared" si="297"/>
        <v>6</v>
      </c>
      <c r="G6346" s="79" t="str">
        <f t="shared" si="298"/>
        <v>I</v>
      </c>
      <c r="H6346" s="79" t="str">
        <f t="shared" si="299"/>
        <v>6DJ/BASIN/CIG</v>
      </c>
    </row>
    <row r="6347" spans="1:8">
      <c r="A6347" s="80">
        <v>38412</v>
      </c>
      <c r="B6347" s="79" t="s">
        <v>215</v>
      </c>
      <c r="C6347" s="79" t="s">
        <v>189</v>
      </c>
      <c r="D6347" s="85">
        <v>0</v>
      </c>
      <c r="E6347" s="85">
        <v>0</v>
      </c>
      <c r="F6347" s="210">
        <f t="shared" si="297"/>
        <v>6</v>
      </c>
      <c r="G6347" s="79" t="str">
        <f t="shared" si="298"/>
        <v>I</v>
      </c>
      <c r="H6347" s="79" t="str">
        <f t="shared" si="299"/>
        <v>6IF-CIG/GLENROCK</v>
      </c>
    </row>
    <row r="6348" spans="1:8">
      <c r="A6348" s="80">
        <v>38412</v>
      </c>
      <c r="B6348" s="79" t="s">
        <v>215</v>
      </c>
      <c r="C6348" s="79" t="s">
        <v>105</v>
      </c>
      <c r="D6348" s="85">
        <v>-682574.46340000001</v>
      </c>
      <c r="E6348" s="85">
        <v>0</v>
      </c>
      <c r="F6348" s="210">
        <f t="shared" si="297"/>
        <v>6</v>
      </c>
      <c r="G6348" s="79" t="str">
        <f t="shared" si="298"/>
        <v>I</v>
      </c>
      <c r="H6348" s="79" t="str">
        <f t="shared" si="299"/>
        <v>6IF-CIG/ROCKPORT</v>
      </c>
    </row>
    <row r="6349" spans="1:8">
      <c r="A6349" s="80">
        <v>38412</v>
      </c>
      <c r="B6349" s="79" t="s">
        <v>215</v>
      </c>
      <c r="C6349" s="79" t="s">
        <v>101</v>
      </c>
      <c r="D6349" s="85">
        <v>1157946.6228</v>
      </c>
      <c r="E6349" s="85">
        <v>-11579.466227999999</v>
      </c>
      <c r="F6349" s="210">
        <f t="shared" si="297"/>
        <v>6</v>
      </c>
      <c r="G6349" s="79" t="str">
        <f t="shared" si="298"/>
        <v>I</v>
      </c>
      <c r="H6349" s="79" t="str">
        <f t="shared" si="299"/>
        <v>6IF-CIG/WIC</v>
      </c>
    </row>
    <row r="6350" spans="1:8">
      <c r="A6350" s="80">
        <v>38412</v>
      </c>
      <c r="B6350" s="79" t="s">
        <v>215</v>
      </c>
      <c r="C6350" s="79" t="s">
        <v>220</v>
      </c>
      <c r="D6350" s="85">
        <v>846392.33459999994</v>
      </c>
      <c r="E6350" s="85">
        <v>0</v>
      </c>
      <c r="F6350" s="210">
        <f t="shared" si="297"/>
        <v>6</v>
      </c>
      <c r="G6350" s="79" t="str">
        <f t="shared" si="298"/>
        <v>I</v>
      </c>
      <c r="H6350" s="79" t="str">
        <f t="shared" si="299"/>
        <v>6IF-NGPL/GAGE(W)</v>
      </c>
    </row>
    <row r="6351" spans="1:8">
      <c r="A6351" s="80">
        <v>38412</v>
      </c>
      <c r="B6351" s="79" t="s">
        <v>215</v>
      </c>
      <c r="C6351" s="79" t="s">
        <v>96</v>
      </c>
      <c r="D6351" s="85">
        <v>136514.8927</v>
      </c>
      <c r="E6351" s="85">
        <v>-682.57446349999998</v>
      </c>
      <c r="F6351" s="210">
        <f t="shared" si="297"/>
        <v>6</v>
      </c>
      <c r="G6351" s="79" t="str">
        <f t="shared" si="298"/>
        <v>I</v>
      </c>
      <c r="H6351" s="79" t="str">
        <f t="shared" si="299"/>
        <v>6IF-NGPL/MIDCON</v>
      </c>
    </row>
    <row r="6352" spans="1:8">
      <c r="A6352" s="80">
        <v>38412</v>
      </c>
      <c r="B6352" s="79" t="s">
        <v>215</v>
      </c>
      <c r="C6352" s="79" t="s">
        <v>99</v>
      </c>
      <c r="D6352" s="85">
        <v>136514.8927</v>
      </c>
      <c r="E6352" s="85">
        <v>-682.57446349999998</v>
      </c>
      <c r="F6352" s="210">
        <f t="shared" si="297"/>
        <v>6</v>
      </c>
      <c r="G6352" s="79" t="str">
        <f t="shared" si="298"/>
        <v>I</v>
      </c>
      <c r="H6352" s="79" t="str">
        <f t="shared" si="299"/>
        <v>6IF-PAN/TX/OK</v>
      </c>
    </row>
    <row r="6353" spans="1:8">
      <c r="A6353" s="80">
        <v>38443</v>
      </c>
      <c r="B6353" s="79" t="s">
        <v>215</v>
      </c>
      <c r="C6353" s="79" t="s">
        <v>100</v>
      </c>
      <c r="D6353" s="85">
        <v>-133423.41940000001</v>
      </c>
      <c r="E6353" s="85">
        <v>1334.2341939999999</v>
      </c>
      <c r="F6353" s="210">
        <f t="shared" si="297"/>
        <v>6</v>
      </c>
      <c r="G6353" s="79" t="str">
        <f t="shared" si="298"/>
        <v>I</v>
      </c>
      <c r="H6353" s="79" t="str">
        <f t="shared" si="299"/>
        <v>6DJ/BASIN/CIG</v>
      </c>
    </row>
    <row r="6354" spans="1:8">
      <c r="A6354" s="80">
        <v>38443</v>
      </c>
      <c r="B6354" s="79" t="s">
        <v>215</v>
      </c>
      <c r="C6354" s="79" t="s">
        <v>189</v>
      </c>
      <c r="D6354" s="85">
        <v>0</v>
      </c>
      <c r="E6354" s="85">
        <v>0</v>
      </c>
      <c r="F6354" s="210">
        <f t="shared" si="297"/>
        <v>6</v>
      </c>
      <c r="G6354" s="79" t="str">
        <f t="shared" si="298"/>
        <v>I</v>
      </c>
      <c r="H6354" s="79" t="str">
        <f t="shared" si="299"/>
        <v>6IF-CIG/GLENROCK</v>
      </c>
    </row>
    <row r="6355" spans="1:8">
      <c r="A6355" s="80">
        <v>38443</v>
      </c>
      <c r="B6355" s="79" t="s">
        <v>215</v>
      </c>
      <c r="C6355" s="79" t="s">
        <v>105</v>
      </c>
      <c r="D6355" s="85">
        <v>-657517.34380000003</v>
      </c>
      <c r="E6355" s="85">
        <v>0</v>
      </c>
      <c r="F6355" s="210">
        <f t="shared" si="297"/>
        <v>6</v>
      </c>
      <c r="G6355" s="79" t="str">
        <f t="shared" si="298"/>
        <v>I</v>
      </c>
      <c r="H6355" s="79" t="str">
        <f t="shared" si="299"/>
        <v>6IF-CIG/ROCKPORT</v>
      </c>
    </row>
    <row r="6356" spans="1:8">
      <c r="A6356" s="80">
        <v>38443</v>
      </c>
      <c r="B6356" s="79" t="s">
        <v>215</v>
      </c>
      <c r="C6356" s="79" t="s">
        <v>101</v>
      </c>
      <c r="D6356" s="85">
        <v>1002713.9493</v>
      </c>
      <c r="E6356" s="85">
        <v>-10027.139493000001</v>
      </c>
      <c r="F6356" s="210">
        <f t="shared" si="297"/>
        <v>6</v>
      </c>
      <c r="G6356" s="79" t="str">
        <f t="shared" si="298"/>
        <v>I</v>
      </c>
      <c r="H6356" s="79" t="str">
        <f t="shared" si="299"/>
        <v>6IF-CIG/WIC</v>
      </c>
    </row>
    <row r="6357" spans="1:8">
      <c r="A6357" s="80">
        <v>38443</v>
      </c>
      <c r="B6357" s="79" t="s">
        <v>215</v>
      </c>
      <c r="C6357" s="79" t="s">
        <v>220</v>
      </c>
      <c r="D6357" s="85">
        <v>815321.50630000001</v>
      </c>
      <c r="E6357" s="85">
        <v>0</v>
      </c>
      <c r="F6357" s="210">
        <f t="shared" si="297"/>
        <v>6</v>
      </c>
      <c r="G6357" s="79" t="str">
        <f t="shared" si="298"/>
        <v>I</v>
      </c>
      <c r="H6357" s="79" t="str">
        <f t="shared" si="299"/>
        <v>6IF-NGPL/GAGE(W)</v>
      </c>
    </row>
    <row r="6358" spans="1:8">
      <c r="A6358" s="80">
        <v>38443</v>
      </c>
      <c r="B6358" s="79" t="s">
        <v>215</v>
      </c>
      <c r="C6358" s="79" t="s">
        <v>96</v>
      </c>
      <c r="D6358" s="85">
        <v>131503.4688</v>
      </c>
      <c r="E6358" s="85">
        <v>-657.51734399999998</v>
      </c>
      <c r="F6358" s="210">
        <f t="shared" si="297"/>
        <v>6</v>
      </c>
      <c r="G6358" s="79" t="str">
        <f t="shared" si="298"/>
        <v>I</v>
      </c>
      <c r="H6358" s="79" t="str">
        <f t="shared" si="299"/>
        <v>6IF-NGPL/MIDCON</v>
      </c>
    </row>
    <row r="6359" spans="1:8">
      <c r="A6359" s="80">
        <v>38443</v>
      </c>
      <c r="B6359" s="79" t="s">
        <v>215</v>
      </c>
      <c r="C6359" s="79" t="s">
        <v>99</v>
      </c>
      <c r="D6359" s="85">
        <v>131503.4688</v>
      </c>
      <c r="E6359" s="85">
        <v>-657.51734399999998</v>
      </c>
      <c r="F6359" s="210">
        <f t="shared" si="297"/>
        <v>6</v>
      </c>
      <c r="G6359" s="79" t="str">
        <f t="shared" si="298"/>
        <v>I</v>
      </c>
      <c r="H6359" s="79" t="str">
        <f t="shared" si="299"/>
        <v>6IF-PAN/TX/OK</v>
      </c>
    </row>
    <row r="6360" spans="1:8">
      <c r="A6360" s="80">
        <v>38473</v>
      </c>
      <c r="B6360" s="79" t="s">
        <v>215</v>
      </c>
      <c r="C6360" s="79" t="s">
        <v>100</v>
      </c>
      <c r="D6360" s="85">
        <v>-137259.97930000001</v>
      </c>
      <c r="E6360" s="85">
        <v>1372.5997930000001</v>
      </c>
      <c r="F6360" s="210">
        <f t="shared" si="297"/>
        <v>6</v>
      </c>
      <c r="G6360" s="79" t="str">
        <f t="shared" si="298"/>
        <v>I</v>
      </c>
      <c r="H6360" s="79" t="str">
        <f t="shared" si="299"/>
        <v>6DJ/BASIN/CIG</v>
      </c>
    </row>
    <row r="6361" spans="1:8">
      <c r="A6361" s="80">
        <v>38473</v>
      </c>
      <c r="B6361" s="79" t="s">
        <v>215</v>
      </c>
      <c r="C6361" s="79" t="s">
        <v>189</v>
      </c>
      <c r="D6361" s="85">
        <v>0</v>
      </c>
      <c r="E6361" s="85">
        <v>0</v>
      </c>
      <c r="F6361" s="210">
        <f t="shared" si="297"/>
        <v>6</v>
      </c>
      <c r="G6361" s="79" t="str">
        <f t="shared" si="298"/>
        <v>I</v>
      </c>
      <c r="H6361" s="79" t="str">
        <f t="shared" si="299"/>
        <v>6IF-CIG/GLENROCK</v>
      </c>
    </row>
    <row r="6362" spans="1:8">
      <c r="A6362" s="80">
        <v>38473</v>
      </c>
      <c r="B6362" s="79" t="s">
        <v>215</v>
      </c>
      <c r="C6362" s="79" t="s">
        <v>105</v>
      </c>
      <c r="D6362" s="85">
        <v>-676424.10450000002</v>
      </c>
      <c r="E6362" s="85">
        <v>0</v>
      </c>
      <c r="F6362" s="210">
        <f t="shared" si="297"/>
        <v>6</v>
      </c>
      <c r="G6362" s="79" t="str">
        <f t="shared" si="298"/>
        <v>I</v>
      </c>
      <c r="H6362" s="79" t="str">
        <f t="shared" si="299"/>
        <v>6IF-CIG/ROCKPORT</v>
      </c>
    </row>
    <row r="6363" spans="1:8">
      <c r="A6363" s="80">
        <v>38473</v>
      </c>
      <c r="B6363" s="79" t="s">
        <v>215</v>
      </c>
      <c r="C6363" s="79" t="s">
        <v>101</v>
      </c>
      <c r="D6363" s="85">
        <v>1031546.7594</v>
      </c>
      <c r="E6363" s="85">
        <v>-10315.467594</v>
      </c>
      <c r="F6363" s="210">
        <f t="shared" si="297"/>
        <v>6</v>
      </c>
      <c r="G6363" s="79" t="str">
        <f t="shared" si="298"/>
        <v>I</v>
      </c>
      <c r="H6363" s="79" t="str">
        <f t="shared" si="299"/>
        <v>6IF-CIG/WIC</v>
      </c>
    </row>
    <row r="6364" spans="1:8">
      <c r="A6364" s="80">
        <v>38473</v>
      </c>
      <c r="B6364" s="79" t="s">
        <v>215</v>
      </c>
      <c r="C6364" s="79" t="s">
        <v>220</v>
      </c>
      <c r="D6364" s="85">
        <v>838765.88959999999</v>
      </c>
      <c r="E6364" s="85">
        <v>0</v>
      </c>
      <c r="F6364" s="210">
        <f t="shared" si="297"/>
        <v>6</v>
      </c>
      <c r="G6364" s="79" t="str">
        <f t="shared" si="298"/>
        <v>I</v>
      </c>
      <c r="H6364" s="79" t="str">
        <f t="shared" si="299"/>
        <v>6IF-NGPL/GAGE(W)</v>
      </c>
    </row>
    <row r="6365" spans="1:8">
      <c r="A6365" s="80">
        <v>38473</v>
      </c>
      <c r="B6365" s="79" t="s">
        <v>215</v>
      </c>
      <c r="C6365" s="79" t="s">
        <v>96</v>
      </c>
      <c r="D6365" s="85">
        <v>135284.82089999999</v>
      </c>
      <c r="E6365" s="85">
        <v>-676.4241045</v>
      </c>
      <c r="F6365" s="210">
        <f t="shared" si="297"/>
        <v>6</v>
      </c>
      <c r="G6365" s="79" t="str">
        <f t="shared" si="298"/>
        <v>I</v>
      </c>
      <c r="H6365" s="79" t="str">
        <f t="shared" si="299"/>
        <v>6IF-NGPL/MIDCON</v>
      </c>
    </row>
    <row r="6366" spans="1:8">
      <c r="A6366" s="80">
        <v>38473</v>
      </c>
      <c r="B6366" s="79" t="s">
        <v>215</v>
      </c>
      <c r="C6366" s="79" t="s">
        <v>99</v>
      </c>
      <c r="D6366" s="85">
        <v>135284.82089999999</v>
      </c>
      <c r="E6366" s="85">
        <v>-676.4241045</v>
      </c>
      <c r="F6366" s="210">
        <f t="shared" si="297"/>
        <v>6</v>
      </c>
      <c r="G6366" s="79" t="str">
        <f t="shared" si="298"/>
        <v>I</v>
      </c>
      <c r="H6366" s="79" t="str">
        <f t="shared" si="299"/>
        <v>6IF-PAN/TX/OK</v>
      </c>
    </row>
    <row r="6367" spans="1:8">
      <c r="A6367" s="80">
        <v>38504</v>
      </c>
      <c r="B6367" s="79" t="s">
        <v>215</v>
      </c>
      <c r="C6367" s="79" t="s">
        <v>100</v>
      </c>
      <c r="D6367" s="85">
        <v>-132215.7867</v>
      </c>
      <c r="E6367" s="85">
        <v>1322.1578669999999</v>
      </c>
      <c r="F6367" s="210">
        <f t="shared" si="297"/>
        <v>6</v>
      </c>
      <c r="G6367" s="79" t="str">
        <f t="shared" si="298"/>
        <v>I</v>
      </c>
      <c r="H6367" s="79" t="str">
        <f t="shared" si="299"/>
        <v>6DJ/BASIN/CIG</v>
      </c>
    </row>
    <row r="6368" spans="1:8">
      <c r="A6368" s="80">
        <v>38504</v>
      </c>
      <c r="B6368" s="79" t="s">
        <v>215</v>
      </c>
      <c r="C6368" s="79" t="s">
        <v>189</v>
      </c>
      <c r="D6368" s="85">
        <v>0</v>
      </c>
      <c r="E6368" s="85">
        <v>0</v>
      </c>
      <c r="F6368" s="210">
        <f t="shared" si="297"/>
        <v>6</v>
      </c>
      <c r="G6368" s="79" t="str">
        <f t="shared" si="298"/>
        <v>I</v>
      </c>
      <c r="H6368" s="79" t="str">
        <f t="shared" si="299"/>
        <v>6IF-CIG/GLENROCK</v>
      </c>
    </row>
    <row r="6369" spans="1:8">
      <c r="A6369" s="80">
        <v>38504</v>
      </c>
      <c r="B6369" s="79" t="s">
        <v>215</v>
      </c>
      <c r="C6369" s="79" t="s">
        <v>105</v>
      </c>
      <c r="D6369" s="85">
        <v>-651566.06880000001</v>
      </c>
      <c r="E6369" s="85">
        <v>0</v>
      </c>
      <c r="F6369" s="210">
        <f t="shared" si="297"/>
        <v>6</v>
      </c>
      <c r="G6369" s="79" t="str">
        <f t="shared" si="298"/>
        <v>I</v>
      </c>
      <c r="H6369" s="79" t="str">
        <f t="shared" si="299"/>
        <v>6IF-CIG/ROCKPORT</v>
      </c>
    </row>
    <row r="6370" spans="1:8">
      <c r="A6370" s="80">
        <v>38504</v>
      </c>
      <c r="B6370" s="79" t="s">
        <v>215</v>
      </c>
      <c r="C6370" s="79" t="s">
        <v>101</v>
      </c>
      <c r="D6370" s="85">
        <v>733011.82739999995</v>
      </c>
      <c r="E6370" s="85">
        <v>-7330.1182740000004</v>
      </c>
      <c r="F6370" s="210">
        <f t="shared" si="297"/>
        <v>6</v>
      </c>
      <c r="G6370" s="79" t="str">
        <f t="shared" si="298"/>
        <v>I</v>
      </c>
      <c r="H6370" s="79" t="str">
        <f t="shared" si="299"/>
        <v>6IF-CIG/WIC</v>
      </c>
    </row>
    <row r="6371" spans="1:8">
      <c r="A6371" s="80">
        <v>38504</v>
      </c>
      <c r="B6371" s="79" t="s">
        <v>215</v>
      </c>
      <c r="C6371" s="79" t="s">
        <v>220</v>
      </c>
      <c r="D6371" s="85">
        <v>807941.9253</v>
      </c>
      <c r="E6371" s="85">
        <v>0</v>
      </c>
      <c r="F6371" s="210">
        <f t="shared" si="297"/>
        <v>6</v>
      </c>
      <c r="G6371" s="79" t="str">
        <f t="shared" si="298"/>
        <v>I</v>
      </c>
      <c r="H6371" s="79" t="str">
        <f t="shared" si="299"/>
        <v>6IF-NGPL/GAGE(W)</v>
      </c>
    </row>
    <row r="6372" spans="1:8">
      <c r="A6372" s="80">
        <v>38504</v>
      </c>
      <c r="B6372" s="79" t="s">
        <v>215</v>
      </c>
      <c r="C6372" s="79" t="s">
        <v>96</v>
      </c>
      <c r="D6372" s="85">
        <v>130313.2138</v>
      </c>
      <c r="E6372" s="85">
        <v>-651.56606899999997</v>
      </c>
      <c r="F6372" s="210">
        <f t="shared" si="297"/>
        <v>6</v>
      </c>
      <c r="G6372" s="79" t="str">
        <f t="shared" si="298"/>
        <v>I</v>
      </c>
      <c r="H6372" s="79" t="str">
        <f t="shared" si="299"/>
        <v>6IF-NGPL/MIDCON</v>
      </c>
    </row>
    <row r="6373" spans="1:8">
      <c r="A6373" s="80">
        <v>38504</v>
      </c>
      <c r="B6373" s="79" t="s">
        <v>215</v>
      </c>
      <c r="C6373" s="79" t="s">
        <v>99</v>
      </c>
      <c r="D6373" s="85">
        <v>130313.2138</v>
      </c>
      <c r="E6373" s="85">
        <v>-651.56606899999997</v>
      </c>
      <c r="F6373" s="210">
        <f t="shared" si="297"/>
        <v>6</v>
      </c>
      <c r="G6373" s="79" t="str">
        <f t="shared" si="298"/>
        <v>I</v>
      </c>
      <c r="H6373" s="79" t="str">
        <f t="shared" si="299"/>
        <v>6IF-PAN/TX/OK</v>
      </c>
    </row>
    <row r="6374" spans="1:8">
      <c r="A6374" s="80">
        <v>38534</v>
      </c>
      <c r="B6374" s="79" t="s">
        <v>215</v>
      </c>
      <c r="C6374" s="79" t="s">
        <v>100</v>
      </c>
      <c r="D6374" s="85">
        <v>-136008.25940000001</v>
      </c>
      <c r="E6374" s="85">
        <v>1360.082594</v>
      </c>
      <c r="F6374" s="210">
        <f t="shared" si="297"/>
        <v>6</v>
      </c>
      <c r="G6374" s="79" t="str">
        <f t="shared" si="298"/>
        <v>I</v>
      </c>
      <c r="H6374" s="79" t="str">
        <f t="shared" si="299"/>
        <v>6DJ/BASIN/CIG</v>
      </c>
    </row>
    <row r="6375" spans="1:8">
      <c r="A6375" s="80">
        <v>38534</v>
      </c>
      <c r="B6375" s="79" t="s">
        <v>215</v>
      </c>
      <c r="C6375" s="79" t="s">
        <v>189</v>
      </c>
      <c r="D6375" s="85">
        <v>0</v>
      </c>
      <c r="E6375" s="85">
        <v>0</v>
      </c>
      <c r="F6375" s="210">
        <f t="shared" si="297"/>
        <v>6</v>
      </c>
      <c r="G6375" s="79" t="str">
        <f t="shared" si="298"/>
        <v>I</v>
      </c>
      <c r="H6375" s="79" t="str">
        <f t="shared" si="299"/>
        <v>6IF-CIG/GLENROCK</v>
      </c>
    </row>
    <row r="6376" spans="1:8">
      <c r="A6376" s="80">
        <v>38534</v>
      </c>
      <c r="B6376" s="79" t="s">
        <v>215</v>
      </c>
      <c r="C6376" s="79" t="s">
        <v>105</v>
      </c>
      <c r="D6376" s="85">
        <v>-670255.56559999997</v>
      </c>
      <c r="E6376" s="85">
        <v>0</v>
      </c>
      <c r="F6376" s="210">
        <f t="shared" si="297"/>
        <v>6</v>
      </c>
      <c r="G6376" s="79" t="str">
        <f t="shared" si="298"/>
        <v>I</v>
      </c>
      <c r="H6376" s="79" t="str">
        <f t="shared" si="299"/>
        <v>6IF-CIG/ROCKPORT</v>
      </c>
    </row>
    <row r="6377" spans="1:8">
      <c r="A6377" s="80">
        <v>38534</v>
      </c>
      <c r="B6377" s="79" t="s">
        <v>215</v>
      </c>
      <c r="C6377" s="79" t="s">
        <v>101</v>
      </c>
      <c r="D6377" s="85">
        <v>754037.51139999996</v>
      </c>
      <c r="E6377" s="85">
        <v>-7540.3751140000004</v>
      </c>
      <c r="F6377" s="210">
        <f t="shared" si="297"/>
        <v>6</v>
      </c>
      <c r="G6377" s="79" t="str">
        <f t="shared" si="298"/>
        <v>I</v>
      </c>
      <c r="H6377" s="79" t="str">
        <f t="shared" si="299"/>
        <v>6IF-CIG/WIC</v>
      </c>
    </row>
    <row r="6378" spans="1:8">
      <c r="A6378" s="80">
        <v>38534</v>
      </c>
      <c r="B6378" s="79" t="s">
        <v>215</v>
      </c>
      <c r="C6378" s="79" t="s">
        <v>220</v>
      </c>
      <c r="D6378" s="85">
        <v>831116.90139999997</v>
      </c>
      <c r="E6378" s="85">
        <v>0</v>
      </c>
      <c r="F6378" s="210">
        <f t="shared" si="297"/>
        <v>6</v>
      </c>
      <c r="G6378" s="79" t="str">
        <f t="shared" si="298"/>
        <v>I</v>
      </c>
      <c r="H6378" s="79" t="str">
        <f t="shared" si="299"/>
        <v>6IF-NGPL/GAGE(W)</v>
      </c>
    </row>
    <row r="6379" spans="1:8">
      <c r="A6379" s="80">
        <v>38534</v>
      </c>
      <c r="B6379" s="79" t="s">
        <v>215</v>
      </c>
      <c r="C6379" s="79" t="s">
        <v>96</v>
      </c>
      <c r="D6379" s="85">
        <v>134051.11309999999</v>
      </c>
      <c r="E6379" s="85">
        <v>-670.25556549999999</v>
      </c>
      <c r="F6379" s="210">
        <f t="shared" si="297"/>
        <v>6</v>
      </c>
      <c r="G6379" s="79" t="str">
        <f t="shared" si="298"/>
        <v>I</v>
      </c>
      <c r="H6379" s="79" t="str">
        <f t="shared" si="299"/>
        <v>6IF-NGPL/MIDCON</v>
      </c>
    </row>
    <row r="6380" spans="1:8">
      <c r="A6380" s="80">
        <v>38534</v>
      </c>
      <c r="B6380" s="79" t="s">
        <v>215</v>
      </c>
      <c r="C6380" s="79" t="s">
        <v>99</v>
      </c>
      <c r="D6380" s="85">
        <v>134051.11309999999</v>
      </c>
      <c r="E6380" s="85">
        <v>-670.25556549999999</v>
      </c>
      <c r="F6380" s="210">
        <f t="shared" si="297"/>
        <v>6</v>
      </c>
      <c r="G6380" s="79" t="str">
        <f t="shared" si="298"/>
        <v>I</v>
      </c>
      <c r="H6380" s="79" t="str">
        <f t="shared" si="299"/>
        <v>6IF-PAN/TX/OK</v>
      </c>
    </row>
    <row r="6381" spans="1:8">
      <c r="A6381" s="80">
        <v>38565</v>
      </c>
      <c r="B6381" s="79" t="s">
        <v>215</v>
      </c>
      <c r="C6381" s="79" t="s">
        <v>100</v>
      </c>
      <c r="D6381" s="85">
        <v>-135374.82459999999</v>
      </c>
      <c r="E6381" s="85">
        <v>1353.7482460000001</v>
      </c>
      <c r="F6381" s="210">
        <f t="shared" si="297"/>
        <v>6</v>
      </c>
      <c r="G6381" s="79" t="str">
        <f t="shared" si="298"/>
        <v>I</v>
      </c>
      <c r="H6381" s="79" t="str">
        <f t="shared" si="299"/>
        <v>6DJ/BASIN/CIG</v>
      </c>
    </row>
    <row r="6382" spans="1:8">
      <c r="A6382" s="80">
        <v>38565</v>
      </c>
      <c r="B6382" s="79" t="s">
        <v>215</v>
      </c>
      <c r="C6382" s="79" t="s">
        <v>189</v>
      </c>
      <c r="D6382" s="85">
        <v>0</v>
      </c>
      <c r="E6382" s="85">
        <v>0</v>
      </c>
      <c r="F6382" s="210">
        <f t="shared" si="297"/>
        <v>6</v>
      </c>
      <c r="G6382" s="79" t="str">
        <f t="shared" si="298"/>
        <v>I</v>
      </c>
      <c r="H6382" s="79" t="str">
        <f t="shared" si="299"/>
        <v>6IF-CIG/GLENROCK</v>
      </c>
    </row>
    <row r="6383" spans="1:8">
      <c r="A6383" s="80">
        <v>38565</v>
      </c>
      <c r="B6383" s="79" t="s">
        <v>215</v>
      </c>
      <c r="C6383" s="79" t="s">
        <v>105</v>
      </c>
      <c r="D6383" s="85">
        <v>-667133.96680000005</v>
      </c>
      <c r="E6383" s="85">
        <v>0</v>
      </c>
      <c r="F6383" s="210">
        <f t="shared" si="297"/>
        <v>6</v>
      </c>
      <c r="G6383" s="79" t="str">
        <f t="shared" si="298"/>
        <v>I</v>
      </c>
      <c r="H6383" s="79" t="str">
        <f t="shared" si="299"/>
        <v>6IF-CIG/ROCKPORT</v>
      </c>
    </row>
    <row r="6384" spans="1:8">
      <c r="A6384" s="80">
        <v>38565</v>
      </c>
      <c r="B6384" s="79" t="s">
        <v>215</v>
      </c>
      <c r="C6384" s="79" t="s">
        <v>101</v>
      </c>
      <c r="D6384" s="85">
        <v>400280.38010000001</v>
      </c>
      <c r="E6384" s="85">
        <v>-4002.803801</v>
      </c>
      <c r="F6384" s="210">
        <f t="shared" si="297"/>
        <v>6</v>
      </c>
      <c r="G6384" s="79" t="str">
        <f t="shared" si="298"/>
        <v>I</v>
      </c>
      <c r="H6384" s="79" t="str">
        <f t="shared" si="299"/>
        <v>6IF-CIG/WIC</v>
      </c>
    </row>
    <row r="6385" spans="1:8">
      <c r="A6385" s="80">
        <v>38565</v>
      </c>
      <c r="B6385" s="79" t="s">
        <v>215</v>
      </c>
      <c r="C6385" s="79" t="s">
        <v>220</v>
      </c>
      <c r="D6385" s="85">
        <v>827246.11880000005</v>
      </c>
      <c r="E6385" s="85">
        <v>0</v>
      </c>
      <c r="F6385" s="210">
        <f t="shared" si="297"/>
        <v>6</v>
      </c>
      <c r="G6385" s="79" t="str">
        <f t="shared" si="298"/>
        <v>I</v>
      </c>
      <c r="H6385" s="79" t="str">
        <f t="shared" si="299"/>
        <v>6IF-NGPL/GAGE(W)</v>
      </c>
    </row>
    <row r="6386" spans="1:8">
      <c r="A6386" s="80">
        <v>38565</v>
      </c>
      <c r="B6386" s="79" t="s">
        <v>215</v>
      </c>
      <c r="C6386" s="79" t="s">
        <v>96</v>
      </c>
      <c r="D6386" s="85">
        <v>133426.7934</v>
      </c>
      <c r="E6386" s="85">
        <v>-667.13396699999998</v>
      </c>
      <c r="F6386" s="210">
        <f t="shared" si="297"/>
        <v>6</v>
      </c>
      <c r="G6386" s="79" t="str">
        <f t="shared" si="298"/>
        <v>I</v>
      </c>
      <c r="H6386" s="79" t="str">
        <f t="shared" si="299"/>
        <v>6IF-NGPL/MIDCON</v>
      </c>
    </row>
    <row r="6387" spans="1:8">
      <c r="A6387" s="80">
        <v>38565</v>
      </c>
      <c r="B6387" s="79" t="s">
        <v>215</v>
      </c>
      <c r="C6387" s="79" t="s">
        <v>99</v>
      </c>
      <c r="D6387" s="85">
        <v>133426.7934</v>
      </c>
      <c r="E6387" s="85">
        <v>-667.13396699999998</v>
      </c>
      <c r="F6387" s="210">
        <f t="shared" si="297"/>
        <v>6</v>
      </c>
      <c r="G6387" s="79" t="str">
        <f t="shared" si="298"/>
        <v>I</v>
      </c>
      <c r="H6387" s="79" t="str">
        <f t="shared" si="299"/>
        <v>6IF-PAN/TX/OK</v>
      </c>
    </row>
    <row r="6388" spans="1:8">
      <c r="A6388" s="80">
        <v>38596</v>
      </c>
      <c r="B6388" s="79" t="s">
        <v>215</v>
      </c>
      <c r="C6388" s="79" t="s">
        <v>100</v>
      </c>
      <c r="D6388" s="85">
        <v>-130390.05070000001</v>
      </c>
      <c r="E6388" s="85">
        <v>1303.9005070000001</v>
      </c>
      <c r="F6388" s="210">
        <f t="shared" si="297"/>
        <v>6</v>
      </c>
      <c r="G6388" s="79" t="str">
        <f t="shared" si="298"/>
        <v>I</v>
      </c>
      <c r="H6388" s="79" t="str">
        <f t="shared" si="299"/>
        <v>6DJ/BASIN/CIG</v>
      </c>
    </row>
    <row r="6389" spans="1:8">
      <c r="A6389" s="80">
        <v>38596</v>
      </c>
      <c r="B6389" s="79" t="s">
        <v>215</v>
      </c>
      <c r="C6389" s="79" t="s">
        <v>189</v>
      </c>
      <c r="D6389" s="85">
        <v>0</v>
      </c>
      <c r="E6389" s="85">
        <v>0</v>
      </c>
      <c r="F6389" s="210">
        <f t="shared" si="297"/>
        <v>6</v>
      </c>
      <c r="G6389" s="79" t="str">
        <f t="shared" si="298"/>
        <v>I</v>
      </c>
      <c r="H6389" s="79" t="str">
        <f t="shared" si="299"/>
        <v>6IF-CIG/GLENROCK</v>
      </c>
    </row>
    <row r="6390" spans="1:8">
      <c r="A6390" s="80">
        <v>38596</v>
      </c>
      <c r="B6390" s="79" t="s">
        <v>215</v>
      </c>
      <c r="C6390" s="79" t="s">
        <v>105</v>
      </c>
      <c r="D6390" s="85">
        <v>0</v>
      </c>
      <c r="E6390" s="85">
        <v>0</v>
      </c>
      <c r="F6390" s="210">
        <f t="shared" si="297"/>
        <v>6</v>
      </c>
      <c r="G6390" s="79" t="str">
        <f t="shared" si="298"/>
        <v>I</v>
      </c>
      <c r="H6390" s="79" t="str">
        <f t="shared" si="299"/>
        <v>6IF-CIG/ROCKPORT</v>
      </c>
    </row>
    <row r="6391" spans="1:8">
      <c r="A6391" s="80">
        <v>38596</v>
      </c>
      <c r="B6391" s="79" t="s">
        <v>215</v>
      </c>
      <c r="C6391" s="79" t="s">
        <v>220</v>
      </c>
      <c r="D6391" s="85">
        <v>154216.5</v>
      </c>
      <c r="E6391" s="85">
        <v>0</v>
      </c>
      <c r="F6391" s="210">
        <f t="shared" si="297"/>
        <v>6</v>
      </c>
      <c r="G6391" s="79" t="str">
        <f t="shared" si="298"/>
        <v>I</v>
      </c>
      <c r="H6391" s="79" t="str">
        <f t="shared" si="299"/>
        <v>6IF-NGPL/GAGE(W)</v>
      </c>
    </row>
    <row r="6392" spans="1:8">
      <c r="A6392" s="80">
        <v>38596</v>
      </c>
      <c r="B6392" s="79" t="s">
        <v>215</v>
      </c>
      <c r="C6392" s="79" t="s">
        <v>96</v>
      </c>
      <c r="D6392" s="85">
        <v>128513.75</v>
      </c>
      <c r="E6392" s="85">
        <v>-642.56875000000002</v>
      </c>
      <c r="F6392" s="210">
        <f t="shared" si="297"/>
        <v>6</v>
      </c>
      <c r="G6392" s="79" t="str">
        <f t="shared" si="298"/>
        <v>I</v>
      </c>
      <c r="H6392" s="79" t="str">
        <f t="shared" si="299"/>
        <v>6IF-NGPL/MIDCON</v>
      </c>
    </row>
    <row r="6393" spans="1:8">
      <c r="A6393" s="80">
        <v>38596</v>
      </c>
      <c r="B6393" s="79" t="s">
        <v>215</v>
      </c>
      <c r="C6393" s="79" t="s">
        <v>99</v>
      </c>
      <c r="D6393" s="85">
        <v>128513.75</v>
      </c>
      <c r="E6393" s="85">
        <v>-642.56875000000002</v>
      </c>
      <c r="F6393" s="210">
        <f t="shared" si="297"/>
        <v>6</v>
      </c>
      <c r="G6393" s="79" t="str">
        <f t="shared" si="298"/>
        <v>I</v>
      </c>
      <c r="H6393" s="79" t="str">
        <f t="shared" si="299"/>
        <v>6IF-PAN/TX/OK</v>
      </c>
    </row>
    <row r="6394" spans="1:8">
      <c r="A6394" s="80">
        <v>38626</v>
      </c>
      <c r="B6394" s="79" t="s">
        <v>215</v>
      </c>
      <c r="C6394" s="79" t="s">
        <v>100</v>
      </c>
      <c r="D6394" s="85">
        <v>-134118.42300000001</v>
      </c>
      <c r="E6394" s="85">
        <v>1341.1842300000001</v>
      </c>
      <c r="F6394" s="210">
        <f t="shared" si="297"/>
        <v>6</v>
      </c>
      <c r="G6394" s="79" t="str">
        <f t="shared" si="298"/>
        <v>I</v>
      </c>
      <c r="H6394" s="79" t="str">
        <f t="shared" si="299"/>
        <v>6DJ/BASIN/CIG</v>
      </c>
    </row>
    <row r="6395" spans="1:8">
      <c r="A6395" s="80">
        <v>38626</v>
      </c>
      <c r="B6395" s="79" t="s">
        <v>215</v>
      </c>
      <c r="C6395" s="79" t="s">
        <v>189</v>
      </c>
      <c r="D6395" s="85">
        <v>0</v>
      </c>
      <c r="E6395" s="85">
        <v>0</v>
      </c>
      <c r="F6395" s="210">
        <f t="shared" si="297"/>
        <v>6</v>
      </c>
      <c r="G6395" s="79" t="str">
        <f t="shared" si="298"/>
        <v>I</v>
      </c>
      <c r="H6395" s="79" t="str">
        <f t="shared" si="299"/>
        <v>6IF-CIG/GLENROCK</v>
      </c>
    </row>
    <row r="6396" spans="1:8">
      <c r="A6396" s="80">
        <v>38626</v>
      </c>
      <c r="B6396" s="79" t="s">
        <v>215</v>
      </c>
      <c r="C6396" s="79" t="s">
        <v>105</v>
      </c>
      <c r="D6396" s="85">
        <v>0</v>
      </c>
      <c r="E6396" s="85">
        <v>0</v>
      </c>
      <c r="F6396" s="210">
        <f t="shared" si="297"/>
        <v>6</v>
      </c>
      <c r="G6396" s="79" t="str">
        <f t="shared" si="298"/>
        <v>I</v>
      </c>
      <c r="H6396" s="79" t="str">
        <f t="shared" si="299"/>
        <v>6IF-CIG/ROCKPORT</v>
      </c>
    </row>
    <row r="6397" spans="1:8">
      <c r="A6397" s="80">
        <v>38626</v>
      </c>
      <c r="B6397" s="79" t="s">
        <v>215</v>
      </c>
      <c r="C6397" s="79" t="s">
        <v>220</v>
      </c>
      <c r="D6397" s="85">
        <v>158626.16560000001</v>
      </c>
      <c r="E6397" s="85">
        <v>0</v>
      </c>
      <c r="F6397" s="210">
        <f t="shared" si="297"/>
        <v>6</v>
      </c>
      <c r="G6397" s="79" t="str">
        <f t="shared" si="298"/>
        <v>I</v>
      </c>
      <c r="H6397" s="79" t="str">
        <f t="shared" si="299"/>
        <v>6IF-NGPL/GAGE(W)</v>
      </c>
    </row>
    <row r="6398" spans="1:8">
      <c r="A6398" s="80">
        <v>38626</v>
      </c>
      <c r="B6398" s="79" t="s">
        <v>215</v>
      </c>
      <c r="C6398" s="79" t="s">
        <v>96</v>
      </c>
      <c r="D6398" s="85">
        <v>132188.4713</v>
      </c>
      <c r="E6398" s="85">
        <v>-660.94235649999996</v>
      </c>
      <c r="F6398" s="210">
        <f t="shared" si="297"/>
        <v>6</v>
      </c>
      <c r="G6398" s="79" t="str">
        <f t="shared" si="298"/>
        <v>I</v>
      </c>
      <c r="H6398" s="79" t="str">
        <f t="shared" si="299"/>
        <v>6IF-NGPL/MIDCON</v>
      </c>
    </row>
    <row r="6399" spans="1:8">
      <c r="A6399" s="80">
        <v>38626</v>
      </c>
      <c r="B6399" s="79" t="s">
        <v>215</v>
      </c>
      <c r="C6399" s="79" t="s">
        <v>99</v>
      </c>
      <c r="D6399" s="85">
        <v>132188.4713</v>
      </c>
      <c r="E6399" s="85">
        <v>-660.94235649999996</v>
      </c>
      <c r="F6399" s="210">
        <f t="shared" si="297"/>
        <v>6</v>
      </c>
      <c r="G6399" s="79" t="str">
        <f t="shared" si="298"/>
        <v>I</v>
      </c>
      <c r="H6399" s="79" t="str">
        <f t="shared" si="299"/>
        <v>6IF-PAN/TX/OK</v>
      </c>
    </row>
    <row r="6400" spans="1:8">
      <c r="A6400" s="80">
        <v>38657</v>
      </c>
      <c r="B6400" s="79" t="s">
        <v>215</v>
      </c>
      <c r="C6400" s="79" t="s">
        <v>100</v>
      </c>
      <c r="D6400" s="85">
        <v>-129179.49490000001</v>
      </c>
      <c r="E6400" s="85">
        <v>1291.7949490000001</v>
      </c>
      <c r="F6400" s="210">
        <f t="shared" si="297"/>
        <v>6</v>
      </c>
      <c r="G6400" s="79" t="str">
        <f t="shared" si="298"/>
        <v>I</v>
      </c>
      <c r="H6400" s="79" t="str">
        <f t="shared" si="299"/>
        <v>6DJ/BASIN/CIG</v>
      </c>
    </row>
    <row r="6401" spans="1:8">
      <c r="A6401" s="80">
        <v>38657</v>
      </c>
      <c r="B6401" s="79" t="s">
        <v>215</v>
      </c>
      <c r="C6401" s="79" t="s">
        <v>189</v>
      </c>
      <c r="D6401" s="85">
        <v>0</v>
      </c>
      <c r="E6401" s="85">
        <v>0</v>
      </c>
      <c r="F6401" s="210">
        <f t="shared" si="297"/>
        <v>6</v>
      </c>
      <c r="G6401" s="79" t="str">
        <f t="shared" si="298"/>
        <v>I</v>
      </c>
      <c r="H6401" s="79" t="str">
        <f t="shared" si="299"/>
        <v>6IF-CIG/GLENROCK</v>
      </c>
    </row>
    <row r="6402" spans="1:8">
      <c r="A6402" s="80">
        <v>38657</v>
      </c>
      <c r="B6402" s="79" t="s">
        <v>215</v>
      </c>
      <c r="C6402" s="79" t="s">
        <v>105</v>
      </c>
      <c r="D6402" s="85">
        <v>0</v>
      </c>
      <c r="E6402" s="85">
        <v>0</v>
      </c>
      <c r="F6402" s="210">
        <f t="shared" si="297"/>
        <v>6</v>
      </c>
      <c r="G6402" s="79" t="str">
        <f t="shared" si="298"/>
        <v>I</v>
      </c>
      <c r="H6402" s="79" t="str">
        <f t="shared" si="299"/>
        <v>6IF-CIG/ROCKPORT</v>
      </c>
    </row>
    <row r="6403" spans="1:8">
      <c r="A6403" s="80">
        <v>38657</v>
      </c>
      <c r="B6403" s="79" t="s">
        <v>215</v>
      </c>
      <c r="C6403" s="79" t="s">
        <v>220</v>
      </c>
      <c r="D6403" s="85">
        <v>152784.73670000001</v>
      </c>
      <c r="E6403" s="85">
        <v>0</v>
      </c>
      <c r="F6403" s="210">
        <f t="shared" ref="F6403:F6466" si="300">IF(REF_DT&lt;=LastDay,INDEX(IntraMonth_Buckets,MATCH($A6403,IntraSumMonths,0),1),INDEX(BucketTable,MATCH($A6403,SumMonths,0),1))</f>
        <v>6</v>
      </c>
      <c r="G6403" s="79" t="str">
        <f t="shared" ref="G6403:G6466" si="301">INDEX(Book_Type,MATCH($B6403,Book,0),1)</f>
        <v>I</v>
      </c>
      <c r="H6403" s="79" t="str">
        <f t="shared" ref="H6403:H6466" si="302">$F6403&amp;$C6403</f>
        <v>6IF-NGPL/GAGE(W)</v>
      </c>
    </row>
    <row r="6404" spans="1:8">
      <c r="A6404" s="80">
        <v>38657</v>
      </c>
      <c r="B6404" s="79" t="s">
        <v>215</v>
      </c>
      <c r="C6404" s="79" t="s">
        <v>96</v>
      </c>
      <c r="D6404" s="85">
        <v>127320.614</v>
      </c>
      <c r="E6404" s="85">
        <v>-636.60307</v>
      </c>
      <c r="F6404" s="210">
        <f t="shared" si="300"/>
        <v>6</v>
      </c>
      <c r="G6404" s="79" t="str">
        <f t="shared" si="301"/>
        <v>I</v>
      </c>
      <c r="H6404" s="79" t="str">
        <f t="shared" si="302"/>
        <v>6IF-NGPL/MIDCON</v>
      </c>
    </row>
    <row r="6405" spans="1:8">
      <c r="A6405" s="80">
        <v>38657</v>
      </c>
      <c r="B6405" s="79" t="s">
        <v>215</v>
      </c>
      <c r="C6405" s="79" t="s">
        <v>99</v>
      </c>
      <c r="D6405" s="85">
        <v>127320.614</v>
      </c>
      <c r="E6405" s="85">
        <v>-636.60307</v>
      </c>
      <c r="F6405" s="210">
        <f t="shared" si="300"/>
        <v>6</v>
      </c>
      <c r="G6405" s="79" t="str">
        <f t="shared" si="301"/>
        <v>I</v>
      </c>
      <c r="H6405" s="79" t="str">
        <f t="shared" si="302"/>
        <v>6IF-PAN/TX/OK</v>
      </c>
    </row>
    <row r="6406" spans="1:8">
      <c r="A6406" s="80">
        <v>38687</v>
      </c>
      <c r="B6406" s="79" t="s">
        <v>215</v>
      </c>
      <c r="C6406" s="79" t="s">
        <v>100</v>
      </c>
      <c r="D6406" s="85">
        <v>0</v>
      </c>
      <c r="E6406" s="85">
        <v>0</v>
      </c>
      <c r="F6406" s="210">
        <f t="shared" si="300"/>
        <v>6</v>
      </c>
      <c r="G6406" s="79" t="str">
        <f t="shared" si="301"/>
        <v>I</v>
      </c>
      <c r="H6406" s="79" t="str">
        <f t="shared" si="302"/>
        <v>6DJ/BASIN/CIG</v>
      </c>
    </row>
    <row r="6407" spans="1:8">
      <c r="A6407" s="80">
        <v>38687</v>
      </c>
      <c r="B6407" s="79" t="s">
        <v>215</v>
      </c>
      <c r="C6407" s="79" t="s">
        <v>189</v>
      </c>
      <c r="D6407" s="85">
        <v>0</v>
      </c>
      <c r="E6407" s="85">
        <v>0</v>
      </c>
      <c r="F6407" s="210">
        <f t="shared" si="300"/>
        <v>6</v>
      </c>
      <c r="G6407" s="79" t="str">
        <f t="shared" si="301"/>
        <v>I</v>
      </c>
      <c r="H6407" s="79" t="str">
        <f t="shared" si="302"/>
        <v>6IF-CIG/GLENROCK</v>
      </c>
    </row>
    <row r="6408" spans="1:8">
      <c r="A6408" s="80">
        <v>38687</v>
      </c>
      <c r="B6408" s="79" t="s">
        <v>215</v>
      </c>
      <c r="C6408" s="79" t="s">
        <v>105</v>
      </c>
      <c r="D6408" s="85">
        <v>0</v>
      </c>
      <c r="E6408" s="85">
        <v>0</v>
      </c>
      <c r="F6408" s="210">
        <f t="shared" si="300"/>
        <v>6</v>
      </c>
      <c r="G6408" s="79" t="str">
        <f t="shared" si="301"/>
        <v>I</v>
      </c>
      <c r="H6408" s="79" t="str">
        <f t="shared" si="302"/>
        <v>6IF-CIG/ROCKPORT</v>
      </c>
    </row>
    <row r="6409" spans="1:8">
      <c r="A6409" s="80">
        <v>38687</v>
      </c>
      <c r="B6409" s="79" t="s">
        <v>215</v>
      </c>
      <c r="C6409" s="79" t="s">
        <v>220</v>
      </c>
      <c r="D6409" s="85">
        <v>157148.34820000001</v>
      </c>
      <c r="E6409" s="85">
        <v>0</v>
      </c>
      <c r="F6409" s="210">
        <f t="shared" si="300"/>
        <v>6</v>
      </c>
      <c r="G6409" s="79" t="str">
        <f t="shared" si="301"/>
        <v>I</v>
      </c>
      <c r="H6409" s="79" t="str">
        <f t="shared" si="302"/>
        <v>6IF-NGPL/GAGE(W)</v>
      </c>
    </row>
    <row r="6410" spans="1:8">
      <c r="A6410" s="80">
        <v>38687</v>
      </c>
      <c r="B6410" s="79" t="s">
        <v>215</v>
      </c>
      <c r="C6410" s="79" t="s">
        <v>96</v>
      </c>
      <c r="D6410" s="85">
        <v>130956.9568</v>
      </c>
      <c r="E6410" s="85">
        <v>-654.78478399999995</v>
      </c>
      <c r="F6410" s="210">
        <f t="shared" si="300"/>
        <v>6</v>
      </c>
      <c r="G6410" s="79" t="str">
        <f t="shared" si="301"/>
        <v>I</v>
      </c>
      <c r="H6410" s="79" t="str">
        <f t="shared" si="302"/>
        <v>6IF-NGPL/MIDCON</v>
      </c>
    </row>
    <row r="6411" spans="1:8">
      <c r="A6411" s="80">
        <v>38687</v>
      </c>
      <c r="B6411" s="79" t="s">
        <v>215</v>
      </c>
      <c r="C6411" s="79" t="s">
        <v>99</v>
      </c>
      <c r="D6411" s="85">
        <v>130956.9568</v>
      </c>
      <c r="E6411" s="85">
        <v>-654.78478399999995</v>
      </c>
      <c r="F6411" s="210">
        <f t="shared" si="300"/>
        <v>6</v>
      </c>
      <c r="G6411" s="79" t="str">
        <f t="shared" si="301"/>
        <v>I</v>
      </c>
      <c r="H6411" s="79" t="str">
        <f t="shared" si="302"/>
        <v>6IF-PAN/TX/OK</v>
      </c>
    </row>
    <row r="6412" spans="1:8">
      <c r="A6412" s="80">
        <v>38718</v>
      </c>
      <c r="B6412" s="79" t="s">
        <v>215</v>
      </c>
      <c r="C6412" s="79" t="s">
        <v>100</v>
      </c>
      <c r="D6412" s="85">
        <v>0</v>
      </c>
      <c r="E6412" s="85">
        <v>0</v>
      </c>
      <c r="F6412" s="210">
        <f t="shared" si="300"/>
        <v>6</v>
      </c>
      <c r="G6412" s="79" t="str">
        <f t="shared" si="301"/>
        <v>I</v>
      </c>
      <c r="H6412" s="79" t="str">
        <f t="shared" si="302"/>
        <v>6DJ/BASIN/CIG</v>
      </c>
    </row>
    <row r="6413" spans="1:8">
      <c r="A6413" s="80">
        <v>38718</v>
      </c>
      <c r="B6413" s="79" t="s">
        <v>215</v>
      </c>
      <c r="C6413" s="79" t="s">
        <v>189</v>
      </c>
      <c r="D6413" s="85">
        <v>0</v>
      </c>
      <c r="E6413" s="85">
        <v>0</v>
      </c>
      <c r="F6413" s="210">
        <f t="shared" si="300"/>
        <v>6</v>
      </c>
      <c r="G6413" s="79" t="str">
        <f t="shared" si="301"/>
        <v>I</v>
      </c>
      <c r="H6413" s="79" t="str">
        <f t="shared" si="302"/>
        <v>6IF-CIG/GLENROCK</v>
      </c>
    </row>
    <row r="6414" spans="1:8">
      <c r="A6414" s="80">
        <v>38718</v>
      </c>
      <c r="B6414" s="79" t="s">
        <v>215</v>
      </c>
      <c r="C6414" s="79" t="s">
        <v>105</v>
      </c>
      <c r="D6414" s="85">
        <v>0</v>
      </c>
      <c r="E6414" s="85">
        <v>0</v>
      </c>
      <c r="F6414" s="210">
        <f t="shared" si="300"/>
        <v>6</v>
      </c>
      <c r="G6414" s="79" t="str">
        <f t="shared" si="301"/>
        <v>I</v>
      </c>
      <c r="H6414" s="79" t="str">
        <f t="shared" si="302"/>
        <v>6IF-CIG/ROCKPORT</v>
      </c>
    </row>
    <row r="6415" spans="1:8">
      <c r="A6415" s="80">
        <v>38718</v>
      </c>
      <c r="B6415" s="79" t="s">
        <v>215</v>
      </c>
      <c r="C6415" s="79" t="s">
        <v>220</v>
      </c>
      <c r="D6415" s="85">
        <v>156401.3376</v>
      </c>
      <c r="E6415" s="85">
        <v>0</v>
      </c>
      <c r="F6415" s="210">
        <f t="shared" si="300"/>
        <v>6</v>
      </c>
      <c r="G6415" s="79" t="str">
        <f t="shared" si="301"/>
        <v>I</v>
      </c>
      <c r="H6415" s="79" t="str">
        <f t="shared" si="302"/>
        <v>6IF-NGPL/GAGE(W)</v>
      </c>
    </row>
    <row r="6416" spans="1:8">
      <c r="A6416" s="80">
        <v>38718</v>
      </c>
      <c r="B6416" s="79" t="s">
        <v>215</v>
      </c>
      <c r="C6416" s="79" t="s">
        <v>96</v>
      </c>
      <c r="D6416" s="85">
        <v>130334.448</v>
      </c>
      <c r="E6416" s="85">
        <v>-651.67223999999999</v>
      </c>
      <c r="F6416" s="210">
        <f t="shared" si="300"/>
        <v>6</v>
      </c>
      <c r="G6416" s="79" t="str">
        <f t="shared" si="301"/>
        <v>I</v>
      </c>
      <c r="H6416" s="79" t="str">
        <f t="shared" si="302"/>
        <v>6IF-NGPL/MIDCON</v>
      </c>
    </row>
    <row r="6417" spans="1:8">
      <c r="A6417" s="80">
        <v>38718</v>
      </c>
      <c r="B6417" s="79" t="s">
        <v>215</v>
      </c>
      <c r="C6417" s="79" t="s">
        <v>99</v>
      </c>
      <c r="D6417" s="85">
        <v>130334.448</v>
      </c>
      <c r="E6417" s="85">
        <v>-651.67223999999999</v>
      </c>
      <c r="F6417" s="210">
        <f t="shared" si="300"/>
        <v>6</v>
      </c>
      <c r="G6417" s="79" t="str">
        <f t="shared" si="301"/>
        <v>I</v>
      </c>
      <c r="H6417" s="79" t="str">
        <f t="shared" si="302"/>
        <v>6IF-PAN/TX/OK</v>
      </c>
    </row>
    <row r="6418" spans="1:8">
      <c r="A6418" s="80">
        <v>38749</v>
      </c>
      <c r="B6418" s="79" t="s">
        <v>215</v>
      </c>
      <c r="C6418" s="79" t="s">
        <v>100</v>
      </c>
      <c r="D6418" s="85">
        <v>-118882.2662</v>
      </c>
      <c r="E6418" s="85">
        <v>-4009.0095845956598</v>
      </c>
      <c r="F6418" s="210">
        <f t="shared" si="300"/>
        <v>6</v>
      </c>
      <c r="G6418" s="79" t="str">
        <f t="shared" si="301"/>
        <v>I</v>
      </c>
      <c r="H6418" s="79" t="str">
        <f t="shared" si="302"/>
        <v>6DJ/BASIN/CIG</v>
      </c>
    </row>
    <row r="6419" spans="1:8">
      <c r="A6419" s="80">
        <v>38749</v>
      </c>
      <c r="B6419" s="79" t="s">
        <v>215</v>
      </c>
      <c r="C6419" s="79" t="s">
        <v>189</v>
      </c>
      <c r="D6419" s="85">
        <v>0</v>
      </c>
      <c r="E6419" s="85">
        <v>0</v>
      </c>
      <c r="F6419" s="210">
        <f t="shared" si="300"/>
        <v>6</v>
      </c>
      <c r="G6419" s="79" t="str">
        <f t="shared" si="301"/>
        <v>I</v>
      </c>
      <c r="H6419" s="79" t="str">
        <f t="shared" si="302"/>
        <v>6IF-CIG/GLENROCK</v>
      </c>
    </row>
    <row r="6420" spans="1:8">
      <c r="A6420" s="80">
        <v>38749</v>
      </c>
      <c r="B6420" s="79" t="s">
        <v>215</v>
      </c>
      <c r="C6420" s="79" t="s">
        <v>105</v>
      </c>
      <c r="D6420" s="85">
        <v>0</v>
      </c>
      <c r="E6420" s="85">
        <v>0</v>
      </c>
      <c r="F6420" s="210">
        <f t="shared" si="300"/>
        <v>6</v>
      </c>
      <c r="G6420" s="79" t="str">
        <f t="shared" si="301"/>
        <v>I</v>
      </c>
      <c r="H6420" s="79" t="str">
        <f t="shared" si="302"/>
        <v>6IF-CIG/ROCKPORT</v>
      </c>
    </row>
    <row r="6421" spans="1:8">
      <c r="A6421" s="80">
        <v>38749</v>
      </c>
      <c r="B6421" s="79" t="s">
        <v>215</v>
      </c>
      <c r="C6421" s="79" t="s">
        <v>220</v>
      </c>
      <c r="D6421" s="85">
        <v>140605.8737</v>
      </c>
      <c r="E6421" s="85">
        <v>0</v>
      </c>
      <c r="F6421" s="210">
        <f t="shared" si="300"/>
        <v>6</v>
      </c>
      <c r="G6421" s="79" t="str">
        <f t="shared" si="301"/>
        <v>I</v>
      </c>
      <c r="H6421" s="79" t="str">
        <f t="shared" si="302"/>
        <v>6IF-NGPL/GAGE(W)</v>
      </c>
    </row>
    <row r="6422" spans="1:8">
      <c r="A6422" s="80">
        <v>38749</v>
      </c>
      <c r="B6422" s="79" t="s">
        <v>215</v>
      </c>
      <c r="C6422" s="79" t="s">
        <v>96</v>
      </c>
      <c r="D6422" s="85">
        <v>117171.56140000001</v>
      </c>
      <c r="E6422" s="85">
        <v>-585.85780699999998</v>
      </c>
      <c r="F6422" s="210">
        <f t="shared" si="300"/>
        <v>6</v>
      </c>
      <c r="G6422" s="79" t="str">
        <f t="shared" si="301"/>
        <v>I</v>
      </c>
      <c r="H6422" s="79" t="str">
        <f t="shared" si="302"/>
        <v>6IF-NGPL/MIDCON</v>
      </c>
    </row>
    <row r="6423" spans="1:8">
      <c r="A6423" s="80">
        <v>38749</v>
      </c>
      <c r="B6423" s="79" t="s">
        <v>215</v>
      </c>
      <c r="C6423" s="79" t="s">
        <v>99</v>
      </c>
      <c r="D6423" s="85">
        <v>117171.56140000001</v>
      </c>
      <c r="E6423" s="85">
        <v>-585.85780699999998</v>
      </c>
      <c r="F6423" s="210">
        <f t="shared" si="300"/>
        <v>6</v>
      </c>
      <c r="G6423" s="79" t="str">
        <f t="shared" si="301"/>
        <v>I</v>
      </c>
      <c r="H6423" s="79" t="str">
        <f t="shared" si="302"/>
        <v>6IF-PAN/TX/OK</v>
      </c>
    </row>
    <row r="6424" spans="1:8">
      <c r="A6424" s="80">
        <v>38777</v>
      </c>
      <c r="B6424" s="79" t="s">
        <v>215</v>
      </c>
      <c r="C6424" s="79" t="s">
        <v>100</v>
      </c>
      <c r="D6424" s="85">
        <v>-131059.0456</v>
      </c>
      <c r="E6424" s="85">
        <v>-6865.8994720123201</v>
      </c>
      <c r="F6424" s="210">
        <f t="shared" si="300"/>
        <v>6</v>
      </c>
      <c r="G6424" s="79" t="str">
        <f t="shared" si="301"/>
        <v>I</v>
      </c>
      <c r="H6424" s="79" t="str">
        <f t="shared" si="302"/>
        <v>6DJ/BASIN/CIG</v>
      </c>
    </row>
    <row r="6425" spans="1:8">
      <c r="A6425" s="80">
        <v>38777</v>
      </c>
      <c r="B6425" s="79" t="s">
        <v>215</v>
      </c>
      <c r="C6425" s="79" t="s">
        <v>189</v>
      </c>
      <c r="D6425" s="85">
        <v>0</v>
      </c>
      <c r="E6425" s="85">
        <v>0</v>
      </c>
      <c r="F6425" s="210">
        <f t="shared" si="300"/>
        <v>6</v>
      </c>
      <c r="G6425" s="79" t="str">
        <f t="shared" si="301"/>
        <v>I</v>
      </c>
      <c r="H6425" s="79" t="str">
        <f t="shared" si="302"/>
        <v>6IF-CIG/GLENROCK</v>
      </c>
    </row>
    <row r="6426" spans="1:8">
      <c r="A6426" s="80">
        <v>38777</v>
      </c>
      <c r="B6426" s="79" t="s">
        <v>215</v>
      </c>
      <c r="C6426" s="79" t="s">
        <v>105</v>
      </c>
      <c r="D6426" s="85">
        <v>0</v>
      </c>
      <c r="E6426" s="85">
        <v>0</v>
      </c>
      <c r="F6426" s="210">
        <f t="shared" si="300"/>
        <v>6</v>
      </c>
      <c r="G6426" s="79" t="str">
        <f t="shared" si="301"/>
        <v>I</v>
      </c>
      <c r="H6426" s="79" t="str">
        <f t="shared" si="302"/>
        <v>6IF-CIG/ROCKPORT</v>
      </c>
    </row>
    <row r="6427" spans="1:8">
      <c r="A6427" s="80">
        <v>38777</v>
      </c>
      <c r="B6427" s="79" t="s">
        <v>215</v>
      </c>
      <c r="C6427" s="79" t="s">
        <v>220</v>
      </c>
      <c r="D6427" s="85">
        <v>155007.74170000001</v>
      </c>
      <c r="E6427" s="85">
        <v>0</v>
      </c>
      <c r="F6427" s="210">
        <f t="shared" si="300"/>
        <v>6</v>
      </c>
      <c r="G6427" s="79" t="str">
        <f t="shared" si="301"/>
        <v>I</v>
      </c>
      <c r="H6427" s="79" t="str">
        <f t="shared" si="302"/>
        <v>6IF-NGPL/GAGE(W)</v>
      </c>
    </row>
    <row r="6428" spans="1:8">
      <c r="A6428" s="80">
        <v>38777</v>
      </c>
      <c r="B6428" s="79" t="s">
        <v>215</v>
      </c>
      <c r="C6428" s="79" t="s">
        <v>96</v>
      </c>
      <c r="D6428" s="85">
        <v>129173.11809999999</v>
      </c>
      <c r="E6428" s="85">
        <v>-645.86559050000005</v>
      </c>
      <c r="F6428" s="210">
        <f t="shared" si="300"/>
        <v>6</v>
      </c>
      <c r="G6428" s="79" t="str">
        <f t="shared" si="301"/>
        <v>I</v>
      </c>
      <c r="H6428" s="79" t="str">
        <f t="shared" si="302"/>
        <v>6IF-NGPL/MIDCON</v>
      </c>
    </row>
    <row r="6429" spans="1:8">
      <c r="A6429" s="80">
        <v>38777</v>
      </c>
      <c r="B6429" s="79" t="s">
        <v>215</v>
      </c>
      <c r="C6429" s="79" t="s">
        <v>99</v>
      </c>
      <c r="D6429" s="85">
        <v>129173.11809999999</v>
      </c>
      <c r="E6429" s="85">
        <v>-645.86559050000005</v>
      </c>
      <c r="F6429" s="210">
        <f t="shared" si="300"/>
        <v>6</v>
      </c>
      <c r="G6429" s="79" t="str">
        <f t="shared" si="301"/>
        <v>I</v>
      </c>
      <c r="H6429" s="79" t="str">
        <f t="shared" si="302"/>
        <v>6IF-PAN/TX/OK</v>
      </c>
    </row>
    <row r="6430" spans="1:8">
      <c r="A6430" s="80">
        <v>38808</v>
      </c>
      <c r="B6430" s="79" t="s">
        <v>215</v>
      </c>
      <c r="C6430" s="79" t="s">
        <v>100</v>
      </c>
      <c r="D6430" s="85">
        <v>-126227.8544</v>
      </c>
      <c r="E6430" s="85">
        <v>-6639.3025367130904</v>
      </c>
      <c r="F6430" s="210">
        <f t="shared" si="300"/>
        <v>6</v>
      </c>
      <c r="G6430" s="79" t="str">
        <f t="shared" si="301"/>
        <v>I</v>
      </c>
      <c r="H6430" s="79" t="str">
        <f t="shared" si="302"/>
        <v>6DJ/BASIN/CIG</v>
      </c>
    </row>
    <row r="6431" spans="1:8">
      <c r="A6431" s="80">
        <v>38808</v>
      </c>
      <c r="B6431" s="79" t="s">
        <v>215</v>
      </c>
      <c r="C6431" s="79" t="s">
        <v>189</v>
      </c>
      <c r="D6431" s="85">
        <v>0</v>
      </c>
      <c r="E6431" s="85">
        <v>0</v>
      </c>
      <c r="F6431" s="210">
        <f t="shared" si="300"/>
        <v>6</v>
      </c>
      <c r="G6431" s="79" t="str">
        <f t="shared" si="301"/>
        <v>I</v>
      </c>
      <c r="H6431" s="79" t="str">
        <f t="shared" si="302"/>
        <v>6IF-CIG/GLENROCK</v>
      </c>
    </row>
    <row r="6432" spans="1:8">
      <c r="A6432" s="80">
        <v>38808</v>
      </c>
      <c r="B6432" s="79" t="s">
        <v>215</v>
      </c>
      <c r="C6432" s="79" t="s">
        <v>105</v>
      </c>
      <c r="D6432" s="85">
        <v>0</v>
      </c>
      <c r="E6432" s="85">
        <v>0</v>
      </c>
      <c r="F6432" s="210">
        <f t="shared" si="300"/>
        <v>6</v>
      </c>
      <c r="G6432" s="79" t="str">
        <f t="shared" si="301"/>
        <v>I</v>
      </c>
      <c r="H6432" s="79" t="str">
        <f t="shared" si="302"/>
        <v>6IF-CIG/ROCKPORT</v>
      </c>
    </row>
    <row r="6433" spans="1:8">
      <c r="A6433" s="80">
        <v>38808</v>
      </c>
      <c r="B6433" s="79" t="s">
        <v>215</v>
      </c>
      <c r="C6433" s="79" t="s">
        <v>220</v>
      </c>
      <c r="D6433" s="85">
        <v>149293.73670000001</v>
      </c>
      <c r="E6433" s="85">
        <v>0</v>
      </c>
      <c r="F6433" s="210">
        <f t="shared" si="300"/>
        <v>6</v>
      </c>
      <c r="G6433" s="79" t="str">
        <f t="shared" si="301"/>
        <v>I</v>
      </c>
      <c r="H6433" s="79" t="str">
        <f t="shared" si="302"/>
        <v>6IF-NGPL/GAGE(W)</v>
      </c>
    </row>
    <row r="6434" spans="1:8">
      <c r="A6434" s="80">
        <v>38808</v>
      </c>
      <c r="B6434" s="79" t="s">
        <v>215</v>
      </c>
      <c r="C6434" s="79" t="s">
        <v>96</v>
      </c>
      <c r="D6434" s="85">
        <v>124411.4472</v>
      </c>
      <c r="E6434" s="85">
        <v>-622.05723599999999</v>
      </c>
      <c r="F6434" s="210">
        <f t="shared" si="300"/>
        <v>6</v>
      </c>
      <c r="G6434" s="79" t="str">
        <f t="shared" si="301"/>
        <v>I</v>
      </c>
      <c r="H6434" s="79" t="str">
        <f t="shared" si="302"/>
        <v>6IF-NGPL/MIDCON</v>
      </c>
    </row>
    <row r="6435" spans="1:8">
      <c r="A6435" s="80">
        <v>38808</v>
      </c>
      <c r="B6435" s="79" t="s">
        <v>215</v>
      </c>
      <c r="C6435" s="79" t="s">
        <v>99</v>
      </c>
      <c r="D6435" s="85">
        <v>124411.4472</v>
      </c>
      <c r="E6435" s="85">
        <v>-622.05723599999999</v>
      </c>
      <c r="F6435" s="210">
        <f t="shared" si="300"/>
        <v>6</v>
      </c>
      <c r="G6435" s="79" t="str">
        <f t="shared" si="301"/>
        <v>I</v>
      </c>
      <c r="H6435" s="79" t="str">
        <f t="shared" si="302"/>
        <v>6IF-PAN/TX/OK</v>
      </c>
    </row>
    <row r="6436" spans="1:8">
      <c r="A6436" s="80">
        <v>38838</v>
      </c>
      <c r="B6436" s="79" t="s">
        <v>215</v>
      </c>
      <c r="C6436" s="79" t="s">
        <v>100</v>
      </c>
      <c r="D6436" s="85">
        <v>-129829.10950000001</v>
      </c>
      <c r="E6436" s="85">
        <v>-6783.3114557083609</v>
      </c>
      <c r="F6436" s="210">
        <f t="shared" si="300"/>
        <v>6</v>
      </c>
      <c r="G6436" s="79" t="str">
        <f t="shared" si="301"/>
        <v>I</v>
      </c>
      <c r="H6436" s="79" t="str">
        <f t="shared" si="302"/>
        <v>6DJ/BASIN/CIG</v>
      </c>
    </row>
    <row r="6437" spans="1:8">
      <c r="A6437" s="80">
        <v>38838</v>
      </c>
      <c r="B6437" s="79" t="s">
        <v>215</v>
      </c>
      <c r="C6437" s="79" t="s">
        <v>189</v>
      </c>
      <c r="D6437" s="85">
        <v>0</v>
      </c>
      <c r="E6437" s="85">
        <v>0</v>
      </c>
      <c r="F6437" s="210">
        <f t="shared" si="300"/>
        <v>6</v>
      </c>
      <c r="G6437" s="79" t="str">
        <f t="shared" si="301"/>
        <v>I</v>
      </c>
      <c r="H6437" s="79" t="str">
        <f t="shared" si="302"/>
        <v>6IF-CIG/GLENROCK</v>
      </c>
    </row>
    <row r="6438" spans="1:8">
      <c r="A6438" s="80">
        <v>38838</v>
      </c>
      <c r="B6438" s="79" t="s">
        <v>215</v>
      </c>
      <c r="C6438" s="79" t="s">
        <v>105</v>
      </c>
      <c r="D6438" s="85">
        <v>0</v>
      </c>
      <c r="E6438" s="85">
        <v>0</v>
      </c>
      <c r="F6438" s="210">
        <f t="shared" si="300"/>
        <v>6</v>
      </c>
      <c r="G6438" s="79" t="str">
        <f t="shared" si="301"/>
        <v>I</v>
      </c>
      <c r="H6438" s="79" t="str">
        <f t="shared" si="302"/>
        <v>6IF-CIG/ROCKPORT</v>
      </c>
    </row>
    <row r="6439" spans="1:8">
      <c r="A6439" s="80">
        <v>38838</v>
      </c>
      <c r="B6439" s="79" t="s">
        <v>215</v>
      </c>
      <c r="C6439" s="79" t="s">
        <v>220</v>
      </c>
      <c r="D6439" s="85">
        <v>153553.05669999999</v>
      </c>
      <c r="E6439" s="85">
        <v>0</v>
      </c>
      <c r="F6439" s="210">
        <f t="shared" si="300"/>
        <v>6</v>
      </c>
      <c r="G6439" s="79" t="str">
        <f t="shared" si="301"/>
        <v>I</v>
      </c>
      <c r="H6439" s="79" t="str">
        <f t="shared" si="302"/>
        <v>6IF-NGPL/GAGE(W)</v>
      </c>
    </row>
    <row r="6440" spans="1:8">
      <c r="A6440" s="80">
        <v>38838</v>
      </c>
      <c r="B6440" s="79" t="s">
        <v>215</v>
      </c>
      <c r="C6440" s="79" t="s">
        <v>96</v>
      </c>
      <c r="D6440" s="85">
        <v>127960.8806</v>
      </c>
      <c r="E6440" s="85">
        <v>-639.80440299999998</v>
      </c>
      <c r="F6440" s="210">
        <f t="shared" si="300"/>
        <v>6</v>
      </c>
      <c r="G6440" s="79" t="str">
        <f t="shared" si="301"/>
        <v>I</v>
      </c>
      <c r="H6440" s="79" t="str">
        <f t="shared" si="302"/>
        <v>6IF-NGPL/MIDCON</v>
      </c>
    </row>
    <row r="6441" spans="1:8">
      <c r="A6441" s="80">
        <v>38838</v>
      </c>
      <c r="B6441" s="79" t="s">
        <v>215</v>
      </c>
      <c r="C6441" s="79" t="s">
        <v>99</v>
      </c>
      <c r="D6441" s="85">
        <v>127960.8806</v>
      </c>
      <c r="E6441" s="85">
        <v>-639.80440299999998</v>
      </c>
      <c r="F6441" s="210">
        <f t="shared" si="300"/>
        <v>6</v>
      </c>
      <c r="G6441" s="79" t="str">
        <f t="shared" si="301"/>
        <v>I</v>
      </c>
      <c r="H6441" s="79" t="str">
        <f t="shared" si="302"/>
        <v>6IF-PAN/TX/OK</v>
      </c>
    </row>
    <row r="6442" spans="1:8">
      <c r="A6442" s="80">
        <v>38869</v>
      </c>
      <c r="B6442" s="79" t="s">
        <v>215</v>
      </c>
      <c r="C6442" s="79" t="s">
        <v>100</v>
      </c>
      <c r="D6442" s="85">
        <v>-125031.94259999999</v>
      </c>
      <c r="E6442" s="85">
        <v>-6506.8983827191705</v>
      </c>
      <c r="F6442" s="210">
        <f t="shared" si="300"/>
        <v>6</v>
      </c>
      <c r="G6442" s="79" t="str">
        <f t="shared" si="301"/>
        <v>I</v>
      </c>
      <c r="H6442" s="79" t="str">
        <f t="shared" si="302"/>
        <v>6DJ/BASIN/CIG</v>
      </c>
    </row>
    <row r="6443" spans="1:8">
      <c r="A6443" s="80">
        <v>38869</v>
      </c>
      <c r="B6443" s="79" t="s">
        <v>215</v>
      </c>
      <c r="C6443" s="79" t="s">
        <v>189</v>
      </c>
      <c r="D6443" s="85">
        <v>0</v>
      </c>
      <c r="E6443" s="85">
        <v>0</v>
      </c>
      <c r="F6443" s="210">
        <f t="shared" si="300"/>
        <v>6</v>
      </c>
      <c r="G6443" s="79" t="str">
        <f t="shared" si="301"/>
        <v>I</v>
      </c>
      <c r="H6443" s="79" t="str">
        <f t="shared" si="302"/>
        <v>6IF-CIG/GLENROCK</v>
      </c>
    </row>
    <row r="6444" spans="1:8">
      <c r="A6444" s="80">
        <v>38869</v>
      </c>
      <c r="B6444" s="79" t="s">
        <v>215</v>
      </c>
      <c r="C6444" s="79" t="s">
        <v>105</v>
      </c>
      <c r="D6444" s="85">
        <v>0</v>
      </c>
      <c r="E6444" s="85">
        <v>0</v>
      </c>
      <c r="F6444" s="210">
        <f t="shared" si="300"/>
        <v>6</v>
      </c>
      <c r="G6444" s="79" t="str">
        <f t="shared" si="301"/>
        <v>I</v>
      </c>
      <c r="H6444" s="79" t="str">
        <f t="shared" si="302"/>
        <v>6IF-CIG/ROCKPORT</v>
      </c>
    </row>
    <row r="6445" spans="1:8">
      <c r="A6445" s="80">
        <v>38869</v>
      </c>
      <c r="B6445" s="79" t="s">
        <v>215</v>
      </c>
      <c r="C6445" s="79" t="s">
        <v>220</v>
      </c>
      <c r="D6445" s="85">
        <v>147879.2934</v>
      </c>
      <c r="E6445" s="85">
        <v>0</v>
      </c>
      <c r="F6445" s="210">
        <f t="shared" si="300"/>
        <v>6</v>
      </c>
      <c r="G6445" s="79" t="str">
        <f t="shared" si="301"/>
        <v>I</v>
      </c>
      <c r="H6445" s="79" t="str">
        <f t="shared" si="302"/>
        <v>6IF-NGPL/GAGE(W)</v>
      </c>
    </row>
    <row r="6446" spans="1:8">
      <c r="A6446" s="80">
        <v>38869</v>
      </c>
      <c r="B6446" s="79" t="s">
        <v>215</v>
      </c>
      <c r="C6446" s="79" t="s">
        <v>96</v>
      </c>
      <c r="D6446" s="85">
        <v>123232.7445</v>
      </c>
      <c r="E6446" s="85">
        <v>-616.16372249999995</v>
      </c>
      <c r="F6446" s="210">
        <f t="shared" si="300"/>
        <v>6</v>
      </c>
      <c r="G6446" s="79" t="str">
        <f t="shared" si="301"/>
        <v>I</v>
      </c>
      <c r="H6446" s="79" t="str">
        <f t="shared" si="302"/>
        <v>6IF-NGPL/MIDCON</v>
      </c>
    </row>
    <row r="6447" spans="1:8">
      <c r="A6447" s="80">
        <v>38869</v>
      </c>
      <c r="B6447" s="79" t="s">
        <v>215</v>
      </c>
      <c r="C6447" s="79" t="s">
        <v>99</v>
      </c>
      <c r="D6447" s="85">
        <v>123232.7445</v>
      </c>
      <c r="E6447" s="85">
        <v>-616.16372249999995</v>
      </c>
      <c r="F6447" s="210">
        <f t="shared" si="300"/>
        <v>6</v>
      </c>
      <c r="G6447" s="79" t="str">
        <f t="shared" si="301"/>
        <v>I</v>
      </c>
      <c r="H6447" s="79" t="str">
        <f t="shared" si="302"/>
        <v>6IF-PAN/TX/OK</v>
      </c>
    </row>
    <row r="6448" spans="1:8">
      <c r="A6448" s="80">
        <v>38899</v>
      </c>
      <c r="B6448" s="79" t="s">
        <v>215</v>
      </c>
      <c r="C6448" s="79" t="s">
        <v>100</v>
      </c>
      <c r="D6448" s="85">
        <v>-128587.8201</v>
      </c>
      <c r="E6448" s="85">
        <v>-6308.1795561483796</v>
      </c>
      <c r="F6448" s="210">
        <f t="shared" si="300"/>
        <v>6</v>
      </c>
      <c r="G6448" s="79" t="str">
        <f t="shared" si="301"/>
        <v>I</v>
      </c>
      <c r="H6448" s="79" t="str">
        <f t="shared" si="302"/>
        <v>6DJ/BASIN/CIG</v>
      </c>
    </row>
    <row r="6449" spans="1:8">
      <c r="A6449" s="80">
        <v>38899</v>
      </c>
      <c r="B6449" s="79" t="s">
        <v>215</v>
      </c>
      <c r="C6449" s="79" t="s">
        <v>189</v>
      </c>
      <c r="D6449" s="85">
        <v>0</v>
      </c>
      <c r="E6449" s="85">
        <v>0</v>
      </c>
      <c r="F6449" s="210">
        <f t="shared" si="300"/>
        <v>6</v>
      </c>
      <c r="G6449" s="79" t="str">
        <f t="shared" si="301"/>
        <v>I</v>
      </c>
      <c r="H6449" s="79" t="str">
        <f t="shared" si="302"/>
        <v>6IF-CIG/GLENROCK</v>
      </c>
    </row>
    <row r="6450" spans="1:8">
      <c r="A6450" s="80">
        <v>38899</v>
      </c>
      <c r="B6450" s="79" t="s">
        <v>215</v>
      </c>
      <c r="C6450" s="79" t="s">
        <v>105</v>
      </c>
      <c r="D6450" s="85">
        <v>0</v>
      </c>
      <c r="E6450" s="85">
        <v>0</v>
      </c>
      <c r="F6450" s="210">
        <f t="shared" si="300"/>
        <v>6</v>
      </c>
      <c r="G6450" s="79" t="str">
        <f t="shared" si="301"/>
        <v>I</v>
      </c>
      <c r="H6450" s="79" t="str">
        <f t="shared" si="302"/>
        <v>6IF-CIG/ROCKPORT</v>
      </c>
    </row>
    <row r="6451" spans="1:8">
      <c r="A6451" s="80">
        <v>38899</v>
      </c>
      <c r="B6451" s="79" t="s">
        <v>215</v>
      </c>
      <c r="C6451" s="79" t="s">
        <v>220</v>
      </c>
      <c r="D6451" s="85">
        <v>152084.94390000001</v>
      </c>
      <c r="E6451" s="85">
        <v>0</v>
      </c>
      <c r="F6451" s="210">
        <f t="shared" si="300"/>
        <v>6</v>
      </c>
      <c r="G6451" s="79" t="str">
        <f t="shared" si="301"/>
        <v>I</v>
      </c>
      <c r="H6451" s="79" t="str">
        <f t="shared" si="302"/>
        <v>6IF-NGPL/GAGE(W)</v>
      </c>
    </row>
    <row r="6452" spans="1:8">
      <c r="A6452" s="80">
        <v>38899</v>
      </c>
      <c r="B6452" s="79" t="s">
        <v>215</v>
      </c>
      <c r="C6452" s="79" t="s">
        <v>96</v>
      </c>
      <c r="D6452" s="85">
        <v>126737.45329999999</v>
      </c>
      <c r="E6452" s="85">
        <v>-633.68726649999996</v>
      </c>
      <c r="F6452" s="210">
        <f t="shared" si="300"/>
        <v>6</v>
      </c>
      <c r="G6452" s="79" t="str">
        <f t="shared" si="301"/>
        <v>I</v>
      </c>
      <c r="H6452" s="79" t="str">
        <f t="shared" si="302"/>
        <v>6IF-NGPL/MIDCON</v>
      </c>
    </row>
    <row r="6453" spans="1:8">
      <c r="A6453" s="80">
        <v>38899</v>
      </c>
      <c r="B6453" s="79" t="s">
        <v>215</v>
      </c>
      <c r="C6453" s="79" t="s">
        <v>99</v>
      </c>
      <c r="D6453" s="85">
        <v>126737.45329999999</v>
      </c>
      <c r="E6453" s="85">
        <v>-633.68726649999996</v>
      </c>
      <c r="F6453" s="210">
        <f t="shared" si="300"/>
        <v>6</v>
      </c>
      <c r="G6453" s="79" t="str">
        <f t="shared" si="301"/>
        <v>I</v>
      </c>
      <c r="H6453" s="79" t="str">
        <f t="shared" si="302"/>
        <v>6IF-PAN/TX/OK</v>
      </c>
    </row>
    <row r="6454" spans="1:8">
      <c r="A6454" s="80">
        <v>38930</v>
      </c>
      <c r="B6454" s="79" t="s">
        <v>215</v>
      </c>
      <c r="C6454" s="79" t="s">
        <v>100</v>
      </c>
      <c r="D6454" s="85">
        <v>-127952.82860000001</v>
      </c>
      <c r="E6454" s="85">
        <v>-6060.6013773149407</v>
      </c>
      <c r="F6454" s="210">
        <f t="shared" si="300"/>
        <v>6</v>
      </c>
      <c r="G6454" s="79" t="str">
        <f t="shared" si="301"/>
        <v>I</v>
      </c>
      <c r="H6454" s="79" t="str">
        <f t="shared" si="302"/>
        <v>6DJ/BASIN/CIG</v>
      </c>
    </row>
    <row r="6455" spans="1:8">
      <c r="A6455" s="80">
        <v>38930</v>
      </c>
      <c r="B6455" s="79" t="s">
        <v>215</v>
      </c>
      <c r="C6455" s="79" t="s">
        <v>189</v>
      </c>
      <c r="D6455" s="85">
        <v>0</v>
      </c>
      <c r="E6455" s="85">
        <v>0</v>
      </c>
      <c r="F6455" s="210">
        <f t="shared" si="300"/>
        <v>6</v>
      </c>
      <c r="G6455" s="79" t="str">
        <f t="shared" si="301"/>
        <v>I</v>
      </c>
      <c r="H6455" s="79" t="str">
        <f t="shared" si="302"/>
        <v>6IF-CIG/GLENROCK</v>
      </c>
    </row>
    <row r="6456" spans="1:8">
      <c r="A6456" s="80">
        <v>38930</v>
      </c>
      <c r="B6456" s="79" t="s">
        <v>215</v>
      </c>
      <c r="C6456" s="79" t="s">
        <v>105</v>
      </c>
      <c r="D6456" s="85">
        <v>0</v>
      </c>
      <c r="E6456" s="85">
        <v>0</v>
      </c>
      <c r="F6456" s="210">
        <f t="shared" si="300"/>
        <v>6</v>
      </c>
      <c r="G6456" s="79" t="str">
        <f t="shared" si="301"/>
        <v>I</v>
      </c>
      <c r="H6456" s="79" t="str">
        <f t="shared" si="302"/>
        <v>6IF-CIG/ROCKPORT</v>
      </c>
    </row>
    <row r="6457" spans="1:8">
      <c r="A6457" s="80">
        <v>38930</v>
      </c>
      <c r="B6457" s="79" t="s">
        <v>215</v>
      </c>
      <c r="C6457" s="79" t="s">
        <v>220</v>
      </c>
      <c r="D6457" s="85">
        <v>151333.9191</v>
      </c>
      <c r="E6457" s="85">
        <v>0</v>
      </c>
      <c r="F6457" s="210">
        <f t="shared" si="300"/>
        <v>6</v>
      </c>
      <c r="G6457" s="79" t="str">
        <f t="shared" si="301"/>
        <v>I</v>
      </c>
      <c r="H6457" s="79" t="str">
        <f t="shared" si="302"/>
        <v>6IF-NGPL/GAGE(W)</v>
      </c>
    </row>
    <row r="6458" spans="1:8">
      <c r="A6458" s="80">
        <v>38930</v>
      </c>
      <c r="B6458" s="79" t="s">
        <v>215</v>
      </c>
      <c r="C6458" s="79" t="s">
        <v>96</v>
      </c>
      <c r="D6458" s="85">
        <v>126111.5993</v>
      </c>
      <c r="E6458" s="85">
        <v>-630.55799649999994</v>
      </c>
      <c r="F6458" s="210">
        <f t="shared" si="300"/>
        <v>6</v>
      </c>
      <c r="G6458" s="79" t="str">
        <f t="shared" si="301"/>
        <v>I</v>
      </c>
      <c r="H6458" s="79" t="str">
        <f t="shared" si="302"/>
        <v>6IF-NGPL/MIDCON</v>
      </c>
    </row>
    <row r="6459" spans="1:8">
      <c r="A6459" s="80">
        <v>38930</v>
      </c>
      <c r="B6459" s="79" t="s">
        <v>215</v>
      </c>
      <c r="C6459" s="79" t="s">
        <v>99</v>
      </c>
      <c r="D6459" s="85">
        <v>126111.5993</v>
      </c>
      <c r="E6459" s="85">
        <v>-630.55799649999994</v>
      </c>
      <c r="F6459" s="210">
        <f t="shared" si="300"/>
        <v>6</v>
      </c>
      <c r="G6459" s="79" t="str">
        <f t="shared" si="301"/>
        <v>I</v>
      </c>
      <c r="H6459" s="79" t="str">
        <f t="shared" si="302"/>
        <v>6IF-PAN/TX/OK</v>
      </c>
    </row>
    <row r="6460" spans="1:8">
      <c r="A6460" s="80">
        <v>38961</v>
      </c>
      <c r="B6460" s="79" t="s">
        <v>215</v>
      </c>
      <c r="C6460" s="79" t="s">
        <v>100</v>
      </c>
      <c r="D6460" s="85">
        <v>-123208.1827</v>
      </c>
      <c r="E6460" s="85">
        <v>-5665.8731172369708</v>
      </c>
      <c r="F6460" s="210">
        <f t="shared" si="300"/>
        <v>6</v>
      </c>
      <c r="G6460" s="79" t="str">
        <f t="shared" si="301"/>
        <v>I</v>
      </c>
      <c r="H6460" s="79" t="str">
        <f t="shared" si="302"/>
        <v>6DJ/BASIN/CIG</v>
      </c>
    </row>
    <row r="6461" spans="1:8">
      <c r="A6461" s="80">
        <v>38961</v>
      </c>
      <c r="B6461" s="79" t="s">
        <v>215</v>
      </c>
      <c r="C6461" s="79" t="s">
        <v>189</v>
      </c>
      <c r="D6461" s="85">
        <v>0</v>
      </c>
      <c r="E6461" s="85">
        <v>0</v>
      </c>
      <c r="F6461" s="210">
        <f t="shared" si="300"/>
        <v>6</v>
      </c>
      <c r="G6461" s="79" t="str">
        <f t="shared" si="301"/>
        <v>I</v>
      </c>
      <c r="H6461" s="79" t="str">
        <f t="shared" si="302"/>
        <v>6IF-CIG/GLENROCK</v>
      </c>
    </row>
    <row r="6462" spans="1:8">
      <c r="A6462" s="80">
        <v>38961</v>
      </c>
      <c r="B6462" s="79" t="s">
        <v>215</v>
      </c>
      <c r="C6462" s="79" t="s">
        <v>105</v>
      </c>
      <c r="D6462" s="85">
        <v>0</v>
      </c>
      <c r="E6462" s="85">
        <v>0</v>
      </c>
      <c r="F6462" s="210">
        <f t="shared" si="300"/>
        <v>6</v>
      </c>
      <c r="G6462" s="79" t="str">
        <f t="shared" si="301"/>
        <v>I</v>
      </c>
      <c r="H6462" s="79" t="str">
        <f t="shared" si="302"/>
        <v>6IF-CIG/ROCKPORT</v>
      </c>
    </row>
    <row r="6463" spans="1:8">
      <c r="A6463" s="80">
        <v>38961</v>
      </c>
      <c r="B6463" s="79" t="s">
        <v>215</v>
      </c>
      <c r="C6463" s="79" t="s">
        <v>220</v>
      </c>
      <c r="D6463" s="85">
        <v>145722.27410000001</v>
      </c>
      <c r="E6463" s="85">
        <v>0</v>
      </c>
      <c r="F6463" s="210">
        <f t="shared" si="300"/>
        <v>6</v>
      </c>
      <c r="G6463" s="79" t="str">
        <f t="shared" si="301"/>
        <v>I</v>
      </c>
      <c r="H6463" s="79" t="str">
        <f t="shared" si="302"/>
        <v>6IF-NGPL/GAGE(W)</v>
      </c>
    </row>
    <row r="6464" spans="1:8">
      <c r="A6464" s="80">
        <v>38961</v>
      </c>
      <c r="B6464" s="79" t="s">
        <v>215</v>
      </c>
      <c r="C6464" s="79" t="s">
        <v>96</v>
      </c>
      <c r="D6464" s="85">
        <v>121435.22839999999</v>
      </c>
      <c r="E6464" s="85">
        <v>-607.17614200000003</v>
      </c>
      <c r="F6464" s="210">
        <f t="shared" si="300"/>
        <v>6</v>
      </c>
      <c r="G6464" s="79" t="str">
        <f t="shared" si="301"/>
        <v>I</v>
      </c>
      <c r="H6464" s="79" t="str">
        <f t="shared" si="302"/>
        <v>6IF-NGPL/MIDCON</v>
      </c>
    </row>
    <row r="6465" spans="1:8">
      <c r="A6465" s="80">
        <v>38961</v>
      </c>
      <c r="B6465" s="79" t="s">
        <v>215</v>
      </c>
      <c r="C6465" s="79" t="s">
        <v>99</v>
      </c>
      <c r="D6465" s="85">
        <v>121435.22839999999</v>
      </c>
      <c r="E6465" s="85">
        <v>-607.17614200000003</v>
      </c>
      <c r="F6465" s="210">
        <f t="shared" si="300"/>
        <v>6</v>
      </c>
      <c r="G6465" s="79" t="str">
        <f t="shared" si="301"/>
        <v>I</v>
      </c>
      <c r="H6465" s="79" t="str">
        <f t="shared" si="302"/>
        <v>6IF-PAN/TX/OK</v>
      </c>
    </row>
    <row r="6466" spans="1:8">
      <c r="A6466" s="80">
        <v>38991</v>
      </c>
      <c r="B6466" s="79" t="s">
        <v>215</v>
      </c>
      <c r="C6466" s="79" t="s">
        <v>100</v>
      </c>
      <c r="D6466" s="85">
        <v>-126695.4708</v>
      </c>
      <c r="E6466" s="85">
        <v>-5651.7671033017505</v>
      </c>
      <c r="F6466" s="210">
        <f t="shared" si="300"/>
        <v>6</v>
      </c>
      <c r="G6466" s="79" t="str">
        <f t="shared" si="301"/>
        <v>I</v>
      </c>
      <c r="H6466" s="79" t="str">
        <f t="shared" si="302"/>
        <v>6DJ/BASIN/CIG</v>
      </c>
    </row>
    <row r="6467" spans="1:8">
      <c r="A6467" s="80">
        <v>38991</v>
      </c>
      <c r="B6467" s="79" t="s">
        <v>215</v>
      </c>
      <c r="C6467" s="79" t="s">
        <v>189</v>
      </c>
      <c r="D6467" s="85">
        <v>0</v>
      </c>
      <c r="E6467" s="85">
        <v>0</v>
      </c>
      <c r="F6467" s="210">
        <f t="shared" ref="F6467:F6530" si="303">IF(REF_DT&lt;=LastDay,INDEX(IntraMonth_Buckets,MATCH($A6467,IntraSumMonths,0),1),INDEX(BucketTable,MATCH($A6467,SumMonths,0),1))</f>
        <v>6</v>
      </c>
      <c r="G6467" s="79" t="str">
        <f t="shared" ref="G6467:G6530" si="304">INDEX(Book_Type,MATCH($B6467,Book,0),1)</f>
        <v>I</v>
      </c>
      <c r="H6467" s="79" t="str">
        <f t="shared" ref="H6467:H6530" si="305">$F6467&amp;$C6467</f>
        <v>6IF-CIG/GLENROCK</v>
      </c>
    </row>
    <row r="6468" spans="1:8">
      <c r="A6468" s="80">
        <v>38991</v>
      </c>
      <c r="B6468" s="79" t="s">
        <v>215</v>
      </c>
      <c r="C6468" s="79" t="s">
        <v>105</v>
      </c>
      <c r="D6468" s="85">
        <v>0</v>
      </c>
      <c r="E6468" s="85">
        <v>0</v>
      </c>
      <c r="F6468" s="210">
        <f t="shared" si="303"/>
        <v>6</v>
      </c>
      <c r="G6468" s="79" t="str">
        <f t="shared" si="304"/>
        <v>I</v>
      </c>
      <c r="H6468" s="79" t="str">
        <f t="shared" si="305"/>
        <v>6IF-CIG/ROCKPORT</v>
      </c>
    </row>
    <row r="6469" spans="1:8">
      <c r="A6469" s="80">
        <v>38991</v>
      </c>
      <c r="B6469" s="79" t="s">
        <v>215</v>
      </c>
      <c r="C6469" s="79" t="s">
        <v>220</v>
      </c>
      <c r="D6469" s="85">
        <v>149846.80170000001</v>
      </c>
      <c r="E6469" s="85">
        <v>0</v>
      </c>
      <c r="F6469" s="210">
        <f t="shared" si="303"/>
        <v>6</v>
      </c>
      <c r="G6469" s="79" t="str">
        <f t="shared" si="304"/>
        <v>I</v>
      </c>
      <c r="H6469" s="79" t="str">
        <f t="shared" si="305"/>
        <v>6IF-NGPL/GAGE(W)</v>
      </c>
    </row>
    <row r="6470" spans="1:8">
      <c r="A6470" s="80">
        <v>38991</v>
      </c>
      <c r="B6470" s="79" t="s">
        <v>215</v>
      </c>
      <c r="C6470" s="79" t="s">
        <v>96</v>
      </c>
      <c r="D6470" s="85">
        <v>124872.33470000001</v>
      </c>
      <c r="E6470" s="85">
        <v>-624.36167350000005</v>
      </c>
      <c r="F6470" s="210">
        <f t="shared" si="303"/>
        <v>6</v>
      </c>
      <c r="G6470" s="79" t="str">
        <f t="shared" si="304"/>
        <v>I</v>
      </c>
      <c r="H6470" s="79" t="str">
        <f t="shared" si="305"/>
        <v>6IF-NGPL/MIDCON</v>
      </c>
    </row>
    <row r="6471" spans="1:8">
      <c r="A6471" s="80">
        <v>38991</v>
      </c>
      <c r="B6471" s="79" t="s">
        <v>215</v>
      </c>
      <c r="C6471" s="79" t="s">
        <v>99</v>
      </c>
      <c r="D6471" s="85">
        <v>124872.33470000001</v>
      </c>
      <c r="E6471" s="85">
        <v>-624.36167350000005</v>
      </c>
      <c r="F6471" s="210">
        <f t="shared" si="303"/>
        <v>6</v>
      </c>
      <c r="G6471" s="79" t="str">
        <f t="shared" si="304"/>
        <v>I</v>
      </c>
      <c r="H6471" s="79" t="str">
        <f t="shared" si="305"/>
        <v>6IF-PAN/TX/OK</v>
      </c>
    </row>
    <row r="6472" spans="1:8">
      <c r="A6472" s="80">
        <v>39022</v>
      </c>
      <c r="B6472" s="79" t="s">
        <v>215</v>
      </c>
      <c r="C6472" s="79" t="s">
        <v>100</v>
      </c>
      <c r="D6472" s="85">
        <v>-121988.14109999999</v>
      </c>
      <c r="E6472" s="85">
        <v>-4369.8051551051703</v>
      </c>
      <c r="F6472" s="210">
        <f t="shared" si="303"/>
        <v>6</v>
      </c>
      <c r="G6472" s="79" t="str">
        <f t="shared" si="304"/>
        <v>I</v>
      </c>
      <c r="H6472" s="79" t="str">
        <f t="shared" si="305"/>
        <v>6DJ/BASIN/CIG</v>
      </c>
    </row>
    <row r="6473" spans="1:8">
      <c r="A6473" s="80">
        <v>39022</v>
      </c>
      <c r="B6473" s="79" t="s">
        <v>215</v>
      </c>
      <c r="C6473" s="79" t="s">
        <v>189</v>
      </c>
      <c r="D6473" s="85">
        <v>0</v>
      </c>
      <c r="E6473" s="85">
        <v>0</v>
      </c>
      <c r="F6473" s="210">
        <f t="shared" si="303"/>
        <v>6</v>
      </c>
      <c r="G6473" s="79" t="str">
        <f t="shared" si="304"/>
        <v>I</v>
      </c>
      <c r="H6473" s="79" t="str">
        <f t="shared" si="305"/>
        <v>6IF-CIG/GLENROCK</v>
      </c>
    </row>
    <row r="6474" spans="1:8">
      <c r="A6474" s="80">
        <v>39022</v>
      </c>
      <c r="B6474" s="79" t="s">
        <v>215</v>
      </c>
      <c r="C6474" s="79" t="s">
        <v>105</v>
      </c>
      <c r="D6474" s="85">
        <v>0</v>
      </c>
      <c r="E6474" s="85">
        <v>0</v>
      </c>
      <c r="F6474" s="210">
        <f t="shared" si="303"/>
        <v>6</v>
      </c>
      <c r="G6474" s="79" t="str">
        <f t="shared" si="304"/>
        <v>I</v>
      </c>
      <c r="H6474" s="79" t="str">
        <f t="shared" si="305"/>
        <v>6IF-CIG/ROCKPORT</v>
      </c>
    </row>
    <row r="6475" spans="1:8">
      <c r="A6475" s="80">
        <v>39022</v>
      </c>
      <c r="B6475" s="79" t="s">
        <v>215</v>
      </c>
      <c r="C6475" s="79" t="s">
        <v>220</v>
      </c>
      <c r="D6475" s="85">
        <v>144279.2916</v>
      </c>
      <c r="E6475" s="85">
        <v>0</v>
      </c>
      <c r="F6475" s="210">
        <f t="shared" si="303"/>
        <v>6</v>
      </c>
      <c r="G6475" s="79" t="str">
        <f t="shared" si="304"/>
        <v>I</v>
      </c>
      <c r="H6475" s="79" t="str">
        <f t="shared" si="305"/>
        <v>6IF-NGPL/GAGE(W)</v>
      </c>
    </row>
    <row r="6476" spans="1:8">
      <c r="A6476" s="80">
        <v>39052</v>
      </c>
      <c r="B6476" s="79" t="s">
        <v>215</v>
      </c>
      <c r="C6476" s="79" t="s">
        <v>100</v>
      </c>
      <c r="D6476" s="85">
        <v>0</v>
      </c>
      <c r="E6476" s="85">
        <v>0</v>
      </c>
      <c r="F6476" s="210">
        <f t="shared" si="303"/>
        <v>6</v>
      </c>
      <c r="G6476" s="79" t="str">
        <f t="shared" si="304"/>
        <v>I</v>
      </c>
      <c r="H6476" s="79" t="str">
        <f t="shared" si="305"/>
        <v>6DJ/BASIN/CIG</v>
      </c>
    </row>
    <row r="6477" spans="1:8">
      <c r="A6477" s="80">
        <v>39052</v>
      </c>
      <c r="B6477" s="79" t="s">
        <v>215</v>
      </c>
      <c r="C6477" s="79" t="s">
        <v>189</v>
      </c>
      <c r="D6477" s="85">
        <v>0</v>
      </c>
      <c r="E6477" s="85">
        <v>0</v>
      </c>
      <c r="F6477" s="210">
        <f t="shared" si="303"/>
        <v>6</v>
      </c>
      <c r="G6477" s="79" t="str">
        <f t="shared" si="304"/>
        <v>I</v>
      </c>
      <c r="H6477" s="79" t="str">
        <f t="shared" si="305"/>
        <v>6IF-CIG/GLENROCK</v>
      </c>
    </row>
    <row r="6478" spans="1:8">
      <c r="A6478" s="80">
        <v>39052</v>
      </c>
      <c r="B6478" s="79" t="s">
        <v>215</v>
      </c>
      <c r="C6478" s="79" t="s">
        <v>105</v>
      </c>
      <c r="D6478" s="85">
        <v>0</v>
      </c>
      <c r="E6478" s="85">
        <v>0</v>
      </c>
      <c r="F6478" s="210">
        <f t="shared" si="303"/>
        <v>6</v>
      </c>
      <c r="G6478" s="79" t="str">
        <f t="shared" si="304"/>
        <v>I</v>
      </c>
      <c r="H6478" s="79" t="str">
        <f t="shared" si="305"/>
        <v>6IF-CIG/ROCKPORT</v>
      </c>
    </row>
    <row r="6479" spans="1:8">
      <c r="A6479" s="80">
        <v>39052</v>
      </c>
      <c r="B6479" s="79" t="s">
        <v>215</v>
      </c>
      <c r="C6479" s="79" t="s">
        <v>220</v>
      </c>
      <c r="D6479" s="85">
        <v>148413.80239999999</v>
      </c>
      <c r="E6479" s="85">
        <v>0</v>
      </c>
      <c r="F6479" s="210">
        <f t="shared" si="303"/>
        <v>6</v>
      </c>
      <c r="G6479" s="79" t="str">
        <f t="shared" si="304"/>
        <v>I</v>
      </c>
      <c r="H6479" s="79" t="str">
        <f t="shared" si="305"/>
        <v>6IF-NGPL/GAGE(W)</v>
      </c>
    </row>
    <row r="6480" spans="1:8">
      <c r="A6480" s="80">
        <v>39083</v>
      </c>
      <c r="B6480" s="79" t="s">
        <v>215</v>
      </c>
      <c r="C6480" s="79" t="s">
        <v>100</v>
      </c>
      <c r="D6480" s="85">
        <v>0</v>
      </c>
      <c r="E6480" s="85">
        <v>0</v>
      </c>
      <c r="F6480" s="210">
        <f t="shared" si="303"/>
        <v>6</v>
      </c>
      <c r="G6480" s="79" t="str">
        <f t="shared" si="304"/>
        <v>I</v>
      </c>
      <c r="H6480" s="79" t="str">
        <f t="shared" si="305"/>
        <v>6DJ/BASIN/CIG</v>
      </c>
    </row>
    <row r="6481" spans="1:8">
      <c r="A6481" s="80">
        <v>39083</v>
      </c>
      <c r="B6481" s="79" t="s">
        <v>215</v>
      </c>
      <c r="C6481" s="79" t="s">
        <v>189</v>
      </c>
      <c r="D6481" s="85">
        <v>0</v>
      </c>
      <c r="E6481" s="85">
        <v>0</v>
      </c>
      <c r="F6481" s="210">
        <f t="shared" si="303"/>
        <v>6</v>
      </c>
      <c r="G6481" s="79" t="str">
        <f t="shared" si="304"/>
        <v>I</v>
      </c>
      <c r="H6481" s="79" t="str">
        <f t="shared" si="305"/>
        <v>6IF-CIG/GLENROCK</v>
      </c>
    </row>
    <row r="6482" spans="1:8">
      <c r="A6482" s="80">
        <v>39083</v>
      </c>
      <c r="B6482" s="79" t="s">
        <v>215</v>
      </c>
      <c r="C6482" s="79" t="s">
        <v>105</v>
      </c>
      <c r="D6482" s="85">
        <v>0</v>
      </c>
      <c r="E6482" s="85">
        <v>0</v>
      </c>
      <c r="F6482" s="210">
        <f t="shared" si="303"/>
        <v>6</v>
      </c>
      <c r="G6482" s="79" t="str">
        <f t="shared" si="304"/>
        <v>I</v>
      </c>
      <c r="H6482" s="79" t="str">
        <f t="shared" si="305"/>
        <v>6IF-CIG/ROCKPORT</v>
      </c>
    </row>
    <row r="6483" spans="1:8">
      <c r="A6483" s="80">
        <v>39083</v>
      </c>
      <c r="B6483" s="79" t="s">
        <v>215</v>
      </c>
      <c r="C6483" s="79" t="s">
        <v>220</v>
      </c>
      <c r="D6483" s="85">
        <v>147715.18290000001</v>
      </c>
      <c r="E6483" s="85">
        <v>0</v>
      </c>
      <c r="F6483" s="210">
        <f t="shared" si="303"/>
        <v>6</v>
      </c>
      <c r="G6483" s="79" t="str">
        <f t="shared" si="304"/>
        <v>I</v>
      </c>
      <c r="H6483" s="79" t="str">
        <f t="shared" si="305"/>
        <v>6IF-NGPL/GAGE(W)</v>
      </c>
    </row>
    <row r="6484" spans="1:8">
      <c r="A6484" s="80">
        <v>39114</v>
      </c>
      <c r="B6484" s="79" t="s">
        <v>215</v>
      </c>
      <c r="C6484" s="79" t="s">
        <v>100</v>
      </c>
      <c r="D6484" s="85">
        <v>-112272.23759999999</v>
      </c>
      <c r="E6484" s="85">
        <v>-3773.9368044314506</v>
      </c>
      <c r="F6484" s="210">
        <f t="shared" si="303"/>
        <v>6</v>
      </c>
      <c r="G6484" s="79" t="str">
        <f t="shared" si="304"/>
        <v>I</v>
      </c>
      <c r="H6484" s="79" t="str">
        <f t="shared" si="305"/>
        <v>6DJ/BASIN/CIG</v>
      </c>
    </row>
    <row r="6485" spans="1:8">
      <c r="A6485" s="80">
        <v>39114</v>
      </c>
      <c r="B6485" s="79" t="s">
        <v>215</v>
      </c>
      <c r="C6485" s="79" t="s">
        <v>189</v>
      </c>
      <c r="D6485" s="85">
        <v>0</v>
      </c>
      <c r="E6485" s="85">
        <v>0</v>
      </c>
      <c r="F6485" s="210">
        <f t="shared" si="303"/>
        <v>6</v>
      </c>
      <c r="G6485" s="79" t="str">
        <f t="shared" si="304"/>
        <v>I</v>
      </c>
      <c r="H6485" s="79" t="str">
        <f t="shared" si="305"/>
        <v>6IF-CIG/GLENROCK</v>
      </c>
    </row>
    <row r="6486" spans="1:8">
      <c r="A6486" s="80">
        <v>39114</v>
      </c>
      <c r="B6486" s="79" t="s">
        <v>215</v>
      </c>
      <c r="C6486" s="79" t="s">
        <v>105</v>
      </c>
      <c r="D6486" s="85">
        <v>0</v>
      </c>
      <c r="E6486" s="85">
        <v>0</v>
      </c>
      <c r="F6486" s="210">
        <f t="shared" si="303"/>
        <v>6</v>
      </c>
      <c r="G6486" s="79" t="str">
        <f t="shared" si="304"/>
        <v>I</v>
      </c>
      <c r="H6486" s="79" t="str">
        <f t="shared" si="305"/>
        <v>6IF-CIG/ROCKPORT</v>
      </c>
    </row>
    <row r="6487" spans="1:8">
      <c r="A6487" s="80">
        <v>39114</v>
      </c>
      <c r="B6487" s="79" t="s">
        <v>215</v>
      </c>
      <c r="C6487" s="79" t="s">
        <v>220</v>
      </c>
      <c r="D6487" s="85">
        <v>132787.98060000001</v>
      </c>
      <c r="E6487" s="85">
        <v>0</v>
      </c>
      <c r="F6487" s="210">
        <f t="shared" si="303"/>
        <v>6</v>
      </c>
      <c r="G6487" s="79" t="str">
        <f t="shared" si="304"/>
        <v>I</v>
      </c>
      <c r="H6487" s="79" t="str">
        <f t="shared" si="305"/>
        <v>6IF-NGPL/GAGE(W)</v>
      </c>
    </row>
    <row r="6488" spans="1:8">
      <c r="A6488" s="80">
        <v>39142</v>
      </c>
      <c r="B6488" s="79" t="s">
        <v>215</v>
      </c>
      <c r="C6488" s="79" t="s">
        <v>100</v>
      </c>
      <c r="D6488" s="85">
        <v>-123765.9853</v>
      </c>
      <c r="E6488" s="85">
        <v>-6379.1370670303304</v>
      </c>
      <c r="F6488" s="210">
        <f t="shared" si="303"/>
        <v>6</v>
      </c>
      <c r="G6488" s="79" t="str">
        <f t="shared" si="304"/>
        <v>I</v>
      </c>
      <c r="H6488" s="79" t="str">
        <f t="shared" si="305"/>
        <v>6DJ/BASIN/CIG</v>
      </c>
    </row>
    <row r="6489" spans="1:8">
      <c r="A6489" s="80">
        <v>39142</v>
      </c>
      <c r="B6489" s="79" t="s">
        <v>215</v>
      </c>
      <c r="C6489" s="79" t="s">
        <v>189</v>
      </c>
      <c r="D6489" s="85">
        <v>0</v>
      </c>
      <c r="E6489" s="85">
        <v>0</v>
      </c>
      <c r="F6489" s="210">
        <f t="shared" si="303"/>
        <v>6</v>
      </c>
      <c r="G6489" s="79" t="str">
        <f t="shared" si="304"/>
        <v>I</v>
      </c>
      <c r="H6489" s="79" t="str">
        <f t="shared" si="305"/>
        <v>6IF-CIG/GLENROCK</v>
      </c>
    </row>
    <row r="6490" spans="1:8">
      <c r="A6490" s="80">
        <v>39142</v>
      </c>
      <c r="B6490" s="79" t="s">
        <v>215</v>
      </c>
      <c r="C6490" s="79" t="s">
        <v>105</v>
      </c>
      <c r="D6490" s="85">
        <v>0</v>
      </c>
      <c r="E6490" s="85">
        <v>0</v>
      </c>
      <c r="F6490" s="210">
        <f t="shared" si="303"/>
        <v>6</v>
      </c>
      <c r="G6490" s="79" t="str">
        <f t="shared" si="304"/>
        <v>I</v>
      </c>
      <c r="H6490" s="79" t="str">
        <f t="shared" si="305"/>
        <v>6IF-CIG/ROCKPORT</v>
      </c>
    </row>
    <row r="6491" spans="1:8">
      <c r="A6491" s="80">
        <v>39142</v>
      </c>
      <c r="B6491" s="79" t="s">
        <v>215</v>
      </c>
      <c r="C6491" s="79" t="s">
        <v>220</v>
      </c>
      <c r="D6491" s="85">
        <v>146382.00510000001</v>
      </c>
      <c r="E6491" s="85">
        <v>0</v>
      </c>
      <c r="F6491" s="210">
        <f t="shared" si="303"/>
        <v>6</v>
      </c>
      <c r="G6491" s="79" t="str">
        <f t="shared" si="304"/>
        <v>I</v>
      </c>
      <c r="H6491" s="79" t="str">
        <f t="shared" si="305"/>
        <v>6IF-NGPL/GAGE(W)</v>
      </c>
    </row>
    <row r="6492" spans="1:8">
      <c r="A6492" s="80">
        <v>39173</v>
      </c>
      <c r="B6492" s="79" t="s">
        <v>215</v>
      </c>
      <c r="C6492" s="79" t="s">
        <v>100</v>
      </c>
      <c r="D6492" s="85">
        <v>-119198.9335</v>
      </c>
      <c r="E6492" s="85">
        <v>-6166.2646760658699</v>
      </c>
      <c r="F6492" s="210">
        <f t="shared" si="303"/>
        <v>6</v>
      </c>
      <c r="G6492" s="79" t="str">
        <f t="shared" si="304"/>
        <v>I</v>
      </c>
      <c r="H6492" s="79" t="str">
        <f t="shared" si="305"/>
        <v>6DJ/BASIN/CIG</v>
      </c>
    </row>
    <row r="6493" spans="1:8">
      <c r="A6493" s="80">
        <v>39173</v>
      </c>
      <c r="B6493" s="79" t="s">
        <v>215</v>
      </c>
      <c r="C6493" s="79" t="s">
        <v>189</v>
      </c>
      <c r="D6493" s="85">
        <v>0</v>
      </c>
      <c r="E6493" s="85">
        <v>0</v>
      </c>
      <c r="F6493" s="210">
        <f t="shared" si="303"/>
        <v>6</v>
      </c>
      <c r="G6493" s="79" t="str">
        <f t="shared" si="304"/>
        <v>I</v>
      </c>
      <c r="H6493" s="79" t="str">
        <f t="shared" si="305"/>
        <v>6IF-CIG/GLENROCK</v>
      </c>
    </row>
    <row r="6494" spans="1:8">
      <c r="A6494" s="80">
        <v>39173</v>
      </c>
      <c r="B6494" s="79" t="s">
        <v>215</v>
      </c>
      <c r="C6494" s="79" t="s">
        <v>105</v>
      </c>
      <c r="D6494" s="85">
        <v>0</v>
      </c>
      <c r="E6494" s="85">
        <v>0</v>
      </c>
      <c r="F6494" s="210">
        <f t="shared" si="303"/>
        <v>6</v>
      </c>
      <c r="G6494" s="79" t="str">
        <f t="shared" si="304"/>
        <v>I</v>
      </c>
      <c r="H6494" s="79" t="str">
        <f t="shared" si="305"/>
        <v>6IF-CIG/ROCKPORT</v>
      </c>
    </row>
    <row r="6495" spans="1:8">
      <c r="A6495" s="80">
        <v>39173</v>
      </c>
      <c r="B6495" s="79" t="s">
        <v>215</v>
      </c>
      <c r="C6495" s="79" t="s">
        <v>220</v>
      </c>
      <c r="D6495" s="85">
        <v>140980.4063</v>
      </c>
      <c r="E6495" s="85">
        <v>0</v>
      </c>
      <c r="F6495" s="210">
        <f t="shared" si="303"/>
        <v>6</v>
      </c>
      <c r="G6495" s="79" t="str">
        <f t="shared" si="304"/>
        <v>I</v>
      </c>
      <c r="H6495" s="79" t="str">
        <f t="shared" si="305"/>
        <v>6IF-NGPL/GAGE(W)</v>
      </c>
    </row>
    <row r="6496" spans="1:8">
      <c r="A6496" s="80">
        <v>39203</v>
      </c>
      <c r="B6496" s="79" t="s">
        <v>215</v>
      </c>
      <c r="C6496" s="79" t="s">
        <v>100</v>
      </c>
      <c r="D6496" s="85">
        <v>-122596.7019</v>
      </c>
      <c r="E6496" s="85">
        <v>-6299.46167430489</v>
      </c>
      <c r="F6496" s="210">
        <f t="shared" si="303"/>
        <v>6</v>
      </c>
      <c r="G6496" s="79" t="str">
        <f t="shared" si="304"/>
        <v>I</v>
      </c>
      <c r="H6496" s="79" t="str">
        <f t="shared" si="305"/>
        <v>6DJ/BASIN/CIG</v>
      </c>
    </row>
    <row r="6497" spans="1:8">
      <c r="A6497" s="80">
        <v>39203</v>
      </c>
      <c r="B6497" s="79" t="s">
        <v>215</v>
      </c>
      <c r="C6497" s="79" t="s">
        <v>189</v>
      </c>
      <c r="D6497" s="85">
        <v>0</v>
      </c>
      <c r="E6497" s="85">
        <v>0</v>
      </c>
      <c r="F6497" s="210">
        <f t="shared" si="303"/>
        <v>6</v>
      </c>
      <c r="G6497" s="79" t="str">
        <f t="shared" si="304"/>
        <v>I</v>
      </c>
      <c r="H6497" s="79" t="str">
        <f t="shared" si="305"/>
        <v>6IF-CIG/GLENROCK</v>
      </c>
    </row>
    <row r="6498" spans="1:8">
      <c r="A6498" s="80">
        <v>39203</v>
      </c>
      <c r="B6498" s="79" t="s">
        <v>215</v>
      </c>
      <c r="C6498" s="79" t="s">
        <v>105</v>
      </c>
      <c r="D6498" s="85">
        <v>0</v>
      </c>
      <c r="E6498" s="85">
        <v>0</v>
      </c>
      <c r="F6498" s="210">
        <f t="shared" si="303"/>
        <v>6</v>
      </c>
      <c r="G6498" s="79" t="str">
        <f t="shared" si="304"/>
        <v>I</v>
      </c>
      <c r="H6498" s="79" t="str">
        <f t="shared" si="305"/>
        <v>6IF-CIG/ROCKPORT</v>
      </c>
    </row>
    <row r="6499" spans="1:8">
      <c r="A6499" s="80">
        <v>39203</v>
      </c>
      <c r="B6499" s="79" t="s">
        <v>215</v>
      </c>
      <c r="C6499" s="79" t="s">
        <v>220</v>
      </c>
      <c r="D6499" s="85">
        <v>144999.05600000001</v>
      </c>
      <c r="E6499" s="85">
        <v>0</v>
      </c>
      <c r="F6499" s="210">
        <f t="shared" si="303"/>
        <v>6</v>
      </c>
      <c r="G6499" s="79" t="str">
        <f t="shared" si="304"/>
        <v>I</v>
      </c>
      <c r="H6499" s="79" t="str">
        <f t="shared" si="305"/>
        <v>6IF-NGPL/GAGE(W)</v>
      </c>
    </row>
    <row r="6500" spans="1:8">
      <c r="A6500" s="80">
        <v>39234</v>
      </c>
      <c r="B6500" s="79" t="s">
        <v>215</v>
      </c>
      <c r="C6500" s="79" t="s">
        <v>100</v>
      </c>
      <c r="D6500" s="85">
        <v>-118065.5511</v>
      </c>
      <c r="E6500" s="85">
        <v>-5961.5263239321803</v>
      </c>
      <c r="F6500" s="210">
        <f t="shared" si="303"/>
        <v>6</v>
      </c>
      <c r="G6500" s="79" t="str">
        <f t="shared" si="304"/>
        <v>I</v>
      </c>
      <c r="H6500" s="79" t="str">
        <f t="shared" si="305"/>
        <v>6DJ/BASIN/CIG</v>
      </c>
    </row>
    <row r="6501" spans="1:8">
      <c r="A6501" s="80">
        <v>39234</v>
      </c>
      <c r="B6501" s="79" t="s">
        <v>215</v>
      </c>
      <c r="C6501" s="79" t="s">
        <v>189</v>
      </c>
      <c r="D6501" s="85">
        <v>0</v>
      </c>
      <c r="E6501" s="85">
        <v>0</v>
      </c>
      <c r="F6501" s="210">
        <f t="shared" si="303"/>
        <v>6</v>
      </c>
      <c r="G6501" s="79" t="str">
        <f t="shared" si="304"/>
        <v>I</v>
      </c>
      <c r="H6501" s="79" t="str">
        <f t="shared" si="305"/>
        <v>6IF-CIG/GLENROCK</v>
      </c>
    </row>
    <row r="6502" spans="1:8">
      <c r="A6502" s="80">
        <v>39234</v>
      </c>
      <c r="B6502" s="79" t="s">
        <v>215</v>
      </c>
      <c r="C6502" s="79" t="s">
        <v>105</v>
      </c>
      <c r="D6502" s="85">
        <v>0</v>
      </c>
      <c r="E6502" s="85">
        <v>0</v>
      </c>
      <c r="F6502" s="210">
        <f t="shared" si="303"/>
        <v>6</v>
      </c>
      <c r="G6502" s="79" t="str">
        <f t="shared" si="304"/>
        <v>I</v>
      </c>
      <c r="H6502" s="79" t="str">
        <f t="shared" si="305"/>
        <v>6IF-CIG/ROCKPORT</v>
      </c>
    </row>
    <row r="6503" spans="1:8">
      <c r="A6503" s="80">
        <v>39234</v>
      </c>
      <c r="B6503" s="79" t="s">
        <v>215</v>
      </c>
      <c r="C6503" s="79" t="s">
        <v>220</v>
      </c>
      <c r="D6503" s="85">
        <v>139639.9185</v>
      </c>
      <c r="E6503" s="85">
        <v>0</v>
      </c>
      <c r="F6503" s="210">
        <f t="shared" si="303"/>
        <v>6</v>
      </c>
      <c r="G6503" s="79" t="str">
        <f t="shared" si="304"/>
        <v>I</v>
      </c>
      <c r="H6503" s="79" t="str">
        <f t="shared" si="305"/>
        <v>6IF-NGPL/GAGE(W)</v>
      </c>
    </row>
    <row r="6504" spans="1:8">
      <c r="A6504" s="80">
        <v>39264</v>
      </c>
      <c r="B6504" s="79" t="s">
        <v>215</v>
      </c>
      <c r="C6504" s="79" t="s">
        <v>100</v>
      </c>
      <c r="D6504" s="85">
        <v>-121423.80130000001</v>
      </c>
      <c r="E6504" s="85">
        <v>-5728.9120880535002</v>
      </c>
      <c r="F6504" s="210">
        <f t="shared" si="303"/>
        <v>6</v>
      </c>
      <c r="G6504" s="79" t="str">
        <f t="shared" si="304"/>
        <v>I</v>
      </c>
      <c r="H6504" s="79" t="str">
        <f t="shared" si="305"/>
        <v>6DJ/BASIN/CIG</v>
      </c>
    </row>
    <row r="6505" spans="1:8">
      <c r="A6505" s="80">
        <v>39264</v>
      </c>
      <c r="B6505" s="79" t="s">
        <v>215</v>
      </c>
      <c r="C6505" s="79" t="s">
        <v>189</v>
      </c>
      <c r="D6505" s="85">
        <v>0</v>
      </c>
      <c r="E6505" s="85">
        <v>0</v>
      </c>
      <c r="F6505" s="210">
        <f t="shared" si="303"/>
        <v>6</v>
      </c>
      <c r="G6505" s="79" t="str">
        <f t="shared" si="304"/>
        <v>I</v>
      </c>
      <c r="H6505" s="79" t="str">
        <f t="shared" si="305"/>
        <v>6IF-CIG/GLENROCK</v>
      </c>
    </row>
    <row r="6506" spans="1:8">
      <c r="A6506" s="80">
        <v>39264</v>
      </c>
      <c r="B6506" s="79" t="s">
        <v>215</v>
      </c>
      <c r="C6506" s="79" t="s">
        <v>105</v>
      </c>
      <c r="D6506" s="85">
        <v>0</v>
      </c>
      <c r="E6506" s="85">
        <v>0</v>
      </c>
      <c r="F6506" s="210">
        <f t="shared" si="303"/>
        <v>6</v>
      </c>
      <c r="G6506" s="79" t="str">
        <f t="shared" si="304"/>
        <v>I</v>
      </c>
      <c r="H6506" s="79" t="str">
        <f t="shared" si="305"/>
        <v>6IF-CIG/ROCKPORT</v>
      </c>
    </row>
    <row r="6507" spans="1:8">
      <c r="A6507" s="80">
        <v>39264</v>
      </c>
      <c r="B6507" s="79" t="s">
        <v>215</v>
      </c>
      <c r="C6507" s="79" t="s">
        <v>220</v>
      </c>
      <c r="D6507" s="85">
        <v>143611.82889999999</v>
      </c>
      <c r="E6507" s="85">
        <v>0</v>
      </c>
      <c r="F6507" s="210">
        <f t="shared" si="303"/>
        <v>6</v>
      </c>
      <c r="G6507" s="79" t="str">
        <f t="shared" si="304"/>
        <v>I</v>
      </c>
      <c r="H6507" s="79" t="str">
        <f t="shared" si="305"/>
        <v>6IF-NGPL/GAGE(W)</v>
      </c>
    </row>
    <row r="6508" spans="1:8">
      <c r="A6508" s="80">
        <v>39295</v>
      </c>
      <c r="B6508" s="79" t="s">
        <v>215</v>
      </c>
      <c r="C6508" s="79" t="s">
        <v>100</v>
      </c>
      <c r="D6508" s="85">
        <v>-120826.45359999999</v>
      </c>
      <c r="E6508" s="85">
        <v>-5478.2787992322192</v>
      </c>
      <c r="F6508" s="210">
        <f t="shared" si="303"/>
        <v>6</v>
      </c>
      <c r="G6508" s="79" t="str">
        <f t="shared" si="304"/>
        <v>I</v>
      </c>
      <c r="H6508" s="79" t="str">
        <f t="shared" si="305"/>
        <v>6DJ/BASIN/CIG</v>
      </c>
    </row>
    <row r="6509" spans="1:8">
      <c r="A6509" s="80">
        <v>39295</v>
      </c>
      <c r="B6509" s="79" t="s">
        <v>215</v>
      </c>
      <c r="C6509" s="79" t="s">
        <v>189</v>
      </c>
      <c r="D6509" s="85">
        <v>0</v>
      </c>
      <c r="E6509" s="85">
        <v>0</v>
      </c>
      <c r="F6509" s="210">
        <f t="shared" si="303"/>
        <v>6</v>
      </c>
      <c r="G6509" s="79" t="str">
        <f t="shared" si="304"/>
        <v>I</v>
      </c>
      <c r="H6509" s="79" t="str">
        <f t="shared" si="305"/>
        <v>6IF-CIG/GLENROCK</v>
      </c>
    </row>
    <row r="6510" spans="1:8">
      <c r="A6510" s="80">
        <v>39295</v>
      </c>
      <c r="B6510" s="79" t="s">
        <v>215</v>
      </c>
      <c r="C6510" s="79" t="s">
        <v>105</v>
      </c>
      <c r="D6510" s="85">
        <v>0</v>
      </c>
      <c r="E6510" s="85">
        <v>0</v>
      </c>
      <c r="F6510" s="210">
        <f t="shared" si="303"/>
        <v>6</v>
      </c>
      <c r="G6510" s="79" t="str">
        <f t="shared" si="304"/>
        <v>I</v>
      </c>
      <c r="H6510" s="79" t="str">
        <f t="shared" si="305"/>
        <v>6IF-CIG/ROCKPORT</v>
      </c>
    </row>
    <row r="6511" spans="1:8">
      <c r="A6511" s="80">
        <v>39295</v>
      </c>
      <c r="B6511" s="79" t="s">
        <v>215</v>
      </c>
      <c r="C6511" s="79" t="s">
        <v>220</v>
      </c>
      <c r="D6511" s="85">
        <v>142905.3266</v>
      </c>
      <c r="E6511" s="85">
        <v>0</v>
      </c>
      <c r="F6511" s="210">
        <f t="shared" si="303"/>
        <v>6</v>
      </c>
      <c r="G6511" s="79" t="str">
        <f t="shared" si="304"/>
        <v>I</v>
      </c>
      <c r="H6511" s="79" t="str">
        <f t="shared" si="305"/>
        <v>6IF-NGPL/GAGE(W)</v>
      </c>
    </row>
    <row r="6512" spans="1:8">
      <c r="A6512" s="80">
        <v>39326</v>
      </c>
      <c r="B6512" s="79" t="s">
        <v>215</v>
      </c>
      <c r="C6512" s="79" t="s">
        <v>100</v>
      </c>
      <c r="D6512" s="85">
        <v>-116349.96430000001</v>
      </c>
      <c r="E6512" s="85">
        <v>-5126.9748869775403</v>
      </c>
      <c r="F6512" s="210">
        <f t="shared" si="303"/>
        <v>6</v>
      </c>
      <c r="G6512" s="79" t="str">
        <f t="shared" si="304"/>
        <v>I</v>
      </c>
      <c r="H6512" s="79" t="str">
        <f t="shared" si="305"/>
        <v>6DJ/BASIN/CIG</v>
      </c>
    </row>
    <row r="6513" spans="1:8">
      <c r="A6513" s="80">
        <v>39326</v>
      </c>
      <c r="B6513" s="79" t="s">
        <v>215</v>
      </c>
      <c r="C6513" s="79" t="s">
        <v>189</v>
      </c>
      <c r="D6513" s="85">
        <v>0</v>
      </c>
      <c r="E6513" s="85">
        <v>0</v>
      </c>
      <c r="F6513" s="210">
        <f t="shared" si="303"/>
        <v>6</v>
      </c>
      <c r="G6513" s="79" t="str">
        <f t="shared" si="304"/>
        <v>I</v>
      </c>
      <c r="H6513" s="79" t="str">
        <f t="shared" si="305"/>
        <v>6IF-CIG/GLENROCK</v>
      </c>
    </row>
    <row r="6514" spans="1:8">
      <c r="A6514" s="80">
        <v>39326</v>
      </c>
      <c r="B6514" s="79" t="s">
        <v>215</v>
      </c>
      <c r="C6514" s="79" t="s">
        <v>105</v>
      </c>
      <c r="D6514" s="85">
        <v>0</v>
      </c>
      <c r="E6514" s="85">
        <v>0</v>
      </c>
      <c r="F6514" s="210">
        <f t="shared" si="303"/>
        <v>6</v>
      </c>
      <c r="G6514" s="79" t="str">
        <f t="shared" si="304"/>
        <v>I</v>
      </c>
      <c r="H6514" s="79" t="str">
        <f t="shared" si="305"/>
        <v>6IF-CIG/ROCKPORT</v>
      </c>
    </row>
    <row r="6515" spans="1:8">
      <c r="A6515" s="80">
        <v>39326</v>
      </c>
      <c r="B6515" s="79" t="s">
        <v>215</v>
      </c>
      <c r="C6515" s="79" t="s">
        <v>220</v>
      </c>
      <c r="D6515" s="85">
        <v>137610.8389</v>
      </c>
      <c r="E6515" s="85">
        <v>0</v>
      </c>
      <c r="F6515" s="210">
        <f t="shared" si="303"/>
        <v>6</v>
      </c>
      <c r="G6515" s="79" t="str">
        <f t="shared" si="304"/>
        <v>I</v>
      </c>
      <c r="H6515" s="79" t="str">
        <f t="shared" si="305"/>
        <v>6IF-NGPL/GAGE(W)</v>
      </c>
    </row>
    <row r="6516" spans="1:8">
      <c r="A6516" s="80">
        <v>39356</v>
      </c>
      <c r="B6516" s="79" t="s">
        <v>215</v>
      </c>
      <c r="C6516" s="79" t="s">
        <v>100</v>
      </c>
      <c r="D6516" s="85">
        <v>-119648.7031</v>
      </c>
      <c r="E6516" s="85">
        <v>-5150.2123666512198</v>
      </c>
      <c r="F6516" s="210">
        <f t="shared" si="303"/>
        <v>6</v>
      </c>
      <c r="G6516" s="79" t="str">
        <f t="shared" si="304"/>
        <v>I</v>
      </c>
      <c r="H6516" s="79" t="str">
        <f t="shared" si="305"/>
        <v>6DJ/BASIN/CIG</v>
      </c>
    </row>
    <row r="6517" spans="1:8">
      <c r="A6517" s="80">
        <v>39356</v>
      </c>
      <c r="B6517" s="79" t="s">
        <v>215</v>
      </c>
      <c r="C6517" s="79" t="s">
        <v>189</v>
      </c>
      <c r="D6517" s="85">
        <v>0</v>
      </c>
      <c r="E6517" s="85">
        <v>0</v>
      </c>
      <c r="F6517" s="210">
        <f t="shared" si="303"/>
        <v>6</v>
      </c>
      <c r="G6517" s="79" t="str">
        <f t="shared" si="304"/>
        <v>I</v>
      </c>
      <c r="H6517" s="79" t="str">
        <f t="shared" si="305"/>
        <v>6IF-CIG/GLENROCK</v>
      </c>
    </row>
    <row r="6518" spans="1:8">
      <c r="A6518" s="80">
        <v>39356</v>
      </c>
      <c r="B6518" s="79" t="s">
        <v>215</v>
      </c>
      <c r="C6518" s="79" t="s">
        <v>105</v>
      </c>
      <c r="D6518" s="85">
        <v>0</v>
      </c>
      <c r="E6518" s="85">
        <v>0</v>
      </c>
      <c r="F6518" s="210">
        <f t="shared" si="303"/>
        <v>6</v>
      </c>
      <c r="G6518" s="79" t="str">
        <f t="shared" si="304"/>
        <v>I</v>
      </c>
      <c r="H6518" s="79" t="str">
        <f t="shared" si="305"/>
        <v>6IF-CIG/ROCKPORT</v>
      </c>
    </row>
    <row r="6519" spans="1:8">
      <c r="A6519" s="80">
        <v>39356</v>
      </c>
      <c r="B6519" s="79" t="s">
        <v>215</v>
      </c>
      <c r="C6519" s="79" t="s">
        <v>220</v>
      </c>
      <c r="D6519" s="85">
        <v>141512.36319999999</v>
      </c>
      <c r="E6519" s="85">
        <v>0</v>
      </c>
      <c r="F6519" s="210">
        <f t="shared" si="303"/>
        <v>6</v>
      </c>
      <c r="G6519" s="79" t="str">
        <f t="shared" si="304"/>
        <v>I</v>
      </c>
      <c r="H6519" s="79" t="str">
        <f t="shared" si="305"/>
        <v>6IF-NGPL/GAGE(W)</v>
      </c>
    </row>
    <row r="6520" spans="1:8">
      <c r="A6520" s="80">
        <v>39387</v>
      </c>
      <c r="B6520" s="79" t="s">
        <v>215</v>
      </c>
      <c r="C6520" s="79" t="s">
        <v>100</v>
      </c>
      <c r="D6520" s="85">
        <v>-115208.7819</v>
      </c>
      <c r="E6520" s="85">
        <v>-4000.4544745083299</v>
      </c>
      <c r="F6520" s="210">
        <f t="shared" si="303"/>
        <v>6</v>
      </c>
      <c r="G6520" s="79" t="str">
        <f t="shared" si="304"/>
        <v>I</v>
      </c>
      <c r="H6520" s="79" t="str">
        <f t="shared" si="305"/>
        <v>6DJ/BASIN/CIG</v>
      </c>
    </row>
    <row r="6521" spans="1:8">
      <c r="A6521" s="80">
        <v>39387</v>
      </c>
      <c r="B6521" s="79" t="s">
        <v>215</v>
      </c>
      <c r="C6521" s="79" t="s">
        <v>189</v>
      </c>
      <c r="D6521" s="85">
        <v>0</v>
      </c>
      <c r="E6521" s="85">
        <v>0</v>
      </c>
      <c r="F6521" s="210">
        <f t="shared" si="303"/>
        <v>6</v>
      </c>
      <c r="G6521" s="79" t="str">
        <f t="shared" si="304"/>
        <v>I</v>
      </c>
      <c r="H6521" s="79" t="str">
        <f t="shared" si="305"/>
        <v>6IF-CIG/GLENROCK</v>
      </c>
    </row>
    <row r="6522" spans="1:8">
      <c r="A6522" s="80">
        <v>39387</v>
      </c>
      <c r="B6522" s="79" t="s">
        <v>215</v>
      </c>
      <c r="C6522" s="79" t="s">
        <v>105</v>
      </c>
      <c r="D6522" s="85">
        <v>0</v>
      </c>
      <c r="E6522" s="85">
        <v>0</v>
      </c>
      <c r="F6522" s="210">
        <f t="shared" si="303"/>
        <v>6</v>
      </c>
      <c r="G6522" s="79" t="str">
        <f t="shared" si="304"/>
        <v>I</v>
      </c>
      <c r="H6522" s="79" t="str">
        <f t="shared" si="305"/>
        <v>6IF-CIG/ROCKPORT</v>
      </c>
    </row>
    <row r="6523" spans="1:8">
      <c r="A6523" s="80">
        <v>39387</v>
      </c>
      <c r="B6523" s="79" t="s">
        <v>215</v>
      </c>
      <c r="C6523" s="79" t="s">
        <v>220</v>
      </c>
      <c r="D6523" s="85">
        <v>136261.12590000001</v>
      </c>
      <c r="E6523" s="85">
        <v>0</v>
      </c>
      <c r="F6523" s="210">
        <f t="shared" si="303"/>
        <v>6</v>
      </c>
      <c r="G6523" s="79" t="str">
        <f t="shared" si="304"/>
        <v>I</v>
      </c>
      <c r="H6523" s="79" t="str">
        <f t="shared" si="305"/>
        <v>6IF-NGPL/GAGE(W)</v>
      </c>
    </row>
    <row r="6524" spans="1:8">
      <c r="A6524" s="80">
        <v>39417</v>
      </c>
      <c r="B6524" s="79" t="s">
        <v>215</v>
      </c>
      <c r="C6524" s="79" t="s">
        <v>100</v>
      </c>
      <c r="D6524" s="85">
        <v>0</v>
      </c>
      <c r="E6524" s="85">
        <v>0</v>
      </c>
      <c r="F6524" s="210">
        <f t="shared" si="303"/>
        <v>6</v>
      </c>
      <c r="G6524" s="79" t="str">
        <f t="shared" si="304"/>
        <v>I</v>
      </c>
      <c r="H6524" s="79" t="str">
        <f t="shared" si="305"/>
        <v>6DJ/BASIN/CIG</v>
      </c>
    </row>
    <row r="6525" spans="1:8">
      <c r="A6525" s="80">
        <v>39417</v>
      </c>
      <c r="B6525" s="79" t="s">
        <v>215</v>
      </c>
      <c r="C6525" s="79" t="s">
        <v>189</v>
      </c>
      <c r="D6525" s="85">
        <v>0</v>
      </c>
      <c r="E6525" s="85">
        <v>0</v>
      </c>
      <c r="F6525" s="210">
        <f t="shared" si="303"/>
        <v>6</v>
      </c>
      <c r="G6525" s="79" t="str">
        <f t="shared" si="304"/>
        <v>I</v>
      </c>
      <c r="H6525" s="79" t="str">
        <f t="shared" si="305"/>
        <v>6IF-CIG/GLENROCK</v>
      </c>
    </row>
    <row r="6526" spans="1:8">
      <c r="A6526" s="80">
        <v>39417</v>
      </c>
      <c r="B6526" s="79" t="s">
        <v>215</v>
      </c>
      <c r="C6526" s="79" t="s">
        <v>105</v>
      </c>
      <c r="D6526" s="85">
        <v>0</v>
      </c>
      <c r="E6526" s="85">
        <v>0</v>
      </c>
      <c r="F6526" s="210">
        <f t="shared" si="303"/>
        <v>6</v>
      </c>
      <c r="G6526" s="79" t="str">
        <f t="shared" si="304"/>
        <v>I</v>
      </c>
      <c r="H6526" s="79" t="str">
        <f t="shared" si="305"/>
        <v>6IF-CIG/ROCKPORT</v>
      </c>
    </row>
    <row r="6527" spans="1:8">
      <c r="A6527" s="80">
        <v>39417</v>
      </c>
      <c r="B6527" s="79" t="s">
        <v>215</v>
      </c>
      <c r="C6527" s="79" t="s">
        <v>220</v>
      </c>
      <c r="D6527" s="85">
        <v>140116.06779999999</v>
      </c>
      <c r="E6527" s="85">
        <v>0</v>
      </c>
      <c r="F6527" s="210">
        <f t="shared" si="303"/>
        <v>6</v>
      </c>
      <c r="G6527" s="79" t="str">
        <f t="shared" si="304"/>
        <v>I</v>
      </c>
      <c r="H6527" s="79" t="str">
        <f t="shared" si="305"/>
        <v>6IF-NGPL/GAGE(W)</v>
      </c>
    </row>
    <row r="6528" spans="1:8">
      <c r="A6528" s="80">
        <v>39448</v>
      </c>
      <c r="B6528" s="79" t="s">
        <v>215</v>
      </c>
      <c r="C6528" s="79" t="s">
        <v>100</v>
      </c>
      <c r="D6528" s="85">
        <v>0</v>
      </c>
      <c r="E6528" s="85">
        <v>0</v>
      </c>
      <c r="F6528" s="210">
        <f t="shared" si="303"/>
        <v>6</v>
      </c>
      <c r="G6528" s="79" t="str">
        <f t="shared" si="304"/>
        <v>I</v>
      </c>
      <c r="H6528" s="79" t="str">
        <f t="shared" si="305"/>
        <v>6DJ/BASIN/CIG</v>
      </c>
    </row>
    <row r="6529" spans="1:8">
      <c r="A6529" s="80">
        <v>39448</v>
      </c>
      <c r="B6529" s="79" t="s">
        <v>215</v>
      </c>
      <c r="C6529" s="79" t="s">
        <v>189</v>
      </c>
      <c r="D6529" s="85">
        <v>0</v>
      </c>
      <c r="E6529" s="85">
        <v>0</v>
      </c>
      <c r="F6529" s="210">
        <f t="shared" si="303"/>
        <v>6</v>
      </c>
      <c r="G6529" s="79" t="str">
        <f t="shared" si="304"/>
        <v>I</v>
      </c>
      <c r="H6529" s="79" t="str">
        <f t="shared" si="305"/>
        <v>6IF-CIG/GLENROCK</v>
      </c>
    </row>
    <row r="6530" spans="1:8">
      <c r="A6530" s="80">
        <v>39448</v>
      </c>
      <c r="B6530" s="79" t="s">
        <v>215</v>
      </c>
      <c r="C6530" s="79" t="s">
        <v>105</v>
      </c>
      <c r="D6530" s="85">
        <v>0</v>
      </c>
      <c r="E6530" s="85">
        <v>0</v>
      </c>
      <c r="F6530" s="210">
        <f t="shared" si="303"/>
        <v>6</v>
      </c>
      <c r="G6530" s="79" t="str">
        <f t="shared" si="304"/>
        <v>I</v>
      </c>
      <c r="H6530" s="79" t="str">
        <f t="shared" si="305"/>
        <v>6IF-CIG/ROCKPORT</v>
      </c>
    </row>
    <row r="6531" spans="1:8">
      <c r="A6531" s="80">
        <v>39448</v>
      </c>
      <c r="B6531" s="79" t="s">
        <v>215</v>
      </c>
      <c r="C6531" s="79" t="s">
        <v>220</v>
      </c>
      <c r="D6531" s="85">
        <v>139405.31770000001</v>
      </c>
      <c r="E6531" s="85">
        <v>0</v>
      </c>
      <c r="F6531" s="210">
        <f t="shared" ref="F6531:F6594" si="306">IF(REF_DT&lt;=LastDay,INDEX(IntraMonth_Buckets,MATCH($A6531,IntraSumMonths,0),1),INDEX(BucketTable,MATCH($A6531,SumMonths,0),1))</f>
        <v>6</v>
      </c>
      <c r="G6531" s="79" t="str">
        <f t="shared" ref="G6531:G6594" si="307">INDEX(Book_Type,MATCH($B6531,Book,0),1)</f>
        <v>I</v>
      </c>
      <c r="H6531" s="79" t="str">
        <f t="shared" ref="H6531:H6594" si="308">$F6531&amp;$C6531</f>
        <v>6IF-NGPL/GAGE(W)</v>
      </c>
    </row>
    <row r="6532" spans="1:8">
      <c r="A6532" s="80">
        <v>39479</v>
      </c>
      <c r="B6532" s="79" t="s">
        <v>215</v>
      </c>
      <c r="C6532" s="79" t="s">
        <v>100</v>
      </c>
      <c r="D6532" s="85">
        <v>-109700.1259</v>
      </c>
      <c r="E6532" s="85">
        <v>-1098.5564083543998</v>
      </c>
      <c r="F6532" s="210">
        <f t="shared" si="306"/>
        <v>6</v>
      </c>
      <c r="G6532" s="79" t="str">
        <f t="shared" si="307"/>
        <v>I</v>
      </c>
      <c r="H6532" s="79" t="str">
        <f t="shared" si="308"/>
        <v>6DJ/BASIN/CIG</v>
      </c>
    </row>
    <row r="6533" spans="1:8">
      <c r="A6533" s="80">
        <v>39479</v>
      </c>
      <c r="B6533" s="79" t="s">
        <v>215</v>
      </c>
      <c r="C6533" s="79" t="s">
        <v>189</v>
      </c>
      <c r="D6533" s="85">
        <v>0</v>
      </c>
      <c r="E6533" s="85">
        <v>0</v>
      </c>
      <c r="F6533" s="210">
        <f t="shared" si="306"/>
        <v>6</v>
      </c>
      <c r="G6533" s="79" t="str">
        <f t="shared" si="307"/>
        <v>I</v>
      </c>
      <c r="H6533" s="79" t="str">
        <f t="shared" si="308"/>
        <v>6IF-CIG/GLENROCK</v>
      </c>
    </row>
    <row r="6534" spans="1:8">
      <c r="A6534" s="80">
        <v>39479</v>
      </c>
      <c r="B6534" s="79" t="s">
        <v>215</v>
      </c>
      <c r="C6534" s="79" t="s">
        <v>105</v>
      </c>
      <c r="D6534" s="85">
        <v>0</v>
      </c>
      <c r="E6534" s="85">
        <v>0</v>
      </c>
      <c r="F6534" s="210">
        <f t="shared" si="306"/>
        <v>6</v>
      </c>
      <c r="G6534" s="79" t="str">
        <f t="shared" si="307"/>
        <v>I</v>
      </c>
      <c r="H6534" s="79" t="str">
        <f t="shared" si="308"/>
        <v>6IF-CIG/ROCKPORT</v>
      </c>
    </row>
    <row r="6535" spans="1:8">
      <c r="A6535" s="80">
        <v>39479</v>
      </c>
      <c r="B6535" s="79" t="s">
        <v>215</v>
      </c>
      <c r="C6535" s="79" t="s">
        <v>220</v>
      </c>
      <c r="D6535" s="85">
        <v>129745.8615</v>
      </c>
      <c r="E6535" s="85">
        <v>0</v>
      </c>
      <c r="F6535" s="210">
        <f t="shared" si="306"/>
        <v>6</v>
      </c>
      <c r="G6535" s="79" t="str">
        <f t="shared" si="307"/>
        <v>I</v>
      </c>
      <c r="H6535" s="79" t="str">
        <f t="shared" si="308"/>
        <v>6IF-NGPL/GAGE(W)</v>
      </c>
    </row>
    <row r="6536" spans="1:8">
      <c r="A6536" s="80">
        <v>39508</v>
      </c>
      <c r="B6536" s="79" t="s">
        <v>215</v>
      </c>
      <c r="C6536" s="79" t="s">
        <v>100</v>
      </c>
      <c r="D6536" s="85">
        <v>-116702.4054</v>
      </c>
      <c r="E6536" s="85">
        <v>-1981.1399031303001</v>
      </c>
      <c r="F6536" s="210">
        <f t="shared" si="306"/>
        <v>6</v>
      </c>
      <c r="G6536" s="79" t="str">
        <f t="shared" si="307"/>
        <v>I</v>
      </c>
      <c r="H6536" s="79" t="str">
        <f t="shared" si="308"/>
        <v>6DJ/BASIN/CIG</v>
      </c>
    </row>
    <row r="6537" spans="1:8">
      <c r="A6537" s="80">
        <v>39508</v>
      </c>
      <c r="B6537" s="79" t="s">
        <v>215</v>
      </c>
      <c r="C6537" s="79" t="s">
        <v>189</v>
      </c>
      <c r="D6537" s="85">
        <v>0</v>
      </c>
      <c r="E6537" s="85">
        <v>0</v>
      </c>
      <c r="F6537" s="210">
        <f t="shared" si="306"/>
        <v>6</v>
      </c>
      <c r="G6537" s="79" t="str">
        <f t="shared" si="307"/>
        <v>I</v>
      </c>
      <c r="H6537" s="79" t="str">
        <f t="shared" si="308"/>
        <v>6IF-CIG/GLENROCK</v>
      </c>
    </row>
    <row r="6538" spans="1:8">
      <c r="A6538" s="80">
        <v>39508</v>
      </c>
      <c r="B6538" s="79" t="s">
        <v>215</v>
      </c>
      <c r="C6538" s="79" t="s">
        <v>105</v>
      </c>
      <c r="D6538" s="85">
        <v>0</v>
      </c>
      <c r="E6538" s="85">
        <v>0</v>
      </c>
      <c r="F6538" s="210">
        <f t="shared" si="306"/>
        <v>6</v>
      </c>
      <c r="G6538" s="79" t="str">
        <f t="shared" si="307"/>
        <v>I</v>
      </c>
      <c r="H6538" s="79" t="str">
        <f t="shared" si="308"/>
        <v>6IF-CIG/ROCKPORT</v>
      </c>
    </row>
    <row r="6539" spans="1:8">
      <c r="A6539" s="80">
        <v>39508</v>
      </c>
      <c r="B6539" s="79" t="s">
        <v>215</v>
      </c>
      <c r="C6539" s="79" t="s">
        <v>220</v>
      </c>
      <c r="D6539" s="85">
        <v>138027.68229999999</v>
      </c>
      <c r="E6539" s="85">
        <v>0</v>
      </c>
      <c r="F6539" s="210">
        <f t="shared" si="306"/>
        <v>6</v>
      </c>
      <c r="G6539" s="79" t="str">
        <f t="shared" si="307"/>
        <v>I</v>
      </c>
      <c r="H6539" s="79" t="str">
        <f t="shared" si="308"/>
        <v>6IF-NGPL/GAGE(W)</v>
      </c>
    </row>
    <row r="6540" spans="1:8">
      <c r="A6540" s="80">
        <v>39539</v>
      </c>
      <c r="B6540" s="79" t="s">
        <v>215</v>
      </c>
      <c r="C6540" s="79" t="s">
        <v>100</v>
      </c>
      <c r="D6540" s="85">
        <v>-112354.6513</v>
      </c>
      <c r="E6540" s="85">
        <v>-1888.52765405848</v>
      </c>
      <c r="F6540" s="210">
        <f t="shared" si="306"/>
        <v>6</v>
      </c>
      <c r="G6540" s="79" t="str">
        <f t="shared" si="307"/>
        <v>I</v>
      </c>
      <c r="H6540" s="79" t="str">
        <f t="shared" si="308"/>
        <v>6DJ/BASIN/CIG</v>
      </c>
    </row>
    <row r="6541" spans="1:8">
      <c r="A6541" s="80">
        <v>39539</v>
      </c>
      <c r="B6541" s="79" t="s">
        <v>215</v>
      </c>
      <c r="C6541" s="79" t="s">
        <v>189</v>
      </c>
      <c r="D6541" s="85">
        <v>0</v>
      </c>
      <c r="E6541" s="85">
        <v>0</v>
      </c>
      <c r="F6541" s="210">
        <f t="shared" si="306"/>
        <v>6</v>
      </c>
      <c r="G6541" s="79" t="str">
        <f t="shared" si="307"/>
        <v>I</v>
      </c>
      <c r="H6541" s="79" t="str">
        <f t="shared" si="308"/>
        <v>6IF-CIG/GLENROCK</v>
      </c>
    </row>
    <row r="6542" spans="1:8">
      <c r="A6542" s="80">
        <v>39539</v>
      </c>
      <c r="B6542" s="79" t="s">
        <v>215</v>
      </c>
      <c r="C6542" s="79" t="s">
        <v>105</v>
      </c>
      <c r="D6542" s="85">
        <v>0</v>
      </c>
      <c r="E6542" s="85">
        <v>0</v>
      </c>
      <c r="F6542" s="210">
        <f t="shared" si="306"/>
        <v>6</v>
      </c>
      <c r="G6542" s="79" t="str">
        <f t="shared" si="307"/>
        <v>I</v>
      </c>
      <c r="H6542" s="79" t="str">
        <f t="shared" si="308"/>
        <v>6IF-CIG/ROCKPORT</v>
      </c>
    </row>
    <row r="6543" spans="1:8">
      <c r="A6543" s="80">
        <v>39539</v>
      </c>
      <c r="B6543" s="79" t="s">
        <v>215</v>
      </c>
      <c r="C6543" s="79" t="s">
        <v>220</v>
      </c>
      <c r="D6543" s="85">
        <v>132885.454</v>
      </c>
      <c r="E6543" s="85">
        <v>0</v>
      </c>
      <c r="F6543" s="210">
        <f t="shared" si="306"/>
        <v>6</v>
      </c>
      <c r="G6543" s="79" t="str">
        <f t="shared" si="307"/>
        <v>I</v>
      </c>
      <c r="H6543" s="79" t="str">
        <f t="shared" si="308"/>
        <v>6IF-NGPL/GAGE(W)</v>
      </c>
    </row>
    <row r="6544" spans="1:8">
      <c r="A6544" s="80">
        <v>39569</v>
      </c>
      <c r="B6544" s="79" t="s">
        <v>215</v>
      </c>
      <c r="C6544" s="79" t="s">
        <v>100</v>
      </c>
      <c r="D6544" s="85">
        <v>-115516.1836</v>
      </c>
      <c r="E6544" s="85">
        <v>-1884.4793668820002</v>
      </c>
      <c r="F6544" s="210">
        <f t="shared" si="306"/>
        <v>6</v>
      </c>
      <c r="G6544" s="79" t="str">
        <f t="shared" si="307"/>
        <v>I</v>
      </c>
      <c r="H6544" s="79" t="str">
        <f t="shared" si="308"/>
        <v>6DJ/BASIN/CIG</v>
      </c>
    </row>
    <row r="6545" spans="1:8">
      <c r="A6545" s="80">
        <v>39569</v>
      </c>
      <c r="B6545" s="79" t="s">
        <v>215</v>
      </c>
      <c r="C6545" s="79" t="s">
        <v>189</v>
      </c>
      <c r="D6545" s="85">
        <v>0</v>
      </c>
      <c r="E6545" s="85">
        <v>0</v>
      </c>
      <c r="F6545" s="210">
        <f t="shared" si="306"/>
        <v>6</v>
      </c>
      <c r="G6545" s="79" t="str">
        <f t="shared" si="307"/>
        <v>I</v>
      </c>
      <c r="H6545" s="79" t="str">
        <f t="shared" si="308"/>
        <v>6IF-CIG/GLENROCK</v>
      </c>
    </row>
    <row r="6546" spans="1:8">
      <c r="A6546" s="80">
        <v>39569</v>
      </c>
      <c r="B6546" s="79" t="s">
        <v>215</v>
      </c>
      <c r="C6546" s="79" t="s">
        <v>105</v>
      </c>
      <c r="D6546" s="85">
        <v>0</v>
      </c>
      <c r="E6546" s="85">
        <v>0</v>
      </c>
      <c r="F6546" s="210">
        <f t="shared" si="306"/>
        <v>6</v>
      </c>
      <c r="G6546" s="79" t="str">
        <f t="shared" si="307"/>
        <v>I</v>
      </c>
      <c r="H6546" s="79" t="str">
        <f t="shared" si="308"/>
        <v>6IF-CIG/ROCKPORT</v>
      </c>
    </row>
    <row r="6547" spans="1:8">
      <c r="A6547" s="80">
        <v>39569</v>
      </c>
      <c r="B6547" s="79" t="s">
        <v>215</v>
      </c>
      <c r="C6547" s="79" t="s">
        <v>220</v>
      </c>
      <c r="D6547" s="85">
        <v>136624.6997</v>
      </c>
      <c r="E6547" s="85">
        <v>0</v>
      </c>
      <c r="F6547" s="210">
        <f t="shared" si="306"/>
        <v>6</v>
      </c>
      <c r="G6547" s="79" t="str">
        <f t="shared" si="307"/>
        <v>I</v>
      </c>
      <c r="H6547" s="79" t="str">
        <f t="shared" si="308"/>
        <v>6IF-NGPL/GAGE(W)</v>
      </c>
    </row>
    <row r="6548" spans="1:8">
      <c r="A6548" s="80">
        <v>39600</v>
      </c>
      <c r="B6548" s="79" t="s">
        <v>215</v>
      </c>
      <c r="C6548" s="79" t="s">
        <v>100</v>
      </c>
      <c r="D6548" s="85">
        <v>-111205.808</v>
      </c>
      <c r="E6548" s="85">
        <v>-1586.9143547471801</v>
      </c>
      <c r="F6548" s="210">
        <f t="shared" si="306"/>
        <v>6</v>
      </c>
      <c r="G6548" s="79" t="str">
        <f t="shared" si="307"/>
        <v>I</v>
      </c>
      <c r="H6548" s="79" t="str">
        <f t="shared" si="308"/>
        <v>6DJ/BASIN/CIG</v>
      </c>
    </row>
    <row r="6549" spans="1:8">
      <c r="A6549" s="80">
        <v>39600</v>
      </c>
      <c r="B6549" s="79" t="s">
        <v>215</v>
      </c>
      <c r="C6549" s="79" t="s">
        <v>189</v>
      </c>
      <c r="D6549" s="85">
        <v>0</v>
      </c>
      <c r="E6549" s="85">
        <v>0</v>
      </c>
      <c r="F6549" s="210">
        <f t="shared" si="306"/>
        <v>6</v>
      </c>
      <c r="G6549" s="79" t="str">
        <f t="shared" si="307"/>
        <v>I</v>
      </c>
      <c r="H6549" s="79" t="str">
        <f t="shared" si="308"/>
        <v>6IF-CIG/GLENROCK</v>
      </c>
    </row>
    <row r="6550" spans="1:8">
      <c r="A6550" s="80">
        <v>39600</v>
      </c>
      <c r="B6550" s="79" t="s">
        <v>215</v>
      </c>
      <c r="C6550" s="79" t="s">
        <v>105</v>
      </c>
      <c r="D6550" s="85">
        <v>0</v>
      </c>
      <c r="E6550" s="85">
        <v>0</v>
      </c>
      <c r="F6550" s="210">
        <f t="shared" si="306"/>
        <v>6</v>
      </c>
      <c r="G6550" s="79" t="str">
        <f t="shared" si="307"/>
        <v>I</v>
      </c>
      <c r="H6550" s="79" t="str">
        <f t="shared" si="308"/>
        <v>6IF-CIG/ROCKPORT</v>
      </c>
    </row>
    <row r="6551" spans="1:8">
      <c r="A6551" s="80">
        <v>39600</v>
      </c>
      <c r="B6551" s="79" t="s">
        <v>215</v>
      </c>
      <c r="C6551" s="79" t="s">
        <v>220</v>
      </c>
      <c r="D6551" s="85">
        <v>131526.6801</v>
      </c>
      <c r="E6551" s="85">
        <v>0</v>
      </c>
      <c r="F6551" s="210">
        <f t="shared" si="306"/>
        <v>6</v>
      </c>
      <c r="G6551" s="79" t="str">
        <f t="shared" si="307"/>
        <v>I</v>
      </c>
      <c r="H6551" s="79" t="str">
        <f t="shared" si="308"/>
        <v>6IF-NGPL/GAGE(W)</v>
      </c>
    </row>
    <row r="6552" spans="1:8">
      <c r="A6552" s="80">
        <v>39630</v>
      </c>
      <c r="B6552" s="79" t="s">
        <v>215</v>
      </c>
      <c r="C6552" s="79" t="s">
        <v>100</v>
      </c>
      <c r="D6552" s="85">
        <v>-114328.23450000001</v>
      </c>
      <c r="E6552" s="85">
        <v>-1362.4217463597402</v>
      </c>
      <c r="F6552" s="210">
        <f t="shared" si="306"/>
        <v>6</v>
      </c>
      <c r="G6552" s="79" t="str">
        <f t="shared" si="307"/>
        <v>I</v>
      </c>
      <c r="H6552" s="79" t="str">
        <f t="shared" si="308"/>
        <v>6DJ/BASIN/CIG</v>
      </c>
    </row>
    <row r="6553" spans="1:8">
      <c r="A6553" s="80">
        <v>39630</v>
      </c>
      <c r="B6553" s="79" t="s">
        <v>215</v>
      </c>
      <c r="C6553" s="79" t="s">
        <v>189</v>
      </c>
      <c r="D6553" s="85">
        <v>0</v>
      </c>
      <c r="E6553" s="85">
        <v>0</v>
      </c>
      <c r="F6553" s="210">
        <f t="shared" si="306"/>
        <v>6</v>
      </c>
      <c r="G6553" s="79" t="str">
        <f t="shared" si="307"/>
        <v>I</v>
      </c>
      <c r="H6553" s="79" t="str">
        <f t="shared" si="308"/>
        <v>6IF-CIG/GLENROCK</v>
      </c>
    </row>
    <row r="6554" spans="1:8">
      <c r="A6554" s="80">
        <v>39630</v>
      </c>
      <c r="B6554" s="79" t="s">
        <v>215</v>
      </c>
      <c r="C6554" s="79" t="s">
        <v>105</v>
      </c>
      <c r="D6554" s="85">
        <v>0</v>
      </c>
      <c r="E6554" s="85">
        <v>0</v>
      </c>
      <c r="F6554" s="210">
        <f t="shared" si="306"/>
        <v>6</v>
      </c>
      <c r="G6554" s="79" t="str">
        <f t="shared" si="307"/>
        <v>I</v>
      </c>
      <c r="H6554" s="79" t="str">
        <f t="shared" si="308"/>
        <v>6IF-CIG/ROCKPORT</v>
      </c>
    </row>
    <row r="6555" spans="1:8">
      <c r="A6555" s="80">
        <v>39630</v>
      </c>
      <c r="B6555" s="79" t="s">
        <v>215</v>
      </c>
      <c r="C6555" s="79" t="s">
        <v>220</v>
      </c>
      <c r="D6555" s="85">
        <v>135219.6741</v>
      </c>
      <c r="E6555" s="85">
        <v>0</v>
      </c>
      <c r="F6555" s="210">
        <f t="shared" si="306"/>
        <v>6</v>
      </c>
      <c r="G6555" s="79" t="str">
        <f t="shared" si="307"/>
        <v>I</v>
      </c>
      <c r="H6555" s="79" t="str">
        <f t="shared" si="308"/>
        <v>6IF-NGPL/GAGE(W)</v>
      </c>
    </row>
    <row r="6556" spans="1:8">
      <c r="A6556" s="80">
        <v>39661</v>
      </c>
      <c r="B6556" s="79" t="s">
        <v>215</v>
      </c>
      <c r="C6556" s="79" t="s">
        <v>100</v>
      </c>
      <c r="D6556" s="85">
        <v>-113723.959</v>
      </c>
      <c r="E6556" s="85">
        <v>-1388.7606424953901</v>
      </c>
      <c r="F6556" s="210">
        <f t="shared" si="306"/>
        <v>6</v>
      </c>
      <c r="G6556" s="79" t="str">
        <f t="shared" si="307"/>
        <v>I</v>
      </c>
      <c r="H6556" s="79" t="str">
        <f t="shared" si="308"/>
        <v>6DJ/BASIN/CIG</v>
      </c>
    </row>
    <row r="6557" spans="1:8">
      <c r="A6557" s="80">
        <v>39661</v>
      </c>
      <c r="B6557" s="79" t="s">
        <v>215</v>
      </c>
      <c r="C6557" s="79" t="s">
        <v>189</v>
      </c>
      <c r="D6557" s="85">
        <v>0</v>
      </c>
      <c r="E6557" s="85">
        <v>0</v>
      </c>
      <c r="F6557" s="210">
        <f t="shared" si="306"/>
        <v>6</v>
      </c>
      <c r="G6557" s="79" t="str">
        <f t="shared" si="307"/>
        <v>I</v>
      </c>
      <c r="H6557" s="79" t="str">
        <f t="shared" si="308"/>
        <v>6IF-CIG/GLENROCK</v>
      </c>
    </row>
    <row r="6558" spans="1:8">
      <c r="A6558" s="80">
        <v>39661</v>
      </c>
      <c r="B6558" s="79" t="s">
        <v>215</v>
      </c>
      <c r="C6558" s="79" t="s">
        <v>105</v>
      </c>
      <c r="D6558" s="85">
        <v>0</v>
      </c>
      <c r="E6558" s="85">
        <v>0</v>
      </c>
      <c r="F6558" s="210">
        <f t="shared" si="306"/>
        <v>6</v>
      </c>
      <c r="G6558" s="79" t="str">
        <f t="shared" si="307"/>
        <v>I</v>
      </c>
      <c r="H6558" s="79" t="str">
        <f t="shared" si="308"/>
        <v>6IF-CIG/ROCKPORT</v>
      </c>
    </row>
    <row r="6559" spans="1:8">
      <c r="A6559" s="80">
        <v>39661</v>
      </c>
      <c r="B6559" s="79" t="s">
        <v>215</v>
      </c>
      <c r="C6559" s="79" t="s">
        <v>220</v>
      </c>
      <c r="D6559" s="85">
        <v>134504.97810000001</v>
      </c>
      <c r="E6559" s="85">
        <v>0</v>
      </c>
      <c r="F6559" s="210">
        <f t="shared" si="306"/>
        <v>6</v>
      </c>
      <c r="G6559" s="79" t="str">
        <f t="shared" si="307"/>
        <v>I</v>
      </c>
      <c r="H6559" s="79" t="str">
        <f t="shared" si="308"/>
        <v>6IF-NGPL/GAGE(W)</v>
      </c>
    </row>
    <row r="6560" spans="1:8">
      <c r="A6560" s="80">
        <v>39692</v>
      </c>
      <c r="B6560" s="79" t="s">
        <v>215</v>
      </c>
      <c r="C6560" s="79" t="s">
        <v>100</v>
      </c>
      <c r="D6560" s="85">
        <v>-109470.345</v>
      </c>
      <c r="E6560" s="85">
        <v>-1241.9964247110502</v>
      </c>
      <c r="F6560" s="210">
        <f t="shared" si="306"/>
        <v>6</v>
      </c>
      <c r="G6560" s="79" t="str">
        <f t="shared" si="307"/>
        <v>I</v>
      </c>
      <c r="H6560" s="79" t="str">
        <f t="shared" si="308"/>
        <v>6DJ/BASIN/CIG</v>
      </c>
    </row>
    <row r="6561" spans="1:8">
      <c r="A6561" s="80">
        <v>39692</v>
      </c>
      <c r="B6561" s="79" t="s">
        <v>215</v>
      </c>
      <c r="C6561" s="79" t="s">
        <v>189</v>
      </c>
      <c r="D6561" s="85">
        <v>0</v>
      </c>
      <c r="E6561" s="85">
        <v>0</v>
      </c>
      <c r="F6561" s="210">
        <f t="shared" si="306"/>
        <v>6</v>
      </c>
      <c r="G6561" s="79" t="str">
        <f t="shared" si="307"/>
        <v>I</v>
      </c>
      <c r="H6561" s="79" t="str">
        <f t="shared" si="308"/>
        <v>6IF-CIG/GLENROCK</v>
      </c>
    </row>
    <row r="6562" spans="1:8">
      <c r="A6562" s="80">
        <v>39692</v>
      </c>
      <c r="B6562" s="79" t="s">
        <v>215</v>
      </c>
      <c r="C6562" s="79" t="s">
        <v>105</v>
      </c>
      <c r="D6562" s="85">
        <v>0</v>
      </c>
      <c r="E6562" s="85">
        <v>0</v>
      </c>
      <c r="F6562" s="210">
        <f t="shared" si="306"/>
        <v>6</v>
      </c>
      <c r="G6562" s="79" t="str">
        <f t="shared" si="307"/>
        <v>I</v>
      </c>
      <c r="H6562" s="79" t="str">
        <f t="shared" si="308"/>
        <v>6IF-CIG/ROCKPORT</v>
      </c>
    </row>
    <row r="6563" spans="1:8">
      <c r="A6563" s="80">
        <v>39692</v>
      </c>
      <c r="B6563" s="79" t="s">
        <v>215</v>
      </c>
      <c r="C6563" s="79" t="s">
        <v>220</v>
      </c>
      <c r="D6563" s="85">
        <v>129474.0922</v>
      </c>
      <c r="E6563" s="85">
        <v>0</v>
      </c>
      <c r="F6563" s="210">
        <f t="shared" si="306"/>
        <v>6</v>
      </c>
      <c r="G6563" s="79" t="str">
        <f t="shared" si="307"/>
        <v>I</v>
      </c>
      <c r="H6563" s="79" t="str">
        <f t="shared" si="308"/>
        <v>6IF-NGPL/GAGE(W)</v>
      </c>
    </row>
    <row r="6564" spans="1:8">
      <c r="A6564" s="80">
        <v>39722</v>
      </c>
      <c r="B6564" s="79" t="s">
        <v>215</v>
      </c>
      <c r="C6564" s="79" t="s">
        <v>100</v>
      </c>
      <c r="D6564" s="85">
        <v>-112533.9835</v>
      </c>
      <c r="E6564" s="85">
        <v>0</v>
      </c>
      <c r="F6564" s="210">
        <f t="shared" si="306"/>
        <v>6</v>
      </c>
      <c r="G6564" s="79" t="str">
        <f t="shared" si="307"/>
        <v>I</v>
      </c>
      <c r="H6564" s="79" t="str">
        <f t="shared" si="308"/>
        <v>6DJ/BASIN/CIG</v>
      </c>
    </row>
    <row r="6565" spans="1:8">
      <c r="A6565" s="80">
        <v>39722</v>
      </c>
      <c r="B6565" s="79" t="s">
        <v>215</v>
      </c>
      <c r="C6565" s="79" t="s">
        <v>189</v>
      </c>
      <c r="D6565" s="85">
        <v>0</v>
      </c>
      <c r="E6565" s="85">
        <v>0</v>
      </c>
      <c r="F6565" s="210">
        <f t="shared" si="306"/>
        <v>6</v>
      </c>
      <c r="G6565" s="79" t="str">
        <f t="shared" si="307"/>
        <v>I</v>
      </c>
      <c r="H6565" s="79" t="str">
        <f t="shared" si="308"/>
        <v>6IF-CIG/GLENROCK</v>
      </c>
    </row>
    <row r="6566" spans="1:8">
      <c r="A6566" s="80">
        <v>39722</v>
      </c>
      <c r="B6566" s="79" t="s">
        <v>215</v>
      </c>
      <c r="C6566" s="79" t="s">
        <v>105</v>
      </c>
      <c r="D6566" s="85">
        <v>0</v>
      </c>
      <c r="E6566" s="85">
        <v>0</v>
      </c>
      <c r="F6566" s="210">
        <f t="shared" si="306"/>
        <v>6</v>
      </c>
      <c r="G6566" s="79" t="str">
        <f t="shared" si="307"/>
        <v>I</v>
      </c>
      <c r="H6566" s="79" t="str">
        <f t="shared" si="308"/>
        <v>6IF-CIG/ROCKPORT</v>
      </c>
    </row>
    <row r="6567" spans="1:8">
      <c r="A6567" s="80">
        <v>39722</v>
      </c>
      <c r="B6567" s="79" t="s">
        <v>215</v>
      </c>
      <c r="C6567" s="79" t="s">
        <v>220</v>
      </c>
      <c r="D6567" s="85">
        <v>133097.5558</v>
      </c>
      <c r="E6567" s="85">
        <v>0</v>
      </c>
      <c r="F6567" s="210">
        <f t="shared" si="306"/>
        <v>6</v>
      </c>
      <c r="G6567" s="79" t="str">
        <f t="shared" si="307"/>
        <v>I</v>
      </c>
      <c r="H6567" s="79" t="str">
        <f t="shared" si="308"/>
        <v>6IF-NGPL/GAGE(W)</v>
      </c>
    </row>
    <row r="6568" spans="1:8">
      <c r="A6568" s="80">
        <v>39753</v>
      </c>
      <c r="B6568" s="79" t="s">
        <v>215</v>
      </c>
      <c r="C6568" s="79" t="s">
        <v>100</v>
      </c>
      <c r="D6568" s="85">
        <v>-108320.0448</v>
      </c>
      <c r="E6568" s="85">
        <v>0</v>
      </c>
      <c r="F6568" s="210">
        <f t="shared" si="306"/>
        <v>6</v>
      </c>
      <c r="G6568" s="79" t="str">
        <f t="shared" si="307"/>
        <v>I</v>
      </c>
      <c r="H6568" s="79" t="str">
        <f t="shared" si="308"/>
        <v>6DJ/BASIN/CIG</v>
      </c>
    </row>
    <row r="6569" spans="1:8">
      <c r="A6569" s="80">
        <v>39753</v>
      </c>
      <c r="B6569" s="79" t="s">
        <v>215</v>
      </c>
      <c r="C6569" s="79" t="s">
        <v>189</v>
      </c>
      <c r="D6569" s="85">
        <v>0</v>
      </c>
      <c r="E6569" s="85">
        <v>0</v>
      </c>
      <c r="F6569" s="210">
        <f t="shared" si="306"/>
        <v>6</v>
      </c>
      <c r="G6569" s="79" t="str">
        <f t="shared" si="307"/>
        <v>I</v>
      </c>
      <c r="H6569" s="79" t="str">
        <f t="shared" si="308"/>
        <v>6IF-CIG/GLENROCK</v>
      </c>
    </row>
    <row r="6570" spans="1:8">
      <c r="A6570" s="80">
        <v>39753</v>
      </c>
      <c r="B6570" s="79" t="s">
        <v>215</v>
      </c>
      <c r="C6570" s="79" t="s">
        <v>105</v>
      </c>
      <c r="D6570" s="85">
        <v>0</v>
      </c>
      <c r="E6570" s="85">
        <v>0</v>
      </c>
      <c r="F6570" s="210">
        <f t="shared" si="306"/>
        <v>6</v>
      </c>
      <c r="G6570" s="79" t="str">
        <f t="shared" si="307"/>
        <v>I</v>
      </c>
      <c r="H6570" s="79" t="str">
        <f t="shared" si="308"/>
        <v>6IF-CIG/ROCKPORT</v>
      </c>
    </row>
    <row r="6571" spans="1:8">
      <c r="A6571" s="80">
        <v>39753</v>
      </c>
      <c r="B6571" s="79" t="s">
        <v>215</v>
      </c>
      <c r="C6571" s="79" t="s">
        <v>220</v>
      </c>
      <c r="D6571" s="85">
        <v>128113.5953</v>
      </c>
      <c r="E6571" s="85">
        <v>0</v>
      </c>
      <c r="F6571" s="210">
        <f t="shared" si="306"/>
        <v>6</v>
      </c>
      <c r="G6571" s="79" t="str">
        <f t="shared" si="307"/>
        <v>I</v>
      </c>
      <c r="H6571" s="79" t="str">
        <f t="shared" si="308"/>
        <v>6IF-NGPL/GAGE(W)</v>
      </c>
    </row>
    <row r="6572" spans="1:8">
      <c r="A6572" s="80">
        <v>39783</v>
      </c>
      <c r="B6572" s="79" t="s">
        <v>215</v>
      </c>
      <c r="C6572" s="79" t="s">
        <v>100</v>
      </c>
      <c r="D6572" s="85">
        <v>-111401.0683</v>
      </c>
      <c r="E6572" s="85">
        <v>0</v>
      </c>
      <c r="F6572" s="210">
        <f t="shared" si="306"/>
        <v>6</v>
      </c>
      <c r="G6572" s="79" t="str">
        <f t="shared" si="307"/>
        <v>I</v>
      </c>
      <c r="H6572" s="79" t="str">
        <f t="shared" si="308"/>
        <v>6DJ/BASIN/CIG</v>
      </c>
    </row>
    <row r="6573" spans="1:8">
      <c r="A6573" s="80">
        <v>39783</v>
      </c>
      <c r="B6573" s="79" t="s">
        <v>215</v>
      </c>
      <c r="C6573" s="79" t="s">
        <v>189</v>
      </c>
      <c r="D6573" s="85">
        <v>0</v>
      </c>
      <c r="E6573" s="85">
        <v>0</v>
      </c>
      <c r="F6573" s="210">
        <f t="shared" si="306"/>
        <v>6</v>
      </c>
      <c r="G6573" s="79" t="str">
        <f t="shared" si="307"/>
        <v>I</v>
      </c>
      <c r="H6573" s="79" t="str">
        <f t="shared" si="308"/>
        <v>6IF-CIG/GLENROCK</v>
      </c>
    </row>
    <row r="6574" spans="1:8">
      <c r="A6574" s="80">
        <v>39783</v>
      </c>
      <c r="B6574" s="79" t="s">
        <v>215</v>
      </c>
      <c r="C6574" s="79" t="s">
        <v>105</v>
      </c>
      <c r="D6574" s="85">
        <v>0</v>
      </c>
      <c r="E6574" s="85">
        <v>0</v>
      </c>
      <c r="F6574" s="210">
        <f t="shared" si="306"/>
        <v>6</v>
      </c>
      <c r="G6574" s="79" t="str">
        <f t="shared" si="307"/>
        <v>I</v>
      </c>
      <c r="H6574" s="79" t="str">
        <f t="shared" si="308"/>
        <v>6IF-CIG/ROCKPORT</v>
      </c>
    </row>
    <row r="6575" spans="1:8">
      <c r="A6575" s="80">
        <v>39783</v>
      </c>
      <c r="B6575" s="79" t="s">
        <v>215</v>
      </c>
      <c r="C6575" s="79" t="s">
        <v>220</v>
      </c>
      <c r="D6575" s="85">
        <v>131757.6207</v>
      </c>
      <c r="E6575" s="85">
        <v>0</v>
      </c>
      <c r="F6575" s="210">
        <f t="shared" si="306"/>
        <v>6</v>
      </c>
      <c r="G6575" s="79" t="str">
        <f t="shared" si="307"/>
        <v>I</v>
      </c>
      <c r="H6575" s="79" t="str">
        <f t="shared" si="308"/>
        <v>6IF-NGPL/GAGE(W)</v>
      </c>
    </row>
    <row r="6576" spans="1:8">
      <c r="A6576" s="80">
        <v>39814</v>
      </c>
      <c r="B6576" s="79" t="s">
        <v>215</v>
      </c>
      <c r="C6576" s="79" t="s">
        <v>189</v>
      </c>
      <c r="D6576" s="85">
        <v>0</v>
      </c>
      <c r="E6576" s="85">
        <v>0</v>
      </c>
      <c r="F6576" s="210">
        <f t="shared" si="306"/>
        <v>6</v>
      </c>
      <c r="G6576" s="79" t="str">
        <f t="shared" si="307"/>
        <v>I</v>
      </c>
      <c r="H6576" s="79" t="str">
        <f t="shared" si="308"/>
        <v>6IF-CIG/GLENROCK</v>
      </c>
    </row>
    <row r="6577" spans="1:8">
      <c r="A6577" s="80">
        <v>39814</v>
      </c>
      <c r="B6577" s="79" t="s">
        <v>215</v>
      </c>
      <c r="C6577" s="79" t="s">
        <v>105</v>
      </c>
      <c r="D6577" s="85">
        <v>0</v>
      </c>
      <c r="E6577" s="85">
        <v>0</v>
      </c>
      <c r="F6577" s="210">
        <f t="shared" si="306"/>
        <v>6</v>
      </c>
      <c r="G6577" s="79" t="str">
        <f t="shared" si="307"/>
        <v>I</v>
      </c>
      <c r="H6577" s="79" t="str">
        <f t="shared" si="308"/>
        <v>6IF-CIG/ROCKPORT</v>
      </c>
    </row>
    <row r="6578" spans="1:8">
      <c r="A6578" s="80">
        <v>39814</v>
      </c>
      <c r="B6578" s="79" t="s">
        <v>215</v>
      </c>
      <c r="C6578" s="79" t="s">
        <v>220</v>
      </c>
      <c r="D6578" s="85">
        <v>131111.01190000001</v>
      </c>
      <c r="E6578" s="85">
        <v>0</v>
      </c>
      <c r="F6578" s="210">
        <f t="shared" si="306"/>
        <v>6</v>
      </c>
      <c r="G6578" s="79" t="str">
        <f t="shared" si="307"/>
        <v>I</v>
      </c>
      <c r="H6578" s="79" t="str">
        <f t="shared" si="308"/>
        <v>6IF-NGPL/GAGE(W)</v>
      </c>
    </row>
    <row r="6579" spans="1:8">
      <c r="A6579" s="80">
        <v>39845</v>
      </c>
      <c r="B6579" s="79" t="s">
        <v>215</v>
      </c>
      <c r="C6579" s="79" t="s">
        <v>189</v>
      </c>
      <c r="D6579" s="85">
        <v>0</v>
      </c>
      <c r="E6579" s="85">
        <v>0</v>
      </c>
      <c r="F6579" s="210">
        <f t="shared" si="306"/>
        <v>6</v>
      </c>
      <c r="G6579" s="79" t="str">
        <f t="shared" si="307"/>
        <v>I</v>
      </c>
      <c r="H6579" s="79" t="str">
        <f t="shared" si="308"/>
        <v>6IF-CIG/GLENROCK</v>
      </c>
    </row>
    <row r="6580" spans="1:8">
      <c r="A6580" s="80">
        <v>39845</v>
      </c>
      <c r="B6580" s="79" t="s">
        <v>215</v>
      </c>
      <c r="C6580" s="79" t="s">
        <v>105</v>
      </c>
      <c r="D6580" s="85">
        <v>0</v>
      </c>
      <c r="E6580" s="85">
        <v>0</v>
      </c>
      <c r="F6580" s="210">
        <f t="shared" si="306"/>
        <v>6</v>
      </c>
      <c r="G6580" s="79" t="str">
        <f t="shared" si="307"/>
        <v>I</v>
      </c>
      <c r="H6580" s="79" t="str">
        <f t="shared" si="308"/>
        <v>6IF-CIG/ROCKPORT</v>
      </c>
    </row>
    <row r="6581" spans="1:8">
      <c r="A6581" s="80">
        <v>39845</v>
      </c>
      <c r="B6581" s="79" t="s">
        <v>215</v>
      </c>
      <c r="C6581" s="79" t="s">
        <v>220</v>
      </c>
      <c r="D6581" s="85">
        <v>117839.47689999999</v>
      </c>
      <c r="E6581" s="85">
        <v>0</v>
      </c>
      <c r="F6581" s="210">
        <f t="shared" si="306"/>
        <v>6</v>
      </c>
      <c r="G6581" s="79" t="str">
        <f t="shared" si="307"/>
        <v>I</v>
      </c>
      <c r="H6581" s="79" t="str">
        <f t="shared" si="308"/>
        <v>6IF-NGPL/GAGE(W)</v>
      </c>
    </row>
    <row r="6582" spans="1:8">
      <c r="A6582" s="80">
        <v>39873</v>
      </c>
      <c r="B6582" s="79" t="s">
        <v>215</v>
      </c>
      <c r="C6582" s="79" t="s">
        <v>189</v>
      </c>
      <c r="D6582" s="85">
        <v>0</v>
      </c>
      <c r="E6582" s="85">
        <v>0</v>
      </c>
      <c r="F6582" s="210">
        <f t="shared" si="306"/>
        <v>6</v>
      </c>
      <c r="G6582" s="79" t="str">
        <f t="shared" si="307"/>
        <v>I</v>
      </c>
      <c r="H6582" s="79" t="str">
        <f t="shared" si="308"/>
        <v>6IF-CIG/GLENROCK</v>
      </c>
    </row>
    <row r="6583" spans="1:8">
      <c r="A6583" s="80">
        <v>39873</v>
      </c>
      <c r="B6583" s="79" t="s">
        <v>215</v>
      </c>
      <c r="C6583" s="79" t="s">
        <v>105</v>
      </c>
      <c r="D6583" s="85">
        <v>0</v>
      </c>
      <c r="E6583" s="85">
        <v>0</v>
      </c>
      <c r="F6583" s="210">
        <f t="shared" si="306"/>
        <v>6</v>
      </c>
      <c r="G6583" s="79" t="str">
        <f t="shared" si="307"/>
        <v>I</v>
      </c>
      <c r="H6583" s="79" t="str">
        <f t="shared" si="308"/>
        <v>6IF-CIG/ROCKPORT</v>
      </c>
    </row>
    <row r="6584" spans="1:8">
      <c r="A6584" s="80">
        <v>39873</v>
      </c>
      <c r="B6584" s="79" t="s">
        <v>215</v>
      </c>
      <c r="C6584" s="79" t="s">
        <v>220</v>
      </c>
      <c r="D6584" s="85">
        <v>129882.40889999999</v>
      </c>
      <c r="E6584" s="85">
        <v>0</v>
      </c>
      <c r="F6584" s="210">
        <f t="shared" si="306"/>
        <v>6</v>
      </c>
      <c r="G6584" s="79" t="str">
        <f t="shared" si="307"/>
        <v>I</v>
      </c>
      <c r="H6584" s="79" t="str">
        <f t="shared" si="308"/>
        <v>6IF-NGPL/GAGE(W)</v>
      </c>
    </row>
    <row r="6585" spans="1:8">
      <c r="A6585" s="80">
        <v>39904</v>
      </c>
      <c r="B6585" s="79" t="s">
        <v>215</v>
      </c>
      <c r="C6585" s="79" t="s">
        <v>189</v>
      </c>
      <c r="D6585" s="85">
        <v>0</v>
      </c>
      <c r="E6585" s="85">
        <v>0</v>
      </c>
      <c r="F6585" s="210">
        <f t="shared" si="306"/>
        <v>6</v>
      </c>
      <c r="G6585" s="79" t="str">
        <f t="shared" si="307"/>
        <v>I</v>
      </c>
      <c r="H6585" s="79" t="str">
        <f t="shared" si="308"/>
        <v>6IF-CIG/GLENROCK</v>
      </c>
    </row>
    <row r="6586" spans="1:8">
      <c r="A6586" s="80">
        <v>39904</v>
      </c>
      <c r="B6586" s="79" t="s">
        <v>215</v>
      </c>
      <c r="C6586" s="79" t="s">
        <v>105</v>
      </c>
      <c r="D6586" s="85">
        <v>0</v>
      </c>
      <c r="E6586" s="85">
        <v>0</v>
      </c>
      <c r="F6586" s="210">
        <f t="shared" si="306"/>
        <v>6</v>
      </c>
      <c r="G6586" s="79" t="str">
        <f t="shared" si="307"/>
        <v>I</v>
      </c>
      <c r="H6586" s="79" t="str">
        <f t="shared" si="308"/>
        <v>6IF-CIG/ROCKPORT</v>
      </c>
    </row>
    <row r="6587" spans="1:8">
      <c r="A6587" s="80">
        <v>39904</v>
      </c>
      <c r="B6587" s="79" t="s">
        <v>215</v>
      </c>
      <c r="C6587" s="79" t="s">
        <v>220</v>
      </c>
      <c r="D6587" s="85">
        <v>125069.01519999999</v>
      </c>
      <c r="E6587" s="85">
        <v>0</v>
      </c>
      <c r="F6587" s="210">
        <f t="shared" si="306"/>
        <v>6</v>
      </c>
      <c r="G6587" s="79" t="str">
        <f t="shared" si="307"/>
        <v>I</v>
      </c>
      <c r="H6587" s="79" t="str">
        <f t="shared" si="308"/>
        <v>6IF-NGPL/GAGE(W)</v>
      </c>
    </row>
    <row r="6588" spans="1:8">
      <c r="A6588" s="80">
        <v>39934</v>
      </c>
      <c r="B6588" s="79" t="s">
        <v>215</v>
      </c>
      <c r="C6588" s="79" t="s">
        <v>189</v>
      </c>
      <c r="D6588" s="85">
        <v>0</v>
      </c>
      <c r="E6588" s="85">
        <v>0</v>
      </c>
      <c r="F6588" s="210">
        <f t="shared" si="306"/>
        <v>6</v>
      </c>
      <c r="G6588" s="79" t="str">
        <f t="shared" si="307"/>
        <v>I</v>
      </c>
      <c r="H6588" s="79" t="str">
        <f t="shared" si="308"/>
        <v>6IF-CIG/GLENROCK</v>
      </c>
    </row>
    <row r="6589" spans="1:8">
      <c r="A6589" s="80">
        <v>39934</v>
      </c>
      <c r="B6589" s="79" t="s">
        <v>215</v>
      </c>
      <c r="C6589" s="79" t="s">
        <v>105</v>
      </c>
      <c r="D6589" s="85">
        <v>0</v>
      </c>
      <c r="E6589" s="85">
        <v>0</v>
      </c>
      <c r="F6589" s="210">
        <f t="shared" si="306"/>
        <v>6</v>
      </c>
      <c r="G6589" s="79" t="str">
        <f t="shared" si="307"/>
        <v>I</v>
      </c>
      <c r="H6589" s="79" t="str">
        <f t="shared" si="308"/>
        <v>6IF-CIG/ROCKPORT</v>
      </c>
    </row>
    <row r="6590" spans="1:8">
      <c r="A6590" s="80">
        <v>39934</v>
      </c>
      <c r="B6590" s="79" t="s">
        <v>215</v>
      </c>
      <c r="C6590" s="79" t="s">
        <v>220</v>
      </c>
      <c r="D6590" s="85">
        <v>128615.0974</v>
      </c>
      <c r="E6590" s="85">
        <v>0</v>
      </c>
      <c r="F6590" s="210">
        <f t="shared" si="306"/>
        <v>6</v>
      </c>
      <c r="G6590" s="79" t="str">
        <f t="shared" si="307"/>
        <v>I</v>
      </c>
      <c r="H6590" s="79" t="str">
        <f t="shared" si="308"/>
        <v>6IF-NGPL/GAGE(W)</v>
      </c>
    </row>
    <row r="6591" spans="1:8">
      <c r="A6591" s="80">
        <v>39965</v>
      </c>
      <c r="B6591" s="79" t="s">
        <v>215</v>
      </c>
      <c r="C6591" s="79" t="s">
        <v>189</v>
      </c>
      <c r="D6591" s="85">
        <v>0</v>
      </c>
      <c r="E6591" s="85">
        <v>0</v>
      </c>
      <c r="F6591" s="210">
        <f t="shared" si="306"/>
        <v>6</v>
      </c>
      <c r="G6591" s="79" t="str">
        <f t="shared" si="307"/>
        <v>I</v>
      </c>
      <c r="H6591" s="79" t="str">
        <f t="shared" si="308"/>
        <v>6IF-CIG/GLENROCK</v>
      </c>
    </row>
    <row r="6592" spans="1:8">
      <c r="A6592" s="80">
        <v>39965</v>
      </c>
      <c r="B6592" s="79" t="s">
        <v>215</v>
      </c>
      <c r="C6592" s="79" t="s">
        <v>105</v>
      </c>
      <c r="D6592" s="85">
        <v>0</v>
      </c>
      <c r="E6592" s="85">
        <v>0</v>
      </c>
      <c r="F6592" s="210">
        <f t="shared" si="306"/>
        <v>6</v>
      </c>
      <c r="G6592" s="79" t="str">
        <f t="shared" si="307"/>
        <v>I</v>
      </c>
      <c r="H6592" s="79" t="str">
        <f t="shared" si="308"/>
        <v>6IF-CIG/ROCKPORT</v>
      </c>
    </row>
    <row r="6593" spans="1:8">
      <c r="A6593" s="80">
        <v>39965</v>
      </c>
      <c r="B6593" s="79" t="s">
        <v>215</v>
      </c>
      <c r="C6593" s="79" t="s">
        <v>220</v>
      </c>
      <c r="D6593" s="85">
        <v>123844.11109999999</v>
      </c>
      <c r="E6593" s="85">
        <v>0</v>
      </c>
      <c r="F6593" s="210">
        <f t="shared" si="306"/>
        <v>6</v>
      </c>
      <c r="G6593" s="79" t="str">
        <f t="shared" si="307"/>
        <v>I</v>
      </c>
      <c r="H6593" s="79" t="str">
        <f t="shared" si="308"/>
        <v>6IF-NGPL/GAGE(W)</v>
      </c>
    </row>
    <row r="6594" spans="1:8">
      <c r="A6594" s="80">
        <v>39995</v>
      </c>
      <c r="B6594" s="79" t="s">
        <v>215</v>
      </c>
      <c r="C6594" s="79" t="s">
        <v>189</v>
      </c>
      <c r="D6594" s="85">
        <v>0</v>
      </c>
      <c r="E6594" s="85">
        <v>0</v>
      </c>
      <c r="F6594" s="210">
        <f t="shared" si="306"/>
        <v>6</v>
      </c>
      <c r="G6594" s="79" t="str">
        <f t="shared" si="307"/>
        <v>I</v>
      </c>
      <c r="H6594" s="79" t="str">
        <f t="shared" si="308"/>
        <v>6IF-CIG/GLENROCK</v>
      </c>
    </row>
    <row r="6595" spans="1:8">
      <c r="A6595" s="80">
        <v>39995</v>
      </c>
      <c r="B6595" s="79" t="s">
        <v>215</v>
      </c>
      <c r="C6595" s="79" t="s">
        <v>105</v>
      </c>
      <c r="D6595" s="85">
        <v>0</v>
      </c>
      <c r="E6595" s="85">
        <v>0</v>
      </c>
      <c r="F6595" s="210">
        <f t="shared" ref="F6595:F6658" si="309">IF(REF_DT&lt;=LastDay,INDEX(IntraMonth_Buckets,MATCH($A6595,IntraSumMonths,0),1),INDEX(BucketTable,MATCH($A6595,SumMonths,0),1))</f>
        <v>6</v>
      </c>
      <c r="G6595" s="79" t="str">
        <f t="shared" ref="G6595:G6658" si="310">INDEX(Book_Type,MATCH($B6595,Book,0),1)</f>
        <v>I</v>
      </c>
      <c r="H6595" s="79" t="str">
        <f t="shared" ref="H6595:H6658" si="311">$F6595&amp;$C6595</f>
        <v>6IF-CIG/ROCKPORT</v>
      </c>
    </row>
    <row r="6596" spans="1:8">
      <c r="A6596" s="80">
        <v>39995</v>
      </c>
      <c r="B6596" s="79" t="s">
        <v>215</v>
      </c>
      <c r="C6596" s="79" t="s">
        <v>220</v>
      </c>
      <c r="D6596" s="85">
        <v>127350.9273</v>
      </c>
      <c r="E6596" s="85">
        <v>0</v>
      </c>
      <c r="F6596" s="210">
        <f t="shared" si="309"/>
        <v>6</v>
      </c>
      <c r="G6596" s="79" t="str">
        <f t="shared" si="310"/>
        <v>I</v>
      </c>
      <c r="H6596" s="79" t="str">
        <f t="shared" si="311"/>
        <v>6IF-NGPL/GAGE(W)</v>
      </c>
    </row>
    <row r="6597" spans="1:8">
      <c r="A6597" s="80">
        <v>40026</v>
      </c>
      <c r="B6597" s="79" t="s">
        <v>215</v>
      </c>
      <c r="C6597" s="79" t="s">
        <v>189</v>
      </c>
      <c r="D6597" s="85">
        <v>0</v>
      </c>
      <c r="E6597" s="85">
        <v>0</v>
      </c>
      <c r="F6597" s="210">
        <f t="shared" si="309"/>
        <v>6</v>
      </c>
      <c r="G6597" s="79" t="str">
        <f t="shared" si="310"/>
        <v>I</v>
      </c>
      <c r="H6597" s="79" t="str">
        <f t="shared" si="311"/>
        <v>6IF-CIG/GLENROCK</v>
      </c>
    </row>
    <row r="6598" spans="1:8">
      <c r="A6598" s="80">
        <v>40026</v>
      </c>
      <c r="B6598" s="79" t="s">
        <v>215</v>
      </c>
      <c r="C6598" s="79" t="s">
        <v>105</v>
      </c>
      <c r="D6598" s="85">
        <v>0</v>
      </c>
      <c r="E6598" s="85">
        <v>0</v>
      </c>
      <c r="F6598" s="210">
        <f t="shared" si="309"/>
        <v>6</v>
      </c>
      <c r="G6598" s="79" t="str">
        <f t="shared" si="310"/>
        <v>I</v>
      </c>
      <c r="H6598" s="79" t="str">
        <f t="shared" si="311"/>
        <v>6IF-CIG/ROCKPORT</v>
      </c>
    </row>
    <row r="6599" spans="1:8">
      <c r="A6599" s="80">
        <v>40026</v>
      </c>
      <c r="B6599" s="79" t="s">
        <v>215</v>
      </c>
      <c r="C6599" s="79" t="s">
        <v>220</v>
      </c>
      <c r="D6599" s="85">
        <v>126709.7331</v>
      </c>
      <c r="E6599" s="85">
        <v>0</v>
      </c>
      <c r="F6599" s="210">
        <f t="shared" si="309"/>
        <v>6</v>
      </c>
      <c r="G6599" s="79" t="str">
        <f t="shared" si="310"/>
        <v>I</v>
      </c>
      <c r="H6599" s="79" t="str">
        <f t="shared" si="311"/>
        <v>6IF-NGPL/GAGE(W)</v>
      </c>
    </row>
    <row r="6600" spans="1:8">
      <c r="A6600" s="80">
        <v>40057</v>
      </c>
      <c r="B6600" s="79" t="s">
        <v>215</v>
      </c>
      <c r="C6600" s="79" t="s">
        <v>189</v>
      </c>
      <c r="D6600" s="85">
        <v>0</v>
      </c>
      <c r="E6600" s="85">
        <v>0</v>
      </c>
      <c r="F6600" s="210">
        <f t="shared" si="309"/>
        <v>6</v>
      </c>
      <c r="G6600" s="79" t="str">
        <f t="shared" si="310"/>
        <v>I</v>
      </c>
      <c r="H6600" s="79" t="str">
        <f t="shared" si="311"/>
        <v>6IF-CIG/GLENROCK</v>
      </c>
    </row>
    <row r="6601" spans="1:8">
      <c r="A6601" s="80">
        <v>40057</v>
      </c>
      <c r="B6601" s="79" t="s">
        <v>215</v>
      </c>
      <c r="C6601" s="79" t="s">
        <v>105</v>
      </c>
      <c r="D6601" s="85">
        <v>0</v>
      </c>
      <c r="E6601" s="85">
        <v>0</v>
      </c>
      <c r="F6601" s="210">
        <f t="shared" si="309"/>
        <v>6</v>
      </c>
      <c r="G6601" s="79" t="str">
        <f t="shared" si="310"/>
        <v>I</v>
      </c>
      <c r="H6601" s="79" t="str">
        <f t="shared" si="311"/>
        <v>6IF-CIG/ROCKPORT</v>
      </c>
    </row>
    <row r="6602" spans="1:8">
      <c r="A6602" s="80">
        <v>40057</v>
      </c>
      <c r="B6602" s="79" t="s">
        <v>215</v>
      </c>
      <c r="C6602" s="79" t="s">
        <v>220</v>
      </c>
      <c r="D6602" s="85">
        <v>122002.6544</v>
      </c>
      <c r="E6602" s="85">
        <v>0</v>
      </c>
      <c r="F6602" s="210">
        <f t="shared" si="309"/>
        <v>6</v>
      </c>
      <c r="G6602" s="79" t="str">
        <f t="shared" si="310"/>
        <v>I</v>
      </c>
      <c r="H6602" s="79" t="str">
        <f t="shared" si="311"/>
        <v>6IF-NGPL/GAGE(W)</v>
      </c>
    </row>
    <row r="6603" spans="1:8">
      <c r="A6603" s="80">
        <v>40087</v>
      </c>
      <c r="B6603" s="79" t="s">
        <v>215</v>
      </c>
      <c r="C6603" s="79" t="s">
        <v>189</v>
      </c>
      <c r="D6603" s="85">
        <v>0</v>
      </c>
      <c r="E6603" s="85">
        <v>0</v>
      </c>
      <c r="F6603" s="210">
        <f t="shared" si="309"/>
        <v>6</v>
      </c>
      <c r="G6603" s="79" t="str">
        <f t="shared" si="310"/>
        <v>I</v>
      </c>
      <c r="H6603" s="79" t="str">
        <f t="shared" si="311"/>
        <v>6IF-CIG/GLENROCK</v>
      </c>
    </row>
    <row r="6604" spans="1:8">
      <c r="A6604" s="80">
        <v>40087</v>
      </c>
      <c r="B6604" s="79" t="s">
        <v>215</v>
      </c>
      <c r="C6604" s="79" t="s">
        <v>105</v>
      </c>
      <c r="D6604" s="85">
        <v>0</v>
      </c>
      <c r="E6604" s="85">
        <v>0</v>
      </c>
      <c r="F6604" s="210">
        <f t="shared" si="309"/>
        <v>6</v>
      </c>
      <c r="G6604" s="79" t="str">
        <f t="shared" si="310"/>
        <v>I</v>
      </c>
      <c r="H6604" s="79" t="str">
        <f t="shared" si="311"/>
        <v>6IF-CIG/ROCKPORT</v>
      </c>
    </row>
    <row r="6605" spans="1:8">
      <c r="A6605" s="80">
        <v>40087</v>
      </c>
      <c r="B6605" s="79" t="s">
        <v>215</v>
      </c>
      <c r="C6605" s="79" t="s">
        <v>220</v>
      </c>
      <c r="D6605" s="85">
        <v>125450.58900000001</v>
      </c>
      <c r="E6605" s="85">
        <v>0</v>
      </c>
      <c r="F6605" s="210">
        <f t="shared" si="309"/>
        <v>6</v>
      </c>
      <c r="G6605" s="79" t="str">
        <f t="shared" si="310"/>
        <v>I</v>
      </c>
      <c r="H6605" s="79" t="str">
        <f t="shared" si="311"/>
        <v>6IF-NGPL/GAGE(W)</v>
      </c>
    </row>
    <row r="6606" spans="1:8">
      <c r="A6606" s="80">
        <v>40118</v>
      </c>
      <c r="B6606" s="79" t="s">
        <v>215</v>
      </c>
      <c r="C6606" s="79" t="s">
        <v>189</v>
      </c>
      <c r="D6606" s="85">
        <v>0</v>
      </c>
      <c r="E6606" s="85">
        <v>0</v>
      </c>
      <c r="F6606" s="210">
        <f t="shared" si="309"/>
        <v>6</v>
      </c>
      <c r="G6606" s="79" t="str">
        <f t="shared" si="310"/>
        <v>I</v>
      </c>
      <c r="H6606" s="79" t="str">
        <f t="shared" si="311"/>
        <v>6IF-CIG/GLENROCK</v>
      </c>
    </row>
    <row r="6607" spans="1:8">
      <c r="A6607" s="80">
        <v>40118</v>
      </c>
      <c r="B6607" s="79" t="s">
        <v>215</v>
      </c>
      <c r="C6607" s="79" t="s">
        <v>105</v>
      </c>
      <c r="D6607" s="85">
        <v>0</v>
      </c>
      <c r="E6607" s="85">
        <v>0</v>
      </c>
      <c r="F6607" s="210">
        <f t="shared" si="309"/>
        <v>6</v>
      </c>
      <c r="G6607" s="79" t="str">
        <f t="shared" si="310"/>
        <v>I</v>
      </c>
      <c r="H6607" s="79" t="str">
        <f t="shared" si="311"/>
        <v>6IF-CIG/ROCKPORT</v>
      </c>
    </row>
    <row r="6608" spans="1:8">
      <c r="A6608" s="80">
        <v>40118</v>
      </c>
      <c r="B6608" s="79" t="s">
        <v>215</v>
      </c>
      <c r="C6608" s="79" t="s">
        <v>220</v>
      </c>
      <c r="D6608" s="85">
        <v>120785.8413</v>
      </c>
      <c r="E6608" s="85">
        <v>0</v>
      </c>
      <c r="F6608" s="210">
        <f t="shared" si="309"/>
        <v>6</v>
      </c>
      <c r="G6608" s="79" t="str">
        <f t="shared" si="310"/>
        <v>I</v>
      </c>
      <c r="H6608" s="79" t="str">
        <f t="shared" si="311"/>
        <v>6IF-NGPL/GAGE(W)</v>
      </c>
    </row>
    <row r="6609" spans="1:8">
      <c r="A6609" s="80">
        <v>40148</v>
      </c>
      <c r="B6609" s="79" t="s">
        <v>215</v>
      </c>
      <c r="C6609" s="79" t="s">
        <v>189</v>
      </c>
      <c r="D6609" s="85">
        <v>0</v>
      </c>
      <c r="E6609" s="85">
        <v>0</v>
      </c>
      <c r="F6609" s="210">
        <f t="shared" si="309"/>
        <v>6</v>
      </c>
      <c r="G6609" s="79" t="str">
        <f t="shared" si="310"/>
        <v>I</v>
      </c>
      <c r="H6609" s="79" t="str">
        <f t="shared" si="311"/>
        <v>6IF-CIG/GLENROCK</v>
      </c>
    </row>
    <row r="6610" spans="1:8">
      <c r="A6610" s="80">
        <v>40148</v>
      </c>
      <c r="B6610" s="79" t="s">
        <v>215</v>
      </c>
      <c r="C6610" s="79" t="s">
        <v>105</v>
      </c>
      <c r="D6610" s="85">
        <v>0</v>
      </c>
      <c r="E6610" s="85">
        <v>0</v>
      </c>
      <c r="F6610" s="210">
        <f t="shared" si="309"/>
        <v>6</v>
      </c>
      <c r="G6610" s="79" t="str">
        <f t="shared" si="310"/>
        <v>I</v>
      </c>
      <c r="H6610" s="79" t="str">
        <f t="shared" si="311"/>
        <v>6IF-CIG/ROCKPORT</v>
      </c>
    </row>
    <row r="6611" spans="1:8">
      <c r="A6611" s="80">
        <v>40148</v>
      </c>
      <c r="B6611" s="79" t="s">
        <v>215</v>
      </c>
      <c r="C6611" s="79" t="s">
        <v>220</v>
      </c>
      <c r="D6611" s="85">
        <v>124194.9654</v>
      </c>
      <c r="E6611" s="85">
        <v>0</v>
      </c>
      <c r="F6611" s="210">
        <f t="shared" si="309"/>
        <v>6</v>
      </c>
      <c r="G6611" s="79" t="str">
        <f t="shared" si="310"/>
        <v>I</v>
      </c>
      <c r="H6611" s="79" t="str">
        <f t="shared" si="311"/>
        <v>6IF-NGPL/GAGE(W)</v>
      </c>
    </row>
    <row r="6612" spans="1:8">
      <c r="A6612" s="80">
        <v>40179</v>
      </c>
      <c r="B6612" s="79" t="s">
        <v>215</v>
      </c>
      <c r="C6612" s="79" t="s">
        <v>189</v>
      </c>
      <c r="D6612" s="85">
        <v>0</v>
      </c>
      <c r="E6612" s="85">
        <v>0</v>
      </c>
      <c r="F6612" s="210">
        <f t="shared" si="309"/>
        <v>6</v>
      </c>
      <c r="G6612" s="79" t="str">
        <f t="shared" si="310"/>
        <v>I</v>
      </c>
      <c r="H6612" s="79" t="str">
        <f t="shared" si="311"/>
        <v>6IF-CIG/GLENROCK</v>
      </c>
    </row>
    <row r="6613" spans="1:8">
      <c r="A6613" s="80">
        <v>40179</v>
      </c>
      <c r="B6613" s="79" t="s">
        <v>215</v>
      </c>
      <c r="C6613" s="79" t="s">
        <v>105</v>
      </c>
      <c r="D6613" s="85">
        <v>0</v>
      </c>
      <c r="E6613" s="85">
        <v>0</v>
      </c>
      <c r="F6613" s="210">
        <f t="shared" si="309"/>
        <v>6</v>
      </c>
      <c r="G6613" s="79" t="str">
        <f t="shared" si="310"/>
        <v>I</v>
      </c>
      <c r="H6613" s="79" t="str">
        <f t="shared" si="311"/>
        <v>6IF-CIG/ROCKPORT</v>
      </c>
    </row>
    <row r="6614" spans="1:8">
      <c r="A6614" s="80">
        <v>40179</v>
      </c>
      <c r="B6614" s="79" t="s">
        <v>215</v>
      </c>
      <c r="C6614" s="79" t="s">
        <v>220</v>
      </c>
      <c r="D6614" s="85">
        <v>123558.2579</v>
      </c>
      <c r="E6614" s="85">
        <v>0</v>
      </c>
      <c r="F6614" s="210">
        <f t="shared" si="309"/>
        <v>6</v>
      </c>
      <c r="G6614" s="79" t="str">
        <f t="shared" si="310"/>
        <v>I</v>
      </c>
      <c r="H6614" s="79" t="str">
        <f t="shared" si="311"/>
        <v>6IF-NGPL/GAGE(W)</v>
      </c>
    </row>
    <row r="6615" spans="1:8">
      <c r="A6615" s="80">
        <v>40210</v>
      </c>
      <c r="B6615" s="79" t="s">
        <v>215</v>
      </c>
      <c r="C6615" s="79" t="s">
        <v>189</v>
      </c>
      <c r="D6615" s="85">
        <v>0</v>
      </c>
      <c r="E6615" s="85">
        <v>0</v>
      </c>
      <c r="F6615" s="210">
        <f t="shared" si="309"/>
        <v>6</v>
      </c>
      <c r="G6615" s="79" t="str">
        <f t="shared" si="310"/>
        <v>I</v>
      </c>
      <c r="H6615" s="79" t="str">
        <f t="shared" si="311"/>
        <v>6IF-CIG/GLENROCK</v>
      </c>
    </row>
    <row r="6616" spans="1:8">
      <c r="A6616" s="80">
        <v>40210</v>
      </c>
      <c r="B6616" s="79" t="s">
        <v>215</v>
      </c>
      <c r="C6616" s="79" t="s">
        <v>105</v>
      </c>
      <c r="D6616" s="85">
        <v>0</v>
      </c>
      <c r="E6616" s="85">
        <v>0</v>
      </c>
      <c r="F6616" s="210">
        <f t="shared" si="309"/>
        <v>6</v>
      </c>
      <c r="G6616" s="79" t="str">
        <f t="shared" si="310"/>
        <v>I</v>
      </c>
      <c r="H6616" s="79" t="str">
        <f t="shared" si="311"/>
        <v>6IF-CIG/ROCKPORT</v>
      </c>
    </row>
    <row r="6617" spans="1:8">
      <c r="A6617" s="80">
        <v>40210</v>
      </c>
      <c r="B6617" s="79" t="s">
        <v>215</v>
      </c>
      <c r="C6617" s="79" t="s">
        <v>220</v>
      </c>
      <c r="D6617" s="85">
        <v>111026.7893</v>
      </c>
      <c r="E6617" s="85">
        <v>0</v>
      </c>
      <c r="F6617" s="210">
        <f t="shared" si="309"/>
        <v>6</v>
      </c>
      <c r="G6617" s="79" t="str">
        <f t="shared" si="310"/>
        <v>I</v>
      </c>
      <c r="H6617" s="79" t="str">
        <f t="shared" si="311"/>
        <v>6IF-NGPL/GAGE(W)</v>
      </c>
    </row>
    <row r="6618" spans="1:8">
      <c r="A6618" s="80">
        <v>40238</v>
      </c>
      <c r="B6618" s="79" t="s">
        <v>215</v>
      </c>
      <c r="C6618" s="79" t="s">
        <v>189</v>
      </c>
      <c r="D6618" s="85">
        <v>0</v>
      </c>
      <c r="E6618" s="85">
        <v>0</v>
      </c>
      <c r="F6618" s="210">
        <f t="shared" si="309"/>
        <v>6</v>
      </c>
      <c r="G6618" s="79" t="str">
        <f t="shared" si="310"/>
        <v>I</v>
      </c>
      <c r="H6618" s="79" t="str">
        <f t="shared" si="311"/>
        <v>6IF-CIG/GLENROCK</v>
      </c>
    </row>
    <row r="6619" spans="1:8">
      <c r="A6619" s="80">
        <v>40238</v>
      </c>
      <c r="B6619" s="79" t="s">
        <v>215</v>
      </c>
      <c r="C6619" s="79" t="s">
        <v>105</v>
      </c>
      <c r="D6619" s="85">
        <v>0</v>
      </c>
      <c r="E6619" s="85">
        <v>0</v>
      </c>
      <c r="F6619" s="210">
        <f t="shared" si="309"/>
        <v>6</v>
      </c>
      <c r="G6619" s="79" t="str">
        <f t="shared" si="310"/>
        <v>I</v>
      </c>
      <c r="H6619" s="79" t="str">
        <f t="shared" si="311"/>
        <v>6IF-CIG/ROCKPORT</v>
      </c>
    </row>
    <row r="6620" spans="1:8">
      <c r="A6620" s="80">
        <v>40238</v>
      </c>
      <c r="B6620" s="79" t="s">
        <v>215</v>
      </c>
      <c r="C6620" s="79" t="s">
        <v>220</v>
      </c>
      <c r="D6620" s="85">
        <v>122349.1452</v>
      </c>
      <c r="E6620" s="85">
        <v>0</v>
      </c>
      <c r="F6620" s="210">
        <f t="shared" si="309"/>
        <v>6</v>
      </c>
      <c r="G6620" s="79" t="str">
        <f t="shared" si="310"/>
        <v>I</v>
      </c>
      <c r="H6620" s="79" t="str">
        <f t="shared" si="311"/>
        <v>6IF-NGPL/GAGE(W)</v>
      </c>
    </row>
    <row r="6621" spans="1:8">
      <c r="A6621" s="80">
        <v>40269</v>
      </c>
      <c r="B6621" s="79" t="s">
        <v>215</v>
      </c>
      <c r="C6621" s="79" t="s">
        <v>189</v>
      </c>
      <c r="D6621" s="85">
        <v>0</v>
      </c>
      <c r="E6621" s="85">
        <v>0</v>
      </c>
      <c r="F6621" s="210">
        <f t="shared" si="309"/>
        <v>6</v>
      </c>
      <c r="G6621" s="79" t="str">
        <f t="shared" si="310"/>
        <v>I</v>
      </c>
      <c r="H6621" s="79" t="str">
        <f t="shared" si="311"/>
        <v>6IF-CIG/GLENROCK</v>
      </c>
    </row>
    <row r="6622" spans="1:8">
      <c r="A6622" s="80">
        <v>40269</v>
      </c>
      <c r="B6622" s="79" t="s">
        <v>215</v>
      </c>
      <c r="C6622" s="79" t="s">
        <v>105</v>
      </c>
      <c r="D6622" s="85">
        <v>0</v>
      </c>
      <c r="E6622" s="85">
        <v>0</v>
      </c>
      <c r="F6622" s="210">
        <f t="shared" si="309"/>
        <v>6</v>
      </c>
      <c r="G6622" s="79" t="str">
        <f t="shared" si="310"/>
        <v>I</v>
      </c>
      <c r="H6622" s="79" t="str">
        <f t="shared" si="311"/>
        <v>6IF-CIG/ROCKPORT</v>
      </c>
    </row>
    <row r="6623" spans="1:8">
      <c r="A6623" s="80">
        <v>40269</v>
      </c>
      <c r="B6623" s="79" t="s">
        <v>215</v>
      </c>
      <c r="C6623" s="79" t="s">
        <v>220</v>
      </c>
      <c r="D6623" s="85">
        <v>117788.9954</v>
      </c>
      <c r="E6623" s="85">
        <v>0</v>
      </c>
      <c r="F6623" s="210">
        <f t="shared" si="309"/>
        <v>6</v>
      </c>
      <c r="G6623" s="79" t="str">
        <f t="shared" si="310"/>
        <v>I</v>
      </c>
      <c r="H6623" s="79" t="str">
        <f t="shared" si="311"/>
        <v>6IF-NGPL/GAGE(W)</v>
      </c>
    </row>
    <row r="6624" spans="1:8">
      <c r="A6624" s="80">
        <v>40299</v>
      </c>
      <c r="B6624" s="79" t="s">
        <v>215</v>
      </c>
      <c r="C6624" s="79" t="s">
        <v>189</v>
      </c>
      <c r="D6624" s="85">
        <v>0</v>
      </c>
      <c r="E6624" s="85">
        <v>0</v>
      </c>
      <c r="F6624" s="210">
        <f t="shared" si="309"/>
        <v>6</v>
      </c>
      <c r="G6624" s="79" t="str">
        <f t="shared" si="310"/>
        <v>I</v>
      </c>
      <c r="H6624" s="79" t="str">
        <f t="shared" si="311"/>
        <v>6IF-CIG/GLENROCK</v>
      </c>
    </row>
    <row r="6625" spans="1:8">
      <c r="A6625" s="80">
        <v>40299</v>
      </c>
      <c r="B6625" s="79" t="s">
        <v>215</v>
      </c>
      <c r="C6625" s="79" t="s">
        <v>105</v>
      </c>
      <c r="D6625" s="85">
        <v>0</v>
      </c>
      <c r="E6625" s="85">
        <v>0</v>
      </c>
      <c r="F6625" s="210">
        <f t="shared" si="309"/>
        <v>6</v>
      </c>
      <c r="G6625" s="79" t="str">
        <f t="shared" si="310"/>
        <v>I</v>
      </c>
      <c r="H6625" s="79" t="str">
        <f t="shared" si="311"/>
        <v>6IF-CIG/ROCKPORT</v>
      </c>
    </row>
    <row r="6626" spans="1:8">
      <c r="A6626" s="80">
        <v>40299</v>
      </c>
      <c r="B6626" s="79" t="s">
        <v>215</v>
      </c>
      <c r="C6626" s="79" t="s">
        <v>220</v>
      </c>
      <c r="D6626" s="85">
        <v>121102.8639</v>
      </c>
      <c r="E6626" s="85">
        <v>0</v>
      </c>
      <c r="F6626" s="210">
        <f t="shared" si="309"/>
        <v>6</v>
      </c>
      <c r="G6626" s="79" t="str">
        <f t="shared" si="310"/>
        <v>I</v>
      </c>
      <c r="H6626" s="79" t="str">
        <f t="shared" si="311"/>
        <v>6IF-NGPL/GAGE(W)</v>
      </c>
    </row>
    <row r="6627" spans="1:8">
      <c r="A6627" s="80">
        <v>40330</v>
      </c>
      <c r="B6627" s="79" t="s">
        <v>215</v>
      </c>
      <c r="C6627" s="79" t="s">
        <v>189</v>
      </c>
      <c r="D6627" s="85">
        <v>0</v>
      </c>
      <c r="E6627" s="85">
        <v>0</v>
      </c>
      <c r="F6627" s="210">
        <f t="shared" si="309"/>
        <v>6</v>
      </c>
      <c r="G6627" s="79" t="str">
        <f t="shared" si="310"/>
        <v>I</v>
      </c>
      <c r="H6627" s="79" t="str">
        <f t="shared" si="311"/>
        <v>6IF-CIG/GLENROCK</v>
      </c>
    </row>
    <row r="6628" spans="1:8">
      <c r="A6628" s="80">
        <v>40330</v>
      </c>
      <c r="B6628" s="79" t="s">
        <v>215</v>
      </c>
      <c r="C6628" s="79" t="s">
        <v>105</v>
      </c>
      <c r="D6628" s="85">
        <v>0</v>
      </c>
      <c r="E6628" s="85">
        <v>0</v>
      </c>
      <c r="F6628" s="210">
        <f t="shared" si="309"/>
        <v>6</v>
      </c>
      <c r="G6628" s="79" t="str">
        <f t="shared" si="310"/>
        <v>I</v>
      </c>
      <c r="H6628" s="79" t="str">
        <f t="shared" si="311"/>
        <v>6IF-CIG/ROCKPORT</v>
      </c>
    </row>
    <row r="6629" spans="1:8">
      <c r="A6629" s="80">
        <v>40330</v>
      </c>
      <c r="B6629" s="79" t="s">
        <v>215</v>
      </c>
      <c r="C6629" s="79" t="s">
        <v>220</v>
      </c>
      <c r="D6629" s="85">
        <v>116584.87760000001</v>
      </c>
      <c r="E6629" s="85">
        <v>0</v>
      </c>
      <c r="F6629" s="210">
        <f t="shared" si="309"/>
        <v>6</v>
      </c>
      <c r="G6629" s="79" t="str">
        <f t="shared" si="310"/>
        <v>I</v>
      </c>
      <c r="H6629" s="79" t="str">
        <f t="shared" si="311"/>
        <v>6IF-NGPL/GAGE(W)</v>
      </c>
    </row>
    <row r="6630" spans="1:8">
      <c r="A6630" s="80">
        <v>40360</v>
      </c>
      <c r="B6630" s="79" t="s">
        <v>215</v>
      </c>
      <c r="C6630" s="79" t="s">
        <v>189</v>
      </c>
      <c r="D6630" s="85">
        <v>0</v>
      </c>
      <c r="E6630" s="85">
        <v>0</v>
      </c>
      <c r="F6630" s="210">
        <f t="shared" si="309"/>
        <v>6</v>
      </c>
      <c r="G6630" s="79" t="str">
        <f t="shared" si="310"/>
        <v>I</v>
      </c>
      <c r="H6630" s="79" t="str">
        <f t="shared" si="311"/>
        <v>6IF-CIG/GLENROCK</v>
      </c>
    </row>
    <row r="6631" spans="1:8">
      <c r="A6631" s="80">
        <v>40360</v>
      </c>
      <c r="B6631" s="79" t="s">
        <v>215</v>
      </c>
      <c r="C6631" s="79" t="s">
        <v>105</v>
      </c>
      <c r="D6631" s="85">
        <v>0</v>
      </c>
      <c r="E6631" s="85">
        <v>0</v>
      </c>
      <c r="F6631" s="210">
        <f t="shared" si="309"/>
        <v>6</v>
      </c>
      <c r="G6631" s="79" t="str">
        <f t="shared" si="310"/>
        <v>I</v>
      </c>
      <c r="H6631" s="79" t="str">
        <f t="shared" si="311"/>
        <v>6IF-CIG/ROCKPORT</v>
      </c>
    </row>
    <row r="6632" spans="1:8">
      <c r="A6632" s="80">
        <v>40360</v>
      </c>
      <c r="B6632" s="79" t="s">
        <v>215</v>
      </c>
      <c r="C6632" s="79" t="s">
        <v>220</v>
      </c>
      <c r="D6632" s="85">
        <v>119860.6042</v>
      </c>
      <c r="E6632" s="85">
        <v>0</v>
      </c>
      <c r="F6632" s="210">
        <f t="shared" si="309"/>
        <v>6</v>
      </c>
      <c r="G6632" s="79" t="str">
        <f t="shared" si="310"/>
        <v>I</v>
      </c>
      <c r="H6632" s="79" t="str">
        <f t="shared" si="311"/>
        <v>6IF-NGPL/GAGE(W)</v>
      </c>
    </row>
    <row r="6633" spans="1:8">
      <c r="A6633" s="80">
        <v>40391</v>
      </c>
      <c r="B6633" s="79" t="s">
        <v>215</v>
      </c>
      <c r="C6633" s="79" t="s">
        <v>189</v>
      </c>
      <c r="D6633" s="85">
        <v>0</v>
      </c>
      <c r="E6633" s="85">
        <v>0</v>
      </c>
      <c r="F6633" s="210">
        <f t="shared" si="309"/>
        <v>6</v>
      </c>
      <c r="G6633" s="79" t="str">
        <f t="shared" si="310"/>
        <v>I</v>
      </c>
      <c r="H6633" s="79" t="str">
        <f t="shared" si="311"/>
        <v>6IF-CIG/GLENROCK</v>
      </c>
    </row>
    <row r="6634" spans="1:8">
      <c r="A6634" s="80">
        <v>40391</v>
      </c>
      <c r="B6634" s="79" t="s">
        <v>215</v>
      </c>
      <c r="C6634" s="79" t="s">
        <v>105</v>
      </c>
      <c r="D6634" s="85">
        <v>0</v>
      </c>
      <c r="E6634" s="85">
        <v>0</v>
      </c>
      <c r="F6634" s="210">
        <f t="shared" si="309"/>
        <v>6</v>
      </c>
      <c r="G6634" s="79" t="str">
        <f t="shared" si="310"/>
        <v>I</v>
      </c>
      <c r="H6634" s="79" t="str">
        <f t="shared" si="311"/>
        <v>6IF-CIG/ROCKPORT</v>
      </c>
    </row>
    <row r="6635" spans="1:8">
      <c r="A6635" s="80">
        <v>40391</v>
      </c>
      <c r="B6635" s="79" t="s">
        <v>215</v>
      </c>
      <c r="C6635" s="79" t="s">
        <v>220</v>
      </c>
      <c r="D6635" s="85">
        <v>119230.8777</v>
      </c>
      <c r="E6635" s="85">
        <v>0</v>
      </c>
      <c r="F6635" s="210">
        <f t="shared" si="309"/>
        <v>6</v>
      </c>
      <c r="G6635" s="79" t="str">
        <f t="shared" si="310"/>
        <v>I</v>
      </c>
      <c r="H6635" s="79" t="str">
        <f t="shared" si="311"/>
        <v>6IF-NGPL/GAGE(W)</v>
      </c>
    </row>
    <row r="6636" spans="1:8">
      <c r="A6636" s="80">
        <v>40422</v>
      </c>
      <c r="B6636" s="79" t="s">
        <v>215</v>
      </c>
      <c r="C6636" s="79" t="s">
        <v>189</v>
      </c>
      <c r="D6636" s="85">
        <v>0</v>
      </c>
      <c r="E6636" s="85">
        <v>0</v>
      </c>
      <c r="F6636" s="210">
        <f t="shared" si="309"/>
        <v>6</v>
      </c>
      <c r="G6636" s="79" t="str">
        <f t="shared" si="310"/>
        <v>I</v>
      </c>
      <c r="H6636" s="79" t="str">
        <f t="shared" si="311"/>
        <v>6IF-CIG/GLENROCK</v>
      </c>
    </row>
    <row r="6637" spans="1:8">
      <c r="A6637" s="80">
        <v>40422</v>
      </c>
      <c r="B6637" s="79" t="s">
        <v>215</v>
      </c>
      <c r="C6637" s="79" t="s">
        <v>105</v>
      </c>
      <c r="D6637" s="85">
        <v>0</v>
      </c>
      <c r="E6637" s="85">
        <v>0</v>
      </c>
      <c r="F6637" s="210">
        <f t="shared" si="309"/>
        <v>6</v>
      </c>
      <c r="G6637" s="79" t="str">
        <f t="shared" si="310"/>
        <v>I</v>
      </c>
      <c r="H6637" s="79" t="str">
        <f t="shared" si="311"/>
        <v>6IF-CIG/ROCKPORT</v>
      </c>
    </row>
    <row r="6638" spans="1:8">
      <c r="A6638" s="80">
        <v>40422</v>
      </c>
      <c r="B6638" s="79" t="s">
        <v>215</v>
      </c>
      <c r="C6638" s="79" t="s">
        <v>220</v>
      </c>
      <c r="D6638" s="85">
        <v>114776.36500000001</v>
      </c>
      <c r="E6638" s="85">
        <v>0</v>
      </c>
      <c r="F6638" s="210">
        <f t="shared" si="309"/>
        <v>6</v>
      </c>
      <c r="G6638" s="79" t="str">
        <f t="shared" si="310"/>
        <v>I</v>
      </c>
      <c r="H6638" s="79" t="str">
        <f t="shared" si="311"/>
        <v>6IF-NGPL/GAGE(W)</v>
      </c>
    </row>
    <row r="6639" spans="1:8">
      <c r="A6639" s="80">
        <v>40452</v>
      </c>
      <c r="B6639" s="79" t="s">
        <v>215</v>
      </c>
      <c r="C6639" s="79" t="s">
        <v>189</v>
      </c>
      <c r="D6639" s="85">
        <v>0</v>
      </c>
      <c r="E6639" s="85">
        <v>0</v>
      </c>
      <c r="F6639" s="210">
        <f t="shared" si="309"/>
        <v>6</v>
      </c>
      <c r="G6639" s="79" t="str">
        <f t="shared" si="310"/>
        <v>I</v>
      </c>
      <c r="H6639" s="79" t="str">
        <f t="shared" si="311"/>
        <v>6IF-CIG/GLENROCK</v>
      </c>
    </row>
    <row r="6640" spans="1:8">
      <c r="A6640" s="80">
        <v>40452</v>
      </c>
      <c r="B6640" s="79" t="s">
        <v>215</v>
      </c>
      <c r="C6640" s="79" t="s">
        <v>105</v>
      </c>
      <c r="D6640" s="85">
        <v>0</v>
      </c>
      <c r="E6640" s="85">
        <v>0</v>
      </c>
      <c r="F6640" s="210">
        <f t="shared" si="309"/>
        <v>6</v>
      </c>
      <c r="G6640" s="79" t="str">
        <f t="shared" si="310"/>
        <v>I</v>
      </c>
      <c r="H6640" s="79" t="str">
        <f t="shared" si="311"/>
        <v>6IF-CIG/ROCKPORT</v>
      </c>
    </row>
    <row r="6641" spans="1:8">
      <c r="A6641" s="80">
        <v>40452</v>
      </c>
      <c r="B6641" s="79" t="s">
        <v>215</v>
      </c>
      <c r="C6641" s="79" t="s">
        <v>220</v>
      </c>
      <c r="D6641" s="85">
        <v>117994.94560000001</v>
      </c>
      <c r="E6641" s="85">
        <v>0</v>
      </c>
      <c r="F6641" s="210">
        <f t="shared" si="309"/>
        <v>6</v>
      </c>
      <c r="G6641" s="79" t="str">
        <f t="shared" si="310"/>
        <v>I</v>
      </c>
      <c r="H6641" s="79" t="str">
        <f t="shared" si="311"/>
        <v>6IF-NGPL/GAGE(W)</v>
      </c>
    </row>
    <row r="6642" spans="1:8">
      <c r="A6642" s="80">
        <v>40483</v>
      </c>
      <c r="B6642" s="79" t="s">
        <v>215</v>
      </c>
      <c r="C6642" s="79" t="s">
        <v>189</v>
      </c>
      <c r="D6642" s="85">
        <v>0</v>
      </c>
      <c r="E6642" s="85">
        <v>0</v>
      </c>
      <c r="F6642" s="210">
        <f t="shared" si="309"/>
        <v>6</v>
      </c>
      <c r="G6642" s="79" t="str">
        <f t="shared" si="310"/>
        <v>I</v>
      </c>
      <c r="H6642" s="79" t="str">
        <f t="shared" si="311"/>
        <v>6IF-CIG/GLENROCK</v>
      </c>
    </row>
    <row r="6643" spans="1:8">
      <c r="A6643" s="80">
        <v>40483</v>
      </c>
      <c r="B6643" s="79" t="s">
        <v>215</v>
      </c>
      <c r="C6643" s="79" t="s">
        <v>105</v>
      </c>
      <c r="D6643" s="85">
        <v>0</v>
      </c>
      <c r="E6643" s="85">
        <v>0</v>
      </c>
      <c r="F6643" s="210">
        <f t="shared" si="309"/>
        <v>6</v>
      </c>
      <c r="G6643" s="79" t="str">
        <f t="shared" si="310"/>
        <v>I</v>
      </c>
      <c r="H6643" s="79" t="str">
        <f t="shared" si="311"/>
        <v>6IF-CIG/ROCKPORT</v>
      </c>
    </row>
    <row r="6644" spans="1:8">
      <c r="A6644" s="80">
        <v>40483</v>
      </c>
      <c r="B6644" s="79" t="s">
        <v>215</v>
      </c>
      <c r="C6644" s="79" t="s">
        <v>220</v>
      </c>
      <c r="D6644" s="85">
        <v>113582.4326</v>
      </c>
      <c r="E6644" s="85">
        <v>0</v>
      </c>
      <c r="F6644" s="210">
        <f t="shared" si="309"/>
        <v>6</v>
      </c>
      <c r="G6644" s="79" t="str">
        <f t="shared" si="310"/>
        <v>I</v>
      </c>
      <c r="H6644" s="79" t="str">
        <f t="shared" si="311"/>
        <v>6IF-NGPL/GAGE(W)</v>
      </c>
    </row>
    <row r="6645" spans="1:8">
      <c r="A6645" s="80">
        <v>40513</v>
      </c>
      <c r="B6645" s="79" t="s">
        <v>215</v>
      </c>
      <c r="C6645" s="79" t="s">
        <v>189</v>
      </c>
      <c r="D6645" s="85">
        <v>0</v>
      </c>
      <c r="E6645" s="85">
        <v>0</v>
      </c>
      <c r="F6645" s="210">
        <f t="shared" si="309"/>
        <v>6</v>
      </c>
      <c r="G6645" s="79" t="str">
        <f t="shared" si="310"/>
        <v>I</v>
      </c>
      <c r="H6645" s="79" t="str">
        <f t="shared" si="311"/>
        <v>6IF-CIG/GLENROCK</v>
      </c>
    </row>
    <row r="6646" spans="1:8">
      <c r="A6646" s="80">
        <v>40513</v>
      </c>
      <c r="B6646" s="79" t="s">
        <v>215</v>
      </c>
      <c r="C6646" s="79" t="s">
        <v>105</v>
      </c>
      <c r="D6646" s="85">
        <v>0</v>
      </c>
      <c r="E6646" s="85">
        <v>0</v>
      </c>
      <c r="F6646" s="210">
        <f t="shared" si="309"/>
        <v>6</v>
      </c>
      <c r="G6646" s="79" t="str">
        <f t="shared" si="310"/>
        <v>I</v>
      </c>
      <c r="H6646" s="79" t="str">
        <f t="shared" si="311"/>
        <v>6IF-CIG/ROCKPORT</v>
      </c>
    </row>
    <row r="6647" spans="1:8">
      <c r="A6647" s="80">
        <v>40513</v>
      </c>
      <c r="B6647" s="79" t="s">
        <v>215</v>
      </c>
      <c r="C6647" s="79" t="s">
        <v>220</v>
      </c>
      <c r="D6647" s="85">
        <v>116763.3793</v>
      </c>
      <c r="E6647" s="85">
        <v>0</v>
      </c>
      <c r="F6647" s="210">
        <f t="shared" si="309"/>
        <v>6</v>
      </c>
      <c r="G6647" s="79" t="str">
        <f t="shared" si="310"/>
        <v>I</v>
      </c>
      <c r="H6647" s="79" t="str">
        <f t="shared" si="311"/>
        <v>6IF-NGPL/GAGE(W)</v>
      </c>
    </row>
    <row r="6648" spans="1:8">
      <c r="A6648" s="80">
        <v>40544</v>
      </c>
      <c r="B6648" s="79" t="s">
        <v>215</v>
      </c>
      <c r="C6648" s="79" t="s">
        <v>189</v>
      </c>
      <c r="D6648" s="85">
        <v>0</v>
      </c>
      <c r="E6648" s="85">
        <v>0</v>
      </c>
      <c r="F6648" s="210">
        <f t="shared" si="309"/>
        <v>6</v>
      </c>
      <c r="G6648" s="79" t="str">
        <f t="shared" si="310"/>
        <v>I</v>
      </c>
      <c r="H6648" s="79" t="str">
        <f t="shared" si="311"/>
        <v>6IF-CIG/GLENROCK</v>
      </c>
    </row>
    <row r="6649" spans="1:8">
      <c r="A6649" s="80">
        <v>40544</v>
      </c>
      <c r="B6649" s="79" t="s">
        <v>215</v>
      </c>
      <c r="C6649" s="79" t="s">
        <v>105</v>
      </c>
      <c r="D6649" s="85">
        <v>0</v>
      </c>
      <c r="E6649" s="85">
        <v>0</v>
      </c>
      <c r="F6649" s="210">
        <f t="shared" si="309"/>
        <v>6</v>
      </c>
      <c r="G6649" s="79" t="str">
        <f t="shared" si="310"/>
        <v>I</v>
      </c>
      <c r="H6649" s="79" t="str">
        <f t="shared" si="311"/>
        <v>6IF-CIG/ROCKPORT</v>
      </c>
    </row>
    <row r="6650" spans="1:8">
      <c r="A6650" s="80">
        <v>40544</v>
      </c>
      <c r="B6650" s="79" t="s">
        <v>215</v>
      </c>
      <c r="C6650" s="79" t="s">
        <v>220</v>
      </c>
      <c r="D6650" s="85">
        <v>116139.2172</v>
      </c>
      <c r="E6650" s="85">
        <v>0</v>
      </c>
      <c r="F6650" s="210">
        <f t="shared" si="309"/>
        <v>6</v>
      </c>
      <c r="G6650" s="79" t="str">
        <f t="shared" si="310"/>
        <v>I</v>
      </c>
      <c r="H6650" s="79" t="str">
        <f t="shared" si="311"/>
        <v>6IF-NGPL/GAGE(W)</v>
      </c>
    </row>
    <row r="6651" spans="1:8">
      <c r="A6651" s="80">
        <v>40575</v>
      </c>
      <c r="B6651" s="79" t="s">
        <v>215</v>
      </c>
      <c r="C6651" s="79" t="s">
        <v>189</v>
      </c>
      <c r="D6651" s="85">
        <v>0</v>
      </c>
      <c r="E6651" s="85">
        <v>0</v>
      </c>
      <c r="F6651" s="210">
        <f t="shared" si="309"/>
        <v>6</v>
      </c>
      <c r="G6651" s="79" t="str">
        <f t="shared" si="310"/>
        <v>I</v>
      </c>
      <c r="H6651" s="79" t="str">
        <f t="shared" si="311"/>
        <v>6IF-CIG/GLENROCK</v>
      </c>
    </row>
    <row r="6652" spans="1:8">
      <c r="A6652" s="80">
        <v>40575</v>
      </c>
      <c r="B6652" s="79" t="s">
        <v>215</v>
      </c>
      <c r="C6652" s="79" t="s">
        <v>105</v>
      </c>
      <c r="D6652" s="85">
        <v>0</v>
      </c>
      <c r="E6652" s="85">
        <v>0</v>
      </c>
      <c r="F6652" s="210">
        <f t="shared" si="309"/>
        <v>6</v>
      </c>
      <c r="G6652" s="79" t="str">
        <f t="shared" si="310"/>
        <v>I</v>
      </c>
      <c r="H6652" s="79" t="str">
        <f t="shared" si="311"/>
        <v>6IF-CIG/ROCKPORT</v>
      </c>
    </row>
    <row r="6653" spans="1:8">
      <c r="A6653" s="80">
        <v>40575</v>
      </c>
      <c r="B6653" s="79" t="s">
        <v>215</v>
      </c>
      <c r="C6653" s="79" t="s">
        <v>220</v>
      </c>
      <c r="D6653" s="85">
        <v>104337.2438</v>
      </c>
      <c r="E6653" s="85">
        <v>0</v>
      </c>
      <c r="F6653" s="210">
        <f t="shared" si="309"/>
        <v>6</v>
      </c>
      <c r="G6653" s="79" t="str">
        <f t="shared" si="310"/>
        <v>I</v>
      </c>
      <c r="H6653" s="79" t="str">
        <f t="shared" si="311"/>
        <v>6IF-NGPL/GAGE(W)</v>
      </c>
    </row>
    <row r="6654" spans="1:8">
      <c r="A6654" s="80">
        <v>40603</v>
      </c>
      <c r="B6654" s="79" t="s">
        <v>215</v>
      </c>
      <c r="C6654" s="79" t="s">
        <v>189</v>
      </c>
      <c r="D6654" s="85">
        <v>0</v>
      </c>
      <c r="E6654" s="85">
        <v>0</v>
      </c>
      <c r="F6654" s="210">
        <f t="shared" si="309"/>
        <v>6</v>
      </c>
      <c r="G6654" s="79" t="str">
        <f t="shared" si="310"/>
        <v>I</v>
      </c>
      <c r="H6654" s="79" t="str">
        <f t="shared" si="311"/>
        <v>6IF-CIG/GLENROCK</v>
      </c>
    </row>
    <row r="6655" spans="1:8">
      <c r="A6655" s="80">
        <v>40603</v>
      </c>
      <c r="B6655" s="79" t="s">
        <v>215</v>
      </c>
      <c r="C6655" s="79" t="s">
        <v>105</v>
      </c>
      <c r="D6655" s="85">
        <v>0</v>
      </c>
      <c r="E6655" s="85">
        <v>0</v>
      </c>
      <c r="F6655" s="210">
        <f t="shared" si="309"/>
        <v>6</v>
      </c>
      <c r="G6655" s="79" t="str">
        <f t="shared" si="310"/>
        <v>I</v>
      </c>
      <c r="H6655" s="79" t="str">
        <f t="shared" si="311"/>
        <v>6IF-CIG/ROCKPORT</v>
      </c>
    </row>
    <row r="6656" spans="1:8">
      <c r="A6656" s="80">
        <v>40603</v>
      </c>
      <c r="B6656" s="79" t="s">
        <v>215</v>
      </c>
      <c r="C6656" s="79" t="s">
        <v>220</v>
      </c>
      <c r="D6656" s="85">
        <v>114954.56759999999</v>
      </c>
      <c r="E6656" s="85">
        <v>0</v>
      </c>
      <c r="F6656" s="210">
        <f t="shared" si="309"/>
        <v>6</v>
      </c>
      <c r="G6656" s="79" t="str">
        <f t="shared" si="310"/>
        <v>I</v>
      </c>
      <c r="H6656" s="79" t="str">
        <f t="shared" si="311"/>
        <v>6IF-NGPL/GAGE(W)</v>
      </c>
    </row>
    <row r="6657" spans="1:8">
      <c r="A6657" s="80">
        <v>40634</v>
      </c>
      <c r="B6657" s="79" t="s">
        <v>215</v>
      </c>
      <c r="C6657" s="79" t="s">
        <v>189</v>
      </c>
      <c r="D6657" s="85">
        <v>0</v>
      </c>
      <c r="E6657" s="85">
        <v>0</v>
      </c>
      <c r="F6657" s="210">
        <f t="shared" si="309"/>
        <v>6</v>
      </c>
      <c r="G6657" s="79" t="str">
        <f t="shared" si="310"/>
        <v>I</v>
      </c>
      <c r="H6657" s="79" t="str">
        <f t="shared" si="311"/>
        <v>6IF-CIG/GLENROCK</v>
      </c>
    </row>
    <row r="6658" spans="1:8">
      <c r="A6658" s="80">
        <v>40634</v>
      </c>
      <c r="B6658" s="79" t="s">
        <v>215</v>
      </c>
      <c r="C6658" s="79" t="s">
        <v>105</v>
      </c>
      <c r="D6658" s="85">
        <v>0</v>
      </c>
      <c r="E6658" s="85">
        <v>0</v>
      </c>
      <c r="F6658" s="210">
        <f t="shared" si="309"/>
        <v>6</v>
      </c>
      <c r="G6658" s="79" t="str">
        <f t="shared" si="310"/>
        <v>I</v>
      </c>
      <c r="H6658" s="79" t="str">
        <f t="shared" si="311"/>
        <v>6IF-CIG/ROCKPORT</v>
      </c>
    </row>
    <row r="6659" spans="1:8">
      <c r="A6659" s="80">
        <v>40634</v>
      </c>
      <c r="B6659" s="79" t="s">
        <v>215</v>
      </c>
      <c r="C6659" s="79" t="s">
        <v>220</v>
      </c>
      <c r="D6659" s="85">
        <v>110645.6862</v>
      </c>
      <c r="E6659" s="85">
        <v>0</v>
      </c>
      <c r="F6659" s="210">
        <f t="shared" ref="F6659:F6722" si="312">IF(REF_DT&lt;=LastDay,INDEX(IntraMonth_Buckets,MATCH($A6659,IntraSumMonths,0),1),INDEX(BucketTable,MATCH($A6659,SumMonths,0),1))</f>
        <v>6</v>
      </c>
      <c r="G6659" s="79" t="str">
        <f t="shared" ref="G6659:G6722" si="313">INDEX(Book_Type,MATCH($B6659,Book,0),1)</f>
        <v>I</v>
      </c>
      <c r="H6659" s="79" t="str">
        <f t="shared" ref="H6659:H6722" si="314">$F6659&amp;$C6659</f>
        <v>6IF-NGPL/GAGE(W)</v>
      </c>
    </row>
    <row r="6660" spans="1:8">
      <c r="A6660" s="80">
        <v>40664</v>
      </c>
      <c r="B6660" s="79" t="s">
        <v>215</v>
      </c>
      <c r="C6660" s="79" t="s">
        <v>189</v>
      </c>
      <c r="D6660" s="85">
        <v>0</v>
      </c>
      <c r="E6660" s="85">
        <v>0</v>
      </c>
      <c r="F6660" s="210">
        <f t="shared" si="312"/>
        <v>6</v>
      </c>
      <c r="G6660" s="79" t="str">
        <f t="shared" si="313"/>
        <v>I</v>
      </c>
      <c r="H6660" s="79" t="str">
        <f t="shared" si="314"/>
        <v>6IF-CIG/GLENROCK</v>
      </c>
    </row>
    <row r="6661" spans="1:8">
      <c r="A6661" s="80">
        <v>40664</v>
      </c>
      <c r="B6661" s="79" t="s">
        <v>215</v>
      </c>
      <c r="C6661" s="79" t="s">
        <v>105</v>
      </c>
      <c r="D6661" s="85">
        <v>0</v>
      </c>
      <c r="E6661" s="85">
        <v>0</v>
      </c>
      <c r="F6661" s="210">
        <f t="shared" si="312"/>
        <v>6</v>
      </c>
      <c r="G6661" s="79" t="str">
        <f t="shared" si="313"/>
        <v>I</v>
      </c>
      <c r="H6661" s="79" t="str">
        <f t="shared" si="314"/>
        <v>6IF-CIG/ROCKPORT</v>
      </c>
    </row>
    <row r="6662" spans="1:8">
      <c r="A6662" s="80">
        <v>40664</v>
      </c>
      <c r="B6662" s="79" t="s">
        <v>215</v>
      </c>
      <c r="C6662" s="79" t="s">
        <v>220</v>
      </c>
      <c r="D6662" s="85">
        <v>113734.3754</v>
      </c>
      <c r="E6662" s="85">
        <v>0</v>
      </c>
      <c r="F6662" s="210">
        <f t="shared" si="312"/>
        <v>6</v>
      </c>
      <c r="G6662" s="79" t="str">
        <f t="shared" si="313"/>
        <v>I</v>
      </c>
      <c r="H6662" s="79" t="str">
        <f t="shared" si="314"/>
        <v>6IF-NGPL/GAGE(W)</v>
      </c>
    </row>
    <row r="6663" spans="1:8">
      <c r="A6663" s="80">
        <v>40695</v>
      </c>
      <c r="B6663" s="79" t="s">
        <v>215</v>
      </c>
      <c r="C6663" s="79" t="s">
        <v>189</v>
      </c>
      <c r="D6663" s="85">
        <v>0</v>
      </c>
      <c r="E6663" s="85">
        <v>0</v>
      </c>
      <c r="F6663" s="210">
        <f t="shared" si="312"/>
        <v>6</v>
      </c>
      <c r="G6663" s="79" t="str">
        <f t="shared" si="313"/>
        <v>I</v>
      </c>
      <c r="H6663" s="79" t="str">
        <f t="shared" si="314"/>
        <v>6IF-CIG/GLENROCK</v>
      </c>
    </row>
    <row r="6664" spans="1:8">
      <c r="A6664" s="80">
        <v>40695</v>
      </c>
      <c r="B6664" s="79" t="s">
        <v>215</v>
      </c>
      <c r="C6664" s="79" t="s">
        <v>105</v>
      </c>
      <c r="D6664" s="85">
        <v>0</v>
      </c>
      <c r="E6664" s="85">
        <v>0</v>
      </c>
      <c r="F6664" s="210">
        <f t="shared" si="312"/>
        <v>6</v>
      </c>
      <c r="G6664" s="79" t="str">
        <f t="shared" si="313"/>
        <v>I</v>
      </c>
      <c r="H6664" s="79" t="str">
        <f t="shared" si="314"/>
        <v>6IF-CIG/ROCKPORT</v>
      </c>
    </row>
    <row r="6665" spans="1:8">
      <c r="A6665" s="80">
        <v>40695</v>
      </c>
      <c r="B6665" s="79" t="s">
        <v>215</v>
      </c>
      <c r="C6665" s="79" t="s">
        <v>220</v>
      </c>
      <c r="D6665" s="85">
        <v>109467.2092</v>
      </c>
      <c r="E6665" s="85">
        <v>0</v>
      </c>
      <c r="F6665" s="210">
        <f t="shared" si="312"/>
        <v>6</v>
      </c>
      <c r="G6665" s="79" t="str">
        <f t="shared" si="313"/>
        <v>I</v>
      </c>
      <c r="H6665" s="79" t="str">
        <f t="shared" si="314"/>
        <v>6IF-NGPL/GAGE(W)</v>
      </c>
    </row>
    <row r="6666" spans="1:8">
      <c r="A6666" s="80">
        <v>40725</v>
      </c>
      <c r="B6666" s="79" t="s">
        <v>215</v>
      </c>
      <c r="C6666" s="79" t="s">
        <v>189</v>
      </c>
      <c r="D6666" s="85">
        <v>0</v>
      </c>
      <c r="E6666" s="85">
        <v>0</v>
      </c>
      <c r="F6666" s="210">
        <f t="shared" si="312"/>
        <v>6</v>
      </c>
      <c r="G6666" s="79" t="str">
        <f t="shared" si="313"/>
        <v>I</v>
      </c>
      <c r="H6666" s="79" t="str">
        <f t="shared" si="314"/>
        <v>6IF-CIG/GLENROCK</v>
      </c>
    </row>
    <row r="6667" spans="1:8">
      <c r="A6667" s="80">
        <v>40725</v>
      </c>
      <c r="B6667" s="79" t="s">
        <v>215</v>
      </c>
      <c r="C6667" s="79" t="s">
        <v>105</v>
      </c>
      <c r="D6667" s="85">
        <v>0</v>
      </c>
      <c r="E6667" s="85">
        <v>0</v>
      </c>
      <c r="F6667" s="210">
        <f t="shared" si="312"/>
        <v>6</v>
      </c>
      <c r="G6667" s="79" t="str">
        <f t="shared" si="313"/>
        <v>I</v>
      </c>
      <c r="H6667" s="79" t="str">
        <f t="shared" si="314"/>
        <v>6IF-CIG/ROCKPORT</v>
      </c>
    </row>
    <row r="6668" spans="1:8">
      <c r="A6668" s="80">
        <v>40725</v>
      </c>
      <c r="B6668" s="79" t="s">
        <v>215</v>
      </c>
      <c r="C6668" s="79" t="s">
        <v>220</v>
      </c>
      <c r="D6668" s="85">
        <v>112519.001</v>
      </c>
      <c r="E6668" s="85">
        <v>0</v>
      </c>
      <c r="F6668" s="210">
        <f t="shared" si="312"/>
        <v>6</v>
      </c>
      <c r="G6668" s="79" t="str">
        <f t="shared" si="313"/>
        <v>I</v>
      </c>
      <c r="H6668" s="79" t="str">
        <f t="shared" si="314"/>
        <v>6IF-NGPL/GAGE(W)</v>
      </c>
    </row>
    <row r="6669" spans="1:8">
      <c r="A6669" s="80">
        <v>40756</v>
      </c>
      <c r="B6669" s="79" t="s">
        <v>215</v>
      </c>
      <c r="C6669" s="79" t="s">
        <v>189</v>
      </c>
      <c r="D6669" s="85">
        <v>0</v>
      </c>
      <c r="E6669" s="85">
        <v>0</v>
      </c>
      <c r="F6669" s="210">
        <f t="shared" si="312"/>
        <v>6</v>
      </c>
      <c r="G6669" s="79" t="str">
        <f t="shared" si="313"/>
        <v>I</v>
      </c>
      <c r="H6669" s="79" t="str">
        <f t="shared" si="314"/>
        <v>6IF-CIG/GLENROCK</v>
      </c>
    </row>
    <row r="6670" spans="1:8">
      <c r="A6670" s="80">
        <v>40756</v>
      </c>
      <c r="B6670" s="79" t="s">
        <v>215</v>
      </c>
      <c r="C6670" s="79" t="s">
        <v>105</v>
      </c>
      <c r="D6670" s="85">
        <v>0</v>
      </c>
      <c r="E6670" s="85">
        <v>0</v>
      </c>
      <c r="F6670" s="210">
        <f t="shared" si="312"/>
        <v>6</v>
      </c>
      <c r="G6670" s="79" t="str">
        <f t="shared" si="313"/>
        <v>I</v>
      </c>
      <c r="H6670" s="79" t="str">
        <f t="shared" si="314"/>
        <v>6IF-CIG/ROCKPORT</v>
      </c>
    </row>
    <row r="6671" spans="1:8">
      <c r="A6671" s="80">
        <v>40756</v>
      </c>
      <c r="B6671" s="79" t="s">
        <v>215</v>
      </c>
      <c r="C6671" s="79" t="s">
        <v>220</v>
      </c>
      <c r="D6671" s="85">
        <v>111903.23790000001</v>
      </c>
      <c r="E6671" s="85">
        <v>0</v>
      </c>
      <c r="F6671" s="210">
        <f t="shared" si="312"/>
        <v>6</v>
      </c>
      <c r="G6671" s="79" t="str">
        <f t="shared" si="313"/>
        <v>I</v>
      </c>
      <c r="H6671" s="79" t="str">
        <f t="shared" si="314"/>
        <v>6IF-NGPL/GAGE(W)</v>
      </c>
    </row>
    <row r="6672" spans="1:8">
      <c r="A6672" s="80">
        <v>40787</v>
      </c>
      <c r="B6672" s="79" t="s">
        <v>215</v>
      </c>
      <c r="C6672" s="79" t="s">
        <v>189</v>
      </c>
      <c r="D6672" s="85">
        <v>0</v>
      </c>
      <c r="E6672" s="85">
        <v>0</v>
      </c>
      <c r="F6672" s="210">
        <f t="shared" si="312"/>
        <v>6</v>
      </c>
      <c r="G6672" s="79" t="str">
        <f t="shared" si="313"/>
        <v>I</v>
      </c>
      <c r="H6672" s="79" t="str">
        <f t="shared" si="314"/>
        <v>6IF-CIG/GLENROCK</v>
      </c>
    </row>
    <row r="6673" spans="1:8">
      <c r="A6673" s="80">
        <v>40787</v>
      </c>
      <c r="B6673" s="79" t="s">
        <v>215</v>
      </c>
      <c r="C6673" s="79" t="s">
        <v>105</v>
      </c>
      <c r="D6673" s="85">
        <v>0</v>
      </c>
      <c r="E6673" s="85">
        <v>0</v>
      </c>
      <c r="F6673" s="210">
        <f t="shared" si="312"/>
        <v>6</v>
      </c>
      <c r="G6673" s="79" t="str">
        <f t="shared" si="313"/>
        <v>I</v>
      </c>
      <c r="H6673" s="79" t="str">
        <f t="shared" si="314"/>
        <v>6IF-CIG/ROCKPORT</v>
      </c>
    </row>
    <row r="6674" spans="1:8">
      <c r="A6674" s="80">
        <v>40787</v>
      </c>
      <c r="B6674" s="79" t="s">
        <v>215</v>
      </c>
      <c r="C6674" s="79" t="s">
        <v>220</v>
      </c>
      <c r="D6674" s="85">
        <v>107698.8073</v>
      </c>
      <c r="E6674" s="85">
        <v>0</v>
      </c>
      <c r="F6674" s="210">
        <f t="shared" si="312"/>
        <v>6</v>
      </c>
      <c r="G6674" s="79" t="str">
        <f t="shared" si="313"/>
        <v>I</v>
      </c>
      <c r="H6674" s="79" t="str">
        <f t="shared" si="314"/>
        <v>6IF-NGPL/GAGE(W)</v>
      </c>
    </row>
    <row r="6675" spans="1:8">
      <c r="A6675" s="80">
        <v>40817</v>
      </c>
      <c r="B6675" s="79" t="s">
        <v>215</v>
      </c>
      <c r="C6675" s="79" t="s">
        <v>189</v>
      </c>
      <c r="D6675" s="85">
        <v>0</v>
      </c>
      <c r="E6675" s="85">
        <v>0</v>
      </c>
      <c r="F6675" s="210">
        <f t="shared" si="312"/>
        <v>6</v>
      </c>
      <c r="G6675" s="79" t="str">
        <f t="shared" si="313"/>
        <v>I</v>
      </c>
      <c r="H6675" s="79" t="str">
        <f t="shared" si="314"/>
        <v>6IF-CIG/GLENROCK</v>
      </c>
    </row>
    <row r="6676" spans="1:8">
      <c r="A6676" s="80">
        <v>40817</v>
      </c>
      <c r="B6676" s="79" t="s">
        <v>215</v>
      </c>
      <c r="C6676" s="79" t="s">
        <v>105</v>
      </c>
      <c r="D6676" s="85">
        <v>0</v>
      </c>
      <c r="E6676" s="85">
        <v>0</v>
      </c>
      <c r="F6676" s="210">
        <f t="shared" si="312"/>
        <v>6</v>
      </c>
      <c r="G6676" s="79" t="str">
        <f t="shared" si="313"/>
        <v>I</v>
      </c>
      <c r="H6676" s="79" t="str">
        <f t="shared" si="314"/>
        <v>6IF-CIG/ROCKPORT</v>
      </c>
    </row>
    <row r="6677" spans="1:8">
      <c r="A6677" s="80">
        <v>40817</v>
      </c>
      <c r="B6677" s="79" t="s">
        <v>215</v>
      </c>
      <c r="C6677" s="79" t="s">
        <v>220</v>
      </c>
      <c r="D6677" s="85">
        <v>110695.36440000001</v>
      </c>
      <c r="E6677" s="85">
        <v>0</v>
      </c>
      <c r="F6677" s="210">
        <f t="shared" si="312"/>
        <v>6</v>
      </c>
      <c r="G6677" s="79" t="str">
        <f t="shared" si="313"/>
        <v>I</v>
      </c>
      <c r="H6677" s="79" t="str">
        <f t="shared" si="314"/>
        <v>6IF-NGPL/GAGE(W)</v>
      </c>
    </row>
    <row r="6678" spans="1:8">
      <c r="A6678" s="80">
        <v>40848</v>
      </c>
      <c r="B6678" s="79" t="s">
        <v>215</v>
      </c>
      <c r="C6678" s="79" t="s">
        <v>189</v>
      </c>
      <c r="D6678" s="85">
        <v>0</v>
      </c>
      <c r="E6678" s="85">
        <v>0</v>
      </c>
      <c r="F6678" s="210">
        <f t="shared" si="312"/>
        <v>6</v>
      </c>
      <c r="G6678" s="79" t="str">
        <f t="shared" si="313"/>
        <v>I</v>
      </c>
      <c r="H6678" s="79" t="str">
        <f t="shared" si="314"/>
        <v>6IF-CIG/GLENROCK</v>
      </c>
    </row>
    <row r="6679" spans="1:8">
      <c r="A6679" s="80">
        <v>40848</v>
      </c>
      <c r="B6679" s="79" t="s">
        <v>215</v>
      </c>
      <c r="C6679" s="79" t="s">
        <v>105</v>
      </c>
      <c r="D6679" s="85">
        <v>0</v>
      </c>
      <c r="E6679" s="85">
        <v>0</v>
      </c>
      <c r="F6679" s="210">
        <f t="shared" si="312"/>
        <v>6</v>
      </c>
      <c r="G6679" s="79" t="str">
        <f t="shared" si="313"/>
        <v>I</v>
      </c>
      <c r="H6679" s="79" t="str">
        <f t="shared" si="314"/>
        <v>6IF-CIG/ROCKPORT</v>
      </c>
    </row>
    <row r="6680" spans="1:8">
      <c r="A6680" s="80">
        <v>40848</v>
      </c>
      <c r="B6680" s="79" t="s">
        <v>215</v>
      </c>
      <c r="C6680" s="79" t="s">
        <v>220</v>
      </c>
      <c r="D6680" s="85">
        <v>106534.1934</v>
      </c>
      <c r="E6680" s="85">
        <v>0</v>
      </c>
      <c r="F6680" s="210">
        <f t="shared" si="312"/>
        <v>6</v>
      </c>
      <c r="G6680" s="79" t="str">
        <f t="shared" si="313"/>
        <v>I</v>
      </c>
      <c r="H6680" s="79" t="str">
        <f t="shared" si="314"/>
        <v>6IF-NGPL/GAGE(W)</v>
      </c>
    </row>
    <row r="6681" spans="1:8">
      <c r="A6681" s="80">
        <v>40878</v>
      </c>
      <c r="B6681" s="79" t="s">
        <v>215</v>
      </c>
      <c r="C6681" s="79" t="s">
        <v>189</v>
      </c>
      <c r="D6681" s="85">
        <v>0</v>
      </c>
      <c r="E6681" s="85">
        <v>0</v>
      </c>
      <c r="F6681" s="210">
        <f t="shared" si="312"/>
        <v>6</v>
      </c>
      <c r="G6681" s="79" t="str">
        <f t="shared" si="313"/>
        <v>I</v>
      </c>
      <c r="H6681" s="79" t="str">
        <f t="shared" si="314"/>
        <v>6IF-CIG/GLENROCK</v>
      </c>
    </row>
    <row r="6682" spans="1:8">
      <c r="A6682" s="80">
        <v>40878</v>
      </c>
      <c r="B6682" s="79" t="s">
        <v>215</v>
      </c>
      <c r="C6682" s="79" t="s">
        <v>105</v>
      </c>
      <c r="D6682" s="85">
        <v>0</v>
      </c>
      <c r="E6682" s="85">
        <v>0</v>
      </c>
      <c r="F6682" s="210">
        <f t="shared" si="312"/>
        <v>6</v>
      </c>
      <c r="G6682" s="79" t="str">
        <f t="shared" si="313"/>
        <v>I</v>
      </c>
      <c r="H6682" s="79" t="str">
        <f t="shared" si="314"/>
        <v>6IF-CIG/ROCKPORT</v>
      </c>
    </row>
    <row r="6683" spans="1:8">
      <c r="A6683" s="80">
        <v>40878</v>
      </c>
      <c r="B6683" s="79" t="s">
        <v>215</v>
      </c>
      <c r="C6683" s="79" t="s">
        <v>220</v>
      </c>
      <c r="D6683" s="85">
        <v>109550.121</v>
      </c>
      <c r="E6683" s="85">
        <v>0</v>
      </c>
      <c r="F6683" s="210">
        <f t="shared" si="312"/>
        <v>6</v>
      </c>
      <c r="G6683" s="79" t="str">
        <f t="shared" si="313"/>
        <v>I</v>
      </c>
      <c r="H6683" s="79" t="str">
        <f t="shared" si="314"/>
        <v>6IF-NGPL/GAGE(W)</v>
      </c>
    </row>
    <row r="6684" spans="1:8">
      <c r="A6684" s="80">
        <v>40909</v>
      </c>
      <c r="B6684" s="79" t="s">
        <v>215</v>
      </c>
      <c r="C6684" s="79" t="s">
        <v>189</v>
      </c>
      <c r="D6684" s="85">
        <v>0</v>
      </c>
      <c r="E6684" s="85">
        <v>0</v>
      </c>
      <c r="F6684" s="210">
        <f t="shared" si="312"/>
        <v>6</v>
      </c>
      <c r="G6684" s="79" t="str">
        <f t="shared" si="313"/>
        <v>I</v>
      </c>
      <c r="H6684" s="79" t="str">
        <f t="shared" si="314"/>
        <v>6IF-CIG/GLENROCK</v>
      </c>
    </row>
    <row r="6685" spans="1:8">
      <c r="A6685" s="80">
        <v>40909</v>
      </c>
      <c r="B6685" s="79" t="s">
        <v>215</v>
      </c>
      <c r="C6685" s="79" t="s">
        <v>105</v>
      </c>
      <c r="D6685" s="85">
        <v>0</v>
      </c>
      <c r="E6685" s="85">
        <v>0</v>
      </c>
      <c r="F6685" s="210">
        <f t="shared" si="312"/>
        <v>6</v>
      </c>
      <c r="G6685" s="79" t="str">
        <f t="shared" si="313"/>
        <v>I</v>
      </c>
      <c r="H6685" s="79" t="str">
        <f t="shared" si="314"/>
        <v>6IF-CIG/ROCKPORT</v>
      </c>
    </row>
    <row r="6686" spans="1:8">
      <c r="A6686" s="80">
        <v>40909</v>
      </c>
      <c r="B6686" s="79" t="s">
        <v>215</v>
      </c>
      <c r="C6686" s="79" t="s">
        <v>220</v>
      </c>
      <c r="D6686" s="85">
        <v>108998.7436</v>
      </c>
      <c r="E6686" s="85">
        <v>0</v>
      </c>
      <c r="F6686" s="210">
        <f t="shared" si="312"/>
        <v>6</v>
      </c>
      <c r="G6686" s="79" t="str">
        <f t="shared" si="313"/>
        <v>I</v>
      </c>
      <c r="H6686" s="79" t="str">
        <f t="shared" si="314"/>
        <v>6IF-NGPL/GAGE(W)</v>
      </c>
    </row>
    <row r="6687" spans="1:8">
      <c r="A6687" s="80">
        <v>40940</v>
      </c>
      <c r="B6687" s="79" t="s">
        <v>215</v>
      </c>
      <c r="C6687" s="79" t="s">
        <v>189</v>
      </c>
      <c r="D6687" s="85">
        <v>0</v>
      </c>
      <c r="E6687" s="85">
        <v>0</v>
      </c>
      <c r="F6687" s="210">
        <f t="shared" si="312"/>
        <v>6</v>
      </c>
      <c r="G6687" s="79" t="str">
        <f t="shared" si="313"/>
        <v>I</v>
      </c>
      <c r="H6687" s="79" t="str">
        <f t="shared" si="314"/>
        <v>6IF-CIG/GLENROCK</v>
      </c>
    </row>
    <row r="6688" spans="1:8">
      <c r="A6688" s="80">
        <v>40940</v>
      </c>
      <c r="B6688" s="79" t="s">
        <v>215</v>
      </c>
      <c r="C6688" s="79" t="s">
        <v>105</v>
      </c>
      <c r="D6688" s="85">
        <v>0</v>
      </c>
      <c r="E6688" s="85">
        <v>0</v>
      </c>
      <c r="F6688" s="210">
        <f t="shared" si="312"/>
        <v>6</v>
      </c>
      <c r="G6688" s="79" t="str">
        <f t="shared" si="313"/>
        <v>I</v>
      </c>
      <c r="H6688" s="79" t="str">
        <f t="shared" si="314"/>
        <v>6IF-CIG/ROCKPORT</v>
      </c>
    </row>
    <row r="6689" spans="1:8">
      <c r="A6689" s="80">
        <v>40940</v>
      </c>
      <c r="B6689" s="79" t="s">
        <v>215</v>
      </c>
      <c r="C6689" s="79" t="s">
        <v>220</v>
      </c>
      <c r="D6689" s="85">
        <v>101452.3567</v>
      </c>
      <c r="E6689" s="85">
        <v>0</v>
      </c>
      <c r="F6689" s="210">
        <f t="shared" si="312"/>
        <v>6</v>
      </c>
      <c r="G6689" s="79" t="str">
        <f t="shared" si="313"/>
        <v>I</v>
      </c>
      <c r="H6689" s="79" t="str">
        <f t="shared" si="314"/>
        <v>6IF-NGPL/GAGE(W)</v>
      </c>
    </row>
    <row r="6690" spans="1:8">
      <c r="A6690" s="80">
        <v>40969</v>
      </c>
      <c r="B6690" s="79" t="s">
        <v>215</v>
      </c>
      <c r="C6690" s="79" t="s">
        <v>189</v>
      </c>
      <c r="D6690" s="85">
        <v>0</v>
      </c>
      <c r="E6690" s="85">
        <v>0</v>
      </c>
      <c r="F6690" s="210">
        <f t="shared" si="312"/>
        <v>6</v>
      </c>
      <c r="G6690" s="79" t="str">
        <f t="shared" si="313"/>
        <v>I</v>
      </c>
      <c r="H6690" s="79" t="str">
        <f t="shared" si="314"/>
        <v>6IF-CIG/GLENROCK</v>
      </c>
    </row>
    <row r="6691" spans="1:8">
      <c r="A6691" s="80">
        <v>40969</v>
      </c>
      <c r="B6691" s="79" t="s">
        <v>215</v>
      </c>
      <c r="C6691" s="79" t="s">
        <v>105</v>
      </c>
      <c r="D6691" s="85">
        <v>0</v>
      </c>
      <c r="E6691" s="85">
        <v>0</v>
      </c>
      <c r="F6691" s="210">
        <f t="shared" si="312"/>
        <v>6</v>
      </c>
      <c r="G6691" s="79" t="str">
        <f t="shared" si="313"/>
        <v>I</v>
      </c>
      <c r="H6691" s="79" t="str">
        <f t="shared" si="314"/>
        <v>6IF-CIG/ROCKPORT</v>
      </c>
    </row>
    <row r="6692" spans="1:8">
      <c r="A6692" s="80">
        <v>40969</v>
      </c>
      <c r="B6692" s="79" t="s">
        <v>215</v>
      </c>
      <c r="C6692" s="79" t="s">
        <v>220</v>
      </c>
      <c r="D6692" s="85">
        <v>107936.4065</v>
      </c>
      <c r="E6692" s="85">
        <v>0</v>
      </c>
      <c r="F6692" s="210">
        <f t="shared" si="312"/>
        <v>6</v>
      </c>
      <c r="G6692" s="79" t="str">
        <f t="shared" si="313"/>
        <v>I</v>
      </c>
      <c r="H6692" s="79" t="str">
        <f t="shared" si="314"/>
        <v>6IF-NGPL/GAGE(W)</v>
      </c>
    </row>
    <row r="6693" spans="1:8">
      <c r="A6693" s="80">
        <v>41000</v>
      </c>
      <c r="B6693" s="79" t="s">
        <v>215</v>
      </c>
      <c r="C6693" s="79" t="s">
        <v>189</v>
      </c>
      <c r="D6693" s="85">
        <v>0</v>
      </c>
      <c r="E6693" s="85">
        <v>0</v>
      </c>
      <c r="F6693" s="210">
        <f t="shared" si="312"/>
        <v>6</v>
      </c>
      <c r="G6693" s="79" t="str">
        <f t="shared" si="313"/>
        <v>I</v>
      </c>
      <c r="H6693" s="79" t="str">
        <f t="shared" si="314"/>
        <v>6IF-CIG/GLENROCK</v>
      </c>
    </row>
    <row r="6694" spans="1:8">
      <c r="A6694" s="80">
        <v>41000</v>
      </c>
      <c r="B6694" s="79" t="s">
        <v>215</v>
      </c>
      <c r="C6694" s="79" t="s">
        <v>105</v>
      </c>
      <c r="D6694" s="85">
        <v>0</v>
      </c>
      <c r="E6694" s="85">
        <v>0</v>
      </c>
      <c r="F6694" s="210">
        <f t="shared" si="312"/>
        <v>6</v>
      </c>
      <c r="G6694" s="79" t="str">
        <f t="shared" si="313"/>
        <v>I</v>
      </c>
      <c r="H6694" s="79" t="str">
        <f t="shared" si="314"/>
        <v>6IF-CIG/ROCKPORT</v>
      </c>
    </row>
    <row r="6695" spans="1:8">
      <c r="A6695" s="80">
        <v>41000</v>
      </c>
      <c r="B6695" s="79" t="s">
        <v>215</v>
      </c>
      <c r="C6695" s="79" t="s">
        <v>220</v>
      </c>
      <c r="D6695" s="85">
        <v>103925.8452</v>
      </c>
      <c r="E6695" s="85">
        <v>0</v>
      </c>
      <c r="F6695" s="210">
        <f t="shared" si="312"/>
        <v>6</v>
      </c>
      <c r="G6695" s="79" t="str">
        <f t="shared" si="313"/>
        <v>I</v>
      </c>
      <c r="H6695" s="79" t="str">
        <f t="shared" si="314"/>
        <v>6IF-NGPL/GAGE(W)</v>
      </c>
    </row>
    <row r="6696" spans="1:8">
      <c r="A6696" s="80">
        <v>41030</v>
      </c>
      <c r="B6696" s="79" t="s">
        <v>215</v>
      </c>
      <c r="C6696" s="79" t="s">
        <v>189</v>
      </c>
      <c r="D6696" s="85">
        <v>0</v>
      </c>
      <c r="E6696" s="85">
        <v>0</v>
      </c>
      <c r="F6696" s="210">
        <f t="shared" si="312"/>
        <v>6</v>
      </c>
      <c r="G6696" s="79" t="str">
        <f t="shared" si="313"/>
        <v>I</v>
      </c>
      <c r="H6696" s="79" t="str">
        <f t="shared" si="314"/>
        <v>6IF-CIG/GLENROCK</v>
      </c>
    </row>
    <row r="6697" spans="1:8">
      <c r="A6697" s="80">
        <v>41030</v>
      </c>
      <c r="B6697" s="79" t="s">
        <v>215</v>
      </c>
      <c r="C6697" s="79" t="s">
        <v>105</v>
      </c>
      <c r="D6697" s="85">
        <v>0</v>
      </c>
      <c r="E6697" s="85">
        <v>0</v>
      </c>
      <c r="F6697" s="210">
        <f t="shared" si="312"/>
        <v>6</v>
      </c>
      <c r="G6697" s="79" t="str">
        <f t="shared" si="313"/>
        <v>I</v>
      </c>
      <c r="H6697" s="79" t="str">
        <f t="shared" si="314"/>
        <v>6IF-CIG/ROCKPORT</v>
      </c>
    </row>
    <row r="6698" spans="1:8">
      <c r="A6698" s="80">
        <v>41030</v>
      </c>
      <c r="B6698" s="79" t="s">
        <v>215</v>
      </c>
      <c r="C6698" s="79" t="s">
        <v>220</v>
      </c>
      <c r="D6698" s="85">
        <v>106862.9277</v>
      </c>
      <c r="E6698" s="85">
        <v>0</v>
      </c>
      <c r="F6698" s="210">
        <f t="shared" si="312"/>
        <v>6</v>
      </c>
      <c r="G6698" s="79" t="str">
        <f t="shared" si="313"/>
        <v>I</v>
      </c>
      <c r="H6698" s="79" t="str">
        <f t="shared" si="314"/>
        <v>6IF-NGPL/GAGE(W)</v>
      </c>
    </row>
    <row r="6699" spans="1:8">
      <c r="A6699" s="80">
        <v>41061</v>
      </c>
      <c r="B6699" s="79" t="s">
        <v>215</v>
      </c>
      <c r="C6699" s="79" t="s">
        <v>189</v>
      </c>
      <c r="D6699" s="85">
        <v>0</v>
      </c>
      <c r="E6699" s="85">
        <v>0</v>
      </c>
      <c r="F6699" s="210">
        <f t="shared" si="312"/>
        <v>6</v>
      </c>
      <c r="G6699" s="79" t="str">
        <f t="shared" si="313"/>
        <v>I</v>
      </c>
      <c r="H6699" s="79" t="str">
        <f t="shared" si="314"/>
        <v>6IF-CIG/GLENROCK</v>
      </c>
    </row>
    <row r="6700" spans="1:8">
      <c r="A6700" s="80">
        <v>41061</v>
      </c>
      <c r="B6700" s="79" t="s">
        <v>215</v>
      </c>
      <c r="C6700" s="79" t="s">
        <v>105</v>
      </c>
      <c r="D6700" s="85">
        <v>0</v>
      </c>
      <c r="E6700" s="85">
        <v>0</v>
      </c>
      <c r="F6700" s="210">
        <f t="shared" si="312"/>
        <v>6</v>
      </c>
      <c r="G6700" s="79" t="str">
        <f t="shared" si="313"/>
        <v>I</v>
      </c>
      <c r="H6700" s="79" t="str">
        <f t="shared" si="314"/>
        <v>6IF-CIG/ROCKPORT</v>
      </c>
    </row>
    <row r="6701" spans="1:8">
      <c r="A6701" s="80">
        <v>41061</v>
      </c>
      <c r="B6701" s="79" t="s">
        <v>215</v>
      </c>
      <c r="C6701" s="79" t="s">
        <v>220</v>
      </c>
      <c r="D6701" s="85">
        <v>102890.25539999999</v>
      </c>
      <c r="E6701" s="85">
        <v>0</v>
      </c>
      <c r="F6701" s="210">
        <f t="shared" si="312"/>
        <v>6</v>
      </c>
      <c r="G6701" s="79" t="str">
        <f t="shared" si="313"/>
        <v>I</v>
      </c>
      <c r="H6701" s="79" t="str">
        <f t="shared" si="314"/>
        <v>6IF-NGPL/GAGE(W)</v>
      </c>
    </row>
    <row r="6702" spans="1:8">
      <c r="A6702" s="80">
        <v>41091</v>
      </c>
      <c r="B6702" s="79" t="s">
        <v>215</v>
      </c>
      <c r="C6702" s="79" t="s">
        <v>189</v>
      </c>
      <c r="D6702" s="85">
        <v>0</v>
      </c>
      <c r="E6702" s="85">
        <v>0</v>
      </c>
      <c r="F6702" s="210">
        <f t="shared" si="312"/>
        <v>6</v>
      </c>
      <c r="G6702" s="79" t="str">
        <f t="shared" si="313"/>
        <v>I</v>
      </c>
      <c r="H6702" s="79" t="str">
        <f t="shared" si="314"/>
        <v>6IF-CIG/GLENROCK</v>
      </c>
    </row>
    <row r="6703" spans="1:8">
      <c r="A6703" s="80">
        <v>41091</v>
      </c>
      <c r="B6703" s="79" t="s">
        <v>215</v>
      </c>
      <c r="C6703" s="79" t="s">
        <v>105</v>
      </c>
      <c r="D6703" s="85">
        <v>0</v>
      </c>
      <c r="E6703" s="85">
        <v>0</v>
      </c>
      <c r="F6703" s="210">
        <f t="shared" si="312"/>
        <v>6</v>
      </c>
      <c r="G6703" s="79" t="str">
        <f t="shared" si="313"/>
        <v>I</v>
      </c>
      <c r="H6703" s="79" t="str">
        <f t="shared" si="314"/>
        <v>6IF-CIG/ROCKPORT</v>
      </c>
    </row>
    <row r="6704" spans="1:8">
      <c r="A6704" s="80">
        <v>41091</v>
      </c>
      <c r="B6704" s="79" t="s">
        <v>215</v>
      </c>
      <c r="C6704" s="79" t="s">
        <v>220</v>
      </c>
      <c r="D6704" s="85">
        <v>105796.08289999999</v>
      </c>
      <c r="E6704" s="85">
        <v>0</v>
      </c>
      <c r="F6704" s="210">
        <f t="shared" si="312"/>
        <v>6</v>
      </c>
      <c r="G6704" s="79" t="str">
        <f t="shared" si="313"/>
        <v>I</v>
      </c>
      <c r="H6704" s="79" t="str">
        <f t="shared" si="314"/>
        <v>6IF-NGPL/GAGE(W)</v>
      </c>
    </row>
    <row r="6705" spans="1:8">
      <c r="A6705" s="80">
        <v>41122</v>
      </c>
      <c r="B6705" s="79" t="s">
        <v>215</v>
      </c>
      <c r="C6705" s="79" t="s">
        <v>189</v>
      </c>
      <c r="D6705" s="85">
        <v>0</v>
      </c>
      <c r="E6705" s="85">
        <v>0</v>
      </c>
      <c r="F6705" s="210">
        <f t="shared" si="312"/>
        <v>6</v>
      </c>
      <c r="G6705" s="79" t="str">
        <f t="shared" si="313"/>
        <v>I</v>
      </c>
      <c r="H6705" s="79" t="str">
        <f t="shared" si="314"/>
        <v>6IF-CIG/GLENROCK</v>
      </c>
    </row>
    <row r="6706" spans="1:8">
      <c r="A6706" s="80">
        <v>41122</v>
      </c>
      <c r="B6706" s="79" t="s">
        <v>215</v>
      </c>
      <c r="C6706" s="79" t="s">
        <v>105</v>
      </c>
      <c r="D6706" s="85">
        <v>0</v>
      </c>
      <c r="E6706" s="85">
        <v>0</v>
      </c>
      <c r="F6706" s="210">
        <f t="shared" si="312"/>
        <v>6</v>
      </c>
      <c r="G6706" s="79" t="str">
        <f t="shared" si="313"/>
        <v>I</v>
      </c>
      <c r="H6706" s="79" t="str">
        <f t="shared" si="314"/>
        <v>6IF-CIG/ROCKPORT</v>
      </c>
    </row>
    <row r="6707" spans="1:8">
      <c r="A6707" s="80">
        <v>41122</v>
      </c>
      <c r="B6707" s="79" t="s">
        <v>215</v>
      </c>
      <c r="C6707" s="79" t="s">
        <v>220</v>
      </c>
      <c r="D6707" s="85">
        <v>105256.4632</v>
      </c>
      <c r="E6707" s="85">
        <v>0</v>
      </c>
      <c r="F6707" s="210">
        <f t="shared" si="312"/>
        <v>6</v>
      </c>
      <c r="G6707" s="79" t="str">
        <f t="shared" si="313"/>
        <v>I</v>
      </c>
      <c r="H6707" s="79" t="str">
        <f t="shared" si="314"/>
        <v>6IF-NGPL/GAGE(W)</v>
      </c>
    </row>
    <row r="6708" spans="1:8">
      <c r="A6708" s="80">
        <v>41153</v>
      </c>
      <c r="B6708" s="79" t="s">
        <v>215</v>
      </c>
      <c r="C6708" s="79" t="s">
        <v>189</v>
      </c>
      <c r="D6708" s="85">
        <v>0</v>
      </c>
      <c r="E6708" s="85">
        <v>0</v>
      </c>
      <c r="F6708" s="210">
        <f t="shared" si="312"/>
        <v>6</v>
      </c>
      <c r="G6708" s="79" t="str">
        <f t="shared" si="313"/>
        <v>I</v>
      </c>
      <c r="H6708" s="79" t="str">
        <f t="shared" si="314"/>
        <v>6IF-CIG/GLENROCK</v>
      </c>
    </row>
    <row r="6709" spans="1:8">
      <c r="A6709" s="80">
        <v>41153</v>
      </c>
      <c r="B6709" s="79" t="s">
        <v>215</v>
      </c>
      <c r="C6709" s="79" t="s">
        <v>105</v>
      </c>
      <c r="D6709" s="85">
        <v>0</v>
      </c>
      <c r="E6709" s="85">
        <v>0</v>
      </c>
      <c r="F6709" s="210">
        <f t="shared" si="312"/>
        <v>6</v>
      </c>
      <c r="G6709" s="79" t="str">
        <f t="shared" si="313"/>
        <v>I</v>
      </c>
      <c r="H6709" s="79" t="str">
        <f t="shared" si="314"/>
        <v>6IF-CIG/ROCKPORT</v>
      </c>
    </row>
    <row r="6710" spans="1:8">
      <c r="A6710" s="80">
        <v>41153</v>
      </c>
      <c r="B6710" s="79" t="s">
        <v>215</v>
      </c>
      <c r="C6710" s="79" t="s">
        <v>220</v>
      </c>
      <c r="D6710" s="85">
        <v>101340.5445</v>
      </c>
      <c r="E6710" s="85">
        <v>0</v>
      </c>
      <c r="F6710" s="210">
        <f t="shared" si="312"/>
        <v>6</v>
      </c>
      <c r="G6710" s="79" t="str">
        <f t="shared" si="313"/>
        <v>I</v>
      </c>
      <c r="H6710" s="79" t="str">
        <f t="shared" si="314"/>
        <v>6IF-NGPL/GAGE(W)</v>
      </c>
    </row>
    <row r="6711" spans="1:8">
      <c r="A6711" s="80">
        <v>41183</v>
      </c>
      <c r="B6711" s="79" t="s">
        <v>215</v>
      </c>
      <c r="C6711" s="79" t="s">
        <v>189</v>
      </c>
      <c r="D6711" s="85">
        <v>0</v>
      </c>
      <c r="E6711" s="85">
        <v>0</v>
      </c>
      <c r="F6711" s="210">
        <f t="shared" si="312"/>
        <v>6</v>
      </c>
      <c r="G6711" s="79" t="str">
        <f t="shared" si="313"/>
        <v>I</v>
      </c>
      <c r="H6711" s="79" t="str">
        <f t="shared" si="314"/>
        <v>6IF-CIG/GLENROCK</v>
      </c>
    </row>
    <row r="6712" spans="1:8">
      <c r="A6712" s="80">
        <v>41183</v>
      </c>
      <c r="B6712" s="79" t="s">
        <v>215</v>
      </c>
      <c r="C6712" s="79" t="s">
        <v>105</v>
      </c>
      <c r="D6712" s="85">
        <v>0</v>
      </c>
      <c r="E6712" s="85">
        <v>0</v>
      </c>
      <c r="F6712" s="210">
        <f t="shared" si="312"/>
        <v>6</v>
      </c>
      <c r="G6712" s="79" t="str">
        <f t="shared" si="313"/>
        <v>I</v>
      </c>
      <c r="H6712" s="79" t="str">
        <f t="shared" si="314"/>
        <v>6IF-CIG/ROCKPORT</v>
      </c>
    </row>
    <row r="6713" spans="1:8">
      <c r="A6713" s="80">
        <v>41183</v>
      </c>
      <c r="B6713" s="79" t="s">
        <v>215</v>
      </c>
      <c r="C6713" s="79" t="s">
        <v>220</v>
      </c>
      <c r="D6713" s="85">
        <v>104199.65240000001</v>
      </c>
      <c r="E6713" s="85">
        <v>0</v>
      </c>
      <c r="F6713" s="210">
        <f t="shared" si="312"/>
        <v>6</v>
      </c>
      <c r="G6713" s="79" t="str">
        <f t="shared" si="313"/>
        <v>I</v>
      </c>
      <c r="H6713" s="79" t="str">
        <f t="shared" si="314"/>
        <v>6IF-NGPL/GAGE(W)</v>
      </c>
    </row>
    <row r="6714" spans="1:8">
      <c r="A6714" s="80">
        <v>41214</v>
      </c>
      <c r="B6714" s="79" t="s">
        <v>215</v>
      </c>
      <c r="C6714" s="79" t="s">
        <v>189</v>
      </c>
      <c r="D6714" s="85">
        <v>0</v>
      </c>
      <c r="E6714" s="85">
        <v>0</v>
      </c>
      <c r="F6714" s="210">
        <f t="shared" si="312"/>
        <v>6</v>
      </c>
      <c r="G6714" s="79" t="str">
        <f t="shared" si="313"/>
        <v>I</v>
      </c>
      <c r="H6714" s="79" t="str">
        <f t="shared" si="314"/>
        <v>6IF-CIG/GLENROCK</v>
      </c>
    </row>
    <row r="6715" spans="1:8">
      <c r="A6715" s="80">
        <v>41214</v>
      </c>
      <c r="B6715" s="79" t="s">
        <v>215</v>
      </c>
      <c r="C6715" s="79" t="s">
        <v>105</v>
      </c>
      <c r="D6715" s="85">
        <v>0</v>
      </c>
      <c r="E6715" s="85">
        <v>0</v>
      </c>
      <c r="F6715" s="210">
        <f t="shared" si="312"/>
        <v>6</v>
      </c>
      <c r="G6715" s="79" t="str">
        <f t="shared" si="313"/>
        <v>I</v>
      </c>
      <c r="H6715" s="79" t="str">
        <f t="shared" si="314"/>
        <v>6IF-CIG/ROCKPORT</v>
      </c>
    </row>
    <row r="6716" spans="1:8">
      <c r="A6716" s="80">
        <v>41214</v>
      </c>
      <c r="B6716" s="79" t="s">
        <v>215</v>
      </c>
      <c r="C6716" s="79" t="s">
        <v>220</v>
      </c>
      <c r="D6716" s="85">
        <v>0</v>
      </c>
      <c r="E6716" s="85">
        <v>0</v>
      </c>
      <c r="F6716" s="210">
        <f t="shared" si="312"/>
        <v>6</v>
      </c>
      <c r="G6716" s="79" t="str">
        <f t="shared" si="313"/>
        <v>I</v>
      </c>
      <c r="H6716" s="79" t="str">
        <f t="shared" si="314"/>
        <v>6IF-NGPL/GAGE(W)</v>
      </c>
    </row>
    <row r="6717" spans="1:8">
      <c r="A6717" s="80">
        <v>41244</v>
      </c>
      <c r="B6717" s="79" t="s">
        <v>215</v>
      </c>
      <c r="C6717" s="79" t="s">
        <v>189</v>
      </c>
      <c r="D6717" s="85">
        <v>0</v>
      </c>
      <c r="E6717" s="85">
        <v>0</v>
      </c>
      <c r="F6717" s="210">
        <f t="shared" si="312"/>
        <v>6</v>
      </c>
      <c r="G6717" s="79" t="str">
        <f t="shared" si="313"/>
        <v>I</v>
      </c>
      <c r="H6717" s="79" t="str">
        <f t="shared" si="314"/>
        <v>6IF-CIG/GLENROCK</v>
      </c>
    </row>
    <row r="6718" spans="1:8">
      <c r="A6718" s="80">
        <v>41244</v>
      </c>
      <c r="B6718" s="79" t="s">
        <v>215</v>
      </c>
      <c r="C6718" s="79" t="s">
        <v>105</v>
      </c>
      <c r="D6718" s="85">
        <v>0</v>
      </c>
      <c r="E6718" s="85">
        <v>0</v>
      </c>
      <c r="F6718" s="210">
        <f t="shared" si="312"/>
        <v>6</v>
      </c>
      <c r="G6718" s="79" t="str">
        <f t="shared" si="313"/>
        <v>I</v>
      </c>
      <c r="H6718" s="79" t="str">
        <f t="shared" si="314"/>
        <v>6IF-CIG/ROCKPORT</v>
      </c>
    </row>
    <row r="6719" spans="1:8">
      <c r="A6719" s="80">
        <v>41244</v>
      </c>
      <c r="B6719" s="79" t="s">
        <v>215</v>
      </c>
      <c r="C6719" s="79" t="s">
        <v>220</v>
      </c>
      <c r="D6719" s="85">
        <v>0</v>
      </c>
      <c r="E6719" s="85">
        <v>0</v>
      </c>
      <c r="F6719" s="210">
        <f t="shared" si="312"/>
        <v>6</v>
      </c>
      <c r="G6719" s="79" t="str">
        <f t="shared" si="313"/>
        <v>I</v>
      </c>
      <c r="H6719" s="79" t="str">
        <f t="shared" si="314"/>
        <v>6IF-NGPL/GAGE(W)</v>
      </c>
    </row>
    <row r="6720" spans="1:8">
      <c r="A6720" s="80">
        <v>41275</v>
      </c>
      <c r="B6720" s="79" t="s">
        <v>215</v>
      </c>
      <c r="C6720" s="79" t="s">
        <v>189</v>
      </c>
      <c r="D6720" s="85">
        <v>0</v>
      </c>
      <c r="E6720" s="85">
        <v>0</v>
      </c>
      <c r="F6720" s="210">
        <f t="shared" si="312"/>
        <v>6</v>
      </c>
      <c r="G6720" s="79" t="str">
        <f t="shared" si="313"/>
        <v>I</v>
      </c>
      <c r="H6720" s="79" t="str">
        <f t="shared" si="314"/>
        <v>6IF-CIG/GLENROCK</v>
      </c>
    </row>
    <row r="6721" spans="1:8">
      <c r="A6721" s="80">
        <v>41275</v>
      </c>
      <c r="B6721" s="79" t="s">
        <v>215</v>
      </c>
      <c r="C6721" s="79" t="s">
        <v>105</v>
      </c>
      <c r="D6721" s="85">
        <v>0</v>
      </c>
      <c r="E6721" s="85">
        <v>0</v>
      </c>
      <c r="F6721" s="210">
        <f t="shared" si="312"/>
        <v>6</v>
      </c>
      <c r="G6721" s="79" t="str">
        <f t="shared" si="313"/>
        <v>I</v>
      </c>
      <c r="H6721" s="79" t="str">
        <f t="shared" si="314"/>
        <v>6IF-CIG/ROCKPORT</v>
      </c>
    </row>
    <row r="6722" spans="1:8">
      <c r="A6722" s="80">
        <v>41275</v>
      </c>
      <c r="B6722" s="79" t="s">
        <v>215</v>
      </c>
      <c r="C6722" s="79" t="s">
        <v>220</v>
      </c>
      <c r="D6722" s="85">
        <v>0</v>
      </c>
      <c r="E6722" s="85">
        <v>0</v>
      </c>
      <c r="F6722" s="210">
        <f t="shared" si="312"/>
        <v>6</v>
      </c>
      <c r="G6722" s="79" t="str">
        <f t="shared" si="313"/>
        <v>I</v>
      </c>
      <c r="H6722" s="79" t="str">
        <f t="shared" si="314"/>
        <v>6IF-NGPL/GAGE(W)</v>
      </c>
    </row>
    <row r="6723" spans="1:8">
      <c r="A6723" s="80">
        <v>41306</v>
      </c>
      <c r="B6723" s="79" t="s">
        <v>215</v>
      </c>
      <c r="C6723" s="79" t="s">
        <v>189</v>
      </c>
      <c r="D6723" s="85">
        <v>0</v>
      </c>
      <c r="E6723" s="85">
        <v>0</v>
      </c>
      <c r="F6723" s="210">
        <f t="shared" ref="F6723:F6786" si="315">IF(REF_DT&lt;=LastDay,INDEX(IntraMonth_Buckets,MATCH($A6723,IntraSumMonths,0),1),INDEX(BucketTable,MATCH($A6723,SumMonths,0),1))</f>
        <v>6</v>
      </c>
      <c r="G6723" s="79" t="str">
        <f t="shared" ref="G6723:G6786" si="316">INDEX(Book_Type,MATCH($B6723,Book,0),1)</f>
        <v>I</v>
      </c>
      <c r="H6723" s="79" t="str">
        <f t="shared" ref="H6723:H6786" si="317">$F6723&amp;$C6723</f>
        <v>6IF-CIG/GLENROCK</v>
      </c>
    </row>
    <row r="6724" spans="1:8">
      <c r="A6724" s="80">
        <v>41306</v>
      </c>
      <c r="B6724" s="79" t="s">
        <v>215</v>
      </c>
      <c r="C6724" s="79" t="s">
        <v>105</v>
      </c>
      <c r="D6724" s="85">
        <v>0</v>
      </c>
      <c r="E6724" s="85">
        <v>0</v>
      </c>
      <c r="F6724" s="210">
        <f t="shared" si="315"/>
        <v>6</v>
      </c>
      <c r="G6724" s="79" t="str">
        <f t="shared" si="316"/>
        <v>I</v>
      </c>
      <c r="H6724" s="79" t="str">
        <f t="shared" si="317"/>
        <v>6IF-CIG/ROCKPORT</v>
      </c>
    </row>
    <row r="6725" spans="1:8">
      <c r="A6725" s="80">
        <v>41306</v>
      </c>
      <c r="B6725" s="79" t="s">
        <v>215</v>
      </c>
      <c r="C6725" s="79" t="s">
        <v>220</v>
      </c>
      <c r="D6725" s="85">
        <v>0</v>
      </c>
      <c r="E6725" s="85">
        <v>0</v>
      </c>
      <c r="F6725" s="210">
        <f t="shared" si="315"/>
        <v>6</v>
      </c>
      <c r="G6725" s="79" t="str">
        <f t="shared" si="316"/>
        <v>I</v>
      </c>
      <c r="H6725" s="79" t="str">
        <f t="shared" si="317"/>
        <v>6IF-NGPL/GAGE(W)</v>
      </c>
    </row>
    <row r="6726" spans="1:8">
      <c r="A6726" s="80">
        <v>41334</v>
      </c>
      <c r="B6726" s="79" t="s">
        <v>215</v>
      </c>
      <c r="C6726" s="79" t="s">
        <v>189</v>
      </c>
      <c r="D6726" s="85">
        <v>0</v>
      </c>
      <c r="E6726" s="85">
        <v>0</v>
      </c>
      <c r="F6726" s="210">
        <f t="shared" si="315"/>
        <v>6</v>
      </c>
      <c r="G6726" s="79" t="str">
        <f t="shared" si="316"/>
        <v>I</v>
      </c>
      <c r="H6726" s="79" t="str">
        <f t="shared" si="317"/>
        <v>6IF-CIG/GLENROCK</v>
      </c>
    </row>
    <row r="6727" spans="1:8">
      <c r="A6727" s="80">
        <v>41334</v>
      </c>
      <c r="B6727" s="79" t="s">
        <v>215</v>
      </c>
      <c r="C6727" s="79" t="s">
        <v>105</v>
      </c>
      <c r="D6727" s="85">
        <v>0</v>
      </c>
      <c r="E6727" s="85">
        <v>0</v>
      </c>
      <c r="F6727" s="210">
        <f t="shared" si="315"/>
        <v>6</v>
      </c>
      <c r="G6727" s="79" t="str">
        <f t="shared" si="316"/>
        <v>I</v>
      </c>
      <c r="H6727" s="79" t="str">
        <f t="shared" si="317"/>
        <v>6IF-CIG/ROCKPORT</v>
      </c>
    </row>
    <row r="6728" spans="1:8">
      <c r="A6728" s="80">
        <v>41334</v>
      </c>
      <c r="B6728" s="79" t="s">
        <v>215</v>
      </c>
      <c r="C6728" s="79" t="s">
        <v>220</v>
      </c>
      <c r="D6728" s="85">
        <v>0</v>
      </c>
      <c r="E6728" s="85">
        <v>0</v>
      </c>
      <c r="F6728" s="210">
        <f t="shared" si="315"/>
        <v>6</v>
      </c>
      <c r="G6728" s="79" t="str">
        <f t="shared" si="316"/>
        <v>I</v>
      </c>
      <c r="H6728" s="79" t="str">
        <f t="shared" si="317"/>
        <v>6IF-NGPL/GAGE(W)</v>
      </c>
    </row>
    <row r="6729" spans="1:8">
      <c r="A6729" s="80">
        <v>41365</v>
      </c>
      <c r="B6729" s="79" t="s">
        <v>215</v>
      </c>
      <c r="C6729" s="79" t="s">
        <v>189</v>
      </c>
      <c r="D6729" s="85">
        <v>0</v>
      </c>
      <c r="E6729" s="85">
        <v>0</v>
      </c>
      <c r="F6729" s="210">
        <f t="shared" si="315"/>
        <v>6</v>
      </c>
      <c r="G6729" s="79" t="str">
        <f t="shared" si="316"/>
        <v>I</v>
      </c>
      <c r="H6729" s="79" t="str">
        <f t="shared" si="317"/>
        <v>6IF-CIG/GLENROCK</v>
      </c>
    </row>
    <row r="6730" spans="1:8">
      <c r="A6730" s="80">
        <v>41365</v>
      </c>
      <c r="B6730" s="79" t="s">
        <v>215</v>
      </c>
      <c r="C6730" s="79" t="s">
        <v>105</v>
      </c>
      <c r="D6730" s="85">
        <v>0</v>
      </c>
      <c r="E6730" s="85">
        <v>0</v>
      </c>
      <c r="F6730" s="210">
        <f t="shared" si="315"/>
        <v>6</v>
      </c>
      <c r="G6730" s="79" t="str">
        <f t="shared" si="316"/>
        <v>I</v>
      </c>
      <c r="H6730" s="79" t="str">
        <f t="shared" si="317"/>
        <v>6IF-CIG/ROCKPORT</v>
      </c>
    </row>
    <row r="6731" spans="1:8">
      <c r="A6731" s="80">
        <v>41365</v>
      </c>
      <c r="B6731" s="79" t="s">
        <v>215</v>
      </c>
      <c r="C6731" s="79" t="s">
        <v>220</v>
      </c>
      <c r="D6731" s="85">
        <v>0</v>
      </c>
      <c r="E6731" s="85">
        <v>0</v>
      </c>
      <c r="F6731" s="210">
        <f t="shared" si="315"/>
        <v>6</v>
      </c>
      <c r="G6731" s="79" t="str">
        <f t="shared" si="316"/>
        <v>I</v>
      </c>
      <c r="H6731" s="79" t="str">
        <f t="shared" si="317"/>
        <v>6IF-NGPL/GAGE(W)</v>
      </c>
    </row>
    <row r="6732" spans="1:8">
      <c r="A6732" s="80">
        <v>41395</v>
      </c>
      <c r="B6732" s="79" t="s">
        <v>215</v>
      </c>
      <c r="C6732" s="79" t="s">
        <v>189</v>
      </c>
      <c r="D6732" s="85">
        <v>0</v>
      </c>
      <c r="E6732" s="85">
        <v>0</v>
      </c>
      <c r="F6732" s="210">
        <f t="shared" si="315"/>
        <v>6</v>
      </c>
      <c r="G6732" s="79" t="str">
        <f t="shared" si="316"/>
        <v>I</v>
      </c>
      <c r="H6732" s="79" t="str">
        <f t="shared" si="317"/>
        <v>6IF-CIG/GLENROCK</v>
      </c>
    </row>
    <row r="6733" spans="1:8">
      <c r="A6733" s="80">
        <v>41395</v>
      </c>
      <c r="B6733" s="79" t="s">
        <v>215</v>
      </c>
      <c r="C6733" s="79" t="s">
        <v>105</v>
      </c>
      <c r="D6733" s="85">
        <v>0</v>
      </c>
      <c r="E6733" s="85">
        <v>0</v>
      </c>
      <c r="F6733" s="210">
        <f t="shared" si="315"/>
        <v>6</v>
      </c>
      <c r="G6733" s="79" t="str">
        <f t="shared" si="316"/>
        <v>I</v>
      </c>
      <c r="H6733" s="79" t="str">
        <f t="shared" si="317"/>
        <v>6IF-CIG/ROCKPORT</v>
      </c>
    </row>
    <row r="6734" spans="1:8">
      <c r="A6734" s="80">
        <v>41395</v>
      </c>
      <c r="B6734" s="79" t="s">
        <v>215</v>
      </c>
      <c r="C6734" s="79" t="s">
        <v>220</v>
      </c>
      <c r="D6734" s="85">
        <v>0</v>
      </c>
      <c r="E6734" s="85">
        <v>0</v>
      </c>
      <c r="F6734" s="210">
        <f t="shared" si="315"/>
        <v>6</v>
      </c>
      <c r="G6734" s="79" t="str">
        <f t="shared" si="316"/>
        <v>I</v>
      </c>
      <c r="H6734" s="79" t="str">
        <f t="shared" si="317"/>
        <v>6IF-NGPL/GAGE(W)</v>
      </c>
    </row>
    <row r="6735" spans="1:8">
      <c r="A6735" s="80">
        <v>41426</v>
      </c>
      <c r="B6735" s="79" t="s">
        <v>215</v>
      </c>
      <c r="C6735" s="79" t="s">
        <v>189</v>
      </c>
      <c r="D6735" s="85">
        <v>0</v>
      </c>
      <c r="E6735" s="85">
        <v>0</v>
      </c>
      <c r="F6735" s="210">
        <f t="shared" si="315"/>
        <v>6</v>
      </c>
      <c r="G6735" s="79" t="str">
        <f t="shared" si="316"/>
        <v>I</v>
      </c>
      <c r="H6735" s="79" t="str">
        <f t="shared" si="317"/>
        <v>6IF-CIG/GLENROCK</v>
      </c>
    </row>
    <row r="6736" spans="1:8">
      <c r="A6736" s="80">
        <v>41426</v>
      </c>
      <c r="B6736" s="79" t="s">
        <v>215</v>
      </c>
      <c r="C6736" s="79" t="s">
        <v>105</v>
      </c>
      <c r="D6736" s="85">
        <v>0</v>
      </c>
      <c r="E6736" s="85">
        <v>0</v>
      </c>
      <c r="F6736" s="210">
        <f t="shared" si="315"/>
        <v>6</v>
      </c>
      <c r="G6736" s="79" t="str">
        <f t="shared" si="316"/>
        <v>I</v>
      </c>
      <c r="H6736" s="79" t="str">
        <f t="shared" si="317"/>
        <v>6IF-CIG/ROCKPORT</v>
      </c>
    </row>
    <row r="6737" spans="1:8">
      <c r="A6737" s="80">
        <v>41426</v>
      </c>
      <c r="B6737" s="79" t="s">
        <v>215</v>
      </c>
      <c r="C6737" s="79" t="s">
        <v>220</v>
      </c>
      <c r="D6737" s="85">
        <v>0</v>
      </c>
      <c r="E6737" s="85">
        <v>0</v>
      </c>
      <c r="F6737" s="210">
        <f t="shared" si="315"/>
        <v>6</v>
      </c>
      <c r="G6737" s="79" t="str">
        <f t="shared" si="316"/>
        <v>I</v>
      </c>
      <c r="H6737" s="79" t="str">
        <f t="shared" si="317"/>
        <v>6IF-NGPL/GAGE(W)</v>
      </c>
    </row>
    <row r="6738" spans="1:8">
      <c r="A6738" s="80">
        <v>41456</v>
      </c>
      <c r="B6738" s="79" t="s">
        <v>215</v>
      </c>
      <c r="C6738" s="79" t="s">
        <v>189</v>
      </c>
      <c r="D6738" s="85">
        <v>0</v>
      </c>
      <c r="E6738" s="85">
        <v>0</v>
      </c>
      <c r="F6738" s="210">
        <f t="shared" si="315"/>
        <v>6</v>
      </c>
      <c r="G6738" s="79" t="str">
        <f t="shared" si="316"/>
        <v>I</v>
      </c>
      <c r="H6738" s="79" t="str">
        <f t="shared" si="317"/>
        <v>6IF-CIG/GLENROCK</v>
      </c>
    </row>
    <row r="6739" spans="1:8">
      <c r="A6739" s="80">
        <v>41456</v>
      </c>
      <c r="B6739" s="79" t="s">
        <v>215</v>
      </c>
      <c r="C6739" s="79" t="s">
        <v>105</v>
      </c>
      <c r="D6739" s="85">
        <v>0</v>
      </c>
      <c r="E6739" s="85">
        <v>0</v>
      </c>
      <c r="F6739" s="210">
        <f t="shared" si="315"/>
        <v>6</v>
      </c>
      <c r="G6739" s="79" t="str">
        <f t="shared" si="316"/>
        <v>I</v>
      </c>
      <c r="H6739" s="79" t="str">
        <f t="shared" si="317"/>
        <v>6IF-CIG/ROCKPORT</v>
      </c>
    </row>
    <row r="6740" spans="1:8">
      <c r="A6740" s="80">
        <v>41456</v>
      </c>
      <c r="B6740" s="79" t="s">
        <v>215</v>
      </c>
      <c r="C6740" s="79" t="s">
        <v>220</v>
      </c>
      <c r="D6740" s="85">
        <v>0</v>
      </c>
      <c r="E6740" s="85">
        <v>0</v>
      </c>
      <c r="F6740" s="210">
        <f t="shared" si="315"/>
        <v>6</v>
      </c>
      <c r="G6740" s="79" t="str">
        <f t="shared" si="316"/>
        <v>I</v>
      </c>
      <c r="H6740" s="79" t="str">
        <f t="shared" si="317"/>
        <v>6IF-NGPL/GAGE(W)</v>
      </c>
    </row>
    <row r="6741" spans="1:8">
      <c r="A6741" s="80">
        <v>41487</v>
      </c>
      <c r="B6741" s="79" t="s">
        <v>215</v>
      </c>
      <c r="C6741" s="79" t="s">
        <v>189</v>
      </c>
      <c r="D6741" s="85">
        <v>0</v>
      </c>
      <c r="E6741" s="85">
        <v>0</v>
      </c>
      <c r="F6741" s="210">
        <f t="shared" si="315"/>
        <v>6</v>
      </c>
      <c r="G6741" s="79" t="str">
        <f t="shared" si="316"/>
        <v>I</v>
      </c>
      <c r="H6741" s="79" t="str">
        <f t="shared" si="317"/>
        <v>6IF-CIG/GLENROCK</v>
      </c>
    </row>
    <row r="6742" spans="1:8">
      <c r="A6742" s="80">
        <v>41487</v>
      </c>
      <c r="B6742" s="79" t="s">
        <v>215</v>
      </c>
      <c r="C6742" s="79" t="s">
        <v>105</v>
      </c>
      <c r="D6742" s="85">
        <v>0</v>
      </c>
      <c r="E6742" s="85">
        <v>0</v>
      </c>
      <c r="F6742" s="210">
        <f t="shared" si="315"/>
        <v>6</v>
      </c>
      <c r="G6742" s="79" t="str">
        <f t="shared" si="316"/>
        <v>I</v>
      </c>
      <c r="H6742" s="79" t="str">
        <f t="shared" si="317"/>
        <v>6IF-CIG/ROCKPORT</v>
      </c>
    </row>
    <row r="6743" spans="1:8">
      <c r="A6743" s="80">
        <v>41487</v>
      </c>
      <c r="B6743" s="79" t="s">
        <v>215</v>
      </c>
      <c r="C6743" s="79" t="s">
        <v>220</v>
      </c>
      <c r="D6743" s="85">
        <v>0</v>
      </c>
      <c r="E6743" s="85">
        <v>0</v>
      </c>
      <c r="F6743" s="210">
        <f t="shared" si="315"/>
        <v>6</v>
      </c>
      <c r="G6743" s="79" t="str">
        <f t="shared" si="316"/>
        <v>I</v>
      </c>
      <c r="H6743" s="79" t="str">
        <f t="shared" si="317"/>
        <v>6IF-NGPL/GAGE(W)</v>
      </c>
    </row>
    <row r="6744" spans="1:8">
      <c r="A6744" s="80">
        <v>41518</v>
      </c>
      <c r="B6744" s="79" t="s">
        <v>215</v>
      </c>
      <c r="C6744" s="79" t="s">
        <v>189</v>
      </c>
      <c r="D6744" s="85">
        <v>0</v>
      </c>
      <c r="E6744" s="85">
        <v>0</v>
      </c>
      <c r="F6744" s="210">
        <f t="shared" si="315"/>
        <v>6</v>
      </c>
      <c r="G6744" s="79" t="str">
        <f t="shared" si="316"/>
        <v>I</v>
      </c>
      <c r="H6744" s="79" t="str">
        <f t="shared" si="317"/>
        <v>6IF-CIG/GLENROCK</v>
      </c>
    </row>
    <row r="6745" spans="1:8">
      <c r="A6745" s="80">
        <v>41518</v>
      </c>
      <c r="B6745" s="79" t="s">
        <v>215</v>
      </c>
      <c r="C6745" s="79" t="s">
        <v>105</v>
      </c>
      <c r="D6745" s="85">
        <v>0</v>
      </c>
      <c r="E6745" s="85">
        <v>0</v>
      </c>
      <c r="F6745" s="210">
        <f t="shared" si="315"/>
        <v>6</v>
      </c>
      <c r="G6745" s="79" t="str">
        <f t="shared" si="316"/>
        <v>I</v>
      </c>
      <c r="H6745" s="79" t="str">
        <f t="shared" si="317"/>
        <v>6IF-CIG/ROCKPORT</v>
      </c>
    </row>
    <row r="6746" spans="1:8">
      <c r="A6746" s="80">
        <v>41518</v>
      </c>
      <c r="B6746" s="79" t="s">
        <v>215</v>
      </c>
      <c r="C6746" s="79" t="s">
        <v>220</v>
      </c>
      <c r="D6746" s="85">
        <v>0</v>
      </c>
      <c r="E6746" s="85">
        <v>0</v>
      </c>
      <c r="F6746" s="210">
        <f t="shared" si="315"/>
        <v>6</v>
      </c>
      <c r="G6746" s="79" t="str">
        <f t="shared" si="316"/>
        <v>I</v>
      </c>
      <c r="H6746" s="79" t="str">
        <f t="shared" si="317"/>
        <v>6IF-NGPL/GAGE(W)</v>
      </c>
    </row>
    <row r="6747" spans="1:8">
      <c r="A6747" s="80">
        <v>41548</v>
      </c>
      <c r="B6747" s="79" t="s">
        <v>215</v>
      </c>
      <c r="C6747" s="79" t="s">
        <v>189</v>
      </c>
      <c r="D6747" s="85">
        <v>0</v>
      </c>
      <c r="E6747" s="85">
        <v>0</v>
      </c>
      <c r="F6747" s="210">
        <f t="shared" si="315"/>
        <v>6</v>
      </c>
      <c r="G6747" s="79" t="str">
        <f t="shared" si="316"/>
        <v>I</v>
      </c>
      <c r="H6747" s="79" t="str">
        <f t="shared" si="317"/>
        <v>6IF-CIG/GLENROCK</v>
      </c>
    </row>
    <row r="6748" spans="1:8">
      <c r="A6748" s="80">
        <v>41548</v>
      </c>
      <c r="B6748" s="79" t="s">
        <v>215</v>
      </c>
      <c r="C6748" s="79" t="s">
        <v>105</v>
      </c>
      <c r="D6748" s="85">
        <v>0</v>
      </c>
      <c r="E6748" s="85">
        <v>0</v>
      </c>
      <c r="F6748" s="210">
        <f t="shared" si="315"/>
        <v>6</v>
      </c>
      <c r="G6748" s="79" t="str">
        <f t="shared" si="316"/>
        <v>I</v>
      </c>
      <c r="H6748" s="79" t="str">
        <f t="shared" si="317"/>
        <v>6IF-CIG/ROCKPORT</v>
      </c>
    </row>
    <row r="6749" spans="1:8">
      <c r="A6749" s="80">
        <v>41548</v>
      </c>
      <c r="B6749" s="79" t="s">
        <v>215</v>
      </c>
      <c r="C6749" s="79" t="s">
        <v>220</v>
      </c>
      <c r="D6749" s="85">
        <v>0</v>
      </c>
      <c r="E6749" s="85">
        <v>0</v>
      </c>
      <c r="F6749" s="210">
        <f t="shared" si="315"/>
        <v>6</v>
      </c>
      <c r="G6749" s="79" t="str">
        <f t="shared" si="316"/>
        <v>I</v>
      </c>
      <c r="H6749" s="79" t="str">
        <f t="shared" si="317"/>
        <v>6IF-NGPL/GAGE(W)</v>
      </c>
    </row>
    <row r="6750" spans="1:8">
      <c r="A6750" s="80">
        <v>37196</v>
      </c>
      <c r="B6750" s="79" t="s">
        <v>153</v>
      </c>
      <c r="C6750" s="79" t="s">
        <v>46</v>
      </c>
      <c r="D6750" s="85">
        <v>0</v>
      </c>
      <c r="E6750" s="85">
        <v>0</v>
      </c>
      <c r="F6750" s="210">
        <f t="shared" si="315"/>
        <v>2</v>
      </c>
      <c r="G6750" s="79" t="str">
        <f t="shared" si="316"/>
        <v>DO</v>
      </c>
      <c r="H6750" s="79" t="str">
        <f t="shared" si="317"/>
        <v>2NGI-SOCAL</v>
      </c>
    </row>
    <row r="6751" spans="1:8">
      <c r="A6751" s="80">
        <v>37226</v>
      </c>
      <c r="B6751" s="79" t="s">
        <v>153</v>
      </c>
      <c r="C6751" s="79" t="s">
        <v>46</v>
      </c>
      <c r="D6751" s="85">
        <v>-0.48406732412820103</v>
      </c>
      <c r="E6751" s="85">
        <v>4.8406732412820105E-2</v>
      </c>
      <c r="F6751" s="210">
        <f t="shared" si="315"/>
        <v>3</v>
      </c>
      <c r="G6751" s="79" t="str">
        <f t="shared" si="316"/>
        <v>DO</v>
      </c>
      <c r="H6751" s="79" t="str">
        <f t="shared" si="317"/>
        <v>3NGI-SOCAL</v>
      </c>
    </row>
    <row r="6752" spans="1:8">
      <c r="A6752" s="80">
        <v>37257</v>
      </c>
      <c r="B6752" s="79" t="s">
        <v>153</v>
      </c>
      <c r="C6752" s="79" t="s">
        <v>46</v>
      </c>
      <c r="D6752" s="85">
        <v>-195.103602216529</v>
      </c>
      <c r="E6752" s="85">
        <v>19.510360221652899</v>
      </c>
      <c r="F6752" s="210">
        <f t="shared" si="315"/>
        <v>3</v>
      </c>
      <c r="G6752" s="79" t="str">
        <f t="shared" si="316"/>
        <v>DO</v>
      </c>
      <c r="H6752" s="79" t="str">
        <f t="shared" si="317"/>
        <v>3NGI-SOCAL</v>
      </c>
    </row>
    <row r="6753" spans="1:8">
      <c r="A6753" s="80">
        <v>37288</v>
      </c>
      <c r="B6753" s="79" t="s">
        <v>153</v>
      </c>
      <c r="C6753" s="79" t="s">
        <v>46</v>
      </c>
      <c r="D6753" s="85">
        <v>-815.30477129594408</v>
      </c>
      <c r="E6753" s="85">
        <v>81.530477129594388</v>
      </c>
      <c r="F6753" s="210">
        <f t="shared" si="315"/>
        <v>3</v>
      </c>
      <c r="G6753" s="79" t="str">
        <f t="shared" si="316"/>
        <v>DO</v>
      </c>
      <c r="H6753" s="79" t="str">
        <f t="shared" si="317"/>
        <v>3NGI-SOCAL</v>
      </c>
    </row>
    <row r="6754" spans="1:8">
      <c r="A6754" s="80">
        <v>37316</v>
      </c>
      <c r="B6754" s="79" t="s">
        <v>153</v>
      </c>
      <c r="C6754" s="79" t="s">
        <v>46</v>
      </c>
      <c r="D6754" s="85">
        <v>-900.92020761105402</v>
      </c>
      <c r="E6754" s="85">
        <v>90.092020761105388</v>
      </c>
      <c r="F6754" s="210">
        <f t="shared" si="315"/>
        <v>3</v>
      </c>
      <c r="G6754" s="79" t="str">
        <f t="shared" si="316"/>
        <v>DO</v>
      </c>
      <c r="H6754" s="79" t="str">
        <f t="shared" si="317"/>
        <v>3NGI-SOCAL</v>
      </c>
    </row>
    <row r="6755" spans="1:8">
      <c r="A6755" s="80">
        <v>37347</v>
      </c>
      <c r="B6755" s="79" t="s">
        <v>153</v>
      </c>
      <c r="C6755" s="79" t="s">
        <v>46</v>
      </c>
      <c r="D6755" s="85">
        <v>-1709.4869273966301</v>
      </c>
      <c r="E6755" s="85">
        <v>170.94869273966299</v>
      </c>
      <c r="F6755" s="210">
        <f t="shared" si="315"/>
        <v>4</v>
      </c>
      <c r="G6755" s="79" t="str">
        <f t="shared" si="316"/>
        <v>DO</v>
      </c>
      <c r="H6755" s="79" t="str">
        <f t="shared" si="317"/>
        <v>4NGI-SOCAL</v>
      </c>
    </row>
    <row r="6756" spans="1:8">
      <c r="A6756" s="80">
        <v>37377</v>
      </c>
      <c r="B6756" s="79" t="s">
        <v>153</v>
      </c>
      <c r="C6756" s="79" t="s">
        <v>46</v>
      </c>
      <c r="D6756" s="85">
        <v>-1749.6479652467001</v>
      </c>
      <c r="E6756" s="85">
        <v>174.96479652467002</v>
      </c>
      <c r="F6756" s="210">
        <f t="shared" si="315"/>
        <v>4</v>
      </c>
      <c r="G6756" s="79" t="str">
        <f t="shared" si="316"/>
        <v>DO</v>
      </c>
      <c r="H6756" s="79" t="str">
        <f t="shared" si="317"/>
        <v>4NGI-SOCAL</v>
      </c>
    </row>
    <row r="6757" spans="1:8">
      <c r="A6757" s="80">
        <v>37408</v>
      </c>
      <c r="B6757" s="79" t="s">
        <v>153</v>
      </c>
      <c r="C6757" s="79" t="s">
        <v>46</v>
      </c>
      <c r="D6757" s="85">
        <v>-2918.55332374614</v>
      </c>
      <c r="E6757" s="85">
        <v>291.85533237461402</v>
      </c>
      <c r="F6757" s="210">
        <f t="shared" si="315"/>
        <v>4</v>
      </c>
      <c r="G6757" s="79" t="str">
        <f t="shared" si="316"/>
        <v>DO</v>
      </c>
      <c r="H6757" s="79" t="str">
        <f t="shared" si="317"/>
        <v>4NGI-SOCAL</v>
      </c>
    </row>
    <row r="6758" spans="1:8">
      <c r="A6758" s="80">
        <v>37438</v>
      </c>
      <c r="B6758" s="79" t="s">
        <v>153</v>
      </c>
      <c r="C6758" s="79" t="s">
        <v>46</v>
      </c>
      <c r="D6758" s="85">
        <v>-5195.4517813767106</v>
      </c>
      <c r="E6758" s="85">
        <v>519.54517813767109</v>
      </c>
      <c r="F6758" s="210">
        <f t="shared" si="315"/>
        <v>4</v>
      </c>
      <c r="G6758" s="79" t="str">
        <f t="shared" si="316"/>
        <v>DO</v>
      </c>
      <c r="H6758" s="79" t="str">
        <f t="shared" si="317"/>
        <v>4NGI-SOCAL</v>
      </c>
    </row>
    <row r="6759" spans="1:8">
      <c r="A6759" s="80">
        <v>37469</v>
      </c>
      <c r="B6759" s="79" t="s">
        <v>153</v>
      </c>
      <c r="C6759" s="79" t="s">
        <v>46</v>
      </c>
      <c r="D6759" s="85">
        <v>-7367.4487037764102</v>
      </c>
      <c r="E6759" s="85">
        <v>0</v>
      </c>
      <c r="F6759" s="210">
        <f t="shared" si="315"/>
        <v>4</v>
      </c>
      <c r="G6759" s="79" t="str">
        <f t="shared" si="316"/>
        <v>DO</v>
      </c>
      <c r="H6759" s="79" t="str">
        <f t="shared" si="317"/>
        <v>4NGI-SOCAL</v>
      </c>
    </row>
    <row r="6760" spans="1:8">
      <c r="A6760" s="80">
        <v>37500</v>
      </c>
      <c r="B6760" s="79" t="s">
        <v>153</v>
      </c>
      <c r="C6760" s="79" t="s">
        <v>46</v>
      </c>
      <c r="D6760" s="85">
        <v>-8704.9071854200411</v>
      </c>
      <c r="E6760" s="85">
        <v>870.49071854200406</v>
      </c>
      <c r="F6760" s="210">
        <f t="shared" si="315"/>
        <v>4</v>
      </c>
      <c r="G6760" s="79" t="str">
        <f t="shared" si="316"/>
        <v>DO</v>
      </c>
      <c r="H6760" s="79" t="str">
        <f t="shared" si="317"/>
        <v>4NGI-SOCAL</v>
      </c>
    </row>
    <row r="6761" spans="1:8">
      <c r="A6761" s="80">
        <v>37530</v>
      </c>
      <c r="B6761" s="79" t="s">
        <v>153</v>
      </c>
      <c r="C6761" s="79" t="s">
        <v>46</v>
      </c>
      <c r="D6761" s="85">
        <v>-9392.3891317119305</v>
      </c>
      <c r="E6761" s="85">
        <v>0</v>
      </c>
      <c r="F6761" s="210">
        <f t="shared" si="315"/>
        <v>4</v>
      </c>
      <c r="G6761" s="79" t="str">
        <f t="shared" si="316"/>
        <v>DO</v>
      </c>
      <c r="H6761" s="79" t="str">
        <f t="shared" si="317"/>
        <v>4NGI-SOCAL</v>
      </c>
    </row>
    <row r="6762" spans="1:8">
      <c r="A6762" s="80">
        <v>37165</v>
      </c>
      <c r="B6762" s="79" t="s">
        <v>85</v>
      </c>
      <c r="C6762" s="79" t="s">
        <v>88</v>
      </c>
      <c r="D6762" s="85">
        <v>0</v>
      </c>
      <c r="E6762" s="85">
        <v>0</v>
      </c>
      <c r="F6762" s="210">
        <f t="shared" si="315"/>
        <v>1</v>
      </c>
      <c r="G6762" s="79" t="str">
        <f t="shared" si="316"/>
        <v>D</v>
      </c>
      <c r="H6762" s="79" t="str">
        <f t="shared" si="317"/>
        <v>1IF-CIG/RKYMTN</v>
      </c>
    </row>
    <row r="6763" spans="1:8">
      <c r="A6763" s="80">
        <v>37165</v>
      </c>
      <c r="B6763" s="79" t="s">
        <v>85</v>
      </c>
      <c r="C6763" s="79" t="s">
        <v>89</v>
      </c>
      <c r="D6763" s="85">
        <v>0</v>
      </c>
      <c r="E6763" s="85">
        <v>0</v>
      </c>
      <c r="F6763" s="210">
        <f t="shared" si="315"/>
        <v>1</v>
      </c>
      <c r="G6763" s="79" t="str">
        <f t="shared" si="316"/>
        <v>D</v>
      </c>
      <c r="H6763" s="79" t="str">
        <f t="shared" si="317"/>
        <v>1IF-ELPO/PERMIAN</v>
      </c>
    </row>
    <row r="6764" spans="1:8">
      <c r="A6764" s="80">
        <v>37165</v>
      </c>
      <c r="B6764" s="79" t="s">
        <v>85</v>
      </c>
      <c r="C6764" s="79" t="s">
        <v>72</v>
      </c>
      <c r="D6764" s="85">
        <v>0</v>
      </c>
      <c r="E6764" s="85">
        <v>0</v>
      </c>
      <c r="F6764" s="210">
        <f t="shared" si="315"/>
        <v>1</v>
      </c>
      <c r="G6764" s="79" t="str">
        <f t="shared" si="316"/>
        <v>D</v>
      </c>
      <c r="H6764" s="79" t="str">
        <f t="shared" si="317"/>
        <v>1IF-ELPO/SJ</v>
      </c>
    </row>
    <row r="6765" spans="1:8">
      <c r="A6765" s="80">
        <v>37165</v>
      </c>
      <c r="B6765" s="79" t="s">
        <v>85</v>
      </c>
      <c r="C6765" s="79" t="s">
        <v>90</v>
      </c>
      <c r="D6765" s="85">
        <v>0</v>
      </c>
      <c r="E6765" s="85">
        <v>0</v>
      </c>
      <c r="F6765" s="210">
        <f t="shared" si="315"/>
        <v>1</v>
      </c>
      <c r="G6765" s="79" t="str">
        <f t="shared" si="316"/>
        <v>D</v>
      </c>
      <c r="H6765" s="79" t="str">
        <f t="shared" si="317"/>
        <v>1IF-HEHUB</v>
      </c>
    </row>
    <row r="6766" spans="1:8">
      <c r="A6766" s="80">
        <v>37165</v>
      </c>
      <c r="B6766" s="79" t="s">
        <v>85</v>
      </c>
      <c r="C6766" s="79" t="s">
        <v>91</v>
      </c>
      <c r="D6766" s="85">
        <v>0</v>
      </c>
      <c r="E6766" s="85">
        <v>0</v>
      </c>
      <c r="F6766" s="210">
        <f t="shared" si="315"/>
        <v>1</v>
      </c>
      <c r="G6766" s="79" t="str">
        <f t="shared" si="316"/>
        <v>D</v>
      </c>
      <c r="H6766" s="79" t="str">
        <f t="shared" si="317"/>
        <v>1IF-HPL/SHPCHAN</v>
      </c>
    </row>
    <row r="6767" spans="1:8">
      <c r="A6767" s="80">
        <v>37165</v>
      </c>
      <c r="B6767" s="79" t="s">
        <v>85</v>
      </c>
      <c r="C6767" s="79" t="s">
        <v>67</v>
      </c>
      <c r="D6767" s="85">
        <v>0</v>
      </c>
      <c r="E6767" s="85">
        <v>0</v>
      </c>
      <c r="F6767" s="210">
        <f t="shared" si="315"/>
        <v>1</v>
      </c>
      <c r="G6767" s="79" t="str">
        <f t="shared" si="316"/>
        <v>D</v>
      </c>
      <c r="H6767" s="79" t="str">
        <f t="shared" si="317"/>
        <v>1IF-NWPL_ROCKY_M</v>
      </c>
    </row>
    <row r="6768" spans="1:8">
      <c r="A6768" s="80">
        <v>37165</v>
      </c>
      <c r="B6768" s="79" t="s">
        <v>85</v>
      </c>
      <c r="C6768" s="79" t="s">
        <v>73</v>
      </c>
      <c r="D6768" s="85">
        <v>0</v>
      </c>
      <c r="E6768" s="85">
        <v>0</v>
      </c>
      <c r="F6768" s="210">
        <f t="shared" si="315"/>
        <v>1</v>
      </c>
      <c r="G6768" s="79" t="str">
        <f t="shared" si="316"/>
        <v>D</v>
      </c>
      <c r="H6768" s="79" t="str">
        <f t="shared" si="317"/>
        <v>1IF-WAHA-TX</v>
      </c>
    </row>
    <row r="6769" spans="1:8">
      <c r="A6769" s="80">
        <v>37165</v>
      </c>
      <c r="B6769" s="79" t="s">
        <v>85</v>
      </c>
      <c r="C6769" s="79" t="s">
        <v>74</v>
      </c>
      <c r="D6769" s="85">
        <v>0</v>
      </c>
      <c r="E6769" s="85">
        <v>0</v>
      </c>
      <c r="F6769" s="210">
        <f t="shared" si="315"/>
        <v>1</v>
      </c>
      <c r="G6769" s="79" t="str">
        <f t="shared" si="316"/>
        <v>D</v>
      </c>
      <c r="H6769" s="79" t="str">
        <f t="shared" si="317"/>
        <v>1NGI-PGE/CG</v>
      </c>
    </row>
    <row r="6770" spans="1:8">
      <c r="A6770" s="80">
        <v>37165</v>
      </c>
      <c r="B6770" s="79" t="s">
        <v>85</v>
      </c>
      <c r="C6770" s="79" t="s">
        <v>75</v>
      </c>
      <c r="D6770" s="85">
        <v>0</v>
      </c>
      <c r="E6770" s="85">
        <v>0</v>
      </c>
      <c r="F6770" s="210">
        <f t="shared" si="315"/>
        <v>1</v>
      </c>
      <c r="G6770" s="79" t="str">
        <f t="shared" si="316"/>
        <v>D</v>
      </c>
      <c r="H6770" s="79" t="str">
        <f t="shared" si="317"/>
        <v>1NGI-SOBDR-PG&amp;E</v>
      </c>
    </row>
    <row r="6771" spans="1:8">
      <c r="A6771" s="80">
        <v>37165</v>
      </c>
      <c r="B6771" s="79" t="s">
        <v>85</v>
      </c>
      <c r="C6771" s="79" t="s">
        <v>46</v>
      </c>
      <c r="D6771" s="85">
        <v>0</v>
      </c>
      <c r="E6771" s="85">
        <v>0</v>
      </c>
      <c r="F6771" s="210">
        <f t="shared" si="315"/>
        <v>1</v>
      </c>
      <c r="G6771" s="79" t="str">
        <f t="shared" si="316"/>
        <v>D</v>
      </c>
      <c r="H6771" s="79" t="str">
        <f t="shared" si="317"/>
        <v>1NGI-SOCAL</v>
      </c>
    </row>
    <row r="6772" spans="1:8">
      <c r="A6772" s="80">
        <v>37196</v>
      </c>
      <c r="B6772" s="79" t="s">
        <v>85</v>
      </c>
      <c r="C6772" s="79" t="s">
        <v>89</v>
      </c>
      <c r="D6772" s="85">
        <v>-299935.95160000003</v>
      </c>
      <c r="E6772" s="85">
        <v>29993.595160000001</v>
      </c>
      <c r="F6772" s="210">
        <f t="shared" si="315"/>
        <v>2</v>
      </c>
      <c r="G6772" s="79" t="str">
        <f t="shared" si="316"/>
        <v>D</v>
      </c>
      <c r="H6772" s="79" t="str">
        <f t="shared" si="317"/>
        <v>2IF-ELPO/PERMIAN</v>
      </c>
    </row>
    <row r="6773" spans="1:8">
      <c r="A6773" s="80">
        <v>37196</v>
      </c>
      <c r="B6773" s="79" t="s">
        <v>85</v>
      </c>
      <c r="C6773" s="79" t="s">
        <v>72</v>
      </c>
      <c r="D6773" s="85">
        <v>52488.791499999999</v>
      </c>
      <c r="E6773" s="85">
        <v>-5248.8791499999998</v>
      </c>
      <c r="F6773" s="210">
        <f t="shared" si="315"/>
        <v>2</v>
      </c>
      <c r="G6773" s="79" t="str">
        <f t="shared" si="316"/>
        <v>D</v>
      </c>
      <c r="H6773" s="79" t="str">
        <f t="shared" si="317"/>
        <v>2IF-ELPO/SJ</v>
      </c>
    </row>
    <row r="6774" spans="1:8">
      <c r="A6774" s="80">
        <v>37196</v>
      </c>
      <c r="B6774" s="79" t="s">
        <v>85</v>
      </c>
      <c r="C6774" s="79" t="s">
        <v>91</v>
      </c>
      <c r="D6774" s="85">
        <v>0</v>
      </c>
      <c r="E6774" s="85">
        <v>0</v>
      </c>
      <c r="F6774" s="210">
        <f t="shared" si="315"/>
        <v>2</v>
      </c>
      <c r="G6774" s="79" t="str">
        <f t="shared" si="316"/>
        <v>D</v>
      </c>
      <c r="H6774" s="79" t="str">
        <f t="shared" si="317"/>
        <v>2IF-HPL/SHPCHAN</v>
      </c>
    </row>
    <row r="6775" spans="1:8">
      <c r="A6775" s="80">
        <v>37196</v>
      </c>
      <c r="B6775" s="79" t="s">
        <v>85</v>
      </c>
      <c r="C6775" s="79" t="s">
        <v>67</v>
      </c>
      <c r="D6775" s="85">
        <v>-37491.994100000004</v>
      </c>
      <c r="E6775" s="85">
        <v>3749.1994100000002</v>
      </c>
      <c r="F6775" s="210">
        <f t="shared" si="315"/>
        <v>2</v>
      </c>
      <c r="G6775" s="79" t="str">
        <f t="shared" si="316"/>
        <v>D</v>
      </c>
      <c r="H6775" s="79" t="str">
        <f t="shared" si="317"/>
        <v>2IF-NWPL_ROCKY_M</v>
      </c>
    </row>
    <row r="6776" spans="1:8">
      <c r="A6776" s="80">
        <v>37196</v>
      </c>
      <c r="B6776" s="79" t="s">
        <v>85</v>
      </c>
      <c r="C6776" s="79" t="s">
        <v>68</v>
      </c>
      <c r="D6776" s="85">
        <v>0</v>
      </c>
      <c r="E6776" s="85">
        <v>0</v>
      </c>
      <c r="F6776" s="210">
        <f t="shared" si="315"/>
        <v>2</v>
      </c>
      <c r="G6776" s="79" t="str">
        <f t="shared" si="316"/>
        <v>D</v>
      </c>
      <c r="H6776" s="79" t="str">
        <f t="shared" si="317"/>
        <v>2NGI-MALIN</v>
      </c>
    </row>
    <row r="6777" spans="1:8">
      <c r="A6777" s="80">
        <v>37196</v>
      </c>
      <c r="B6777" s="79" t="s">
        <v>85</v>
      </c>
      <c r="C6777" s="79" t="s">
        <v>74</v>
      </c>
      <c r="D6777" s="85">
        <v>0</v>
      </c>
      <c r="E6777" s="85">
        <v>0</v>
      </c>
      <c r="F6777" s="210">
        <f t="shared" si="315"/>
        <v>2</v>
      </c>
      <c r="G6777" s="79" t="str">
        <f t="shared" si="316"/>
        <v>D</v>
      </c>
      <c r="H6777" s="79" t="str">
        <f t="shared" si="317"/>
        <v>2NGI-PGE/CG</v>
      </c>
    </row>
    <row r="6778" spans="1:8">
      <c r="A6778" s="80">
        <v>37196</v>
      </c>
      <c r="B6778" s="79" t="s">
        <v>85</v>
      </c>
      <c r="C6778" s="79" t="s">
        <v>46</v>
      </c>
      <c r="D6778" s="85">
        <v>37491.993999999999</v>
      </c>
      <c r="E6778" s="85">
        <v>-3749.1994</v>
      </c>
      <c r="F6778" s="210">
        <f t="shared" si="315"/>
        <v>2</v>
      </c>
      <c r="G6778" s="79" t="str">
        <f t="shared" si="316"/>
        <v>D</v>
      </c>
      <c r="H6778" s="79" t="str">
        <f t="shared" si="317"/>
        <v>2NGI-SOCAL</v>
      </c>
    </row>
    <row r="6779" spans="1:8">
      <c r="A6779" s="80">
        <v>37226</v>
      </c>
      <c r="B6779" s="79" t="s">
        <v>85</v>
      </c>
      <c r="C6779" s="79" t="s">
        <v>89</v>
      </c>
      <c r="D6779" s="85">
        <v>-1E-4</v>
      </c>
      <c r="E6779" s="85">
        <v>9.9999999999999991E-6</v>
      </c>
      <c r="F6779" s="210">
        <f t="shared" si="315"/>
        <v>3</v>
      </c>
      <c r="G6779" s="79" t="str">
        <f t="shared" si="316"/>
        <v>D</v>
      </c>
      <c r="H6779" s="79" t="str">
        <f t="shared" si="317"/>
        <v>3IF-ELPO/PERMIAN</v>
      </c>
    </row>
    <row r="6780" spans="1:8">
      <c r="A6780" s="80">
        <v>37226</v>
      </c>
      <c r="B6780" s="79" t="s">
        <v>85</v>
      </c>
      <c r="C6780" s="79" t="s">
        <v>72</v>
      </c>
      <c r="D6780" s="85">
        <v>2737591.3947000001</v>
      </c>
      <c r="E6780" s="85">
        <v>-273759.13946999999</v>
      </c>
      <c r="F6780" s="210">
        <f t="shared" si="315"/>
        <v>3</v>
      </c>
      <c r="G6780" s="79" t="str">
        <f t="shared" si="316"/>
        <v>D</v>
      </c>
      <c r="H6780" s="79" t="str">
        <f t="shared" si="317"/>
        <v>3IF-ELPO/SJ</v>
      </c>
    </row>
    <row r="6781" spans="1:8">
      <c r="A6781" s="80">
        <v>37226</v>
      </c>
      <c r="B6781" s="79" t="s">
        <v>85</v>
      </c>
      <c r="C6781" s="79" t="s">
        <v>91</v>
      </c>
      <c r="D6781" s="85">
        <v>0</v>
      </c>
      <c r="E6781" s="85">
        <v>0</v>
      </c>
      <c r="F6781" s="210">
        <f t="shared" si="315"/>
        <v>3</v>
      </c>
      <c r="G6781" s="79" t="str">
        <f t="shared" si="316"/>
        <v>D</v>
      </c>
      <c r="H6781" s="79" t="str">
        <f t="shared" si="317"/>
        <v>3IF-HPL/SHPCHAN</v>
      </c>
    </row>
    <row r="6782" spans="1:8">
      <c r="A6782" s="80">
        <v>37226</v>
      </c>
      <c r="B6782" s="79" t="s">
        <v>85</v>
      </c>
      <c r="C6782" s="79" t="s">
        <v>67</v>
      </c>
      <c r="D6782" s="85">
        <v>-1933327.2561999999</v>
      </c>
      <c r="E6782" s="85">
        <v>193332.72562000001</v>
      </c>
      <c r="F6782" s="210">
        <f t="shared" si="315"/>
        <v>3</v>
      </c>
      <c r="G6782" s="79" t="str">
        <f t="shared" si="316"/>
        <v>D</v>
      </c>
      <c r="H6782" s="79" t="str">
        <f t="shared" si="317"/>
        <v>3IF-NWPL_ROCKY_M</v>
      </c>
    </row>
    <row r="6783" spans="1:8">
      <c r="A6783" s="80">
        <v>37226</v>
      </c>
      <c r="B6783" s="79" t="s">
        <v>85</v>
      </c>
      <c r="C6783" s="79" t="s">
        <v>68</v>
      </c>
      <c r="D6783" s="85">
        <v>-154666.18059999999</v>
      </c>
      <c r="E6783" s="85">
        <v>1546.6618060000001</v>
      </c>
      <c r="F6783" s="210">
        <f t="shared" si="315"/>
        <v>3</v>
      </c>
      <c r="G6783" s="79" t="str">
        <f t="shared" si="316"/>
        <v>D</v>
      </c>
      <c r="H6783" s="79" t="str">
        <f t="shared" si="317"/>
        <v>3NGI-MALIN</v>
      </c>
    </row>
    <row r="6784" spans="1:8">
      <c r="A6784" s="80">
        <v>37226</v>
      </c>
      <c r="B6784" s="79" t="s">
        <v>85</v>
      </c>
      <c r="C6784" s="79" t="s">
        <v>74</v>
      </c>
      <c r="D6784" s="85">
        <v>-773330.90229999996</v>
      </c>
      <c r="E6784" s="85">
        <v>0</v>
      </c>
      <c r="F6784" s="210">
        <f t="shared" si="315"/>
        <v>3</v>
      </c>
      <c r="G6784" s="79" t="str">
        <f t="shared" si="316"/>
        <v>D</v>
      </c>
      <c r="H6784" s="79" t="str">
        <f t="shared" si="317"/>
        <v>3NGI-PGE/CG</v>
      </c>
    </row>
    <row r="6785" spans="1:8">
      <c r="A6785" s="80">
        <v>37226</v>
      </c>
      <c r="B6785" s="79" t="s">
        <v>85</v>
      </c>
      <c r="C6785" s="79" t="s">
        <v>46</v>
      </c>
      <c r="D6785" s="85">
        <v>-1314662.5342999999</v>
      </c>
      <c r="E6785" s="85">
        <v>131466.25343000001</v>
      </c>
      <c r="F6785" s="210">
        <f t="shared" si="315"/>
        <v>3</v>
      </c>
      <c r="G6785" s="79" t="str">
        <f t="shared" si="316"/>
        <v>D</v>
      </c>
      <c r="H6785" s="79" t="str">
        <f t="shared" si="317"/>
        <v>3NGI-SOCAL</v>
      </c>
    </row>
    <row r="6786" spans="1:8">
      <c r="A6786" s="80">
        <v>37257</v>
      </c>
      <c r="B6786" s="79" t="s">
        <v>85</v>
      </c>
      <c r="C6786" s="79" t="s">
        <v>89</v>
      </c>
      <c r="D6786" s="85">
        <v>0</v>
      </c>
      <c r="E6786" s="85">
        <v>0</v>
      </c>
      <c r="F6786" s="210">
        <f t="shared" si="315"/>
        <v>3</v>
      </c>
      <c r="G6786" s="79" t="str">
        <f t="shared" si="316"/>
        <v>D</v>
      </c>
      <c r="H6786" s="79" t="str">
        <f t="shared" si="317"/>
        <v>3IF-ELPO/PERMIAN</v>
      </c>
    </row>
    <row r="6787" spans="1:8">
      <c r="A6787" s="80">
        <v>37257</v>
      </c>
      <c r="B6787" s="79" t="s">
        <v>85</v>
      </c>
      <c r="C6787" s="79" t="s">
        <v>72</v>
      </c>
      <c r="D6787" s="85">
        <v>2423637.7357000001</v>
      </c>
      <c r="E6787" s="85">
        <v>-242363.77356999999</v>
      </c>
      <c r="F6787" s="210">
        <f t="shared" ref="F6787:F6850" si="318">IF(REF_DT&lt;=LastDay,INDEX(IntraMonth_Buckets,MATCH($A6787,IntraSumMonths,0),1),INDEX(BucketTable,MATCH($A6787,SumMonths,0),1))</f>
        <v>3</v>
      </c>
      <c r="G6787" s="79" t="str">
        <f t="shared" ref="G6787:G6850" si="319">INDEX(Book_Type,MATCH($B6787,Book,0),1)</f>
        <v>D</v>
      </c>
      <c r="H6787" s="79" t="str">
        <f t="shared" ref="H6787:H6850" si="320">$F6787&amp;$C6787</f>
        <v>3IF-ELPO/SJ</v>
      </c>
    </row>
    <row r="6788" spans="1:8">
      <c r="A6788" s="80">
        <v>37257</v>
      </c>
      <c r="B6788" s="79" t="s">
        <v>85</v>
      </c>
      <c r="C6788" s="79" t="s">
        <v>91</v>
      </c>
      <c r="D6788" s="85">
        <v>0</v>
      </c>
      <c r="E6788" s="85">
        <v>0</v>
      </c>
      <c r="F6788" s="210">
        <f t="shared" si="318"/>
        <v>3</v>
      </c>
      <c r="G6788" s="79" t="str">
        <f t="shared" si="319"/>
        <v>D</v>
      </c>
      <c r="H6788" s="79" t="str">
        <f t="shared" si="320"/>
        <v>3IF-HPL/SHPCHAN</v>
      </c>
    </row>
    <row r="6789" spans="1:8">
      <c r="A6789" s="80">
        <v>37257</v>
      </c>
      <c r="B6789" s="79" t="s">
        <v>85</v>
      </c>
      <c r="C6789" s="79" t="s">
        <v>67</v>
      </c>
      <c r="D6789" s="85">
        <v>-1929647.8788999999</v>
      </c>
      <c r="E6789" s="85">
        <v>192964.78789000001</v>
      </c>
      <c r="F6789" s="210">
        <f t="shared" si="318"/>
        <v>3</v>
      </c>
      <c r="G6789" s="79" t="str">
        <f t="shared" si="319"/>
        <v>D</v>
      </c>
      <c r="H6789" s="79" t="str">
        <f t="shared" si="320"/>
        <v>3IF-NWPL_ROCKY_M</v>
      </c>
    </row>
    <row r="6790" spans="1:8">
      <c r="A6790" s="80">
        <v>37257</v>
      </c>
      <c r="B6790" s="79" t="s">
        <v>85</v>
      </c>
      <c r="C6790" s="79" t="s">
        <v>68</v>
      </c>
      <c r="D6790" s="85">
        <v>-154371.8303</v>
      </c>
      <c r="E6790" s="85">
        <v>1543.7183030000001</v>
      </c>
      <c r="F6790" s="210">
        <f t="shared" si="318"/>
        <v>3</v>
      </c>
      <c r="G6790" s="79" t="str">
        <f t="shared" si="319"/>
        <v>D</v>
      </c>
      <c r="H6790" s="79" t="str">
        <f t="shared" si="320"/>
        <v>3NGI-MALIN</v>
      </c>
    </row>
    <row r="6791" spans="1:8">
      <c r="A6791" s="80">
        <v>37257</v>
      </c>
      <c r="B6791" s="79" t="s">
        <v>85</v>
      </c>
      <c r="C6791" s="79" t="s">
        <v>74</v>
      </c>
      <c r="D6791" s="85">
        <v>-771859.15150000004</v>
      </c>
      <c r="E6791" s="85">
        <v>0</v>
      </c>
      <c r="F6791" s="210">
        <f t="shared" si="318"/>
        <v>3</v>
      </c>
      <c r="G6791" s="79" t="str">
        <f t="shared" si="319"/>
        <v>D</v>
      </c>
      <c r="H6791" s="79" t="str">
        <f t="shared" si="320"/>
        <v>3NGI-PGE/CG</v>
      </c>
    </row>
    <row r="6792" spans="1:8">
      <c r="A6792" s="80">
        <v>37257</v>
      </c>
      <c r="B6792" s="79" t="s">
        <v>85</v>
      </c>
      <c r="C6792" s="79" t="s">
        <v>46</v>
      </c>
      <c r="D6792" s="85">
        <v>-926230.98179999995</v>
      </c>
      <c r="E6792" s="85">
        <v>92623.098180000001</v>
      </c>
      <c r="F6792" s="210">
        <f t="shared" si="318"/>
        <v>3</v>
      </c>
      <c r="G6792" s="79" t="str">
        <f t="shared" si="319"/>
        <v>D</v>
      </c>
      <c r="H6792" s="79" t="str">
        <f t="shared" si="320"/>
        <v>3NGI-SOCAL</v>
      </c>
    </row>
    <row r="6793" spans="1:8">
      <c r="A6793" s="80">
        <v>37288</v>
      </c>
      <c r="B6793" s="79" t="s">
        <v>85</v>
      </c>
      <c r="C6793" s="79" t="s">
        <v>89</v>
      </c>
      <c r="D6793" s="85">
        <v>0</v>
      </c>
      <c r="E6793" s="85">
        <v>0</v>
      </c>
      <c r="F6793" s="210">
        <f t="shared" si="318"/>
        <v>3</v>
      </c>
      <c r="G6793" s="79" t="str">
        <f t="shared" si="319"/>
        <v>D</v>
      </c>
      <c r="H6793" s="79" t="str">
        <f t="shared" si="320"/>
        <v>3IF-ELPO/PERMIAN</v>
      </c>
    </row>
    <row r="6794" spans="1:8">
      <c r="A6794" s="80">
        <v>37288</v>
      </c>
      <c r="B6794" s="79" t="s">
        <v>85</v>
      </c>
      <c r="C6794" s="79" t="s">
        <v>72</v>
      </c>
      <c r="D6794" s="85">
        <v>1906555.2008</v>
      </c>
      <c r="E6794" s="85">
        <v>-190655.52007999999</v>
      </c>
      <c r="F6794" s="210">
        <f t="shared" si="318"/>
        <v>3</v>
      </c>
      <c r="G6794" s="79" t="str">
        <f t="shared" si="319"/>
        <v>D</v>
      </c>
      <c r="H6794" s="79" t="str">
        <f t="shared" si="320"/>
        <v>3IF-ELPO/SJ</v>
      </c>
    </row>
    <row r="6795" spans="1:8">
      <c r="A6795" s="80">
        <v>37288</v>
      </c>
      <c r="B6795" s="79" t="s">
        <v>85</v>
      </c>
      <c r="C6795" s="79" t="s">
        <v>91</v>
      </c>
      <c r="D6795" s="85">
        <v>0</v>
      </c>
      <c r="E6795" s="85">
        <v>0</v>
      </c>
      <c r="F6795" s="210">
        <f t="shared" si="318"/>
        <v>3</v>
      </c>
      <c r="G6795" s="79" t="str">
        <f t="shared" si="319"/>
        <v>D</v>
      </c>
      <c r="H6795" s="79" t="str">
        <f t="shared" si="320"/>
        <v>3IF-HPL/SHPCHAN</v>
      </c>
    </row>
    <row r="6796" spans="1:8">
      <c r="A6796" s="80">
        <v>37288</v>
      </c>
      <c r="B6796" s="79" t="s">
        <v>85</v>
      </c>
      <c r="C6796" s="79" t="s">
        <v>67</v>
      </c>
      <c r="D6796" s="85">
        <v>-1739557.665</v>
      </c>
      <c r="E6796" s="85">
        <v>173955.7665</v>
      </c>
      <c r="F6796" s="210">
        <f t="shared" si="318"/>
        <v>3</v>
      </c>
      <c r="G6796" s="79" t="str">
        <f t="shared" si="319"/>
        <v>D</v>
      </c>
      <c r="H6796" s="79" t="str">
        <f t="shared" si="320"/>
        <v>3IF-NWPL_ROCKY_M</v>
      </c>
    </row>
    <row r="6797" spans="1:8">
      <c r="A6797" s="80">
        <v>37288</v>
      </c>
      <c r="B6797" s="79" t="s">
        <v>85</v>
      </c>
      <c r="C6797" s="79" t="s">
        <v>68</v>
      </c>
      <c r="D6797" s="85">
        <v>-139164.61319999999</v>
      </c>
      <c r="E6797" s="85">
        <v>1391.6461320000001</v>
      </c>
      <c r="F6797" s="210">
        <f t="shared" si="318"/>
        <v>3</v>
      </c>
      <c r="G6797" s="79" t="str">
        <f t="shared" si="319"/>
        <v>D</v>
      </c>
      <c r="H6797" s="79" t="str">
        <f t="shared" si="320"/>
        <v>3NGI-MALIN</v>
      </c>
    </row>
    <row r="6798" spans="1:8">
      <c r="A6798" s="80">
        <v>37288</v>
      </c>
      <c r="B6798" s="79" t="s">
        <v>85</v>
      </c>
      <c r="C6798" s="79" t="s">
        <v>74</v>
      </c>
      <c r="D6798" s="85">
        <v>-695823.06599999999</v>
      </c>
      <c r="E6798" s="85">
        <v>0</v>
      </c>
      <c r="F6798" s="210">
        <f t="shared" si="318"/>
        <v>3</v>
      </c>
      <c r="G6798" s="79" t="str">
        <f t="shared" si="319"/>
        <v>D</v>
      </c>
      <c r="H6798" s="79" t="str">
        <f t="shared" si="320"/>
        <v>3NGI-PGE/CG</v>
      </c>
    </row>
    <row r="6799" spans="1:8">
      <c r="A6799" s="80">
        <v>37288</v>
      </c>
      <c r="B6799" s="79" t="s">
        <v>85</v>
      </c>
      <c r="C6799" s="79" t="s">
        <v>46</v>
      </c>
      <c r="D6799" s="85">
        <v>-626240.75939999998</v>
      </c>
      <c r="E6799" s="85">
        <v>62624.075940000002</v>
      </c>
      <c r="F6799" s="210">
        <f t="shared" si="318"/>
        <v>3</v>
      </c>
      <c r="G6799" s="79" t="str">
        <f t="shared" si="319"/>
        <v>D</v>
      </c>
      <c r="H6799" s="79" t="str">
        <f t="shared" si="320"/>
        <v>3NGI-SOCAL</v>
      </c>
    </row>
    <row r="6800" spans="1:8">
      <c r="A6800" s="80">
        <v>37316</v>
      </c>
      <c r="B6800" s="79" t="s">
        <v>85</v>
      </c>
      <c r="C6800" s="79" t="s">
        <v>89</v>
      </c>
      <c r="D6800" s="85">
        <v>0</v>
      </c>
      <c r="E6800" s="85">
        <v>0</v>
      </c>
      <c r="F6800" s="210">
        <f t="shared" si="318"/>
        <v>3</v>
      </c>
      <c r="G6800" s="79" t="str">
        <f t="shared" si="319"/>
        <v>D</v>
      </c>
      <c r="H6800" s="79" t="str">
        <f t="shared" si="320"/>
        <v>3IF-ELPO/PERMIAN</v>
      </c>
    </row>
    <row r="6801" spans="1:8">
      <c r="A6801" s="80">
        <v>37316</v>
      </c>
      <c r="B6801" s="79" t="s">
        <v>85</v>
      </c>
      <c r="C6801" s="79" t="s">
        <v>72</v>
      </c>
      <c r="D6801" s="85">
        <v>2107484.7645</v>
      </c>
      <c r="E6801" s="85">
        <v>-210748.47644999999</v>
      </c>
      <c r="F6801" s="210">
        <f t="shared" si="318"/>
        <v>3</v>
      </c>
      <c r="G6801" s="79" t="str">
        <f t="shared" si="319"/>
        <v>D</v>
      </c>
      <c r="H6801" s="79" t="str">
        <f t="shared" si="320"/>
        <v>3IF-ELPO/SJ</v>
      </c>
    </row>
    <row r="6802" spans="1:8">
      <c r="A6802" s="80">
        <v>37316</v>
      </c>
      <c r="B6802" s="79" t="s">
        <v>85</v>
      </c>
      <c r="C6802" s="79" t="s">
        <v>91</v>
      </c>
      <c r="D6802" s="85">
        <v>0</v>
      </c>
      <c r="E6802" s="85">
        <v>0</v>
      </c>
      <c r="F6802" s="210">
        <f t="shared" si="318"/>
        <v>3</v>
      </c>
      <c r="G6802" s="79" t="str">
        <f t="shared" si="319"/>
        <v>D</v>
      </c>
      <c r="H6802" s="79" t="str">
        <f t="shared" si="320"/>
        <v>3IF-HPL/SHPCHAN</v>
      </c>
    </row>
    <row r="6803" spans="1:8">
      <c r="A6803" s="80">
        <v>37316</v>
      </c>
      <c r="B6803" s="79" t="s">
        <v>85</v>
      </c>
      <c r="C6803" s="79" t="s">
        <v>67</v>
      </c>
      <c r="D6803" s="85">
        <v>-1922887.5589000001</v>
      </c>
      <c r="E6803" s="85">
        <v>192288.75589</v>
      </c>
      <c r="F6803" s="210">
        <f t="shared" si="318"/>
        <v>3</v>
      </c>
      <c r="G6803" s="79" t="str">
        <f t="shared" si="319"/>
        <v>D</v>
      </c>
      <c r="H6803" s="79" t="str">
        <f t="shared" si="320"/>
        <v>3IF-NWPL_ROCKY_M</v>
      </c>
    </row>
    <row r="6804" spans="1:8">
      <c r="A6804" s="80">
        <v>37316</v>
      </c>
      <c r="B6804" s="79" t="s">
        <v>85</v>
      </c>
      <c r="C6804" s="79" t="s">
        <v>68</v>
      </c>
      <c r="D6804" s="85">
        <v>-153831.0048</v>
      </c>
      <c r="E6804" s="85">
        <v>1538.3100480000001</v>
      </c>
      <c r="F6804" s="210">
        <f t="shared" si="318"/>
        <v>3</v>
      </c>
      <c r="G6804" s="79" t="str">
        <f t="shared" si="319"/>
        <v>D</v>
      </c>
      <c r="H6804" s="79" t="str">
        <f t="shared" si="320"/>
        <v>3NGI-MALIN</v>
      </c>
    </row>
    <row r="6805" spans="1:8">
      <c r="A6805" s="80">
        <v>37316</v>
      </c>
      <c r="B6805" s="79" t="s">
        <v>85</v>
      </c>
      <c r="C6805" s="79" t="s">
        <v>74</v>
      </c>
      <c r="D6805" s="85">
        <v>-769155.02350000001</v>
      </c>
      <c r="E6805" s="85">
        <v>0</v>
      </c>
      <c r="F6805" s="210">
        <f t="shared" si="318"/>
        <v>3</v>
      </c>
      <c r="G6805" s="79" t="str">
        <f t="shared" si="319"/>
        <v>D</v>
      </c>
      <c r="H6805" s="79" t="str">
        <f t="shared" si="320"/>
        <v>3NGI-PGE/CG</v>
      </c>
    </row>
    <row r="6806" spans="1:8">
      <c r="A6806" s="80">
        <v>37316</v>
      </c>
      <c r="B6806" s="79" t="s">
        <v>85</v>
      </c>
      <c r="C6806" s="79" t="s">
        <v>46</v>
      </c>
      <c r="D6806" s="85">
        <v>-384577.51169999997</v>
      </c>
      <c r="E6806" s="85">
        <v>38457.751170000003</v>
      </c>
      <c r="F6806" s="210">
        <f t="shared" si="318"/>
        <v>3</v>
      </c>
      <c r="G6806" s="79" t="str">
        <f t="shared" si="319"/>
        <v>D</v>
      </c>
      <c r="H6806" s="79" t="str">
        <f t="shared" si="320"/>
        <v>3NGI-SOCAL</v>
      </c>
    </row>
    <row r="6807" spans="1:8">
      <c r="A6807" s="80">
        <v>37347</v>
      </c>
      <c r="B6807" s="79" t="s">
        <v>85</v>
      </c>
      <c r="C6807" s="79" t="s">
        <v>89</v>
      </c>
      <c r="D6807" s="85">
        <v>-445820.62829999998</v>
      </c>
      <c r="E6807" s="85">
        <v>44582.062830000003</v>
      </c>
      <c r="F6807" s="210">
        <f t="shared" si="318"/>
        <v>4</v>
      </c>
      <c r="G6807" s="79" t="str">
        <f t="shared" si="319"/>
        <v>D</v>
      </c>
      <c r="H6807" s="79" t="str">
        <f t="shared" si="320"/>
        <v>4IF-ELPO/PERMIAN</v>
      </c>
    </row>
    <row r="6808" spans="1:8">
      <c r="A6808" s="80">
        <v>37347</v>
      </c>
      <c r="B6808" s="79" t="s">
        <v>85</v>
      </c>
      <c r="C6808" s="79" t="s">
        <v>72</v>
      </c>
      <c r="D6808" s="85">
        <v>-74303.437999999995</v>
      </c>
      <c r="E6808" s="85">
        <v>7430.3438000000006</v>
      </c>
      <c r="F6808" s="210">
        <f t="shared" si="318"/>
        <v>4</v>
      </c>
      <c r="G6808" s="79" t="str">
        <f t="shared" si="319"/>
        <v>D</v>
      </c>
      <c r="H6808" s="79" t="str">
        <f t="shared" si="320"/>
        <v>4IF-ELPO/SJ</v>
      </c>
    </row>
    <row r="6809" spans="1:8">
      <c r="A6809" s="80">
        <v>37347</v>
      </c>
      <c r="B6809" s="79" t="s">
        <v>85</v>
      </c>
      <c r="C6809" s="79" t="s">
        <v>92</v>
      </c>
      <c r="D6809" s="85">
        <v>-445820.62829999998</v>
      </c>
      <c r="E6809" s="85">
        <v>44582.062830000003</v>
      </c>
      <c r="F6809" s="210">
        <f t="shared" si="318"/>
        <v>4</v>
      </c>
      <c r="G6809" s="79" t="str">
        <f t="shared" si="319"/>
        <v>D</v>
      </c>
      <c r="H6809" s="79" t="str">
        <f t="shared" si="320"/>
        <v>4IF-NTHWST/CANBR</v>
      </c>
    </row>
    <row r="6810" spans="1:8">
      <c r="A6810" s="80">
        <v>37347</v>
      </c>
      <c r="B6810" s="79" t="s">
        <v>85</v>
      </c>
      <c r="C6810" s="79" t="s">
        <v>67</v>
      </c>
      <c r="D6810" s="85">
        <v>-743034.38049999997</v>
      </c>
      <c r="E6810" s="85">
        <v>74303.438049999997</v>
      </c>
      <c r="F6810" s="210">
        <f t="shared" si="318"/>
        <v>4</v>
      </c>
      <c r="G6810" s="79" t="str">
        <f t="shared" si="319"/>
        <v>D</v>
      </c>
      <c r="H6810" s="79" t="str">
        <f t="shared" si="320"/>
        <v>4IF-NWPL_ROCKY_M</v>
      </c>
    </row>
    <row r="6811" spans="1:8">
      <c r="A6811" s="80">
        <v>37347</v>
      </c>
      <c r="B6811" s="79" t="s">
        <v>85</v>
      </c>
      <c r="C6811" s="79" t="s">
        <v>68</v>
      </c>
      <c r="D6811" s="85">
        <v>-445820.62829999998</v>
      </c>
      <c r="E6811" s="85">
        <v>4458.2062830000004</v>
      </c>
      <c r="F6811" s="210">
        <f t="shared" si="318"/>
        <v>4</v>
      </c>
      <c r="G6811" s="79" t="str">
        <f t="shared" si="319"/>
        <v>D</v>
      </c>
      <c r="H6811" s="79" t="str">
        <f t="shared" si="320"/>
        <v>4NGI-MALIN</v>
      </c>
    </row>
    <row r="6812" spans="1:8">
      <c r="A6812" s="80">
        <v>37347</v>
      </c>
      <c r="B6812" s="79" t="s">
        <v>85</v>
      </c>
      <c r="C6812" s="79" t="s">
        <v>74</v>
      </c>
      <c r="D6812" s="85">
        <v>148606.87609999999</v>
      </c>
      <c r="E6812" s="85">
        <v>0</v>
      </c>
      <c r="F6812" s="210">
        <f t="shared" si="318"/>
        <v>4</v>
      </c>
      <c r="G6812" s="79" t="str">
        <f t="shared" si="319"/>
        <v>D</v>
      </c>
      <c r="H6812" s="79" t="str">
        <f t="shared" si="320"/>
        <v>4NGI-PGE/CG</v>
      </c>
    </row>
    <row r="6813" spans="1:8">
      <c r="A6813" s="80">
        <v>37347</v>
      </c>
      <c r="B6813" s="79" t="s">
        <v>85</v>
      </c>
      <c r="C6813" s="79" t="s">
        <v>46</v>
      </c>
      <c r="D6813" s="85">
        <v>-297213.75219999999</v>
      </c>
      <c r="E6813" s="85">
        <v>29721.375220000002</v>
      </c>
      <c r="F6813" s="210">
        <f t="shared" si="318"/>
        <v>4</v>
      </c>
      <c r="G6813" s="79" t="str">
        <f t="shared" si="319"/>
        <v>D</v>
      </c>
      <c r="H6813" s="79" t="str">
        <f t="shared" si="320"/>
        <v>4NGI-SOCAL</v>
      </c>
    </row>
    <row r="6814" spans="1:8">
      <c r="A6814" s="80">
        <v>37377</v>
      </c>
      <c r="B6814" s="79" t="s">
        <v>85</v>
      </c>
      <c r="C6814" s="79" t="s">
        <v>89</v>
      </c>
      <c r="D6814" s="85">
        <v>-459849.71130000002</v>
      </c>
      <c r="E6814" s="85">
        <v>45984.971129999998</v>
      </c>
      <c r="F6814" s="210">
        <f t="shared" si="318"/>
        <v>4</v>
      </c>
      <c r="G6814" s="79" t="str">
        <f t="shared" si="319"/>
        <v>D</v>
      </c>
      <c r="H6814" s="79" t="str">
        <f t="shared" si="320"/>
        <v>4IF-ELPO/PERMIAN</v>
      </c>
    </row>
    <row r="6815" spans="1:8">
      <c r="A6815" s="80">
        <v>37377</v>
      </c>
      <c r="B6815" s="79" t="s">
        <v>85</v>
      </c>
      <c r="C6815" s="79" t="s">
        <v>72</v>
      </c>
      <c r="D6815" s="85">
        <v>-76641.618600000002</v>
      </c>
      <c r="E6815" s="85">
        <v>7664.1618600000002</v>
      </c>
      <c r="F6815" s="210">
        <f t="shared" si="318"/>
        <v>4</v>
      </c>
      <c r="G6815" s="79" t="str">
        <f t="shared" si="319"/>
        <v>D</v>
      </c>
      <c r="H6815" s="79" t="str">
        <f t="shared" si="320"/>
        <v>4IF-ELPO/SJ</v>
      </c>
    </row>
    <row r="6816" spans="1:8">
      <c r="A6816" s="80">
        <v>37377</v>
      </c>
      <c r="B6816" s="79" t="s">
        <v>85</v>
      </c>
      <c r="C6816" s="79" t="s">
        <v>92</v>
      </c>
      <c r="D6816" s="85">
        <v>-459849.71130000002</v>
      </c>
      <c r="E6816" s="85">
        <v>45984.971129999998</v>
      </c>
      <c r="F6816" s="210">
        <f t="shared" si="318"/>
        <v>4</v>
      </c>
      <c r="G6816" s="79" t="str">
        <f t="shared" si="319"/>
        <v>D</v>
      </c>
      <c r="H6816" s="79" t="str">
        <f t="shared" si="320"/>
        <v>4IF-NTHWST/CANBR</v>
      </c>
    </row>
    <row r="6817" spans="1:8">
      <c r="A6817" s="80">
        <v>37377</v>
      </c>
      <c r="B6817" s="79" t="s">
        <v>85</v>
      </c>
      <c r="C6817" s="79" t="s">
        <v>67</v>
      </c>
      <c r="D6817" s="85">
        <v>-766416.18550000002</v>
      </c>
      <c r="E6817" s="85">
        <v>76641.618549999999</v>
      </c>
      <c r="F6817" s="210">
        <f t="shared" si="318"/>
        <v>4</v>
      </c>
      <c r="G6817" s="79" t="str">
        <f t="shared" si="319"/>
        <v>D</v>
      </c>
      <c r="H6817" s="79" t="str">
        <f t="shared" si="320"/>
        <v>4IF-NWPL_ROCKY_M</v>
      </c>
    </row>
    <row r="6818" spans="1:8">
      <c r="A6818" s="80">
        <v>37377</v>
      </c>
      <c r="B6818" s="79" t="s">
        <v>85</v>
      </c>
      <c r="C6818" s="79" t="s">
        <v>68</v>
      </c>
      <c r="D6818" s="85">
        <v>-459849.71130000002</v>
      </c>
      <c r="E6818" s="85">
        <v>4598.4971130000004</v>
      </c>
      <c r="F6818" s="210">
        <f t="shared" si="318"/>
        <v>4</v>
      </c>
      <c r="G6818" s="79" t="str">
        <f t="shared" si="319"/>
        <v>D</v>
      </c>
      <c r="H6818" s="79" t="str">
        <f t="shared" si="320"/>
        <v>4NGI-MALIN</v>
      </c>
    </row>
    <row r="6819" spans="1:8">
      <c r="A6819" s="80">
        <v>37377</v>
      </c>
      <c r="B6819" s="79" t="s">
        <v>85</v>
      </c>
      <c r="C6819" s="79" t="s">
        <v>74</v>
      </c>
      <c r="D6819" s="85">
        <v>153283.2371</v>
      </c>
      <c r="E6819" s="85">
        <v>0</v>
      </c>
      <c r="F6819" s="210">
        <f t="shared" si="318"/>
        <v>4</v>
      </c>
      <c r="G6819" s="79" t="str">
        <f t="shared" si="319"/>
        <v>D</v>
      </c>
      <c r="H6819" s="79" t="str">
        <f t="shared" si="320"/>
        <v>4NGI-PGE/CG</v>
      </c>
    </row>
    <row r="6820" spans="1:8">
      <c r="A6820" s="80">
        <v>37377</v>
      </c>
      <c r="B6820" s="79" t="s">
        <v>85</v>
      </c>
      <c r="C6820" s="79" t="s">
        <v>46</v>
      </c>
      <c r="D6820" s="85">
        <v>-306566.4742</v>
      </c>
      <c r="E6820" s="85">
        <v>30656.647420000001</v>
      </c>
      <c r="F6820" s="210">
        <f t="shared" si="318"/>
        <v>4</v>
      </c>
      <c r="G6820" s="79" t="str">
        <f t="shared" si="319"/>
        <v>D</v>
      </c>
      <c r="H6820" s="79" t="str">
        <f t="shared" si="320"/>
        <v>4NGI-SOCAL</v>
      </c>
    </row>
    <row r="6821" spans="1:8">
      <c r="A6821" s="80">
        <v>37408</v>
      </c>
      <c r="B6821" s="79" t="s">
        <v>85</v>
      </c>
      <c r="C6821" s="79" t="s">
        <v>89</v>
      </c>
      <c r="D6821" s="85">
        <v>-444187.43160000001</v>
      </c>
      <c r="E6821" s="85">
        <v>44418.743159999998</v>
      </c>
      <c r="F6821" s="210">
        <f t="shared" si="318"/>
        <v>4</v>
      </c>
      <c r="G6821" s="79" t="str">
        <f t="shared" si="319"/>
        <v>D</v>
      </c>
      <c r="H6821" s="79" t="str">
        <f t="shared" si="320"/>
        <v>4IF-ELPO/PERMIAN</v>
      </c>
    </row>
    <row r="6822" spans="1:8">
      <c r="A6822" s="80">
        <v>37408</v>
      </c>
      <c r="B6822" s="79" t="s">
        <v>85</v>
      </c>
      <c r="C6822" s="79" t="s">
        <v>72</v>
      </c>
      <c r="D6822" s="85">
        <v>-74031.238599999997</v>
      </c>
      <c r="E6822" s="85">
        <v>7403.1238599999997</v>
      </c>
      <c r="F6822" s="210">
        <f t="shared" si="318"/>
        <v>4</v>
      </c>
      <c r="G6822" s="79" t="str">
        <f t="shared" si="319"/>
        <v>D</v>
      </c>
      <c r="H6822" s="79" t="str">
        <f t="shared" si="320"/>
        <v>4IF-ELPO/SJ</v>
      </c>
    </row>
    <row r="6823" spans="1:8">
      <c r="A6823" s="80">
        <v>37408</v>
      </c>
      <c r="B6823" s="79" t="s">
        <v>85</v>
      </c>
      <c r="C6823" s="79" t="s">
        <v>92</v>
      </c>
      <c r="D6823" s="85">
        <v>-444187.43160000001</v>
      </c>
      <c r="E6823" s="85">
        <v>44418.743159999998</v>
      </c>
      <c r="F6823" s="210">
        <f t="shared" si="318"/>
        <v>4</v>
      </c>
      <c r="G6823" s="79" t="str">
        <f t="shared" si="319"/>
        <v>D</v>
      </c>
      <c r="H6823" s="79" t="str">
        <f t="shared" si="320"/>
        <v>4IF-NTHWST/CANBR</v>
      </c>
    </row>
    <row r="6824" spans="1:8">
      <c r="A6824" s="80">
        <v>37408</v>
      </c>
      <c r="B6824" s="79" t="s">
        <v>85</v>
      </c>
      <c r="C6824" s="79" t="s">
        <v>67</v>
      </c>
      <c r="D6824" s="85">
        <v>-740312.3861</v>
      </c>
      <c r="E6824" s="85">
        <v>74031.23861</v>
      </c>
      <c r="F6824" s="210">
        <f t="shared" si="318"/>
        <v>4</v>
      </c>
      <c r="G6824" s="79" t="str">
        <f t="shared" si="319"/>
        <v>D</v>
      </c>
      <c r="H6824" s="79" t="str">
        <f t="shared" si="320"/>
        <v>4IF-NWPL_ROCKY_M</v>
      </c>
    </row>
    <row r="6825" spans="1:8">
      <c r="A6825" s="80">
        <v>37408</v>
      </c>
      <c r="B6825" s="79" t="s">
        <v>85</v>
      </c>
      <c r="C6825" s="79" t="s">
        <v>68</v>
      </c>
      <c r="D6825" s="85">
        <v>-444187.43160000001</v>
      </c>
      <c r="E6825" s="85">
        <v>4441.8743160000004</v>
      </c>
      <c r="F6825" s="210">
        <f t="shared" si="318"/>
        <v>4</v>
      </c>
      <c r="G6825" s="79" t="str">
        <f t="shared" si="319"/>
        <v>D</v>
      </c>
      <c r="H6825" s="79" t="str">
        <f t="shared" si="320"/>
        <v>4NGI-MALIN</v>
      </c>
    </row>
    <row r="6826" spans="1:8">
      <c r="A6826" s="80">
        <v>37408</v>
      </c>
      <c r="B6826" s="79" t="s">
        <v>85</v>
      </c>
      <c r="C6826" s="79" t="s">
        <v>74</v>
      </c>
      <c r="D6826" s="85">
        <v>148062.47719999999</v>
      </c>
      <c r="E6826" s="85">
        <v>0</v>
      </c>
      <c r="F6826" s="210">
        <f t="shared" si="318"/>
        <v>4</v>
      </c>
      <c r="G6826" s="79" t="str">
        <f t="shared" si="319"/>
        <v>D</v>
      </c>
      <c r="H6826" s="79" t="str">
        <f t="shared" si="320"/>
        <v>4NGI-PGE/CG</v>
      </c>
    </row>
    <row r="6827" spans="1:8">
      <c r="A6827" s="80">
        <v>37408</v>
      </c>
      <c r="B6827" s="79" t="s">
        <v>85</v>
      </c>
      <c r="C6827" s="79" t="s">
        <v>46</v>
      </c>
      <c r="D6827" s="85">
        <v>-296124.95439999999</v>
      </c>
      <c r="E6827" s="85">
        <v>29612.495439999999</v>
      </c>
      <c r="F6827" s="210">
        <f t="shared" si="318"/>
        <v>4</v>
      </c>
      <c r="G6827" s="79" t="str">
        <f t="shared" si="319"/>
        <v>D</v>
      </c>
      <c r="H6827" s="79" t="str">
        <f t="shared" si="320"/>
        <v>4NGI-SOCAL</v>
      </c>
    </row>
    <row r="6828" spans="1:8">
      <c r="A6828" s="80">
        <v>37438</v>
      </c>
      <c r="B6828" s="79" t="s">
        <v>85</v>
      </c>
      <c r="C6828" s="79" t="s">
        <v>89</v>
      </c>
      <c r="D6828" s="85">
        <v>-458136.82319999998</v>
      </c>
      <c r="E6828" s="85">
        <v>45813.68232</v>
      </c>
      <c r="F6828" s="210">
        <f t="shared" si="318"/>
        <v>4</v>
      </c>
      <c r="G6828" s="79" t="str">
        <f t="shared" si="319"/>
        <v>D</v>
      </c>
      <c r="H6828" s="79" t="str">
        <f t="shared" si="320"/>
        <v>4IF-ELPO/PERMIAN</v>
      </c>
    </row>
    <row r="6829" spans="1:8">
      <c r="A6829" s="80">
        <v>37438</v>
      </c>
      <c r="B6829" s="79" t="s">
        <v>85</v>
      </c>
      <c r="C6829" s="79" t="s">
        <v>72</v>
      </c>
      <c r="D6829" s="85">
        <v>-76356.137199999997</v>
      </c>
      <c r="E6829" s="85">
        <v>7635.6137200000003</v>
      </c>
      <c r="F6829" s="210">
        <f t="shared" si="318"/>
        <v>4</v>
      </c>
      <c r="G6829" s="79" t="str">
        <f t="shared" si="319"/>
        <v>D</v>
      </c>
      <c r="H6829" s="79" t="str">
        <f t="shared" si="320"/>
        <v>4IF-ELPO/SJ</v>
      </c>
    </row>
    <row r="6830" spans="1:8">
      <c r="A6830" s="80">
        <v>37438</v>
      </c>
      <c r="B6830" s="79" t="s">
        <v>85</v>
      </c>
      <c r="C6830" s="79" t="s">
        <v>92</v>
      </c>
      <c r="D6830" s="85">
        <v>-458136.82319999998</v>
      </c>
      <c r="E6830" s="85">
        <v>45813.68232</v>
      </c>
      <c r="F6830" s="210">
        <f t="shared" si="318"/>
        <v>4</v>
      </c>
      <c r="G6830" s="79" t="str">
        <f t="shared" si="319"/>
        <v>D</v>
      </c>
      <c r="H6830" s="79" t="str">
        <f t="shared" si="320"/>
        <v>4IF-NTHWST/CANBR</v>
      </c>
    </row>
    <row r="6831" spans="1:8">
      <c r="A6831" s="80">
        <v>37438</v>
      </c>
      <c r="B6831" s="79" t="s">
        <v>85</v>
      </c>
      <c r="C6831" s="79" t="s">
        <v>67</v>
      </c>
      <c r="D6831" s="85">
        <v>-763561.37210000004</v>
      </c>
      <c r="E6831" s="85">
        <v>76356.137210000001</v>
      </c>
      <c r="F6831" s="210">
        <f t="shared" si="318"/>
        <v>4</v>
      </c>
      <c r="G6831" s="79" t="str">
        <f t="shared" si="319"/>
        <v>D</v>
      </c>
      <c r="H6831" s="79" t="str">
        <f t="shared" si="320"/>
        <v>4IF-NWPL_ROCKY_M</v>
      </c>
    </row>
    <row r="6832" spans="1:8">
      <c r="A6832" s="80">
        <v>37438</v>
      </c>
      <c r="B6832" s="79" t="s">
        <v>85</v>
      </c>
      <c r="C6832" s="79" t="s">
        <v>68</v>
      </c>
      <c r="D6832" s="85">
        <v>-458136.82319999998</v>
      </c>
      <c r="E6832" s="85">
        <v>4581.3682319999998</v>
      </c>
      <c r="F6832" s="210">
        <f t="shared" si="318"/>
        <v>4</v>
      </c>
      <c r="G6832" s="79" t="str">
        <f t="shared" si="319"/>
        <v>D</v>
      </c>
      <c r="H6832" s="79" t="str">
        <f t="shared" si="320"/>
        <v>4NGI-MALIN</v>
      </c>
    </row>
    <row r="6833" spans="1:8">
      <c r="A6833" s="80">
        <v>37438</v>
      </c>
      <c r="B6833" s="79" t="s">
        <v>85</v>
      </c>
      <c r="C6833" s="79" t="s">
        <v>74</v>
      </c>
      <c r="D6833" s="85">
        <v>152712.27439999999</v>
      </c>
      <c r="E6833" s="85">
        <v>0</v>
      </c>
      <c r="F6833" s="210">
        <f t="shared" si="318"/>
        <v>4</v>
      </c>
      <c r="G6833" s="79" t="str">
        <f t="shared" si="319"/>
        <v>D</v>
      </c>
      <c r="H6833" s="79" t="str">
        <f t="shared" si="320"/>
        <v>4NGI-PGE/CG</v>
      </c>
    </row>
    <row r="6834" spans="1:8">
      <c r="A6834" s="80">
        <v>37438</v>
      </c>
      <c r="B6834" s="79" t="s">
        <v>85</v>
      </c>
      <c r="C6834" s="79" t="s">
        <v>46</v>
      </c>
      <c r="D6834" s="85">
        <v>-305424.54879999999</v>
      </c>
      <c r="E6834" s="85">
        <v>30542.454880000001</v>
      </c>
      <c r="F6834" s="210">
        <f t="shared" si="318"/>
        <v>4</v>
      </c>
      <c r="G6834" s="79" t="str">
        <f t="shared" si="319"/>
        <v>D</v>
      </c>
      <c r="H6834" s="79" t="str">
        <f t="shared" si="320"/>
        <v>4NGI-SOCAL</v>
      </c>
    </row>
    <row r="6835" spans="1:8">
      <c r="A6835" s="80">
        <v>37469</v>
      </c>
      <c r="B6835" s="79" t="s">
        <v>85</v>
      </c>
      <c r="C6835" s="79" t="s">
        <v>89</v>
      </c>
      <c r="D6835" s="85">
        <v>-457189.234</v>
      </c>
      <c r="E6835" s="85">
        <v>0</v>
      </c>
      <c r="F6835" s="210">
        <f t="shared" si="318"/>
        <v>4</v>
      </c>
      <c r="G6835" s="79" t="str">
        <f t="shared" si="319"/>
        <v>D</v>
      </c>
      <c r="H6835" s="79" t="str">
        <f t="shared" si="320"/>
        <v>4IF-ELPO/PERMIAN</v>
      </c>
    </row>
    <row r="6836" spans="1:8">
      <c r="A6836" s="80">
        <v>37469</v>
      </c>
      <c r="B6836" s="79" t="s">
        <v>85</v>
      </c>
      <c r="C6836" s="79" t="s">
        <v>72</v>
      </c>
      <c r="D6836" s="85">
        <v>-76198.205700000006</v>
      </c>
      <c r="E6836" s="85">
        <v>0</v>
      </c>
      <c r="F6836" s="210">
        <f t="shared" si="318"/>
        <v>4</v>
      </c>
      <c r="G6836" s="79" t="str">
        <f t="shared" si="319"/>
        <v>D</v>
      </c>
      <c r="H6836" s="79" t="str">
        <f t="shared" si="320"/>
        <v>4IF-ELPO/SJ</v>
      </c>
    </row>
    <row r="6837" spans="1:8">
      <c r="A6837" s="80">
        <v>37469</v>
      </c>
      <c r="B6837" s="79" t="s">
        <v>85</v>
      </c>
      <c r="C6837" s="79" t="s">
        <v>92</v>
      </c>
      <c r="D6837" s="85">
        <v>-457189.2341</v>
      </c>
      <c r="E6837" s="85">
        <v>45718.923410000003</v>
      </c>
      <c r="F6837" s="210">
        <f t="shared" si="318"/>
        <v>4</v>
      </c>
      <c r="G6837" s="79" t="str">
        <f t="shared" si="319"/>
        <v>D</v>
      </c>
      <c r="H6837" s="79" t="str">
        <f t="shared" si="320"/>
        <v>4IF-NTHWST/CANBR</v>
      </c>
    </row>
    <row r="6838" spans="1:8">
      <c r="A6838" s="80">
        <v>37469</v>
      </c>
      <c r="B6838" s="79" t="s">
        <v>85</v>
      </c>
      <c r="C6838" s="79" t="s">
        <v>67</v>
      </c>
      <c r="D6838" s="85">
        <v>-761982.05680000002</v>
      </c>
      <c r="E6838" s="85">
        <v>76198.205679999999</v>
      </c>
      <c r="F6838" s="210">
        <f t="shared" si="318"/>
        <v>4</v>
      </c>
      <c r="G6838" s="79" t="str">
        <f t="shared" si="319"/>
        <v>D</v>
      </c>
      <c r="H6838" s="79" t="str">
        <f t="shared" si="320"/>
        <v>4IF-NWPL_ROCKY_M</v>
      </c>
    </row>
    <row r="6839" spans="1:8">
      <c r="A6839" s="80">
        <v>37469</v>
      </c>
      <c r="B6839" s="79" t="s">
        <v>85</v>
      </c>
      <c r="C6839" s="79" t="s">
        <v>68</v>
      </c>
      <c r="D6839" s="85">
        <v>-457189.2341</v>
      </c>
      <c r="E6839" s="85">
        <v>4571.8923409999998</v>
      </c>
      <c r="F6839" s="210">
        <f t="shared" si="318"/>
        <v>4</v>
      </c>
      <c r="G6839" s="79" t="str">
        <f t="shared" si="319"/>
        <v>D</v>
      </c>
      <c r="H6839" s="79" t="str">
        <f t="shared" si="320"/>
        <v>4NGI-MALIN</v>
      </c>
    </row>
    <row r="6840" spans="1:8">
      <c r="A6840" s="80">
        <v>37469</v>
      </c>
      <c r="B6840" s="79" t="s">
        <v>85</v>
      </c>
      <c r="C6840" s="79" t="s">
        <v>74</v>
      </c>
      <c r="D6840" s="85">
        <v>152396.41130000001</v>
      </c>
      <c r="E6840" s="85">
        <v>0</v>
      </c>
      <c r="F6840" s="210">
        <f t="shared" si="318"/>
        <v>4</v>
      </c>
      <c r="G6840" s="79" t="str">
        <f t="shared" si="319"/>
        <v>D</v>
      </c>
      <c r="H6840" s="79" t="str">
        <f t="shared" si="320"/>
        <v>4NGI-PGE/CG</v>
      </c>
    </row>
    <row r="6841" spans="1:8">
      <c r="A6841" s="80">
        <v>37469</v>
      </c>
      <c r="B6841" s="79" t="s">
        <v>85</v>
      </c>
      <c r="C6841" s="79" t="s">
        <v>46</v>
      </c>
      <c r="D6841" s="85">
        <v>-304792.82280000002</v>
      </c>
      <c r="E6841" s="85">
        <v>0</v>
      </c>
      <c r="F6841" s="210">
        <f t="shared" si="318"/>
        <v>4</v>
      </c>
      <c r="G6841" s="79" t="str">
        <f t="shared" si="319"/>
        <v>D</v>
      </c>
      <c r="H6841" s="79" t="str">
        <f t="shared" si="320"/>
        <v>4NGI-SOCAL</v>
      </c>
    </row>
    <row r="6842" spans="1:8">
      <c r="A6842" s="80">
        <v>37500</v>
      </c>
      <c r="B6842" s="79" t="s">
        <v>85</v>
      </c>
      <c r="C6842" s="79" t="s">
        <v>89</v>
      </c>
      <c r="D6842" s="85">
        <v>-441507.33110000001</v>
      </c>
      <c r="E6842" s="85">
        <v>44150.733110000001</v>
      </c>
      <c r="F6842" s="210">
        <f t="shared" si="318"/>
        <v>4</v>
      </c>
      <c r="G6842" s="79" t="str">
        <f t="shared" si="319"/>
        <v>D</v>
      </c>
      <c r="H6842" s="79" t="str">
        <f t="shared" si="320"/>
        <v>4IF-ELPO/PERMIAN</v>
      </c>
    </row>
    <row r="6843" spans="1:8">
      <c r="A6843" s="80">
        <v>37500</v>
      </c>
      <c r="B6843" s="79" t="s">
        <v>85</v>
      </c>
      <c r="C6843" s="79" t="s">
        <v>72</v>
      </c>
      <c r="D6843" s="85">
        <v>-73584.555099999998</v>
      </c>
      <c r="E6843" s="85">
        <v>7358.4555099999998</v>
      </c>
      <c r="F6843" s="210">
        <f t="shared" si="318"/>
        <v>4</v>
      </c>
      <c r="G6843" s="79" t="str">
        <f t="shared" si="319"/>
        <v>D</v>
      </c>
      <c r="H6843" s="79" t="str">
        <f t="shared" si="320"/>
        <v>4IF-ELPO/SJ</v>
      </c>
    </row>
    <row r="6844" spans="1:8">
      <c r="A6844" s="80">
        <v>37500</v>
      </c>
      <c r="B6844" s="79" t="s">
        <v>85</v>
      </c>
      <c r="C6844" s="79" t="s">
        <v>92</v>
      </c>
      <c r="D6844" s="85">
        <v>-441507.33100000001</v>
      </c>
      <c r="E6844" s="85">
        <v>44150.733099999998</v>
      </c>
      <c r="F6844" s="210">
        <f t="shared" si="318"/>
        <v>4</v>
      </c>
      <c r="G6844" s="79" t="str">
        <f t="shared" si="319"/>
        <v>D</v>
      </c>
      <c r="H6844" s="79" t="str">
        <f t="shared" si="320"/>
        <v>4IF-NTHWST/CANBR</v>
      </c>
    </row>
    <row r="6845" spans="1:8">
      <c r="A6845" s="80">
        <v>37500</v>
      </c>
      <c r="B6845" s="79" t="s">
        <v>85</v>
      </c>
      <c r="C6845" s="79" t="s">
        <v>67</v>
      </c>
      <c r="D6845" s="85">
        <v>-735845.55169999995</v>
      </c>
      <c r="E6845" s="85">
        <v>73584.555170000007</v>
      </c>
      <c r="F6845" s="210">
        <f t="shared" si="318"/>
        <v>4</v>
      </c>
      <c r="G6845" s="79" t="str">
        <f t="shared" si="319"/>
        <v>D</v>
      </c>
      <c r="H6845" s="79" t="str">
        <f t="shared" si="320"/>
        <v>4IF-NWPL_ROCKY_M</v>
      </c>
    </row>
    <row r="6846" spans="1:8">
      <c r="A6846" s="80">
        <v>37500</v>
      </c>
      <c r="B6846" s="79" t="s">
        <v>85</v>
      </c>
      <c r="C6846" s="79" t="s">
        <v>68</v>
      </c>
      <c r="D6846" s="85">
        <v>-441507.33100000001</v>
      </c>
      <c r="E6846" s="85">
        <v>4415.0733099999998</v>
      </c>
      <c r="F6846" s="210">
        <f t="shared" si="318"/>
        <v>4</v>
      </c>
      <c r="G6846" s="79" t="str">
        <f t="shared" si="319"/>
        <v>D</v>
      </c>
      <c r="H6846" s="79" t="str">
        <f t="shared" si="320"/>
        <v>4NGI-MALIN</v>
      </c>
    </row>
    <row r="6847" spans="1:8">
      <c r="A6847" s="80">
        <v>37500</v>
      </c>
      <c r="B6847" s="79" t="s">
        <v>85</v>
      </c>
      <c r="C6847" s="79" t="s">
        <v>74</v>
      </c>
      <c r="D6847" s="85">
        <v>147169.11040000001</v>
      </c>
      <c r="E6847" s="85">
        <v>0</v>
      </c>
      <c r="F6847" s="210">
        <f t="shared" si="318"/>
        <v>4</v>
      </c>
      <c r="G6847" s="79" t="str">
        <f t="shared" si="319"/>
        <v>D</v>
      </c>
      <c r="H6847" s="79" t="str">
        <f t="shared" si="320"/>
        <v>4NGI-PGE/CG</v>
      </c>
    </row>
    <row r="6848" spans="1:8">
      <c r="A6848" s="80">
        <v>37500</v>
      </c>
      <c r="B6848" s="79" t="s">
        <v>85</v>
      </c>
      <c r="C6848" s="79" t="s">
        <v>46</v>
      </c>
      <c r="D6848" s="85">
        <v>-294338.2206</v>
      </c>
      <c r="E6848" s="85">
        <v>29433.822059999999</v>
      </c>
      <c r="F6848" s="210">
        <f t="shared" si="318"/>
        <v>4</v>
      </c>
      <c r="G6848" s="79" t="str">
        <f t="shared" si="319"/>
        <v>D</v>
      </c>
      <c r="H6848" s="79" t="str">
        <f t="shared" si="320"/>
        <v>4NGI-SOCAL</v>
      </c>
    </row>
    <row r="6849" spans="1:8">
      <c r="A6849" s="80">
        <v>37530</v>
      </c>
      <c r="B6849" s="79" t="s">
        <v>85</v>
      </c>
      <c r="C6849" s="79" t="s">
        <v>89</v>
      </c>
      <c r="D6849" s="85">
        <v>-455244.93479999999</v>
      </c>
      <c r="E6849" s="85">
        <v>0</v>
      </c>
      <c r="F6849" s="210">
        <f t="shared" si="318"/>
        <v>4</v>
      </c>
      <c r="G6849" s="79" t="str">
        <f t="shared" si="319"/>
        <v>D</v>
      </c>
      <c r="H6849" s="79" t="str">
        <f t="shared" si="320"/>
        <v>4IF-ELPO/PERMIAN</v>
      </c>
    </row>
    <row r="6850" spans="1:8">
      <c r="A6850" s="80">
        <v>37530</v>
      </c>
      <c r="B6850" s="79" t="s">
        <v>85</v>
      </c>
      <c r="C6850" s="79" t="s">
        <v>72</v>
      </c>
      <c r="D6850" s="85">
        <v>-75874.155800000008</v>
      </c>
      <c r="E6850" s="85">
        <v>0</v>
      </c>
      <c r="F6850" s="210">
        <f t="shared" si="318"/>
        <v>4</v>
      </c>
      <c r="G6850" s="79" t="str">
        <f t="shared" si="319"/>
        <v>D</v>
      </c>
      <c r="H6850" s="79" t="str">
        <f t="shared" si="320"/>
        <v>4IF-ELPO/SJ</v>
      </c>
    </row>
    <row r="6851" spans="1:8">
      <c r="A6851" s="80">
        <v>37530</v>
      </c>
      <c r="B6851" s="79" t="s">
        <v>85</v>
      </c>
      <c r="C6851" s="79" t="s">
        <v>92</v>
      </c>
      <c r="D6851" s="85">
        <v>-455244.93479999999</v>
      </c>
      <c r="E6851" s="85">
        <v>45524.493479999997</v>
      </c>
      <c r="F6851" s="210">
        <f t="shared" ref="F6851:F6914" si="321">IF(REF_DT&lt;=LastDay,INDEX(IntraMonth_Buckets,MATCH($A6851,IntraSumMonths,0),1),INDEX(BucketTable,MATCH($A6851,SumMonths,0),1))</f>
        <v>4</v>
      </c>
      <c r="G6851" s="79" t="str">
        <f t="shared" ref="G6851:G6914" si="322">INDEX(Book_Type,MATCH($B6851,Book,0),1)</f>
        <v>D</v>
      </c>
      <c r="H6851" s="79" t="str">
        <f t="shared" ref="H6851:H6914" si="323">$F6851&amp;$C6851</f>
        <v>4IF-NTHWST/CANBR</v>
      </c>
    </row>
    <row r="6852" spans="1:8">
      <c r="A6852" s="80">
        <v>37530</v>
      </c>
      <c r="B6852" s="79" t="s">
        <v>85</v>
      </c>
      <c r="C6852" s="79" t="s">
        <v>67</v>
      </c>
      <c r="D6852" s="85">
        <v>-758741.55810000002</v>
      </c>
      <c r="E6852" s="85">
        <v>75874.155809999997</v>
      </c>
      <c r="F6852" s="210">
        <f t="shared" si="321"/>
        <v>4</v>
      </c>
      <c r="G6852" s="79" t="str">
        <f t="shared" si="322"/>
        <v>D</v>
      </c>
      <c r="H6852" s="79" t="str">
        <f t="shared" si="323"/>
        <v>4IF-NWPL_ROCKY_M</v>
      </c>
    </row>
    <row r="6853" spans="1:8">
      <c r="A6853" s="80">
        <v>37530</v>
      </c>
      <c r="B6853" s="79" t="s">
        <v>85</v>
      </c>
      <c r="C6853" s="79" t="s">
        <v>68</v>
      </c>
      <c r="D6853" s="85">
        <v>-455244.93479999999</v>
      </c>
      <c r="E6853" s="85">
        <v>4552.4493480000001</v>
      </c>
      <c r="F6853" s="210">
        <f t="shared" si="321"/>
        <v>4</v>
      </c>
      <c r="G6853" s="79" t="str">
        <f t="shared" si="322"/>
        <v>D</v>
      </c>
      <c r="H6853" s="79" t="str">
        <f t="shared" si="323"/>
        <v>4NGI-MALIN</v>
      </c>
    </row>
    <row r="6854" spans="1:8">
      <c r="A6854" s="80">
        <v>37530</v>
      </c>
      <c r="B6854" s="79" t="s">
        <v>85</v>
      </c>
      <c r="C6854" s="79" t="s">
        <v>74</v>
      </c>
      <c r="D6854" s="85">
        <v>151748.31159999999</v>
      </c>
      <c r="E6854" s="85">
        <v>0</v>
      </c>
      <c r="F6854" s="210">
        <f t="shared" si="321"/>
        <v>4</v>
      </c>
      <c r="G6854" s="79" t="str">
        <f t="shared" si="322"/>
        <v>D</v>
      </c>
      <c r="H6854" s="79" t="str">
        <f t="shared" si="323"/>
        <v>4NGI-PGE/CG</v>
      </c>
    </row>
    <row r="6855" spans="1:8">
      <c r="A6855" s="80">
        <v>37530</v>
      </c>
      <c r="B6855" s="79" t="s">
        <v>85</v>
      </c>
      <c r="C6855" s="79" t="s">
        <v>46</v>
      </c>
      <c r="D6855" s="85">
        <v>-303496.62319999997</v>
      </c>
      <c r="E6855" s="85">
        <v>0</v>
      </c>
      <c r="F6855" s="210">
        <f t="shared" si="321"/>
        <v>4</v>
      </c>
      <c r="G6855" s="79" t="str">
        <f t="shared" si="322"/>
        <v>D</v>
      </c>
      <c r="H6855" s="79" t="str">
        <f t="shared" si="323"/>
        <v>4NGI-SOCAL</v>
      </c>
    </row>
    <row r="6856" spans="1:8">
      <c r="A6856" s="80">
        <v>37561</v>
      </c>
      <c r="B6856" s="79" t="s">
        <v>85</v>
      </c>
      <c r="C6856" s="79" t="s">
        <v>72</v>
      </c>
      <c r="D6856" s="85">
        <v>-293010.33240000001</v>
      </c>
      <c r="E6856" s="85">
        <v>29301.033240000001</v>
      </c>
      <c r="F6856" s="210">
        <f t="shared" si="321"/>
        <v>5</v>
      </c>
      <c r="G6856" s="79" t="str">
        <f t="shared" si="322"/>
        <v>D</v>
      </c>
      <c r="H6856" s="79" t="str">
        <f t="shared" si="323"/>
        <v>5IF-ELPO/SJ</v>
      </c>
    </row>
    <row r="6857" spans="1:8">
      <c r="A6857" s="80">
        <v>37561</v>
      </c>
      <c r="B6857" s="79" t="s">
        <v>85</v>
      </c>
      <c r="C6857" s="79" t="s">
        <v>67</v>
      </c>
      <c r="D6857" s="85">
        <v>2.0000000000000001E-4</v>
      </c>
      <c r="E6857" s="85">
        <v>-1.9999999999999998E-5</v>
      </c>
      <c r="F6857" s="210">
        <f t="shared" si="321"/>
        <v>5</v>
      </c>
      <c r="G6857" s="79" t="str">
        <f t="shared" si="322"/>
        <v>D</v>
      </c>
      <c r="H6857" s="79" t="str">
        <f t="shared" si="323"/>
        <v>5IF-NWPL_ROCKY_M</v>
      </c>
    </row>
    <row r="6858" spans="1:8">
      <c r="A6858" s="80">
        <v>37591</v>
      </c>
      <c r="B6858" s="79" t="s">
        <v>85</v>
      </c>
      <c r="C6858" s="79" t="s">
        <v>72</v>
      </c>
      <c r="D6858" s="85">
        <v>-302062.44559999998</v>
      </c>
      <c r="E6858" s="85">
        <v>30206.244559999999</v>
      </c>
      <c r="F6858" s="210">
        <f t="shared" si="321"/>
        <v>5</v>
      </c>
      <c r="G6858" s="79" t="str">
        <f t="shared" si="322"/>
        <v>D</v>
      </c>
      <c r="H6858" s="79" t="str">
        <f t="shared" si="323"/>
        <v>5IF-ELPO/SJ</v>
      </c>
    </row>
    <row r="6859" spans="1:8">
      <c r="A6859" s="80">
        <v>37591</v>
      </c>
      <c r="B6859" s="79" t="s">
        <v>85</v>
      </c>
      <c r="C6859" s="79" t="s">
        <v>67</v>
      </c>
      <c r="D6859" s="85">
        <v>-2.0000000000000001E-4</v>
      </c>
      <c r="E6859" s="85">
        <v>1.9999999999999998E-5</v>
      </c>
      <c r="F6859" s="210">
        <f t="shared" si="321"/>
        <v>5</v>
      </c>
      <c r="G6859" s="79" t="str">
        <f t="shared" si="322"/>
        <v>D</v>
      </c>
      <c r="H6859" s="79" t="str">
        <f t="shared" si="323"/>
        <v>5IF-NWPL_ROCKY_M</v>
      </c>
    </row>
    <row r="6860" spans="1:8">
      <c r="A6860" s="80">
        <v>37622</v>
      </c>
      <c r="B6860" s="79" t="s">
        <v>85</v>
      </c>
      <c r="C6860" s="79" t="s">
        <v>67</v>
      </c>
      <c r="D6860" s="85">
        <v>1E-4</v>
      </c>
      <c r="E6860" s="85">
        <v>-9.9999999999999991E-6</v>
      </c>
      <c r="F6860" s="210">
        <f t="shared" si="321"/>
        <v>5</v>
      </c>
      <c r="G6860" s="79" t="str">
        <f t="shared" si="322"/>
        <v>D</v>
      </c>
      <c r="H6860" s="79" t="str">
        <f t="shared" si="323"/>
        <v>5IF-NWPL_ROCKY_M</v>
      </c>
    </row>
    <row r="6861" spans="1:8">
      <c r="A6861" s="80">
        <v>37653</v>
      </c>
      <c r="B6861" s="79" t="s">
        <v>85</v>
      </c>
      <c r="C6861" s="79" t="s">
        <v>67</v>
      </c>
      <c r="D6861" s="85">
        <v>0</v>
      </c>
      <c r="E6861" s="85">
        <v>0</v>
      </c>
      <c r="F6861" s="210">
        <f t="shared" si="321"/>
        <v>5</v>
      </c>
      <c r="G6861" s="79" t="str">
        <f t="shared" si="322"/>
        <v>D</v>
      </c>
      <c r="H6861" s="79" t="str">
        <f t="shared" si="323"/>
        <v>5IF-NWPL_ROCKY_M</v>
      </c>
    </row>
    <row r="6862" spans="1:8">
      <c r="A6862" s="80">
        <v>37681</v>
      </c>
      <c r="B6862" s="79" t="s">
        <v>85</v>
      </c>
      <c r="C6862" s="79" t="s">
        <v>67</v>
      </c>
      <c r="D6862" s="85">
        <v>0</v>
      </c>
      <c r="E6862" s="85">
        <v>0</v>
      </c>
      <c r="F6862" s="210">
        <f t="shared" si="321"/>
        <v>5</v>
      </c>
      <c r="G6862" s="79" t="str">
        <f t="shared" si="322"/>
        <v>D</v>
      </c>
      <c r="H6862" s="79" t="str">
        <f t="shared" si="323"/>
        <v>5IF-NWPL_ROCKY_M</v>
      </c>
    </row>
    <row r="6863" spans="1:8">
      <c r="A6863" s="80">
        <v>37712</v>
      </c>
      <c r="B6863" s="79" t="s">
        <v>85</v>
      </c>
      <c r="C6863" s="79" t="s">
        <v>72</v>
      </c>
      <c r="D6863" s="85">
        <v>0</v>
      </c>
      <c r="E6863" s="85">
        <v>0</v>
      </c>
      <c r="F6863" s="210">
        <f t="shared" si="321"/>
        <v>6</v>
      </c>
      <c r="G6863" s="79" t="str">
        <f t="shared" si="322"/>
        <v>D</v>
      </c>
      <c r="H6863" s="79" t="str">
        <f t="shared" si="323"/>
        <v>6IF-ELPO/SJ</v>
      </c>
    </row>
    <row r="6864" spans="1:8">
      <c r="A6864" s="80">
        <v>37742</v>
      </c>
      <c r="B6864" s="79" t="s">
        <v>85</v>
      </c>
      <c r="C6864" s="79" t="s">
        <v>72</v>
      </c>
      <c r="D6864" s="85">
        <v>0</v>
      </c>
      <c r="E6864" s="85">
        <v>0</v>
      </c>
      <c r="F6864" s="210">
        <f t="shared" si="321"/>
        <v>6</v>
      </c>
      <c r="G6864" s="79" t="str">
        <f t="shared" si="322"/>
        <v>D</v>
      </c>
      <c r="H6864" s="79" t="str">
        <f t="shared" si="323"/>
        <v>6IF-ELPO/SJ</v>
      </c>
    </row>
    <row r="6865" spans="1:8">
      <c r="A6865" s="80">
        <v>37773</v>
      </c>
      <c r="B6865" s="79" t="s">
        <v>85</v>
      </c>
      <c r="C6865" s="79" t="s">
        <v>72</v>
      </c>
      <c r="D6865" s="85">
        <v>0</v>
      </c>
      <c r="E6865" s="85">
        <v>0</v>
      </c>
      <c r="F6865" s="210">
        <f t="shared" si="321"/>
        <v>6</v>
      </c>
      <c r="G6865" s="79" t="str">
        <f t="shared" si="322"/>
        <v>D</v>
      </c>
      <c r="H6865" s="79" t="str">
        <f t="shared" si="323"/>
        <v>6IF-ELPO/SJ</v>
      </c>
    </row>
    <row r="6866" spans="1:8">
      <c r="A6866" s="80">
        <v>37803</v>
      </c>
      <c r="B6866" s="79" t="s">
        <v>85</v>
      </c>
      <c r="C6866" s="79" t="s">
        <v>72</v>
      </c>
      <c r="D6866" s="85">
        <v>0</v>
      </c>
      <c r="E6866" s="85">
        <v>0</v>
      </c>
      <c r="F6866" s="210">
        <f t="shared" si="321"/>
        <v>6</v>
      </c>
      <c r="G6866" s="79" t="str">
        <f t="shared" si="322"/>
        <v>D</v>
      </c>
      <c r="H6866" s="79" t="str">
        <f t="shared" si="323"/>
        <v>6IF-ELPO/SJ</v>
      </c>
    </row>
    <row r="6867" spans="1:8">
      <c r="A6867" s="80">
        <v>37834</v>
      </c>
      <c r="B6867" s="79" t="s">
        <v>85</v>
      </c>
      <c r="C6867" s="79" t="s">
        <v>72</v>
      </c>
      <c r="D6867" s="85">
        <v>0</v>
      </c>
      <c r="E6867" s="85">
        <v>0</v>
      </c>
      <c r="F6867" s="210">
        <f t="shared" si="321"/>
        <v>6</v>
      </c>
      <c r="G6867" s="79" t="str">
        <f t="shared" si="322"/>
        <v>D</v>
      </c>
      <c r="H6867" s="79" t="str">
        <f t="shared" si="323"/>
        <v>6IF-ELPO/SJ</v>
      </c>
    </row>
    <row r="6868" spans="1:8">
      <c r="A6868" s="80">
        <v>37865</v>
      </c>
      <c r="B6868" s="79" t="s">
        <v>85</v>
      </c>
      <c r="C6868" s="79" t="s">
        <v>72</v>
      </c>
      <c r="D6868" s="85">
        <v>0</v>
      </c>
      <c r="E6868" s="85">
        <v>0</v>
      </c>
      <c r="F6868" s="210">
        <f t="shared" si="321"/>
        <v>6</v>
      </c>
      <c r="G6868" s="79" t="str">
        <f t="shared" si="322"/>
        <v>D</v>
      </c>
      <c r="H6868" s="79" t="str">
        <f t="shared" si="323"/>
        <v>6IF-ELPO/SJ</v>
      </c>
    </row>
    <row r="6869" spans="1:8">
      <c r="A6869" s="80">
        <v>37895</v>
      </c>
      <c r="B6869" s="79" t="s">
        <v>85</v>
      </c>
      <c r="C6869" s="79" t="s">
        <v>72</v>
      </c>
      <c r="D6869" s="85">
        <v>0</v>
      </c>
      <c r="E6869" s="85">
        <v>0</v>
      </c>
      <c r="F6869" s="210">
        <f t="shared" si="321"/>
        <v>6</v>
      </c>
      <c r="G6869" s="79" t="str">
        <f t="shared" si="322"/>
        <v>D</v>
      </c>
      <c r="H6869" s="79" t="str">
        <f t="shared" si="323"/>
        <v>6IF-ELPO/SJ</v>
      </c>
    </row>
    <row r="6870" spans="1:8">
      <c r="A6870" s="80">
        <v>37194</v>
      </c>
      <c r="B6870" s="79" t="s">
        <v>163</v>
      </c>
      <c r="C6870" s="79" t="s">
        <v>120</v>
      </c>
      <c r="D6870" s="85">
        <v>0</v>
      </c>
      <c r="E6870" s="85">
        <v>0</v>
      </c>
      <c r="F6870" s="210">
        <f t="shared" si="321"/>
        <v>1</v>
      </c>
      <c r="G6870" s="79" t="str">
        <f t="shared" si="322"/>
        <v>M</v>
      </c>
      <c r="H6870" s="79" t="str">
        <f t="shared" si="323"/>
        <v>1GDP-CAL BORDER</v>
      </c>
    </row>
    <row r="6871" spans="1:8">
      <c r="A6871" s="80">
        <v>37194</v>
      </c>
      <c r="B6871" s="79" t="s">
        <v>163</v>
      </c>
      <c r="C6871" s="79" t="s">
        <v>130</v>
      </c>
      <c r="D6871" s="85">
        <v>0</v>
      </c>
      <c r="E6871" s="85">
        <v>0</v>
      </c>
      <c r="F6871" s="210">
        <f t="shared" si="321"/>
        <v>1</v>
      </c>
      <c r="G6871" s="79" t="str">
        <f t="shared" si="322"/>
        <v>M</v>
      </c>
      <c r="H6871" s="79" t="str">
        <f t="shared" si="323"/>
        <v>1GDP-ELPO/PERM2</v>
      </c>
    </row>
    <row r="6872" spans="1:8">
      <c r="A6872" s="80">
        <v>37194</v>
      </c>
      <c r="B6872" s="79" t="s">
        <v>163</v>
      </c>
      <c r="C6872" s="79" t="s">
        <v>134</v>
      </c>
      <c r="D6872" s="85">
        <v>0</v>
      </c>
      <c r="E6872" s="85">
        <v>0</v>
      </c>
      <c r="F6872" s="210">
        <f t="shared" si="321"/>
        <v>1</v>
      </c>
      <c r="G6872" s="79" t="str">
        <f t="shared" si="322"/>
        <v>M</v>
      </c>
      <c r="H6872" s="79" t="str">
        <f t="shared" si="323"/>
        <v>1GDP-ELPO/SANJUA</v>
      </c>
    </row>
    <row r="6873" spans="1:8">
      <c r="A6873" s="80">
        <v>37194</v>
      </c>
      <c r="B6873" s="79" t="s">
        <v>163</v>
      </c>
      <c r="C6873" s="79" t="s">
        <v>170</v>
      </c>
      <c r="D6873" s="85">
        <v>0</v>
      </c>
      <c r="E6873" s="85">
        <v>0</v>
      </c>
      <c r="F6873" s="210">
        <f t="shared" si="321"/>
        <v>1</v>
      </c>
      <c r="G6873" s="79" t="str">
        <f t="shared" si="322"/>
        <v>M</v>
      </c>
      <c r="H6873" s="79" t="str">
        <f t="shared" si="323"/>
        <v>1GDP-HEHUB</v>
      </c>
    </row>
    <row r="6874" spans="1:8">
      <c r="A6874" s="80">
        <v>37194</v>
      </c>
      <c r="B6874" s="79" t="s">
        <v>163</v>
      </c>
      <c r="C6874" s="79" t="s">
        <v>124</v>
      </c>
      <c r="D6874" s="85">
        <v>0</v>
      </c>
      <c r="E6874" s="85">
        <v>0</v>
      </c>
      <c r="F6874" s="210">
        <f t="shared" si="321"/>
        <v>1</v>
      </c>
      <c r="G6874" s="79" t="str">
        <f t="shared" si="322"/>
        <v>M</v>
      </c>
      <c r="H6874" s="79" t="str">
        <f t="shared" si="323"/>
        <v>1GDP-KERN/OPAL</v>
      </c>
    </row>
    <row r="6875" spans="1:8">
      <c r="A6875" s="80">
        <v>37195</v>
      </c>
      <c r="B6875" s="79" t="s">
        <v>163</v>
      </c>
      <c r="C6875" s="79" t="s">
        <v>120</v>
      </c>
      <c r="D6875" s="85">
        <v>-8000</v>
      </c>
      <c r="E6875" s="85">
        <v>-8000</v>
      </c>
      <c r="F6875" s="210">
        <f t="shared" si="321"/>
        <v>1</v>
      </c>
      <c r="G6875" s="79" t="str">
        <f t="shared" si="322"/>
        <v>M</v>
      </c>
      <c r="H6875" s="79" t="str">
        <f t="shared" si="323"/>
        <v>1GDP-CAL BORDER</v>
      </c>
    </row>
    <row r="6876" spans="1:8">
      <c r="A6876" s="80">
        <v>37195</v>
      </c>
      <c r="B6876" s="79" t="s">
        <v>163</v>
      </c>
      <c r="C6876" s="79" t="s">
        <v>130</v>
      </c>
      <c r="D6876" s="85">
        <v>25000</v>
      </c>
      <c r="E6876" s="85">
        <v>25000</v>
      </c>
      <c r="F6876" s="210">
        <f t="shared" si="321"/>
        <v>1</v>
      </c>
      <c r="G6876" s="79" t="str">
        <f t="shared" si="322"/>
        <v>M</v>
      </c>
      <c r="H6876" s="79" t="str">
        <f t="shared" si="323"/>
        <v>1GDP-ELPO/PERM2</v>
      </c>
    </row>
    <row r="6877" spans="1:8">
      <c r="A6877" s="80">
        <v>37195</v>
      </c>
      <c r="B6877" s="79" t="s">
        <v>163</v>
      </c>
      <c r="C6877" s="79" t="s">
        <v>134</v>
      </c>
      <c r="D6877" s="85">
        <v>10000</v>
      </c>
      <c r="E6877" s="85">
        <v>10000</v>
      </c>
      <c r="F6877" s="210">
        <f t="shared" si="321"/>
        <v>1</v>
      </c>
      <c r="G6877" s="79" t="str">
        <f t="shared" si="322"/>
        <v>M</v>
      </c>
      <c r="H6877" s="79" t="str">
        <f t="shared" si="323"/>
        <v>1GDP-ELPO/SANJUA</v>
      </c>
    </row>
    <row r="6878" spans="1:8">
      <c r="A6878" s="80">
        <v>37195</v>
      </c>
      <c r="B6878" s="79" t="s">
        <v>163</v>
      </c>
      <c r="C6878" s="79" t="s">
        <v>170</v>
      </c>
      <c r="D6878" s="85">
        <v>-30000</v>
      </c>
      <c r="E6878" s="85">
        <v>-30000</v>
      </c>
      <c r="F6878" s="210">
        <f t="shared" si="321"/>
        <v>1</v>
      </c>
      <c r="G6878" s="79" t="str">
        <f t="shared" si="322"/>
        <v>M</v>
      </c>
      <c r="H6878" s="79" t="str">
        <f t="shared" si="323"/>
        <v>1GDP-HEHUB</v>
      </c>
    </row>
    <row r="6879" spans="1:8">
      <c r="A6879" s="80">
        <v>37195</v>
      </c>
      <c r="B6879" s="79" t="s">
        <v>163</v>
      </c>
      <c r="C6879" s="79" t="s">
        <v>124</v>
      </c>
      <c r="D6879" s="85">
        <v>5000</v>
      </c>
      <c r="E6879" s="85">
        <v>5000</v>
      </c>
      <c r="F6879" s="210">
        <f t="shared" si="321"/>
        <v>1</v>
      </c>
      <c r="G6879" s="79" t="str">
        <f t="shared" si="322"/>
        <v>M</v>
      </c>
      <c r="H6879" s="79" t="str">
        <f t="shared" si="323"/>
        <v>1GDP-KERN/OPAL</v>
      </c>
    </row>
    <row r="6880" spans="1:8">
      <c r="A6880" s="80">
        <v>37196</v>
      </c>
      <c r="B6880" s="79" t="s">
        <v>163</v>
      </c>
      <c r="C6880" s="79" t="s">
        <v>130</v>
      </c>
      <c r="D6880" s="85">
        <v>-14996.797500000001</v>
      </c>
      <c r="E6880" s="85">
        <v>-14996.797500000001</v>
      </c>
      <c r="F6880" s="210">
        <f t="shared" si="321"/>
        <v>2</v>
      </c>
      <c r="G6880" s="79" t="str">
        <f t="shared" si="322"/>
        <v>M</v>
      </c>
      <c r="H6880" s="79" t="str">
        <f t="shared" si="323"/>
        <v>2GDP-ELPO/PERM2</v>
      </c>
    </row>
    <row r="6881" spans="1:8">
      <c r="A6881" s="80">
        <v>37196</v>
      </c>
      <c r="B6881" s="79" t="s">
        <v>163</v>
      </c>
      <c r="C6881" s="79" t="s">
        <v>134</v>
      </c>
      <c r="D6881" s="85">
        <v>14996.797500000001</v>
      </c>
      <c r="E6881" s="85">
        <v>14996.797500000001</v>
      </c>
      <c r="F6881" s="210">
        <f t="shared" si="321"/>
        <v>2</v>
      </c>
      <c r="G6881" s="79" t="str">
        <f t="shared" si="322"/>
        <v>M</v>
      </c>
      <c r="H6881" s="79" t="str">
        <f t="shared" si="323"/>
        <v>2GDP-ELPO/SANJUA</v>
      </c>
    </row>
    <row r="6882" spans="1:8">
      <c r="A6882" s="80">
        <v>37197</v>
      </c>
      <c r="B6882" s="79" t="s">
        <v>163</v>
      </c>
      <c r="C6882" s="79" t="s">
        <v>130</v>
      </c>
      <c r="D6882" s="85">
        <v>-14996.797500000001</v>
      </c>
      <c r="E6882" s="85">
        <v>-14996.797500000001</v>
      </c>
      <c r="F6882" s="210">
        <f t="shared" si="321"/>
        <v>2</v>
      </c>
      <c r="G6882" s="79" t="str">
        <f t="shared" si="322"/>
        <v>M</v>
      </c>
      <c r="H6882" s="79" t="str">
        <f t="shared" si="323"/>
        <v>2GDP-ELPO/PERM2</v>
      </c>
    </row>
    <row r="6883" spans="1:8">
      <c r="A6883" s="80">
        <v>37197</v>
      </c>
      <c r="B6883" s="79" t="s">
        <v>163</v>
      </c>
      <c r="C6883" s="79" t="s">
        <v>134</v>
      </c>
      <c r="D6883" s="85">
        <v>14996.797500000001</v>
      </c>
      <c r="E6883" s="85">
        <v>14996.797500000001</v>
      </c>
      <c r="F6883" s="210">
        <f t="shared" si="321"/>
        <v>2</v>
      </c>
      <c r="G6883" s="79" t="str">
        <f t="shared" si="322"/>
        <v>M</v>
      </c>
      <c r="H6883" s="79" t="str">
        <f t="shared" si="323"/>
        <v>2GDP-ELPO/SANJUA</v>
      </c>
    </row>
    <row r="6884" spans="1:8">
      <c r="A6884" s="80">
        <v>37198</v>
      </c>
      <c r="B6884" s="79" t="s">
        <v>163</v>
      </c>
      <c r="C6884" s="79" t="s">
        <v>130</v>
      </c>
      <c r="D6884" s="85">
        <v>-14996.797500000001</v>
      </c>
      <c r="E6884" s="85">
        <v>-14996.797500000001</v>
      </c>
      <c r="F6884" s="210">
        <f t="shared" si="321"/>
        <v>2</v>
      </c>
      <c r="G6884" s="79" t="str">
        <f t="shared" si="322"/>
        <v>M</v>
      </c>
      <c r="H6884" s="79" t="str">
        <f t="shared" si="323"/>
        <v>2GDP-ELPO/PERM2</v>
      </c>
    </row>
    <row r="6885" spans="1:8">
      <c r="A6885" s="80">
        <v>37198</v>
      </c>
      <c r="B6885" s="79" t="s">
        <v>163</v>
      </c>
      <c r="C6885" s="79" t="s">
        <v>134</v>
      </c>
      <c r="D6885" s="85">
        <v>14996.797500000001</v>
      </c>
      <c r="E6885" s="85">
        <v>14996.797500000001</v>
      </c>
      <c r="F6885" s="210">
        <f t="shared" si="321"/>
        <v>2</v>
      </c>
      <c r="G6885" s="79" t="str">
        <f t="shared" si="322"/>
        <v>M</v>
      </c>
      <c r="H6885" s="79" t="str">
        <f t="shared" si="323"/>
        <v>2GDP-ELPO/SANJUA</v>
      </c>
    </row>
    <row r="6886" spans="1:8">
      <c r="A6886" s="80">
        <v>37199</v>
      </c>
      <c r="B6886" s="79" t="s">
        <v>163</v>
      </c>
      <c r="C6886" s="79" t="s">
        <v>130</v>
      </c>
      <c r="D6886" s="85">
        <v>-14996.797500000001</v>
      </c>
      <c r="E6886" s="85">
        <v>-14996.797500000001</v>
      </c>
      <c r="F6886" s="210">
        <f t="shared" si="321"/>
        <v>2</v>
      </c>
      <c r="G6886" s="79" t="str">
        <f t="shared" si="322"/>
        <v>M</v>
      </c>
      <c r="H6886" s="79" t="str">
        <f t="shared" si="323"/>
        <v>2GDP-ELPO/PERM2</v>
      </c>
    </row>
    <row r="6887" spans="1:8">
      <c r="A6887" s="80">
        <v>37199</v>
      </c>
      <c r="B6887" s="79" t="s">
        <v>163</v>
      </c>
      <c r="C6887" s="79" t="s">
        <v>134</v>
      </c>
      <c r="D6887" s="85">
        <v>14996.797500000001</v>
      </c>
      <c r="E6887" s="85">
        <v>14996.797500000001</v>
      </c>
      <c r="F6887" s="210">
        <f t="shared" si="321"/>
        <v>2</v>
      </c>
      <c r="G6887" s="79" t="str">
        <f t="shared" si="322"/>
        <v>M</v>
      </c>
      <c r="H6887" s="79" t="str">
        <f t="shared" si="323"/>
        <v>2GDP-ELPO/SANJUA</v>
      </c>
    </row>
    <row r="6888" spans="1:8">
      <c r="A6888" s="80">
        <v>37200</v>
      </c>
      <c r="B6888" s="79" t="s">
        <v>163</v>
      </c>
      <c r="C6888" s="79" t="s">
        <v>130</v>
      </c>
      <c r="D6888" s="85">
        <v>-14996.797500000001</v>
      </c>
      <c r="E6888" s="85">
        <v>-14996.797500000001</v>
      </c>
      <c r="F6888" s="210">
        <f t="shared" si="321"/>
        <v>2</v>
      </c>
      <c r="G6888" s="79" t="str">
        <f t="shared" si="322"/>
        <v>M</v>
      </c>
      <c r="H6888" s="79" t="str">
        <f t="shared" si="323"/>
        <v>2GDP-ELPO/PERM2</v>
      </c>
    </row>
    <row r="6889" spans="1:8">
      <c r="A6889" s="80">
        <v>37200</v>
      </c>
      <c r="B6889" s="79" t="s">
        <v>163</v>
      </c>
      <c r="C6889" s="79" t="s">
        <v>134</v>
      </c>
      <c r="D6889" s="85">
        <v>14996.797500000001</v>
      </c>
      <c r="E6889" s="85">
        <v>14996.797500000001</v>
      </c>
      <c r="F6889" s="210">
        <f t="shared" si="321"/>
        <v>2</v>
      </c>
      <c r="G6889" s="79" t="str">
        <f t="shared" si="322"/>
        <v>M</v>
      </c>
      <c r="H6889" s="79" t="str">
        <f t="shared" si="323"/>
        <v>2GDP-ELPO/SANJUA</v>
      </c>
    </row>
    <row r="6890" spans="1:8">
      <c r="A6890" s="80">
        <v>37201</v>
      </c>
      <c r="B6890" s="79" t="s">
        <v>163</v>
      </c>
      <c r="C6890" s="79" t="s">
        <v>130</v>
      </c>
      <c r="D6890" s="85">
        <v>-14996.797500000001</v>
      </c>
      <c r="E6890" s="85">
        <v>-14996.797500000001</v>
      </c>
      <c r="F6890" s="210">
        <f t="shared" si="321"/>
        <v>2</v>
      </c>
      <c r="G6890" s="79" t="str">
        <f t="shared" si="322"/>
        <v>M</v>
      </c>
      <c r="H6890" s="79" t="str">
        <f t="shared" si="323"/>
        <v>2GDP-ELPO/PERM2</v>
      </c>
    </row>
    <row r="6891" spans="1:8">
      <c r="A6891" s="80">
        <v>37201</v>
      </c>
      <c r="B6891" s="79" t="s">
        <v>163</v>
      </c>
      <c r="C6891" s="79" t="s">
        <v>134</v>
      </c>
      <c r="D6891" s="85">
        <v>14996.797500000001</v>
      </c>
      <c r="E6891" s="85">
        <v>14996.797500000001</v>
      </c>
      <c r="F6891" s="210">
        <f t="shared" si="321"/>
        <v>2</v>
      </c>
      <c r="G6891" s="79" t="str">
        <f t="shared" si="322"/>
        <v>M</v>
      </c>
      <c r="H6891" s="79" t="str">
        <f t="shared" si="323"/>
        <v>2GDP-ELPO/SANJUA</v>
      </c>
    </row>
    <row r="6892" spans="1:8">
      <c r="A6892" s="80">
        <v>37202</v>
      </c>
      <c r="B6892" s="79" t="s">
        <v>163</v>
      </c>
      <c r="C6892" s="79" t="s">
        <v>130</v>
      </c>
      <c r="D6892" s="85">
        <v>-14996.797500000001</v>
      </c>
      <c r="E6892" s="85">
        <v>-14996.797500000001</v>
      </c>
      <c r="F6892" s="210">
        <f t="shared" si="321"/>
        <v>2</v>
      </c>
      <c r="G6892" s="79" t="str">
        <f t="shared" si="322"/>
        <v>M</v>
      </c>
      <c r="H6892" s="79" t="str">
        <f t="shared" si="323"/>
        <v>2GDP-ELPO/PERM2</v>
      </c>
    </row>
    <row r="6893" spans="1:8">
      <c r="A6893" s="80">
        <v>37202</v>
      </c>
      <c r="B6893" s="79" t="s">
        <v>163</v>
      </c>
      <c r="C6893" s="79" t="s">
        <v>134</v>
      </c>
      <c r="D6893" s="85">
        <v>14996.797500000001</v>
      </c>
      <c r="E6893" s="85">
        <v>14996.797500000001</v>
      </c>
      <c r="F6893" s="210">
        <f t="shared" si="321"/>
        <v>2</v>
      </c>
      <c r="G6893" s="79" t="str">
        <f t="shared" si="322"/>
        <v>M</v>
      </c>
      <c r="H6893" s="79" t="str">
        <f t="shared" si="323"/>
        <v>2GDP-ELPO/SANJUA</v>
      </c>
    </row>
    <row r="6894" spans="1:8">
      <c r="A6894" s="80">
        <v>37203</v>
      </c>
      <c r="B6894" s="79" t="s">
        <v>163</v>
      </c>
      <c r="C6894" s="79" t="s">
        <v>130</v>
      </c>
      <c r="D6894" s="85">
        <v>-14996.797500000001</v>
      </c>
      <c r="E6894" s="85">
        <v>-14996.797500000001</v>
      </c>
      <c r="F6894" s="210">
        <f t="shared" si="321"/>
        <v>2</v>
      </c>
      <c r="G6894" s="79" t="str">
        <f t="shared" si="322"/>
        <v>M</v>
      </c>
      <c r="H6894" s="79" t="str">
        <f t="shared" si="323"/>
        <v>2GDP-ELPO/PERM2</v>
      </c>
    </row>
    <row r="6895" spans="1:8">
      <c r="A6895" s="80">
        <v>37203</v>
      </c>
      <c r="B6895" s="79" t="s">
        <v>163</v>
      </c>
      <c r="C6895" s="79" t="s">
        <v>134</v>
      </c>
      <c r="D6895" s="85">
        <v>14996.797500000001</v>
      </c>
      <c r="E6895" s="85">
        <v>14996.797500000001</v>
      </c>
      <c r="F6895" s="210">
        <f t="shared" si="321"/>
        <v>2</v>
      </c>
      <c r="G6895" s="79" t="str">
        <f t="shared" si="322"/>
        <v>M</v>
      </c>
      <c r="H6895" s="79" t="str">
        <f t="shared" si="323"/>
        <v>2GDP-ELPO/SANJUA</v>
      </c>
    </row>
    <row r="6896" spans="1:8">
      <c r="A6896" s="80">
        <v>37204</v>
      </c>
      <c r="B6896" s="79" t="s">
        <v>163</v>
      </c>
      <c r="C6896" s="79" t="s">
        <v>130</v>
      </c>
      <c r="D6896" s="85">
        <v>-14996.797500000001</v>
      </c>
      <c r="E6896" s="85">
        <v>-14996.797500000001</v>
      </c>
      <c r="F6896" s="210">
        <f t="shared" si="321"/>
        <v>2</v>
      </c>
      <c r="G6896" s="79" t="str">
        <f t="shared" si="322"/>
        <v>M</v>
      </c>
      <c r="H6896" s="79" t="str">
        <f t="shared" si="323"/>
        <v>2GDP-ELPO/PERM2</v>
      </c>
    </row>
    <row r="6897" spans="1:8">
      <c r="A6897" s="80">
        <v>37204</v>
      </c>
      <c r="B6897" s="79" t="s">
        <v>163</v>
      </c>
      <c r="C6897" s="79" t="s">
        <v>134</v>
      </c>
      <c r="D6897" s="85">
        <v>14996.797500000001</v>
      </c>
      <c r="E6897" s="85">
        <v>14996.797500000001</v>
      </c>
      <c r="F6897" s="210">
        <f t="shared" si="321"/>
        <v>2</v>
      </c>
      <c r="G6897" s="79" t="str">
        <f t="shared" si="322"/>
        <v>M</v>
      </c>
      <c r="H6897" s="79" t="str">
        <f t="shared" si="323"/>
        <v>2GDP-ELPO/SANJUA</v>
      </c>
    </row>
    <row r="6898" spans="1:8">
      <c r="A6898" s="80">
        <v>37205</v>
      </c>
      <c r="B6898" s="79" t="s">
        <v>163</v>
      </c>
      <c r="C6898" s="79" t="s">
        <v>130</v>
      </c>
      <c r="D6898" s="85">
        <v>-14996.797500000001</v>
      </c>
      <c r="E6898" s="85">
        <v>-14996.797500000001</v>
      </c>
      <c r="F6898" s="210">
        <f t="shared" si="321"/>
        <v>2</v>
      </c>
      <c r="G6898" s="79" t="str">
        <f t="shared" si="322"/>
        <v>M</v>
      </c>
      <c r="H6898" s="79" t="str">
        <f t="shared" si="323"/>
        <v>2GDP-ELPO/PERM2</v>
      </c>
    </row>
    <row r="6899" spans="1:8">
      <c r="A6899" s="80">
        <v>37205</v>
      </c>
      <c r="B6899" s="79" t="s">
        <v>163</v>
      </c>
      <c r="C6899" s="79" t="s">
        <v>134</v>
      </c>
      <c r="D6899" s="85">
        <v>14996.797500000001</v>
      </c>
      <c r="E6899" s="85">
        <v>14996.797500000001</v>
      </c>
      <c r="F6899" s="210">
        <f t="shared" si="321"/>
        <v>2</v>
      </c>
      <c r="G6899" s="79" t="str">
        <f t="shared" si="322"/>
        <v>M</v>
      </c>
      <c r="H6899" s="79" t="str">
        <f t="shared" si="323"/>
        <v>2GDP-ELPO/SANJUA</v>
      </c>
    </row>
    <row r="6900" spans="1:8">
      <c r="A6900" s="80">
        <v>37206</v>
      </c>
      <c r="B6900" s="79" t="s">
        <v>163</v>
      </c>
      <c r="C6900" s="79" t="s">
        <v>130</v>
      </c>
      <c r="D6900" s="85">
        <v>-14996.797500000001</v>
      </c>
      <c r="E6900" s="85">
        <v>-14996.797500000001</v>
      </c>
      <c r="F6900" s="210">
        <f t="shared" si="321"/>
        <v>2</v>
      </c>
      <c r="G6900" s="79" t="str">
        <f t="shared" si="322"/>
        <v>M</v>
      </c>
      <c r="H6900" s="79" t="str">
        <f t="shared" si="323"/>
        <v>2GDP-ELPO/PERM2</v>
      </c>
    </row>
    <row r="6901" spans="1:8">
      <c r="A6901" s="80">
        <v>37206</v>
      </c>
      <c r="B6901" s="79" t="s">
        <v>163</v>
      </c>
      <c r="C6901" s="79" t="s">
        <v>134</v>
      </c>
      <c r="D6901" s="85">
        <v>14996.797500000001</v>
      </c>
      <c r="E6901" s="85">
        <v>14996.797500000001</v>
      </c>
      <c r="F6901" s="210">
        <f t="shared" si="321"/>
        <v>2</v>
      </c>
      <c r="G6901" s="79" t="str">
        <f t="shared" si="322"/>
        <v>M</v>
      </c>
      <c r="H6901" s="79" t="str">
        <f t="shared" si="323"/>
        <v>2GDP-ELPO/SANJUA</v>
      </c>
    </row>
    <row r="6902" spans="1:8">
      <c r="A6902" s="80">
        <v>37207</v>
      </c>
      <c r="B6902" s="79" t="s">
        <v>163</v>
      </c>
      <c r="C6902" s="79" t="s">
        <v>130</v>
      </c>
      <c r="D6902" s="85">
        <v>-14996.797500000001</v>
      </c>
      <c r="E6902" s="85">
        <v>-14996.797500000001</v>
      </c>
      <c r="F6902" s="210">
        <f t="shared" si="321"/>
        <v>2</v>
      </c>
      <c r="G6902" s="79" t="str">
        <f t="shared" si="322"/>
        <v>M</v>
      </c>
      <c r="H6902" s="79" t="str">
        <f t="shared" si="323"/>
        <v>2GDP-ELPO/PERM2</v>
      </c>
    </row>
    <row r="6903" spans="1:8">
      <c r="A6903" s="80">
        <v>37207</v>
      </c>
      <c r="B6903" s="79" t="s">
        <v>163</v>
      </c>
      <c r="C6903" s="79" t="s">
        <v>134</v>
      </c>
      <c r="D6903" s="85">
        <v>14996.797500000001</v>
      </c>
      <c r="E6903" s="85">
        <v>14996.797500000001</v>
      </c>
      <c r="F6903" s="210">
        <f t="shared" si="321"/>
        <v>2</v>
      </c>
      <c r="G6903" s="79" t="str">
        <f t="shared" si="322"/>
        <v>M</v>
      </c>
      <c r="H6903" s="79" t="str">
        <f t="shared" si="323"/>
        <v>2GDP-ELPO/SANJUA</v>
      </c>
    </row>
    <row r="6904" spans="1:8">
      <c r="A6904" s="80">
        <v>37208</v>
      </c>
      <c r="B6904" s="79" t="s">
        <v>163</v>
      </c>
      <c r="C6904" s="79" t="s">
        <v>130</v>
      </c>
      <c r="D6904" s="85">
        <v>-14996.797500000001</v>
      </c>
      <c r="E6904" s="85">
        <v>-14996.797500000001</v>
      </c>
      <c r="F6904" s="210">
        <f t="shared" si="321"/>
        <v>2</v>
      </c>
      <c r="G6904" s="79" t="str">
        <f t="shared" si="322"/>
        <v>M</v>
      </c>
      <c r="H6904" s="79" t="str">
        <f t="shared" si="323"/>
        <v>2GDP-ELPO/PERM2</v>
      </c>
    </row>
    <row r="6905" spans="1:8">
      <c r="A6905" s="80">
        <v>37208</v>
      </c>
      <c r="B6905" s="79" t="s">
        <v>163</v>
      </c>
      <c r="C6905" s="79" t="s">
        <v>134</v>
      </c>
      <c r="D6905" s="85">
        <v>14996.797500000001</v>
      </c>
      <c r="E6905" s="85">
        <v>14996.797500000001</v>
      </c>
      <c r="F6905" s="210">
        <f t="shared" si="321"/>
        <v>2</v>
      </c>
      <c r="G6905" s="79" t="str">
        <f t="shared" si="322"/>
        <v>M</v>
      </c>
      <c r="H6905" s="79" t="str">
        <f t="shared" si="323"/>
        <v>2GDP-ELPO/SANJUA</v>
      </c>
    </row>
    <row r="6906" spans="1:8">
      <c r="A6906" s="80">
        <v>37209</v>
      </c>
      <c r="B6906" s="79" t="s">
        <v>163</v>
      </c>
      <c r="C6906" s="79" t="s">
        <v>130</v>
      </c>
      <c r="D6906" s="85">
        <v>-14996.797500000001</v>
      </c>
      <c r="E6906" s="85">
        <v>-14996.797500000001</v>
      </c>
      <c r="F6906" s="210">
        <f t="shared" si="321"/>
        <v>2</v>
      </c>
      <c r="G6906" s="79" t="str">
        <f t="shared" si="322"/>
        <v>M</v>
      </c>
      <c r="H6906" s="79" t="str">
        <f t="shared" si="323"/>
        <v>2GDP-ELPO/PERM2</v>
      </c>
    </row>
    <row r="6907" spans="1:8">
      <c r="A6907" s="80">
        <v>37209</v>
      </c>
      <c r="B6907" s="79" t="s">
        <v>163</v>
      </c>
      <c r="C6907" s="79" t="s">
        <v>134</v>
      </c>
      <c r="D6907" s="85">
        <v>14996.797500000001</v>
      </c>
      <c r="E6907" s="85">
        <v>14996.797500000001</v>
      </c>
      <c r="F6907" s="210">
        <f t="shared" si="321"/>
        <v>2</v>
      </c>
      <c r="G6907" s="79" t="str">
        <f t="shared" si="322"/>
        <v>M</v>
      </c>
      <c r="H6907" s="79" t="str">
        <f t="shared" si="323"/>
        <v>2GDP-ELPO/SANJUA</v>
      </c>
    </row>
    <row r="6908" spans="1:8">
      <c r="A6908" s="80">
        <v>37210</v>
      </c>
      <c r="B6908" s="79" t="s">
        <v>163</v>
      </c>
      <c r="C6908" s="79" t="s">
        <v>130</v>
      </c>
      <c r="D6908" s="85">
        <v>-14996.797500000001</v>
      </c>
      <c r="E6908" s="85">
        <v>-14996.797500000001</v>
      </c>
      <c r="F6908" s="210">
        <f t="shared" si="321"/>
        <v>2</v>
      </c>
      <c r="G6908" s="79" t="str">
        <f t="shared" si="322"/>
        <v>M</v>
      </c>
      <c r="H6908" s="79" t="str">
        <f t="shared" si="323"/>
        <v>2GDP-ELPO/PERM2</v>
      </c>
    </row>
    <row r="6909" spans="1:8">
      <c r="A6909" s="80">
        <v>37210</v>
      </c>
      <c r="B6909" s="79" t="s">
        <v>163</v>
      </c>
      <c r="C6909" s="79" t="s">
        <v>134</v>
      </c>
      <c r="D6909" s="85">
        <v>14996.797500000001</v>
      </c>
      <c r="E6909" s="85">
        <v>14996.797500000001</v>
      </c>
      <c r="F6909" s="210">
        <f t="shared" si="321"/>
        <v>2</v>
      </c>
      <c r="G6909" s="79" t="str">
        <f t="shared" si="322"/>
        <v>M</v>
      </c>
      <c r="H6909" s="79" t="str">
        <f t="shared" si="323"/>
        <v>2GDP-ELPO/SANJUA</v>
      </c>
    </row>
    <row r="6910" spans="1:8">
      <c r="A6910" s="80">
        <v>37211</v>
      </c>
      <c r="B6910" s="79" t="s">
        <v>163</v>
      </c>
      <c r="C6910" s="79" t="s">
        <v>130</v>
      </c>
      <c r="D6910" s="85">
        <v>-14996.797500000001</v>
      </c>
      <c r="E6910" s="85">
        <v>-14996.797500000001</v>
      </c>
      <c r="F6910" s="210">
        <f t="shared" si="321"/>
        <v>2</v>
      </c>
      <c r="G6910" s="79" t="str">
        <f t="shared" si="322"/>
        <v>M</v>
      </c>
      <c r="H6910" s="79" t="str">
        <f t="shared" si="323"/>
        <v>2GDP-ELPO/PERM2</v>
      </c>
    </row>
    <row r="6911" spans="1:8">
      <c r="A6911" s="80">
        <v>37211</v>
      </c>
      <c r="B6911" s="79" t="s">
        <v>163</v>
      </c>
      <c r="C6911" s="79" t="s">
        <v>134</v>
      </c>
      <c r="D6911" s="85">
        <v>14996.797500000001</v>
      </c>
      <c r="E6911" s="85">
        <v>14996.797500000001</v>
      </c>
      <c r="F6911" s="210">
        <f t="shared" si="321"/>
        <v>2</v>
      </c>
      <c r="G6911" s="79" t="str">
        <f t="shared" si="322"/>
        <v>M</v>
      </c>
      <c r="H6911" s="79" t="str">
        <f t="shared" si="323"/>
        <v>2GDP-ELPO/SANJUA</v>
      </c>
    </row>
    <row r="6912" spans="1:8">
      <c r="A6912" s="80">
        <v>37212</v>
      </c>
      <c r="B6912" s="79" t="s">
        <v>163</v>
      </c>
      <c r="C6912" s="79" t="s">
        <v>130</v>
      </c>
      <c r="D6912" s="85">
        <v>-14996.797500000001</v>
      </c>
      <c r="E6912" s="85">
        <v>-14996.797500000001</v>
      </c>
      <c r="F6912" s="210">
        <f t="shared" si="321"/>
        <v>2</v>
      </c>
      <c r="G6912" s="79" t="str">
        <f t="shared" si="322"/>
        <v>M</v>
      </c>
      <c r="H6912" s="79" t="str">
        <f t="shared" si="323"/>
        <v>2GDP-ELPO/PERM2</v>
      </c>
    </row>
    <row r="6913" spans="1:8">
      <c r="A6913" s="80">
        <v>37212</v>
      </c>
      <c r="B6913" s="79" t="s">
        <v>163</v>
      </c>
      <c r="C6913" s="79" t="s">
        <v>134</v>
      </c>
      <c r="D6913" s="85">
        <v>14996.797500000001</v>
      </c>
      <c r="E6913" s="85">
        <v>14996.797500000001</v>
      </c>
      <c r="F6913" s="210">
        <f t="shared" si="321"/>
        <v>2</v>
      </c>
      <c r="G6913" s="79" t="str">
        <f t="shared" si="322"/>
        <v>M</v>
      </c>
      <c r="H6913" s="79" t="str">
        <f t="shared" si="323"/>
        <v>2GDP-ELPO/SANJUA</v>
      </c>
    </row>
    <row r="6914" spans="1:8">
      <c r="A6914" s="80">
        <v>37213</v>
      </c>
      <c r="B6914" s="79" t="s">
        <v>163</v>
      </c>
      <c r="C6914" s="79" t="s">
        <v>130</v>
      </c>
      <c r="D6914" s="85">
        <v>-14996.797500000001</v>
      </c>
      <c r="E6914" s="85">
        <v>-14996.797500000001</v>
      </c>
      <c r="F6914" s="210">
        <f t="shared" si="321"/>
        <v>2</v>
      </c>
      <c r="G6914" s="79" t="str">
        <f t="shared" si="322"/>
        <v>M</v>
      </c>
      <c r="H6914" s="79" t="str">
        <f t="shared" si="323"/>
        <v>2GDP-ELPO/PERM2</v>
      </c>
    </row>
    <row r="6915" spans="1:8">
      <c r="A6915" s="80">
        <v>37213</v>
      </c>
      <c r="B6915" s="79" t="s">
        <v>163</v>
      </c>
      <c r="C6915" s="79" t="s">
        <v>134</v>
      </c>
      <c r="D6915" s="85">
        <v>14996.797500000001</v>
      </c>
      <c r="E6915" s="85">
        <v>14996.797500000001</v>
      </c>
      <c r="F6915" s="210">
        <f t="shared" ref="F6915:F6978" si="324">IF(REF_DT&lt;=LastDay,INDEX(IntraMonth_Buckets,MATCH($A6915,IntraSumMonths,0),1),INDEX(BucketTable,MATCH($A6915,SumMonths,0),1))</f>
        <v>2</v>
      </c>
      <c r="G6915" s="79" t="str">
        <f t="shared" ref="G6915:G6978" si="325">INDEX(Book_Type,MATCH($B6915,Book,0),1)</f>
        <v>M</v>
      </c>
      <c r="H6915" s="79" t="str">
        <f t="shared" ref="H6915:H6978" si="326">$F6915&amp;$C6915</f>
        <v>2GDP-ELPO/SANJUA</v>
      </c>
    </row>
    <row r="6916" spans="1:8">
      <c r="A6916" s="80">
        <v>37214</v>
      </c>
      <c r="B6916" s="79" t="s">
        <v>163</v>
      </c>
      <c r="C6916" s="79" t="s">
        <v>130</v>
      </c>
      <c r="D6916" s="85">
        <v>-14996.797500000001</v>
      </c>
      <c r="E6916" s="85">
        <v>-14996.797500000001</v>
      </c>
      <c r="F6916" s="210">
        <f t="shared" si="324"/>
        <v>2</v>
      </c>
      <c r="G6916" s="79" t="str">
        <f t="shared" si="325"/>
        <v>M</v>
      </c>
      <c r="H6916" s="79" t="str">
        <f t="shared" si="326"/>
        <v>2GDP-ELPO/PERM2</v>
      </c>
    </row>
    <row r="6917" spans="1:8">
      <c r="A6917" s="80">
        <v>37214</v>
      </c>
      <c r="B6917" s="79" t="s">
        <v>163</v>
      </c>
      <c r="C6917" s="79" t="s">
        <v>134</v>
      </c>
      <c r="D6917" s="85">
        <v>14996.797500000001</v>
      </c>
      <c r="E6917" s="85">
        <v>14996.797500000001</v>
      </c>
      <c r="F6917" s="210">
        <f t="shared" si="324"/>
        <v>2</v>
      </c>
      <c r="G6917" s="79" t="str">
        <f t="shared" si="325"/>
        <v>M</v>
      </c>
      <c r="H6917" s="79" t="str">
        <f t="shared" si="326"/>
        <v>2GDP-ELPO/SANJUA</v>
      </c>
    </row>
    <row r="6918" spans="1:8">
      <c r="A6918" s="80">
        <v>37215</v>
      </c>
      <c r="B6918" s="79" t="s">
        <v>163</v>
      </c>
      <c r="C6918" s="79" t="s">
        <v>130</v>
      </c>
      <c r="D6918" s="85">
        <v>-14996.797500000001</v>
      </c>
      <c r="E6918" s="85">
        <v>-14996.797500000001</v>
      </c>
      <c r="F6918" s="210">
        <f t="shared" si="324"/>
        <v>2</v>
      </c>
      <c r="G6918" s="79" t="str">
        <f t="shared" si="325"/>
        <v>M</v>
      </c>
      <c r="H6918" s="79" t="str">
        <f t="shared" si="326"/>
        <v>2GDP-ELPO/PERM2</v>
      </c>
    </row>
    <row r="6919" spans="1:8">
      <c r="A6919" s="80">
        <v>37215</v>
      </c>
      <c r="B6919" s="79" t="s">
        <v>163</v>
      </c>
      <c r="C6919" s="79" t="s">
        <v>134</v>
      </c>
      <c r="D6919" s="85">
        <v>14996.797500000001</v>
      </c>
      <c r="E6919" s="85">
        <v>14996.797500000001</v>
      </c>
      <c r="F6919" s="210">
        <f t="shared" si="324"/>
        <v>2</v>
      </c>
      <c r="G6919" s="79" t="str">
        <f t="shared" si="325"/>
        <v>M</v>
      </c>
      <c r="H6919" s="79" t="str">
        <f t="shared" si="326"/>
        <v>2GDP-ELPO/SANJUA</v>
      </c>
    </row>
    <row r="6920" spans="1:8">
      <c r="A6920" s="80">
        <v>37216</v>
      </c>
      <c r="B6920" s="79" t="s">
        <v>163</v>
      </c>
      <c r="C6920" s="79" t="s">
        <v>130</v>
      </c>
      <c r="D6920" s="85">
        <v>-14996.797500000001</v>
      </c>
      <c r="E6920" s="85">
        <v>-14996.797500000001</v>
      </c>
      <c r="F6920" s="210">
        <f t="shared" si="324"/>
        <v>2</v>
      </c>
      <c r="G6920" s="79" t="str">
        <f t="shared" si="325"/>
        <v>M</v>
      </c>
      <c r="H6920" s="79" t="str">
        <f t="shared" si="326"/>
        <v>2GDP-ELPO/PERM2</v>
      </c>
    </row>
    <row r="6921" spans="1:8">
      <c r="A6921" s="80">
        <v>37216</v>
      </c>
      <c r="B6921" s="79" t="s">
        <v>163</v>
      </c>
      <c r="C6921" s="79" t="s">
        <v>134</v>
      </c>
      <c r="D6921" s="85">
        <v>14996.797500000001</v>
      </c>
      <c r="E6921" s="85">
        <v>14996.797500000001</v>
      </c>
      <c r="F6921" s="210">
        <f t="shared" si="324"/>
        <v>2</v>
      </c>
      <c r="G6921" s="79" t="str">
        <f t="shared" si="325"/>
        <v>M</v>
      </c>
      <c r="H6921" s="79" t="str">
        <f t="shared" si="326"/>
        <v>2GDP-ELPO/SANJUA</v>
      </c>
    </row>
    <row r="6922" spans="1:8">
      <c r="A6922" s="80">
        <v>37217</v>
      </c>
      <c r="B6922" s="79" t="s">
        <v>163</v>
      </c>
      <c r="C6922" s="79" t="s">
        <v>130</v>
      </c>
      <c r="D6922" s="85">
        <v>-14996.797500000001</v>
      </c>
      <c r="E6922" s="85">
        <v>-14996.797500000001</v>
      </c>
      <c r="F6922" s="210">
        <f t="shared" si="324"/>
        <v>2</v>
      </c>
      <c r="G6922" s="79" t="str">
        <f t="shared" si="325"/>
        <v>M</v>
      </c>
      <c r="H6922" s="79" t="str">
        <f t="shared" si="326"/>
        <v>2GDP-ELPO/PERM2</v>
      </c>
    </row>
    <row r="6923" spans="1:8">
      <c r="A6923" s="80">
        <v>37217</v>
      </c>
      <c r="B6923" s="79" t="s">
        <v>163</v>
      </c>
      <c r="C6923" s="79" t="s">
        <v>134</v>
      </c>
      <c r="D6923" s="85">
        <v>14996.797500000001</v>
      </c>
      <c r="E6923" s="85">
        <v>14996.797500000001</v>
      </c>
      <c r="F6923" s="210">
        <f t="shared" si="324"/>
        <v>2</v>
      </c>
      <c r="G6923" s="79" t="str">
        <f t="shared" si="325"/>
        <v>M</v>
      </c>
      <c r="H6923" s="79" t="str">
        <f t="shared" si="326"/>
        <v>2GDP-ELPO/SANJUA</v>
      </c>
    </row>
    <row r="6924" spans="1:8">
      <c r="A6924" s="80">
        <v>37218</v>
      </c>
      <c r="B6924" s="79" t="s">
        <v>163</v>
      </c>
      <c r="C6924" s="79" t="s">
        <v>130</v>
      </c>
      <c r="D6924" s="85">
        <v>-14996.797500000001</v>
      </c>
      <c r="E6924" s="85">
        <v>-14996.797500000001</v>
      </c>
      <c r="F6924" s="210">
        <f t="shared" si="324"/>
        <v>2</v>
      </c>
      <c r="G6924" s="79" t="str">
        <f t="shared" si="325"/>
        <v>M</v>
      </c>
      <c r="H6924" s="79" t="str">
        <f t="shared" si="326"/>
        <v>2GDP-ELPO/PERM2</v>
      </c>
    </row>
    <row r="6925" spans="1:8">
      <c r="A6925" s="80">
        <v>37218</v>
      </c>
      <c r="B6925" s="79" t="s">
        <v>163</v>
      </c>
      <c r="C6925" s="79" t="s">
        <v>134</v>
      </c>
      <c r="D6925" s="85">
        <v>14996.797500000001</v>
      </c>
      <c r="E6925" s="85">
        <v>14996.797500000001</v>
      </c>
      <c r="F6925" s="210">
        <f t="shared" si="324"/>
        <v>2</v>
      </c>
      <c r="G6925" s="79" t="str">
        <f t="shared" si="325"/>
        <v>M</v>
      </c>
      <c r="H6925" s="79" t="str">
        <f t="shared" si="326"/>
        <v>2GDP-ELPO/SANJUA</v>
      </c>
    </row>
    <row r="6926" spans="1:8">
      <c r="A6926" s="80">
        <v>37219</v>
      </c>
      <c r="B6926" s="79" t="s">
        <v>163</v>
      </c>
      <c r="C6926" s="79" t="s">
        <v>130</v>
      </c>
      <c r="D6926" s="85">
        <v>-14996.797500000001</v>
      </c>
      <c r="E6926" s="85">
        <v>-14996.797500000001</v>
      </c>
      <c r="F6926" s="210">
        <f t="shared" si="324"/>
        <v>2</v>
      </c>
      <c r="G6926" s="79" t="str">
        <f t="shared" si="325"/>
        <v>M</v>
      </c>
      <c r="H6926" s="79" t="str">
        <f t="shared" si="326"/>
        <v>2GDP-ELPO/PERM2</v>
      </c>
    </row>
    <row r="6927" spans="1:8">
      <c r="A6927" s="80">
        <v>37219</v>
      </c>
      <c r="B6927" s="79" t="s">
        <v>163</v>
      </c>
      <c r="C6927" s="79" t="s">
        <v>134</v>
      </c>
      <c r="D6927" s="85">
        <v>14996.797500000001</v>
      </c>
      <c r="E6927" s="85">
        <v>14996.797500000001</v>
      </c>
      <c r="F6927" s="210">
        <f t="shared" si="324"/>
        <v>2</v>
      </c>
      <c r="G6927" s="79" t="str">
        <f t="shared" si="325"/>
        <v>M</v>
      </c>
      <c r="H6927" s="79" t="str">
        <f t="shared" si="326"/>
        <v>2GDP-ELPO/SANJUA</v>
      </c>
    </row>
    <row r="6928" spans="1:8">
      <c r="A6928" s="80">
        <v>37220</v>
      </c>
      <c r="B6928" s="79" t="s">
        <v>163</v>
      </c>
      <c r="C6928" s="79" t="s">
        <v>130</v>
      </c>
      <c r="D6928" s="85">
        <v>-14996.797500000001</v>
      </c>
      <c r="E6928" s="85">
        <v>-14996.797500000001</v>
      </c>
      <c r="F6928" s="210">
        <f t="shared" si="324"/>
        <v>2</v>
      </c>
      <c r="G6928" s="79" t="str">
        <f t="shared" si="325"/>
        <v>M</v>
      </c>
      <c r="H6928" s="79" t="str">
        <f t="shared" si="326"/>
        <v>2GDP-ELPO/PERM2</v>
      </c>
    </row>
    <row r="6929" spans="1:8">
      <c r="A6929" s="80">
        <v>37220</v>
      </c>
      <c r="B6929" s="79" t="s">
        <v>163</v>
      </c>
      <c r="C6929" s="79" t="s">
        <v>134</v>
      </c>
      <c r="D6929" s="85">
        <v>14996.797500000001</v>
      </c>
      <c r="E6929" s="85">
        <v>14996.797500000001</v>
      </c>
      <c r="F6929" s="210">
        <f t="shared" si="324"/>
        <v>2</v>
      </c>
      <c r="G6929" s="79" t="str">
        <f t="shared" si="325"/>
        <v>M</v>
      </c>
      <c r="H6929" s="79" t="str">
        <f t="shared" si="326"/>
        <v>2GDP-ELPO/SANJUA</v>
      </c>
    </row>
    <row r="6930" spans="1:8">
      <c r="A6930" s="80">
        <v>37221</v>
      </c>
      <c r="B6930" s="79" t="s">
        <v>163</v>
      </c>
      <c r="C6930" s="79" t="s">
        <v>130</v>
      </c>
      <c r="D6930" s="85">
        <v>-14996.797500000001</v>
      </c>
      <c r="E6930" s="85">
        <v>-14996.797500000001</v>
      </c>
      <c r="F6930" s="210">
        <f t="shared" si="324"/>
        <v>2</v>
      </c>
      <c r="G6930" s="79" t="str">
        <f t="shared" si="325"/>
        <v>M</v>
      </c>
      <c r="H6930" s="79" t="str">
        <f t="shared" si="326"/>
        <v>2GDP-ELPO/PERM2</v>
      </c>
    </row>
    <row r="6931" spans="1:8">
      <c r="A6931" s="80">
        <v>37221</v>
      </c>
      <c r="B6931" s="79" t="s">
        <v>163</v>
      </c>
      <c r="C6931" s="79" t="s">
        <v>134</v>
      </c>
      <c r="D6931" s="85">
        <v>14996.797500000001</v>
      </c>
      <c r="E6931" s="85">
        <v>14996.797500000001</v>
      </c>
      <c r="F6931" s="210">
        <f t="shared" si="324"/>
        <v>2</v>
      </c>
      <c r="G6931" s="79" t="str">
        <f t="shared" si="325"/>
        <v>M</v>
      </c>
      <c r="H6931" s="79" t="str">
        <f t="shared" si="326"/>
        <v>2GDP-ELPO/SANJUA</v>
      </c>
    </row>
    <row r="6932" spans="1:8">
      <c r="A6932" s="80">
        <v>37222</v>
      </c>
      <c r="B6932" s="79" t="s">
        <v>163</v>
      </c>
      <c r="C6932" s="79" t="s">
        <v>130</v>
      </c>
      <c r="D6932" s="85">
        <v>-14996.797500000001</v>
      </c>
      <c r="E6932" s="85">
        <v>-14996.797500000001</v>
      </c>
      <c r="F6932" s="210">
        <f t="shared" si="324"/>
        <v>2</v>
      </c>
      <c r="G6932" s="79" t="str">
        <f t="shared" si="325"/>
        <v>M</v>
      </c>
      <c r="H6932" s="79" t="str">
        <f t="shared" si="326"/>
        <v>2GDP-ELPO/PERM2</v>
      </c>
    </row>
    <row r="6933" spans="1:8">
      <c r="A6933" s="80">
        <v>37222</v>
      </c>
      <c r="B6933" s="79" t="s">
        <v>163</v>
      </c>
      <c r="C6933" s="79" t="s">
        <v>134</v>
      </c>
      <c r="D6933" s="85">
        <v>14996.797500000001</v>
      </c>
      <c r="E6933" s="85">
        <v>14996.797500000001</v>
      </c>
      <c r="F6933" s="210">
        <f t="shared" si="324"/>
        <v>2</v>
      </c>
      <c r="G6933" s="79" t="str">
        <f t="shared" si="325"/>
        <v>M</v>
      </c>
      <c r="H6933" s="79" t="str">
        <f t="shared" si="326"/>
        <v>2GDP-ELPO/SANJUA</v>
      </c>
    </row>
    <row r="6934" spans="1:8">
      <c r="A6934" s="80">
        <v>37223</v>
      </c>
      <c r="B6934" s="79" t="s">
        <v>163</v>
      </c>
      <c r="C6934" s="79" t="s">
        <v>130</v>
      </c>
      <c r="D6934" s="85">
        <v>-14996.797500000001</v>
      </c>
      <c r="E6934" s="85">
        <v>-14996.797500000001</v>
      </c>
      <c r="F6934" s="210">
        <f t="shared" si="324"/>
        <v>2</v>
      </c>
      <c r="G6934" s="79" t="str">
        <f t="shared" si="325"/>
        <v>M</v>
      </c>
      <c r="H6934" s="79" t="str">
        <f t="shared" si="326"/>
        <v>2GDP-ELPO/PERM2</v>
      </c>
    </row>
    <row r="6935" spans="1:8">
      <c r="A6935" s="80">
        <v>37223</v>
      </c>
      <c r="B6935" s="79" t="s">
        <v>163</v>
      </c>
      <c r="C6935" s="79" t="s">
        <v>134</v>
      </c>
      <c r="D6935" s="85">
        <v>14996.797500000001</v>
      </c>
      <c r="E6935" s="85">
        <v>14996.797500000001</v>
      </c>
      <c r="F6935" s="210">
        <f t="shared" si="324"/>
        <v>2</v>
      </c>
      <c r="G6935" s="79" t="str">
        <f t="shared" si="325"/>
        <v>M</v>
      </c>
      <c r="H6935" s="79" t="str">
        <f t="shared" si="326"/>
        <v>2GDP-ELPO/SANJUA</v>
      </c>
    </row>
    <row r="6936" spans="1:8">
      <c r="A6936" s="80">
        <v>37224</v>
      </c>
      <c r="B6936" s="79" t="s">
        <v>163</v>
      </c>
      <c r="C6936" s="79" t="s">
        <v>130</v>
      </c>
      <c r="D6936" s="85">
        <v>-14996.797500000001</v>
      </c>
      <c r="E6936" s="85">
        <v>-14996.797500000001</v>
      </c>
      <c r="F6936" s="210">
        <f t="shared" si="324"/>
        <v>2</v>
      </c>
      <c r="G6936" s="79" t="str">
        <f t="shared" si="325"/>
        <v>M</v>
      </c>
      <c r="H6936" s="79" t="str">
        <f t="shared" si="326"/>
        <v>2GDP-ELPO/PERM2</v>
      </c>
    </row>
    <row r="6937" spans="1:8">
      <c r="A6937" s="80">
        <v>37224</v>
      </c>
      <c r="B6937" s="79" t="s">
        <v>163</v>
      </c>
      <c r="C6937" s="79" t="s">
        <v>134</v>
      </c>
      <c r="D6937" s="85">
        <v>14996.797500000001</v>
      </c>
      <c r="E6937" s="85">
        <v>14996.797500000001</v>
      </c>
      <c r="F6937" s="210">
        <f t="shared" si="324"/>
        <v>2</v>
      </c>
      <c r="G6937" s="79" t="str">
        <f t="shared" si="325"/>
        <v>M</v>
      </c>
      <c r="H6937" s="79" t="str">
        <f t="shared" si="326"/>
        <v>2GDP-ELPO/SANJUA</v>
      </c>
    </row>
    <row r="6938" spans="1:8">
      <c r="A6938" s="80">
        <v>37225</v>
      </c>
      <c r="B6938" s="79" t="s">
        <v>163</v>
      </c>
      <c r="C6938" s="79" t="s">
        <v>130</v>
      </c>
      <c r="D6938" s="85">
        <v>-14996.797500000001</v>
      </c>
      <c r="E6938" s="85">
        <v>-14996.797500000001</v>
      </c>
      <c r="F6938" s="210">
        <f t="shared" si="324"/>
        <v>2</v>
      </c>
      <c r="G6938" s="79" t="str">
        <f t="shared" si="325"/>
        <v>M</v>
      </c>
      <c r="H6938" s="79" t="str">
        <f t="shared" si="326"/>
        <v>2GDP-ELPO/PERM2</v>
      </c>
    </row>
    <row r="6939" spans="1:8">
      <c r="A6939" s="80">
        <v>37225</v>
      </c>
      <c r="B6939" s="79" t="s">
        <v>163</v>
      </c>
      <c r="C6939" s="79" t="s">
        <v>134</v>
      </c>
      <c r="D6939" s="85">
        <v>14996.797500000001</v>
      </c>
      <c r="E6939" s="85">
        <v>14996.797500000001</v>
      </c>
      <c r="F6939" s="210">
        <f t="shared" si="324"/>
        <v>2</v>
      </c>
      <c r="G6939" s="79" t="str">
        <f t="shared" si="325"/>
        <v>M</v>
      </c>
      <c r="H6939" s="79" t="str">
        <f t="shared" si="326"/>
        <v>2GDP-ELPO/SANJUA</v>
      </c>
    </row>
    <row r="6940" spans="1:8">
      <c r="A6940" s="80">
        <v>37196</v>
      </c>
      <c r="B6940" s="79" t="s">
        <v>154</v>
      </c>
      <c r="C6940" s="79" t="s">
        <v>46</v>
      </c>
      <c r="D6940" s="85">
        <v>0</v>
      </c>
      <c r="E6940" s="85">
        <v>0</v>
      </c>
      <c r="F6940" s="210">
        <f t="shared" si="324"/>
        <v>2</v>
      </c>
      <c r="G6940" s="79" t="str">
        <f t="shared" si="325"/>
        <v>DO</v>
      </c>
      <c r="H6940" s="79" t="str">
        <f t="shared" si="326"/>
        <v>2NGI-SOCAL</v>
      </c>
    </row>
    <row r="6941" spans="1:8">
      <c r="A6941" s="80">
        <v>37226</v>
      </c>
      <c r="B6941" s="79" t="s">
        <v>154</v>
      </c>
      <c r="C6941" s="79" t="s">
        <v>46</v>
      </c>
      <c r="D6941" s="85">
        <v>-0.48594813374444001</v>
      </c>
      <c r="E6941" s="85">
        <v>4.8594813374444004E-2</v>
      </c>
      <c r="F6941" s="210">
        <f t="shared" si="324"/>
        <v>3</v>
      </c>
      <c r="G6941" s="79" t="str">
        <f t="shared" si="325"/>
        <v>DO</v>
      </c>
      <c r="H6941" s="79" t="str">
        <f t="shared" si="326"/>
        <v>3NGI-SOCAL</v>
      </c>
    </row>
    <row r="6942" spans="1:8">
      <c r="A6942" s="80">
        <v>37257</v>
      </c>
      <c r="B6942" s="79" t="s">
        <v>154</v>
      </c>
      <c r="C6942" s="79" t="s">
        <v>46</v>
      </c>
      <c r="D6942" s="85">
        <v>-196.60082542721801</v>
      </c>
      <c r="E6942" s="85">
        <v>19.660082542721799</v>
      </c>
      <c r="F6942" s="210">
        <f t="shared" si="324"/>
        <v>3</v>
      </c>
      <c r="G6942" s="79" t="str">
        <f t="shared" si="325"/>
        <v>DO</v>
      </c>
      <c r="H6942" s="79" t="str">
        <f t="shared" si="326"/>
        <v>3NGI-SOCAL</v>
      </c>
    </row>
    <row r="6943" spans="1:8">
      <c r="A6943" s="80">
        <v>37288</v>
      </c>
      <c r="B6943" s="79" t="s">
        <v>154</v>
      </c>
      <c r="C6943" s="79" t="s">
        <v>46</v>
      </c>
      <c r="D6943" s="85">
        <v>-799.20939487953603</v>
      </c>
      <c r="E6943" s="85">
        <v>79.920939487953589</v>
      </c>
      <c r="F6943" s="210">
        <f t="shared" si="324"/>
        <v>3</v>
      </c>
      <c r="G6943" s="79" t="str">
        <f t="shared" si="325"/>
        <v>DO</v>
      </c>
      <c r="H6943" s="79" t="str">
        <f t="shared" si="326"/>
        <v>3NGI-SOCAL</v>
      </c>
    </row>
    <row r="6944" spans="1:8">
      <c r="A6944" s="80">
        <v>37316</v>
      </c>
      <c r="B6944" s="79" t="s">
        <v>154</v>
      </c>
      <c r="C6944" s="79" t="s">
        <v>46</v>
      </c>
      <c r="D6944" s="85">
        <v>-909.28814537045309</v>
      </c>
      <c r="E6944" s="85">
        <v>90.928814537045298</v>
      </c>
      <c r="F6944" s="210">
        <f t="shared" si="324"/>
        <v>3</v>
      </c>
      <c r="G6944" s="79" t="str">
        <f t="shared" si="325"/>
        <v>DO</v>
      </c>
      <c r="H6944" s="79" t="str">
        <f t="shared" si="326"/>
        <v>3NGI-SOCAL</v>
      </c>
    </row>
    <row r="6945" spans="1:8">
      <c r="A6945" s="80">
        <v>37165</v>
      </c>
      <c r="B6945" s="79" t="s">
        <v>151</v>
      </c>
      <c r="C6945" s="79" t="s">
        <v>72</v>
      </c>
      <c r="D6945" s="85">
        <v>0</v>
      </c>
      <c r="E6945" s="85">
        <v>0</v>
      </c>
      <c r="F6945" s="210">
        <f t="shared" si="324"/>
        <v>1</v>
      </c>
      <c r="G6945" s="79" t="str">
        <f t="shared" si="325"/>
        <v>D</v>
      </c>
      <c r="H6945" s="79" t="str">
        <f t="shared" si="326"/>
        <v>1IF-ELPO/SJ</v>
      </c>
    </row>
    <row r="6946" spans="1:8">
      <c r="A6946" s="80">
        <v>37165</v>
      </c>
      <c r="B6946" s="79" t="s">
        <v>151</v>
      </c>
      <c r="C6946" s="79" t="s">
        <v>73</v>
      </c>
      <c r="D6946" s="85">
        <v>0</v>
      </c>
      <c r="E6946" s="85">
        <v>0</v>
      </c>
      <c r="F6946" s="210">
        <f t="shared" si="324"/>
        <v>1</v>
      </c>
      <c r="G6946" s="79" t="str">
        <f t="shared" si="325"/>
        <v>D</v>
      </c>
      <c r="H6946" s="79" t="str">
        <f t="shared" si="326"/>
        <v>1IF-WAHA-TX</v>
      </c>
    </row>
    <row r="6947" spans="1:8">
      <c r="A6947" s="80">
        <v>37196</v>
      </c>
      <c r="B6947" s="79" t="s">
        <v>151</v>
      </c>
      <c r="C6947" s="79" t="s">
        <v>72</v>
      </c>
      <c r="D6947" s="85">
        <v>108076.9213</v>
      </c>
      <c r="E6947" s="85">
        <v>-10807.692129999999</v>
      </c>
      <c r="F6947" s="210">
        <f t="shared" si="324"/>
        <v>2</v>
      </c>
      <c r="G6947" s="79" t="str">
        <f t="shared" si="325"/>
        <v>D</v>
      </c>
      <c r="H6947" s="79" t="str">
        <f t="shared" si="326"/>
        <v>2IF-ELPO/SJ</v>
      </c>
    </row>
    <row r="6948" spans="1:8">
      <c r="A6948" s="80">
        <v>37196</v>
      </c>
      <c r="B6948" s="79" t="s">
        <v>151</v>
      </c>
      <c r="C6948" s="79" t="s">
        <v>73</v>
      </c>
      <c r="D6948" s="85">
        <v>-116675.0852</v>
      </c>
      <c r="E6948" s="85">
        <v>23335.017039999999</v>
      </c>
      <c r="F6948" s="210">
        <f t="shared" si="324"/>
        <v>2</v>
      </c>
      <c r="G6948" s="79" t="str">
        <f t="shared" si="325"/>
        <v>D</v>
      </c>
      <c r="H6948" s="79" t="str">
        <f t="shared" si="326"/>
        <v>2IF-WAHA-TX</v>
      </c>
    </row>
    <row r="6949" spans="1:8">
      <c r="A6949" s="80">
        <v>37226</v>
      </c>
      <c r="B6949" s="79" t="s">
        <v>151</v>
      </c>
      <c r="C6949" s="79" t="s">
        <v>72</v>
      </c>
      <c r="D6949" s="85">
        <v>206254.83549999999</v>
      </c>
      <c r="E6949" s="85">
        <v>-20625.483550000001</v>
      </c>
      <c r="F6949" s="210">
        <f t="shared" si="324"/>
        <v>3</v>
      </c>
      <c r="G6949" s="79" t="str">
        <f t="shared" si="325"/>
        <v>D</v>
      </c>
      <c r="H6949" s="79" t="str">
        <f t="shared" si="326"/>
        <v>3IF-ELPO/SJ</v>
      </c>
    </row>
    <row r="6950" spans="1:8">
      <c r="A6950" s="80">
        <v>37226</v>
      </c>
      <c r="B6950" s="79" t="s">
        <v>151</v>
      </c>
      <c r="C6950" s="79" t="s">
        <v>73</v>
      </c>
      <c r="D6950" s="85">
        <v>-204558.49679999999</v>
      </c>
      <c r="E6950" s="85">
        <v>40911.699359999999</v>
      </c>
      <c r="F6950" s="210">
        <f t="shared" si="324"/>
        <v>3</v>
      </c>
      <c r="G6950" s="79" t="str">
        <f t="shared" si="325"/>
        <v>D</v>
      </c>
      <c r="H6950" s="79" t="str">
        <f t="shared" si="326"/>
        <v>3IF-WAHA-TX</v>
      </c>
    </row>
    <row r="6951" spans="1:8">
      <c r="A6951" s="80">
        <v>37257</v>
      </c>
      <c r="B6951" s="79" t="s">
        <v>151</v>
      </c>
      <c r="C6951" s="79" t="s">
        <v>72</v>
      </c>
      <c r="D6951" s="85">
        <v>187238.09100000001</v>
      </c>
      <c r="E6951" s="85">
        <v>-18723.809099999999</v>
      </c>
      <c r="F6951" s="210">
        <f t="shared" si="324"/>
        <v>3</v>
      </c>
      <c r="G6951" s="79" t="str">
        <f t="shared" si="325"/>
        <v>D</v>
      </c>
      <c r="H6951" s="79" t="str">
        <f t="shared" si="326"/>
        <v>3IF-ELPO/SJ</v>
      </c>
    </row>
    <row r="6952" spans="1:8">
      <c r="A6952" s="80">
        <v>37257</v>
      </c>
      <c r="B6952" s="79" t="s">
        <v>151</v>
      </c>
      <c r="C6952" s="79" t="s">
        <v>73</v>
      </c>
      <c r="D6952" s="85">
        <v>-189528.7697</v>
      </c>
      <c r="E6952" s="85">
        <v>37905.753940000002</v>
      </c>
      <c r="F6952" s="210">
        <f t="shared" si="324"/>
        <v>3</v>
      </c>
      <c r="G6952" s="79" t="str">
        <f t="shared" si="325"/>
        <v>D</v>
      </c>
      <c r="H6952" s="79" t="str">
        <f t="shared" si="326"/>
        <v>3IF-WAHA-TX</v>
      </c>
    </row>
    <row r="6953" spans="1:8">
      <c r="A6953" s="80">
        <v>37288</v>
      </c>
      <c r="B6953" s="79" t="s">
        <v>151</v>
      </c>
      <c r="C6953" s="79" t="s">
        <v>72</v>
      </c>
      <c r="D6953" s="85">
        <v>171271.87760000001</v>
      </c>
      <c r="E6953" s="85">
        <v>-17127.187760000001</v>
      </c>
      <c r="F6953" s="210">
        <f t="shared" si="324"/>
        <v>3</v>
      </c>
      <c r="G6953" s="79" t="str">
        <f t="shared" si="325"/>
        <v>D</v>
      </c>
      <c r="H6953" s="79" t="str">
        <f t="shared" si="326"/>
        <v>3IF-ELPO/SJ</v>
      </c>
    </row>
    <row r="6954" spans="1:8">
      <c r="A6954" s="80">
        <v>37288</v>
      </c>
      <c r="B6954" s="79" t="s">
        <v>151</v>
      </c>
      <c r="C6954" s="79" t="s">
        <v>73</v>
      </c>
      <c r="D6954" s="85">
        <v>-169283.81160000002</v>
      </c>
      <c r="E6954" s="85">
        <v>33856.762320000002</v>
      </c>
      <c r="F6954" s="210">
        <f t="shared" si="324"/>
        <v>3</v>
      </c>
      <c r="G6954" s="79" t="str">
        <f t="shared" si="325"/>
        <v>D</v>
      </c>
      <c r="H6954" s="79" t="str">
        <f t="shared" si="326"/>
        <v>3IF-WAHA-TX</v>
      </c>
    </row>
    <row r="6955" spans="1:8">
      <c r="A6955" s="80">
        <v>37316</v>
      </c>
      <c r="B6955" s="79" t="s">
        <v>151</v>
      </c>
      <c r="C6955" s="79" t="s">
        <v>72</v>
      </c>
      <c r="D6955" s="85">
        <v>179138.6862</v>
      </c>
      <c r="E6955" s="85">
        <v>-17913.868620000001</v>
      </c>
      <c r="F6955" s="210">
        <f t="shared" si="324"/>
        <v>3</v>
      </c>
      <c r="G6955" s="79" t="str">
        <f t="shared" si="325"/>
        <v>D</v>
      </c>
      <c r="H6955" s="79" t="str">
        <f t="shared" si="326"/>
        <v>3IF-ELPO/SJ</v>
      </c>
    </row>
    <row r="6956" spans="1:8">
      <c r="A6956" s="80">
        <v>37316</v>
      </c>
      <c r="B6956" s="79" t="s">
        <v>151</v>
      </c>
      <c r="C6956" s="79" t="s">
        <v>73</v>
      </c>
      <c r="D6956" s="85">
        <v>-179138.6862</v>
      </c>
      <c r="E6956" s="85">
        <v>35827.737240000002</v>
      </c>
      <c r="F6956" s="210">
        <f t="shared" si="324"/>
        <v>3</v>
      </c>
      <c r="G6956" s="79" t="str">
        <f t="shared" si="325"/>
        <v>D</v>
      </c>
      <c r="H6956" s="79" t="str">
        <f t="shared" si="326"/>
        <v>3IF-WAHA-TX</v>
      </c>
    </row>
    <row r="6957" spans="1:8">
      <c r="A6957" s="80">
        <v>37347</v>
      </c>
      <c r="B6957" s="79" t="s">
        <v>151</v>
      </c>
      <c r="C6957" s="79" t="s">
        <v>72</v>
      </c>
      <c r="D6957" s="85">
        <v>195071.29269999999</v>
      </c>
      <c r="E6957" s="85">
        <v>-19507.129270000001</v>
      </c>
      <c r="F6957" s="210">
        <f t="shared" si="324"/>
        <v>4</v>
      </c>
      <c r="G6957" s="79" t="str">
        <f t="shared" si="325"/>
        <v>D</v>
      </c>
      <c r="H6957" s="79" t="str">
        <f t="shared" si="326"/>
        <v>4IF-ELPO/SJ</v>
      </c>
    </row>
    <row r="6958" spans="1:8">
      <c r="A6958" s="80">
        <v>37347</v>
      </c>
      <c r="B6958" s="79" t="s">
        <v>151</v>
      </c>
      <c r="C6958" s="79" t="s">
        <v>73</v>
      </c>
      <c r="D6958" s="85">
        <v>-197746.21650000001</v>
      </c>
      <c r="E6958" s="85">
        <v>39549.243300000002</v>
      </c>
      <c r="F6958" s="210">
        <f t="shared" si="324"/>
        <v>4</v>
      </c>
      <c r="G6958" s="79" t="str">
        <f t="shared" si="325"/>
        <v>D</v>
      </c>
      <c r="H6958" s="79" t="str">
        <f t="shared" si="326"/>
        <v>4IF-WAHA-TX</v>
      </c>
    </row>
    <row r="6959" spans="1:8">
      <c r="A6959" s="80">
        <v>37377</v>
      </c>
      <c r="B6959" s="79" t="s">
        <v>151</v>
      </c>
      <c r="C6959" s="79" t="s">
        <v>72</v>
      </c>
      <c r="D6959" s="85">
        <v>240110.77410000001</v>
      </c>
      <c r="E6959" s="85">
        <v>-24011.077410000002</v>
      </c>
      <c r="F6959" s="210">
        <f t="shared" si="324"/>
        <v>4</v>
      </c>
      <c r="G6959" s="79" t="str">
        <f t="shared" si="325"/>
        <v>D</v>
      </c>
      <c r="H6959" s="79" t="str">
        <f t="shared" si="326"/>
        <v>4IF-ELPO/SJ</v>
      </c>
    </row>
    <row r="6960" spans="1:8">
      <c r="A6960" s="80">
        <v>37377</v>
      </c>
      <c r="B6960" s="79" t="s">
        <v>151</v>
      </c>
      <c r="C6960" s="79" t="s">
        <v>73</v>
      </c>
      <c r="D6960" s="85">
        <v>-247824.38209999999</v>
      </c>
      <c r="E6960" s="85">
        <v>49564.876420000001</v>
      </c>
      <c r="F6960" s="210">
        <f t="shared" si="324"/>
        <v>4</v>
      </c>
      <c r="G6960" s="79" t="str">
        <f t="shared" si="325"/>
        <v>D</v>
      </c>
      <c r="H6960" s="79" t="str">
        <f t="shared" si="326"/>
        <v>4IF-WAHA-TX</v>
      </c>
    </row>
    <row r="6961" spans="1:8">
      <c r="A6961" s="80">
        <v>37408</v>
      </c>
      <c r="B6961" s="79" t="s">
        <v>151</v>
      </c>
      <c r="C6961" s="79" t="s">
        <v>72</v>
      </c>
      <c r="D6961" s="85">
        <v>229990.38130000001</v>
      </c>
      <c r="E6961" s="85">
        <v>-22999.038130000001</v>
      </c>
      <c r="F6961" s="210">
        <f t="shared" si="324"/>
        <v>4</v>
      </c>
      <c r="G6961" s="79" t="str">
        <f t="shared" si="325"/>
        <v>D</v>
      </c>
      <c r="H6961" s="79" t="str">
        <f t="shared" si="326"/>
        <v>4IF-ELPO/SJ</v>
      </c>
    </row>
    <row r="6962" spans="1:8">
      <c r="A6962" s="80">
        <v>37408</v>
      </c>
      <c r="B6962" s="79" t="s">
        <v>151</v>
      </c>
      <c r="C6962" s="79" t="s">
        <v>73</v>
      </c>
      <c r="D6962" s="85">
        <v>-240749.58799999999</v>
      </c>
      <c r="E6962" s="85">
        <v>48149.917600000001</v>
      </c>
      <c r="F6962" s="210">
        <f t="shared" si="324"/>
        <v>4</v>
      </c>
      <c r="G6962" s="79" t="str">
        <f t="shared" si="325"/>
        <v>D</v>
      </c>
      <c r="H6962" s="79" t="str">
        <f t="shared" si="326"/>
        <v>4IF-WAHA-TX</v>
      </c>
    </row>
    <row r="6963" spans="1:8">
      <c r="A6963" s="80">
        <v>37438</v>
      </c>
      <c r="B6963" s="79" t="s">
        <v>151</v>
      </c>
      <c r="C6963" s="79" t="s">
        <v>72</v>
      </c>
      <c r="D6963" s="85">
        <v>237541.4798</v>
      </c>
      <c r="E6963" s="85">
        <v>-23754.147980000002</v>
      </c>
      <c r="F6963" s="210">
        <f t="shared" si="324"/>
        <v>4</v>
      </c>
      <c r="G6963" s="79" t="str">
        <f t="shared" si="325"/>
        <v>D</v>
      </c>
      <c r="H6963" s="79" t="str">
        <f t="shared" si="326"/>
        <v>4IF-ELPO/SJ</v>
      </c>
    </row>
    <row r="6964" spans="1:8">
      <c r="A6964" s="80">
        <v>37438</v>
      </c>
      <c r="B6964" s="79" t="s">
        <v>151</v>
      </c>
      <c r="C6964" s="79" t="s">
        <v>73</v>
      </c>
      <c r="D6964" s="85">
        <v>-244832.25930000001</v>
      </c>
      <c r="E6964" s="85">
        <v>48966.451860000001</v>
      </c>
      <c r="F6964" s="210">
        <f t="shared" si="324"/>
        <v>4</v>
      </c>
      <c r="G6964" s="79" t="str">
        <f t="shared" si="325"/>
        <v>D</v>
      </c>
      <c r="H6964" s="79" t="str">
        <f t="shared" si="326"/>
        <v>4IF-WAHA-TX</v>
      </c>
    </row>
    <row r="6965" spans="1:8">
      <c r="A6965" s="80">
        <v>37196</v>
      </c>
      <c r="B6965" s="79" t="s">
        <v>155</v>
      </c>
      <c r="C6965" s="79" t="s">
        <v>46</v>
      </c>
      <c r="D6965" s="85">
        <v>0</v>
      </c>
      <c r="E6965" s="85">
        <v>0</v>
      </c>
      <c r="F6965" s="210">
        <f t="shared" si="324"/>
        <v>2</v>
      </c>
      <c r="G6965" s="79" t="str">
        <f t="shared" si="325"/>
        <v>DO</v>
      </c>
      <c r="H6965" s="79" t="str">
        <f t="shared" si="326"/>
        <v>2NGI-SOCAL</v>
      </c>
    </row>
    <row r="6966" spans="1:8">
      <c r="A6966" s="80">
        <v>37226</v>
      </c>
      <c r="B6966" s="79" t="s">
        <v>155</v>
      </c>
      <c r="C6966" s="79" t="s">
        <v>46</v>
      </c>
      <c r="D6966" s="85">
        <v>-7.3351575033320099E-2</v>
      </c>
      <c r="E6966" s="85">
        <v>7.3351575033320099E-3</v>
      </c>
      <c r="F6966" s="210">
        <f t="shared" si="324"/>
        <v>3</v>
      </c>
      <c r="G6966" s="79" t="str">
        <f t="shared" si="325"/>
        <v>DO</v>
      </c>
      <c r="H6966" s="79" t="str">
        <f t="shared" si="326"/>
        <v>3NGI-SOCAL</v>
      </c>
    </row>
    <row r="6967" spans="1:8">
      <c r="A6967" s="80">
        <v>37257</v>
      </c>
      <c r="B6967" s="79" t="s">
        <v>155</v>
      </c>
      <c r="C6967" s="79" t="s">
        <v>46</v>
      </c>
      <c r="D6967" s="85">
        <v>-58.391705216856096</v>
      </c>
      <c r="E6967" s="85">
        <v>5.8391705216856096</v>
      </c>
      <c r="F6967" s="210">
        <f t="shared" si="324"/>
        <v>3</v>
      </c>
      <c r="G6967" s="79" t="str">
        <f t="shared" si="325"/>
        <v>DO</v>
      </c>
      <c r="H6967" s="79" t="str">
        <f t="shared" si="326"/>
        <v>3NGI-SOCAL</v>
      </c>
    </row>
    <row r="6968" spans="1:8">
      <c r="A6968" s="80">
        <v>37288</v>
      </c>
      <c r="B6968" s="79" t="s">
        <v>155</v>
      </c>
      <c r="C6968" s="79" t="s">
        <v>46</v>
      </c>
      <c r="D6968" s="85">
        <v>-338.00290474456403</v>
      </c>
      <c r="E6968" s="85">
        <v>33.800290474456396</v>
      </c>
      <c r="F6968" s="210">
        <f t="shared" si="324"/>
        <v>3</v>
      </c>
      <c r="G6968" s="79" t="str">
        <f t="shared" si="325"/>
        <v>DO</v>
      </c>
      <c r="H6968" s="79" t="str">
        <f t="shared" si="326"/>
        <v>3NGI-SOCAL</v>
      </c>
    </row>
    <row r="6969" spans="1:8">
      <c r="A6969" s="80">
        <v>37316</v>
      </c>
      <c r="B6969" s="79" t="s">
        <v>155</v>
      </c>
      <c r="C6969" s="79" t="s">
        <v>46</v>
      </c>
      <c r="D6969" s="85">
        <v>-326.34957261658502</v>
      </c>
      <c r="E6969" s="85">
        <v>32.634957261658499</v>
      </c>
      <c r="F6969" s="210">
        <f t="shared" si="324"/>
        <v>3</v>
      </c>
      <c r="G6969" s="79" t="str">
        <f t="shared" si="325"/>
        <v>DO</v>
      </c>
      <c r="H6969" s="79" t="str">
        <f t="shared" si="326"/>
        <v>3NGI-SOCAL</v>
      </c>
    </row>
    <row r="6970" spans="1:8">
      <c r="A6970" s="80">
        <v>37195</v>
      </c>
      <c r="B6970" s="79" t="s">
        <v>183</v>
      </c>
      <c r="C6970" s="79" t="s">
        <v>100</v>
      </c>
      <c r="D6970" s="85">
        <v>288.9221</v>
      </c>
      <c r="E6970" s="85">
        <v>288.9221</v>
      </c>
      <c r="F6970" s="210">
        <f t="shared" si="324"/>
        <v>1</v>
      </c>
      <c r="G6970" s="79" t="str">
        <f t="shared" si="325"/>
        <v>PHY</v>
      </c>
      <c r="H6970" s="79" t="str">
        <f t="shared" si="326"/>
        <v>1DJ/BASIN/CIG</v>
      </c>
    </row>
    <row r="6971" spans="1:8">
      <c r="A6971" s="80">
        <v>37195</v>
      </c>
      <c r="B6971" s="79" t="s">
        <v>183</v>
      </c>
      <c r="C6971" s="79" t="s">
        <v>97</v>
      </c>
      <c r="D6971" s="85">
        <v>-2780.3933000000002</v>
      </c>
      <c r="E6971" s="85">
        <v>-2780.3933000000002</v>
      </c>
      <c r="F6971" s="210">
        <f t="shared" si="324"/>
        <v>1</v>
      </c>
      <c r="G6971" s="79" t="str">
        <f t="shared" si="325"/>
        <v>PHY</v>
      </c>
      <c r="H6971" s="79" t="str">
        <f t="shared" si="326"/>
        <v>1DJ/BASIN/PSCO</v>
      </c>
    </row>
    <row r="6972" spans="1:8">
      <c r="A6972" s="80">
        <v>37195</v>
      </c>
      <c r="B6972" s="79" t="s">
        <v>183</v>
      </c>
      <c r="C6972" s="79" t="s">
        <v>88</v>
      </c>
      <c r="D6972" s="85">
        <v>-27217.453699999998</v>
      </c>
      <c r="E6972" s="85">
        <v>-27217.453699999998</v>
      </c>
      <c r="F6972" s="210">
        <f t="shared" si="324"/>
        <v>1</v>
      </c>
      <c r="G6972" s="79" t="str">
        <f t="shared" si="325"/>
        <v>PHY</v>
      </c>
      <c r="H6972" s="79" t="str">
        <f t="shared" si="326"/>
        <v>1IF-CIG/RKYMTN</v>
      </c>
    </row>
    <row r="6973" spans="1:8">
      <c r="A6973" s="80">
        <v>37195</v>
      </c>
      <c r="B6973" s="79" t="s">
        <v>183</v>
      </c>
      <c r="C6973" s="79" t="s">
        <v>105</v>
      </c>
      <c r="D6973" s="85">
        <v>-17086.252400000001</v>
      </c>
      <c r="E6973" s="85">
        <v>-17086.252400000001</v>
      </c>
      <c r="F6973" s="210">
        <f t="shared" si="324"/>
        <v>1</v>
      </c>
      <c r="G6973" s="79" t="str">
        <f t="shared" si="325"/>
        <v>PHY</v>
      </c>
      <c r="H6973" s="79" t="str">
        <f t="shared" si="326"/>
        <v>1IF-CIG/ROCKPORT</v>
      </c>
    </row>
    <row r="6974" spans="1:8">
      <c r="A6974" s="80">
        <v>37195</v>
      </c>
      <c r="B6974" s="79" t="s">
        <v>183</v>
      </c>
      <c r="C6974" s="79" t="s">
        <v>101</v>
      </c>
      <c r="D6974" s="85">
        <v>-31445.816200000001</v>
      </c>
      <c r="E6974" s="85">
        <v>-31445.816200000001</v>
      </c>
      <c r="F6974" s="210">
        <f t="shared" si="324"/>
        <v>1</v>
      </c>
      <c r="G6974" s="79" t="str">
        <f t="shared" si="325"/>
        <v>PHY</v>
      </c>
      <c r="H6974" s="79" t="str">
        <f t="shared" si="326"/>
        <v>1IF-CIG/WIC</v>
      </c>
    </row>
    <row r="6975" spans="1:8">
      <c r="A6975" s="80">
        <v>37195</v>
      </c>
      <c r="B6975" s="79" t="s">
        <v>183</v>
      </c>
      <c r="C6975" s="79" t="s">
        <v>108</v>
      </c>
      <c r="D6975" s="85">
        <v>-19360.766199999998</v>
      </c>
      <c r="E6975" s="85">
        <v>-19360.766199999998</v>
      </c>
      <c r="F6975" s="210">
        <f t="shared" si="324"/>
        <v>1</v>
      </c>
      <c r="G6975" s="79" t="str">
        <f t="shared" si="325"/>
        <v>PHY</v>
      </c>
      <c r="H6975" s="79" t="str">
        <f t="shared" si="326"/>
        <v>1IF-NGPL/OK-NW</v>
      </c>
    </row>
    <row r="6976" spans="1:8">
      <c r="A6976" s="80">
        <v>37195</v>
      </c>
      <c r="B6976" s="79" t="s">
        <v>183</v>
      </c>
      <c r="C6976" s="79" t="s">
        <v>186</v>
      </c>
      <c r="D6976" s="85">
        <v>-3812.9779000000003</v>
      </c>
      <c r="E6976" s="85">
        <v>-3812.9779000000003</v>
      </c>
      <c r="F6976" s="210">
        <f t="shared" si="324"/>
        <v>1</v>
      </c>
      <c r="G6976" s="79" t="str">
        <f t="shared" si="325"/>
        <v>PHY</v>
      </c>
      <c r="H6976" s="79" t="str">
        <f t="shared" si="326"/>
        <v>1IM-CIG/SOUTHERN</v>
      </c>
    </row>
    <row r="6977" spans="1:8">
      <c r="A6977" s="80">
        <v>37195</v>
      </c>
      <c r="B6977" s="79" t="s">
        <v>183</v>
      </c>
      <c r="C6977" s="79" t="s">
        <v>187</v>
      </c>
      <c r="D6977" s="85">
        <v>81805.844500000007</v>
      </c>
      <c r="E6977" s="85">
        <v>81805.844500000007</v>
      </c>
      <c r="F6977" s="210">
        <f t="shared" si="324"/>
        <v>1</v>
      </c>
      <c r="G6977" s="79" t="str">
        <f t="shared" si="325"/>
        <v>PHY</v>
      </c>
      <c r="H6977" s="79" t="str">
        <f t="shared" si="326"/>
        <v>1IM_FTULESSGATH</v>
      </c>
    </row>
    <row r="6978" spans="1:8">
      <c r="A6978" s="80">
        <v>37195</v>
      </c>
      <c r="B6978" s="79" t="s">
        <v>183</v>
      </c>
      <c r="C6978" s="79" t="s">
        <v>188</v>
      </c>
      <c r="D6978" s="85">
        <v>3985.1317000000004</v>
      </c>
      <c r="E6978" s="85">
        <v>3985.1317000000004</v>
      </c>
      <c r="F6978" s="210">
        <f t="shared" si="324"/>
        <v>1</v>
      </c>
      <c r="G6978" s="79" t="str">
        <f t="shared" si="325"/>
        <v>PHY</v>
      </c>
      <c r="H6978" s="79" t="str">
        <f t="shared" si="326"/>
        <v>1IM_WINDRIVER</v>
      </c>
    </row>
    <row r="6979" spans="1:8">
      <c r="A6979" s="80">
        <v>37196</v>
      </c>
      <c r="B6979" s="79" t="s">
        <v>183</v>
      </c>
      <c r="C6979" s="79" t="s">
        <v>100</v>
      </c>
      <c r="D6979" s="85">
        <v>34.869900000000001</v>
      </c>
      <c r="E6979" s="85">
        <v>34.869900000000001</v>
      </c>
      <c r="F6979" s="210">
        <f t="shared" ref="F6979:F7042" si="327">IF(REF_DT&lt;=LastDay,INDEX(IntraMonth_Buckets,MATCH($A6979,IntraSumMonths,0),1),INDEX(BucketTable,MATCH($A6979,SumMonths,0),1))</f>
        <v>2</v>
      </c>
      <c r="G6979" s="79" t="str">
        <f t="shared" ref="G6979:G7042" si="328">INDEX(Book_Type,MATCH($B6979,Book,0),1)</f>
        <v>PHY</v>
      </c>
      <c r="H6979" s="79" t="str">
        <f t="shared" ref="H6979:H7042" si="329">$F6979&amp;$C6979</f>
        <v>2DJ/BASIN/CIG</v>
      </c>
    </row>
    <row r="6980" spans="1:8">
      <c r="A6980" s="80">
        <v>37196</v>
      </c>
      <c r="B6980" s="79" t="s">
        <v>183</v>
      </c>
      <c r="C6980" s="79" t="s">
        <v>97</v>
      </c>
      <c r="D6980" s="85">
        <v>2779.6291000000001</v>
      </c>
      <c r="E6980" s="85">
        <v>2779.6291000000001</v>
      </c>
      <c r="F6980" s="210">
        <f t="shared" si="327"/>
        <v>2</v>
      </c>
      <c r="G6980" s="79" t="str">
        <f t="shared" si="328"/>
        <v>PHY</v>
      </c>
      <c r="H6980" s="79" t="str">
        <f t="shared" si="329"/>
        <v>2DJ/BASIN/PSCO</v>
      </c>
    </row>
    <row r="6981" spans="1:8">
      <c r="A6981" s="80">
        <v>37196</v>
      </c>
      <c r="B6981" s="79" t="s">
        <v>183</v>
      </c>
      <c r="C6981" s="79" t="s">
        <v>88</v>
      </c>
      <c r="D6981" s="85">
        <v>-21420.0825</v>
      </c>
      <c r="E6981" s="85">
        <v>-21420.0825</v>
      </c>
      <c r="F6981" s="210">
        <f t="shared" si="327"/>
        <v>2</v>
      </c>
      <c r="G6981" s="79" t="str">
        <f t="shared" si="328"/>
        <v>PHY</v>
      </c>
      <c r="H6981" s="79" t="str">
        <f t="shared" si="329"/>
        <v>2IF-CIG/RKYMTN</v>
      </c>
    </row>
    <row r="6982" spans="1:8">
      <c r="A6982" s="80">
        <v>37196</v>
      </c>
      <c r="B6982" s="79" t="s">
        <v>183</v>
      </c>
      <c r="C6982" s="79" t="s">
        <v>105</v>
      </c>
      <c r="D6982" s="85">
        <v>-3556.7301000000002</v>
      </c>
      <c r="E6982" s="85">
        <v>-3556.7301000000002</v>
      </c>
      <c r="F6982" s="210">
        <f t="shared" si="327"/>
        <v>2</v>
      </c>
      <c r="G6982" s="79" t="str">
        <f t="shared" si="328"/>
        <v>PHY</v>
      </c>
      <c r="H6982" s="79" t="str">
        <f t="shared" si="329"/>
        <v>2IF-CIG/ROCKPORT</v>
      </c>
    </row>
    <row r="6983" spans="1:8">
      <c r="A6983" s="80">
        <v>37196</v>
      </c>
      <c r="B6983" s="79" t="s">
        <v>183</v>
      </c>
      <c r="C6983" s="79" t="s">
        <v>101</v>
      </c>
      <c r="D6983" s="85">
        <v>3691.7264</v>
      </c>
      <c r="E6983" s="85">
        <v>3691.7264</v>
      </c>
      <c r="F6983" s="210">
        <f t="shared" si="327"/>
        <v>2</v>
      </c>
      <c r="G6983" s="79" t="str">
        <f t="shared" si="328"/>
        <v>PHY</v>
      </c>
      <c r="H6983" s="79" t="str">
        <f t="shared" si="329"/>
        <v>2IF-CIG/WIC</v>
      </c>
    </row>
    <row r="6984" spans="1:8">
      <c r="A6984" s="80">
        <v>37196</v>
      </c>
      <c r="B6984" s="79" t="s">
        <v>183</v>
      </c>
      <c r="C6984" s="79" t="s">
        <v>108</v>
      </c>
      <c r="D6984" s="85">
        <v>-7472.1220000000003</v>
      </c>
      <c r="E6984" s="85">
        <v>-7472.1220000000003</v>
      </c>
      <c r="F6984" s="210">
        <f t="shared" si="327"/>
        <v>2</v>
      </c>
      <c r="G6984" s="79" t="str">
        <f t="shared" si="328"/>
        <v>PHY</v>
      </c>
      <c r="H6984" s="79" t="str">
        <f t="shared" si="329"/>
        <v>2IF-NGPL/OK-NW</v>
      </c>
    </row>
    <row r="6985" spans="1:8">
      <c r="A6985" s="80">
        <v>37196</v>
      </c>
      <c r="B6985" s="79" t="s">
        <v>183</v>
      </c>
      <c r="C6985" s="79" t="s">
        <v>67</v>
      </c>
      <c r="D6985" s="85">
        <v>-498.14150000000001</v>
      </c>
      <c r="E6985" s="85">
        <v>-498.14150000000001</v>
      </c>
      <c r="F6985" s="210">
        <f t="shared" si="327"/>
        <v>2</v>
      </c>
      <c r="G6985" s="79" t="str">
        <f t="shared" si="328"/>
        <v>PHY</v>
      </c>
      <c r="H6985" s="79" t="str">
        <f t="shared" si="329"/>
        <v>2IF-NWPL_ROCKY_M</v>
      </c>
    </row>
    <row r="6986" spans="1:8">
      <c r="A6986" s="80">
        <v>37196</v>
      </c>
      <c r="B6986" s="79" t="s">
        <v>183</v>
      </c>
      <c r="C6986" s="79" t="s">
        <v>186</v>
      </c>
      <c r="D6986" s="85">
        <v>-310.34200000000004</v>
      </c>
      <c r="E6986" s="85">
        <v>-310.34200000000004</v>
      </c>
      <c r="F6986" s="210">
        <f t="shared" si="327"/>
        <v>2</v>
      </c>
      <c r="G6986" s="79" t="str">
        <f t="shared" si="328"/>
        <v>PHY</v>
      </c>
      <c r="H6986" s="79" t="str">
        <f t="shared" si="329"/>
        <v>2IM-CIG/SOUTHERN</v>
      </c>
    </row>
    <row r="6987" spans="1:8">
      <c r="A6987" s="80">
        <v>37196</v>
      </c>
      <c r="B6987" s="79" t="s">
        <v>183</v>
      </c>
      <c r="C6987" s="79" t="s">
        <v>187</v>
      </c>
      <c r="D6987" s="85">
        <v>38430.119700000003</v>
      </c>
      <c r="E6987" s="85">
        <v>38430.119700000003</v>
      </c>
      <c r="F6987" s="210">
        <f t="shared" si="327"/>
        <v>2</v>
      </c>
      <c r="G6987" s="79" t="str">
        <f t="shared" si="328"/>
        <v>PHY</v>
      </c>
      <c r="H6987" s="79" t="str">
        <f t="shared" si="329"/>
        <v>2IM_FTULESSGATH</v>
      </c>
    </row>
    <row r="6988" spans="1:8">
      <c r="A6988" s="80">
        <v>37196</v>
      </c>
      <c r="B6988" s="79" t="s">
        <v>183</v>
      </c>
      <c r="C6988" s="79" t="s">
        <v>188</v>
      </c>
      <c r="D6988" s="85">
        <v>15824.46</v>
      </c>
      <c r="E6988" s="85">
        <v>15824.46</v>
      </c>
      <c r="F6988" s="210">
        <f t="shared" si="327"/>
        <v>2</v>
      </c>
      <c r="G6988" s="79" t="str">
        <f t="shared" si="328"/>
        <v>PHY</v>
      </c>
      <c r="H6988" s="79" t="str">
        <f t="shared" si="329"/>
        <v>2IM_WINDRIVER</v>
      </c>
    </row>
    <row r="6989" spans="1:8">
      <c r="A6989" s="80">
        <v>37196</v>
      </c>
      <c r="B6989" s="79" t="s">
        <v>183</v>
      </c>
      <c r="C6989" s="79" t="s">
        <v>46</v>
      </c>
      <c r="D6989" s="85">
        <v>-2490.7073</v>
      </c>
      <c r="E6989" s="85">
        <v>-2490.7073</v>
      </c>
      <c r="F6989" s="210">
        <f t="shared" si="327"/>
        <v>2</v>
      </c>
      <c r="G6989" s="79" t="str">
        <f t="shared" si="328"/>
        <v>PHY</v>
      </c>
      <c r="H6989" s="79" t="str">
        <f t="shared" si="329"/>
        <v>2NGI-SOCAL</v>
      </c>
    </row>
    <row r="6990" spans="1:8">
      <c r="A6990" s="80">
        <v>37196</v>
      </c>
      <c r="B6990" s="79" t="s">
        <v>183</v>
      </c>
      <c r="C6990" s="79" t="s">
        <v>221</v>
      </c>
      <c r="D6990" s="85">
        <v>-2291.4508000000001</v>
      </c>
      <c r="E6990" s="85">
        <v>-2291.4508000000001</v>
      </c>
      <c r="F6990" s="210">
        <f t="shared" si="327"/>
        <v>2</v>
      </c>
      <c r="G6990" s="79" t="str">
        <f t="shared" si="328"/>
        <v>PHY</v>
      </c>
      <c r="H6990" s="79" t="str">
        <f t="shared" si="329"/>
        <v>2NNG/MID15</v>
      </c>
    </row>
    <row r="6991" spans="1:8">
      <c r="A6991" s="80">
        <v>37197</v>
      </c>
      <c r="B6991" s="79" t="s">
        <v>183</v>
      </c>
      <c r="C6991" s="79" t="s">
        <v>100</v>
      </c>
      <c r="D6991" s="85">
        <v>34.869900000000001</v>
      </c>
      <c r="E6991" s="85">
        <v>34.869900000000001</v>
      </c>
      <c r="F6991" s="210">
        <f t="shared" si="327"/>
        <v>2</v>
      </c>
      <c r="G6991" s="79" t="str">
        <f t="shared" si="328"/>
        <v>PHY</v>
      </c>
      <c r="H6991" s="79" t="str">
        <f t="shared" si="329"/>
        <v>2DJ/BASIN/CIG</v>
      </c>
    </row>
    <row r="6992" spans="1:8">
      <c r="A6992" s="80">
        <v>37197</v>
      </c>
      <c r="B6992" s="79" t="s">
        <v>183</v>
      </c>
      <c r="C6992" s="79" t="s">
        <v>97</v>
      </c>
      <c r="D6992" s="85">
        <v>2779.6291000000001</v>
      </c>
      <c r="E6992" s="85">
        <v>2779.6291000000001</v>
      </c>
      <c r="F6992" s="210">
        <f t="shared" si="327"/>
        <v>2</v>
      </c>
      <c r="G6992" s="79" t="str">
        <f t="shared" si="328"/>
        <v>PHY</v>
      </c>
      <c r="H6992" s="79" t="str">
        <f t="shared" si="329"/>
        <v>2DJ/BASIN/PSCO</v>
      </c>
    </row>
    <row r="6993" spans="1:8">
      <c r="A6993" s="80">
        <v>37197</v>
      </c>
      <c r="B6993" s="79" t="s">
        <v>183</v>
      </c>
      <c r="C6993" s="79" t="s">
        <v>88</v>
      </c>
      <c r="D6993" s="85">
        <v>-21420.0825</v>
      </c>
      <c r="E6993" s="85">
        <v>-21420.0825</v>
      </c>
      <c r="F6993" s="210">
        <f t="shared" si="327"/>
        <v>2</v>
      </c>
      <c r="G6993" s="79" t="str">
        <f t="shared" si="328"/>
        <v>PHY</v>
      </c>
      <c r="H6993" s="79" t="str">
        <f t="shared" si="329"/>
        <v>2IF-CIG/RKYMTN</v>
      </c>
    </row>
    <row r="6994" spans="1:8">
      <c r="A6994" s="80">
        <v>37197</v>
      </c>
      <c r="B6994" s="79" t="s">
        <v>183</v>
      </c>
      <c r="C6994" s="79" t="s">
        <v>105</v>
      </c>
      <c r="D6994" s="85">
        <v>-3556.7301000000002</v>
      </c>
      <c r="E6994" s="85">
        <v>-3556.7301000000002</v>
      </c>
      <c r="F6994" s="210">
        <f t="shared" si="327"/>
        <v>2</v>
      </c>
      <c r="G6994" s="79" t="str">
        <f t="shared" si="328"/>
        <v>PHY</v>
      </c>
      <c r="H6994" s="79" t="str">
        <f t="shared" si="329"/>
        <v>2IF-CIG/ROCKPORT</v>
      </c>
    </row>
    <row r="6995" spans="1:8">
      <c r="A6995" s="80">
        <v>37197</v>
      </c>
      <c r="B6995" s="79" t="s">
        <v>183</v>
      </c>
      <c r="C6995" s="79" t="s">
        <v>101</v>
      </c>
      <c r="D6995" s="85">
        <v>3691.7264</v>
      </c>
      <c r="E6995" s="85">
        <v>3691.7264</v>
      </c>
      <c r="F6995" s="210">
        <f t="shared" si="327"/>
        <v>2</v>
      </c>
      <c r="G6995" s="79" t="str">
        <f t="shared" si="328"/>
        <v>PHY</v>
      </c>
      <c r="H6995" s="79" t="str">
        <f t="shared" si="329"/>
        <v>2IF-CIG/WIC</v>
      </c>
    </row>
    <row r="6996" spans="1:8">
      <c r="A6996" s="80">
        <v>37197</v>
      </c>
      <c r="B6996" s="79" t="s">
        <v>183</v>
      </c>
      <c r="C6996" s="79" t="s">
        <v>108</v>
      </c>
      <c r="D6996" s="85">
        <v>-7472.1220000000003</v>
      </c>
      <c r="E6996" s="85">
        <v>-7472.1220000000003</v>
      </c>
      <c r="F6996" s="210">
        <f t="shared" si="327"/>
        <v>2</v>
      </c>
      <c r="G6996" s="79" t="str">
        <f t="shared" si="328"/>
        <v>PHY</v>
      </c>
      <c r="H6996" s="79" t="str">
        <f t="shared" si="329"/>
        <v>2IF-NGPL/OK-NW</v>
      </c>
    </row>
    <row r="6997" spans="1:8">
      <c r="A6997" s="80">
        <v>37197</v>
      </c>
      <c r="B6997" s="79" t="s">
        <v>183</v>
      </c>
      <c r="C6997" s="79" t="s">
        <v>67</v>
      </c>
      <c r="D6997" s="85">
        <v>-498.14150000000001</v>
      </c>
      <c r="E6997" s="85">
        <v>-498.14150000000001</v>
      </c>
      <c r="F6997" s="210">
        <f t="shared" si="327"/>
        <v>2</v>
      </c>
      <c r="G6997" s="79" t="str">
        <f t="shared" si="328"/>
        <v>PHY</v>
      </c>
      <c r="H6997" s="79" t="str">
        <f t="shared" si="329"/>
        <v>2IF-NWPL_ROCKY_M</v>
      </c>
    </row>
    <row r="6998" spans="1:8">
      <c r="A6998" s="80">
        <v>37197</v>
      </c>
      <c r="B6998" s="79" t="s">
        <v>183</v>
      </c>
      <c r="C6998" s="79" t="s">
        <v>186</v>
      </c>
      <c r="D6998" s="85">
        <v>-310.34200000000004</v>
      </c>
      <c r="E6998" s="85">
        <v>-310.34200000000004</v>
      </c>
      <c r="F6998" s="210">
        <f t="shared" si="327"/>
        <v>2</v>
      </c>
      <c r="G6998" s="79" t="str">
        <f t="shared" si="328"/>
        <v>PHY</v>
      </c>
      <c r="H6998" s="79" t="str">
        <f t="shared" si="329"/>
        <v>2IM-CIG/SOUTHERN</v>
      </c>
    </row>
    <row r="6999" spans="1:8">
      <c r="A6999" s="80">
        <v>37197</v>
      </c>
      <c r="B6999" s="79" t="s">
        <v>183</v>
      </c>
      <c r="C6999" s="79" t="s">
        <v>187</v>
      </c>
      <c r="D6999" s="85">
        <v>38430.119700000003</v>
      </c>
      <c r="E6999" s="85">
        <v>38430.119700000003</v>
      </c>
      <c r="F6999" s="210">
        <f t="shared" si="327"/>
        <v>2</v>
      </c>
      <c r="G6999" s="79" t="str">
        <f t="shared" si="328"/>
        <v>PHY</v>
      </c>
      <c r="H6999" s="79" t="str">
        <f t="shared" si="329"/>
        <v>2IM_FTULESSGATH</v>
      </c>
    </row>
    <row r="7000" spans="1:8">
      <c r="A7000" s="80">
        <v>37197</v>
      </c>
      <c r="B7000" s="79" t="s">
        <v>183</v>
      </c>
      <c r="C7000" s="79" t="s">
        <v>188</v>
      </c>
      <c r="D7000" s="85">
        <v>15824.46</v>
      </c>
      <c r="E7000" s="85">
        <v>15824.46</v>
      </c>
      <c r="F7000" s="210">
        <f t="shared" si="327"/>
        <v>2</v>
      </c>
      <c r="G7000" s="79" t="str">
        <f t="shared" si="328"/>
        <v>PHY</v>
      </c>
      <c r="H7000" s="79" t="str">
        <f t="shared" si="329"/>
        <v>2IM_WINDRIVER</v>
      </c>
    </row>
    <row r="7001" spans="1:8">
      <c r="A7001" s="80">
        <v>37197</v>
      </c>
      <c r="B7001" s="79" t="s">
        <v>183</v>
      </c>
      <c r="C7001" s="79" t="s">
        <v>46</v>
      </c>
      <c r="D7001" s="85">
        <v>-2490.7073</v>
      </c>
      <c r="E7001" s="85">
        <v>-2490.7073</v>
      </c>
      <c r="F7001" s="210">
        <f t="shared" si="327"/>
        <v>2</v>
      </c>
      <c r="G7001" s="79" t="str">
        <f t="shared" si="328"/>
        <v>PHY</v>
      </c>
      <c r="H7001" s="79" t="str">
        <f t="shared" si="329"/>
        <v>2NGI-SOCAL</v>
      </c>
    </row>
    <row r="7002" spans="1:8">
      <c r="A7002" s="80">
        <v>37197</v>
      </c>
      <c r="B7002" s="79" t="s">
        <v>183</v>
      </c>
      <c r="C7002" s="79" t="s">
        <v>221</v>
      </c>
      <c r="D7002" s="85">
        <v>-2291.4508000000001</v>
      </c>
      <c r="E7002" s="85">
        <v>-2291.4508000000001</v>
      </c>
      <c r="F7002" s="210">
        <f t="shared" si="327"/>
        <v>2</v>
      </c>
      <c r="G7002" s="79" t="str">
        <f t="shared" si="328"/>
        <v>PHY</v>
      </c>
      <c r="H7002" s="79" t="str">
        <f t="shared" si="329"/>
        <v>2NNG/MID15</v>
      </c>
    </row>
    <row r="7003" spans="1:8">
      <c r="A7003" s="80">
        <v>37198</v>
      </c>
      <c r="B7003" s="79" t="s">
        <v>183</v>
      </c>
      <c r="C7003" s="79" t="s">
        <v>100</v>
      </c>
      <c r="D7003" s="85">
        <v>34.869900000000001</v>
      </c>
      <c r="E7003" s="85">
        <v>34.869900000000001</v>
      </c>
      <c r="F7003" s="210">
        <f t="shared" si="327"/>
        <v>2</v>
      </c>
      <c r="G7003" s="79" t="str">
        <f t="shared" si="328"/>
        <v>PHY</v>
      </c>
      <c r="H7003" s="79" t="str">
        <f t="shared" si="329"/>
        <v>2DJ/BASIN/CIG</v>
      </c>
    </row>
    <row r="7004" spans="1:8">
      <c r="A7004" s="80">
        <v>37198</v>
      </c>
      <c r="B7004" s="79" t="s">
        <v>183</v>
      </c>
      <c r="C7004" s="79" t="s">
        <v>97</v>
      </c>
      <c r="D7004" s="85">
        <v>2779.6291000000001</v>
      </c>
      <c r="E7004" s="85">
        <v>2779.6291000000001</v>
      </c>
      <c r="F7004" s="210">
        <f t="shared" si="327"/>
        <v>2</v>
      </c>
      <c r="G7004" s="79" t="str">
        <f t="shared" si="328"/>
        <v>PHY</v>
      </c>
      <c r="H7004" s="79" t="str">
        <f t="shared" si="329"/>
        <v>2DJ/BASIN/PSCO</v>
      </c>
    </row>
    <row r="7005" spans="1:8">
      <c r="A7005" s="80">
        <v>37198</v>
      </c>
      <c r="B7005" s="79" t="s">
        <v>183</v>
      </c>
      <c r="C7005" s="79" t="s">
        <v>88</v>
      </c>
      <c r="D7005" s="85">
        <v>-21420.0825</v>
      </c>
      <c r="E7005" s="85">
        <v>-21420.0825</v>
      </c>
      <c r="F7005" s="210">
        <f t="shared" si="327"/>
        <v>2</v>
      </c>
      <c r="G7005" s="79" t="str">
        <f t="shared" si="328"/>
        <v>PHY</v>
      </c>
      <c r="H7005" s="79" t="str">
        <f t="shared" si="329"/>
        <v>2IF-CIG/RKYMTN</v>
      </c>
    </row>
    <row r="7006" spans="1:8">
      <c r="A7006" s="80">
        <v>37198</v>
      </c>
      <c r="B7006" s="79" t="s">
        <v>183</v>
      </c>
      <c r="C7006" s="79" t="s">
        <v>105</v>
      </c>
      <c r="D7006" s="85">
        <v>-3556.7301000000002</v>
      </c>
      <c r="E7006" s="85">
        <v>-3556.7301000000002</v>
      </c>
      <c r="F7006" s="210">
        <f t="shared" si="327"/>
        <v>2</v>
      </c>
      <c r="G7006" s="79" t="str">
        <f t="shared" si="328"/>
        <v>PHY</v>
      </c>
      <c r="H7006" s="79" t="str">
        <f t="shared" si="329"/>
        <v>2IF-CIG/ROCKPORT</v>
      </c>
    </row>
    <row r="7007" spans="1:8">
      <c r="A7007" s="80">
        <v>37198</v>
      </c>
      <c r="B7007" s="79" t="s">
        <v>183</v>
      </c>
      <c r="C7007" s="79" t="s">
        <v>101</v>
      </c>
      <c r="D7007" s="85">
        <v>3691.7264</v>
      </c>
      <c r="E7007" s="85">
        <v>3691.7264</v>
      </c>
      <c r="F7007" s="210">
        <f t="shared" si="327"/>
        <v>2</v>
      </c>
      <c r="G7007" s="79" t="str">
        <f t="shared" si="328"/>
        <v>PHY</v>
      </c>
      <c r="H7007" s="79" t="str">
        <f t="shared" si="329"/>
        <v>2IF-CIG/WIC</v>
      </c>
    </row>
    <row r="7008" spans="1:8">
      <c r="A7008" s="80">
        <v>37198</v>
      </c>
      <c r="B7008" s="79" t="s">
        <v>183</v>
      </c>
      <c r="C7008" s="79" t="s">
        <v>108</v>
      </c>
      <c r="D7008" s="85">
        <v>-7472.1220000000003</v>
      </c>
      <c r="E7008" s="85">
        <v>-7472.1220000000003</v>
      </c>
      <c r="F7008" s="210">
        <f t="shared" si="327"/>
        <v>2</v>
      </c>
      <c r="G7008" s="79" t="str">
        <f t="shared" si="328"/>
        <v>PHY</v>
      </c>
      <c r="H7008" s="79" t="str">
        <f t="shared" si="329"/>
        <v>2IF-NGPL/OK-NW</v>
      </c>
    </row>
    <row r="7009" spans="1:8">
      <c r="A7009" s="80">
        <v>37198</v>
      </c>
      <c r="B7009" s="79" t="s">
        <v>183</v>
      </c>
      <c r="C7009" s="79" t="s">
        <v>67</v>
      </c>
      <c r="D7009" s="85">
        <v>-498.14150000000001</v>
      </c>
      <c r="E7009" s="85">
        <v>-498.14150000000001</v>
      </c>
      <c r="F7009" s="210">
        <f t="shared" si="327"/>
        <v>2</v>
      </c>
      <c r="G7009" s="79" t="str">
        <f t="shared" si="328"/>
        <v>PHY</v>
      </c>
      <c r="H7009" s="79" t="str">
        <f t="shared" si="329"/>
        <v>2IF-NWPL_ROCKY_M</v>
      </c>
    </row>
    <row r="7010" spans="1:8">
      <c r="A7010" s="80">
        <v>37198</v>
      </c>
      <c r="B7010" s="79" t="s">
        <v>183</v>
      </c>
      <c r="C7010" s="79" t="s">
        <v>186</v>
      </c>
      <c r="D7010" s="85">
        <v>-310.34200000000004</v>
      </c>
      <c r="E7010" s="85">
        <v>-310.34200000000004</v>
      </c>
      <c r="F7010" s="210">
        <f t="shared" si="327"/>
        <v>2</v>
      </c>
      <c r="G7010" s="79" t="str">
        <f t="shared" si="328"/>
        <v>PHY</v>
      </c>
      <c r="H7010" s="79" t="str">
        <f t="shared" si="329"/>
        <v>2IM-CIG/SOUTHERN</v>
      </c>
    </row>
    <row r="7011" spans="1:8">
      <c r="A7011" s="80">
        <v>37198</v>
      </c>
      <c r="B7011" s="79" t="s">
        <v>183</v>
      </c>
      <c r="C7011" s="79" t="s">
        <v>187</v>
      </c>
      <c r="D7011" s="85">
        <v>38430.119700000003</v>
      </c>
      <c r="E7011" s="85">
        <v>38430.119700000003</v>
      </c>
      <c r="F7011" s="210">
        <f t="shared" si="327"/>
        <v>2</v>
      </c>
      <c r="G7011" s="79" t="str">
        <f t="shared" si="328"/>
        <v>PHY</v>
      </c>
      <c r="H7011" s="79" t="str">
        <f t="shared" si="329"/>
        <v>2IM_FTULESSGATH</v>
      </c>
    </row>
    <row r="7012" spans="1:8">
      <c r="A7012" s="80">
        <v>37198</v>
      </c>
      <c r="B7012" s="79" t="s">
        <v>183</v>
      </c>
      <c r="C7012" s="79" t="s">
        <v>188</v>
      </c>
      <c r="D7012" s="85">
        <v>15824.46</v>
      </c>
      <c r="E7012" s="85">
        <v>15824.46</v>
      </c>
      <c r="F7012" s="210">
        <f t="shared" si="327"/>
        <v>2</v>
      </c>
      <c r="G7012" s="79" t="str">
        <f t="shared" si="328"/>
        <v>PHY</v>
      </c>
      <c r="H7012" s="79" t="str">
        <f t="shared" si="329"/>
        <v>2IM_WINDRIVER</v>
      </c>
    </row>
    <row r="7013" spans="1:8">
      <c r="A7013" s="80">
        <v>37198</v>
      </c>
      <c r="B7013" s="79" t="s">
        <v>183</v>
      </c>
      <c r="C7013" s="79" t="s">
        <v>46</v>
      </c>
      <c r="D7013" s="85">
        <v>-2490.7073</v>
      </c>
      <c r="E7013" s="85">
        <v>-2490.7073</v>
      </c>
      <c r="F7013" s="210">
        <f t="shared" si="327"/>
        <v>2</v>
      </c>
      <c r="G7013" s="79" t="str">
        <f t="shared" si="328"/>
        <v>PHY</v>
      </c>
      <c r="H7013" s="79" t="str">
        <f t="shared" si="329"/>
        <v>2NGI-SOCAL</v>
      </c>
    </row>
    <row r="7014" spans="1:8">
      <c r="A7014" s="80">
        <v>37198</v>
      </c>
      <c r="B7014" s="79" t="s">
        <v>183</v>
      </c>
      <c r="C7014" s="79" t="s">
        <v>221</v>
      </c>
      <c r="D7014" s="85">
        <v>-2291.4508000000001</v>
      </c>
      <c r="E7014" s="85">
        <v>-2291.4508000000001</v>
      </c>
      <c r="F7014" s="210">
        <f t="shared" si="327"/>
        <v>2</v>
      </c>
      <c r="G7014" s="79" t="str">
        <f t="shared" si="328"/>
        <v>PHY</v>
      </c>
      <c r="H7014" s="79" t="str">
        <f t="shared" si="329"/>
        <v>2NNG/MID15</v>
      </c>
    </row>
    <row r="7015" spans="1:8">
      <c r="A7015" s="80">
        <v>37199</v>
      </c>
      <c r="B7015" s="79" t="s">
        <v>183</v>
      </c>
      <c r="C7015" s="79" t="s">
        <v>100</v>
      </c>
      <c r="D7015" s="85">
        <v>34.869900000000001</v>
      </c>
      <c r="E7015" s="85">
        <v>34.869900000000001</v>
      </c>
      <c r="F7015" s="210">
        <f t="shared" si="327"/>
        <v>2</v>
      </c>
      <c r="G7015" s="79" t="str">
        <f t="shared" si="328"/>
        <v>PHY</v>
      </c>
      <c r="H7015" s="79" t="str">
        <f t="shared" si="329"/>
        <v>2DJ/BASIN/CIG</v>
      </c>
    </row>
    <row r="7016" spans="1:8">
      <c r="A7016" s="80">
        <v>37199</v>
      </c>
      <c r="B7016" s="79" t="s">
        <v>183</v>
      </c>
      <c r="C7016" s="79" t="s">
        <v>97</v>
      </c>
      <c r="D7016" s="85">
        <v>2779.6291000000001</v>
      </c>
      <c r="E7016" s="85">
        <v>2779.6291000000001</v>
      </c>
      <c r="F7016" s="210">
        <f t="shared" si="327"/>
        <v>2</v>
      </c>
      <c r="G7016" s="79" t="str">
        <f t="shared" si="328"/>
        <v>PHY</v>
      </c>
      <c r="H7016" s="79" t="str">
        <f t="shared" si="329"/>
        <v>2DJ/BASIN/PSCO</v>
      </c>
    </row>
    <row r="7017" spans="1:8">
      <c r="A7017" s="80">
        <v>37199</v>
      </c>
      <c r="B7017" s="79" t="s">
        <v>183</v>
      </c>
      <c r="C7017" s="79" t="s">
        <v>88</v>
      </c>
      <c r="D7017" s="85">
        <v>-21420.0825</v>
      </c>
      <c r="E7017" s="85">
        <v>-21420.0825</v>
      </c>
      <c r="F7017" s="210">
        <f t="shared" si="327"/>
        <v>2</v>
      </c>
      <c r="G7017" s="79" t="str">
        <f t="shared" si="328"/>
        <v>PHY</v>
      </c>
      <c r="H7017" s="79" t="str">
        <f t="shared" si="329"/>
        <v>2IF-CIG/RKYMTN</v>
      </c>
    </row>
    <row r="7018" spans="1:8">
      <c r="A7018" s="80">
        <v>37199</v>
      </c>
      <c r="B7018" s="79" t="s">
        <v>183</v>
      </c>
      <c r="C7018" s="79" t="s">
        <v>105</v>
      </c>
      <c r="D7018" s="85">
        <v>-3556.7301000000002</v>
      </c>
      <c r="E7018" s="85">
        <v>-3556.7301000000002</v>
      </c>
      <c r="F7018" s="210">
        <f t="shared" si="327"/>
        <v>2</v>
      </c>
      <c r="G7018" s="79" t="str">
        <f t="shared" si="328"/>
        <v>PHY</v>
      </c>
      <c r="H7018" s="79" t="str">
        <f t="shared" si="329"/>
        <v>2IF-CIG/ROCKPORT</v>
      </c>
    </row>
    <row r="7019" spans="1:8">
      <c r="A7019" s="80">
        <v>37199</v>
      </c>
      <c r="B7019" s="79" t="s">
        <v>183</v>
      </c>
      <c r="C7019" s="79" t="s">
        <v>101</v>
      </c>
      <c r="D7019" s="85">
        <v>3691.7264</v>
      </c>
      <c r="E7019" s="85">
        <v>3691.7264</v>
      </c>
      <c r="F7019" s="210">
        <f t="shared" si="327"/>
        <v>2</v>
      </c>
      <c r="G7019" s="79" t="str">
        <f t="shared" si="328"/>
        <v>PHY</v>
      </c>
      <c r="H7019" s="79" t="str">
        <f t="shared" si="329"/>
        <v>2IF-CIG/WIC</v>
      </c>
    </row>
    <row r="7020" spans="1:8">
      <c r="A7020" s="80">
        <v>37199</v>
      </c>
      <c r="B7020" s="79" t="s">
        <v>183</v>
      </c>
      <c r="C7020" s="79" t="s">
        <v>108</v>
      </c>
      <c r="D7020" s="85">
        <v>-7472.1220000000003</v>
      </c>
      <c r="E7020" s="85">
        <v>-7472.1220000000003</v>
      </c>
      <c r="F7020" s="210">
        <f t="shared" si="327"/>
        <v>2</v>
      </c>
      <c r="G7020" s="79" t="str">
        <f t="shared" si="328"/>
        <v>PHY</v>
      </c>
      <c r="H7020" s="79" t="str">
        <f t="shared" si="329"/>
        <v>2IF-NGPL/OK-NW</v>
      </c>
    </row>
    <row r="7021" spans="1:8">
      <c r="A7021" s="80">
        <v>37199</v>
      </c>
      <c r="B7021" s="79" t="s">
        <v>183</v>
      </c>
      <c r="C7021" s="79" t="s">
        <v>67</v>
      </c>
      <c r="D7021" s="85">
        <v>-498.14150000000001</v>
      </c>
      <c r="E7021" s="85">
        <v>-498.14150000000001</v>
      </c>
      <c r="F7021" s="210">
        <f t="shared" si="327"/>
        <v>2</v>
      </c>
      <c r="G7021" s="79" t="str">
        <f t="shared" si="328"/>
        <v>PHY</v>
      </c>
      <c r="H7021" s="79" t="str">
        <f t="shared" si="329"/>
        <v>2IF-NWPL_ROCKY_M</v>
      </c>
    </row>
    <row r="7022" spans="1:8">
      <c r="A7022" s="80">
        <v>37199</v>
      </c>
      <c r="B7022" s="79" t="s">
        <v>183</v>
      </c>
      <c r="C7022" s="79" t="s">
        <v>186</v>
      </c>
      <c r="D7022" s="85">
        <v>-310.34200000000004</v>
      </c>
      <c r="E7022" s="85">
        <v>-310.34200000000004</v>
      </c>
      <c r="F7022" s="210">
        <f t="shared" si="327"/>
        <v>2</v>
      </c>
      <c r="G7022" s="79" t="str">
        <f t="shared" si="328"/>
        <v>PHY</v>
      </c>
      <c r="H7022" s="79" t="str">
        <f t="shared" si="329"/>
        <v>2IM-CIG/SOUTHERN</v>
      </c>
    </row>
    <row r="7023" spans="1:8">
      <c r="A7023" s="80">
        <v>37199</v>
      </c>
      <c r="B7023" s="79" t="s">
        <v>183</v>
      </c>
      <c r="C7023" s="79" t="s">
        <v>187</v>
      </c>
      <c r="D7023" s="85">
        <v>38430.119700000003</v>
      </c>
      <c r="E7023" s="85">
        <v>38430.119700000003</v>
      </c>
      <c r="F7023" s="210">
        <f t="shared" si="327"/>
        <v>2</v>
      </c>
      <c r="G7023" s="79" t="str">
        <f t="shared" si="328"/>
        <v>PHY</v>
      </c>
      <c r="H7023" s="79" t="str">
        <f t="shared" si="329"/>
        <v>2IM_FTULESSGATH</v>
      </c>
    </row>
    <row r="7024" spans="1:8">
      <c r="A7024" s="80">
        <v>37199</v>
      </c>
      <c r="B7024" s="79" t="s">
        <v>183</v>
      </c>
      <c r="C7024" s="79" t="s">
        <v>188</v>
      </c>
      <c r="D7024" s="85">
        <v>15824.46</v>
      </c>
      <c r="E7024" s="85">
        <v>15824.46</v>
      </c>
      <c r="F7024" s="210">
        <f t="shared" si="327"/>
        <v>2</v>
      </c>
      <c r="G7024" s="79" t="str">
        <f t="shared" si="328"/>
        <v>PHY</v>
      </c>
      <c r="H7024" s="79" t="str">
        <f t="shared" si="329"/>
        <v>2IM_WINDRIVER</v>
      </c>
    </row>
    <row r="7025" spans="1:8">
      <c r="A7025" s="80">
        <v>37199</v>
      </c>
      <c r="B7025" s="79" t="s">
        <v>183</v>
      </c>
      <c r="C7025" s="79" t="s">
        <v>46</v>
      </c>
      <c r="D7025" s="85">
        <v>-2490.7073</v>
      </c>
      <c r="E7025" s="85">
        <v>-2490.7073</v>
      </c>
      <c r="F7025" s="210">
        <f t="shared" si="327"/>
        <v>2</v>
      </c>
      <c r="G7025" s="79" t="str">
        <f t="shared" si="328"/>
        <v>PHY</v>
      </c>
      <c r="H7025" s="79" t="str">
        <f t="shared" si="329"/>
        <v>2NGI-SOCAL</v>
      </c>
    </row>
    <row r="7026" spans="1:8">
      <c r="A7026" s="80">
        <v>37199</v>
      </c>
      <c r="B7026" s="79" t="s">
        <v>183</v>
      </c>
      <c r="C7026" s="79" t="s">
        <v>221</v>
      </c>
      <c r="D7026" s="85">
        <v>-2291.4508000000001</v>
      </c>
      <c r="E7026" s="85">
        <v>-2291.4508000000001</v>
      </c>
      <c r="F7026" s="210">
        <f t="shared" si="327"/>
        <v>2</v>
      </c>
      <c r="G7026" s="79" t="str">
        <f t="shared" si="328"/>
        <v>PHY</v>
      </c>
      <c r="H7026" s="79" t="str">
        <f t="shared" si="329"/>
        <v>2NNG/MID15</v>
      </c>
    </row>
    <row r="7027" spans="1:8">
      <c r="A7027" s="80">
        <v>37200</v>
      </c>
      <c r="B7027" s="79" t="s">
        <v>183</v>
      </c>
      <c r="C7027" s="79" t="s">
        <v>100</v>
      </c>
      <c r="D7027" s="85">
        <v>34.869900000000001</v>
      </c>
      <c r="E7027" s="85">
        <v>34.869900000000001</v>
      </c>
      <c r="F7027" s="210">
        <f t="shared" si="327"/>
        <v>2</v>
      </c>
      <c r="G7027" s="79" t="str">
        <f t="shared" si="328"/>
        <v>PHY</v>
      </c>
      <c r="H7027" s="79" t="str">
        <f t="shared" si="329"/>
        <v>2DJ/BASIN/CIG</v>
      </c>
    </row>
    <row r="7028" spans="1:8">
      <c r="A7028" s="80">
        <v>37200</v>
      </c>
      <c r="B7028" s="79" t="s">
        <v>183</v>
      </c>
      <c r="C7028" s="79" t="s">
        <v>97</v>
      </c>
      <c r="D7028" s="85">
        <v>2779.6291000000001</v>
      </c>
      <c r="E7028" s="85">
        <v>2779.6291000000001</v>
      </c>
      <c r="F7028" s="210">
        <f t="shared" si="327"/>
        <v>2</v>
      </c>
      <c r="G7028" s="79" t="str">
        <f t="shared" si="328"/>
        <v>PHY</v>
      </c>
      <c r="H7028" s="79" t="str">
        <f t="shared" si="329"/>
        <v>2DJ/BASIN/PSCO</v>
      </c>
    </row>
    <row r="7029" spans="1:8">
      <c r="A7029" s="80">
        <v>37200</v>
      </c>
      <c r="B7029" s="79" t="s">
        <v>183</v>
      </c>
      <c r="C7029" s="79" t="s">
        <v>88</v>
      </c>
      <c r="D7029" s="85">
        <v>-21420.0825</v>
      </c>
      <c r="E7029" s="85">
        <v>-21420.0825</v>
      </c>
      <c r="F7029" s="210">
        <f t="shared" si="327"/>
        <v>2</v>
      </c>
      <c r="G7029" s="79" t="str">
        <f t="shared" si="328"/>
        <v>PHY</v>
      </c>
      <c r="H7029" s="79" t="str">
        <f t="shared" si="329"/>
        <v>2IF-CIG/RKYMTN</v>
      </c>
    </row>
    <row r="7030" spans="1:8">
      <c r="A7030" s="80">
        <v>37200</v>
      </c>
      <c r="B7030" s="79" t="s">
        <v>183</v>
      </c>
      <c r="C7030" s="79" t="s">
        <v>105</v>
      </c>
      <c r="D7030" s="85">
        <v>-3556.7301000000002</v>
      </c>
      <c r="E7030" s="85">
        <v>-3556.7301000000002</v>
      </c>
      <c r="F7030" s="210">
        <f t="shared" si="327"/>
        <v>2</v>
      </c>
      <c r="G7030" s="79" t="str">
        <f t="shared" si="328"/>
        <v>PHY</v>
      </c>
      <c r="H7030" s="79" t="str">
        <f t="shared" si="329"/>
        <v>2IF-CIG/ROCKPORT</v>
      </c>
    </row>
    <row r="7031" spans="1:8">
      <c r="A7031" s="80">
        <v>37200</v>
      </c>
      <c r="B7031" s="79" t="s">
        <v>183</v>
      </c>
      <c r="C7031" s="79" t="s">
        <v>101</v>
      </c>
      <c r="D7031" s="85">
        <v>3691.7264</v>
      </c>
      <c r="E7031" s="85">
        <v>3691.7264</v>
      </c>
      <c r="F7031" s="210">
        <f t="shared" si="327"/>
        <v>2</v>
      </c>
      <c r="G7031" s="79" t="str">
        <f t="shared" si="328"/>
        <v>PHY</v>
      </c>
      <c r="H7031" s="79" t="str">
        <f t="shared" si="329"/>
        <v>2IF-CIG/WIC</v>
      </c>
    </row>
    <row r="7032" spans="1:8">
      <c r="A7032" s="80">
        <v>37200</v>
      </c>
      <c r="B7032" s="79" t="s">
        <v>183</v>
      </c>
      <c r="C7032" s="79" t="s">
        <v>108</v>
      </c>
      <c r="D7032" s="85">
        <v>-7472.1220000000003</v>
      </c>
      <c r="E7032" s="85">
        <v>-7472.1220000000003</v>
      </c>
      <c r="F7032" s="210">
        <f t="shared" si="327"/>
        <v>2</v>
      </c>
      <c r="G7032" s="79" t="str">
        <f t="shared" si="328"/>
        <v>PHY</v>
      </c>
      <c r="H7032" s="79" t="str">
        <f t="shared" si="329"/>
        <v>2IF-NGPL/OK-NW</v>
      </c>
    </row>
    <row r="7033" spans="1:8">
      <c r="A7033" s="80">
        <v>37200</v>
      </c>
      <c r="B7033" s="79" t="s">
        <v>183</v>
      </c>
      <c r="C7033" s="79" t="s">
        <v>67</v>
      </c>
      <c r="D7033" s="85">
        <v>-498.14150000000001</v>
      </c>
      <c r="E7033" s="85">
        <v>-498.14150000000001</v>
      </c>
      <c r="F7033" s="210">
        <f t="shared" si="327"/>
        <v>2</v>
      </c>
      <c r="G7033" s="79" t="str">
        <f t="shared" si="328"/>
        <v>PHY</v>
      </c>
      <c r="H7033" s="79" t="str">
        <f t="shared" si="329"/>
        <v>2IF-NWPL_ROCKY_M</v>
      </c>
    </row>
    <row r="7034" spans="1:8">
      <c r="A7034" s="80">
        <v>37200</v>
      </c>
      <c r="B7034" s="79" t="s">
        <v>183</v>
      </c>
      <c r="C7034" s="79" t="s">
        <v>186</v>
      </c>
      <c r="D7034" s="85">
        <v>-310.34200000000004</v>
      </c>
      <c r="E7034" s="85">
        <v>-310.34200000000004</v>
      </c>
      <c r="F7034" s="210">
        <f t="shared" si="327"/>
        <v>2</v>
      </c>
      <c r="G7034" s="79" t="str">
        <f t="shared" si="328"/>
        <v>PHY</v>
      </c>
      <c r="H7034" s="79" t="str">
        <f t="shared" si="329"/>
        <v>2IM-CIG/SOUTHERN</v>
      </c>
    </row>
    <row r="7035" spans="1:8">
      <c r="A7035" s="80">
        <v>37200</v>
      </c>
      <c r="B7035" s="79" t="s">
        <v>183</v>
      </c>
      <c r="C7035" s="79" t="s">
        <v>187</v>
      </c>
      <c r="D7035" s="85">
        <v>38430.119700000003</v>
      </c>
      <c r="E7035" s="85">
        <v>38430.119700000003</v>
      </c>
      <c r="F7035" s="210">
        <f t="shared" si="327"/>
        <v>2</v>
      </c>
      <c r="G7035" s="79" t="str">
        <f t="shared" si="328"/>
        <v>PHY</v>
      </c>
      <c r="H7035" s="79" t="str">
        <f t="shared" si="329"/>
        <v>2IM_FTULESSGATH</v>
      </c>
    </row>
    <row r="7036" spans="1:8">
      <c r="A7036" s="80">
        <v>37200</v>
      </c>
      <c r="B7036" s="79" t="s">
        <v>183</v>
      </c>
      <c r="C7036" s="79" t="s">
        <v>188</v>
      </c>
      <c r="D7036" s="85">
        <v>15824.46</v>
      </c>
      <c r="E7036" s="85">
        <v>15824.46</v>
      </c>
      <c r="F7036" s="210">
        <f t="shared" si="327"/>
        <v>2</v>
      </c>
      <c r="G7036" s="79" t="str">
        <f t="shared" si="328"/>
        <v>PHY</v>
      </c>
      <c r="H7036" s="79" t="str">
        <f t="shared" si="329"/>
        <v>2IM_WINDRIVER</v>
      </c>
    </row>
    <row r="7037" spans="1:8">
      <c r="A7037" s="80">
        <v>37200</v>
      </c>
      <c r="B7037" s="79" t="s">
        <v>183</v>
      </c>
      <c r="C7037" s="79" t="s">
        <v>46</v>
      </c>
      <c r="D7037" s="85">
        <v>-2490.7073</v>
      </c>
      <c r="E7037" s="85">
        <v>-2490.7073</v>
      </c>
      <c r="F7037" s="210">
        <f t="shared" si="327"/>
        <v>2</v>
      </c>
      <c r="G7037" s="79" t="str">
        <f t="shared" si="328"/>
        <v>PHY</v>
      </c>
      <c r="H7037" s="79" t="str">
        <f t="shared" si="329"/>
        <v>2NGI-SOCAL</v>
      </c>
    </row>
    <row r="7038" spans="1:8">
      <c r="A7038" s="80">
        <v>37200</v>
      </c>
      <c r="B7038" s="79" t="s">
        <v>183</v>
      </c>
      <c r="C7038" s="79" t="s">
        <v>221</v>
      </c>
      <c r="D7038" s="85">
        <v>-2291.4508000000001</v>
      </c>
      <c r="E7038" s="85">
        <v>-2291.4508000000001</v>
      </c>
      <c r="F7038" s="210">
        <f t="shared" si="327"/>
        <v>2</v>
      </c>
      <c r="G7038" s="79" t="str">
        <f t="shared" si="328"/>
        <v>PHY</v>
      </c>
      <c r="H7038" s="79" t="str">
        <f t="shared" si="329"/>
        <v>2NNG/MID15</v>
      </c>
    </row>
    <row r="7039" spans="1:8">
      <c r="A7039" s="80">
        <v>37201</v>
      </c>
      <c r="B7039" s="79" t="s">
        <v>183</v>
      </c>
      <c r="C7039" s="79" t="s">
        <v>100</v>
      </c>
      <c r="D7039" s="85">
        <v>34.869900000000001</v>
      </c>
      <c r="E7039" s="85">
        <v>34.869900000000001</v>
      </c>
      <c r="F7039" s="210">
        <f t="shared" si="327"/>
        <v>2</v>
      </c>
      <c r="G7039" s="79" t="str">
        <f t="shared" si="328"/>
        <v>PHY</v>
      </c>
      <c r="H7039" s="79" t="str">
        <f t="shared" si="329"/>
        <v>2DJ/BASIN/CIG</v>
      </c>
    </row>
    <row r="7040" spans="1:8">
      <c r="A7040" s="80">
        <v>37201</v>
      </c>
      <c r="B7040" s="79" t="s">
        <v>183</v>
      </c>
      <c r="C7040" s="79" t="s">
        <v>97</v>
      </c>
      <c r="D7040" s="85">
        <v>2779.6291000000001</v>
      </c>
      <c r="E7040" s="85">
        <v>2779.6291000000001</v>
      </c>
      <c r="F7040" s="210">
        <f t="shared" si="327"/>
        <v>2</v>
      </c>
      <c r="G7040" s="79" t="str">
        <f t="shared" si="328"/>
        <v>PHY</v>
      </c>
      <c r="H7040" s="79" t="str">
        <f t="shared" si="329"/>
        <v>2DJ/BASIN/PSCO</v>
      </c>
    </row>
    <row r="7041" spans="1:8">
      <c r="A7041" s="80">
        <v>37201</v>
      </c>
      <c r="B7041" s="79" t="s">
        <v>183</v>
      </c>
      <c r="C7041" s="79" t="s">
        <v>88</v>
      </c>
      <c r="D7041" s="85">
        <v>-21420.0825</v>
      </c>
      <c r="E7041" s="85">
        <v>-21420.0825</v>
      </c>
      <c r="F7041" s="210">
        <f t="shared" si="327"/>
        <v>2</v>
      </c>
      <c r="G7041" s="79" t="str">
        <f t="shared" si="328"/>
        <v>PHY</v>
      </c>
      <c r="H7041" s="79" t="str">
        <f t="shared" si="329"/>
        <v>2IF-CIG/RKYMTN</v>
      </c>
    </row>
    <row r="7042" spans="1:8">
      <c r="A7042" s="80">
        <v>37201</v>
      </c>
      <c r="B7042" s="79" t="s">
        <v>183</v>
      </c>
      <c r="C7042" s="79" t="s">
        <v>105</v>
      </c>
      <c r="D7042" s="85">
        <v>-3556.7301000000002</v>
      </c>
      <c r="E7042" s="85">
        <v>-3556.7301000000002</v>
      </c>
      <c r="F7042" s="210">
        <f t="shared" si="327"/>
        <v>2</v>
      </c>
      <c r="G7042" s="79" t="str">
        <f t="shared" si="328"/>
        <v>PHY</v>
      </c>
      <c r="H7042" s="79" t="str">
        <f t="shared" si="329"/>
        <v>2IF-CIG/ROCKPORT</v>
      </c>
    </row>
    <row r="7043" spans="1:8">
      <c r="A7043" s="80">
        <v>37201</v>
      </c>
      <c r="B7043" s="79" t="s">
        <v>183</v>
      </c>
      <c r="C7043" s="79" t="s">
        <v>101</v>
      </c>
      <c r="D7043" s="85">
        <v>3691.7264</v>
      </c>
      <c r="E7043" s="85">
        <v>3691.7264</v>
      </c>
      <c r="F7043" s="210">
        <f t="shared" ref="F7043:F7106" si="330">IF(REF_DT&lt;=LastDay,INDEX(IntraMonth_Buckets,MATCH($A7043,IntraSumMonths,0),1),INDEX(BucketTable,MATCH($A7043,SumMonths,0),1))</f>
        <v>2</v>
      </c>
      <c r="G7043" s="79" t="str">
        <f t="shared" ref="G7043:G7106" si="331">INDEX(Book_Type,MATCH($B7043,Book,0),1)</f>
        <v>PHY</v>
      </c>
      <c r="H7043" s="79" t="str">
        <f t="shared" ref="H7043:H7106" si="332">$F7043&amp;$C7043</f>
        <v>2IF-CIG/WIC</v>
      </c>
    </row>
    <row r="7044" spans="1:8">
      <c r="A7044" s="80">
        <v>37201</v>
      </c>
      <c r="B7044" s="79" t="s">
        <v>183</v>
      </c>
      <c r="C7044" s="79" t="s">
        <v>108</v>
      </c>
      <c r="D7044" s="85">
        <v>-7472.1220000000003</v>
      </c>
      <c r="E7044" s="85">
        <v>-7472.1220000000003</v>
      </c>
      <c r="F7044" s="210">
        <f t="shared" si="330"/>
        <v>2</v>
      </c>
      <c r="G7044" s="79" t="str">
        <f t="shared" si="331"/>
        <v>PHY</v>
      </c>
      <c r="H7044" s="79" t="str">
        <f t="shared" si="332"/>
        <v>2IF-NGPL/OK-NW</v>
      </c>
    </row>
    <row r="7045" spans="1:8">
      <c r="A7045" s="80">
        <v>37201</v>
      </c>
      <c r="B7045" s="79" t="s">
        <v>183</v>
      </c>
      <c r="C7045" s="79" t="s">
        <v>67</v>
      </c>
      <c r="D7045" s="85">
        <v>-498.14150000000001</v>
      </c>
      <c r="E7045" s="85">
        <v>-498.14150000000001</v>
      </c>
      <c r="F7045" s="210">
        <f t="shared" si="330"/>
        <v>2</v>
      </c>
      <c r="G7045" s="79" t="str">
        <f t="shared" si="331"/>
        <v>PHY</v>
      </c>
      <c r="H7045" s="79" t="str">
        <f t="shared" si="332"/>
        <v>2IF-NWPL_ROCKY_M</v>
      </c>
    </row>
    <row r="7046" spans="1:8">
      <c r="A7046" s="80">
        <v>37201</v>
      </c>
      <c r="B7046" s="79" t="s">
        <v>183</v>
      </c>
      <c r="C7046" s="79" t="s">
        <v>186</v>
      </c>
      <c r="D7046" s="85">
        <v>-310.34200000000004</v>
      </c>
      <c r="E7046" s="85">
        <v>-310.34200000000004</v>
      </c>
      <c r="F7046" s="210">
        <f t="shared" si="330"/>
        <v>2</v>
      </c>
      <c r="G7046" s="79" t="str">
        <f t="shared" si="331"/>
        <v>PHY</v>
      </c>
      <c r="H7046" s="79" t="str">
        <f t="shared" si="332"/>
        <v>2IM-CIG/SOUTHERN</v>
      </c>
    </row>
    <row r="7047" spans="1:8">
      <c r="A7047" s="80">
        <v>37201</v>
      </c>
      <c r="B7047" s="79" t="s">
        <v>183</v>
      </c>
      <c r="C7047" s="79" t="s">
        <v>187</v>
      </c>
      <c r="D7047" s="85">
        <v>38430.119700000003</v>
      </c>
      <c r="E7047" s="85">
        <v>38430.119700000003</v>
      </c>
      <c r="F7047" s="210">
        <f t="shared" si="330"/>
        <v>2</v>
      </c>
      <c r="G7047" s="79" t="str">
        <f t="shared" si="331"/>
        <v>PHY</v>
      </c>
      <c r="H7047" s="79" t="str">
        <f t="shared" si="332"/>
        <v>2IM_FTULESSGATH</v>
      </c>
    </row>
    <row r="7048" spans="1:8">
      <c r="A7048" s="80">
        <v>37201</v>
      </c>
      <c r="B7048" s="79" t="s">
        <v>183</v>
      </c>
      <c r="C7048" s="79" t="s">
        <v>188</v>
      </c>
      <c r="D7048" s="85">
        <v>15824.46</v>
      </c>
      <c r="E7048" s="85">
        <v>15824.46</v>
      </c>
      <c r="F7048" s="210">
        <f t="shared" si="330"/>
        <v>2</v>
      </c>
      <c r="G7048" s="79" t="str">
        <f t="shared" si="331"/>
        <v>PHY</v>
      </c>
      <c r="H7048" s="79" t="str">
        <f t="shared" si="332"/>
        <v>2IM_WINDRIVER</v>
      </c>
    </row>
    <row r="7049" spans="1:8">
      <c r="A7049" s="80">
        <v>37201</v>
      </c>
      <c r="B7049" s="79" t="s">
        <v>183</v>
      </c>
      <c r="C7049" s="79" t="s">
        <v>46</v>
      </c>
      <c r="D7049" s="85">
        <v>-2490.7073</v>
      </c>
      <c r="E7049" s="85">
        <v>-2490.7073</v>
      </c>
      <c r="F7049" s="210">
        <f t="shared" si="330"/>
        <v>2</v>
      </c>
      <c r="G7049" s="79" t="str">
        <f t="shared" si="331"/>
        <v>PHY</v>
      </c>
      <c r="H7049" s="79" t="str">
        <f t="shared" si="332"/>
        <v>2NGI-SOCAL</v>
      </c>
    </row>
    <row r="7050" spans="1:8">
      <c r="A7050" s="80">
        <v>37201</v>
      </c>
      <c r="B7050" s="79" t="s">
        <v>183</v>
      </c>
      <c r="C7050" s="79" t="s">
        <v>221</v>
      </c>
      <c r="D7050" s="85">
        <v>-2291.4508000000001</v>
      </c>
      <c r="E7050" s="85">
        <v>-2291.4508000000001</v>
      </c>
      <c r="F7050" s="210">
        <f t="shared" si="330"/>
        <v>2</v>
      </c>
      <c r="G7050" s="79" t="str">
        <f t="shared" si="331"/>
        <v>PHY</v>
      </c>
      <c r="H7050" s="79" t="str">
        <f t="shared" si="332"/>
        <v>2NNG/MID15</v>
      </c>
    </row>
    <row r="7051" spans="1:8">
      <c r="A7051" s="80">
        <v>37202</v>
      </c>
      <c r="B7051" s="79" t="s">
        <v>183</v>
      </c>
      <c r="C7051" s="79" t="s">
        <v>100</v>
      </c>
      <c r="D7051" s="85">
        <v>34.869900000000001</v>
      </c>
      <c r="E7051" s="85">
        <v>34.869900000000001</v>
      </c>
      <c r="F7051" s="210">
        <f t="shared" si="330"/>
        <v>2</v>
      </c>
      <c r="G7051" s="79" t="str">
        <f t="shared" si="331"/>
        <v>PHY</v>
      </c>
      <c r="H7051" s="79" t="str">
        <f t="shared" si="332"/>
        <v>2DJ/BASIN/CIG</v>
      </c>
    </row>
    <row r="7052" spans="1:8">
      <c r="A7052" s="80">
        <v>37202</v>
      </c>
      <c r="B7052" s="79" t="s">
        <v>183</v>
      </c>
      <c r="C7052" s="79" t="s">
        <v>97</v>
      </c>
      <c r="D7052" s="85">
        <v>2779.6291000000001</v>
      </c>
      <c r="E7052" s="85">
        <v>2779.6291000000001</v>
      </c>
      <c r="F7052" s="210">
        <f t="shared" si="330"/>
        <v>2</v>
      </c>
      <c r="G7052" s="79" t="str">
        <f t="shared" si="331"/>
        <v>PHY</v>
      </c>
      <c r="H7052" s="79" t="str">
        <f t="shared" si="332"/>
        <v>2DJ/BASIN/PSCO</v>
      </c>
    </row>
    <row r="7053" spans="1:8">
      <c r="A7053" s="80">
        <v>37202</v>
      </c>
      <c r="B7053" s="79" t="s">
        <v>183</v>
      </c>
      <c r="C7053" s="79" t="s">
        <v>88</v>
      </c>
      <c r="D7053" s="85">
        <v>-21420.0825</v>
      </c>
      <c r="E7053" s="85">
        <v>-21420.0825</v>
      </c>
      <c r="F7053" s="210">
        <f t="shared" si="330"/>
        <v>2</v>
      </c>
      <c r="G7053" s="79" t="str">
        <f t="shared" si="331"/>
        <v>PHY</v>
      </c>
      <c r="H7053" s="79" t="str">
        <f t="shared" si="332"/>
        <v>2IF-CIG/RKYMTN</v>
      </c>
    </row>
    <row r="7054" spans="1:8">
      <c r="A7054" s="80">
        <v>37202</v>
      </c>
      <c r="B7054" s="79" t="s">
        <v>183</v>
      </c>
      <c r="C7054" s="79" t="s">
        <v>105</v>
      </c>
      <c r="D7054" s="85">
        <v>-3556.7301000000002</v>
      </c>
      <c r="E7054" s="85">
        <v>-3556.7301000000002</v>
      </c>
      <c r="F7054" s="210">
        <f t="shared" si="330"/>
        <v>2</v>
      </c>
      <c r="G7054" s="79" t="str">
        <f t="shared" si="331"/>
        <v>PHY</v>
      </c>
      <c r="H7054" s="79" t="str">
        <f t="shared" si="332"/>
        <v>2IF-CIG/ROCKPORT</v>
      </c>
    </row>
    <row r="7055" spans="1:8">
      <c r="A7055" s="80">
        <v>37202</v>
      </c>
      <c r="B7055" s="79" t="s">
        <v>183</v>
      </c>
      <c r="C7055" s="79" t="s">
        <v>101</v>
      </c>
      <c r="D7055" s="85">
        <v>3691.7264</v>
      </c>
      <c r="E7055" s="85">
        <v>3691.7264</v>
      </c>
      <c r="F7055" s="210">
        <f t="shared" si="330"/>
        <v>2</v>
      </c>
      <c r="G7055" s="79" t="str">
        <f t="shared" si="331"/>
        <v>PHY</v>
      </c>
      <c r="H7055" s="79" t="str">
        <f t="shared" si="332"/>
        <v>2IF-CIG/WIC</v>
      </c>
    </row>
    <row r="7056" spans="1:8">
      <c r="A7056" s="80">
        <v>37202</v>
      </c>
      <c r="B7056" s="79" t="s">
        <v>183</v>
      </c>
      <c r="C7056" s="79" t="s">
        <v>108</v>
      </c>
      <c r="D7056" s="85">
        <v>-7472.1220000000003</v>
      </c>
      <c r="E7056" s="85">
        <v>-7472.1220000000003</v>
      </c>
      <c r="F7056" s="210">
        <f t="shared" si="330"/>
        <v>2</v>
      </c>
      <c r="G7056" s="79" t="str">
        <f t="shared" si="331"/>
        <v>PHY</v>
      </c>
      <c r="H7056" s="79" t="str">
        <f t="shared" si="332"/>
        <v>2IF-NGPL/OK-NW</v>
      </c>
    </row>
    <row r="7057" spans="1:8">
      <c r="A7057" s="80">
        <v>37202</v>
      </c>
      <c r="B7057" s="79" t="s">
        <v>183</v>
      </c>
      <c r="C7057" s="79" t="s">
        <v>67</v>
      </c>
      <c r="D7057" s="85">
        <v>-498.14150000000001</v>
      </c>
      <c r="E7057" s="85">
        <v>-498.14150000000001</v>
      </c>
      <c r="F7057" s="210">
        <f t="shared" si="330"/>
        <v>2</v>
      </c>
      <c r="G7057" s="79" t="str">
        <f t="shared" si="331"/>
        <v>PHY</v>
      </c>
      <c r="H7057" s="79" t="str">
        <f t="shared" si="332"/>
        <v>2IF-NWPL_ROCKY_M</v>
      </c>
    </row>
    <row r="7058" spans="1:8">
      <c r="A7058" s="80">
        <v>37202</v>
      </c>
      <c r="B7058" s="79" t="s">
        <v>183</v>
      </c>
      <c r="C7058" s="79" t="s">
        <v>186</v>
      </c>
      <c r="D7058" s="85">
        <v>-310.34200000000004</v>
      </c>
      <c r="E7058" s="85">
        <v>-310.34200000000004</v>
      </c>
      <c r="F7058" s="210">
        <f t="shared" si="330"/>
        <v>2</v>
      </c>
      <c r="G7058" s="79" t="str">
        <f t="shared" si="331"/>
        <v>PHY</v>
      </c>
      <c r="H7058" s="79" t="str">
        <f t="shared" si="332"/>
        <v>2IM-CIG/SOUTHERN</v>
      </c>
    </row>
    <row r="7059" spans="1:8">
      <c r="A7059" s="80">
        <v>37202</v>
      </c>
      <c r="B7059" s="79" t="s">
        <v>183</v>
      </c>
      <c r="C7059" s="79" t="s">
        <v>187</v>
      </c>
      <c r="D7059" s="85">
        <v>38430.119700000003</v>
      </c>
      <c r="E7059" s="85">
        <v>38430.119700000003</v>
      </c>
      <c r="F7059" s="210">
        <f t="shared" si="330"/>
        <v>2</v>
      </c>
      <c r="G7059" s="79" t="str">
        <f t="shared" si="331"/>
        <v>PHY</v>
      </c>
      <c r="H7059" s="79" t="str">
        <f t="shared" si="332"/>
        <v>2IM_FTULESSGATH</v>
      </c>
    </row>
    <row r="7060" spans="1:8">
      <c r="A7060" s="80">
        <v>37202</v>
      </c>
      <c r="B7060" s="79" t="s">
        <v>183</v>
      </c>
      <c r="C7060" s="79" t="s">
        <v>188</v>
      </c>
      <c r="D7060" s="85">
        <v>15824.46</v>
      </c>
      <c r="E7060" s="85">
        <v>15824.46</v>
      </c>
      <c r="F7060" s="210">
        <f t="shared" si="330"/>
        <v>2</v>
      </c>
      <c r="G7060" s="79" t="str">
        <f t="shared" si="331"/>
        <v>PHY</v>
      </c>
      <c r="H7060" s="79" t="str">
        <f t="shared" si="332"/>
        <v>2IM_WINDRIVER</v>
      </c>
    </row>
    <row r="7061" spans="1:8">
      <c r="A7061" s="80">
        <v>37202</v>
      </c>
      <c r="B7061" s="79" t="s">
        <v>183</v>
      </c>
      <c r="C7061" s="79" t="s">
        <v>46</v>
      </c>
      <c r="D7061" s="85">
        <v>-2490.7073</v>
      </c>
      <c r="E7061" s="85">
        <v>-2490.7073</v>
      </c>
      <c r="F7061" s="210">
        <f t="shared" si="330"/>
        <v>2</v>
      </c>
      <c r="G7061" s="79" t="str">
        <f t="shared" si="331"/>
        <v>PHY</v>
      </c>
      <c r="H7061" s="79" t="str">
        <f t="shared" si="332"/>
        <v>2NGI-SOCAL</v>
      </c>
    </row>
    <row r="7062" spans="1:8">
      <c r="A7062" s="80">
        <v>37202</v>
      </c>
      <c r="B7062" s="79" t="s">
        <v>183</v>
      </c>
      <c r="C7062" s="79" t="s">
        <v>221</v>
      </c>
      <c r="D7062" s="85">
        <v>-2291.4508000000001</v>
      </c>
      <c r="E7062" s="85">
        <v>-2291.4508000000001</v>
      </c>
      <c r="F7062" s="210">
        <f t="shared" si="330"/>
        <v>2</v>
      </c>
      <c r="G7062" s="79" t="str">
        <f t="shared" si="331"/>
        <v>PHY</v>
      </c>
      <c r="H7062" s="79" t="str">
        <f t="shared" si="332"/>
        <v>2NNG/MID15</v>
      </c>
    </row>
    <row r="7063" spans="1:8">
      <c r="A7063" s="80">
        <v>37203</v>
      </c>
      <c r="B7063" s="79" t="s">
        <v>183</v>
      </c>
      <c r="C7063" s="79" t="s">
        <v>100</v>
      </c>
      <c r="D7063" s="85">
        <v>34.869900000000001</v>
      </c>
      <c r="E7063" s="85">
        <v>34.869900000000001</v>
      </c>
      <c r="F7063" s="210">
        <f t="shared" si="330"/>
        <v>2</v>
      </c>
      <c r="G7063" s="79" t="str">
        <f t="shared" si="331"/>
        <v>PHY</v>
      </c>
      <c r="H7063" s="79" t="str">
        <f t="shared" si="332"/>
        <v>2DJ/BASIN/CIG</v>
      </c>
    </row>
    <row r="7064" spans="1:8">
      <c r="A7064" s="80">
        <v>37203</v>
      </c>
      <c r="B7064" s="79" t="s">
        <v>183</v>
      </c>
      <c r="C7064" s="79" t="s">
        <v>97</v>
      </c>
      <c r="D7064" s="85">
        <v>2779.6291000000001</v>
      </c>
      <c r="E7064" s="85">
        <v>2779.6291000000001</v>
      </c>
      <c r="F7064" s="210">
        <f t="shared" si="330"/>
        <v>2</v>
      </c>
      <c r="G7064" s="79" t="str">
        <f t="shared" si="331"/>
        <v>PHY</v>
      </c>
      <c r="H7064" s="79" t="str">
        <f t="shared" si="332"/>
        <v>2DJ/BASIN/PSCO</v>
      </c>
    </row>
    <row r="7065" spans="1:8">
      <c r="A7065" s="80">
        <v>37203</v>
      </c>
      <c r="B7065" s="79" t="s">
        <v>183</v>
      </c>
      <c r="C7065" s="79" t="s">
        <v>88</v>
      </c>
      <c r="D7065" s="85">
        <v>-21420.0825</v>
      </c>
      <c r="E7065" s="85">
        <v>-21420.0825</v>
      </c>
      <c r="F7065" s="210">
        <f t="shared" si="330"/>
        <v>2</v>
      </c>
      <c r="G7065" s="79" t="str">
        <f t="shared" si="331"/>
        <v>PHY</v>
      </c>
      <c r="H7065" s="79" t="str">
        <f t="shared" si="332"/>
        <v>2IF-CIG/RKYMTN</v>
      </c>
    </row>
    <row r="7066" spans="1:8">
      <c r="A7066" s="80">
        <v>37203</v>
      </c>
      <c r="B7066" s="79" t="s">
        <v>183</v>
      </c>
      <c r="C7066" s="79" t="s">
        <v>105</v>
      </c>
      <c r="D7066" s="85">
        <v>-3556.7301000000002</v>
      </c>
      <c r="E7066" s="85">
        <v>-3556.7301000000002</v>
      </c>
      <c r="F7066" s="210">
        <f t="shared" si="330"/>
        <v>2</v>
      </c>
      <c r="G7066" s="79" t="str">
        <f t="shared" si="331"/>
        <v>PHY</v>
      </c>
      <c r="H7066" s="79" t="str">
        <f t="shared" si="332"/>
        <v>2IF-CIG/ROCKPORT</v>
      </c>
    </row>
    <row r="7067" spans="1:8">
      <c r="A7067" s="80">
        <v>37203</v>
      </c>
      <c r="B7067" s="79" t="s">
        <v>183</v>
      </c>
      <c r="C7067" s="79" t="s">
        <v>101</v>
      </c>
      <c r="D7067" s="85">
        <v>3691.7264</v>
      </c>
      <c r="E7067" s="85">
        <v>3691.7264</v>
      </c>
      <c r="F7067" s="210">
        <f t="shared" si="330"/>
        <v>2</v>
      </c>
      <c r="G7067" s="79" t="str">
        <f t="shared" si="331"/>
        <v>PHY</v>
      </c>
      <c r="H7067" s="79" t="str">
        <f t="shared" si="332"/>
        <v>2IF-CIG/WIC</v>
      </c>
    </row>
    <row r="7068" spans="1:8">
      <c r="A7068" s="80">
        <v>37203</v>
      </c>
      <c r="B7068" s="79" t="s">
        <v>183</v>
      </c>
      <c r="C7068" s="79" t="s">
        <v>108</v>
      </c>
      <c r="D7068" s="85">
        <v>-7472.1220000000003</v>
      </c>
      <c r="E7068" s="85">
        <v>-7472.1220000000003</v>
      </c>
      <c r="F7068" s="210">
        <f t="shared" si="330"/>
        <v>2</v>
      </c>
      <c r="G7068" s="79" t="str">
        <f t="shared" si="331"/>
        <v>PHY</v>
      </c>
      <c r="H7068" s="79" t="str">
        <f t="shared" si="332"/>
        <v>2IF-NGPL/OK-NW</v>
      </c>
    </row>
    <row r="7069" spans="1:8">
      <c r="A7069" s="80">
        <v>37203</v>
      </c>
      <c r="B7069" s="79" t="s">
        <v>183</v>
      </c>
      <c r="C7069" s="79" t="s">
        <v>67</v>
      </c>
      <c r="D7069" s="85">
        <v>-498.14150000000001</v>
      </c>
      <c r="E7069" s="85">
        <v>-498.14150000000001</v>
      </c>
      <c r="F7069" s="210">
        <f t="shared" si="330"/>
        <v>2</v>
      </c>
      <c r="G7069" s="79" t="str">
        <f t="shared" si="331"/>
        <v>PHY</v>
      </c>
      <c r="H7069" s="79" t="str">
        <f t="shared" si="332"/>
        <v>2IF-NWPL_ROCKY_M</v>
      </c>
    </row>
    <row r="7070" spans="1:8">
      <c r="A7070" s="80">
        <v>37203</v>
      </c>
      <c r="B7070" s="79" t="s">
        <v>183</v>
      </c>
      <c r="C7070" s="79" t="s">
        <v>186</v>
      </c>
      <c r="D7070" s="85">
        <v>-310.34200000000004</v>
      </c>
      <c r="E7070" s="85">
        <v>-310.34200000000004</v>
      </c>
      <c r="F7070" s="210">
        <f t="shared" si="330"/>
        <v>2</v>
      </c>
      <c r="G7070" s="79" t="str">
        <f t="shared" si="331"/>
        <v>PHY</v>
      </c>
      <c r="H7070" s="79" t="str">
        <f t="shared" si="332"/>
        <v>2IM-CIG/SOUTHERN</v>
      </c>
    </row>
    <row r="7071" spans="1:8">
      <c r="A7071" s="80">
        <v>37203</v>
      </c>
      <c r="B7071" s="79" t="s">
        <v>183</v>
      </c>
      <c r="C7071" s="79" t="s">
        <v>187</v>
      </c>
      <c r="D7071" s="85">
        <v>38430.119700000003</v>
      </c>
      <c r="E7071" s="85">
        <v>38430.119700000003</v>
      </c>
      <c r="F7071" s="210">
        <f t="shared" si="330"/>
        <v>2</v>
      </c>
      <c r="G7071" s="79" t="str">
        <f t="shared" si="331"/>
        <v>PHY</v>
      </c>
      <c r="H7071" s="79" t="str">
        <f t="shared" si="332"/>
        <v>2IM_FTULESSGATH</v>
      </c>
    </row>
    <row r="7072" spans="1:8">
      <c r="A7072" s="80">
        <v>37203</v>
      </c>
      <c r="B7072" s="79" t="s">
        <v>183</v>
      </c>
      <c r="C7072" s="79" t="s">
        <v>188</v>
      </c>
      <c r="D7072" s="85">
        <v>15824.46</v>
      </c>
      <c r="E7072" s="85">
        <v>15824.46</v>
      </c>
      <c r="F7072" s="210">
        <f t="shared" si="330"/>
        <v>2</v>
      </c>
      <c r="G7072" s="79" t="str">
        <f t="shared" si="331"/>
        <v>PHY</v>
      </c>
      <c r="H7072" s="79" t="str">
        <f t="shared" si="332"/>
        <v>2IM_WINDRIVER</v>
      </c>
    </row>
    <row r="7073" spans="1:8">
      <c r="A7073" s="80">
        <v>37203</v>
      </c>
      <c r="B7073" s="79" t="s">
        <v>183</v>
      </c>
      <c r="C7073" s="79" t="s">
        <v>46</v>
      </c>
      <c r="D7073" s="85">
        <v>-2490.7073</v>
      </c>
      <c r="E7073" s="85">
        <v>-2490.7073</v>
      </c>
      <c r="F7073" s="210">
        <f t="shared" si="330"/>
        <v>2</v>
      </c>
      <c r="G7073" s="79" t="str">
        <f t="shared" si="331"/>
        <v>PHY</v>
      </c>
      <c r="H7073" s="79" t="str">
        <f t="shared" si="332"/>
        <v>2NGI-SOCAL</v>
      </c>
    </row>
    <row r="7074" spans="1:8">
      <c r="A7074" s="80">
        <v>37203</v>
      </c>
      <c r="B7074" s="79" t="s">
        <v>183</v>
      </c>
      <c r="C7074" s="79" t="s">
        <v>221</v>
      </c>
      <c r="D7074" s="85">
        <v>-2291.4508000000001</v>
      </c>
      <c r="E7074" s="85">
        <v>-2291.4508000000001</v>
      </c>
      <c r="F7074" s="210">
        <f t="shared" si="330"/>
        <v>2</v>
      </c>
      <c r="G7074" s="79" t="str">
        <f t="shared" si="331"/>
        <v>PHY</v>
      </c>
      <c r="H7074" s="79" t="str">
        <f t="shared" si="332"/>
        <v>2NNG/MID15</v>
      </c>
    </row>
    <row r="7075" spans="1:8">
      <c r="A7075" s="80">
        <v>37204</v>
      </c>
      <c r="B7075" s="79" t="s">
        <v>183</v>
      </c>
      <c r="C7075" s="79" t="s">
        <v>100</v>
      </c>
      <c r="D7075" s="85">
        <v>34.869900000000001</v>
      </c>
      <c r="E7075" s="85">
        <v>34.869900000000001</v>
      </c>
      <c r="F7075" s="210">
        <f t="shared" si="330"/>
        <v>2</v>
      </c>
      <c r="G7075" s="79" t="str">
        <f t="shared" si="331"/>
        <v>PHY</v>
      </c>
      <c r="H7075" s="79" t="str">
        <f t="shared" si="332"/>
        <v>2DJ/BASIN/CIG</v>
      </c>
    </row>
    <row r="7076" spans="1:8">
      <c r="A7076" s="80">
        <v>37204</v>
      </c>
      <c r="B7076" s="79" t="s">
        <v>183</v>
      </c>
      <c r="C7076" s="79" t="s">
        <v>97</v>
      </c>
      <c r="D7076" s="85">
        <v>2779.6291000000001</v>
      </c>
      <c r="E7076" s="85">
        <v>2779.6291000000001</v>
      </c>
      <c r="F7076" s="210">
        <f t="shared" si="330"/>
        <v>2</v>
      </c>
      <c r="G7076" s="79" t="str">
        <f t="shared" si="331"/>
        <v>PHY</v>
      </c>
      <c r="H7076" s="79" t="str">
        <f t="shared" si="332"/>
        <v>2DJ/BASIN/PSCO</v>
      </c>
    </row>
    <row r="7077" spans="1:8">
      <c r="A7077" s="80">
        <v>37204</v>
      </c>
      <c r="B7077" s="79" t="s">
        <v>183</v>
      </c>
      <c r="C7077" s="79" t="s">
        <v>88</v>
      </c>
      <c r="D7077" s="85">
        <v>-21420.0825</v>
      </c>
      <c r="E7077" s="85">
        <v>-21420.0825</v>
      </c>
      <c r="F7077" s="210">
        <f t="shared" si="330"/>
        <v>2</v>
      </c>
      <c r="G7077" s="79" t="str">
        <f t="shared" si="331"/>
        <v>PHY</v>
      </c>
      <c r="H7077" s="79" t="str">
        <f t="shared" si="332"/>
        <v>2IF-CIG/RKYMTN</v>
      </c>
    </row>
    <row r="7078" spans="1:8">
      <c r="A7078" s="80">
        <v>37204</v>
      </c>
      <c r="B7078" s="79" t="s">
        <v>183</v>
      </c>
      <c r="C7078" s="79" t="s">
        <v>105</v>
      </c>
      <c r="D7078" s="85">
        <v>-3556.7301000000002</v>
      </c>
      <c r="E7078" s="85">
        <v>-3556.7301000000002</v>
      </c>
      <c r="F7078" s="210">
        <f t="shared" si="330"/>
        <v>2</v>
      </c>
      <c r="G7078" s="79" t="str">
        <f t="shared" si="331"/>
        <v>PHY</v>
      </c>
      <c r="H7078" s="79" t="str">
        <f t="shared" si="332"/>
        <v>2IF-CIG/ROCKPORT</v>
      </c>
    </row>
    <row r="7079" spans="1:8">
      <c r="A7079" s="80">
        <v>37204</v>
      </c>
      <c r="B7079" s="79" t="s">
        <v>183</v>
      </c>
      <c r="C7079" s="79" t="s">
        <v>101</v>
      </c>
      <c r="D7079" s="85">
        <v>3691.7264</v>
      </c>
      <c r="E7079" s="85">
        <v>3691.7264</v>
      </c>
      <c r="F7079" s="210">
        <f t="shared" si="330"/>
        <v>2</v>
      </c>
      <c r="G7079" s="79" t="str">
        <f t="shared" si="331"/>
        <v>PHY</v>
      </c>
      <c r="H7079" s="79" t="str">
        <f t="shared" si="332"/>
        <v>2IF-CIG/WIC</v>
      </c>
    </row>
    <row r="7080" spans="1:8">
      <c r="A7080" s="80">
        <v>37204</v>
      </c>
      <c r="B7080" s="79" t="s">
        <v>183</v>
      </c>
      <c r="C7080" s="79" t="s">
        <v>108</v>
      </c>
      <c r="D7080" s="85">
        <v>-7472.1220000000003</v>
      </c>
      <c r="E7080" s="85">
        <v>-7472.1220000000003</v>
      </c>
      <c r="F7080" s="210">
        <f t="shared" si="330"/>
        <v>2</v>
      </c>
      <c r="G7080" s="79" t="str">
        <f t="shared" si="331"/>
        <v>PHY</v>
      </c>
      <c r="H7080" s="79" t="str">
        <f t="shared" si="332"/>
        <v>2IF-NGPL/OK-NW</v>
      </c>
    </row>
    <row r="7081" spans="1:8">
      <c r="A7081" s="80">
        <v>37204</v>
      </c>
      <c r="B7081" s="79" t="s">
        <v>183</v>
      </c>
      <c r="C7081" s="79" t="s">
        <v>67</v>
      </c>
      <c r="D7081" s="85">
        <v>-498.14150000000001</v>
      </c>
      <c r="E7081" s="85">
        <v>-498.14150000000001</v>
      </c>
      <c r="F7081" s="210">
        <f t="shared" si="330"/>
        <v>2</v>
      </c>
      <c r="G7081" s="79" t="str">
        <f t="shared" si="331"/>
        <v>PHY</v>
      </c>
      <c r="H7081" s="79" t="str">
        <f t="shared" si="332"/>
        <v>2IF-NWPL_ROCKY_M</v>
      </c>
    </row>
    <row r="7082" spans="1:8">
      <c r="A7082" s="80">
        <v>37204</v>
      </c>
      <c r="B7082" s="79" t="s">
        <v>183</v>
      </c>
      <c r="C7082" s="79" t="s">
        <v>186</v>
      </c>
      <c r="D7082" s="85">
        <v>-310.34200000000004</v>
      </c>
      <c r="E7082" s="85">
        <v>-310.34200000000004</v>
      </c>
      <c r="F7082" s="210">
        <f t="shared" si="330"/>
        <v>2</v>
      </c>
      <c r="G7082" s="79" t="str">
        <f t="shared" si="331"/>
        <v>PHY</v>
      </c>
      <c r="H7082" s="79" t="str">
        <f t="shared" si="332"/>
        <v>2IM-CIG/SOUTHERN</v>
      </c>
    </row>
    <row r="7083" spans="1:8">
      <c r="A7083" s="80">
        <v>37204</v>
      </c>
      <c r="B7083" s="79" t="s">
        <v>183</v>
      </c>
      <c r="C7083" s="79" t="s">
        <v>187</v>
      </c>
      <c r="D7083" s="85">
        <v>38430.119700000003</v>
      </c>
      <c r="E7083" s="85">
        <v>38430.119700000003</v>
      </c>
      <c r="F7083" s="210">
        <f t="shared" si="330"/>
        <v>2</v>
      </c>
      <c r="G7083" s="79" t="str">
        <f t="shared" si="331"/>
        <v>PHY</v>
      </c>
      <c r="H7083" s="79" t="str">
        <f t="shared" si="332"/>
        <v>2IM_FTULESSGATH</v>
      </c>
    </row>
    <row r="7084" spans="1:8">
      <c r="A7084" s="80">
        <v>37204</v>
      </c>
      <c r="B7084" s="79" t="s">
        <v>183</v>
      </c>
      <c r="C7084" s="79" t="s">
        <v>188</v>
      </c>
      <c r="D7084" s="85">
        <v>15824.46</v>
      </c>
      <c r="E7084" s="85">
        <v>15824.46</v>
      </c>
      <c r="F7084" s="210">
        <f t="shared" si="330"/>
        <v>2</v>
      </c>
      <c r="G7084" s="79" t="str">
        <f t="shared" si="331"/>
        <v>PHY</v>
      </c>
      <c r="H7084" s="79" t="str">
        <f t="shared" si="332"/>
        <v>2IM_WINDRIVER</v>
      </c>
    </row>
    <row r="7085" spans="1:8">
      <c r="A7085" s="80">
        <v>37204</v>
      </c>
      <c r="B7085" s="79" t="s">
        <v>183</v>
      </c>
      <c r="C7085" s="79" t="s">
        <v>46</v>
      </c>
      <c r="D7085" s="85">
        <v>-2490.7073</v>
      </c>
      <c r="E7085" s="85">
        <v>-2490.7073</v>
      </c>
      <c r="F7085" s="210">
        <f t="shared" si="330"/>
        <v>2</v>
      </c>
      <c r="G7085" s="79" t="str">
        <f t="shared" si="331"/>
        <v>PHY</v>
      </c>
      <c r="H7085" s="79" t="str">
        <f t="shared" si="332"/>
        <v>2NGI-SOCAL</v>
      </c>
    </row>
    <row r="7086" spans="1:8">
      <c r="A7086" s="80">
        <v>37204</v>
      </c>
      <c r="B7086" s="79" t="s">
        <v>183</v>
      </c>
      <c r="C7086" s="79" t="s">
        <v>221</v>
      </c>
      <c r="D7086" s="85">
        <v>-2291.4508000000001</v>
      </c>
      <c r="E7086" s="85">
        <v>-2291.4508000000001</v>
      </c>
      <c r="F7086" s="210">
        <f t="shared" si="330"/>
        <v>2</v>
      </c>
      <c r="G7086" s="79" t="str">
        <f t="shared" si="331"/>
        <v>PHY</v>
      </c>
      <c r="H7086" s="79" t="str">
        <f t="shared" si="332"/>
        <v>2NNG/MID15</v>
      </c>
    </row>
    <row r="7087" spans="1:8">
      <c r="A7087" s="80">
        <v>37205</v>
      </c>
      <c r="B7087" s="79" t="s">
        <v>183</v>
      </c>
      <c r="C7087" s="79" t="s">
        <v>100</v>
      </c>
      <c r="D7087" s="85">
        <v>34.869900000000001</v>
      </c>
      <c r="E7087" s="85">
        <v>34.869900000000001</v>
      </c>
      <c r="F7087" s="210">
        <f t="shared" si="330"/>
        <v>2</v>
      </c>
      <c r="G7087" s="79" t="str">
        <f t="shared" si="331"/>
        <v>PHY</v>
      </c>
      <c r="H7087" s="79" t="str">
        <f t="shared" si="332"/>
        <v>2DJ/BASIN/CIG</v>
      </c>
    </row>
    <row r="7088" spans="1:8">
      <c r="A7088" s="80">
        <v>37205</v>
      </c>
      <c r="B7088" s="79" t="s">
        <v>183</v>
      </c>
      <c r="C7088" s="79" t="s">
        <v>97</v>
      </c>
      <c r="D7088" s="85">
        <v>2779.6291000000001</v>
      </c>
      <c r="E7088" s="85">
        <v>2779.6291000000001</v>
      </c>
      <c r="F7088" s="210">
        <f t="shared" si="330"/>
        <v>2</v>
      </c>
      <c r="G7088" s="79" t="str">
        <f t="shared" si="331"/>
        <v>PHY</v>
      </c>
      <c r="H7088" s="79" t="str">
        <f t="shared" si="332"/>
        <v>2DJ/BASIN/PSCO</v>
      </c>
    </row>
    <row r="7089" spans="1:8">
      <c r="A7089" s="80">
        <v>37205</v>
      </c>
      <c r="B7089" s="79" t="s">
        <v>183</v>
      </c>
      <c r="C7089" s="79" t="s">
        <v>88</v>
      </c>
      <c r="D7089" s="85">
        <v>-21420.0825</v>
      </c>
      <c r="E7089" s="85">
        <v>-21420.0825</v>
      </c>
      <c r="F7089" s="210">
        <f t="shared" si="330"/>
        <v>2</v>
      </c>
      <c r="G7089" s="79" t="str">
        <f t="shared" si="331"/>
        <v>PHY</v>
      </c>
      <c r="H7089" s="79" t="str">
        <f t="shared" si="332"/>
        <v>2IF-CIG/RKYMTN</v>
      </c>
    </row>
    <row r="7090" spans="1:8">
      <c r="A7090" s="80">
        <v>37205</v>
      </c>
      <c r="B7090" s="79" t="s">
        <v>183</v>
      </c>
      <c r="C7090" s="79" t="s">
        <v>105</v>
      </c>
      <c r="D7090" s="85">
        <v>-3556.7301000000002</v>
      </c>
      <c r="E7090" s="85">
        <v>-3556.7301000000002</v>
      </c>
      <c r="F7090" s="210">
        <f t="shared" si="330"/>
        <v>2</v>
      </c>
      <c r="G7090" s="79" t="str">
        <f t="shared" si="331"/>
        <v>PHY</v>
      </c>
      <c r="H7090" s="79" t="str">
        <f t="shared" si="332"/>
        <v>2IF-CIG/ROCKPORT</v>
      </c>
    </row>
    <row r="7091" spans="1:8">
      <c r="A7091" s="80">
        <v>37205</v>
      </c>
      <c r="B7091" s="79" t="s">
        <v>183</v>
      </c>
      <c r="C7091" s="79" t="s">
        <v>101</v>
      </c>
      <c r="D7091" s="85">
        <v>3691.7264</v>
      </c>
      <c r="E7091" s="85">
        <v>3691.7264</v>
      </c>
      <c r="F7091" s="210">
        <f t="shared" si="330"/>
        <v>2</v>
      </c>
      <c r="G7091" s="79" t="str">
        <f t="shared" si="331"/>
        <v>PHY</v>
      </c>
      <c r="H7091" s="79" t="str">
        <f t="shared" si="332"/>
        <v>2IF-CIG/WIC</v>
      </c>
    </row>
    <row r="7092" spans="1:8">
      <c r="A7092" s="80">
        <v>37205</v>
      </c>
      <c r="B7092" s="79" t="s">
        <v>183</v>
      </c>
      <c r="C7092" s="79" t="s">
        <v>108</v>
      </c>
      <c r="D7092" s="85">
        <v>-7472.1220000000003</v>
      </c>
      <c r="E7092" s="85">
        <v>-7472.1220000000003</v>
      </c>
      <c r="F7092" s="210">
        <f t="shared" si="330"/>
        <v>2</v>
      </c>
      <c r="G7092" s="79" t="str">
        <f t="shared" si="331"/>
        <v>PHY</v>
      </c>
      <c r="H7092" s="79" t="str">
        <f t="shared" si="332"/>
        <v>2IF-NGPL/OK-NW</v>
      </c>
    </row>
    <row r="7093" spans="1:8">
      <c r="A7093" s="80">
        <v>37205</v>
      </c>
      <c r="B7093" s="79" t="s">
        <v>183</v>
      </c>
      <c r="C7093" s="79" t="s">
        <v>67</v>
      </c>
      <c r="D7093" s="85">
        <v>-498.14150000000001</v>
      </c>
      <c r="E7093" s="85">
        <v>-498.14150000000001</v>
      </c>
      <c r="F7093" s="210">
        <f t="shared" si="330"/>
        <v>2</v>
      </c>
      <c r="G7093" s="79" t="str">
        <f t="shared" si="331"/>
        <v>PHY</v>
      </c>
      <c r="H7093" s="79" t="str">
        <f t="shared" si="332"/>
        <v>2IF-NWPL_ROCKY_M</v>
      </c>
    </row>
    <row r="7094" spans="1:8">
      <c r="A7094" s="80">
        <v>37205</v>
      </c>
      <c r="B7094" s="79" t="s">
        <v>183</v>
      </c>
      <c r="C7094" s="79" t="s">
        <v>186</v>
      </c>
      <c r="D7094" s="85">
        <v>-310.34200000000004</v>
      </c>
      <c r="E7094" s="85">
        <v>-310.34200000000004</v>
      </c>
      <c r="F7094" s="210">
        <f t="shared" si="330"/>
        <v>2</v>
      </c>
      <c r="G7094" s="79" t="str">
        <f t="shared" si="331"/>
        <v>PHY</v>
      </c>
      <c r="H7094" s="79" t="str">
        <f t="shared" si="332"/>
        <v>2IM-CIG/SOUTHERN</v>
      </c>
    </row>
    <row r="7095" spans="1:8">
      <c r="A7095" s="80">
        <v>37205</v>
      </c>
      <c r="B7095" s="79" t="s">
        <v>183</v>
      </c>
      <c r="C7095" s="79" t="s">
        <v>187</v>
      </c>
      <c r="D7095" s="85">
        <v>38430.119700000003</v>
      </c>
      <c r="E7095" s="85">
        <v>38430.119700000003</v>
      </c>
      <c r="F7095" s="210">
        <f t="shared" si="330"/>
        <v>2</v>
      </c>
      <c r="G7095" s="79" t="str">
        <f t="shared" si="331"/>
        <v>PHY</v>
      </c>
      <c r="H7095" s="79" t="str">
        <f t="shared" si="332"/>
        <v>2IM_FTULESSGATH</v>
      </c>
    </row>
    <row r="7096" spans="1:8">
      <c r="A7096" s="80">
        <v>37205</v>
      </c>
      <c r="B7096" s="79" t="s">
        <v>183</v>
      </c>
      <c r="C7096" s="79" t="s">
        <v>188</v>
      </c>
      <c r="D7096" s="85">
        <v>15824.46</v>
      </c>
      <c r="E7096" s="85">
        <v>15824.46</v>
      </c>
      <c r="F7096" s="210">
        <f t="shared" si="330"/>
        <v>2</v>
      </c>
      <c r="G7096" s="79" t="str">
        <f t="shared" si="331"/>
        <v>PHY</v>
      </c>
      <c r="H7096" s="79" t="str">
        <f t="shared" si="332"/>
        <v>2IM_WINDRIVER</v>
      </c>
    </row>
    <row r="7097" spans="1:8">
      <c r="A7097" s="80">
        <v>37205</v>
      </c>
      <c r="B7097" s="79" t="s">
        <v>183</v>
      </c>
      <c r="C7097" s="79" t="s">
        <v>46</v>
      </c>
      <c r="D7097" s="85">
        <v>-2490.7073</v>
      </c>
      <c r="E7097" s="85">
        <v>-2490.7073</v>
      </c>
      <c r="F7097" s="210">
        <f t="shared" si="330"/>
        <v>2</v>
      </c>
      <c r="G7097" s="79" t="str">
        <f t="shared" si="331"/>
        <v>PHY</v>
      </c>
      <c r="H7097" s="79" t="str">
        <f t="shared" si="332"/>
        <v>2NGI-SOCAL</v>
      </c>
    </row>
    <row r="7098" spans="1:8">
      <c r="A7098" s="80">
        <v>37205</v>
      </c>
      <c r="B7098" s="79" t="s">
        <v>183</v>
      </c>
      <c r="C7098" s="79" t="s">
        <v>221</v>
      </c>
      <c r="D7098" s="85">
        <v>-2291.4508000000001</v>
      </c>
      <c r="E7098" s="85">
        <v>-2291.4508000000001</v>
      </c>
      <c r="F7098" s="210">
        <f t="shared" si="330"/>
        <v>2</v>
      </c>
      <c r="G7098" s="79" t="str">
        <f t="shared" si="331"/>
        <v>PHY</v>
      </c>
      <c r="H7098" s="79" t="str">
        <f t="shared" si="332"/>
        <v>2NNG/MID15</v>
      </c>
    </row>
    <row r="7099" spans="1:8">
      <c r="A7099" s="80">
        <v>37206</v>
      </c>
      <c r="B7099" s="79" t="s">
        <v>183</v>
      </c>
      <c r="C7099" s="79" t="s">
        <v>100</v>
      </c>
      <c r="D7099" s="85">
        <v>34.869900000000001</v>
      </c>
      <c r="E7099" s="85">
        <v>34.869900000000001</v>
      </c>
      <c r="F7099" s="210">
        <f t="shared" si="330"/>
        <v>2</v>
      </c>
      <c r="G7099" s="79" t="str">
        <f t="shared" si="331"/>
        <v>PHY</v>
      </c>
      <c r="H7099" s="79" t="str">
        <f t="shared" si="332"/>
        <v>2DJ/BASIN/CIG</v>
      </c>
    </row>
    <row r="7100" spans="1:8">
      <c r="A7100" s="80">
        <v>37206</v>
      </c>
      <c r="B7100" s="79" t="s">
        <v>183</v>
      </c>
      <c r="C7100" s="79" t="s">
        <v>97</v>
      </c>
      <c r="D7100" s="85">
        <v>2779.6291000000001</v>
      </c>
      <c r="E7100" s="85">
        <v>2779.6291000000001</v>
      </c>
      <c r="F7100" s="210">
        <f t="shared" si="330"/>
        <v>2</v>
      </c>
      <c r="G7100" s="79" t="str">
        <f t="shared" si="331"/>
        <v>PHY</v>
      </c>
      <c r="H7100" s="79" t="str">
        <f t="shared" si="332"/>
        <v>2DJ/BASIN/PSCO</v>
      </c>
    </row>
    <row r="7101" spans="1:8">
      <c r="A7101" s="80">
        <v>37206</v>
      </c>
      <c r="B7101" s="79" t="s">
        <v>183</v>
      </c>
      <c r="C7101" s="79" t="s">
        <v>88</v>
      </c>
      <c r="D7101" s="85">
        <v>-21420.0825</v>
      </c>
      <c r="E7101" s="85">
        <v>-21420.0825</v>
      </c>
      <c r="F7101" s="210">
        <f t="shared" si="330"/>
        <v>2</v>
      </c>
      <c r="G7101" s="79" t="str">
        <f t="shared" si="331"/>
        <v>PHY</v>
      </c>
      <c r="H7101" s="79" t="str">
        <f t="shared" si="332"/>
        <v>2IF-CIG/RKYMTN</v>
      </c>
    </row>
    <row r="7102" spans="1:8">
      <c r="A7102" s="80">
        <v>37206</v>
      </c>
      <c r="B7102" s="79" t="s">
        <v>183</v>
      </c>
      <c r="C7102" s="79" t="s">
        <v>105</v>
      </c>
      <c r="D7102" s="85">
        <v>-3556.7301000000002</v>
      </c>
      <c r="E7102" s="85">
        <v>-3556.7301000000002</v>
      </c>
      <c r="F7102" s="210">
        <f t="shared" si="330"/>
        <v>2</v>
      </c>
      <c r="G7102" s="79" t="str">
        <f t="shared" si="331"/>
        <v>PHY</v>
      </c>
      <c r="H7102" s="79" t="str">
        <f t="shared" si="332"/>
        <v>2IF-CIG/ROCKPORT</v>
      </c>
    </row>
    <row r="7103" spans="1:8">
      <c r="A7103" s="80">
        <v>37206</v>
      </c>
      <c r="B7103" s="79" t="s">
        <v>183</v>
      </c>
      <c r="C7103" s="79" t="s">
        <v>101</v>
      </c>
      <c r="D7103" s="85">
        <v>3691.7264</v>
      </c>
      <c r="E7103" s="85">
        <v>3691.7264</v>
      </c>
      <c r="F7103" s="210">
        <f t="shared" si="330"/>
        <v>2</v>
      </c>
      <c r="G7103" s="79" t="str">
        <f t="shared" si="331"/>
        <v>PHY</v>
      </c>
      <c r="H7103" s="79" t="str">
        <f t="shared" si="332"/>
        <v>2IF-CIG/WIC</v>
      </c>
    </row>
    <row r="7104" spans="1:8">
      <c r="A7104" s="80">
        <v>37206</v>
      </c>
      <c r="B7104" s="79" t="s">
        <v>183</v>
      </c>
      <c r="C7104" s="79" t="s">
        <v>108</v>
      </c>
      <c r="D7104" s="85">
        <v>-7472.1220000000003</v>
      </c>
      <c r="E7104" s="85">
        <v>-7472.1220000000003</v>
      </c>
      <c r="F7104" s="210">
        <f t="shared" si="330"/>
        <v>2</v>
      </c>
      <c r="G7104" s="79" t="str">
        <f t="shared" si="331"/>
        <v>PHY</v>
      </c>
      <c r="H7104" s="79" t="str">
        <f t="shared" si="332"/>
        <v>2IF-NGPL/OK-NW</v>
      </c>
    </row>
    <row r="7105" spans="1:8">
      <c r="A7105" s="80">
        <v>37206</v>
      </c>
      <c r="B7105" s="79" t="s">
        <v>183</v>
      </c>
      <c r="C7105" s="79" t="s">
        <v>67</v>
      </c>
      <c r="D7105" s="85">
        <v>-498.14150000000001</v>
      </c>
      <c r="E7105" s="85">
        <v>-498.14150000000001</v>
      </c>
      <c r="F7105" s="210">
        <f t="shared" si="330"/>
        <v>2</v>
      </c>
      <c r="G7105" s="79" t="str">
        <f t="shared" si="331"/>
        <v>PHY</v>
      </c>
      <c r="H7105" s="79" t="str">
        <f t="shared" si="332"/>
        <v>2IF-NWPL_ROCKY_M</v>
      </c>
    </row>
    <row r="7106" spans="1:8">
      <c r="A7106" s="80">
        <v>37206</v>
      </c>
      <c r="B7106" s="79" t="s">
        <v>183</v>
      </c>
      <c r="C7106" s="79" t="s">
        <v>186</v>
      </c>
      <c r="D7106" s="85">
        <v>-310.34200000000004</v>
      </c>
      <c r="E7106" s="85">
        <v>-310.34200000000004</v>
      </c>
      <c r="F7106" s="210">
        <f t="shared" si="330"/>
        <v>2</v>
      </c>
      <c r="G7106" s="79" t="str">
        <f t="shared" si="331"/>
        <v>PHY</v>
      </c>
      <c r="H7106" s="79" t="str">
        <f t="shared" si="332"/>
        <v>2IM-CIG/SOUTHERN</v>
      </c>
    </row>
    <row r="7107" spans="1:8">
      <c r="A7107" s="80">
        <v>37206</v>
      </c>
      <c r="B7107" s="79" t="s">
        <v>183</v>
      </c>
      <c r="C7107" s="79" t="s">
        <v>187</v>
      </c>
      <c r="D7107" s="85">
        <v>38430.119700000003</v>
      </c>
      <c r="E7107" s="85">
        <v>38430.119700000003</v>
      </c>
      <c r="F7107" s="210">
        <f t="shared" ref="F7107:F7170" si="333">IF(REF_DT&lt;=LastDay,INDEX(IntraMonth_Buckets,MATCH($A7107,IntraSumMonths,0),1),INDEX(BucketTable,MATCH($A7107,SumMonths,0),1))</f>
        <v>2</v>
      </c>
      <c r="G7107" s="79" t="str">
        <f t="shared" ref="G7107:G7170" si="334">INDEX(Book_Type,MATCH($B7107,Book,0),1)</f>
        <v>PHY</v>
      </c>
      <c r="H7107" s="79" t="str">
        <f t="shared" ref="H7107:H7170" si="335">$F7107&amp;$C7107</f>
        <v>2IM_FTULESSGATH</v>
      </c>
    </row>
    <row r="7108" spans="1:8">
      <c r="A7108" s="80">
        <v>37206</v>
      </c>
      <c r="B7108" s="79" t="s">
        <v>183</v>
      </c>
      <c r="C7108" s="79" t="s">
        <v>188</v>
      </c>
      <c r="D7108" s="85">
        <v>15824.46</v>
      </c>
      <c r="E7108" s="85">
        <v>15824.46</v>
      </c>
      <c r="F7108" s="210">
        <f t="shared" si="333"/>
        <v>2</v>
      </c>
      <c r="G7108" s="79" t="str">
        <f t="shared" si="334"/>
        <v>PHY</v>
      </c>
      <c r="H7108" s="79" t="str">
        <f t="shared" si="335"/>
        <v>2IM_WINDRIVER</v>
      </c>
    </row>
    <row r="7109" spans="1:8">
      <c r="A7109" s="80">
        <v>37206</v>
      </c>
      <c r="B7109" s="79" t="s">
        <v>183</v>
      </c>
      <c r="C7109" s="79" t="s">
        <v>46</v>
      </c>
      <c r="D7109" s="85">
        <v>-2490.7073</v>
      </c>
      <c r="E7109" s="85">
        <v>-2490.7073</v>
      </c>
      <c r="F7109" s="210">
        <f t="shared" si="333"/>
        <v>2</v>
      </c>
      <c r="G7109" s="79" t="str">
        <f t="shared" si="334"/>
        <v>PHY</v>
      </c>
      <c r="H7109" s="79" t="str">
        <f t="shared" si="335"/>
        <v>2NGI-SOCAL</v>
      </c>
    </row>
    <row r="7110" spans="1:8">
      <c r="A7110" s="80">
        <v>37206</v>
      </c>
      <c r="B7110" s="79" t="s">
        <v>183</v>
      </c>
      <c r="C7110" s="79" t="s">
        <v>221</v>
      </c>
      <c r="D7110" s="85">
        <v>-2291.4508000000001</v>
      </c>
      <c r="E7110" s="85">
        <v>-2291.4508000000001</v>
      </c>
      <c r="F7110" s="210">
        <f t="shared" si="333"/>
        <v>2</v>
      </c>
      <c r="G7110" s="79" t="str">
        <f t="shared" si="334"/>
        <v>PHY</v>
      </c>
      <c r="H7110" s="79" t="str">
        <f t="shared" si="335"/>
        <v>2NNG/MID15</v>
      </c>
    </row>
    <row r="7111" spans="1:8">
      <c r="A7111" s="80">
        <v>37207</v>
      </c>
      <c r="B7111" s="79" t="s">
        <v>183</v>
      </c>
      <c r="C7111" s="79" t="s">
        <v>100</v>
      </c>
      <c r="D7111" s="85">
        <v>34.869900000000001</v>
      </c>
      <c r="E7111" s="85">
        <v>34.869900000000001</v>
      </c>
      <c r="F7111" s="210">
        <f t="shared" si="333"/>
        <v>2</v>
      </c>
      <c r="G7111" s="79" t="str">
        <f t="shared" si="334"/>
        <v>PHY</v>
      </c>
      <c r="H7111" s="79" t="str">
        <f t="shared" si="335"/>
        <v>2DJ/BASIN/CIG</v>
      </c>
    </row>
    <row r="7112" spans="1:8">
      <c r="A7112" s="80">
        <v>37207</v>
      </c>
      <c r="B7112" s="79" t="s">
        <v>183</v>
      </c>
      <c r="C7112" s="79" t="s">
        <v>97</v>
      </c>
      <c r="D7112" s="85">
        <v>2779.6291000000001</v>
      </c>
      <c r="E7112" s="85">
        <v>2779.6291000000001</v>
      </c>
      <c r="F7112" s="210">
        <f t="shared" si="333"/>
        <v>2</v>
      </c>
      <c r="G7112" s="79" t="str">
        <f t="shared" si="334"/>
        <v>PHY</v>
      </c>
      <c r="H7112" s="79" t="str">
        <f t="shared" si="335"/>
        <v>2DJ/BASIN/PSCO</v>
      </c>
    </row>
    <row r="7113" spans="1:8">
      <c r="A7113" s="80">
        <v>37207</v>
      </c>
      <c r="B7113" s="79" t="s">
        <v>183</v>
      </c>
      <c r="C7113" s="79" t="s">
        <v>88</v>
      </c>
      <c r="D7113" s="85">
        <v>-21420.0825</v>
      </c>
      <c r="E7113" s="85">
        <v>-21420.0825</v>
      </c>
      <c r="F7113" s="210">
        <f t="shared" si="333"/>
        <v>2</v>
      </c>
      <c r="G7113" s="79" t="str">
        <f t="shared" si="334"/>
        <v>PHY</v>
      </c>
      <c r="H7113" s="79" t="str">
        <f t="shared" si="335"/>
        <v>2IF-CIG/RKYMTN</v>
      </c>
    </row>
    <row r="7114" spans="1:8">
      <c r="A7114" s="80">
        <v>37207</v>
      </c>
      <c r="B7114" s="79" t="s">
        <v>183</v>
      </c>
      <c r="C7114" s="79" t="s">
        <v>105</v>
      </c>
      <c r="D7114" s="85">
        <v>-3556.7301000000002</v>
      </c>
      <c r="E7114" s="85">
        <v>-3556.7301000000002</v>
      </c>
      <c r="F7114" s="210">
        <f t="shared" si="333"/>
        <v>2</v>
      </c>
      <c r="G7114" s="79" t="str">
        <f t="shared" si="334"/>
        <v>PHY</v>
      </c>
      <c r="H7114" s="79" t="str">
        <f t="shared" si="335"/>
        <v>2IF-CIG/ROCKPORT</v>
      </c>
    </row>
    <row r="7115" spans="1:8">
      <c r="A7115" s="80">
        <v>37207</v>
      </c>
      <c r="B7115" s="79" t="s">
        <v>183</v>
      </c>
      <c r="C7115" s="79" t="s">
        <v>101</v>
      </c>
      <c r="D7115" s="85">
        <v>3691.7264</v>
      </c>
      <c r="E7115" s="85">
        <v>3691.7264</v>
      </c>
      <c r="F7115" s="210">
        <f t="shared" si="333"/>
        <v>2</v>
      </c>
      <c r="G7115" s="79" t="str">
        <f t="shared" si="334"/>
        <v>PHY</v>
      </c>
      <c r="H7115" s="79" t="str">
        <f t="shared" si="335"/>
        <v>2IF-CIG/WIC</v>
      </c>
    </row>
    <row r="7116" spans="1:8">
      <c r="A7116" s="80">
        <v>37207</v>
      </c>
      <c r="B7116" s="79" t="s">
        <v>183</v>
      </c>
      <c r="C7116" s="79" t="s">
        <v>108</v>
      </c>
      <c r="D7116" s="85">
        <v>-7472.1220000000003</v>
      </c>
      <c r="E7116" s="85">
        <v>-7472.1220000000003</v>
      </c>
      <c r="F7116" s="210">
        <f t="shared" si="333"/>
        <v>2</v>
      </c>
      <c r="G7116" s="79" t="str">
        <f t="shared" si="334"/>
        <v>PHY</v>
      </c>
      <c r="H7116" s="79" t="str">
        <f t="shared" si="335"/>
        <v>2IF-NGPL/OK-NW</v>
      </c>
    </row>
    <row r="7117" spans="1:8">
      <c r="A7117" s="80">
        <v>37207</v>
      </c>
      <c r="B7117" s="79" t="s">
        <v>183</v>
      </c>
      <c r="C7117" s="79" t="s">
        <v>67</v>
      </c>
      <c r="D7117" s="85">
        <v>-498.14150000000001</v>
      </c>
      <c r="E7117" s="85">
        <v>-498.14150000000001</v>
      </c>
      <c r="F7117" s="210">
        <f t="shared" si="333"/>
        <v>2</v>
      </c>
      <c r="G7117" s="79" t="str">
        <f t="shared" si="334"/>
        <v>PHY</v>
      </c>
      <c r="H7117" s="79" t="str">
        <f t="shared" si="335"/>
        <v>2IF-NWPL_ROCKY_M</v>
      </c>
    </row>
    <row r="7118" spans="1:8">
      <c r="A7118" s="80">
        <v>37207</v>
      </c>
      <c r="B7118" s="79" t="s">
        <v>183</v>
      </c>
      <c r="C7118" s="79" t="s">
        <v>186</v>
      </c>
      <c r="D7118" s="85">
        <v>-310.34200000000004</v>
      </c>
      <c r="E7118" s="85">
        <v>-310.34200000000004</v>
      </c>
      <c r="F7118" s="210">
        <f t="shared" si="333"/>
        <v>2</v>
      </c>
      <c r="G7118" s="79" t="str">
        <f t="shared" si="334"/>
        <v>PHY</v>
      </c>
      <c r="H7118" s="79" t="str">
        <f t="shared" si="335"/>
        <v>2IM-CIG/SOUTHERN</v>
      </c>
    </row>
    <row r="7119" spans="1:8">
      <c r="A7119" s="80">
        <v>37207</v>
      </c>
      <c r="B7119" s="79" t="s">
        <v>183</v>
      </c>
      <c r="C7119" s="79" t="s">
        <v>187</v>
      </c>
      <c r="D7119" s="85">
        <v>38430.119700000003</v>
      </c>
      <c r="E7119" s="85">
        <v>38430.119700000003</v>
      </c>
      <c r="F7119" s="210">
        <f t="shared" si="333"/>
        <v>2</v>
      </c>
      <c r="G7119" s="79" t="str">
        <f t="shared" si="334"/>
        <v>PHY</v>
      </c>
      <c r="H7119" s="79" t="str">
        <f t="shared" si="335"/>
        <v>2IM_FTULESSGATH</v>
      </c>
    </row>
    <row r="7120" spans="1:8">
      <c r="A7120" s="80">
        <v>37207</v>
      </c>
      <c r="B7120" s="79" t="s">
        <v>183</v>
      </c>
      <c r="C7120" s="79" t="s">
        <v>188</v>
      </c>
      <c r="D7120" s="85">
        <v>15824.46</v>
      </c>
      <c r="E7120" s="85">
        <v>15824.46</v>
      </c>
      <c r="F7120" s="210">
        <f t="shared" si="333"/>
        <v>2</v>
      </c>
      <c r="G7120" s="79" t="str">
        <f t="shared" si="334"/>
        <v>PHY</v>
      </c>
      <c r="H7120" s="79" t="str">
        <f t="shared" si="335"/>
        <v>2IM_WINDRIVER</v>
      </c>
    </row>
    <row r="7121" spans="1:8">
      <c r="A7121" s="80">
        <v>37207</v>
      </c>
      <c r="B7121" s="79" t="s">
        <v>183</v>
      </c>
      <c r="C7121" s="79" t="s">
        <v>46</v>
      </c>
      <c r="D7121" s="85">
        <v>-2490.7073</v>
      </c>
      <c r="E7121" s="85">
        <v>-2490.7073</v>
      </c>
      <c r="F7121" s="210">
        <f t="shared" si="333"/>
        <v>2</v>
      </c>
      <c r="G7121" s="79" t="str">
        <f t="shared" si="334"/>
        <v>PHY</v>
      </c>
      <c r="H7121" s="79" t="str">
        <f t="shared" si="335"/>
        <v>2NGI-SOCAL</v>
      </c>
    </row>
    <row r="7122" spans="1:8">
      <c r="A7122" s="80">
        <v>37207</v>
      </c>
      <c r="B7122" s="79" t="s">
        <v>183</v>
      </c>
      <c r="C7122" s="79" t="s">
        <v>221</v>
      </c>
      <c r="D7122" s="85">
        <v>-2291.4508000000001</v>
      </c>
      <c r="E7122" s="85">
        <v>-2291.4508000000001</v>
      </c>
      <c r="F7122" s="210">
        <f t="shared" si="333"/>
        <v>2</v>
      </c>
      <c r="G7122" s="79" t="str">
        <f t="shared" si="334"/>
        <v>PHY</v>
      </c>
      <c r="H7122" s="79" t="str">
        <f t="shared" si="335"/>
        <v>2NNG/MID15</v>
      </c>
    </row>
    <row r="7123" spans="1:8">
      <c r="A7123" s="80">
        <v>37208</v>
      </c>
      <c r="B7123" s="79" t="s">
        <v>183</v>
      </c>
      <c r="C7123" s="79" t="s">
        <v>100</v>
      </c>
      <c r="D7123" s="85">
        <v>34.869900000000001</v>
      </c>
      <c r="E7123" s="85">
        <v>34.869900000000001</v>
      </c>
      <c r="F7123" s="210">
        <f t="shared" si="333"/>
        <v>2</v>
      </c>
      <c r="G7123" s="79" t="str">
        <f t="shared" si="334"/>
        <v>PHY</v>
      </c>
      <c r="H7123" s="79" t="str">
        <f t="shared" si="335"/>
        <v>2DJ/BASIN/CIG</v>
      </c>
    </row>
    <row r="7124" spans="1:8">
      <c r="A7124" s="80">
        <v>37208</v>
      </c>
      <c r="B7124" s="79" t="s">
        <v>183</v>
      </c>
      <c r="C7124" s="79" t="s">
        <v>97</v>
      </c>
      <c r="D7124" s="85">
        <v>2779.6291000000001</v>
      </c>
      <c r="E7124" s="85">
        <v>2779.6291000000001</v>
      </c>
      <c r="F7124" s="210">
        <f t="shared" si="333"/>
        <v>2</v>
      </c>
      <c r="G7124" s="79" t="str">
        <f t="shared" si="334"/>
        <v>PHY</v>
      </c>
      <c r="H7124" s="79" t="str">
        <f t="shared" si="335"/>
        <v>2DJ/BASIN/PSCO</v>
      </c>
    </row>
    <row r="7125" spans="1:8">
      <c r="A7125" s="80">
        <v>37208</v>
      </c>
      <c r="B7125" s="79" t="s">
        <v>183</v>
      </c>
      <c r="C7125" s="79" t="s">
        <v>88</v>
      </c>
      <c r="D7125" s="85">
        <v>-21420.0825</v>
      </c>
      <c r="E7125" s="85">
        <v>-21420.0825</v>
      </c>
      <c r="F7125" s="210">
        <f t="shared" si="333"/>
        <v>2</v>
      </c>
      <c r="G7125" s="79" t="str">
        <f t="shared" si="334"/>
        <v>PHY</v>
      </c>
      <c r="H7125" s="79" t="str">
        <f t="shared" si="335"/>
        <v>2IF-CIG/RKYMTN</v>
      </c>
    </row>
    <row r="7126" spans="1:8">
      <c r="A7126" s="80">
        <v>37208</v>
      </c>
      <c r="B7126" s="79" t="s">
        <v>183</v>
      </c>
      <c r="C7126" s="79" t="s">
        <v>105</v>
      </c>
      <c r="D7126" s="85">
        <v>-3556.7301000000002</v>
      </c>
      <c r="E7126" s="85">
        <v>-3556.7301000000002</v>
      </c>
      <c r="F7126" s="210">
        <f t="shared" si="333"/>
        <v>2</v>
      </c>
      <c r="G7126" s="79" t="str">
        <f t="shared" si="334"/>
        <v>PHY</v>
      </c>
      <c r="H7126" s="79" t="str">
        <f t="shared" si="335"/>
        <v>2IF-CIG/ROCKPORT</v>
      </c>
    </row>
    <row r="7127" spans="1:8">
      <c r="A7127" s="80">
        <v>37208</v>
      </c>
      <c r="B7127" s="79" t="s">
        <v>183</v>
      </c>
      <c r="C7127" s="79" t="s">
        <v>101</v>
      </c>
      <c r="D7127" s="85">
        <v>3691.7264</v>
      </c>
      <c r="E7127" s="85">
        <v>3691.7264</v>
      </c>
      <c r="F7127" s="210">
        <f t="shared" si="333"/>
        <v>2</v>
      </c>
      <c r="G7127" s="79" t="str">
        <f t="shared" si="334"/>
        <v>PHY</v>
      </c>
      <c r="H7127" s="79" t="str">
        <f t="shared" si="335"/>
        <v>2IF-CIG/WIC</v>
      </c>
    </row>
    <row r="7128" spans="1:8">
      <c r="A7128" s="80">
        <v>37208</v>
      </c>
      <c r="B7128" s="79" t="s">
        <v>183</v>
      </c>
      <c r="C7128" s="79" t="s">
        <v>108</v>
      </c>
      <c r="D7128" s="85">
        <v>-7472.1220000000003</v>
      </c>
      <c r="E7128" s="85">
        <v>-7472.1220000000003</v>
      </c>
      <c r="F7128" s="210">
        <f t="shared" si="333"/>
        <v>2</v>
      </c>
      <c r="G7128" s="79" t="str">
        <f t="shared" si="334"/>
        <v>PHY</v>
      </c>
      <c r="H7128" s="79" t="str">
        <f t="shared" si="335"/>
        <v>2IF-NGPL/OK-NW</v>
      </c>
    </row>
    <row r="7129" spans="1:8">
      <c r="A7129" s="80">
        <v>37208</v>
      </c>
      <c r="B7129" s="79" t="s">
        <v>183</v>
      </c>
      <c r="C7129" s="79" t="s">
        <v>67</v>
      </c>
      <c r="D7129" s="85">
        <v>-498.14150000000001</v>
      </c>
      <c r="E7129" s="85">
        <v>-498.14150000000001</v>
      </c>
      <c r="F7129" s="210">
        <f t="shared" si="333"/>
        <v>2</v>
      </c>
      <c r="G7129" s="79" t="str">
        <f t="shared" si="334"/>
        <v>PHY</v>
      </c>
      <c r="H7129" s="79" t="str">
        <f t="shared" si="335"/>
        <v>2IF-NWPL_ROCKY_M</v>
      </c>
    </row>
    <row r="7130" spans="1:8">
      <c r="A7130" s="80">
        <v>37208</v>
      </c>
      <c r="B7130" s="79" t="s">
        <v>183</v>
      </c>
      <c r="C7130" s="79" t="s">
        <v>186</v>
      </c>
      <c r="D7130" s="85">
        <v>-310.34200000000004</v>
      </c>
      <c r="E7130" s="85">
        <v>-310.34200000000004</v>
      </c>
      <c r="F7130" s="210">
        <f t="shared" si="333"/>
        <v>2</v>
      </c>
      <c r="G7130" s="79" t="str">
        <f t="shared" si="334"/>
        <v>PHY</v>
      </c>
      <c r="H7130" s="79" t="str">
        <f t="shared" si="335"/>
        <v>2IM-CIG/SOUTHERN</v>
      </c>
    </row>
    <row r="7131" spans="1:8">
      <c r="A7131" s="80">
        <v>37208</v>
      </c>
      <c r="B7131" s="79" t="s">
        <v>183</v>
      </c>
      <c r="C7131" s="79" t="s">
        <v>187</v>
      </c>
      <c r="D7131" s="85">
        <v>38430.119700000003</v>
      </c>
      <c r="E7131" s="85">
        <v>38430.119700000003</v>
      </c>
      <c r="F7131" s="210">
        <f t="shared" si="333"/>
        <v>2</v>
      </c>
      <c r="G7131" s="79" t="str">
        <f t="shared" si="334"/>
        <v>PHY</v>
      </c>
      <c r="H7131" s="79" t="str">
        <f t="shared" si="335"/>
        <v>2IM_FTULESSGATH</v>
      </c>
    </row>
    <row r="7132" spans="1:8">
      <c r="A7132" s="80">
        <v>37208</v>
      </c>
      <c r="B7132" s="79" t="s">
        <v>183</v>
      </c>
      <c r="C7132" s="79" t="s">
        <v>188</v>
      </c>
      <c r="D7132" s="85">
        <v>15824.46</v>
      </c>
      <c r="E7132" s="85">
        <v>15824.46</v>
      </c>
      <c r="F7132" s="210">
        <f t="shared" si="333"/>
        <v>2</v>
      </c>
      <c r="G7132" s="79" t="str">
        <f t="shared" si="334"/>
        <v>PHY</v>
      </c>
      <c r="H7132" s="79" t="str">
        <f t="shared" si="335"/>
        <v>2IM_WINDRIVER</v>
      </c>
    </row>
    <row r="7133" spans="1:8">
      <c r="A7133" s="80">
        <v>37208</v>
      </c>
      <c r="B7133" s="79" t="s">
        <v>183</v>
      </c>
      <c r="C7133" s="79" t="s">
        <v>46</v>
      </c>
      <c r="D7133" s="85">
        <v>-2490.7073</v>
      </c>
      <c r="E7133" s="85">
        <v>-2490.7073</v>
      </c>
      <c r="F7133" s="210">
        <f t="shared" si="333"/>
        <v>2</v>
      </c>
      <c r="G7133" s="79" t="str">
        <f t="shared" si="334"/>
        <v>PHY</v>
      </c>
      <c r="H7133" s="79" t="str">
        <f t="shared" si="335"/>
        <v>2NGI-SOCAL</v>
      </c>
    </row>
    <row r="7134" spans="1:8">
      <c r="A7134" s="80">
        <v>37208</v>
      </c>
      <c r="B7134" s="79" t="s">
        <v>183</v>
      </c>
      <c r="C7134" s="79" t="s">
        <v>221</v>
      </c>
      <c r="D7134" s="85">
        <v>-2291.4508000000001</v>
      </c>
      <c r="E7134" s="85">
        <v>-2291.4508000000001</v>
      </c>
      <c r="F7134" s="210">
        <f t="shared" si="333"/>
        <v>2</v>
      </c>
      <c r="G7134" s="79" t="str">
        <f t="shared" si="334"/>
        <v>PHY</v>
      </c>
      <c r="H7134" s="79" t="str">
        <f t="shared" si="335"/>
        <v>2NNG/MID15</v>
      </c>
    </row>
    <row r="7135" spans="1:8">
      <c r="A7135" s="80">
        <v>37209</v>
      </c>
      <c r="B7135" s="79" t="s">
        <v>183</v>
      </c>
      <c r="C7135" s="79" t="s">
        <v>100</v>
      </c>
      <c r="D7135" s="85">
        <v>34.869900000000001</v>
      </c>
      <c r="E7135" s="85">
        <v>34.869900000000001</v>
      </c>
      <c r="F7135" s="210">
        <f t="shared" si="333"/>
        <v>2</v>
      </c>
      <c r="G7135" s="79" t="str">
        <f t="shared" si="334"/>
        <v>PHY</v>
      </c>
      <c r="H7135" s="79" t="str">
        <f t="shared" si="335"/>
        <v>2DJ/BASIN/CIG</v>
      </c>
    </row>
    <row r="7136" spans="1:8">
      <c r="A7136" s="80">
        <v>37209</v>
      </c>
      <c r="B7136" s="79" t="s">
        <v>183</v>
      </c>
      <c r="C7136" s="79" t="s">
        <v>97</v>
      </c>
      <c r="D7136" s="85">
        <v>2779.6291000000001</v>
      </c>
      <c r="E7136" s="85">
        <v>2779.6291000000001</v>
      </c>
      <c r="F7136" s="210">
        <f t="shared" si="333"/>
        <v>2</v>
      </c>
      <c r="G7136" s="79" t="str">
        <f t="shared" si="334"/>
        <v>PHY</v>
      </c>
      <c r="H7136" s="79" t="str">
        <f t="shared" si="335"/>
        <v>2DJ/BASIN/PSCO</v>
      </c>
    </row>
    <row r="7137" spans="1:8">
      <c r="A7137" s="80">
        <v>37209</v>
      </c>
      <c r="B7137" s="79" t="s">
        <v>183</v>
      </c>
      <c r="C7137" s="79" t="s">
        <v>88</v>
      </c>
      <c r="D7137" s="85">
        <v>-21420.0825</v>
      </c>
      <c r="E7137" s="85">
        <v>-21420.0825</v>
      </c>
      <c r="F7137" s="210">
        <f t="shared" si="333"/>
        <v>2</v>
      </c>
      <c r="G7137" s="79" t="str">
        <f t="shared" si="334"/>
        <v>PHY</v>
      </c>
      <c r="H7137" s="79" t="str">
        <f t="shared" si="335"/>
        <v>2IF-CIG/RKYMTN</v>
      </c>
    </row>
    <row r="7138" spans="1:8">
      <c r="A7138" s="80">
        <v>37209</v>
      </c>
      <c r="B7138" s="79" t="s">
        <v>183</v>
      </c>
      <c r="C7138" s="79" t="s">
        <v>105</v>
      </c>
      <c r="D7138" s="85">
        <v>-3556.7301000000002</v>
      </c>
      <c r="E7138" s="85">
        <v>-3556.7301000000002</v>
      </c>
      <c r="F7138" s="210">
        <f t="shared" si="333"/>
        <v>2</v>
      </c>
      <c r="G7138" s="79" t="str">
        <f t="shared" si="334"/>
        <v>PHY</v>
      </c>
      <c r="H7138" s="79" t="str">
        <f t="shared" si="335"/>
        <v>2IF-CIG/ROCKPORT</v>
      </c>
    </row>
    <row r="7139" spans="1:8">
      <c r="A7139" s="80">
        <v>37209</v>
      </c>
      <c r="B7139" s="79" t="s">
        <v>183</v>
      </c>
      <c r="C7139" s="79" t="s">
        <v>101</v>
      </c>
      <c r="D7139" s="85">
        <v>3691.7264</v>
      </c>
      <c r="E7139" s="85">
        <v>3691.7264</v>
      </c>
      <c r="F7139" s="210">
        <f t="shared" si="333"/>
        <v>2</v>
      </c>
      <c r="G7139" s="79" t="str">
        <f t="shared" si="334"/>
        <v>PHY</v>
      </c>
      <c r="H7139" s="79" t="str">
        <f t="shared" si="335"/>
        <v>2IF-CIG/WIC</v>
      </c>
    </row>
    <row r="7140" spans="1:8">
      <c r="A7140" s="80">
        <v>37209</v>
      </c>
      <c r="B7140" s="79" t="s">
        <v>183</v>
      </c>
      <c r="C7140" s="79" t="s">
        <v>108</v>
      </c>
      <c r="D7140" s="85">
        <v>-7472.1220000000003</v>
      </c>
      <c r="E7140" s="85">
        <v>-7472.1220000000003</v>
      </c>
      <c r="F7140" s="210">
        <f t="shared" si="333"/>
        <v>2</v>
      </c>
      <c r="G7140" s="79" t="str">
        <f t="shared" si="334"/>
        <v>PHY</v>
      </c>
      <c r="H7140" s="79" t="str">
        <f t="shared" si="335"/>
        <v>2IF-NGPL/OK-NW</v>
      </c>
    </row>
    <row r="7141" spans="1:8">
      <c r="A7141" s="80">
        <v>37209</v>
      </c>
      <c r="B7141" s="79" t="s">
        <v>183</v>
      </c>
      <c r="C7141" s="79" t="s">
        <v>67</v>
      </c>
      <c r="D7141" s="85">
        <v>-498.14150000000001</v>
      </c>
      <c r="E7141" s="85">
        <v>-498.14150000000001</v>
      </c>
      <c r="F7141" s="210">
        <f t="shared" si="333"/>
        <v>2</v>
      </c>
      <c r="G7141" s="79" t="str">
        <f t="shared" si="334"/>
        <v>PHY</v>
      </c>
      <c r="H7141" s="79" t="str">
        <f t="shared" si="335"/>
        <v>2IF-NWPL_ROCKY_M</v>
      </c>
    </row>
    <row r="7142" spans="1:8">
      <c r="A7142" s="80">
        <v>37209</v>
      </c>
      <c r="B7142" s="79" t="s">
        <v>183</v>
      </c>
      <c r="C7142" s="79" t="s">
        <v>186</v>
      </c>
      <c r="D7142" s="85">
        <v>-310.34200000000004</v>
      </c>
      <c r="E7142" s="85">
        <v>-310.34200000000004</v>
      </c>
      <c r="F7142" s="210">
        <f t="shared" si="333"/>
        <v>2</v>
      </c>
      <c r="G7142" s="79" t="str">
        <f t="shared" si="334"/>
        <v>PHY</v>
      </c>
      <c r="H7142" s="79" t="str">
        <f t="shared" si="335"/>
        <v>2IM-CIG/SOUTHERN</v>
      </c>
    </row>
    <row r="7143" spans="1:8">
      <c r="A7143" s="80">
        <v>37209</v>
      </c>
      <c r="B7143" s="79" t="s">
        <v>183</v>
      </c>
      <c r="C7143" s="79" t="s">
        <v>187</v>
      </c>
      <c r="D7143" s="85">
        <v>38430.119700000003</v>
      </c>
      <c r="E7143" s="85">
        <v>38430.119700000003</v>
      </c>
      <c r="F7143" s="210">
        <f t="shared" si="333"/>
        <v>2</v>
      </c>
      <c r="G7143" s="79" t="str">
        <f t="shared" si="334"/>
        <v>PHY</v>
      </c>
      <c r="H7143" s="79" t="str">
        <f t="shared" si="335"/>
        <v>2IM_FTULESSGATH</v>
      </c>
    </row>
    <row r="7144" spans="1:8">
      <c r="A7144" s="80">
        <v>37209</v>
      </c>
      <c r="B7144" s="79" t="s">
        <v>183</v>
      </c>
      <c r="C7144" s="79" t="s">
        <v>188</v>
      </c>
      <c r="D7144" s="85">
        <v>15824.46</v>
      </c>
      <c r="E7144" s="85">
        <v>15824.46</v>
      </c>
      <c r="F7144" s="210">
        <f t="shared" si="333"/>
        <v>2</v>
      </c>
      <c r="G7144" s="79" t="str">
        <f t="shared" si="334"/>
        <v>PHY</v>
      </c>
      <c r="H7144" s="79" t="str">
        <f t="shared" si="335"/>
        <v>2IM_WINDRIVER</v>
      </c>
    </row>
    <row r="7145" spans="1:8">
      <c r="A7145" s="80">
        <v>37209</v>
      </c>
      <c r="B7145" s="79" t="s">
        <v>183</v>
      </c>
      <c r="C7145" s="79" t="s">
        <v>46</v>
      </c>
      <c r="D7145" s="85">
        <v>-2490.7073</v>
      </c>
      <c r="E7145" s="85">
        <v>-2490.7073</v>
      </c>
      <c r="F7145" s="210">
        <f t="shared" si="333"/>
        <v>2</v>
      </c>
      <c r="G7145" s="79" t="str">
        <f t="shared" si="334"/>
        <v>PHY</v>
      </c>
      <c r="H7145" s="79" t="str">
        <f t="shared" si="335"/>
        <v>2NGI-SOCAL</v>
      </c>
    </row>
    <row r="7146" spans="1:8">
      <c r="A7146" s="80">
        <v>37209</v>
      </c>
      <c r="B7146" s="79" t="s">
        <v>183</v>
      </c>
      <c r="C7146" s="79" t="s">
        <v>221</v>
      </c>
      <c r="D7146" s="85">
        <v>-2291.4508000000001</v>
      </c>
      <c r="E7146" s="85">
        <v>-2291.4508000000001</v>
      </c>
      <c r="F7146" s="210">
        <f t="shared" si="333"/>
        <v>2</v>
      </c>
      <c r="G7146" s="79" t="str">
        <f t="shared" si="334"/>
        <v>PHY</v>
      </c>
      <c r="H7146" s="79" t="str">
        <f t="shared" si="335"/>
        <v>2NNG/MID15</v>
      </c>
    </row>
    <row r="7147" spans="1:8">
      <c r="A7147" s="80">
        <v>37210</v>
      </c>
      <c r="B7147" s="79" t="s">
        <v>183</v>
      </c>
      <c r="C7147" s="79" t="s">
        <v>100</v>
      </c>
      <c r="D7147" s="85">
        <v>34.869900000000001</v>
      </c>
      <c r="E7147" s="85">
        <v>34.869900000000001</v>
      </c>
      <c r="F7147" s="210">
        <f t="shared" si="333"/>
        <v>2</v>
      </c>
      <c r="G7147" s="79" t="str">
        <f t="shared" si="334"/>
        <v>PHY</v>
      </c>
      <c r="H7147" s="79" t="str">
        <f t="shared" si="335"/>
        <v>2DJ/BASIN/CIG</v>
      </c>
    </row>
    <row r="7148" spans="1:8">
      <c r="A7148" s="80">
        <v>37210</v>
      </c>
      <c r="B7148" s="79" t="s">
        <v>183</v>
      </c>
      <c r="C7148" s="79" t="s">
        <v>97</v>
      </c>
      <c r="D7148" s="85">
        <v>2779.6291000000001</v>
      </c>
      <c r="E7148" s="85">
        <v>2779.6291000000001</v>
      </c>
      <c r="F7148" s="210">
        <f t="shared" si="333"/>
        <v>2</v>
      </c>
      <c r="G7148" s="79" t="str">
        <f t="shared" si="334"/>
        <v>PHY</v>
      </c>
      <c r="H7148" s="79" t="str">
        <f t="shared" si="335"/>
        <v>2DJ/BASIN/PSCO</v>
      </c>
    </row>
    <row r="7149" spans="1:8">
      <c r="A7149" s="80">
        <v>37210</v>
      </c>
      <c r="B7149" s="79" t="s">
        <v>183</v>
      </c>
      <c r="C7149" s="79" t="s">
        <v>88</v>
      </c>
      <c r="D7149" s="85">
        <v>-21420.0825</v>
      </c>
      <c r="E7149" s="85">
        <v>-21420.0825</v>
      </c>
      <c r="F7149" s="210">
        <f t="shared" si="333"/>
        <v>2</v>
      </c>
      <c r="G7149" s="79" t="str">
        <f t="shared" si="334"/>
        <v>PHY</v>
      </c>
      <c r="H7149" s="79" t="str">
        <f t="shared" si="335"/>
        <v>2IF-CIG/RKYMTN</v>
      </c>
    </row>
    <row r="7150" spans="1:8">
      <c r="A7150" s="80">
        <v>37210</v>
      </c>
      <c r="B7150" s="79" t="s">
        <v>183</v>
      </c>
      <c r="C7150" s="79" t="s">
        <v>105</v>
      </c>
      <c r="D7150" s="85">
        <v>-3556.7301000000002</v>
      </c>
      <c r="E7150" s="85">
        <v>-3556.7301000000002</v>
      </c>
      <c r="F7150" s="210">
        <f t="shared" si="333"/>
        <v>2</v>
      </c>
      <c r="G7150" s="79" t="str">
        <f t="shared" si="334"/>
        <v>PHY</v>
      </c>
      <c r="H7150" s="79" t="str">
        <f t="shared" si="335"/>
        <v>2IF-CIG/ROCKPORT</v>
      </c>
    </row>
    <row r="7151" spans="1:8">
      <c r="A7151" s="80">
        <v>37210</v>
      </c>
      <c r="B7151" s="79" t="s">
        <v>183</v>
      </c>
      <c r="C7151" s="79" t="s">
        <v>101</v>
      </c>
      <c r="D7151" s="85">
        <v>3691.7264</v>
      </c>
      <c r="E7151" s="85">
        <v>3691.7264</v>
      </c>
      <c r="F7151" s="210">
        <f t="shared" si="333"/>
        <v>2</v>
      </c>
      <c r="G7151" s="79" t="str">
        <f t="shared" si="334"/>
        <v>PHY</v>
      </c>
      <c r="H7151" s="79" t="str">
        <f t="shared" si="335"/>
        <v>2IF-CIG/WIC</v>
      </c>
    </row>
    <row r="7152" spans="1:8">
      <c r="A7152" s="80">
        <v>37210</v>
      </c>
      <c r="B7152" s="79" t="s">
        <v>183</v>
      </c>
      <c r="C7152" s="79" t="s">
        <v>108</v>
      </c>
      <c r="D7152" s="85">
        <v>-7472.1220000000003</v>
      </c>
      <c r="E7152" s="85">
        <v>-7472.1220000000003</v>
      </c>
      <c r="F7152" s="210">
        <f t="shared" si="333"/>
        <v>2</v>
      </c>
      <c r="G7152" s="79" t="str">
        <f t="shared" si="334"/>
        <v>PHY</v>
      </c>
      <c r="H7152" s="79" t="str">
        <f t="shared" si="335"/>
        <v>2IF-NGPL/OK-NW</v>
      </c>
    </row>
    <row r="7153" spans="1:8">
      <c r="A7153" s="80">
        <v>37210</v>
      </c>
      <c r="B7153" s="79" t="s">
        <v>183</v>
      </c>
      <c r="C7153" s="79" t="s">
        <v>67</v>
      </c>
      <c r="D7153" s="85">
        <v>-498.14150000000001</v>
      </c>
      <c r="E7153" s="85">
        <v>-498.14150000000001</v>
      </c>
      <c r="F7153" s="210">
        <f t="shared" si="333"/>
        <v>2</v>
      </c>
      <c r="G7153" s="79" t="str">
        <f t="shared" si="334"/>
        <v>PHY</v>
      </c>
      <c r="H7153" s="79" t="str">
        <f t="shared" si="335"/>
        <v>2IF-NWPL_ROCKY_M</v>
      </c>
    </row>
    <row r="7154" spans="1:8">
      <c r="A7154" s="80">
        <v>37210</v>
      </c>
      <c r="B7154" s="79" t="s">
        <v>183</v>
      </c>
      <c r="C7154" s="79" t="s">
        <v>186</v>
      </c>
      <c r="D7154" s="85">
        <v>-310.34200000000004</v>
      </c>
      <c r="E7154" s="85">
        <v>-310.34200000000004</v>
      </c>
      <c r="F7154" s="210">
        <f t="shared" si="333"/>
        <v>2</v>
      </c>
      <c r="G7154" s="79" t="str">
        <f t="shared" si="334"/>
        <v>PHY</v>
      </c>
      <c r="H7154" s="79" t="str">
        <f t="shared" si="335"/>
        <v>2IM-CIG/SOUTHERN</v>
      </c>
    </row>
    <row r="7155" spans="1:8">
      <c r="A7155" s="80">
        <v>37210</v>
      </c>
      <c r="B7155" s="79" t="s">
        <v>183</v>
      </c>
      <c r="C7155" s="79" t="s">
        <v>187</v>
      </c>
      <c r="D7155" s="85">
        <v>38430.119700000003</v>
      </c>
      <c r="E7155" s="85">
        <v>38430.119700000003</v>
      </c>
      <c r="F7155" s="210">
        <f t="shared" si="333"/>
        <v>2</v>
      </c>
      <c r="G7155" s="79" t="str">
        <f t="shared" si="334"/>
        <v>PHY</v>
      </c>
      <c r="H7155" s="79" t="str">
        <f t="shared" si="335"/>
        <v>2IM_FTULESSGATH</v>
      </c>
    </row>
    <row r="7156" spans="1:8">
      <c r="A7156" s="80">
        <v>37210</v>
      </c>
      <c r="B7156" s="79" t="s">
        <v>183</v>
      </c>
      <c r="C7156" s="79" t="s">
        <v>188</v>
      </c>
      <c r="D7156" s="85">
        <v>15824.46</v>
      </c>
      <c r="E7156" s="85">
        <v>15824.46</v>
      </c>
      <c r="F7156" s="210">
        <f t="shared" si="333"/>
        <v>2</v>
      </c>
      <c r="G7156" s="79" t="str">
        <f t="shared" si="334"/>
        <v>PHY</v>
      </c>
      <c r="H7156" s="79" t="str">
        <f t="shared" si="335"/>
        <v>2IM_WINDRIVER</v>
      </c>
    </row>
    <row r="7157" spans="1:8">
      <c r="A7157" s="80">
        <v>37210</v>
      </c>
      <c r="B7157" s="79" t="s">
        <v>183</v>
      </c>
      <c r="C7157" s="79" t="s">
        <v>46</v>
      </c>
      <c r="D7157" s="85">
        <v>-2490.7073</v>
      </c>
      <c r="E7157" s="85">
        <v>-2490.7073</v>
      </c>
      <c r="F7157" s="210">
        <f t="shared" si="333"/>
        <v>2</v>
      </c>
      <c r="G7157" s="79" t="str">
        <f t="shared" si="334"/>
        <v>PHY</v>
      </c>
      <c r="H7157" s="79" t="str">
        <f t="shared" si="335"/>
        <v>2NGI-SOCAL</v>
      </c>
    </row>
    <row r="7158" spans="1:8">
      <c r="A7158" s="80">
        <v>37210</v>
      </c>
      <c r="B7158" s="79" t="s">
        <v>183</v>
      </c>
      <c r="C7158" s="79" t="s">
        <v>221</v>
      </c>
      <c r="D7158" s="85">
        <v>-2291.4508000000001</v>
      </c>
      <c r="E7158" s="85">
        <v>-2291.4508000000001</v>
      </c>
      <c r="F7158" s="210">
        <f t="shared" si="333"/>
        <v>2</v>
      </c>
      <c r="G7158" s="79" t="str">
        <f t="shared" si="334"/>
        <v>PHY</v>
      </c>
      <c r="H7158" s="79" t="str">
        <f t="shared" si="335"/>
        <v>2NNG/MID15</v>
      </c>
    </row>
    <row r="7159" spans="1:8">
      <c r="A7159" s="80">
        <v>37211</v>
      </c>
      <c r="B7159" s="79" t="s">
        <v>183</v>
      </c>
      <c r="C7159" s="79" t="s">
        <v>100</v>
      </c>
      <c r="D7159" s="85">
        <v>34.869900000000001</v>
      </c>
      <c r="E7159" s="85">
        <v>34.869900000000001</v>
      </c>
      <c r="F7159" s="210">
        <f t="shared" si="333"/>
        <v>2</v>
      </c>
      <c r="G7159" s="79" t="str">
        <f t="shared" si="334"/>
        <v>PHY</v>
      </c>
      <c r="H7159" s="79" t="str">
        <f t="shared" si="335"/>
        <v>2DJ/BASIN/CIG</v>
      </c>
    </row>
    <row r="7160" spans="1:8">
      <c r="A7160" s="80">
        <v>37211</v>
      </c>
      <c r="B7160" s="79" t="s">
        <v>183</v>
      </c>
      <c r="C7160" s="79" t="s">
        <v>97</v>
      </c>
      <c r="D7160" s="85">
        <v>2779.6291000000001</v>
      </c>
      <c r="E7160" s="85">
        <v>2779.6291000000001</v>
      </c>
      <c r="F7160" s="210">
        <f t="shared" si="333"/>
        <v>2</v>
      </c>
      <c r="G7160" s="79" t="str">
        <f t="shared" si="334"/>
        <v>PHY</v>
      </c>
      <c r="H7160" s="79" t="str">
        <f t="shared" si="335"/>
        <v>2DJ/BASIN/PSCO</v>
      </c>
    </row>
    <row r="7161" spans="1:8">
      <c r="A7161" s="80">
        <v>37211</v>
      </c>
      <c r="B7161" s="79" t="s">
        <v>183</v>
      </c>
      <c r="C7161" s="79" t="s">
        <v>88</v>
      </c>
      <c r="D7161" s="85">
        <v>-21420.0825</v>
      </c>
      <c r="E7161" s="85">
        <v>-21420.0825</v>
      </c>
      <c r="F7161" s="210">
        <f t="shared" si="333"/>
        <v>2</v>
      </c>
      <c r="G7161" s="79" t="str">
        <f t="shared" si="334"/>
        <v>PHY</v>
      </c>
      <c r="H7161" s="79" t="str">
        <f t="shared" si="335"/>
        <v>2IF-CIG/RKYMTN</v>
      </c>
    </row>
    <row r="7162" spans="1:8">
      <c r="A7162" s="80">
        <v>37211</v>
      </c>
      <c r="B7162" s="79" t="s">
        <v>183</v>
      </c>
      <c r="C7162" s="79" t="s">
        <v>105</v>
      </c>
      <c r="D7162" s="85">
        <v>-3556.7301000000002</v>
      </c>
      <c r="E7162" s="85">
        <v>-3556.7301000000002</v>
      </c>
      <c r="F7162" s="210">
        <f t="shared" si="333"/>
        <v>2</v>
      </c>
      <c r="G7162" s="79" t="str">
        <f t="shared" si="334"/>
        <v>PHY</v>
      </c>
      <c r="H7162" s="79" t="str">
        <f t="shared" si="335"/>
        <v>2IF-CIG/ROCKPORT</v>
      </c>
    </row>
    <row r="7163" spans="1:8">
      <c r="A7163" s="80">
        <v>37211</v>
      </c>
      <c r="B7163" s="79" t="s">
        <v>183</v>
      </c>
      <c r="C7163" s="79" t="s">
        <v>101</v>
      </c>
      <c r="D7163" s="85">
        <v>3691.7264</v>
      </c>
      <c r="E7163" s="85">
        <v>3691.7264</v>
      </c>
      <c r="F7163" s="210">
        <f t="shared" si="333"/>
        <v>2</v>
      </c>
      <c r="G7163" s="79" t="str">
        <f t="shared" si="334"/>
        <v>PHY</v>
      </c>
      <c r="H7163" s="79" t="str">
        <f t="shared" si="335"/>
        <v>2IF-CIG/WIC</v>
      </c>
    </row>
    <row r="7164" spans="1:8">
      <c r="A7164" s="80">
        <v>37211</v>
      </c>
      <c r="B7164" s="79" t="s">
        <v>183</v>
      </c>
      <c r="C7164" s="79" t="s">
        <v>108</v>
      </c>
      <c r="D7164" s="85">
        <v>-7472.1220000000003</v>
      </c>
      <c r="E7164" s="85">
        <v>-7472.1220000000003</v>
      </c>
      <c r="F7164" s="210">
        <f t="shared" si="333"/>
        <v>2</v>
      </c>
      <c r="G7164" s="79" t="str">
        <f t="shared" si="334"/>
        <v>PHY</v>
      </c>
      <c r="H7164" s="79" t="str">
        <f t="shared" si="335"/>
        <v>2IF-NGPL/OK-NW</v>
      </c>
    </row>
    <row r="7165" spans="1:8">
      <c r="A7165" s="80">
        <v>37211</v>
      </c>
      <c r="B7165" s="79" t="s">
        <v>183</v>
      </c>
      <c r="C7165" s="79" t="s">
        <v>67</v>
      </c>
      <c r="D7165" s="85">
        <v>-498.14150000000001</v>
      </c>
      <c r="E7165" s="85">
        <v>-498.14150000000001</v>
      </c>
      <c r="F7165" s="210">
        <f t="shared" si="333"/>
        <v>2</v>
      </c>
      <c r="G7165" s="79" t="str">
        <f t="shared" si="334"/>
        <v>PHY</v>
      </c>
      <c r="H7165" s="79" t="str">
        <f t="shared" si="335"/>
        <v>2IF-NWPL_ROCKY_M</v>
      </c>
    </row>
    <row r="7166" spans="1:8">
      <c r="A7166" s="80">
        <v>37211</v>
      </c>
      <c r="B7166" s="79" t="s">
        <v>183</v>
      </c>
      <c r="C7166" s="79" t="s">
        <v>186</v>
      </c>
      <c r="D7166" s="85">
        <v>-310.34200000000004</v>
      </c>
      <c r="E7166" s="85">
        <v>-310.34200000000004</v>
      </c>
      <c r="F7166" s="210">
        <f t="shared" si="333"/>
        <v>2</v>
      </c>
      <c r="G7166" s="79" t="str">
        <f t="shared" si="334"/>
        <v>PHY</v>
      </c>
      <c r="H7166" s="79" t="str">
        <f t="shared" si="335"/>
        <v>2IM-CIG/SOUTHERN</v>
      </c>
    </row>
    <row r="7167" spans="1:8">
      <c r="A7167" s="80">
        <v>37211</v>
      </c>
      <c r="B7167" s="79" t="s">
        <v>183</v>
      </c>
      <c r="C7167" s="79" t="s">
        <v>187</v>
      </c>
      <c r="D7167" s="85">
        <v>38430.119700000003</v>
      </c>
      <c r="E7167" s="85">
        <v>38430.119700000003</v>
      </c>
      <c r="F7167" s="210">
        <f t="shared" si="333"/>
        <v>2</v>
      </c>
      <c r="G7167" s="79" t="str">
        <f t="shared" si="334"/>
        <v>PHY</v>
      </c>
      <c r="H7167" s="79" t="str">
        <f t="shared" si="335"/>
        <v>2IM_FTULESSGATH</v>
      </c>
    </row>
    <row r="7168" spans="1:8">
      <c r="A7168" s="80">
        <v>37211</v>
      </c>
      <c r="B7168" s="79" t="s">
        <v>183</v>
      </c>
      <c r="C7168" s="79" t="s">
        <v>188</v>
      </c>
      <c r="D7168" s="85">
        <v>15824.46</v>
      </c>
      <c r="E7168" s="85">
        <v>15824.46</v>
      </c>
      <c r="F7168" s="210">
        <f t="shared" si="333"/>
        <v>2</v>
      </c>
      <c r="G7168" s="79" t="str">
        <f t="shared" si="334"/>
        <v>PHY</v>
      </c>
      <c r="H7168" s="79" t="str">
        <f t="shared" si="335"/>
        <v>2IM_WINDRIVER</v>
      </c>
    </row>
    <row r="7169" spans="1:8">
      <c r="A7169" s="80">
        <v>37211</v>
      </c>
      <c r="B7169" s="79" t="s">
        <v>183</v>
      </c>
      <c r="C7169" s="79" t="s">
        <v>46</v>
      </c>
      <c r="D7169" s="85">
        <v>-2490.7073</v>
      </c>
      <c r="E7169" s="85">
        <v>-2490.7073</v>
      </c>
      <c r="F7169" s="210">
        <f t="shared" si="333"/>
        <v>2</v>
      </c>
      <c r="G7169" s="79" t="str">
        <f t="shared" si="334"/>
        <v>PHY</v>
      </c>
      <c r="H7169" s="79" t="str">
        <f t="shared" si="335"/>
        <v>2NGI-SOCAL</v>
      </c>
    </row>
    <row r="7170" spans="1:8">
      <c r="A7170" s="80">
        <v>37211</v>
      </c>
      <c r="B7170" s="79" t="s">
        <v>183</v>
      </c>
      <c r="C7170" s="79" t="s">
        <v>221</v>
      </c>
      <c r="D7170" s="85">
        <v>-2291.4508000000001</v>
      </c>
      <c r="E7170" s="85">
        <v>-2291.4508000000001</v>
      </c>
      <c r="F7170" s="210">
        <f t="shared" si="333"/>
        <v>2</v>
      </c>
      <c r="G7170" s="79" t="str">
        <f t="shared" si="334"/>
        <v>PHY</v>
      </c>
      <c r="H7170" s="79" t="str">
        <f t="shared" si="335"/>
        <v>2NNG/MID15</v>
      </c>
    </row>
    <row r="7171" spans="1:8">
      <c r="A7171" s="80">
        <v>37212</v>
      </c>
      <c r="B7171" s="79" t="s">
        <v>183</v>
      </c>
      <c r="C7171" s="79" t="s">
        <v>100</v>
      </c>
      <c r="D7171" s="85">
        <v>34.869900000000001</v>
      </c>
      <c r="E7171" s="85">
        <v>34.869900000000001</v>
      </c>
      <c r="F7171" s="210">
        <f t="shared" ref="F7171:F7234" si="336">IF(REF_DT&lt;=LastDay,INDEX(IntraMonth_Buckets,MATCH($A7171,IntraSumMonths,0),1),INDEX(BucketTable,MATCH($A7171,SumMonths,0),1))</f>
        <v>2</v>
      </c>
      <c r="G7171" s="79" t="str">
        <f t="shared" ref="G7171:G7234" si="337">INDEX(Book_Type,MATCH($B7171,Book,0),1)</f>
        <v>PHY</v>
      </c>
      <c r="H7171" s="79" t="str">
        <f t="shared" ref="H7171:H7234" si="338">$F7171&amp;$C7171</f>
        <v>2DJ/BASIN/CIG</v>
      </c>
    </row>
    <row r="7172" spans="1:8">
      <c r="A7172" s="80">
        <v>37212</v>
      </c>
      <c r="B7172" s="79" t="s">
        <v>183</v>
      </c>
      <c r="C7172" s="79" t="s">
        <v>97</v>
      </c>
      <c r="D7172" s="85">
        <v>2779.6291000000001</v>
      </c>
      <c r="E7172" s="85">
        <v>2779.6291000000001</v>
      </c>
      <c r="F7172" s="210">
        <f t="shared" si="336"/>
        <v>2</v>
      </c>
      <c r="G7172" s="79" t="str">
        <f t="shared" si="337"/>
        <v>PHY</v>
      </c>
      <c r="H7172" s="79" t="str">
        <f t="shared" si="338"/>
        <v>2DJ/BASIN/PSCO</v>
      </c>
    </row>
    <row r="7173" spans="1:8">
      <c r="A7173" s="80">
        <v>37212</v>
      </c>
      <c r="B7173" s="79" t="s">
        <v>183</v>
      </c>
      <c r="C7173" s="79" t="s">
        <v>88</v>
      </c>
      <c r="D7173" s="85">
        <v>-21420.0825</v>
      </c>
      <c r="E7173" s="85">
        <v>-21420.0825</v>
      </c>
      <c r="F7173" s="210">
        <f t="shared" si="336"/>
        <v>2</v>
      </c>
      <c r="G7173" s="79" t="str">
        <f t="shared" si="337"/>
        <v>PHY</v>
      </c>
      <c r="H7173" s="79" t="str">
        <f t="shared" si="338"/>
        <v>2IF-CIG/RKYMTN</v>
      </c>
    </row>
    <row r="7174" spans="1:8">
      <c r="A7174" s="80">
        <v>37212</v>
      </c>
      <c r="B7174" s="79" t="s">
        <v>183</v>
      </c>
      <c r="C7174" s="79" t="s">
        <v>105</v>
      </c>
      <c r="D7174" s="85">
        <v>-3556.7301000000002</v>
      </c>
      <c r="E7174" s="85">
        <v>-3556.7301000000002</v>
      </c>
      <c r="F7174" s="210">
        <f t="shared" si="336"/>
        <v>2</v>
      </c>
      <c r="G7174" s="79" t="str">
        <f t="shared" si="337"/>
        <v>PHY</v>
      </c>
      <c r="H7174" s="79" t="str">
        <f t="shared" si="338"/>
        <v>2IF-CIG/ROCKPORT</v>
      </c>
    </row>
    <row r="7175" spans="1:8">
      <c r="A7175" s="80">
        <v>37212</v>
      </c>
      <c r="B7175" s="79" t="s">
        <v>183</v>
      </c>
      <c r="C7175" s="79" t="s">
        <v>101</v>
      </c>
      <c r="D7175" s="85">
        <v>3691.7264</v>
      </c>
      <c r="E7175" s="85">
        <v>3691.7264</v>
      </c>
      <c r="F7175" s="210">
        <f t="shared" si="336"/>
        <v>2</v>
      </c>
      <c r="G7175" s="79" t="str">
        <f t="shared" si="337"/>
        <v>PHY</v>
      </c>
      <c r="H7175" s="79" t="str">
        <f t="shared" si="338"/>
        <v>2IF-CIG/WIC</v>
      </c>
    </row>
    <row r="7176" spans="1:8">
      <c r="A7176" s="80">
        <v>37212</v>
      </c>
      <c r="B7176" s="79" t="s">
        <v>183</v>
      </c>
      <c r="C7176" s="79" t="s">
        <v>108</v>
      </c>
      <c r="D7176" s="85">
        <v>-7472.1220000000003</v>
      </c>
      <c r="E7176" s="85">
        <v>-7472.1220000000003</v>
      </c>
      <c r="F7176" s="210">
        <f t="shared" si="336"/>
        <v>2</v>
      </c>
      <c r="G7176" s="79" t="str">
        <f t="shared" si="337"/>
        <v>PHY</v>
      </c>
      <c r="H7176" s="79" t="str">
        <f t="shared" si="338"/>
        <v>2IF-NGPL/OK-NW</v>
      </c>
    </row>
    <row r="7177" spans="1:8">
      <c r="A7177" s="80">
        <v>37212</v>
      </c>
      <c r="B7177" s="79" t="s">
        <v>183</v>
      </c>
      <c r="C7177" s="79" t="s">
        <v>67</v>
      </c>
      <c r="D7177" s="85">
        <v>-498.14150000000001</v>
      </c>
      <c r="E7177" s="85">
        <v>-498.14150000000001</v>
      </c>
      <c r="F7177" s="210">
        <f t="shared" si="336"/>
        <v>2</v>
      </c>
      <c r="G7177" s="79" t="str">
        <f t="shared" si="337"/>
        <v>PHY</v>
      </c>
      <c r="H7177" s="79" t="str">
        <f t="shared" si="338"/>
        <v>2IF-NWPL_ROCKY_M</v>
      </c>
    </row>
    <row r="7178" spans="1:8">
      <c r="A7178" s="80">
        <v>37212</v>
      </c>
      <c r="B7178" s="79" t="s">
        <v>183</v>
      </c>
      <c r="C7178" s="79" t="s">
        <v>186</v>
      </c>
      <c r="D7178" s="85">
        <v>-310.34200000000004</v>
      </c>
      <c r="E7178" s="85">
        <v>-310.34200000000004</v>
      </c>
      <c r="F7178" s="210">
        <f t="shared" si="336"/>
        <v>2</v>
      </c>
      <c r="G7178" s="79" t="str">
        <f t="shared" si="337"/>
        <v>PHY</v>
      </c>
      <c r="H7178" s="79" t="str">
        <f t="shared" si="338"/>
        <v>2IM-CIG/SOUTHERN</v>
      </c>
    </row>
    <row r="7179" spans="1:8">
      <c r="A7179" s="80">
        <v>37212</v>
      </c>
      <c r="B7179" s="79" t="s">
        <v>183</v>
      </c>
      <c r="C7179" s="79" t="s">
        <v>187</v>
      </c>
      <c r="D7179" s="85">
        <v>38430.119700000003</v>
      </c>
      <c r="E7179" s="85">
        <v>38430.119700000003</v>
      </c>
      <c r="F7179" s="210">
        <f t="shared" si="336"/>
        <v>2</v>
      </c>
      <c r="G7179" s="79" t="str">
        <f t="shared" si="337"/>
        <v>PHY</v>
      </c>
      <c r="H7179" s="79" t="str">
        <f t="shared" si="338"/>
        <v>2IM_FTULESSGATH</v>
      </c>
    </row>
    <row r="7180" spans="1:8">
      <c r="A7180" s="80">
        <v>37212</v>
      </c>
      <c r="B7180" s="79" t="s">
        <v>183</v>
      </c>
      <c r="C7180" s="79" t="s">
        <v>188</v>
      </c>
      <c r="D7180" s="85">
        <v>15824.46</v>
      </c>
      <c r="E7180" s="85">
        <v>15824.46</v>
      </c>
      <c r="F7180" s="210">
        <f t="shared" si="336"/>
        <v>2</v>
      </c>
      <c r="G7180" s="79" t="str">
        <f t="shared" si="337"/>
        <v>PHY</v>
      </c>
      <c r="H7180" s="79" t="str">
        <f t="shared" si="338"/>
        <v>2IM_WINDRIVER</v>
      </c>
    </row>
    <row r="7181" spans="1:8">
      <c r="A7181" s="80">
        <v>37212</v>
      </c>
      <c r="B7181" s="79" t="s">
        <v>183</v>
      </c>
      <c r="C7181" s="79" t="s">
        <v>46</v>
      </c>
      <c r="D7181" s="85">
        <v>-2490.7073</v>
      </c>
      <c r="E7181" s="85">
        <v>-2490.7073</v>
      </c>
      <c r="F7181" s="210">
        <f t="shared" si="336"/>
        <v>2</v>
      </c>
      <c r="G7181" s="79" t="str">
        <f t="shared" si="337"/>
        <v>PHY</v>
      </c>
      <c r="H7181" s="79" t="str">
        <f t="shared" si="338"/>
        <v>2NGI-SOCAL</v>
      </c>
    </row>
    <row r="7182" spans="1:8">
      <c r="A7182" s="80">
        <v>37212</v>
      </c>
      <c r="B7182" s="79" t="s">
        <v>183</v>
      </c>
      <c r="C7182" s="79" t="s">
        <v>221</v>
      </c>
      <c r="D7182" s="85">
        <v>-2291.4508000000001</v>
      </c>
      <c r="E7182" s="85">
        <v>-2291.4508000000001</v>
      </c>
      <c r="F7182" s="210">
        <f t="shared" si="336"/>
        <v>2</v>
      </c>
      <c r="G7182" s="79" t="str">
        <f t="shared" si="337"/>
        <v>PHY</v>
      </c>
      <c r="H7182" s="79" t="str">
        <f t="shared" si="338"/>
        <v>2NNG/MID15</v>
      </c>
    </row>
    <row r="7183" spans="1:8">
      <c r="A7183" s="80">
        <v>37213</v>
      </c>
      <c r="B7183" s="79" t="s">
        <v>183</v>
      </c>
      <c r="C7183" s="79" t="s">
        <v>100</v>
      </c>
      <c r="D7183" s="85">
        <v>34.869900000000001</v>
      </c>
      <c r="E7183" s="85">
        <v>34.869900000000001</v>
      </c>
      <c r="F7183" s="210">
        <f t="shared" si="336"/>
        <v>2</v>
      </c>
      <c r="G7183" s="79" t="str">
        <f t="shared" si="337"/>
        <v>PHY</v>
      </c>
      <c r="H7183" s="79" t="str">
        <f t="shared" si="338"/>
        <v>2DJ/BASIN/CIG</v>
      </c>
    </row>
    <row r="7184" spans="1:8">
      <c r="A7184" s="80">
        <v>37213</v>
      </c>
      <c r="B7184" s="79" t="s">
        <v>183</v>
      </c>
      <c r="C7184" s="79" t="s">
        <v>97</v>
      </c>
      <c r="D7184" s="85">
        <v>2779.6291000000001</v>
      </c>
      <c r="E7184" s="85">
        <v>2779.6291000000001</v>
      </c>
      <c r="F7184" s="210">
        <f t="shared" si="336"/>
        <v>2</v>
      </c>
      <c r="G7184" s="79" t="str">
        <f t="shared" si="337"/>
        <v>PHY</v>
      </c>
      <c r="H7184" s="79" t="str">
        <f t="shared" si="338"/>
        <v>2DJ/BASIN/PSCO</v>
      </c>
    </row>
    <row r="7185" spans="1:8">
      <c r="A7185" s="80">
        <v>37213</v>
      </c>
      <c r="B7185" s="79" t="s">
        <v>183</v>
      </c>
      <c r="C7185" s="79" t="s">
        <v>88</v>
      </c>
      <c r="D7185" s="85">
        <v>-21420.0825</v>
      </c>
      <c r="E7185" s="85">
        <v>-21420.0825</v>
      </c>
      <c r="F7185" s="210">
        <f t="shared" si="336"/>
        <v>2</v>
      </c>
      <c r="G7185" s="79" t="str">
        <f t="shared" si="337"/>
        <v>PHY</v>
      </c>
      <c r="H7185" s="79" t="str">
        <f t="shared" si="338"/>
        <v>2IF-CIG/RKYMTN</v>
      </c>
    </row>
    <row r="7186" spans="1:8">
      <c r="A7186" s="80">
        <v>37213</v>
      </c>
      <c r="B7186" s="79" t="s">
        <v>183</v>
      </c>
      <c r="C7186" s="79" t="s">
        <v>105</v>
      </c>
      <c r="D7186" s="85">
        <v>-3556.7301000000002</v>
      </c>
      <c r="E7186" s="85">
        <v>-3556.7301000000002</v>
      </c>
      <c r="F7186" s="210">
        <f t="shared" si="336"/>
        <v>2</v>
      </c>
      <c r="G7186" s="79" t="str">
        <f t="shared" si="337"/>
        <v>PHY</v>
      </c>
      <c r="H7186" s="79" t="str">
        <f t="shared" si="338"/>
        <v>2IF-CIG/ROCKPORT</v>
      </c>
    </row>
    <row r="7187" spans="1:8">
      <c r="A7187" s="80">
        <v>37213</v>
      </c>
      <c r="B7187" s="79" t="s">
        <v>183</v>
      </c>
      <c r="C7187" s="79" t="s">
        <v>101</v>
      </c>
      <c r="D7187" s="85">
        <v>3691.7264</v>
      </c>
      <c r="E7187" s="85">
        <v>3691.7264</v>
      </c>
      <c r="F7187" s="210">
        <f t="shared" si="336"/>
        <v>2</v>
      </c>
      <c r="G7187" s="79" t="str">
        <f t="shared" si="337"/>
        <v>PHY</v>
      </c>
      <c r="H7187" s="79" t="str">
        <f t="shared" si="338"/>
        <v>2IF-CIG/WIC</v>
      </c>
    </row>
    <row r="7188" spans="1:8">
      <c r="A7188" s="80">
        <v>37213</v>
      </c>
      <c r="B7188" s="79" t="s">
        <v>183</v>
      </c>
      <c r="C7188" s="79" t="s">
        <v>108</v>
      </c>
      <c r="D7188" s="85">
        <v>-7472.1220000000003</v>
      </c>
      <c r="E7188" s="85">
        <v>-7472.1220000000003</v>
      </c>
      <c r="F7188" s="210">
        <f t="shared" si="336"/>
        <v>2</v>
      </c>
      <c r="G7188" s="79" t="str">
        <f t="shared" si="337"/>
        <v>PHY</v>
      </c>
      <c r="H7188" s="79" t="str">
        <f t="shared" si="338"/>
        <v>2IF-NGPL/OK-NW</v>
      </c>
    </row>
    <row r="7189" spans="1:8">
      <c r="A7189" s="80">
        <v>37213</v>
      </c>
      <c r="B7189" s="79" t="s">
        <v>183</v>
      </c>
      <c r="C7189" s="79" t="s">
        <v>67</v>
      </c>
      <c r="D7189" s="85">
        <v>-498.14150000000001</v>
      </c>
      <c r="E7189" s="85">
        <v>-498.14150000000001</v>
      </c>
      <c r="F7189" s="210">
        <f t="shared" si="336"/>
        <v>2</v>
      </c>
      <c r="G7189" s="79" t="str">
        <f t="shared" si="337"/>
        <v>PHY</v>
      </c>
      <c r="H7189" s="79" t="str">
        <f t="shared" si="338"/>
        <v>2IF-NWPL_ROCKY_M</v>
      </c>
    </row>
    <row r="7190" spans="1:8">
      <c r="A7190" s="80">
        <v>37213</v>
      </c>
      <c r="B7190" s="79" t="s">
        <v>183</v>
      </c>
      <c r="C7190" s="79" t="s">
        <v>186</v>
      </c>
      <c r="D7190" s="85">
        <v>-310.34200000000004</v>
      </c>
      <c r="E7190" s="85">
        <v>-310.34200000000004</v>
      </c>
      <c r="F7190" s="210">
        <f t="shared" si="336"/>
        <v>2</v>
      </c>
      <c r="G7190" s="79" t="str">
        <f t="shared" si="337"/>
        <v>PHY</v>
      </c>
      <c r="H7190" s="79" t="str">
        <f t="shared" si="338"/>
        <v>2IM-CIG/SOUTHERN</v>
      </c>
    </row>
    <row r="7191" spans="1:8">
      <c r="A7191" s="80">
        <v>37213</v>
      </c>
      <c r="B7191" s="79" t="s">
        <v>183</v>
      </c>
      <c r="C7191" s="79" t="s">
        <v>187</v>
      </c>
      <c r="D7191" s="85">
        <v>38430.119700000003</v>
      </c>
      <c r="E7191" s="85">
        <v>38430.119700000003</v>
      </c>
      <c r="F7191" s="210">
        <f t="shared" si="336"/>
        <v>2</v>
      </c>
      <c r="G7191" s="79" t="str">
        <f t="shared" si="337"/>
        <v>PHY</v>
      </c>
      <c r="H7191" s="79" t="str">
        <f t="shared" si="338"/>
        <v>2IM_FTULESSGATH</v>
      </c>
    </row>
    <row r="7192" spans="1:8">
      <c r="A7192" s="80">
        <v>37213</v>
      </c>
      <c r="B7192" s="79" t="s">
        <v>183</v>
      </c>
      <c r="C7192" s="79" t="s">
        <v>188</v>
      </c>
      <c r="D7192" s="85">
        <v>15824.46</v>
      </c>
      <c r="E7192" s="85">
        <v>15824.46</v>
      </c>
      <c r="F7192" s="210">
        <f t="shared" si="336"/>
        <v>2</v>
      </c>
      <c r="G7192" s="79" t="str">
        <f t="shared" si="337"/>
        <v>PHY</v>
      </c>
      <c r="H7192" s="79" t="str">
        <f t="shared" si="338"/>
        <v>2IM_WINDRIVER</v>
      </c>
    </row>
    <row r="7193" spans="1:8">
      <c r="A7193" s="80">
        <v>37213</v>
      </c>
      <c r="B7193" s="79" t="s">
        <v>183</v>
      </c>
      <c r="C7193" s="79" t="s">
        <v>46</v>
      </c>
      <c r="D7193" s="85">
        <v>-2490.7073</v>
      </c>
      <c r="E7193" s="85">
        <v>-2490.7073</v>
      </c>
      <c r="F7193" s="210">
        <f t="shared" si="336"/>
        <v>2</v>
      </c>
      <c r="G7193" s="79" t="str">
        <f t="shared" si="337"/>
        <v>PHY</v>
      </c>
      <c r="H7193" s="79" t="str">
        <f t="shared" si="338"/>
        <v>2NGI-SOCAL</v>
      </c>
    </row>
    <row r="7194" spans="1:8">
      <c r="A7194" s="80">
        <v>37213</v>
      </c>
      <c r="B7194" s="79" t="s">
        <v>183</v>
      </c>
      <c r="C7194" s="79" t="s">
        <v>221</v>
      </c>
      <c r="D7194" s="85">
        <v>-2291.4508000000001</v>
      </c>
      <c r="E7194" s="85">
        <v>-2291.4508000000001</v>
      </c>
      <c r="F7194" s="210">
        <f t="shared" si="336"/>
        <v>2</v>
      </c>
      <c r="G7194" s="79" t="str">
        <f t="shared" si="337"/>
        <v>PHY</v>
      </c>
      <c r="H7194" s="79" t="str">
        <f t="shared" si="338"/>
        <v>2NNG/MID15</v>
      </c>
    </row>
    <row r="7195" spans="1:8">
      <c r="A7195" s="80">
        <v>37214</v>
      </c>
      <c r="B7195" s="79" t="s">
        <v>183</v>
      </c>
      <c r="C7195" s="79" t="s">
        <v>100</v>
      </c>
      <c r="D7195" s="85">
        <v>34.869900000000001</v>
      </c>
      <c r="E7195" s="85">
        <v>34.869900000000001</v>
      </c>
      <c r="F7195" s="210">
        <f t="shared" si="336"/>
        <v>2</v>
      </c>
      <c r="G7195" s="79" t="str">
        <f t="shared" si="337"/>
        <v>PHY</v>
      </c>
      <c r="H7195" s="79" t="str">
        <f t="shared" si="338"/>
        <v>2DJ/BASIN/CIG</v>
      </c>
    </row>
    <row r="7196" spans="1:8">
      <c r="A7196" s="80">
        <v>37214</v>
      </c>
      <c r="B7196" s="79" t="s">
        <v>183</v>
      </c>
      <c r="C7196" s="79" t="s">
        <v>97</v>
      </c>
      <c r="D7196" s="85">
        <v>2779.6291000000001</v>
      </c>
      <c r="E7196" s="85">
        <v>2779.6291000000001</v>
      </c>
      <c r="F7196" s="210">
        <f t="shared" si="336"/>
        <v>2</v>
      </c>
      <c r="G7196" s="79" t="str">
        <f t="shared" si="337"/>
        <v>PHY</v>
      </c>
      <c r="H7196" s="79" t="str">
        <f t="shared" si="338"/>
        <v>2DJ/BASIN/PSCO</v>
      </c>
    </row>
    <row r="7197" spans="1:8">
      <c r="A7197" s="80">
        <v>37214</v>
      </c>
      <c r="B7197" s="79" t="s">
        <v>183</v>
      </c>
      <c r="C7197" s="79" t="s">
        <v>88</v>
      </c>
      <c r="D7197" s="85">
        <v>-21420.0825</v>
      </c>
      <c r="E7197" s="85">
        <v>-21420.0825</v>
      </c>
      <c r="F7197" s="210">
        <f t="shared" si="336"/>
        <v>2</v>
      </c>
      <c r="G7197" s="79" t="str">
        <f t="shared" si="337"/>
        <v>PHY</v>
      </c>
      <c r="H7197" s="79" t="str">
        <f t="shared" si="338"/>
        <v>2IF-CIG/RKYMTN</v>
      </c>
    </row>
    <row r="7198" spans="1:8">
      <c r="A7198" s="80">
        <v>37214</v>
      </c>
      <c r="B7198" s="79" t="s">
        <v>183</v>
      </c>
      <c r="C7198" s="79" t="s">
        <v>105</v>
      </c>
      <c r="D7198" s="85">
        <v>-3556.7301000000002</v>
      </c>
      <c r="E7198" s="85">
        <v>-3556.7301000000002</v>
      </c>
      <c r="F7198" s="210">
        <f t="shared" si="336"/>
        <v>2</v>
      </c>
      <c r="G7198" s="79" t="str">
        <f t="shared" si="337"/>
        <v>PHY</v>
      </c>
      <c r="H7198" s="79" t="str">
        <f t="shared" si="338"/>
        <v>2IF-CIG/ROCKPORT</v>
      </c>
    </row>
    <row r="7199" spans="1:8">
      <c r="A7199" s="80">
        <v>37214</v>
      </c>
      <c r="B7199" s="79" t="s">
        <v>183</v>
      </c>
      <c r="C7199" s="79" t="s">
        <v>101</v>
      </c>
      <c r="D7199" s="85">
        <v>3691.7264</v>
      </c>
      <c r="E7199" s="85">
        <v>3691.7264</v>
      </c>
      <c r="F7199" s="210">
        <f t="shared" si="336"/>
        <v>2</v>
      </c>
      <c r="G7199" s="79" t="str">
        <f t="shared" si="337"/>
        <v>PHY</v>
      </c>
      <c r="H7199" s="79" t="str">
        <f t="shared" si="338"/>
        <v>2IF-CIG/WIC</v>
      </c>
    </row>
    <row r="7200" spans="1:8">
      <c r="A7200" s="80">
        <v>37214</v>
      </c>
      <c r="B7200" s="79" t="s">
        <v>183</v>
      </c>
      <c r="C7200" s="79" t="s">
        <v>108</v>
      </c>
      <c r="D7200" s="85">
        <v>-7472.1220000000003</v>
      </c>
      <c r="E7200" s="85">
        <v>-7472.1220000000003</v>
      </c>
      <c r="F7200" s="210">
        <f t="shared" si="336"/>
        <v>2</v>
      </c>
      <c r="G7200" s="79" t="str">
        <f t="shared" si="337"/>
        <v>PHY</v>
      </c>
      <c r="H7200" s="79" t="str">
        <f t="shared" si="338"/>
        <v>2IF-NGPL/OK-NW</v>
      </c>
    </row>
    <row r="7201" spans="1:8">
      <c r="A7201" s="80">
        <v>37214</v>
      </c>
      <c r="B7201" s="79" t="s">
        <v>183</v>
      </c>
      <c r="C7201" s="79" t="s">
        <v>67</v>
      </c>
      <c r="D7201" s="85">
        <v>-498.14150000000001</v>
      </c>
      <c r="E7201" s="85">
        <v>-498.14150000000001</v>
      </c>
      <c r="F7201" s="210">
        <f t="shared" si="336"/>
        <v>2</v>
      </c>
      <c r="G7201" s="79" t="str">
        <f t="shared" si="337"/>
        <v>PHY</v>
      </c>
      <c r="H7201" s="79" t="str">
        <f t="shared" si="338"/>
        <v>2IF-NWPL_ROCKY_M</v>
      </c>
    </row>
    <row r="7202" spans="1:8">
      <c r="A7202" s="80">
        <v>37214</v>
      </c>
      <c r="B7202" s="79" t="s">
        <v>183</v>
      </c>
      <c r="C7202" s="79" t="s">
        <v>186</v>
      </c>
      <c r="D7202" s="85">
        <v>-310.34200000000004</v>
      </c>
      <c r="E7202" s="85">
        <v>-310.34200000000004</v>
      </c>
      <c r="F7202" s="210">
        <f t="shared" si="336"/>
        <v>2</v>
      </c>
      <c r="G7202" s="79" t="str">
        <f t="shared" si="337"/>
        <v>PHY</v>
      </c>
      <c r="H7202" s="79" t="str">
        <f t="shared" si="338"/>
        <v>2IM-CIG/SOUTHERN</v>
      </c>
    </row>
    <row r="7203" spans="1:8">
      <c r="A7203" s="80">
        <v>37214</v>
      </c>
      <c r="B7203" s="79" t="s">
        <v>183</v>
      </c>
      <c r="C7203" s="79" t="s">
        <v>187</v>
      </c>
      <c r="D7203" s="85">
        <v>38430.119700000003</v>
      </c>
      <c r="E7203" s="85">
        <v>38430.119700000003</v>
      </c>
      <c r="F7203" s="210">
        <f t="shared" si="336"/>
        <v>2</v>
      </c>
      <c r="G7203" s="79" t="str">
        <f t="shared" si="337"/>
        <v>PHY</v>
      </c>
      <c r="H7203" s="79" t="str">
        <f t="shared" si="338"/>
        <v>2IM_FTULESSGATH</v>
      </c>
    </row>
    <row r="7204" spans="1:8">
      <c r="A7204" s="80">
        <v>37214</v>
      </c>
      <c r="B7204" s="79" t="s">
        <v>183</v>
      </c>
      <c r="C7204" s="79" t="s">
        <v>188</v>
      </c>
      <c r="D7204" s="85">
        <v>15824.46</v>
      </c>
      <c r="E7204" s="85">
        <v>15824.46</v>
      </c>
      <c r="F7204" s="210">
        <f t="shared" si="336"/>
        <v>2</v>
      </c>
      <c r="G7204" s="79" t="str">
        <f t="shared" si="337"/>
        <v>PHY</v>
      </c>
      <c r="H7204" s="79" t="str">
        <f t="shared" si="338"/>
        <v>2IM_WINDRIVER</v>
      </c>
    </row>
    <row r="7205" spans="1:8">
      <c r="A7205" s="80">
        <v>37214</v>
      </c>
      <c r="B7205" s="79" t="s">
        <v>183</v>
      </c>
      <c r="C7205" s="79" t="s">
        <v>46</v>
      </c>
      <c r="D7205" s="85">
        <v>-2490.7073</v>
      </c>
      <c r="E7205" s="85">
        <v>-2490.7073</v>
      </c>
      <c r="F7205" s="210">
        <f t="shared" si="336"/>
        <v>2</v>
      </c>
      <c r="G7205" s="79" t="str">
        <f t="shared" si="337"/>
        <v>PHY</v>
      </c>
      <c r="H7205" s="79" t="str">
        <f t="shared" si="338"/>
        <v>2NGI-SOCAL</v>
      </c>
    </row>
    <row r="7206" spans="1:8">
      <c r="A7206" s="80">
        <v>37214</v>
      </c>
      <c r="B7206" s="79" t="s">
        <v>183</v>
      </c>
      <c r="C7206" s="79" t="s">
        <v>221</v>
      </c>
      <c r="D7206" s="85">
        <v>-2291.4508000000001</v>
      </c>
      <c r="E7206" s="85">
        <v>-2291.4508000000001</v>
      </c>
      <c r="F7206" s="210">
        <f t="shared" si="336"/>
        <v>2</v>
      </c>
      <c r="G7206" s="79" t="str">
        <f t="shared" si="337"/>
        <v>PHY</v>
      </c>
      <c r="H7206" s="79" t="str">
        <f t="shared" si="338"/>
        <v>2NNG/MID15</v>
      </c>
    </row>
    <row r="7207" spans="1:8">
      <c r="A7207" s="80">
        <v>37215</v>
      </c>
      <c r="B7207" s="79" t="s">
        <v>183</v>
      </c>
      <c r="C7207" s="79" t="s">
        <v>100</v>
      </c>
      <c r="D7207" s="85">
        <v>34.869900000000001</v>
      </c>
      <c r="E7207" s="85">
        <v>34.869900000000001</v>
      </c>
      <c r="F7207" s="210">
        <f t="shared" si="336"/>
        <v>2</v>
      </c>
      <c r="G7207" s="79" t="str">
        <f t="shared" si="337"/>
        <v>PHY</v>
      </c>
      <c r="H7207" s="79" t="str">
        <f t="shared" si="338"/>
        <v>2DJ/BASIN/CIG</v>
      </c>
    </row>
    <row r="7208" spans="1:8">
      <c r="A7208" s="80">
        <v>37215</v>
      </c>
      <c r="B7208" s="79" t="s">
        <v>183</v>
      </c>
      <c r="C7208" s="79" t="s">
        <v>97</v>
      </c>
      <c r="D7208" s="85">
        <v>2779.6291000000001</v>
      </c>
      <c r="E7208" s="85">
        <v>2779.6291000000001</v>
      </c>
      <c r="F7208" s="210">
        <f t="shared" si="336"/>
        <v>2</v>
      </c>
      <c r="G7208" s="79" t="str">
        <f t="shared" si="337"/>
        <v>PHY</v>
      </c>
      <c r="H7208" s="79" t="str">
        <f t="shared" si="338"/>
        <v>2DJ/BASIN/PSCO</v>
      </c>
    </row>
    <row r="7209" spans="1:8">
      <c r="A7209" s="80">
        <v>37215</v>
      </c>
      <c r="B7209" s="79" t="s">
        <v>183</v>
      </c>
      <c r="C7209" s="79" t="s">
        <v>88</v>
      </c>
      <c r="D7209" s="85">
        <v>-21420.0825</v>
      </c>
      <c r="E7209" s="85">
        <v>-21420.0825</v>
      </c>
      <c r="F7209" s="210">
        <f t="shared" si="336"/>
        <v>2</v>
      </c>
      <c r="G7209" s="79" t="str">
        <f t="shared" si="337"/>
        <v>PHY</v>
      </c>
      <c r="H7209" s="79" t="str">
        <f t="shared" si="338"/>
        <v>2IF-CIG/RKYMTN</v>
      </c>
    </row>
    <row r="7210" spans="1:8">
      <c r="A7210" s="80">
        <v>37215</v>
      </c>
      <c r="B7210" s="79" t="s">
        <v>183</v>
      </c>
      <c r="C7210" s="79" t="s">
        <v>105</v>
      </c>
      <c r="D7210" s="85">
        <v>-3556.7301000000002</v>
      </c>
      <c r="E7210" s="85">
        <v>-3556.7301000000002</v>
      </c>
      <c r="F7210" s="210">
        <f t="shared" si="336"/>
        <v>2</v>
      </c>
      <c r="G7210" s="79" t="str">
        <f t="shared" si="337"/>
        <v>PHY</v>
      </c>
      <c r="H7210" s="79" t="str">
        <f t="shared" si="338"/>
        <v>2IF-CIG/ROCKPORT</v>
      </c>
    </row>
    <row r="7211" spans="1:8">
      <c r="A7211" s="80">
        <v>37215</v>
      </c>
      <c r="B7211" s="79" t="s">
        <v>183</v>
      </c>
      <c r="C7211" s="79" t="s">
        <v>101</v>
      </c>
      <c r="D7211" s="85">
        <v>3691.7264</v>
      </c>
      <c r="E7211" s="85">
        <v>3691.7264</v>
      </c>
      <c r="F7211" s="210">
        <f t="shared" si="336"/>
        <v>2</v>
      </c>
      <c r="G7211" s="79" t="str">
        <f t="shared" si="337"/>
        <v>PHY</v>
      </c>
      <c r="H7211" s="79" t="str">
        <f t="shared" si="338"/>
        <v>2IF-CIG/WIC</v>
      </c>
    </row>
    <row r="7212" spans="1:8">
      <c r="A7212" s="80">
        <v>37215</v>
      </c>
      <c r="B7212" s="79" t="s">
        <v>183</v>
      </c>
      <c r="C7212" s="79" t="s">
        <v>108</v>
      </c>
      <c r="D7212" s="85">
        <v>-7472.1220000000003</v>
      </c>
      <c r="E7212" s="85">
        <v>-7472.1220000000003</v>
      </c>
      <c r="F7212" s="210">
        <f t="shared" si="336"/>
        <v>2</v>
      </c>
      <c r="G7212" s="79" t="str">
        <f t="shared" si="337"/>
        <v>PHY</v>
      </c>
      <c r="H7212" s="79" t="str">
        <f t="shared" si="338"/>
        <v>2IF-NGPL/OK-NW</v>
      </c>
    </row>
    <row r="7213" spans="1:8">
      <c r="A7213" s="80">
        <v>37215</v>
      </c>
      <c r="B7213" s="79" t="s">
        <v>183</v>
      </c>
      <c r="C7213" s="79" t="s">
        <v>67</v>
      </c>
      <c r="D7213" s="85">
        <v>-498.14150000000001</v>
      </c>
      <c r="E7213" s="85">
        <v>-498.14150000000001</v>
      </c>
      <c r="F7213" s="210">
        <f t="shared" si="336"/>
        <v>2</v>
      </c>
      <c r="G7213" s="79" t="str">
        <f t="shared" si="337"/>
        <v>PHY</v>
      </c>
      <c r="H7213" s="79" t="str">
        <f t="shared" si="338"/>
        <v>2IF-NWPL_ROCKY_M</v>
      </c>
    </row>
    <row r="7214" spans="1:8">
      <c r="A7214" s="80">
        <v>37215</v>
      </c>
      <c r="B7214" s="79" t="s">
        <v>183</v>
      </c>
      <c r="C7214" s="79" t="s">
        <v>186</v>
      </c>
      <c r="D7214" s="85">
        <v>-310.34200000000004</v>
      </c>
      <c r="E7214" s="85">
        <v>-310.34200000000004</v>
      </c>
      <c r="F7214" s="210">
        <f t="shared" si="336"/>
        <v>2</v>
      </c>
      <c r="G7214" s="79" t="str">
        <f t="shared" si="337"/>
        <v>PHY</v>
      </c>
      <c r="H7214" s="79" t="str">
        <f t="shared" si="338"/>
        <v>2IM-CIG/SOUTHERN</v>
      </c>
    </row>
    <row r="7215" spans="1:8">
      <c r="A7215" s="80">
        <v>37215</v>
      </c>
      <c r="B7215" s="79" t="s">
        <v>183</v>
      </c>
      <c r="C7215" s="79" t="s">
        <v>187</v>
      </c>
      <c r="D7215" s="85">
        <v>38430.119700000003</v>
      </c>
      <c r="E7215" s="85">
        <v>38430.119700000003</v>
      </c>
      <c r="F7215" s="210">
        <f t="shared" si="336"/>
        <v>2</v>
      </c>
      <c r="G7215" s="79" t="str">
        <f t="shared" si="337"/>
        <v>PHY</v>
      </c>
      <c r="H7215" s="79" t="str">
        <f t="shared" si="338"/>
        <v>2IM_FTULESSGATH</v>
      </c>
    </row>
    <row r="7216" spans="1:8">
      <c r="A7216" s="80">
        <v>37215</v>
      </c>
      <c r="B7216" s="79" t="s">
        <v>183</v>
      </c>
      <c r="C7216" s="79" t="s">
        <v>188</v>
      </c>
      <c r="D7216" s="85">
        <v>15824.46</v>
      </c>
      <c r="E7216" s="85">
        <v>15824.46</v>
      </c>
      <c r="F7216" s="210">
        <f t="shared" si="336"/>
        <v>2</v>
      </c>
      <c r="G7216" s="79" t="str">
        <f t="shared" si="337"/>
        <v>PHY</v>
      </c>
      <c r="H7216" s="79" t="str">
        <f t="shared" si="338"/>
        <v>2IM_WINDRIVER</v>
      </c>
    </row>
    <row r="7217" spans="1:8">
      <c r="A7217" s="80">
        <v>37215</v>
      </c>
      <c r="B7217" s="79" t="s">
        <v>183</v>
      </c>
      <c r="C7217" s="79" t="s">
        <v>46</v>
      </c>
      <c r="D7217" s="85">
        <v>-2490.7073</v>
      </c>
      <c r="E7217" s="85">
        <v>-2490.7073</v>
      </c>
      <c r="F7217" s="210">
        <f t="shared" si="336"/>
        <v>2</v>
      </c>
      <c r="G7217" s="79" t="str">
        <f t="shared" si="337"/>
        <v>PHY</v>
      </c>
      <c r="H7217" s="79" t="str">
        <f t="shared" si="338"/>
        <v>2NGI-SOCAL</v>
      </c>
    </row>
    <row r="7218" spans="1:8">
      <c r="A7218" s="80">
        <v>37215</v>
      </c>
      <c r="B7218" s="79" t="s">
        <v>183</v>
      </c>
      <c r="C7218" s="79" t="s">
        <v>221</v>
      </c>
      <c r="D7218" s="85">
        <v>-2291.4508000000001</v>
      </c>
      <c r="E7218" s="85">
        <v>-2291.4508000000001</v>
      </c>
      <c r="F7218" s="210">
        <f t="shared" si="336"/>
        <v>2</v>
      </c>
      <c r="G7218" s="79" t="str">
        <f t="shared" si="337"/>
        <v>PHY</v>
      </c>
      <c r="H7218" s="79" t="str">
        <f t="shared" si="338"/>
        <v>2NNG/MID15</v>
      </c>
    </row>
    <row r="7219" spans="1:8">
      <c r="A7219" s="80">
        <v>37216</v>
      </c>
      <c r="B7219" s="79" t="s">
        <v>183</v>
      </c>
      <c r="C7219" s="79" t="s">
        <v>100</v>
      </c>
      <c r="D7219" s="85">
        <v>34.869900000000001</v>
      </c>
      <c r="E7219" s="85">
        <v>34.869900000000001</v>
      </c>
      <c r="F7219" s="210">
        <f t="shared" si="336"/>
        <v>2</v>
      </c>
      <c r="G7219" s="79" t="str">
        <f t="shared" si="337"/>
        <v>PHY</v>
      </c>
      <c r="H7219" s="79" t="str">
        <f t="shared" si="338"/>
        <v>2DJ/BASIN/CIG</v>
      </c>
    </row>
    <row r="7220" spans="1:8">
      <c r="A7220" s="80">
        <v>37216</v>
      </c>
      <c r="B7220" s="79" t="s">
        <v>183</v>
      </c>
      <c r="C7220" s="79" t="s">
        <v>97</v>
      </c>
      <c r="D7220" s="85">
        <v>2779.6291000000001</v>
      </c>
      <c r="E7220" s="85">
        <v>2779.6291000000001</v>
      </c>
      <c r="F7220" s="210">
        <f t="shared" si="336"/>
        <v>2</v>
      </c>
      <c r="G7220" s="79" t="str">
        <f t="shared" si="337"/>
        <v>PHY</v>
      </c>
      <c r="H7220" s="79" t="str">
        <f t="shared" si="338"/>
        <v>2DJ/BASIN/PSCO</v>
      </c>
    </row>
    <row r="7221" spans="1:8">
      <c r="A7221" s="80">
        <v>37216</v>
      </c>
      <c r="B7221" s="79" t="s">
        <v>183</v>
      </c>
      <c r="C7221" s="79" t="s">
        <v>88</v>
      </c>
      <c r="D7221" s="85">
        <v>-21420.0825</v>
      </c>
      <c r="E7221" s="85">
        <v>-21420.0825</v>
      </c>
      <c r="F7221" s="210">
        <f t="shared" si="336"/>
        <v>2</v>
      </c>
      <c r="G7221" s="79" t="str">
        <f t="shared" si="337"/>
        <v>PHY</v>
      </c>
      <c r="H7221" s="79" t="str">
        <f t="shared" si="338"/>
        <v>2IF-CIG/RKYMTN</v>
      </c>
    </row>
    <row r="7222" spans="1:8">
      <c r="A7222" s="80">
        <v>37216</v>
      </c>
      <c r="B7222" s="79" t="s">
        <v>183</v>
      </c>
      <c r="C7222" s="79" t="s">
        <v>105</v>
      </c>
      <c r="D7222" s="85">
        <v>-3556.7301000000002</v>
      </c>
      <c r="E7222" s="85">
        <v>-3556.7301000000002</v>
      </c>
      <c r="F7222" s="210">
        <f t="shared" si="336"/>
        <v>2</v>
      </c>
      <c r="G7222" s="79" t="str">
        <f t="shared" si="337"/>
        <v>PHY</v>
      </c>
      <c r="H7222" s="79" t="str">
        <f t="shared" si="338"/>
        <v>2IF-CIG/ROCKPORT</v>
      </c>
    </row>
    <row r="7223" spans="1:8">
      <c r="A7223" s="80">
        <v>37216</v>
      </c>
      <c r="B7223" s="79" t="s">
        <v>183</v>
      </c>
      <c r="C7223" s="79" t="s">
        <v>101</v>
      </c>
      <c r="D7223" s="85">
        <v>3691.7264</v>
      </c>
      <c r="E7223" s="85">
        <v>3691.7264</v>
      </c>
      <c r="F7223" s="210">
        <f t="shared" si="336"/>
        <v>2</v>
      </c>
      <c r="G7223" s="79" t="str">
        <f t="shared" si="337"/>
        <v>PHY</v>
      </c>
      <c r="H7223" s="79" t="str">
        <f t="shared" si="338"/>
        <v>2IF-CIG/WIC</v>
      </c>
    </row>
    <row r="7224" spans="1:8">
      <c r="A7224" s="80">
        <v>37216</v>
      </c>
      <c r="B7224" s="79" t="s">
        <v>183</v>
      </c>
      <c r="C7224" s="79" t="s">
        <v>108</v>
      </c>
      <c r="D7224" s="85">
        <v>-7472.1220000000003</v>
      </c>
      <c r="E7224" s="85">
        <v>-7472.1220000000003</v>
      </c>
      <c r="F7224" s="210">
        <f t="shared" si="336"/>
        <v>2</v>
      </c>
      <c r="G7224" s="79" t="str">
        <f t="shared" si="337"/>
        <v>PHY</v>
      </c>
      <c r="H7224" s="79" t="str">
        <f t="shared" si="338"/>
        <v>2IF-NGPL/OK-NW</v>
      </c>
    </row>
    <row r="7225" spans="1:8">
      <c r="A7225" s="80">
        <v>37216</v>
      </c>
      <c r="B7225" s="79" t="s">
        <v>183</v>
      </c>
      <c r="C7225" s="79" t="s">
        <v>67</v>
      </c>
      <c r="D7225" s="85">
        <v>-498.14150000000001</v>
      </c>
      <c r="E7225" s="85">
        <v>-498.14150000000001</v>
      </c>
      <c r="F7225" s="210">
        <f t="shared" si="336"/>
        <v>2</v>
      </c>
      <c r="G7225" s="79" t="str">
        <f t="shared" si="337"/>
        <v>PHY</v>
      </c>
      <c r="H7225" s="79" t="str">
        <f t="shared" si="338"/>
        <v>2IF-NWPL_ROCKY_M</v>
      </c>
    </row>
    <row r="7226" spans="1:8">
      <c r="A7226" s="80">
        <v>37216</v>
      </c>
      <c r="B7226" s="79" t="s">
        <v>183</v>
      </c>
      <c r="C7226" s="79" t="s">
        <v>186</v>
      </c>
      <c r="D7226" s="85">
        <v>-310.34200000000004</v>
      </c>
      <c r="E7226" s="85">
        <v>-310.34200000000004</v>
      </c>
      <c r="F7226" s="210">
        <f t="shared" si="336"/>
        <v>2</v>
      </c>
      <c r="G7226" s="79" t="str">
        <f t="shared" si="337"/>
        <v>PHY</v>
      </c>
      <c r="H7226" s="79" t="str">
        <f t="shared" si="338"/>
        <v>2IM-CIG/SOUTHERN</v>
      </c>
    </row>
    <row r="7227" spans="1:8">
      <c r="A7227" s="80">
        <v>37216</v>
      </c>
      <c r="B7227" s="79" t="s">
        <v>183</v>
      </c>
      <c r="C7227" s="79" t="s">
        <v>187</v>
      </c>
      <c r="D7227" s="85">
        <v>38430.119700000003</v>
      </c>
      <c r="E7227" s="85">
        <v>38430.119700000003</v>
      </c>
      <c r="F7227" s="210">
        <f t="shared" si="336"/>
        <v>2</v>
      </c>
      <c r="G7227" s="79" t="str">
        <f t="shared" si="337"/>
        <v>PHY</v>
      </c>
      <c r="H7227" s="79" t="str">
        <f t="shared" si="338"/>
        <v>2IM_FTULESSGATH</v>
      </c>
    </row>
    <row r="7228" spans="1:8">
      <c r="A7228" s="80">
        <v>37216</v>
      </c>
      <c r="B7228" s="79" t="s">
        <v>183</v>
      </c>
      <c r="C7228" s="79" t="s">
        <v>188</v>
      </c>
      <c r="D7228" s="85">
        <v>15824.46</v>
      </c>
      <c r="E7228" s="85">
        <v>15824.46</v>
      </c>
      <c r="F7228" s="210">
        <f t="shared" si="336"/>
        <v>2</v>
      </c>
      <c r="G7228" s="79" t="str">
        <f t="shared" si="337"/>
        <v>PHY</v>
      </c>
      <c r="H7228" s="79" t="str">
        <f t="shared" si="338"/>
        <v>2IM_WINDRIVER</v>
      </c>
    </row>
    <row r="7229" spans="1:8">
      <c r="A7229" s="80">
        <v>37216</v>
      </c>
      <c r="B7229" s="79" t="s">
        <v>183</v>
      </c>
      <c r="C7229" s="79" t="s">
        <v>46</v>
      </c>
      <c r="D7229" s="85">
        <v>-2490.7073</v>
      </c>
      <c r="E7229" s="85">
        <v>-2490.7073</v>
      </c>
      <c r="F7229" s="210">
        <f t="shared" si="336"/>
        <v>2</v>
      </c>
      <c r="G7229" s="79" t="str">
        <f t="shared" si="337"/>
        <v>PHY</v>
      </c>
      <c r="H7229" s="79" t="str">
        <f t="shared" si="338"/>
        <v>2NGI-SOCAL</v>
      </c>
    </row>
    <row r="7230" spans="1:8">
      <c r="A7230" s="80">
        <v>37216</v>
      </c>
      <c r="B7230" s="79" t="s">
        <v>183</v>
      </c>
      <c r="C7230" s="79" t="s">
        <v>221</v>
      </c>
      <c r="D7230" s="85">
        <v>-2291.4508000000001</v>
      </c>
      <c r="E7230" s="85">
        <v>-2291.4508000000001</v>
      </c>
      <c r="F7230" s="210">
        <f t="shared" si="336"/>
        <v>2</v>
      </c>
      <c r="G7230" s="79" t="str">
        <f t="shared" si="337"/>
        <v>PHY</v>
      </c>
      <c r="H7230" s="79" t="str">
        <f t="shared" si="338"/>
        <v>2NNG/MID15</v>
      </c>
    </row>
    <row r="7231" spans="1:8">
      <c r="A7231" s="80">
        <v>37217</v>
      </c>
      <c r="B7231" s="79" t="s">
        <v>183</v>
      </c>
      <c r="C7231" s="79" t="s">
        <v>100</v>
      </c>
      <c r="D7231" s="85">
        <v>34.869900000000001</v>
      </c>
      <c r="E7231" s="85">
        <v>34.869900000000001</v>
      </c>
      <c r="F7231" s="210">
        <f t="shared" si="336"/>
        <v>2</v>
      </c>
      <c r="G7231" s="79" t="str">
        <f t="shared" si="337"/>
        <v>PHY</v>
      </c>
      <c r="H7231" s="79" t="str">
        <f t="shared" si="338"/>
        <v>2DJ/BASIN/CIG</v>
      </c>
    </row>
    <row r="7232" spans="1:8">
      <c r="A7232" s="80">
        <v>37217</v>
      </c>
      <c r="B7232" s="79" t="s">
        <v>183</v>
      </c>
      <c r="C7232" s="79" t="s">
        <v>97</v>
      </c>
      <c r="D7232" s="85">
        <v>2779.6291000000001</v>
      </c>
      <c r="E7232" s="85">
        <v>2779.6291000000001</v>
      </c>
      <c r="F7232" s="210">
        <f t="shared" si="336"/>
        <v>2</v>
      </c>
      <c r="G7232" s="79" t="str">
        <f t="shared" si="337"/>
        <v>PHY</v>
      </c>
      <c r="H7232" s="79" t="str">
        <f t="shared" si="338"/>
        <v>2DJ/BASIN/PSCO</v>
      </c>
    </row>
    <row r="7233" spans="1:8">
      <c r="A7233" s="80">
        <v>37217</v>
      </c>
      <c r="B7233" s="79" t="s">
        <v>183</v>
      </c>
      <c r="C7233" s="79" t="s">
        <v>88</v>
      </c>
      <c r="D7233" s="85">
        <v>-21420.0825</v>
      </c>
      <c r="E7233" s="85">
        <v>-21420.0825</v>
      </c>
      <c r="F7233" s="210">
        <f t="shared" si="336"/>
        <v>2</v>
      </c>
      <c r="G7233" s="79" t="str">
        <f t="shared" si="337"/>
        <v>PHY</v>
      </c>
      <c r="H7233" s="79" t="str">
        <f t="shared" si="338"/>
        <v>2IF-CIG/RKYMTN</v>
      </c>
    </row>
    <row r="7234" spans="1:8">
      <c r="A7234" s="80">
        <v>37217</v>
      </c>
      <c r="B7234" s="79" t="s">
        <v>183</v>
      </c>
      <c r="C7234" s="79" t="s">
        <v>105</v>
      </c>
      <c r="D7234" s="85">
        <v>-3556.7301000000002</v>
      </c>
      <c r="E7234" s="85">
        <v>-3556.7301000000002</v>
      </c>
      <c r="F7234" s="210">
        <f t="shared" si="336"/>
        <v>2</v>
      </c>
      <c r="G7234" s="79" t="str">
        <f t="shared" si="337"/>
        <v>PHY</v>
      </c>
      <c r="H7234" s="79" t="str">
        <f t="shared" si="338"/>
        <v>2IF-CIG/ROCKPORT</v>
      </c>
    </row>
    <row r="7235" spans="1:8">
      <c r="A7235" s="80">
        <v>37217</v>
      </c>
      <c r="B7235" s="79" t="s">
        <v>183</v>
      </c>
      <c r="C7235" s="79" t="s">
        <v>101</v>
      </c>
      <c r="D7235" s="85">
        <v>3691.7264</v>
      </c>
      <c r="E7235" s="85">
        <v>3691.7264</v>
      </c>
      <c r="F7235" s="210">
        <f t="shared" ref="F7235:F7298" si="339">IF(REF_DT&lt;=LastDay,INDEX(IntraMonth_Buckets,MATCH($A7235,IntraSumMonths,0),1),INDEX(BucketTable,MATCH($A7235,SumMonths,0),1))</f>
        <v>2</v>
      </c>
      <c r="G7235" s="79" t="str">
        <f t="shared" ref="G7235:G7298" si="340">INDEX(Book_Type,MATCH($B7235,Book,0),1)</f>
        <v>PHY</v>
      </c>
      <c r="H7235" s="79" t="str">
        <f t="shared" ref="H7235:H7298" si="341">$F7235&amp;$C7235</f>
        <v>2IF-CIG/WIC</v>
      </c>
    </row>
    <row r="7236" spans="1:8">
      <c r="A7236" s="80">
        <v>37217</v>
      </c>
      <c r="B7236" s="79" t="s">
        <v>183</v>
      </c>
      <c r="C7236" s="79" t="s">
        <v>108</v>
      </c>
      <c r="D7236" s="85">
        <v>-7472.1220000000003</v>
      </c>
      <c r="E7236" s="85">
        <v>-7472.1220000000003</v>
      </c>
      <c r="F7236" s="210">
        <f t="shared" si="339"/>
        <v>2</v>
      </c>
      <c r="G7236" s="79" t="str">
        <f t="shared" si="340"/>
        <v>PHY</v>
      </c>
      <c r="H7236" s="79" t="str">
        <f t="shared" si="341"/>
        <v>2IF-NGPL/OK-NW</v>
      </c>
    </row>
    <row r="7237" spans="1:8">
      <c r="A7237" s="80">
        <v>37217</v>
      </c>
      <c r="B7237" s="79" t="s">
        <v>183</v>
      </c>
      <c r="C7237" s="79" t="s">
        <v>67</v>
      </c>
      <c r="D7237" s="85">
        <v>-498.14150000000001</v>
      </c>
      <c r="E7237" s="85">
        <v>-498.14150000000001</v>
      </c>
      <c r="F7237" s="210">
        <f t="shared" si="339"/>
        <v>2</v>
      </c>
      <c r="G7237" s="79" t="str">
        <f t="shared" si="340"/>
        <v>PHY</v>
      </c>
      <c r="H7237" s="79" t="str">
        <f t="shared" si="341"/>
        <v>2IF-NWPL_ROCKY_M</v>
      </c>
    </row>
    <row r="7238" spans="1:8">
      <c r="A7238" s="80">
        <v>37217</v>
      </c>
      <c r="B7238" s="79" t="s">
        <v>183</v>
      </c>
      <c r="C7238" s="79" t="s">
        <v>186</v>
      </c>
      <c r="D7238" s="85">
        <v>-310.34200000000004</v>
      </c>
      <c r="E7238" s="85">
        <v>-310.34200000000004</v>
      </c>
      <c r="F7238" s="210">
        <f t="shared" si="339"/>
        <v>2</v>
      </c>
      <c r="G7238" s="79" t="str">
        <f t="shared" si="340"/>
        <v>PHY</v>
      </c>
      <c r="H7238" s="79" t="str">
        <f t="shared" si="341"/>
        <v>2IM-CIG/SOUTHERN</v>
      </c>
    </row>
    <row r="7239" spans="1:8">
      <c r="A7239" s="80">
        <v>37217</v>
      </c>
      <c r="B7239" s="79" t="s">
        <v>183</v>
      </c>
      <c r="C7239" s="79" t="s">
        <v>187</v>
      </c>
      <c r="D7239" s="85">
        <v>38430.119700000003</v>
      </c>
      <c r="E7239" s="85">
        <v>38430.119700000003</v>
      </c>
      <c r="F7239" s="210">
        <f t="shared" si="339"/>
        <v>2</v>
      </c>
      <c r="G7239" s="79" t="str">
        <f t="shared" si="340"/>
        <v>PHY</v>
      </c>
      <c r="H7239" s="79" t="str">
        <f t="shared" si="341"/>
        <v>2IM_FTULESSGATH</v>
      </c>
    </row>
    <row r="7240" spans="1:8">
      <c r="A7240" s="80">
        <v>37217</v>
      </c>
      <c r="B7240" s="79" t="s">
        <v>183</v>
      </c>
      <c r="C7240" s="79" t="s">
        <v>188</v>
      </c>
      <c r="D7240" s="85">
        <v>15824.46</v>
      </c>
      <c r="E7240" s="85">
        <v>15824.46</v>
      </c>
      <c r="F7240" s="210">
        <f t="shared" si="339"/>
        <v>2</v>
      </c>
      <c r="G7240" s="79" t="str">
        <f t="shared" si="340"/>
        <v>PHY</v>
      </c>
      <c r="H7240" s="79" t="str">
        <f t="shared" si="341"/>
        <v>2IM_WINDRIVER</v>
      </c>
    </row>
    <row r="7241" spans="1:8">
      <c r="A7241" s="80">
        <v>37217</v>
      </c>
      <c r="B7241" s="79" t="s">
        <v>183</v>
      </c>
      <c r="C7241" s="79" t="s">
        <v>46</v>
      </c>
      <c r="D7241" s="85">
        <v>-2490.7073</v>
      </c>
      <c r="E7241" s="85">
        <v>-2490.7073</v>
      </c>
      <c r="F7241" s="210">
        <f t="shared" si="339"/>
        <v>2</v>
      </c>
      <c r="G7241" s="79" t="str">
        <f t="shared" si="340"/>
        <v>PHY</v>
      </c>
      <c r="H7241" s="79" t="str">
        <f t="shared" si="341"/>
        <v>2NGI-SOCAL</v>
      </c>
    </row>
    <row r="7242" spans="1:8">
      <c r="A7242" s="80">
        <v>37217</v>
      </c>
      <c r="B7242" s="79" t="s">
        <v>183</v>
      </c>
      <c r="C7242" s="79" t="s">
        <v>221</v>
      </c>
      <c r="D7242" s="85">
        <v>-2291.4508000000001</v>
      </c>
      <c r="E7242" s="85">
        <v>-2291.4508000000001</v>
      </c>
      <c r="F7242" s="210">
        <f t="shared" si="339"/>
        <v>2</v>
      </c>
      <c r="G7242" s="79" t="str">
        <f t="shared" si="340"/>
        <v>PHY</v>
      </c>
      <c r="H7242" s="79" t="str">
        <f t="shared" si="341"/>
        <v>2NNG/MID15</v>
      </c>
    </row>
    <row r="7243" spans="1:8">
      <c r="A7243" s="80">
        <v>37218</v>
      </c>
      <c r="B7243" s="79" t="s">
        <v>183</v>
      </c>
      <c r="C7243" s="79" t="s">
        <v>100</v>
      </c>
      <c r="D7243" s="85">
        <v>34.869900000000001</v>
      </c>
      <c r="E7243" s="85">
        <v>34.869900000000001</v>
      </c>
      <c r="F7243" s="210">
        <f t="shared" si="339"/>
        <v>2</v>
      </c>
      <c r="G7243" s="79" t="str">
        <f t="shared" si="340"/>
        <v>PHY</v>
      </c>
      <c r="H7243" s="79" t="str">
        <f t="shared" si="341"/>
        <v>2DJ/BASIN/CIG</v>
      </c>
    </row>
    <row r="7244" spans="1:8">
      <c r="A7244" s="80">
        <v>37218</v>
      </c>
      <c r="B7244" s="79" t="s">
        <v>183</v>
      </c>
      <c r="C7244" s="79" t="s">
        <v>97</v>
      </c>
      <c r="D7244" s="85">
        <v>2779.6291000000001</v>
      </c>
      <c r="E7244" s="85">
        <v>2779.6291000000001</v>
      </c>
      <c r="F7244" s="210">
        <f t="shared" si="339"/>
        <v>2</v>
      </c>
      <c r="G7244" s="79" t="str">
        <f t="shared" si="340"/>
        <v>PHY</v>
      </c>
      <c r="H7244" s="79" t="str">
        <f t="shared" si="341"/>
        <v>2DJ/BASIN/PSCO</v>
      </c>
    </row>
    <row r="7245" spans="1:8">
      <c r="A7245" s="80">
        <v>37218</v>
      </c>
      <c r="B7245" s="79" t="s">
        <v>183</v>
      </c>
      <c r="C7245" s="79" t="s">
        <v>88</v>
      </c>
      <c r="D7245" s="85">
        <v>-21420.0825</v>
      </c>
      <c r="E7245" s="85">
        <v>-21420.0825</v>
      </c>
      <c r="F7245" s="210">
        <f t="shared" si="339"/>
        <v>2</v>
      </c>
      <c r="G7245" s="79" t="str">
        <f t="shared" si="340"/>
        <v>PHY</v>
      </c>
      <c r="H7245" s="79" t="str">
        <f t="shared" si="341"/>
        <v>2IF-CIG/RKYMTN</v>
      </c>
    </row>
    <row r="7246" spans="1:8">
      <c r="A7246" s="80">
        <v>37218</v>
      </c>
      <c r="B7246" s="79" t="s">
        <v>183</v>
      </c>
      <c r="C7246" s="79" t="s">
        <v>105</v>
      </c>
      <c r="D7246" s="85">
        <v>-3556.7301000000002</v>
      </c>
      <c r="E7246" s="85">
        <v>-3556.7301000000002</v>
      </c>
      <c r="F7246" s="210">
        <f t="shared" si="339"/>
        <v>2</v>
      </c>
      <c r="G7246" s="79" t="str">
        <f t="shared" si="340"/>
        <v>PHY</v>
      </c>
      <c r="H7246" s="79" t="str">
        <f t="shared" si="341"/>
        <v>2IF-CIG/ROCKPORT</v>
      </c>
    </row>
    <row r="7247" spans="1:8">
      <c r="A7247" s="80">
        <v>37218</v>
      </c>
      <c r="B7247" s="79" t="s">
        <v>183</v>
      </c>
      <c r="C7247" s="79" t="s">
        <v>101</v>
      </c>
      <c r="D7247" s="85">
        <v>3691.7264</v>
      </c>
      <c r="E7247" s="85">
        <v>3691.7264</v>
      </c>
      <c r="F7247" s="210">
        <f t="shared" si="339"/>
        <v>2</v>
      </c>
      <c r="G7247" s="79" t="str">
        <f t="shared" si="340"/>
        <v>PHY</v>
      </c>
      <c r="H7247" s="79" t="str">
        <f t="shared" si="341"/>
        <v>2IF-CIG/WIC</v>
      </c>
    </row>
    <row r="7248" spans="1:8">
      <c r="A7248" s="80">
        <v>37218</v>
      </c>
      <c r="B7248" s="79" t="s">
        <v>183</v>
      </c>
      <c r="C7248" s="79" t="s">
        <v>108</v>
      </c>
      <c r="D7248" s="85">
        <v>-7472.1220000000003</v>
      </c>
      <c r="E7248" s="85">
        <v>-7472.1220000000003</v>
      </c>
      <c r="F7248" s="210">
        <f t="shared" si="339"/>
        <v>2</v>
      </c>
      <c r="G7248" s="79" t="str">
        <f t="shared" si="340"/>
        <v>PHY</v>
      </c>
      <c r="H7248" s="79" t="str">
        <f t="shared" si="341"/>
        <v>2IF-NGPL/OK-NW</v>
      </c>
    </row>
    <row r="7249" spans="1:8">
      <c r="A7249" s="80">
        <v>37218</v>
      </c>
      <c r="B7249" s="79" t="s">
        <v>183</v>
      </c>
      <c r="C7249" s="79" t="s">
        <v>67</v>
      </c>
      <c r="D7249" s="85">
        <v>-498.14150000000001</v>
      </c>
      <c r="E7249" s="85">
        <v>-498.14150000000001</v>
      </c>
      <c r="F7249" s="210">
        <f t="shared" si="339"/>
        <v>2</v>
      </c>
      <c r="G7249" s="79" t="str">
        <f t="shared" si="340"/>
        <v>PHY</v>
      </c>
      <c r="H7249" s="79" t="str">
        <f t="shared" si="341"/>
        <v>2IF-NWPL_ROCKY_M</v>
      </c>
    </row>
    <row r="7250" spans="1:8">
      <c r="A7250" s="80">
        <v>37218</v>
      </c>
      <c r="B7250" s="79" t="s">
        <v>183</v>
      </c>
      <c r="C7250" s="79" t="s">
        <v>186</v>
      </c>
      <c r="D7250" s="85">
        <v>-310.34200000000004</v>
      </c>
      <c r="E7250" s="85">
        <v>-310.34200000000004</v>
      </c>
      <c r="F7250" s="210">
        <f t="shared" si="339"/>
        <v>2</v>
      </c>
      <c r="G7250" s="79" t="str">
        <f t="shared" si="340"/>
        <v>PHY</v>
      </c>
      <c r="H7250" s="79" t="str">
        <f t="shared" si="341"/>
        <v>2IM-CIG/SOUTHERN</v>
      </c>
    </row>
    <row r="7251" spans="1:8">
      <c r="A7251" s="80">
        <v>37218</v>
      </c>
      <c r="B7251" s="79" t="s">
        <v>183</v>
      </c>
      <c r="C7251" s="79" t="s">
        <v>187</v>
      </c>
      <c r="D7251" s="85">
        <v>38430.119700000003</v>
      </c>
      <c r="E7251" s="85">
        <v>38430.119700000003</v>
      </c>
      <c r="F7251" s="210">
        <f t="shared" si="339"/>
        <v>2</v>
      </c>
      <c r="G7251" s="79" t="str">
        <f t="shared" si="340"/>
        <v>PHY</v>
      </c>
      <c r="H7251" s="79" t="str">
        <f t="shared" si="341"/>
        <v>2IM_FTULESSGATH</v>
      </c>
    </row>
    <row r="7252" spans="1:8">
      <c r="A7252" s="80">
        <v>37218</v>
      </c>
      <c r="B7252" s="79" t="s">
        <v>183</v>
      </c>
      <c r="C7252" s="79" t="s">
        <v>188</v>
      </c>
      <c r="D7252" s="85">
        <v>15824.46</v>
      </c>
      <c r="E7252" s="85">
        <v>15824.46</v>
      </c>
      <c r="F7252" s="210">
        <f t="shared" si="339"/>
        <v>2</v>
      </c>
      <c r="G7252" s="79" t="str">
        <f t="shared" si="340"/>
        <v>PHY</v>
      </c>
      <c r="H7252" s="79" t="str">
        <f t="shared" si="341"/>
        <v>2IM_WINDRIVER</v>
      </c>
    </row>
    <row r="7253" spans="1:8">
      <c r="A7253" s="80">
        <v>37218</v>
      </c>
      <c r="B7253" s="79" t="s">
        <v>183</v>
      </c>
      <c r="C7253" s="79" t="s">
        <v>46</v>
      </c>
      <c r="D7253" s="85">
        <v>-2490.7073</v>
      </c>
      <c r="E7253" s="85">
        <v>-2490.7073</v>
      </c>
      <c r="F7253" s="210">
        <f t="shared" si="339"/>
        <v>2</v>
      </c>
      <c r="G7253" s="79" t="str">
        <f t="shared" si="340"/>
        <v>PHY</v>
      </c>
      <c r="H7253" s="79" t="str">
        <f t="shared" si="341"/>
        <v>2NGI-SOCAL</v>
      </c>
    </row>
    <row r="7254" spans="1:8">
      <c r="A7254" s="80">
        <v>37218</v>
      </c>
      <c r="B7254" s="79" t="s">
        <v>183</v>
      </c>
      <c r="C7254" s="79" t="s">
        <v>221</v>
      </c>
      <c r="D7254" s="85">
        <v>-2291.4508000000001</v>
      </c>
      <c r="E7254" s="85">
        <v>-2291.4508000000001</v>
      </c>
      <c r="F7254" s="210">
        <f t="shared" si="339"/>
        <v>2</v>
      </c>
      <c r="G7254" s="79" t="str">
        <f t="shared" si="340"/>
        <v>PHY</v>
      </c>
      <c r="H7254" s="79" t="str">
        <f t="shared" si="341"/>
        <v>2NNG/MID15</v>
      </c>
    </row>
    <row r="7255" spans="1:8">
      <c r="A7255" s="80">
        <v>37219</v>
      </c>
      <c r="B7255" s="79" t="s">
        <v>183</v>
      </c>
      <c r="C7255" s="79" t="s">
        <v>100</v>
      </c>
      <c r="D7255" s="85">
        <v>34.869900000000001</v>
      </c>
      <c r="E7255" s="85">
        <v>34.869900000000001</v>
      </c>
      <c r="F7255" s="210">
        <f t="shared" si="339"/>
        <v>2</v>
      </c>
      <c r="G7255" s="79" t="str">
        <f t="shared" si="340"/>
        <v>PHY</v>
      </c>
      <c r="H7255" s="79" t="str">
        <f t="shared" si="341"/>
        <v>2DJ/BASIN/CIG</v>
      </c>
    </row>
    <row r="7256" spans="1:8">
      <c r="A7256" s="80">
        <v>37219</v>
      </c>
      <c r="B7256" s="79" t="s">
        <v>183</v>
      </c>
      <c r="C7256" s="79" t="s">
        <v>97</v>
      </c>
      <c r="D7256" s="85">
        <v>2779.6291000000001</v>
      </c>
      <c r="E7256" s="85">
        <v>2779.6291000000001</v>
      </c>
      <c r="F7256" s="210">
        <f t="shared" si="339"/>
        <v>2</v>
      </c>
      <c r="G7256" s="79" t="str">
        <f t="shared" si="340"/>
        <v>PHY</v>
      </c>
      <c r="H7256" s="79" t="str">
        <f t="shared" si="341"/>
        <v>2DJ/BASIN/PSCO</v>
      </c>
    </row>
    <row r="7257" spans="1:8">
      <c r="A7257" s="80">
        <v>37219</v>
      </c>
      <c r="B7257" s="79" t="s">
        <v>183</v>
      </c>
      <c r="C7257" s="79" t="s">
        <v>88</v>
      </c>
      <c r="D7257" s="85">
        <v>-21420.0825</v>
      </c>
      <c r="E7257" s="85">
        <v>-21420.0825</v>
      </c>
      <c r="F7257" s="210">
        <f t="shared" si="339"/>
        <v>2</v>
      </c>
      <c r="G7257" s="79" t="str">
        <f t="shared" si="340"/>
        <v>PHY</v>
      </c>
      <c r="H7257" s="79" t="str">
        <f t="shared" si="341"/>
        <v>2IF-CIG/RKYMTN</v>
      </c>
    </row>
    <row r="7258" spans="1:8">
      <c r="A7258" s="80">
        <v>37219</v>
      </c>
      <c r="B7258" s="79" t="s">
        <v>183</v>
      </c>
      <c r="C7258" s="79" t="s">
        <v>105</v>
      </c>
      <c r="D7258" s="85">
        <v>-3556.7301000000002</v>
      </c>
      <c r="E7258" s="85">
        <v>-3556.7301000000002</v>
      </c>
      <c r="F7258" s="210">
        <f t="shared" si="339"/>
        <v>2</v>
      </c>
      <c r="G7258" s="79" t="str">
        <f t="shared" si="340"/>
        <v>PHY</v>
      </c>
      <c r="H7258" s="79" t="str">
        <f t="shared" si="341"/>
        <v>2IF-CIG/ROCKPORT</v>
      </c>
    </row>
    <row r="7259" spans="1:8">
      <c r="A7259" s="80">
        <v>37219</v>
      </c>
      <c r="B7259" s="79" t="s">
        <v>183</v>
      </c>
      <c r="C7259" s="79" t="s">
        <v>101</v>
      </c>
      <c r="D7259" s="85">
        <v>3691.7264</v>
      </c>
      <c r="E7259" s="85">
        <v>3691.7264</v>
      </c>
      <c r="F7259" s="210">
        <f t="shared" si="339"/>
        <v>2</v>
      </c>
      <c r="G7259" s="79" t="str">
        <f t="shared" si="340"/>
        <v>PHY</v>
      </c>
      <c r="H7259" s="79" t="str">
        <f t="shared" si="341"/>
        <v>2IF-CIG/WIC</v>
      </c>
    </row>
    <row r="7260" spans="1:8">
      <c r="A7260" s="80">
        <v>37219</v>
      </c>
      <c r="B7260" s="79" t="s">
        <v>183</v>
      </c>
      <c r="C7260" s="79" t="s">
        <v>108</v>
      </c>
      <c r="D7260" s="85">
        <v>-7472.1220000000003</v>
      </c>
      <c r="E7260" s="85">
        <v>-7472.1220000000003</v>
      </c>
      <c r="F7260" s="210">
        <f t="shared" si="339"/>
        <v>2</v>
      </c>
      <c r="G7260" s="79" t="str">
        <f t="shared" si="340"/>
        <v>PHY</v>
      </c>
      <c r="H7260" s="79" t="str">
        <f t="shared" si="341"/>
        <v>2IF-NGPL/OK-NW</v>
      </c>
    </row>
    <row r="7261" spans="1:8">
      <c r="A7261" s="80">
        <v>37219</v>
      </c>
      <c r="B7261" s="79" t="s">
        <v>183</v>
      </c>
      <c r="C7261" s="79" t="s">
        <v>67</v>
      </c>
      <c r="D7261" s="85">
        <v>-498.14150000000001</v>
      </c>
      <c r="E7261" s="85">
        <v>-498.14150000000001</v>
      </c>
      <c r="F7261" s="210">
        <f t="shared" si="339"/>
        <v>2</v>
      </c>
      <c r="G7261" s="79" t="str">
        <f t="shared" si="340"/>
        <v>PHY</v>
      </c>
      <c r="H7261" s="79" t="str">
        <f t="shared" si="341"/>
        <v>2IF-NWPL_ROCKY_M</v>
      </c>
    </row>
    <row r="7262" spans="1:8">
      <c r="A7262" s="80">
        <v>37219</v>
      </c>
      <c r="B7262" s="79" t="s">
        <v>183</v>
      </c>
      <c r="C7262" s="79" t="s">
        <v>186</v>
      </c>
      <c r="D7262" s="85">
        <v>-310.34200000000004</v>
      </c>
      <c r="E7262" s="85">
        <v>-310.34200000000004</v>
      </c>
      <c r="F7262" s="210">
        <f t="shared" si="339"/>
        <v>2</v>
      </c>
      <c r="G7262" s="79" t="str">
        <f t="shared" si="340"/>
        <v>PHY</v>
      </c>
      <c r="H7262" s="79" t="str">
        <f t="shared" si="341"/>
        <v>2IM-CIG/SOUTHERN</v>
      </c>
    </row>
    <row r="7263" spans="1:8">
      <c r="A7263" s="80">
        <v>37219</v>
      </c>
      <c r="B7263" s="79" t="s">
        <v>183</v>
      </c>
      <c r="C7263" s="79" t="s">
        <v>187</v>
      </c>
      <c r="D7263" s="85">
        <v>38430.119700000003</v>
      </c>
      <c r="E7263" s="85">
        <v>38430.119700000003</v>
      </c>
      <c r="F7263" s="210">
        <f t="shared" si="339"/>
        <v>2</v>
      </c>
      <c r="G7263" s="79" t="str">
        <f t="shared" si="340"/>
        <v>PHY</v>
      </c>
      <c r="H7263" s="79" t="str">
        <f t="shared" si="341"/>
        <v>2IM_FTULESSGATH</v>
      </c>
    </row>
    <row r="7264" spans="1:8">
      <c r="A7264" s="80">
        <v>37219</v>
      </c>
      <c r="B7264" s="79" t="s">
        <v>183</v>
      </c>
      <c r="C7264" s="79" t="s">
        <v>188</v>
      </c>
      <c r="D7264" s="85">
        <v>15824.46</v>
      </c>
      <c r="E7264" s="85">
        <v>15824.46</v>
      </c>
      <c r="F7264" s="210">
        <f t="shared" si="339"/>
        <v>2</v>
      </c>
      <c r="G7264" s="79" t="str">
        <f t="shared" si="340"/>
        <v>PHY</v>
      </c>
      <c r="H7264" s="79" t="str">
        <f t="shared" si="341"/>
        <v>2IM_WINDRIVER</v>
      </c>
    </row>
    <row r="7265" spans="1:8">
      <c r="A7265" s="80">
        <v>37219</v>
      </c>
      <c r="B7265" s="79" t="s">
        <v>183</v>
      </c>
      <c r="C7265" s="79" t="s">
        <v>46</v>
      </c>
      <c r="D7265" s="85">
        <v>-2490.7073</v>
      </c>
      <c r="E7265" s="85">
        <v>-2490.7073</v>
      </c>
      <c r="F7265" s="210">
        <f t="shared" si="339"/>
        <v>2</v>
      </c>
      <c r="G7265" s="79" t="str">
        <f t="shared" si="340"/>
        <v>PHY</v>
      </c>
      <c r="H7265" s="79" t="str">
        <f t="shared" si="341"/>
        <v>2NGI-SOCAL</v>
      </c>
    </row>
    <row r="7266" spans="1:8">
      <c r="A7266" s="80">
        <v>37219</v>
      </c>
      <c r="B7266" s="79" t="s">
        <v>183</v>
      </c>
      <c r="C7266" s="79" t="s">
        <v>221</v>
      </c>
      <c r="D7266" s="85">
        <v>-2291.4508000000001</v>
      </c>
      <c r="E7266" s="85">
        <v>-2291.4508000000001</v>
      </c>
      <c r="F7266" s="210">
        <f t="shared" si="339"/>
        <v>2</v>
      </c>
      <c r="G7266" s="79" t="str">
        <f t="shared" si="340"/>
        <v>PHY</v>
      </c>
      <c r="H7266" s="79" t="str">
        <f t="shared" si="341"/>
        <v>2NNG/MID15</v>
      </c>
    </row>
    <row r="7267" spans="1:8">
      <c r="A7267" s="80">
        <v>37220</v>
      </c>
      <c r="B7267" s="79" t="s">
        <v>183</v>
      </c>
      <c r="C7267" s="79" t="s">
        <v>100</v>
      </c>
      <c r="D7267" s="85">
        <v>34.869900000000001</v>
      </c>
      <c r="E7267" s="85">
        <v>34.869900000000001</v>
      </c>
      <c r="F7267" s="210">
        <f t="shared" si="339"/>
        <v>2</v>
      </c>
      <c r="G7267" s="79" t="str">
        <f t="shared" si="340"/>
        <v>PHY</v>
      </c>
      <c r="H7267" s="79" t="str">
        <f t="shared" si="341"/>
        <v>2DJ/BASIN/CIG</v>
      </c>
    </row>
    <row r="7268" spans="1:8">
      <c r="A7268" s="80">
        <v>37220</v>
      </c>
      <c r="B7268" s="79" t="s">
        <v>183</v>
      </c>
      <c r="C7268" s="79" t="s">
        <v>97</v>
      </c>
      <c r="D7268" s="85">
        <v>2779.6291000000001</v>
      </c>
      <c r="E7268" s="85">
        <v>2779.6291000000001</v>
      </c>
      <c r="F7268" s="210">
        <f t="shared" si="339"/>
        <v>2</v>
      </c>
      <c r="G7268" s="79" t="str">
        <f t="shared" si="340"/>
        <v>PHY</v>
      </c>
      <c r="H7268" s="79" t="str">
        <f t="shared" si="341"/>
        <v>2DJ/BASIN/PSCO</v>
      </c>
    </row>
    <row r="7269" spans="1:8">
      <c r="A7269" s="80">
        <v>37220</v>
      </c>
      <c r="B7269" s="79" t="s">
        <v>183</v>
      </c>
      <c r="C7269" s="79" t="s">
        <v>88</v>
      </c>
      <c r="D7269" s="85">
        <v>-21420.0825</v>
      </c>
      <c r="E7269" s="85">
        <v>-21420.0825</v>
      </c>
      <c r="F7269" s="210">
        <f t="shared" si="339"/>
        <v>2</v>
      </c>
      <c r="G7269" s="79" t="str">
        <f t="shared" si="340"/>
        <v>PHY</v>
      </c>
      <c r="H7269" s="79" t="str">
        <f t="shared" si="341"/>
        <v>2IF-CIG/RKYMTN</v>
      </c>
    </row>
    <row r="7270" spans="1:8">
      <c r="A7270" s="80">
        <v>37220</v>
      </c>
      <c r="B7270" s="79" t="s">
        <v>183</v>
      </c>
      <c r="C7270" s="79" t="s">
        <v>105</v>
      </c>
      <c r="D7270" s="85">
        <v>-3556.7301000000002</v>
      </c>
      <c r="E7270" s="85">
        <v>-3556.7301000000002</v>
      </c>
      <c r="F7270" s="210">
        <f t="shared" si="339"/>
        <v>2</v>
      </c>
      <c r="G7270" s="79" t="str">
        <f t="shared" si="340"/>
        <v>PHY</v>
      </c>
      <c r="H7270" s="79" t="str">
        <f t="shared" si="341"/>
        <v>2IF-CIG/ROCKPORT</v>
      </c>
    </row>
    <row r="7271" spans="1:8">
      <c r="A7271" s="80">
        <v>37220</v>
      </c>
      <c r="B7271" s="79" t="s">
        <v>183</v>
      </c>
      <c r="C7271" s="79" t="s">
        <v>101</v>
      </c>
      <c r="D7271" s="85">
        <v>3691.7264</v>
      </c>
      <c r="E7271" s="85">
        <v>3691.7264</v>
      </c>
      <c r="F7271" s="210">
        <f t="shared" si="339"/>
        <v>2</v>
      </c>
      <c r="G7271" s="79" t="str">
        <f t="shared" si="340"/>
        <v>PHY</v>
      </c>
      <c r="H7271" s="79" t="str">
        <f t="shared" si="341"/>
        <v>2IF-CIG/WIC</v>
      </c>
    </row>
    <row r="7272" spans="1:8">
      <c r="A7272" s="80">
        <v>37220</v>
      </c>
      <c r="B7272" s="79" t="s">
        <v>183</v>
      </c>
      <c r="C7272" s="79" t="s">
        <v>108</v>
      </c>
      <c r="D7272" s="85">
        <v>-7472.1220000000003</v>
      </c>
      <c r="E7272" s="85">
        <v>-7472.1220000000003</v>
      </c>
      <c r="F7272" s="210">
        <f t="shared" si="339"/>
        <v>2</v>
      </c>
      <c r="G7272" s="79" t="str">
        <f t="shared" si="340"/>
        <v>PHY</v>
      </c>
      <c r="H7272" s="79" t="str">
        <f t="shared" si="341"/>
        <v>2IF-NGPL/OK-NW</v>
      </c>
    </row>
    <row r="7273" spans="1:8">
      <c r="A7273" s="80">
        <v>37220</v>
      </c>
      <c r="B7273" s="79" t="s">
        <v>183</v>
      </c>
      <c r="C7273" s="79" t="s">
        <v>67</v>
      </c>
      <c r="D7273" s="85">
        <v>-498.14150000000001</v>
      </c>
      <c r="E7273" s="85">
        <v>-498.14150000000001</v>
      </c>
      <c r="F7273" s="210">
        <f t="shared" si="339"/>
        <v>2</v>
      </c>
      <c r="G7273" s="79" t="str">
        <f t="shared" si="340"/>
        <v>PHY</v>
      </c>
      <c r="H7273" s="79" t="str">
        <f t="shared" si="341"/>
        <v>2IF-NWPL_ROCKY_M</v>
      </c>
    </row>
    <row r="7274" spans="1:8">
      <c r="A7274" s="80">
        <v>37220</v>
      </c>
      <c r="B7274" s="79" t="s">
        <v>183</v>
      </c>
      <c r="C7274" s="79" t="s">
        <v>186</v>
      </c>
      <c r="D7274" s="85">
        <v>-310.34200000000004</v>
      </c>
      <c r="E7274" s="85">
        <v>-310.34200000000004</v>
      </c>
      <c r="F7274" s="210">
        <f t="shared" si="339"/>
        <v>2</v>
      </c>
      <c r="G7274" s="79" t="str">
        <f t="shared" si="340"/>
        <v>PHY</v>
      </c>
      <c r="H7274" s="79" t="str">
        <f t="shared" si="341"/>
        <v>2IM-CIG/SOUTHERN</v>
      </c>
    </row>
    <row r="7275" spans="1:8">
      <c r="A7275" s="80">
        <v>37220</v>
      </c>
      <c r="B7275" s="79" t="s">
        <v>183</v>
      </c>
      <c r="C7275" s="79" t="s">
        <v>187</v>
      </c>
      <c r="D7275" s="85">
        <v>38430.119700000003</v>
      </c>
      <c r="E7275" s="85">
        <v>38430.119700000003</v>
      </c>
      <c r="F7275" s="210">
        <f t="shared" si="339"/>
        <v>2</v>
      </c>
      <c r="G7275" s="79" t="str">
        <f t="shared" si="340"/>
        <v>PHY</v>
      </c>
      <c r="H7275" s="79" t="str">
        <f t="shared" si="341"/>
        <v>2IM_FTULESSGATH</v>
      </c>
    </row>
    <row r="7276" spans="1:8">
      <c r="A7276" s="80">
        <v>37220</v>
      </c>
      <c r="B7276" s="79" t="s">
        <v>183</v>
      </c>
      <c r="C7276" s="79" t="s">
        <v>188</v>
      </c>
      <c r="D7276" s="85">
        <v>15824.46</v>
      </c>
      <c r="E7276" s="85">
        <v>15824.46</v>
      </c>
      <c r="F7276" s="210">
        <f t="shared" si="339"/>
        <v>2</v>
      </c>
      <c r="G7276" s="79" t="str">
        <f t="shared" si="340"/>
        <v>PHY</v>
      </c>
      <c r="H7276" s="79" t="str">
        <f t="shared" si="341"/>
        <v>2IM_WINDRIVER</v>
      </c>
    </row>
    <row r="7277" spans="1:8">
      <c r="A7277" s="80">
        <v>37220</v>
      </c>
      <c r="B7277" s="79" t="s">
        <v>183</v>
      </c>
      <c r="C7277" s="79" t="s">
        <v>46</v>
      </c>
      <c r="D7277" s="85">
        <v>-2490.7073</v>
      </c>
      <c r="E7277" s="85">
        <v>-2490.7073</v>
      </c>
      <c r="F7277" s="210">
        <f t="shared" si="339"/>
        <v>2</v>
      </c>
      <c r="G7277" s="79" t="str">
        <f t="shared" si="340"/>
        <v>PHY</v>
      </c>
      <c r="H7277" s="79" t="str">
        <f t="shared" si="341"/>
        <v>2NGI-SOCAL</v>
      </c>
    </row>
    <row r="7278" spans="1:8">
      <c r="A7278" s="80">
        <v>37220</v>
      </c>
      <c r="B7278" s="79" t="s">
        <v>183</v>
      </c>
      <c r="C7278" s="79" t="s">
        <v>221</v>
      </c>
      <c r="D7278" s="85">
        <v>-2291.4508000000001</v>
      </c>
      <c r="E7278" s="85">
        <v>-2291.4508000000001</v>
      </c>
      <c r="F7278" s="210">
        <f t="shared" si="339"/>
        <v>2</v>
      </c>
      <c r="G7278" s="79" t="str">
        <f t="shared" si="340"/>
        <v>PHY</v>
      </c>
      <c r="H7278" s="79" t="str">
        <f t="shared" si="341"/>
        <v>2NNG/MID15</v>
      </c>
    </row>
    <row r="7279" spans="1:8">
      <c r="A7279" s="80">
        <v>37221</v>
      </c>
      <c r="B7279" s="79" t="s">
        <v>183</v>
      </c>
      <c r="C7279" s="79" t="s">
        <v>100</v>
      </c>
      <c r="D7279" s="85">
        <v>34.869900000000001</v>
      </c>
      <c r="E7279" s="85">
        <v>34.869900000000001</v>
      </c>
      <c r="F7279" s="210">
        <f t="shared" si="339"/>
        <v>2</v>
      </c>
      <c r="G7279" s="79" t="str">
        <f t="shared" si="340"/>
        <v>PHY</v>
      </c>
      <c r="H7279" s="79" t="str">
        <f t="shared" si="341"/>
        <v>2DJ/BASIN/CIG</v>
      </c>
    </row>
    <row r="7280" spans="1:8">
      <c r="A7280" s="80">
        <v>37221</v>
      </c>
      <c r="B7280" s="79" t="s">
        <v>183</v>
      </c>
      <c r="C7280" s="79" t="s">
        <v>97</v>
      </c>
      <c r="D7280" s="85">
        <v>2779.6291000000001</v>
      </c>
      <c r="E7280" s="85">
        <v>2779.6291000000001</v>
      </c>
      <c r="F7280" s="210">
        <f t="shared" si="339"/>
        <v>2</v>
      </c>
      <c r="G7280" s="79" t="str">
        <f t="shared" si="340"/>
        <v>PHY</v>
      </c>
      <c r="H7280" s="79" t="str">
        <f t="shared" si="341"/>
        <v>2DJ/BASIN/PSCO</v>
      </c>
    </row>
    <row r="7281" spans="1:8">
      <c r="A7281" s="80">
        <v>37221</v>
      </c>
      <c r="B7281" s="79" t="s">
        <v>183</v>
      </c>
      <c r="C7281" s="79" t="s">
        <v>88</v>
      </c>
      <c r="D7281" s="85">
        <v>-21420.0825</v>
      </c>
      <c r="E7281" s="85">
        <v>-21420.0825</v>
      </c>
      <c r="F7281" s="210">
        <f t="shared" si="339"/>
        <v>2</v>
      </c>
      <c r="G7281" s="79" t="str">
        <f t="shared" si="340"/>
        <v>PHY</v>
      </c>
      <c r="H7281" s="79" t="str">
        <f t="shared" si="341"/>
        <v>2IF-CIG/RKYMTN</v>
      </c>
    </row>
    <row r="7282" spans="1:8">
      <c r="A7282" s="80">
        <v>37221</v>
      </c>
      <c r="B7282" s="79" t="s">
        <v>183</v>
      </c>
      <c r="C7282" s="79" t="s">
        <v>105</v>
      </c>
      <c r="D7282" s="85">
        <v>-3556.7301000000002</v>
      </c>
      <c r="E7282" s="85">
        <v>-3556.7301000000002</v>
      </c>
      <c r="F7282" s="210">
        <f t="shared" si="339"/>
        <v>2</v>
      </c>
      <c r="G7282" s="79" t="str">
        <f t="shared" si="340"/>
        <v>PHY</v>
      </c>
      <c r="H7282" s="79" t="str">
        <f t="shared" si="341"/>
        <v>2IF-CIG/ROCKPORT</v>
      </c>
    </row>
    <row r="7283" spans="1:8">
      <c r="A7283" s="80">
        <v>37221</v>
      </c>
      <c r="B7283" s="79" t="s">
        <v>183</v>
      </c>
      <c r="C7283" s="79" t="s">
        <v>101</v>
      </c>
      <c r="D7283" s="85">
        <v>3691.7264</v>
      </c>
      <c r="E7283" s="85">
        <v>3691.7264</v>
      </c>
      <c r="F7283" s="210">
        <f t="shared" si="339"/>
        <v>2</v>
      </c>
      <c r="G7283" s="79" t="str">
        <f t="shared" si="340"/>
        <v>PHY</v>
      </c>
      <c r="H7283" s="79" t="str">
        <f t="shared" si="341"/>
        <v>2IF-CIG/WIC</v>
      </c>
    </row>
    <row r="7284" spans="1:8">
      <c r="A7284" s="80">
        <v>37221</v>
      </c>
      <c r="B7284" s="79" t="s">
        <v>183</v>
      </c>
      <c r="C7284" s="79" t="s">
        <v>108</v>
      </c>
      <c r="D7284" s="85">
        <v>-7472.1220000000003</v>
      </c>
      <c r="E7284" s="85">
        <v>-7472.1220000000003</v>
      </c>
      <c r="F7284" s="210">
        <f t="shared" si="339"/>
        <v>2</v>
      </c>
      <c r="G7284" s="79" t="str">
        <f t="shared" si="340"/>
        <v>PHY</v>
      </c>
      <c r="H7284" s="79" t="str">
        <f t="shared" si="341"/>
        <v>2IF-NGPL/OK-NW</v>
      </c>
    </row>
    <row r="7285" spans="1:8">
      <c r="A7285" s="80">
        <v>37221</v>
      </c>
      <c r="B7285" s="79" t="s">
        <v>183</v>
      </c>
      <c r="C7285" s="79" t="s">
        <v>67</v>
      </c>
      <c r="D7285" s="85">
        <v>-498.14150000000001</v>
      </c>
      <c r="E7285" s="85">
        <v>-498.14150000000001</v>
      </c>
      <c r="F7285" s="210">
        <f t="shared" si="339"/>
        <v>2</v>
      </c>
      <c r="G7285" s="79" t="str">
        <f t="shared" si="340"/>
        <v>PHY</v>
      </c>
      <c r="H7285" s="79" t="str">
        <f t="shared" si="341"/>
        <v>2IF-NWPL_ROCKY_M</v>
      </c>
    </row>
    <row r="7286" spans="1:8">
      <c r="A7286" s="80">
        <v>37221</v>
      </c>
      <c r="B7286" s="79" t="s">
        <v>183</v>
      </c>
      <c r="C7286" s="79" t="s">
        <v>186</v>
      </c>
      <c r="D7286" s="85">
        <v>-310.34200000000004</v>
      </c>
      <c r="E7286" s="85">
        <v>-310.34200000000004</v>
      </c>
      <c r="F7286" s="210">
        <f t="shared" si="339"/>
        <v>2</v>
      </c>
      <c r="G7286" s="79" t="str">
        <f t="shared" si="340"/>
        <v>PHY</v>
      </c>
      <c r="H7286" s="79" t="str">
        <f t="shared" si="341"/>
        <v>2IM-CIG/SOUTHERN</v>
      </c>
    </row>
    <row r="7287" spans="1:8">
      <c r="A7287" s="80">
        <v>37221</v>
      </c>
      <c r="B7287" s="79" t="s">
        <v>183</v>
      </c>
      <c r="C7287" s="79" t="s">
        <v>187</v>
      </c>
      <c r="D7287" s="85">
        <v>38430.119700000003</v>
      </c>
      <c r="E7287" s="85">
        <v>38430.119700000003</v>
      </c>
      <c r="F7287" s="210">
        <f t="shared" si="339"/>
        <v>2</v>
      </c>
      <c r="G7287" s="79" t="str">
        <f t="shared" si="340"/>
        <v>PHY</v>
      </c>
      <c r="H7287" s="79" t="str">
        <f t="shared" si="341"/>
        <v>2IM_FTULESSGATH</v>
      </c>
    </row>
    <row r="7288" spans="1:8">
      <c r="A7288" s="80">
        <v>37221</v>
      </c>
      <c r="B7288" s="79" t="s">
        <v>183</v>
      </c>
      <c r="C7288" s="79" t="s">
        <v>188</v>
      </c>
      <c r="D7288" s="85">
        <v>15824.46</v>
      </c>
      <c r="E7288" s="85">
        <v>15824.46</v>
      </c>
      <c r="F7288" s="210">
        <f t="shared" si="339"/>
        <v>2</v>
      </c>
      <c r="G7288" s="79" t="str">
        <f t="shared" si="340"/>
        <v>PHY</v>
      </c>
      <c r="H7288" s="79" t="str">
        <f t="shared" si="341"/>
        <v>2IM_WINDRIVER</v>
      </c>
    </row>
    <row r="7289" spans="1:8">
      <c r="A7289" s="80">
        <v>37221</v>
      </c>
      <c r="B7289" s="79" t="s">
        <v>183</v>
      </c>
      <c r="C7289" s="79" t="s">
        <v>46</v>
      </c>
      <c r="D7289" s="85">
        <v>-2490.7073</v>
      </c>
      <c r="E7289" s="85">
        <v>-2490.7073</v>
      </c>
      <c r="F7289" s="210">
        <f t="shared" si="339"/>
        <v>2</v>
      </c>
      <c r="G7289" s="79" t="str">
        <f t="shared" si="340"/>
        <v>PHY</v>
      </c>
      <c r="H7289" s="79" t="str">
        <f t="shared" si="341"/>
        <v>2NGI-SOCAL</v>
      </c>
    </row>
    <row r="7290" spans="1:8">
      <c r="A7290" s="80">
        <v>37221</v>
      </c>
      <c r="B7290" s="79" t="s">
        <v>183</v>
      </c>
      <c r="C7290" s="79" t="s">
        <v>221</v>
      </c>
      <c r="D7290" s="85">
        <v>-2291.4508000000001</v>
      </c>
      <c r="E7290" s="85">
        <v>-2291.4508000000001</v>
      </c>
      <c r="F7290" s="210">
        <f t="shared" si="339"/>
        <v>2</v>
      </c>
      <c r="G7290" s="79" t="str">
        <f t="shared" si="340"/>
        <v>PHY</v>
      </c>
      <c r="H7290" s="79" t="str">
        <f t="shared" si="341"/>
        <v>2NNG/MID15</v>
      </c>
    </row>
    <row r="7291" spans="1:8">
      <c r="A7291" s="80">
        <v>37222</v>
      </c>
      <c r="B7291" s="79" t="s">
        <v>183</v>
      </c>
      <c r="C7291" s="79" t="s">
        <v>100</v>
      </c>
      <c r="D7291" s="85">
        <v>34.869900000000001</v>
      </c>
      <c r="E7291" s="85">
        <v>34.869900000000001</v>
      </c>
      <c r="F7291" s="210">
        <f t="shared" si="339"/>
        <v>2</v>
      </c>
      <c r="G7291" s="79" t="str">
        <f t="shared" si="340"/>
        <v>PHY</v>
      </c>
      <c r="H7291" s="79" t="str">
        <f t="shared" si="341"/>
        <v>2DJ/BASIN/CIG</v>
      </c>
    </row>
    <row r="7292" spans="1:8">
      <c r="A7292" s="80">
        <v>37222</v>
      </c>
      <c r="B7292" s="79" t="s">
        <v>183</v>
      </c>
      <c r="C7292" s="79" t="s">
        <v>97</v>
      </c>
      <c r="D7292" s="85">
        <v>2779.6291000000001</v>
      </c>
      <c r="E7292" s="85">
        <v>2779.6291000000001</v>
      </c>
      <c r="F7292" s="210">
        <f t="shared" si="339"/>
        <v>2</v>
      </c>
      <c r="G7292" s="79" t="str">
        <f t="shared" si="340"/>
        <v>PHY</v>
      </c>
      <c r="H7292" s="79" t="str">
        <f t="shared" si="341"/>
        <v>2DJ/BASIN/PSCO</v>
      </c>
    </row>
    <row r="7293" spans="1:8">
      <c r="A7293" s="80">
        <v>37222</v>
      </c>
      <c r="B7293" s="79" t="s">
        <v>183</v>
      </c>
      <c r="C7293" s="79" t="s">
        <v>88</v>
      </c>
      <c r="D7293" s="85">
        <v>-21420.0825</v>
      </c>
      <c r="E7293" s="85">
        <v>-21420.0825</v>
      </c>
      <c r="F7293" s="210">
        <f t="shared" si="339"/>
        <v>2</v>
      </c>
      <c r="G7293" s="79" t="str">
        <f t="shared" si="340"/>
        <v>PHY</v>
      </c>
      <c r="H7293" s="79" t="str">
        <f t="shared" si="341"/>
        <v>2IF-CIG/RKYMTN</v>
      </c>
    </row>
    <row r="7294" spans="1:8">
      <c r="A7294" s="80">
        <v>37222</v>
      </c>
      <c r="B7294" s="79" t="s">
        <v>183</v>
      </c>
      <c r="C7294" s="79" t="s">
        <v>105</v>
      </c>
      <c r="D7294" s="85">
        <v>-3556.7301000000002</v>
      </c>
      <c r="E7294" s="85">
        <v>-3556.7301000000002</v>
      </c>
      <c r="F7294" s="210">
        <f t="shared" si="339"/>
        <v>2</v>
      </c>
      <c r="G7294" s="79" t="str">
        <f t="shared" si="340"/>
        <v>PHY</v>
      </c>
      <c r="H7294" s="79" t="str">
        <f t="shared" si="341"/>
        <v>2IF-CIG/ROCKPORT</v>
      </c>
    </row>
    <row r="7295" spans="1:8">
      <c r="A7295" s="80">
        <v>37222</v>
      </c>
      <c r="B7295" s="79" t="s">
        <v>183</v>
      </c>
      <c r="C7295" s="79" t="s">
        <v>101</v>
      </c>
      <c r="D7295" s="85">
        <v>3691.7264</v>
      </c>
      <c r="E7295" s="85">
        <v>3691.7264</v>
      </c>
      <c r="F7295" s="210">
        <f t="shared" si="339"/>
        <v>2</v>
      </c>
      <c r="G7295" s="79" t="str">
        <f t="shared" si="340"/>
        <v>PHY</v>
      </c>
      <c r="H7295" s="79" t="str">
        <f t="shared" si="341"/>
        <v>2IF-CIG/WIC</v>
      </c>
    </row>
    <row r="7296" spans="1:8">
      <c r="A7296" s="80">
        <v>37222</v>
      </c>
      <c r="B7296" s="79" t="s">
        <v>183</v>
      </c>
      <c r="C7296" s="79" t="s">
        <v>108</v>
      </c>
      <c r="D7296" s="85">
        <v>-7472.1220000000003</v>
      </c>
      <c r="E7296" s="85">
        <v>-7472.1220000000003</v>
      </c>
      <c r="F7296" s="210">
        <f t="shared" si="339"/>
        <v>2</v>
      </c>
      <c r="G7296" s="79" t="str">
        <f t="shared" si="340"/>
        <v>PHY</v>
      </c>
      <c r="H7296" s="79" t="str">
        <f t="shared" si="341"/>
        <v>2IF-NGPL/OK-NW</v>
      </c>
    </row>
    <row r="7297" spans="1:8">
      <c r="A7297" s="80">
        <v>37222</v>
      </c>
      <c r="B7297" s="79" t="s">
        <v>183</v>
      </c>
      <c r="C7297" s="79" t="s">
        <v>67</v>
      </c>
      <c r="D7297" s="85">
        <v>-498.14150000000001</v>
      </c>
      <c r="E7297" s="85">
        <v>-498.14150000000001</v>
      </c>
      <c r="F7297" s="210">
        <f t="shared" si="339"/>
        <v>2</v>
      </c>
      <c r="G7297" s="79" t="str">
        <f t="shared" si="340"/>
        <v>PHY</v>
      </c>
      <c r="H7297" s="79" t="str">
        <f t="shared" si="341"/>
        <v>2IF-NWPL_ROCKY_M</v>
      </c>
    </row>
    <row r="7298" spans="1:8">
      <c r="A7298" s="80">
        <v>37222</v>
      </c>
      <c r="B7298" s="79" t="s">
        <v>183</v>
      </c>
      <c r="C7298" s="79" t="s">
        <v>186</v>
      </c>
      <c r="D7298" s="85">
        <v>-310.34200000000004</v>
      </c>
      <c r="E7298" s="85">
        <v>-310.34200000000004</v>
      </c>
      <c r="F7298" s="210">
        <f t="shared" si="339"/>
        <v>2</v>
      </c>
      <c r="G7298" s="79" t="str">
        <f t="shared" si="340"/>
        <v>PHY</v>
      </c>
      <c r="H7298" s="79" t="str">
        <f t="shared" si="341"/>
        <v>2IM-CIG/SOUTHERN</v>
      </c>
    </row>
    <row r="7299" spans="1:8">
      <c r="A7299" s="80">
        <v>37222</v>
      </c>
      <c r="B7299" s="79" t="s">
        <v>183</v>
      </c>
      <c r="C7299" s="79" t="s">
        <v>187</v>
      </c>
      <c r="D7299" s="85">
        <v>38430.119700000003</v>
      </c>
      <c r="E7299" s="85">
        <v>38430.119700000003</v>
      </c>
      <c r="F7299" s="210">
        <f t="shared" ref="F7299:F7362" si="342">IF(REF_DT&lt;=LastDay,INDEX(IntraMonth_Buckets,MATCH($A7299,IntraSumMonths,0),1),INDEX(BucketTable,MATCH($A7299,SumMonths,0),1))</f>
        <v>2</v>
      </c>
      <c r="G7299" s="79" t="str">
        <f t="shared" ref="G7299:G7362" si="343">INDEX(Book_Type,MATCH($B7299,Book,0),1)</f>
        <v>PHY</v>
      </c>
      <c r="H7299" s="79" t="str">
        <f t="shared" ref="H7299:H7362" si="344">$F7299&amp;$C7299</f>
        <v>2IM_FTULESSGATH</v>
      </c>
    </row>
    <row r="7300" spans="1:8">
      <c r="A7300" s="80">
        <v>37222</v>
      </c>
      <c r="B7300" s="79" t="s">
        <v>183</v>
      </c>
      <c r="C7300" s="79" t="s">
        <v>188</v>
      </c>
      <c r="D7300" s="85">
        <v>15824.46</v>
      </c>
      <c r="E7300" s="85">
        <v>15824.46</v>
      </c>
      <c r="F7300" s="210">
        <f t="shared" si="342"/>
        <v>2</v>
      </c>
      <c r="G7300" s="79" t="str">
        <f t="shared" si="343"/>
        <v>PHY</v>
      </c>
      <c r="H7300" s="79" t="str">
        <f t="shared" si="344"/>
        <v>2IM_WINDRIVER</v>
      </c>
    </row>
    <row r="7301" spans="1:8">
      <c r="A7301" s="80">
        <v>37222</v>
      </c>
      <c r="B7301" s="79" t="s">
        <v>183</v>
      </c>
      <c r="C7301" s="79" t="s">
        <v>46</v>
      </c>
      <c r="D7301" s="85">
        <v>-2490.7073</v>
      </c>
      <c r="E7301" s="85">
        <v>-2490.7073</v>
      </c>
      <c r="F7301" s="210">
        <f t="shared" si="342"/>
        <v>2</v>
      </c>
      <c r="G7301" s="79" t="str">
        <f t="shared" si="343"/>
        <v>PHY</v>
      </c>
      <c r="H7301" s="79" t="str">
        <f t="shared" si="344"/>
        <v>2NGI-SOCAL</v>
      </c>
    </row>
    <row r="7302" spans="1:8">
      <c r="A7302" s="80">
        <v>37222</v>
      </c>
      <c r="B7302" s="79" t="s">
        <v>183</v>
      </c>
      <c r="C7302" s="79" t="s">
        <v>221</v>
      </c>
      <c r="D7302" s="85">
        <v>-2291.4508000000001</v>
      </c>
      <c r="E7302" s="85">
        <v>-2291.4508000000001</v>
      </c>
      <c r="F7302" s="210">
        <f t="shared" si="342"/>
        <v>2</v>
      </c>
      <c r="G7302" s="79" t="str">
        <f t="shared" si="343"/>
        <v>PHY</v>
      </c>
      <c r="H7302" s="79" t="str">
        <f t="shared" si="344"/>
        <v>2NNG/MID15</v>
      </c>
    </row>
    <row r="7303" spans="1:8">
      <c r="A7303" s="80">
        <v>37223</v>
      </c>
      <c r="B7303" s="79" t="s">
        <v>183</v>
      </c>
      <c r="C7303" s="79" t="s">
        <v>100</v>
      </c>
      <c r="D7303" s="85">
        <v>34.869900000000001</v>
      </c>
      <c r="E7303" s="85">
        <v>34.869900000000001</v>
      </c>
      <c r="F7303" s="210">
        <f t="shared" si="342"/>
        <v>2</v>
      </c>
      <c r="G7303" s="79" t="str">
        <f t="shared" si="343"/>
        <v>PHY</v>
      </c>
      <c r="H7303" s="79" t="str">
        <f t="shared" si="344"/>
        <v>2DJ/BASIN/CIG</v>
      </c>
    </row>
    <row r="7304" spans="1:8">
      <c r="A7304" s="80">
        <v>37223</v>
      </c>
      <c r="B7304" s="79" t="s">
        <v>183</v>
      </c>
      <c r="C7304" s="79" t="s">
        <v>97</v>
      </c>
      <c r="D7304" s="85">
        <v>2779.6291000000001</v>
      </c>
      <c r="E7304" s="85">
        <v>2779.6291000000001</v>
      </c>
      <c r="F7304" s="210">
        <f t="shared" si="342"/>
        <v>2</v>
      </c>
      <c r="G7304" s="79" t="str">
        <f t="shared" si="343"/>
        <v>PHY</v>
      </c>
      <c r="H7304" s="79" t="str">
        <f t="shared" si="344"/>
        <v>2DJ/BASIN/PSCO</v>
      </c>
    </row>
    <row r="7305" spans="1:8">
      <c r="A7305" s="80">
        <v>37223</v>
      </c>
      <c r="B7305" s="79" t="s">
        <v>183</v>
      </c>
      <c r="C7305" s="79" t="s">
        <v>88</v>
      </c>
      <c r="D7305" s="85">
        <v>-21420.0825</v>
      </c>
      <c r="E7305" s="85">
        <v>-21420.0825</v>
      </c>
      <c r="F7305" s="210">
        <f t="shared" si="342"/>
        <v>2</v>
      </c>
      <c r="G7305" s="79" t="str">
        <f t="shared" si="343"/>
        <v>PHY</v>
      </c>
      <c r="H7305" s="79" t="str">
        <f t="shared" si="344"/>
        <v>2IF-CIG/RKYMTN</v>
      </c>
    </row>
    <row r="7306" spans="1:8">
      <c r="A7306" s="80">
        <v>37223</v>
      </c>
      <c r="B7306" s="79" t="s">
        <v>183</v>
      </c>
      <c r="C7306" s="79" t="s">
        <v>105</v>
      </c>
      <c r="D7306" s="85">
        <v>-3556.7301000000002</v>
      </c>
      <c r="E7306" s="85">
        <v>-3556.7301000000002</v>
      </c>
      <c r="F7306" s="210">
        <f t="shared" si="342"/>
        <v>2</v>
      </c>
      <c r="G7306" s="79" t="str">
        <f t="shared" si="343"/>
        <v>PHY</v>
      </c>
      <c r="H7306" s="79" t="str">
        <f t="shared" si="344"/>
        <v>2IF-CIG/ROCKPORT</v>
      </c>
    </row>
    <row r="7307" spans="1:8">
      <c r="A7307" s="80">
        <v>37223</v>
      </c>
      <c r="B7307" s="79" t="s">
        <v>183</v>
      </c>
      <c r="C7307" s="79" t="s">
        <v>101</v>
      </c>
      <c r="D7307" s="85">
        <v>3691.7264</v>
      </c>
      <c r="E7307" s="85">
        <v>3691.7264</v>
      </c>
      <c r="F7307" s="210">
        <f t="shared" si="342"/>
        <v>2</v>
      </c>
      <c r="G7307" s="79" t="str">
        <f t="shared" si="343"/>
        <v>PHY</v>
      </c>
      <c r="H7307" s="79" t="str">
        <f t="shared" si="344"/>
        <v>2IF-CIG/WIC</v>
      </c>
    </row>
    <row r="7308" spans="1:8">
      <c r="A7308" s="80">
        <v>37223</v>
      </c>
      <c r="B7308" s="79" t="s">
        <v>183</v>
      </c>
      <c r="C7308" s="79" t="s">
        <v>108</v>
      </c>
      <c r="D7308" s="85">
        <v>-7472.1220000000003</v>
      </c>
      <c r="E7308" s="85">
        <v>-7472.1220000000003</v>
      </c>
      <c r="F7308" s="210">
        <f t="shared" si="342"/>
        <v>2</v>
      </c>
      <c r="G7308" s="79" t="str">
        <f t="shared" si="343"/>
        <v>PHY</v>
      </c>
      <c r="H7308" s="79" t="str">
        <f t="shared" si="344"/>
        <v>2IF-NGPL/OK-NW</v>
      </c>
    </row>
    <row r="7309" spans="1:8">
      <c r="A7309" s="80">
        <v>37223</v>
      </c>
      <c r="B7309" s="79" t="s">
        <v>183</v>
      </c>
      <c r="C7309" s="79" t="s">
        <v>67</v>
      </c>
      <c r="D7309" s="85">
        <v>-498.14150000000001</v>
      </c>
      <c r="E7309" s="85">
        <v>-498.14150000000001</v>
      </c>
      <c r="F7309" s="210">
        <f t="shared" si="342"/>
        <v>2</v>
      </c>
      <c r="G7309" s="79" t="str">
        <f t="shared" si="343"/>
        <v>PHY</v>
      </c>
      <c r="H7309" s="79" t="str">
        <f t="shared" si="344"/>
        <v>2IF-NWPL_ROCKY_M</v>
      </c>
    </row>
    <row r="7310" spans="1:8">
      <c r="A7310" s="80">
        <v>37223</v>
      </c>
      <c r="B7310" s="79" t="s">
        <v>183</v>
      </c>
      <c r="C7310" s="79" t="s">
        <v>186</v>
      </c>
      <c r="D7310" s="85">
        <v>-310.34200000000004</v>
      </c>
      <c r="E7310" s="85">
        <v>-310.34200000000004</v>
      </c>
      <c r="F7310" s="210">
        <f t="shared" si="342"/>
        <v>2</v>
      </c>
      <c r="G7310" s="79" t="str">
        <f t="shared" si="343"/>
        <v>PHY</v>
      </c>
      <c r="H7310" s="79" t="str">
        <f t="shared" si="344"/>
        <v>2IM-CIG/SOUTHERN</v>
      </c>
    </row>
    <row r="7311" spans="1:8">
      <c r="A7311" s="80">
        <v>37223</v>
      </c>
      <c r="B7311" s="79" t="s">
        <v>183</v>
      </c>
      <c r="C7311" s="79" t="s">
        <v>187</v>
      </c>
      <c r="D7311" s="85">
        <v>38430.119700000003</v>
      </c>
      <c r="E7311" s="85">
        <v>38430.119700000003</v>
      </c>
      <c r="F7311" s="210">
        <f t="shared" si="342"/>
        <v>2</v>
      </c>
      <c r="G7311" s="79" t="str">
        <f t="shared" si="343"/>
        <v>PHY</v>
      </c>
      <c r="H7311" s="79" t="str">
        <f t="shared" si="344"/>
        <v>2IM_FTULESSGATH</v>
      </c>
    </row>
    <row r="7312" spans="1:8">
      <c r="A7312" s="80">
        <v>37223</v>
      </c>
      <c r="B7312" s="79" t="s">
        <v>183</v>
      </c>
      <c r="C7312" s="79" t="s">
        <v>188</v>
      </c>
      <c r="D7312" s="85">
        <v>15824.46</v>
      </c>
      <c r="E7312" s="85">
        <v>15824.46</v>
      </c>
      <c r="F7312" s="210">
        <f t="shared" si="342"/>
        <v>2</v>
      </c>
      <c r="G7312" s="79" t="str">
        <f t="shared" si="343"/>
        <v>PHY</v>
      </c>
      <c r="H7312" s="79" t="str">
        <f t="shared" si="344"/>
        <v>2IM_WINDRIVER</v>
      </c>
    </row>
    <row r="7313" spans="1:8">
      <c r="A7313" s="80">
        <v>37223</v>
      </c>
      <c r="B7313" s="79" t="s">
        <v>183</v>
      </c>
      <c r="C7313" s="79" t="s">
        <v>46</v>
      </c>
      <c r="D7313" s="85">
        <v>-2490.7073</v>
      </c>
      <c r="E7313" s="85">
        <v>-2490.7073</v>
      </c>
      <c r="F7313" s="210">
        <f t="shared" si="342"/>
        <v>2</v>
      </c>
      <c r="G7313" s="79" t="str">
        <f t="shared" si="343"/>
        <v>PHY</v>
      </c>
      <c r="H7313" s="79" t="str">
        <f t="shared" si="344"/>
        <v>2NGI-SOCAL</v>
      </c>
    </row>
    <row r="7314" spans="1:8">
      <c r="A7314" s="80">
        <v>37223</v>
      </c>
      <c r="B7314" s="79" t="s">
        <v>183</v>
      </c>
      <c r="C7314" s="79" t="s">
        <v>221</v>
      </c>
      <c r="D7314" s="85">
        <v>-2291.4508000000001</v>
      </c>
      <c r="E7314" s="85">
        <v>-2291.4508000000001</v>
      </c>
      <c r="F7314" s="210">
        <f t="shared" si="342"/>
        <v>2</v>
      </c>
      <c r="G7314" s="79" t="str">
        <f t="shared" si="343"/>
        <v>PHY</v>
      </c>
      <c r="H7314" s="79" t="str">
        <f t="shared" si="344"/>
        <v>2NNG/MID15</v>
      </c>
    </row>
    <row r="7315" spans="1:8">
      <c r="A7315" s="80">
        <v>37224</v>
      </c>
      <c r="B7315" s="79" t="s">
        <v>183</v>
      </c>
      <c r="C7315" s="79" t="s">
        <v>100</v>
      </c>
      <c r="D7315" s="85">
        <v>34.869999999999997</v>
      </c>
      <c r="E7315" s="85">
        <v>34.869999999999997</v>
      </c>
      <c r="F7315" s="210">
        <f t="shared" si="342"/>
        <v>2</v>
      </c>
      <c r="G7315" s="79" t="str">
        <f t="shared" si="343"/>
        <v>PHY</v>
      </c>
      <c r="H7315" s="79" t="str">
        <f t="shared" si="344"/>
        <v>2DJ/BASIN/CIG</v>
      </c>
    </row>
    <row r="7316" spans="1:8">
      <c r="A7316" s="80">
        <v>37224</v>
      </c>
      <c r="B7316" s="79" t="s">
        <v>183</v>
      </c>
      <c r="C7316" s="79" t="s">
        <v>97</v>
      </c>
      <c r="D7316" s="85">
        <v>2779.6291000000001</v>
      </c>
      <c r="E7316" s="85">
        <v>2779.6291000000001</v>
      </c>
      <c r="F7316" s="210">
        <f t="shared" si="342"/>
        <v>2</v>
      </c>
      <c r="G7316" s="79" t="str">
        <f t="shared" si="343"/>
        <v>PHY</v>
      </c>
      <c r="H7316" s="79" t="str">
        <f t="shared" si="344"/>
        <v>2DJ/BASIN/PSCO</v>
      </c>
    </row>
    <row r="7317" spans="1:8">
      <c r="A7317" s="80">
        <v>37224</v>
      </c>
      <c r="B7317" s="79" t="s">
        <v>183</v>
      </c>
      <c r="C7317" s="79" t="s">
        <v>88</v>
      </c>
      <c r="D7317" s="85">
        <v>-21420.0825</v>
      </c>
      <c r="E7317" s="85">
        <v>-21420.0825</v>
      </c>
      <c r="F7317" s="210">
        <f t="shared" si="342"/>
        <v>2</v>
      </c>
      <c r="G7317" s="79" t="str">
        <f t="shared" si="343"/>
        <v>PHY</v>
      </c>
      <c r="H7317" s="79" t="str">
        <f t="shared" si="344"/>
        <v>2IF-CIG/RKYMTN</v>
      </c>
    </row>
    <row r="7318" spans="1:8">
      <c r="A7318" s="80">
        <v>37224</v>
      </c>
      <c r="B7318" s="79" t="s">
        <v>183</v>
      </c>
      <c r="C7318" s="79" t="s">
        <v>105</v>
      </c>
      <c r="D7318" s="85">
        <v>-3556.7301000000002</v>
      </c>
      <c r="E7318" s="85">
        <v>-3556.7301000000002</v>
      </c>
      <c r="F7318" s="210">
        <f t="shared" si="342"/>
        <v>2</v>
      </c>
      <c r="G7318" s="79" t="str">
        <f t="shared" si="343"/>
        <v>PHY</v>
      </c>
      <c r="H7318" s="79" t="str">
        <f t="shared" si="344"/>
        <v>2IF-CIG/ROCKPORT</v>
      </c>
    </row>
    <row r="7319" spans="1:8">
      <c r="A7319" s="80">
        <v>37224</v>
      </c>
      <c r="B7319" s="79" t="s">
        <v>183</v>
      </c>
      <c r="C7319" s="79" t="s">
        <v>101</v>
      </c>
      <c r="D7319" s="85">
        <v>3691.7264</v>
      </c>
      <c r="E7319" s="85">
        <v>3691.7264</v>
      </c>
      <c r="F7319" s="210">
        <f t="shared" si="342"/>
        <v>2</v>
      </c>
      <c r="G7319" s="79" t="str">
        <f t="shared" si="343"/>
        <v>PHY</v>
      </c>
      <c r="H7319" s="79" t="str">
        <f t="shared" si="344"/>
        <v>2IF-CIG/WIC</v>
      </c>
    </row>
    <row r="7320" spans="1:8">
      <c r="A7320" s="80">
        <v>37224</v>
      </c>
      <c r="B7320" s="79" t="s">
        <v>183</v>
      </c>
      <c r="C7320" s="79" t="s">
        <v>108</v>
      </c>
      <c r="D7320" s="85">
        <v>-7472.1220000000003</v>
      </c>
      <c r="E7320" s="85">
        <v>-7472.1220000000003</v>
      </c>
      <c r="F7320" s="210">
        <f t="shared" si="342"/>
        <v>2</v>
      </c>
      <c r="G7320" s="79" t="str">
        <f t="shared" si="343"/>
        <v>PHY</v>
      </c>
      <c r="H7320" s="79" t="str">
        <f t="shared" si="344"/>
        <v>2IF-NGPL/OK-NW</v>
      </c>
    </row>
    <row r="7321" spans="1:8">
      <c r="A7321" s="80">
        <v>37224</v>
      </c>
      <c r="B7321" s="79" t="s">
        <v>183</v>
      </c>
      <c r="C7321" s="79" t="s">
        <v>67</v>
      </c>
      <c r="D7321" s="85">
        <v>-498.14150000000001</v>
      </c>
      <c r="E7321" s="85">
        <v>-498.14150000000001</v>
      </c>
      <c r="F7321" s="210">
        <f t="shared" si="342"/>
        <v>2</v>
      </c>
      <c r="G7321" s="79" t="str">
        <f t="shared" si="343"/>
        <v>PHY</v>
      </c>
      <c r="H7321" s="79" t="str">
        <f t="shared" si="344"/>
        <v>2IF-NWPL_ROCKY_M</v>
      </c>
    </row>
    <row r="7322" spans="1:8">
      <c r="A7322" s="80">
        <v>37224</v>
      </c>
      <c r="B7322" s="79" t="s">
        <v>183</v>
      </c>
      <c r="C7322" s="79" t="s">
        <v>186</v>
      </c>
      <c r="D7322" s="85">
        <v>-310.34200000000004</v>
      </c>
      <c r="E7322" s="85">
        <v>-310.34200000000004</v>
      </c>
      <c r="F7322" s="210">
        <f t="shared" si="342"/>
        <v>2</v>
      </c>
      <c r="G7322" s="79" t="str">
        <f t="shared" si="343"/>
        <v>PHY</v>
      </c>
      <c r="H7322" s="79" t="str">
        <f t="shared" si="344"/>
        <v>2IM-CIG/SOUTHERN</v>
      </c>
    </row>
    <row r="7323" spans="1:8">
      <c r="A7323" s="80">
        <v>37224</v>
      </c>
      <c r="B7323" s="79" t="s">
        <v>183</v>
      </c>
      <c r="C7323" s="79" t="s">
        <v>187</v>
      </c>
      <c r="D7323" s="85">
        <v>38430.119700000003</v>
      </c>
      <c r="E7323" s="85">
        <v>38430.119700000003</v>
      </c>
      <c r="F7323" s="210">
        <f t="shared" si="342"/>
        <v>2</v>
      </c>
      <c r="G7323" s="79" t="str">
        <f t="shared" si="343"/>
        <v>PHY</v>
      </c>
      <c r="H7323" s="79" t="str">
        <f t="shared" si="344"/>
        <v>2IM_FTULESSGATH</v>
      </c>
    </row>
    <row r="7324" spans="1:8">
      <c r="A7324" s="80">
        <v>37224</v>
      </c>
      <c r="B7324" s="79" t="s">
        <v>183</v>
      </c>
      <c r="C7324" s="79" t="s">
        <v>188</v>
      </c>
      <c r="D7324" s="85">
        <v>15778.631000000001</v>
      </c>
      <c r="E7324" s="85">
        <v>15778.631000000001</v>
      </c>
      <c r="F7324" s="210">
        <f t="shared" si="342"/>
        <v>2</v>
      </c>
      <c r="G7324" s="79" t="str">
        <f t="shared" si="343"/>
        <v>PHY</v>
      </c>
      <c r="H7324" s="79" t="str">
        <f t="shared" si="344"/>
        <v>2IM_WINDRIVER</v>
      </c>
    </row>
    <row r="7325" spans="1:8">
      <c r="A7325" s="80">
        <v>37224</v>
      </c>
      <c r="B7325" s="79" t="s">
        <v>183</v>
      </c>
      <c r="C7325" s="79" t="s">
        <v>46</v>
      </c>
      <c r="D7325" s="85">
        <v>-2490.7073</v>
      </c>
      <c r="E7325" s="85">
        <v>-2490.7073</v>
      </c>
      <c r="F7325" s="210">
        <f t="shared" si="342"/>
        <v>2</v>
      </c>
      <c r="G7325" s="79" t="str">
        <f t="shared" si="343"/>
        <v>PHY</v>
      </c>
      <c r="H7325" s="79" t="str">
        <f t="shared" si="344"/>
        <v>2NGI-SOCAL</v>
      </c>
    </row>
    <row r="7326" spans="1:8">
      <c r="A7326" s="80">
        <v>37224</v>
      </c>
      <c r="B7326" s="79" t="s">
        <v>183</v>
      </c>
      <c r="C7326" s="79" t="s">
        <v>221</v>
      </c>
      <c r="D7326" s="85">
        <v>-2291.4508000000001</v>
      </c>
      <c r="E7326" s="85">
        <v>-2291.4508000000001</v>
      </c>
      <c r="F7326" s="210">
        <f t="shared" si="342"/>
        <v>2</v>
      </c>
      <c r="G7326" s="79" t="str">
        <f t="shared" si="343"/>
        <v>PHY</v>
      </c>
      <c r="H7326" s="79" t="str">
        <f t="shared" si="344"/>
        <v>2NNG/MID15</v>
      </c>
    </row>
    <row r="7327" spans="1:8">
      <c r="A7327" s="80">
        <v>37225</v>
      </c>
      <c r="B7327" s="79" t="s">
        <v>183</v>
      </c>
      <c r="C7327" s="79" t="s">
        <v>100</v>
      </c>
      <c r="D7327" s="85">
        <v>34.869900000000001</v>
      </c>
      <c r="E7327" s="85">
        <v>34.869900000000001</v>
      </c>
      <c r="F7327" s="210">
        <f t="shared" si="342"/>
        <v>2</v>
      </c>
      <c r="G7327" s="79" t="str">
        <f t="shared" si="343"/>
        <v>PHY</v>
      </c>
      <c r="H7327" s="79" t="str">
        <f t="shared" si="344"/>
        <v>2DJ/BASIN/CIG</v>
      </c>
    </row>
    <row r="7328" spans="1:8">
      <c r="A7328" s="80">
        <v>37225</v>
      </c>
      <c r="B7328" s="79" t="s">
        <v>183</v>
      </c>
      <c r="C7328" s="79" t="s">
        <v>97</v>
      </c>
      <c r="D7328" s="85">
        <v>2779.6291000000001</v>
      </c>
      <c r="E7328" s="85">
        <v>2779.6291000000001</v>
      </c>
      <c r="F7328" s="210">
        <f t="shared" si="342"/>
        <v>2</v>
      </c>
      <c r="G7328" s="79" t="str">
        <f t="shared" si="343"/>
        <v>PHY</v>
      </c>
      <c r="H7328" s="79" t="str">
        <f t="shared" si="344"/>
        <v>2DJ/BASIN/PSCO</v>
      </c>
    </row>
    <row r="7329" spans="1:8">
      <c r="A7329" s="80">
        <v>37225</v>
      </c>
      <c r="B7329" s="79" t="s">
        <v>183</v>
      </c>
      <c r="C7329" s="79" t="s">
        <v>88</v>
      </c>
      <c r="D7329" s="85">
        <v>-21420.0825</v>
      </c>
      <c r="E7329" s="85">
        <v>-21420.0825</v>
      </c>
      <c r="F7329" s="210">
        <f t="shared" si="342"/>
        <v>2</v>
      </c>
      <c r="G7329" s="79" t="str">
        <f t="shared" si="343"/>
        <v>PHY</v>
      </c>
      <c r="H7329" s="79" t="str">
        <f t="shared" si="344"/>
        <v>2IF-CIG/RKYMTN</v>
      </c>
    </row>
    <row r="7330" spans="1:8">
      <c r="A7330" s="80">
        <v>37225</v>
      </c>
      <c r="B7330" s="79" t="s">
        <v>183</v>
      </c>
      <c r="C7330" s="79" t="s">
        <v>105</v>
      </c>
      <c r="D7330" s="85">
        <v>-3556.7301000000002</v>
      </c>
      <c r="E7330" s="85">
        <v>-3556.7301000000002</v>
      </c>
      <c r="F7330" s="210">
        <f t="shared" si="342"/>
        <v>2</v>
      </c>
      <c r="G7330" s="79" t="str">
        <f t="shared" si="343"/>
        <v>PHY</v>
      </c>
      <c r="H7330" s="79" t="str">
        <f t="shared" si="344"/>
        <v>2IF-CIG/ROCKPORT</v>
      </c>
    </row>
    <row r="7331" spans="1:8">
      <c r="A7331" s="80">
        <v>37225</v>
      </c>
      <c r="B7331" s="79" t="s">
        <v>183</v>
      </c>
      <c r="C7331" s="79" t="s">
        <v>101</v>
      </c>
      <c r="D7331" s="85">
        <v>3691.7264</v>
      </c>
      <c r="E7331" s="85">
        <v>3691.7264</v>
      </c>
      <c r="F7331" s="210">
        <f t="shared" si="342"/>
        <v>2</v>
      </c>
      <c r="G7331" s="79" t="str">
        <f t="shared" si="343"/>
        <v>PHY</v>
      </c>
      <c r="H7331" s="79" t="str">
        <f t="shared" si="344"/>
        <v>2IF-CIG/WIC</v>
      </c>
    </row>
    <row r="7332" spans="1:8">
      <c r="A7332" s="80">
        <v>37225</v>
      </c>
      <c r="B7332" s="79" t="s">
        <v>183</v>
      </c>
      <c r="C7332" s="79" t="s">
        <v>108</v>
      </c>
      <c r="D7332" s="85">
        <v>-7472.1220000000003</v>
      </c>
      <c r="E7332" s="85">
        <v>-7472.1220000000003</v>
      </c>
      <c r="F7332" s="210">
        <f t="shared" si="342"/>
        <v>2</v>
      </c>
      <c r="G7332" s="79" t="str">
        <f t="shared" si="343"/>
        <v>PHY</v>
      </c>
      <c r="H7332" s="79" t="str">
        <f t="shared" si="344"/>
        <v>2IF-NGPL/OK-NW</v>
      </c>
    </row>
    <row r="7333" spans="1:8">
      <c r="A7333" s="80">
        <v>37225</v>
      </c>
      <c r="B7333" s="79" t="s">
        <v>183</v>
      </c>
      <c r="C7333" s="79" t="s">
        <v>67</v>
      </c>
      <c r="D7333" s="85">
        <v>-498.14150000000001</v>
      </c>
      <c r="E7333" s="85">
        <v>-498.14150000000001</v>
      </c>
      <c r="F7333" s="210">
        <f t="shared" si="342"/>
        <v>2</v>
      </c>
      <c r="G7333" s="79" t="str">
        <f t="shared" si="343"/>
        <v>PHY</v>
      </c>
      <c r="H7333" s="79" t="str">
        <f t="shared" si="344"/>
        <v>2IF-NWPL_ROCKY_M</v>
      </c>
    </row>
    <row r="7334" spans="1:8">
      <c r="A7334" s="80">
        <v>37225</v>
      </c>
      <c r="B7334" s="79" t="s">
        <v>183</v>
      </c>
      <c r="C7334" s="79" t="s">
        <v>186</v>
      </c>
      <c r="D7334" s="85">
        <v>-310.34200000000004</v>
      </c>
      <c r="E7334" s="85">
        <v>-310.34200000000004</v>
      </c>
      <c r="F7334" s="210">
        <f t="shared" si="342"/>
        <v>2</v>
      </c>
      <c r="G7334" s="79" t="str">
        <f t="shared" si="343"/>
        <v>PHY</v>
      </c>
      <c r="H7334" s="79" t="str">
        <f t="shared" si="344"/>
        <v>2IM-CIG/SOUTHERN</v>
      </c>
    </row>
    <row r="7335" spans="1:8">
      <c r="A7335" s="80">
        <v>37225</v>
      </c>
      <c r="B7335" s="79" t="s">
        <v>183</v>
      </c>
      <c r="C7335" s="79" t="s">
        <v>187</v>
      </c>
      <c r="D7335" s="85">
        <v>38430.119700000003</v>
      </c>
      <c r="E7335" s="85">
        <v>38430.119700000003</v>
      </c>
      <c r="F7335" s="210">
        <f t="shared" si="342"/>
        <v>2</v>
      </c>
      <c r="G7335" s="79" t="str">
        <f t="shared" si="343"/>
        <v>PHY</v>
      </c>
      <c r="H7335" s="79" t="str">
        <f t="shared" si="344"/>
        <v>2IM_FTULESSGATH</v>
      </c>
    </row>
    <row r="7336" spans="1:8">
      <c r="A7336" s="80">
        <v>37225</v>
      </c>
      <c r="B7336" s="79" t="s">
        <v>183</v>
      </c>
      <c r="C7336" s="79" t="s">
        <v>188</v>
      </c>
      <c r="D7336" s="85">
        <v>15778.631000000001</v>
      </c>
      <c r="E7336" s="85">
        <v>15778.631000000001</v>
      </c>
      <c r="F7336" s="210">
        <f t="shared" si="342"/>
        <v>2</v>
      </c>
      <c r="G7336" s="79" t="str">
        <f t="shared" si="343"/>
        <v>PHY</v>
      </c>
      <c r="H7336" s="79" t="str">
        <f t="shared" si="344"/>
        <v>2IM_WINDRIVER</v>
      </c>
    </row>
    <row r="7337" spans="1:8">
      <c r="A7337" s="80">
        <v>37225</v>
      </c>
      <c r="B7337" s="79" t="s">
        <v>183</v>
      </c>
      <c r="C7337" s="79" t="s">
        <v>46</v>
      </c>
      <c r="D7337" s="85">
        <v>-2490.7073</v>
      </c>
      <c r="E7337" s="85">
        <v>-2490.7073</v>
      </c>
      <c r="F7337" s="210">
        <f t="shared" si="342"/>
        <v>2</v>
      </c>
      <c r="G7337" s="79" t="str">
        <f t="shared" si="343"/>
        <v>PHY</v>
      </c>
      <c r="H7337" s="79" t="str">
        <f t="shared" si="344"/>
        <v>2NGI-SOCAL</v>
      </c>
    </row>
    <row r="7338" spans="1:8">
      <c r="A7338" s="80">
        <v>37225</v>
      </c>
      <c r="B7338" s="79" t="s">
        <v>183</v>
      </c>
      <c r="C7338" s="79" t="s">
        <v>221</v>
      </c>
      <c r="D7338" s="85">
        <v>-2291.4508000000001</v>
      </c>
      <c r="E7338" s="85">
        <v>-2291.4508000000001</v>
      </c>
      <c r="F7338" s="210">
        <f t="shared" si="342"/>
        <v>2</v>
      </c>
      <c r="G7338" s="79" t="str">
        <f t="shared" si="343"/>
        <v>PHY</v>
      </c>
      <c r="H7338" s="79" t="str">
        <f t="shared" si="344"/>
        <v>2NNG/MID15</v>
      </c>
    </row>
    <row r="7339" spans="1:8">
      <c r="A7339" s="80">
        <v>37210</v>
      </c>
      <c r="B7339" s="79" t="s">
        <v>70</v>
      </c>
      <c r="C7339" s="79" t="s">
        <v>71</v>
      </c>
      <c r="D7339" s="85">
        <v>-22892</v>
      </c>
      <c r="E7339" s="85">
        <v>0</v>
      </c>
      <c r="F7339" s="210">
        <f t="shared" si="342"/>
        <v>2</v>
      </c>
      <c r="G7339" s="79" t="str">
        <f t="shared" si="343"/>
        <v>D</v>
      </c>
      <c r="H7339" s="79" t="str">
        <f t="shared" si="344"/>
        <v>2CGPR-KINGSGATE</v>
      </c>
    </row>
    <row r="7340" spans="1:8">
      <c r="A7340" s="80">
        <v>37210</v>
      </c>
      <c r="B7340" s="79" t="s">
        <v>70</v>
      </c>
      <c r="C7340" s="79" t="s">
        <v>72</v>
      </c>
      <c r="D7340" s="85">
        <v>-390246</v>
      </c>
      <c r="E7340" s="85">
        <v>0</v>
      </c>
      <c r="F7340" s="210">
        <f t="shared" si="342"/>
        <v>2</v>
      </c>
      <c r="G7340" s="79" t="str">
        <f t="shared" si="343"/>
        <v>D</v>
      </c>
      <c r="H7340" s="79" t="str">
        <f t="shared" si="344"/>
        <v>2IF-ELPO/SJ</v>
      </c>
    </row>
    <row r="7341" spans="1:8">
      <c r="A7341" s="80">
        <v>37210</v>
      </c>
      <c r="B7341" s="79" t="s">
        <v>70</v>
      </c>
      <c r="C7341" s="79" t="s">
        <v>67</v>
      </c>
      <c r="D7341" s="85">
        <v>-881590</v>
      </c>
      <c r="E7341" s="85">
        <v>0</v>
      </c>
      <c r="F7341" s="210">
        <f t="shared" si="342"/>
        <v>2</v>
      </c>
      <c r="G7341" s="79" t="str">
        <f t="shared" si="343"/>
        <v>D</v>
      </c>
      <c r="H7341" s="79" t="str">
        <f t="shared" si="344"/>
        <v>2IF-NWPL_ROCKY_M</v>
      </c>
    </row>
    <row r="7342" spans="1:8">
      <c r="A7342" s="80">
        <v>37210</v>
      </c>
      <c r="B7342" s="79" t="s">
        <v>70</v>
      </c>
      <c r="C7342" s="79" t="s">
        <v>73</v>
      </c>
      <c r="D7342" s="85">
        <v>384913</v>
      </c>
      <c r="E7342" s="85">
        <v>0</v>
      </c>
      <c r="F7342" s="210">
        <f t="shared" si="342"/>
        <v>2</v>
      </c>
      <c r="G7342" s="79" t="str">
        <f t="shared" si="343"/>
        <v>D</v>
      </c>
      <c r="H7342" s="79" t="str">
        <f t="shared" si="344"/>
        <v>2IF-WAHA-TX</v>
      </c>
    </row>
    <row r="7343" spans="1:8">
      <c r="A7343" s="80">
        <v>37210</v>
      </c>
      <c r="B7343" s="79" t="s">
        <v>70</v>
      </c>
      <c r="C7343" s="79" t="s">
        <v>68</v>
      </c>
      <c r="D7343" s="85">
        <v>24123</v>
      </c>
      <c r="E7343" s="85">
        <v>0</v>
      </c>
      <c r="F7343" s="210">
        <f t="shared" si="342"/>
        <v>2</v>
      </c>
      <c r="G7343" s="79" t="str">
        <f t="shared" si="343"/>
        <v>D</v>
      </c>
      <c r="H7343" s="79" t="str">
        <f t="shared" si="344"/>
        <v>2NGI-MALIN</v>
      </c>
    </row>
    <row r="7344" spans="1:8">
      <c r="A7344" s="80">
        <v>37210</v>
      </c>
      <c r="B7344" s="79" t="s">
        <v>70</v>
      </c>
      <c r="C7344" s="79" t="s">
        <v>74</v>
      </c>
      <c r="D7344" s="85">
        <v>2970788</v>
      </c>
      <c r="E7344" s="85">
        <v>0</v>
      </c>
      <c r="F7344" s="210">
        <f t="shared" si="342"/>
        <v>2</v>
      </c>
      <c r="G7344" s="79" t="str">
        <f t="shared" si="343"/>
        <v>D</v>
      </c>
      <c r="H7344" s="79" t="str">
        <f t="shared" si="344"/>
        <v>2NGI-PGE/CG</v>
      </c>
    </row>
    <row r="7345" spans="1:8">
      <c r="A7345" s="80">
        <v>37210</v>
      </c>
      <c r="B7345" s="79" t="s">
        <v>70</v>
      </c>
      <c r="C7345" s="79" t="s">
        <v>75</v>
      </c>
      <c r="D7345" s="85">
        <v>-3011460</v>
      </c>
      <c r="E7345" s="85">
        <v>0</v>
      </c>
      <c r="F7345" s="210">
        <f t="shared" si="342"/>
        <v>2</v>
      </c>
      <c r="G7345" s="79" t="str">
        <f t="shared" si="343"/>
        <v>D</v>
      </c>
      <c r="H7345" s="79" t="str">
        <f t="shared" si="344"/>
        <v>2NGI-SOBDR-PG&amp;E</v>
      </c>
    </row>
    <row r="7346" spans="1:8">
      <c r="A7346" s="80">
        <v>37210</v>
      </c>
      <c r="B7346" s="79" t="s">
        <v>70</v>
      </c>
      <c r="C7346" s="79" t="s">
        <v>46</v>
      </c>
      <c r="D7346" s="85">
        <v>844573</v>
      </c>
      <c r="E7346" s="85">
        <v>0</v>
      </c>
      <c r="F7346" s="210">
        <f t="shared" si="342"/>
        <v>2</v>
      </c>
      <c r="G7346" s="79" t="str">
        <f t="shared" si="343"/>
        <v>D</v>
      </c>
      <c r="H7346" s="79" t="str">
        <f t="shared" si="344"/>
        <v>2NGI-SOCAL</v>
      </c>
    </row>
    <row r="7347" spans="1:8">
      <c r="A7347" s="80">
        <v>37210</v>
      </c>
      <c r="B7347" s="79" t="s">
        <v>70</v>
      </c>
      <c r="C7347" s="79" t="s">
        <v>76</v>
      </c>
      <c r="D7347" s="85">
        <v>3595619</v>
      </c>
      <c r="E7347" s="85">
        <v>0</v>
      </c>
      <c r="F7347" s="210">
        <f t="shared" si="342"/>
        <v>2</v>
      </c>
      <c r="G7347" s="79" t="str">
        <f t="shared" si="343"/>
        <v>D</v>
      </c>
      <c r="H7347" s="79" t="str">
        <f t="shared" si="344"/>
        <v>2WY/MKTZONE</v>
      </c>
    </row>
    <row r="7348" spans="1:8">
      <c r="A7348" s="80">
        <v>37210</v>
      </c>
      <c r="B7348" s="79" t="s">
        <v>70</v>
      </c>
      <c r="C7348" s="79" t="s">
        <v>77</v>
      </c>
      <c r="D7348" s="85">
        <v>-3595619</v>
      </c>
      <c r="E7348" s="85">
        <v>0</v>
      </c>
      <c r="F7348" s="210">
        <f t="shared" si="342"/>
        <v>2</v>
      </c>
      <c r="G7348" s="79" t="str">
        <f t="shared" si="343"/>
        <v>D</v>
      </c>
      <c r="H7348" s="79" t="str">
        <f t="shared" si="344"/>
        <v>2WY/WELLHEAD</v>
      </c>
    </row>
    <row r="7349" spans="1:8">
      <c r="A7349" s="80">
        <v>37240</v>
      </c>
      <c r="B7349" s="79" t="s">
        <v>70</v>
      </c>
      <c r="C7349" s="79" t="s">
        <v>71</v>
      </c>
      <c r="D7349" s="85">
        <v>-8</v>
      </c>
      <c r="E7349" s="85">
        <v>0</v>
      </c>
      <c r="F7349" s="210">
        <f t="shared" si="342"/>
        <v>3</v>
      </c>
      <c r="G7349" s="79" t="str">
        <f t="shared" si="343"/>
        <v>D</v>
      </c>
      <c r="H7349" s="79" t="str">
        <f t="shared" si="344"/>
        <v>3CGPR-KINGSGATE</v>
      </c>
    </row>
    <row r="7350" spans="1:8">
      <c r="A7350" s="80">
        <v>37240</v>
      </c>
      <c r="B7350" s="79" t="s">
        <v>70</v>
      </c>
      <c r="C7350" s="79" t="s">
        <v>72</v>
      </c>
      <c r="D7350" s="85">
        <v>-336003</v>
      </c>
      <c r="E7350" s="85">
        <v>0</v>
      </c>
      <c r="F7350" s="210">
        <f t="shared" si="342"/>
        <v>3</v>
      </c>
      <c r="G7350" s="79" t="str">
        <f t="shared" si="343"/>
        <v>D</v>
      </c>
      <c r="H7350" s="79" t="str">
        <f t="shared" si="344"/>
        <v>3IF-ELPO/SJ</v>
      </c>
    </row>
    <row r="7351" spans="1:8">
      <c r="A7351" s="80">
        <v>37240</v>
      </c>
      <c r="B7351" s="79" t="s">
        <v>70</v>
      </c>
      <c r="C7351" s="79" t="s">
        <v>67</v>
      </c>
      <c r="D7351" s="85">
        <v>-850110</v>
      </c>
      <c r="E7351" s="85">
        <v>0</v>
      </c>
      <c r="F7351" s="210">
        <f t="shared" si="342"/>
        <v>3</v>
      </c>
      <c r="G7351" s="79" t="str">
        <f t="shared" si="343"/>
        <v>D</v>
      </c>
      <c r="H7351" s="79" t="str">
        <f t="shared" si="344"/>
        <v>3IF-NWPL_ROCKY_M</v>
      </c>
    </row>
    <row r="7352" spans="1:8">
      <c r="A7352" s="80">
        <v>37240</v>
      </c>
      <c r="B7352" s="79" t="s">
        <v>70</v>
      </c>
      <c r="C7352" s="79" t="s">
        <v>73</v>
      </c>
      <c r="D7352" s="85">
        <v>331586</v>
      </c>
      <c r="E7352" s="85">
        <v>0</v>
      </c>
      <c r="F7352" s="210">
        <f t="shared" si="342"/>
        <v>3</v>
      </c>
      <c r="G7352" s="79" t="str">
        <f t="shared" si="343"/>
        <v>D</v>
      </c>
      <c r="H7352" s="79" t="str">
        <f t="shared" si="344"/>
        <v>3IF-WAHA-TX</v>
      </c>
    </row>
    <row r="7353" spans="1:8">
      <c r="A7353" s="80">
        <v>37240</v>
      </c>
      <c r="B7353" s="79" t="s">
        <v>70</v>
      </c>
      <c r="C7353" s="79" t="s">
        <v>68</v>
      </c>
      <c r="D7353" s="85">
        <v>8</v>
      </c>
      <c r="E7353" s="85">
        <v>0</v>
      </c>
      <c r="F7353" s="210">
        <f t="shared" si="342"/>
        <v>3</v>
      </c>
      <c r="G7353" s="79" t="str">
        <f t="shared" si="343"/>
        <v>D</v>
      </c>
      <c r="H7353" s="79" t="str">
        <f t="shared" si="344"/>
        <v>3NGI-MALIN</v>
      </c>
    </row>
    <row r="7354" spans="1:8">
      <c r="A7354" s="80">
        <v>37240</v>
      </c>
      <c r="B7354" s="79" t="s">
        <v>70</v>
      </c>
      <c r="C7354" s="79" t="s">
        <v>74</v>
      </c>
      <c r="D7354" s="85">
        <v>2405852</v>
      </c>
      <c r="E7354" s="85">
        <v>0</v>
      </c>
      <c r="F7354" s="210">
        <f t="shared" si="342"/>
        <v>3</v>
      </c>
      <c r="G7354" s="79" t="str">
        <f t="shared" si="343"/>
        <v>D</v>
      </c>
      <c r="H7354" s="79" t="str">
        <f t="shared" si="344"/>
        <v>3NGI-PGE/CG</v>
      </c>
    </row>
    <row r="7355" spans="1:8">
      <c r="A7355" s="80">
        <v>37240</v>
      </c>
      <c r="B7355" s="79" t="s">
        <v>70</v>
      </c>
      <c r="C7355" s="79" t="s">
        <v>75</v>
      </c>
      <c r="D7355" s="85">
        <v>-2416166</v>
      </c>
      <c r="E7355" s="85">
        <v>0</v>
      </c>
      <c r="F7355" s="210">
        <f t="shared" si="342"/>
        <v>3</v>
      </c>
      <c r="G7355" s="79" t="str">
        <f t="shared" si="343"/>
        <v>D</v>
      </c>
      <c r="H7355" s="79" t="str">
        <f t="shared" si="344"/>
        <v>3NGI-SOBDR-PG&amp;E</v>
      </c>
    </row>
    <row r="7356" spans="1:8">
      <c r="A7356" s="80">
        <v>37240</v>
      </c>
      <c r="B7356" s="79" t="s">
        <v>70</v>
      </c>
      <c r="C7356" s="79" t="s">
        <v>46</v>
      </c>
      <c r="D7356" s="85">
        <v>816987</v>
      </c>
      <c r="E7356" s="85">
        <v>0</v>
      </c>
      <c r="F7356" s="210">
        <f t="shared" si="342"/>
        <v>3</v>
      </c>
      <c r="G7356" s="79" t="str">
        <f t="shared" si="343"/>
        <v>D</v>
      </c>
      <c r="H7356" s="79" t="str">
        <f t="shared" si="344"/>
        <v>3NGI-SOCAL</v>
      </c>
    </row>
    <row r="7357" spans="1:8">
      <c r="A7357" s="80">
        <v>37240</v>
      </c>
      <c r="B7357" s="79" t="s">
        <v>70</v>
      </c>
      <c r="C7357" s="79" t="s">
        <v>76</v>
      </c>
      <c r="D7357" s="85">
        <v>3687211</v>
      </c>
      <c r="E7357" s="85">
        <v>0</v>
      </c>
      <c r="F7357" s="210">
        <f t="shared" si="342"/>
        <v>3</v>
      </c>
      <c r="G7357" s="79" t="str">
        <f t="shared" si="343"/>
        <v>D</v>
      </c>
      <c r="H7357" s="79" t="str">
        <f t="shared" si="344"/>
        <v>3WY/MKTZONE</v>
      </c>
    </row>
    <row r="7358" spans="1:8">
      <c r="A7358" s="80">
        <v>37240</v>
      </c>
      <c r="B7358" s="79" t="s">
        <v>70</v>
      </c>
      <c r="C7358" s="79" t="s">
        <v>77</v>
      </c>
      <c r="D7358" s="85">
        <v>-3685616</v>
      </c>
      <c r="E7358" s="85">
        <v>0</v>
      </c>
      <c r="F7358" s="210">
        <f t="shared" si="342"/>
        <v>3</v>
      </c>
      <c r="G7358" s="79" t="str">
        <f t="shared" si="343"/>
        <v>D</v>
      </c>
      <c r="H7358" s="79" t="str">
        <f t="shared" si="344"/>
        <v>3WY/WELLHEAD</v>
      </c>
    </row>
    <row r="7359" spans="1:8">
      <c r="A7359" s="80">
        <v>37271</v>
      </c>
      <c r="B7359" s="79" t="s">
        <v>70</v>
      </c>
      <c r="C7359" s="79" t="s">
        <v>71</v>
      </c>
      <c r="D7359" s="85">
        <v>-10408</v>
      </c>
      <c r="E7359" s="85">
        <v>0</v>
      </c>
      <c r="F7359" s="210">
        <f t="shared" si="342"/>
        <v>3</v>
      </c>
      <c r="G7359" s="79" t="str">
        <f t="shared" si="343"/>
        <v>D</v>
      </c>
      <c r="H7359" s="79" t="str">
        <f t="shared" si="344"/>
        <v>3CGPR-KINGSGATE</v>
      </c>
    </row>
    <row r="7360" spans="1:8">
      <c r="A7360" s="80">
        <v>37271</v>
      </c>
      <c r="B7360" s="79" t="s">
        <v>70</v>
      </c>
      <c r="C7360" s="79" t="s">
        <v>72</v>
      </c>
      <c r="D7360" s="85">
        <v>-211421</v>
      </c>
      <c r="E7360" s="85">
        <v>0</v>
      </c>
      <c r="F7360" s="210">
        <f t="shared" si="342"/>
        <v>3</v>
      </c>
      <c r="G7360" s="79" t="str">
        <f t="shared" si="343"/>
        <v>D</v>
      </c>
      <c r="H7360" s="79" t="str">
        <f t="shared" si="344"/>
        <v>3IF-ELPO/SJ</v>
      </c>
    </row>
    <row r="7361" spans="1:8">
      <c r="A7361" s="80">
        <v>37271</v>
      </c>
      <c r="B7361" s="79" t="s">
        <v>70</v>
      </c>
      <c r="C7361" s="79" t="s">
        <v>67</v>
      </c>
      <c r="D7361" s="85">
        <v>-855963</v>
      </c>
      <c r="E7361" s="85">
        <v>0</v>
      </c>
      <c r="F7361" s="210">
        <f t="shared" si="342"/>
        <v>3</v>
      </c>
      <c r="G7361" s="79" t="str">
        <f t="shared" si="343"/>
        <v>D</v>
      </c>
      <c r="H7361" s="79" t="str">
        <f t="shared" si="344"/>
        <v>3IF-NWPL_ROCKY_M</v>
      </c>
    </row>
    <row r="7362" spans="1:8">
      <c r="A7362" s="80">
        <v>37271</v>
      </c>
      <c r="B7362" s="79" t="s">
        <v>70</v>
      </c>
      <c r="C7362" s="79" t="s">
        <v>73</v>
      </c>
      <c r="D7362" s="85">
        <v>211140</v>
      </c>
      <c r="E7362" s="85">
        <v>0</v>
      </c>
      <c r="F7362" s="210">
        <f t="shared" si="342"/>
        <v>3</v>
      </c>
      <c r="G7362" s="79" t="str">
        <f t="shared" si="343"/>
        <v>D</v>
      </c>
      <c r="H7362" s="79" t="str">
        <f t="shared" si="344"/>
        <v>3IF-WAHA-TX</v>
      </c>
    </row>
    <row r="7363" spans="1:8">
      <c r="A7363" s="80">
        <v>37271</v>
      </c>
      <c r="B7363" s="79" t="s">
        <v>70</v>
      </c>
      <c r="C7363" s="79" t="s">
        <v>68</v>
      </c>
      <c r="D7363" s="85">
        <v>11257</v>
      </c>
      <c r="E7363" s="85">
        <v>0</v>
      </c>
      <c r="F7363" s="210">
        <f t="shared" ref="F7363:F7426" si="345">IF(REF_DT&lt;=LastDay,INDEX(IntraMonth_Buckets,MATCH($A7363,IntraSumMonths,0),1),INDEX(BucketTable,MATCH($A7363,SumMonths,0),1))</f>
        <v>3</v>
      </c>
      <c r="G7363" s="79" t="str">
        <f t="shared" ref="G7363:G7426" si="346">INDEX(Book_Type,MATCH($B7363,Book,0),1)</f>
        <v>D</v>
      </c>
      <c r="H7363" s="79" t="str">
        <f t="shared" ref="H7363:H7426" si="347">$F7363&amp;$C7363</f>
        <v>3NGI-MALIN</v>
      </c>
    </row>
    <row r="7364" spans="1:8">
      <c r="A7364" s="80">
        <v>37271</v>
      </c>
      <c r="B7364" s="79" t="s">
        <v>70</v>
      </c>
      <c r="C7364" s="79" t="s">
        <v>74</v>
      </c>
      <c r="D7364" s="85">
        <v>2347829</v>
      </c>
      <c r="E7364" s="85">
        <v>0</v>
      </c>
      <c r="F7364" s="210">
        <f t="shared" si="345"/>
        <v>3</v>
      </c>
      <c r="G7364" s="79" t="str">
        <f t="shared" si="346"/>
        <v>D</v>
      </c>
      <c r="H7364" s="79" t="str">
        <f t="shared" si="347"/>
        <v>3NGI-PGE/CG</v>
      </c>
    </row>
    <row r="7365" spans="1:8">
      <c r="A7365" s="80">
        <v>37271</v>
      </c>
      <c r="B7365" s="79" t="s">
        <v>70</v>
      </c>
      <c r="C7365" s="79" t="s">
        <v>75</v>
      </c>
      <c r="D7365" s="85">
        <v>-2357517</v>
      </c>
      <c r="E7365" s="85">
        <v>0</v>
      </c>
      <c r="F7365" s="210">
        <f t="shared" si="345"/>
        <v>3</v>
      </c>
      <c r="G7365" s="79" t="str">
        <f t="shared" si="346"/>
        <v>D</v>
      </c>
      <c r="H7365" s="79" t="str">
        <f t="shared" si="347"/>
        <v>3NGI-SOBDR-PG&amp;E</v>
      </c>
    </row>
    <row r="7366" spans="1:8">
      <c r="A7366" s="80">
        <v>37271</v>
      </c>
      <c r="B7366" s="79" t="s">
        <v>70</v>
      </c>
      <c r="C7366" s="79" t="s">
        <v>46</v>
      </c>
      <c r="D7366" s="85">
        <v>822202</v>
      </c>
      <c r="E7366" s="85">
        <v>0</v>
      </c>
      <c r="F7366" s="210">
        <f t="shared" si="345"/>
        <v>3</v>
      </c>
      <c r="G7366" s="79" t="str">
        <f t="shared" si="346"/>
        <v>D</v>
      </c>
      <c r="H7366" s="79" t="str">
        <f t="shared" si="347"/>
        <v>3NGI-SOCAL</v>
      </c>
    </row>
    <row r="7367" spans="1:8">
      <c r="A7367" s="80">
        <v>37302</v>
      </c>
      <c r="B7367" s="79" t="s">
        <v>70</v>
      </c>
      <c r="C7367" s="79" t="s">
        <v>71</v>
      </c>
      <c r="D7367" s="85">
        <v>-41576</v>
      </c>
      <c r="E7367" s="85">
        <v>0</v>
      </c>
      <c r="F7367" s="210">
        <f t="shared" si="345"/>
        <v>3</v>
      </c>
      <c r="G7367" s="79" t="str">
        <f t="shared" si="346"/>
        <v>D</v>
      </c>
      <c r="H7367" s="79" t="str">
        <f t="shared" si="347"/>
        <v>3CGPR-KINGSGATE</v>
      </c>
    </row>
    <row r="7368" spans="1:8">
      <c r="A7368" s="80">
        <v>37302</v>
      </c>
      <c r="B7368" s="79" t="s">
        <v>70</v>
      </c>
      <c r="C7368" s="79" t="s">
        <v>72</v>
      </c>
      <c r="D7368" s="85">
        <v>-197129</v>
      </c>
      <c r="E7368" s="85">
        <v>0</v>
      </c>
      <c r="F7368" s="210">
        <f t="shared" si="345"/>
        <v>3</v>
      </c>
      <c r="G7368" s="79" t="str">
        <f t="shared" si="346"/>
        <v>D</v>
      </c>
      <c r="H7368" s="79" t="str">
        <f t="shared" si="347"/>
        <v>3IF-ELPO/SJ</v>
      </c>
    </row>
    <row r="7369" spans="1:8">
      <c r="A7369" s="80">
        <v>37302</v>
      </c>
      <c r="B7369" s="79" t="s">
        <v>70</v>
      </c>
      <c r="C7369" s="79" t="s">
        <v>67</v>
      </c>
      <c r="D7369" s="85">
        <v>-815768</v>
      </c>
      <c r="E7369" s="85">
        <v>0</v>
      </c>
      <c r="F7369" s="210">
        <f t="shared" si="345"/>
        <v>3</v>
      </c>
      <c r="G7369" s="79" t="str">
        <f t="shared" si="346"/>
        <v>D</v>
      </c>
      <c r="H7369" s="79" t="str">
        <f t="shared" si="347"/>
        <v>3IF-NWPL_ROCKY_M</v>
      </c>
    </row>
    <row r="7370" spans="1:8">
      <c r="A7370" s="80">
        <v>37302</v>
      </c>
      <c r="B7370" s="79" t="s">
        <v>70</v>
      </c>
      <c r="C7370" s="79" t="s">
        <v>73</v>
      </c>
      <c r="D7370" s="85">
        <v>194963</v>
      </c>
      <c r="E7370" s="85">
        <v>0</v>
      </c>
      <c r="F7370" s="210">
        <f t="shared" si="345"/>
        <v>3</v>
      </c>
      <c r="G7370" s="79" t="str">
        <f t="shared" si="346"/>
        <v>D</v>
      </c>
      <c r="H7370" s="79" t="str">
        <f t="shared" si="347"/>
        <v>3IF-WAHA-TX</v>
      </c>
    </row>
    <row r="7371" spans="1:8">
      <c r="A7371" s="80">
        <v>37302</v>
      </c>
      <c r="B7371" s="79" t="s">
        <v>70</v>
      </c>
      <c r="C7371" s="79" t="s">
        <v>68</v>
      </c>
      <c r="D7371" s="85">
        <v>42949</v>
      </c>
      <c r="E7371" s="85">
        <v>0</v>
      </c>
      <c r="F7371" s="210">
        <f t="shared" si="345"/>
        <v>3</v>
      </c>
      <c r="G7371" s="79" t="str">
        <f t="shared" si="346"/>
        <v>D</v>
      </c>
      <c r="H7371" s="79" t="str">
        <f t="shared" si="347"/>
        <v>3NGI-MALIN</v>
      </c>
    </row>
    <row r="7372" spans="1:8">
      <c r="A7372" s="80">
        <v>37302</v>
      </c>
      <c r="B7372" s="79" t="s">
        <v>70</v>
      </c>
      <c r="C7372" s="79" t="s">
        <v>74</v>
      </c>
      <c r="D7372" s="85">
        <v>2729188</v>
      </c>
      <c r="E7372" s="85">
        <v>0</v>
      </c>
      <c r="F7372" s="210">
        <f t="shared" si="345"/>
        <v>3</v>
      </c>
      <c r="G7372" s="79" t="str">
        <f t="shared" si="346"/>
        <v>D</v>
      </c>
      <c r="H7372" s="79" t="str">
        <f t="shared" si="347"/>
        <v>3NGI-PGE/CG</v>
      </c>
    </row>
    <row r="7373" spans="1:8">
      <c r="A7373" s="80">
        <v>37302</v>
      </c>
      <c r="B7373" s="79" t="s">
        <v>70</v>
      </c>
      <c r="C7373" s="79" t="s">
        <v>75</v>
      </c>
      <c r="D7373" s="85">
        <v>-2767097</v>
      </c>
      <c r="E7373" s="85">
        <v>0</v>
      </c>
      <c r="F7373" s="210">
        <f t="shared" si="345"/>
        <v>3</v>
      </c>
      <c r="G7373" s="79" t="str">
        <f t="shared" si="346"/>
        <v>D</v>
      </c>
      <c r="H7373" s="79" t="str">
        <f t="shared" si="347"/>
        <v>3NGI-SOBDR-PG&amp;E</v>
      </c>
    </row>
    <row r="7374" spans="1:8">
      <c r="A7374" s="80">
        <v>37302</v>
      </c>
      <c r="B7374" s="79" t="s">
        <v>70</v>
      </c>
      <c r="C7374" s="79" t="s">
        <v>46</v>
      </c>
      <c r="D7374" s="85">
        <v>781506</v>
      </c>
      <c r="E7374" s="85">
        <v>0</v>
      </c>
      <c r="F7374" s="210">
        <f t="shared" si="345"/>
        <v>3</v>
      </c>
      <c r="G7374" s="79" t="str">
        <f t="shared" si="346"/>
        <v>D</v>
      </c>
      <c r="H7374" s="79" t="str">
        <f t="shared" si="347"/>
        <v>3NGI-SOCAL</v>
      </c>
    </row>
    <row r="7375" spans="1:8">
      <c r="A7375" s="80">
        <v>37330</v>
      </c>
      <c r="B7375" s="79" t="s">
        <v>70</v>
      </c>
      <c r="C7375" s="79" t="s">
        <v>71</v>
      </c>
      <c r="D7375" s="85">
        <v>-299865</v>
      </c>
      <c r="E7375" s="85">
        <v>0</v>
      </c>
      <c r="F7375" s="210">
        <f t="shared" si="345"/>
        <v>3</v>
      </c>
      <c r="G7375" s="79" t="str">
        <f t="shared" si="346"/>
        <v>D</v>
      </c>
      <c r="H7375" s="79" t="str">
        <f t="shared" si="347"/>
        <v>3CGPR-KINGSGATE</v>
      </c>
    </row>
    <row r="7376" spans="1:8">
      <c r="A7376" s="80">
        <v>37330</v>
      </c>
      <c r="B7376" s="79" t="s">
        <v>70</v>
      </c>
      <c r="C7376" s="79" t="s">
        <v>72</v>
      </c>
      <c r="D7376" s="85">
        <v>-337493</v>
      </c>
      <c r="E7376" s="85">
        <v>0</v>
      </c>
      <c r="F7376" s="210">
        <f t="shared" si="345"/>
        <v>3</v>
      </c>
      <c r="G7376" s="79" t="str">
        <f t="shared" si="346"/>
        <v>D</v>
      </c>
      <c r="H7376" s="79" t="str">
        <f t="shared" si="347"/>
        <v>3IF-ELPO/SJ</v>
      </c>
    </row>
    <row r="7377" spans="1:8">
      <c r="A7377" s="80">
        <v>37330</v>
      </c>
      <c r="B7377" s="79" t="s">
        <v>70</v>
      </c>
      <c r="C7377" s="79" t="s">
        <v>67</v>
      </c>
      <c r="D7377" s="85">
        <v>-903283</v>
      </c>
      <c r="E7377" s="85">
        <v>0</v>
      </c>
      <c r="F7377" s="210">
        <f t="shared" si="345"/>
        <v>3</v>
      </c>
      <c r="G7377" s="79" t="str">
        <f t="shared" si="346"/>
        <v>D</v>
      </c>
      <c r="H7377" s="79" t="str">
        <f t="shared" si="347"/>
        <v>3IF-NWPL_ROCKY_M</v>
      </c>
    </row>
    <row r="7378" spans="1:8">
      <c r="A7378" s="80">
        <v>37330</v>
      </c>
      <c r="B7378" s="79" t="s">
        <v>70</v>
      </c>
      <c r="C7378" s="79" t="s">
        <v>73</v>
      </c>
      <c r="D7378" s="85">
        <v>328914</v>
      </c>
      <c r="E7378" s="85">
        <v>0</v>
      </c>
      <c r="F7378" s="210">
        <f t="shared" si="345"/>
        <v>3</v>
      </c>
      <c r="G7378" s="79" t="str">
        <f t="shared" si="346"/>
        <v>D</v>
      </c>
      <c r="H7378" s="79" t="str">
        <f t="shared" si="347"/>
        <v>3IF-WAHA-TX</v>
      </c>
    </row>
    <row r="7379" spans="1:8">
      <c r="A7379" s="80">
        <v>37330</v>
      </c>
      <c r="B7379" s="79" t="s">
        <v>70</v>
      </c>
      <c r="C7379" s="79" t="s">
        <v>68</v>
      </c>
      <c r="D7379" s="85">
        <v>290257</v>
      </c>
      <c r="E7379" s="85">
        <v>0</v>
      </c>
      <c r="F7379" s="210">
        <f t="shared" si="345"/>
        <v>3</v>
      </c>
      <c r="G7379" s="79" t="str">
        <f t="shared" si="346"/>
        <v>D</v>
      </c>
      <c r="H7379" s="79" t="str">
        <f t="shared" si="347"/>
        <v>3NGI-MALIN</v>
      </c>
    </row>
    <row r="7380" spans="1:8">
      <c r="A7380" s="80">
        <v>37330</v>
      </c>
      <c r="B7380" s="79" t="s">
        <v>70</v>
      </c>
      <c r="C7380" s="79" t="s">
        <v>74</v>
      </c>
      <c r="D7380" s="85">
        <v>3040799</v>
      </c>
      <c r="E7380" s="85">
        <v>0</v>
      </c>
      <c r="F7380" s="210">
        <f t="shared" si="345"/>
        <v>3</v>
      </c>
      <c r="G7380" s="79" t="str">
        <f t="shared" si="346"/>
        <v>D</v>
      </c>
      <c r="H7380" s="79" t="str">
        <f t="shared" si="347"/>
        <v>3NGI-PGE/CG</v>
      </c>
    </row>
    <row r="7381" spans="1:8">
      <c r="A7381" s="80">
        <v>37330</v>
      </c>
      <c r="B7381" s="79" t="s">
        <v>70</v>
      </c>
      <c r="C7381" s="79" t="s">
        <v>75</v>
      </c>
      <c r="D7381" s="85">
        <v>-3083036</v>
      </c>
      <c r="E7381" s="85">
        <v>0</v>
      </c>
      <c r="F7381" s="210">
        <f t="shared" si="345"/>
        <v>3</v>
      </c>
      <c r="G7381" s="79" t="str">
        <f t="shared" si="346"/>
        <v>D</v>
      </c>
      <c r="H7381" s="79" t="str">
        <f t="shared" si="347"/>
        <v>3NGI-SOBDR-PG&amp;E</v>
      </c>
    </row>
    <row r="7382" spans="1:8">
      <c r="A7382" s="80">
        <v>37330</v>
      </c>
      <c r="B7382" s="79" t="s">
        <v>70</v>
      </c>
      <c r="C7382" s="79" t="s">
        <v>46</v>
      </c>
      <c r="D7382" s="85">
        <v>865345</v>
      </c>
      <c r="E7382" s="85">
        <v>0</v>
      </c>
      <c r="F7382" s="210">
        <f t="shared" si="345"/>
        <v>3</v>
      </c>
      <c r="G7382" s="79" t="str">
        <f t="shared" si="346"/>
        <v>D</v>
      </c>
      <c r="H7382" s="79" t="str">
        <f t="shared" si="347"/>
        <v>3NGI-SOCAL</v>
      </c>
    </row>
    <row r="7383" spans="1:8">
      <c r="A7383" s="80">
        <v>37361</v>
      </c>
      <c r="B7383" s="79" t="s">
        <v>70</v>
      </c>
      <c r="C7383" s="79" t="s">
        <v>71</v>
      </c>
      <c r="D7383" s="85">
        <v>-205334</v>
      </c>
      <c r="E7383" s="85">
        <v>0</v>
      </c>
      <c r="F7383" s="210">
        <f t="shared" si="345"/>
        <v>4</v>
      </c>
      <c r="G7383" s="79" t="str">
        <f t="shared" si="346"/>
        <v>D</v>
      </c>
      <c r="H7383" s="79" t="str">
        <f t="shared" si="347"/>
        <v>4CGPR-KINGSGATE</v>
      </c>
    </row>
    <row r="7384" spans="1:8">
      <c r="A7384" s="80">
        <v>37361</v>
      </c>
      <c r="B7384" s="79" t="s">
        <v>70</v>
      </c>
      <c r="C7384" s="79" t="s">
        <v>72</v>
      </c>
      <c r="D7384" s="85">
        <v>-373653</v>
      </c>
      <c r="E7384" s="85">
        <v>0</v>
      </c>
      <c r="F7384" s="210">
        <f t="shared" si="345"/>
        <v>4</v>
      </c>
      <c r="G7384" s="79" t="str">
        <f t="shared" si="346"/>
        <v>D</v>
      </c>
      <c r="H7384" s="79" t="str">
        <f t="shared" si="347"/>
        <v>4IF-ELPO/SJ</v>
      </c>
    </row>
    <row r="7385" spans="1:8">
      <c r="A7385" s="80">
        <v>37361</v>
      </c>
      <c r="B7385" s="79" t="s">
        <v>70</v>
      </c>
      <c r="C7385" s="79" t="s">
        <v>67</v>
      </c>
      <c r="D7385" s="85">
        <v>-874096</v>
      </c>
      <c r="E7385" s="85">
        <v>0</v>
      </c>
      <c r="F7385" s="210">
        <f t="shared" si="345"/>
        <v>4</v>
      </c>
      <c r="G7385" s="79" t="str">
        <f t="shared" si="346"/>
        <v>D</v>
      </c>
      <c r="H7385" s="79" t="str">
        <f t="shared" si="347"/>
        <v>4IF-NWPL_ROCKY_M</v>
      </c>
    </row>
    <row r="7386" spans="1:8">
      <c r="A7386" s="80">
        <v>37361</v>
      </c>
      <c r="B7386" s="79" t="s">
        <v>70</v>
      </c>
      <c r="C7386" s="79" t="s">
        <v>73</v>
      </c>
      <c r="D7386" s="85">
        <v>366613</v>
      </c>
      <c r="E7386" s="85">
        <v>0</v>
      </c>
      <c r="F7386" s="210">
        <f t="shared" si="345"/>
        <v>4</v>
      </c>
      <c r="G7386" s="79" t="str">
        <f t="shared" si="346"/>
        <v>D</v>
      </c>
      <c r="H7386" s="79" t="str">
        <f t="shared" si="347"/>
        <v>4IF-WAHA-TX</v>
      </c>
    </row>
    <row r="7387" spans="1:8">
      <c r="A7387" s="80">
        <v>37361</v>
      </c>
      <c r="B7387" s="79" t="s">
        <v>70</v>
      </c>
      <c r="C7387" s="79" t="s">
        <v>68</v>
      </c>
      <c r="D7387" s="85">
        <v>200525</v>
      </c>
      <c r="E7387" s="85">
        <v>0</v>
      </c>
      <c r="F7387" s="210">
        <f t="shared" si="345"/>
        <v>4</v>
      </c>
      <c r="G7387" s="79" t="str">
        <f t="shared" si="346"/>
        <v>D</v>
      </c>
      <c r="H7387" s="79" t="str">
        <f t="shared" si="347"/>
        <v>4NGI-MALIN</v>
      </c>
    </row>
    <row r="7388" spans="1:8">
      <c r="A7388" s="80">
        <v>37361</v>
      </c>
      <c r="B7388" s="79" t="s">
        <v>70</v>
      </c>
      <c r="C7388" s="79" t="s">
        <v>46</v>
      </c>
      <c r="D7388" s="85">
        <v>837385</v>
      </c>
      <c r="E7388" s="85">
        <v>0</v>
      </c>
      <c r="F7388" s="210">
        <f t="shared" si="345"/>
        <v>4</v>
      </c>
      <c r="G7388" s="79" t="str">
        <f t="shared" si="346"/>
        <v>D</v>
      </c>
      <c r="H7388" s="79" t="str">
        <f t="shared" si="347"/>
        <v>4NGI-SOCAL</v>
      </c>
    </row>
    <row r="7389" spans="1:8">
      <c r="A7389" s="80">
        <v>37391</v>
      </c>
      <c r="B7389" s="79" t="s">
        <v>70</v>
      </c>
      <c r="C7389" s="79" t="s">
        <v>71</v>
      </c>
      <c r="D7389" s="85">
        <v>-208623</v>
      </c>
      <c r="E7389" s="85">
        <v>0</v>
      </c>
      <c r="F7389" s="210">
        <f t="shared" si="345"/>
        <v>4</v>
      </c>
      <c r="G7389" s="79" t="str">
        <f t="shared" si="346"/>
        <v>D</v>
      </c>
      <c r="H7389" s="79" t="str">
        <f t="shared" si="347"/>
        <v>4CGPR-KINGSGATE</v>
      </c>
    </row>
    <row r="7390" spans="1:8">
      <c r="A7390" s="80">
        <v>37391</v>
      </c>
      <c r="B7390" s="79" t="s">
        <v>70</v>
      </c>
      <c r="C7390" s="79" t="s">
        <v>72</v>
      </c>
      <c r="D7390" s="85">
        <v>-320462</v>
      </c>
      <c r="E7390" s="85">
        <v>0</v>
      </c>
      <c r="F7390" s="210">
        <f t="shared" si="345"/>
        <v>4</v>
      </c>
      <c r="G7390" s="79" t="str">
        <f t="shared" si="346"/>
        <v>D</v>
      </c>
      <c r="H7390" s="79" t="str">
        <f t="shared" si="347"/>
        <v>4IF-ELPO/SJ</v>
      </c>
    </row>
    <row r="7391" spans="1:8">
      <c r="A7391" s="80">
        <v>37391</v>
      </c>
      <c r="B7391" s="79" t="s">
        <v>70</v>
      </c>
      <c r="C7391" s="79" t="s">
        <v>67</v>
      </c>
      <c r="D7391" s="85">
        <v>-137143</v>
      </c>
      <c r="E7391" s="85">
        <v>0</v>
      </c>
      <c r="F7391" s="210">
        <f t="shared" si="345"/>
        <v>4</v>
      </c>
      <c r="G7391" s="79" t="str">
        <f t="shared" si="346"/>
        <v>D</v>
      </c>
      <c r="H7391" s="79" t="str">
        <f t="shared" si="347"/>
        <v>4IF-NWPL_ROCKY_M</v>
      </c>
    </row>
    <row r="7392" spans="1:8">
      <c r="A7392" s="80">
        <v>37391</v>
      </c>
      <c r="B7392" s="79" t="s">
        <v>70</v>
      </c>
      <c r="C7392" s="79" t="s">
        <v>73</v>
      </c>
      <c r="D7392" s="85">
        <v>326738</v>
      </c>
      <c r="E7392" s="85">
        <v>0</v>
      </c>
      <c r="F7392" s="210">
        <f t="shared" si="345"/>
        <v>4</v>
      </c>
      <c r="G7392" s="79" t="str">
        <f t="shared" si="346"/>
        <v>D</v>
      </c>
      <c r="H7392" s="79" t="str">
        <f t="shared" si="347"/>
        <v>4IF-WAHA-TX</v>
      </c>
    </row>
    <row r="7393" spans="1:8">
      <c r="A7393" s="80">
        <v>37391</v>
      </c>
      <c r="B7393" s="79" t="s">
        <v>70</v>
      </c>
      <c r="C7393" s="79" t="s">
        <v>68</v>
      </c>
      <c r="D7393" s="85">
        <v>203832</v>
      </c>
      <c r="E7393" s="85">
        <v>0</v>
      </c>
      <c r="F7393" s="210">
        <f t="shared" si="345"/>
        <v>4</v>
      </c>
      <c r="G7393" s="79" t="str">
        <f t="shared" si="346"/>
        <v>D</v>
      </c>
      <c r="H7393" s="79" t="str">
        <f t="shared" si="347"/>
        <v>4NGI-MALIN</v>
      </c>
    </row>
    <row r="7394" spans="1:8">
      <c r="A7394" s="80">
        <v>37391</v>
      </c>
      <c r="B7394" s="79" t="s">
        <v>70</v>
      </c>
      <c r="C7394" s="79" t="s">
        <v>46</v>
      </c>
      <c r="D7394" s="85">
        <v>128640</v>
      </c>
      <c r="E7394" s="85">
        <v>0</v>
      </c>
      <c r="F7394" s="210">
        <f t="shared" si="345"/>
        <v>4</v>
      </c>
      <c r="G7394" s="79" t="str">
        <f t="shared" si="346"/>
        <v>D</v>
      </c>
      <c r="H7394" s="79" t="str">
        <f t="shared" si="347"/>
        <v>4NGI-SOCAL</v>
      </c>
    </row>
    <row r="7395" spans="1:8">
      <c r="A7395" s="80">
        <v>37422</v>
      </c>
      <c r="B7395" s="79" t="s">
        <v>70</v>
      </c>
      <c r="C7395" s="79" t="s">
        <v>71</v>
      </c>
      <c r="D7395" s="85">
        <v>-183569</v>
      </c>
      <c r="E7395" s="85">
        <v>0</v>
      </c>
      <c r="F7395" s="210">
        <f t="shared" si="345"/>
        <v>4</v>
      </c>
      <c r="G7395" s="79" t="str">
        <f t="shared" si="346"/>
        <v>D</v>
      </c>
      <c r="H7395" s="79" t="str">
        <f t="shared" si="347"/>
        <v>4CGPR-KINGSGATE</v>
      </c>
    </row>
    <row r="7396" spans="1:8">
      <c r="A7396" s="80">
        <v>37422</v>
      </c>
      <c r="B7396" s="79" t="s">
        <v>70</v>
      </c>
      <c r="C7396" s="79" t="s">
        <v>72</v>
      </c>
      <c r="D7396" s="85">
        <v>-306233</v>
      </c>
      <c r="E7396" s="85">
        <v>0</v>
      </c>
      <c r="F7396" s="210">
        <f t="shared" si="345"/>
        <v>4</v>
      </c>
      <c r="G7396" s="79" t="str">
        <f t="shared" si="346"/>
        <v>D</v>
      </c>
      <c r="H7396" s="79" t="str">
        <f t="shared" si="347"/>
        <v>4IF-ELPO/SJ</v>
      </c>
    </row>
    <row r="7397" spans="1:8">
      <c r="A7397" s="80">
        <v>37422</v>
      </c>
      <c r="B7397" s="79" t="s">
        <v>70</v>
      </c>
      <c r="C7397" s="79" t="s">
        <v>67</v>
      </c>
      <c r="D7397" s="85">
        <v>-132470</v>
      </c>
      <c r="E7397" s="85">
        <v>0</v>
      </c>
      <c r="F7397" s="210">
        <f t="shared" si="345"/>
        <v>4</v>
      </c>
      <c r="G7397" s="79" t="str">
        <f t="shared" si="346"/>
        <v>D</v>
      </c>
      <c r="H7397" s="79" t="str">
        <f t="shared" si="347"/>
        <v>4IF-NWPL_ROCKY_M</v>
      </c>
    </row>
    <row r="7398" spans="1:8">
      <c r="A7398" s="80">
        <v>37422</v>
      </c>
      <c r="B7398" s="79" t="s">
        <v>70</v>
      </c>
      <c r="C7398" s="79" t="s">
        <v>73</v>
      </c>
      <c r="D7398" s="85">
        <v>315252</v>
      </c>
      <c r="E7398" s="85">
        <v>0</v>
      </c>
      <c r="F7398" s="210">
        <f t="shared" si="345"/>
        <v>4</v>
      </c>
      <c r="G7398" s="79" t="str">
        <f t="shared" si="346"/>
        <v>D</v>
      </c>
      <c r="H7398" s="79" t="str">
        <f t="shared" si="347"/>
        <v>4IF-WAHA-TX</v>
      </c>
    </row>
    <row r="7399" spans="1:8">
      <c r="A7399" s="80">
        <v>37422</v>
      </c>
      <c r="B7399" s="79" t="s">
        <v>70</v>
      </c>
      <c r="C7399" s="79" t="s">
        <v>68</v>
      </c>
      <c r="D7399" s="85">
        <v>180787</v>
      </c>
      <c r="E7399" s="85">
        <v>0</v>
      </c>
      <c r="F7399" s="210">
        <f t="shared" si="345"/>
        <v>4</v>
      </c>
      <c r="G7399" s="79" t="str">
        <f t="shared" si="346"/>
        <v>D</v>
      </c>
      <c r="H7399" s="79" t="str">
        <f t="shared" si="347"/>
        <v>4NGI-MALIN</v>
      </c>
    </row>
    <row r="7400" spans="1:8">
      <c r="A7400" s="80">
        <v>37422</v>
      </c>
      <c r="B7400" s="79" t="s">
        <v>70</v>
      </c>
      <c r="C7400" s="79" t="s">
        <v>46</v>
      </c>
      <c r="D7400" s="85">
        <v>124258</v>
      </c>
      <c r="E7400" s="85">
        <v>0</v>
      </c>
      <c r="F7400" s="210">
        <f t="shared" si="345"/>
        <v>4</v>
      </c>
      <c r="G7400" s="79" t="str">
        <f t="shared" si="346"/>
        <v>D</v>
      </c>
      <c r="H7400" s="79" t="str">
        <f t="shared" si="347"/>
        <v>4NGI-SOCAL</v>
      </c>
    </row>
    <row r="7401" spans="1:8">
      <c r="A7401" s="80">
        <v>37452</v>
      </c>
      <c r="B7401" s="79" t="s">
        <v>70</v>
      </c>
      <c r="C7401" s="79" t="s">
        <v>71</v>
      </c>
      <c r="D7401" s="85">
        <v>-312227</v>
      </c>
      <c r="E7401" s="85">
        <v>0</v>
      </c>
      <c r="F7401" s="210">
        <f t="shared" si="345"/>
        <v>4</v>
      </c>
      <c r="G7401" s="79" t="str">
        <f t="shared" si="346"/>
        <v>D</v>
      </c>
      <c r="H7401" s="79" t="str">
        <f t="shared" si="347"/>
        <v>4CGPR-KINGSGATE</v>
      </c>
    </row>
    <row r="7402" spans="1:8">
      <c r="A7402" s="80">
        <v>37452</v>
      </c>
      <c r="B7402" s="79" t="s">
        <v>70</v>
      </c>
      <c r="C7402" s="79" t="s">
        <v>72</v>
      </c>
      <c r="D7402" s="85">
        <v>-316140</v>
      </c>
      <c r="E7402" s="85">
        <v>0</v>
      </c>
      <c r="F7402" s="210">
        <f t="shared" si="345"/>
        <v>4</v>
      </c>
      <c r="G7402" s="79" t="str">
        <f t="shared" si="346"/>
        <v>D</v>
      </c>
      <c r="H7402" s="79" t="str">
        <f t="shared" si="347"/>
        <v>4IF-ELPO/SJ</v>
      </c>
    </row>
    <row r="7403" spans="1:8">
      <c r="A7403" s="80">
        <v>37452</v>
      </c>
      <c r="B7403" s="79" t="s">
        <v>70</v>
      </c>
      <c r="C7403" s="79" t="s">
        <v>67</v>
      </c>
      <c r="D7403" s="85">
        <v>-136630</v>
      </c>
      <c r="E7403" s="85">
        <v>0</v>
      </c>
      <c r="F7403" s="210">
        <f t="shared" si="345"/>
        <v>4</v>
      </c>
      <c r="G7403" s="79" t="str">
        <f t="shared" si="346"/>
        <v>D</v>
      </c>
      <c r="H7403" s="79" t="str">
        <f t="shared" si="347"/>
        <v>4IF-NWPL_ROCKY_M</v>
      </c>
    </row>
    <row r="7404" spans="1:8">
      <c r="A7404" s="80">
        <v>37452</v>
      </c>
      <c r="B7404" s="79" t="s">
        <v>70</v>
      </c>
      <c r="C7404" s="79" t="s">
        <v>73</v>
      </c>
      <c r="D7404" s="85">
        <v>320777</v>
      </c>
      <c r="E7404" s="85">
        <v>0</v>
      </c>
      <c r="F7404" s="210">
        <f t="shared" si="345"/>
        <v>4</v>
      </c>
      <c r="G7404" s="79" t="str">
        <f t="shared" si="346"/>
        <v>D</v>
      </c>
      <c r="H7404" s="79" t="str">
        <f t="shared" si="347"/>
        <v>4IF-WAHA-TX</v>
      </c>
    </row>
    <row r="7405" spans="1:8">
      <c r="A7405" s="80">
        <v>37452</v>
      </c>
      <c r="B7405" s="79" t="s">
        <v>70</v>
      </c>
      <c r="C7405" s="79" t="s">
        <v>68</v>
      </c>
      <c r="D7405" s="85">
        <v>301907</v>
      </c>
      <c r="E7405" s="85">
        <v>0</v>
      </c>
      <c r="F7405" s="210">
        <f t="shared" si="345"/>
        <v>4</v>
      </c>
      <c r="G7405" s="79" t="str">
        <f t="shared" si="346"/>
        <v>D</v>
      </c>
      <c r="H7405" s="79" t="str">
        <f t="shared" si="347"/>
        <v>4NGI-MALIN</v>
      </c>
    </row>
    <row r="7406" spans="1:8">
      <c r="A7406" s="80">
        <v>37452</v>
      </c>
      <c r="B7406" s="79" t="s">
        <v>70</v>
      </c>
      <c r="C7406" s="79" t="s">
        <v>46</v>
      </c>
      <c r="D7406" s="85">
        <v>128158</v>
      </c>
      <c r="E7406" s="85">
        <v>0</v>
      </c>
      <c r="F7406" s="210">
        <f t="shared" si="345"/>
        <v>4</v>
      </c>
      <c r="G7406" s="79" t="str">
        <f t="shared" si="346"/>
        <v>D</v>
      </c>
      <c r="H7406" s="79" t="str">
        <f t="shared" si="347"/>
        <v>4NGI-SOCAL</v>
      </c>
    </row>
    <row r="7407" spans="1:8">
      <c r="A7407" s="80">
        <v>37483</v>
      </c>
      <c r="B7407" s="79" t="s">
        <v>70</v>
      </c>
      <c r="C7407" s="79" t="s">
        <v>71</v>
      </c>
      <c r="D7407" s="85">
        <v>-271220</v>
      </c>
      <c r="E7407" s="85">
        <v>0</v>
      </c>
      <c r="F7407" s="210">
        <f t="shared" si="345"/>
        <v>4</v>
      </c>
      <c r="G7407" s="79" t="str">
        <f t="shared" si="346"/>
        <v>D</v>
      </c>
      <c r="H7407" s="79" t="str">
        <f t="shared" si="347"/>
        <v>4CGPR-KINGSGATE</v>
      </c>
    </row>
    <row r="7408" spans="1:8">
      <c r="A7408" s="80">
        <v>37483</v>
      </c>
      <c r="B7408" s="79" t="s">
        <v>70</v>
      </c>
      <c r="C7408" s="79" t="s">
        <v>67</v>
      </c>
      <c r="D7408" s="85">
        <v>-136344</v>
      </c>
      <c r="E7408" s="85">
        <v>0</v>
      </c>
      <c r="F7408" s="210">
        <f t="shared" si="345"/>
        <v>4</v>
      </c>
      <c r="G7408" s="79" t="str">
        <f t="shared" si="346"/>
        <v>D</v>
      </c>
      <c r="H7408" s="79" t="str">
        <f t="shared" si="347"/>
        <v>4IF-NWPL_ROCKY_M</v>
      </c>
    </row>
    <row r="7409" spans="1:8">
      <c r="A7409" s="80">
        <v>37483</v>
      </c>
      <c r="B7409" s="79" t="s">
        <v>70</v>
      </c>
      <c r="C7409" s="79" t="s">
        <v>68</v>
      </c>
      <c r="D7409" s="85">
        <v>266051</v>
      </c>
      <c r="E7409" s="85">
        <v>0</v>
      </c>
      <c r="F7409" s="210">
        <f t="shared" si="345"/>
        <v>4</v>
      </c>
      <c r="G7409" s="79" t="str">
        <f t="shared" si="346"/>
        <v>D</v>
      </c>
      <c r="H7409" s="79" t="str">
        <f t="shared" si="347"/>
        <v>4NGI-MALIN</v>
      </c>
    </row>
    <row r="7410" spans="1:8">
      <c r="A7410" s="80">
        <v>37483</v>
      </c>
      <c r="B7410" s="79" t="s">
        <v>70</v>
      </c>
      <c r="C7410" s="79" t="s">
        <v>46</v>
      </c>
      <c r="D7410" s="85">
        <v>127890</v>
      </c>
      <c r="E7410" s="85">
        <v>0</v>
      </c>
      <c r="F7410" s="210">
        <f t="shared" si="345"/>
        <v>4</v>
      </c>
      <c r="G7410" s="79" t="str">
        <f t="shared" si="346"/>
        <v>D</v>
      </c>
      <c r="H7410" s="79" t="str">
        <f t="shared" si="347"/>
        <v>4NGI-SOCAL</v>
      </c>
    </row>
    <row r="7411" spans="1:8">
      <c r="A7411" s="80">
        <v>37514</v>
      </c>
      <c r="B7411" s="79" t="s">
        <v>70</v>
      </c>
      <c r="C7411" s="79" t="s">
        <v>71</v>
      </c>
      <c r="D7411" s="85">
        <v>-290221</v>
      </c>
      <c r="E7411" s="85">
        <v>0</v>
      </c>
      <c r="F7411" s="210">
        <f t="shared" si="345"/>
        <v>4</v>
      </c>
      <c r="G7411" s="79" t="str">
        <f t="shared" si="346"/>
        <v>D</v>
      </c>
      <c r="H7411" s="79" t="str">
        <f t="shared" si="347"/>
        <v>4CGPR-KINGSGATE</v>
      </c>
    </row>
    <row r="7412" spans="1:8">
      <c r="A7412" s="80">
        <v>37514</v>
      </c>
      <c r="B7412" s="79" t="s">
        <v>70</v>
      </c>
      <c r="C7412" s="79" t="s">
        <v>67</v>
      </c>
      <c r="D7412" s="85">
        <v>-131664</v>
      </c>
      <c r="E7412" s="85">
        <v>0</v>
      </c>
      <c r="F7412" s="210">
        <f t="shared" si="345"/>
        <v>4</v>
      </c>
      <c r="G7412" s="79" t="str">
        <f t="shared" si="346"/>
        <v>D</v>
      </c>
      <c r="H7412" s="79" t="str">
        <f t="shared" si="347"/>
        <v>4IF-NWPL_ROCKY_M</v>
      </c>
    </row>
    <row r="7413" spans="1:8">
      <c r="A7413" s="80">
        <v>37514</v>
      </c>
      <c r="B7413" s="79" t="s">
        <v>70</v>
      </c>
      <c r="C7413" s="79" t="s">
        <v>68</v>
      </c>
      <c r="D7413" s="85">
        <v>281494</v>
      </c>
      <c r="E7413" s="85">
        <v>0</v>
      </c>
      <c r="F7413" s="210">
        <f t="shared" si="345"/>
        <v>4</v>
      </c>
      <c r="G7413" s="79" t="str">
        <f t="shared" si="346"/>
        <v>D</v>
      </c>
      <c r="H7413" s="79" t="str">
        <f t="shared" si="347"/>
        <v>4NGI-MALIN</v>
      </c>
    </row>
    <row r="7414" spans="1:8">
      <c r="A7414" s="80">
        <v>37514</v>
      </c>
      <c r="B7414" s="79" t="s">
        <v>70</v>
      </c>
      <c r="C7414" s="79" t="s">
        <v>46</v>
      </c>
      <c r="D7414" s="85">
        <v>123500</v>
      </c>
      <c r="E7414" s="85">
        <v>0</v>
      </c>
      <c r="F7414" s="210">
        <f t="shared" si="345"/>
        <v>4</v>
      </c>
      <c r="G7414" s="79" t="str">
        <f t="shared" si="346"/>
        <v>D</v>
      </c>
      <c r="H7414" s="79" t="str">
        <f t="shared" si="347"/>
        <v>4NGI-SOCAL</v>
      </c>
    </row>
    <row r="7415" spans="1:8">
      <c r="A7415" s="80">
        <v>37544</v>
      </c>
      <c r="B7415" s="79" t="s">
        <v>70</v>
      </c>
      <c r="C7415" s="79" t="s">
        <v>71</v>
      </c>
      <c r="D7415" s="85">
        <v>-186129</v>
      </c>
      <c r="E7415" s="85">
        <v>0</v>
      </c>
      <c r="F7415" s="210">
        <f t="shared" si="345"/>
        <v>4</v>
      </c>
      <c r="G7415" s="79" t="str">
        <f t="shared" si="346"/>
        <v>D</v>
      </c>
      <c r="H7415" s="79" t="str">
        <f t="shared" si="347"/>
        <v>4CGPR-KINGSGATE</v>
      </c>
    </row>
    <row r="7416" spans="1:8">
      <c r="A7416" s="80">
        <v>37544</v>
      </c>
      <c r="B7416" s="79" t="s">
        <v>70</v>
      </c>
      <c r="C7416" s="79" t="s">
        <v>67</v>
      </c>
      <c r="D7416" s="85">
        <v>-135751</v>
      </c>
      <c r="E7416" s="85">
        <v>0</v>
      </c>
      <c r="F7416" s="210">
        <f t="shared" si="345"/>
        <v>4</v>
      </c>
      <c r="G7416" s="79" t="str">
        <f t="shared" si="346"/>
        <v>D</v>
      </c>
      <c r="H7416" s="79" t="str">
        <f t="shared" si="347"/>
        <v>4IF-NWPL_ROCKY_M</v>
      </c>
    </row>
    <row r="7417" spans="1:8">
      <c r="A7417" s="80">
        <v>37544</v>
      </c>
      <c r="B7417" s="79" t="s">
        <v>70</v>
      </c>
      <c r="C7417" s="79" t="s">
        <v>68</v>
      </c>
      <c r="D7417" s="85">
        <v>185816</v>
      </c>
      <c r="E7417" s="85">
        <v>0</v>
      </c>
      <c r="F7417" s="210">
        <f t="shared" si="345"/>
        <v>4</v>
      </c>
      <c r="G7417" s="79" t="str">
        <f t="shared" si="346"/>
        <v>D</v>
      </c>
      <c r="H7417" s="79" t="str">
        <f t="shared" si="347"/>
        <v>4NGI-MALIN</v>
      </c>
    </row>
    <row r="7418" spans="1:8">
      <c r="A7418" s="80">
        <v>37544</v>
      </c>
      <c r="B7418" s="79" t="s">
        <v>70</v>
      </c>
      <c r="C7418" s="79" t="s">
        <v>46</v>
      </c>
      <c r="D7418" s="85">
        <v>127336</v>
      </c>
      <c r="E7418" s="85">
        <v>0</v>
      </c>
      <c r="F7418" s="210">
        <f t="shared" si="345"/>
        <v>4</v>
      </c>
      <c r="G7418" s="79" t="str">
        <f t="shared" si="346"/>
        <v>D</v>
      </c>
      <c r="H7418" s="79" t="str">
        <f t="shared" si="347"/>
        <v>4NGI-SOCAL</v>
      </c>
    </row>
    <row r="7419" spans="1:8">
      <c r="A7419" s="80">
        <v>37575</v>
      </c>
      <c r="B7419" s="79" t="s">
        <v>70</v>
      </c>
      <c r="C7419" s="79" t="s">
        <v>67</v>
      </c>
      <c r="D7419" s="85">
        <v>-128411</v>
      </c>
      <c r="E7419" s="85">
        <v>0</v>
      </c>
      <c r="F7419" s="210">
        <f t="shared" si="345"/>
        <v>5</v>
      </c>
      <c r="G7419" s="79" t="str">
        <f t="shared" si="346"/>
        <v>D</v>
      </c>
      <c r="H7419" s="79" t="str">
        <f t="shared" si="347"/>
        <v>5IF-NWPL_ROCKY_M</v>
      </c>
    </row>
    <row r="7420" spans="1:8">
      <c r="A7420" s="80">
        <v>37575</v>
      </c>
      <c r="B7420" s="79" t="s">
        <v>70</v>
      </c>
      <c r="C7420" s="79" t="s">
        <v>46</v>
      </c>
      <c r="D7420" s="85">
        <v>120450</v>
      </c>
      <c r="E7420" s="85">
        <v>0</v>
      </c>
      <c r="F7420" s="210">
        <f t="shared" si="345"/>
        <v>5</v>
      </c>
      <c r="G7420" s="79" t="str">
        <f t="shared" si="346"/>
        <v>D</v>
      </c>
      <c r="H7420" s="79" t="str">
        <f t="shared" si="347"/>
        <v>5NGI-SOCAL</v>
      </c>
    </row>
    <row r="7421" spans="1:8">
      <c r="A7421" s="80">
        <v>37605</v>
      </c>
      <c r="B7421" s="79" t="s">
        <v>70</v>
      </c>
      <c r="C7421" s="79" t="s">
        <v>67</v>
      </c>
      <c r="D7421" s="85">
        <v>-130699</v>
      </c>
      <c r="E7421" s="85">
        <v>0</v>
      </c>
      <c r="F7421" s="210">
        <f t="shared" si="345"/>
        <v>5</v>
      </c>
      <c r="G7421" s="79" t="str">
        <f t="shared" si="346"/>
        <v>D</v>
      </c>
      <c r="H7421" s="79" t="str">
        <f t="shared" si="347"/>
        <v>5IF-NWPL_ROCKY_M</v>
      </c>
    </row>
    <row r="7422" spans="1:8">
      <c r="A7422" s="80">
        <v>37605</v>
      </c>
      <c r="B7422" s="79" t="s">
        <v>70</v>
      </c>
      <c r="C7422" s="79" t="s">
        <v>46</v>
      </c>
      <c r="D7422" s="85">
        <v>122597</v>
      </c>
      <c r="E7422" s="85">
        <v>0</v>
      </c>
      <c r="F7422" s="210">
        <f t="shared" si="345"/>
        <v>5</v>
      </c>
      <c r="G7422" s="79" t="str">
        <f t="shared" si="346"/>
        <v>D</v>
      </c>
      <c r="H7422" s="79" t="str">
        <f t="shared" si="347"/>
        <v>5NGI-SOCAL</v>
      </c>
    </row>
    <row r="7423" spans="1:8">
      <c r="A7423" s="80">
        <v>37636</v>
      </c>
      <c r="B7423" s="79" t="s">
        <v>70</v>
      </c>
      <c r="C7423" s="79" t="s">
        <v>67</v>
      </c>
      <c r="D7423" s="85">
        <v>-127733</v>
      </c>
      <c r="E7423" s="85">
        <v>0</v>
      </c>
      <c r="F7423" s="210">
        <f t="shared" si="345"/>
        <v>5</v>
      </c>
      <c r="G7423" s="79" t="str">
        <f t="shared" si="346"/>
        <v>D</v>
      </c>
      <c r="H7423" s="79" t="str">
        <f t="shared" si="347"/>
        <v>5IF-NWPL_ROCKY_M</v>
      </c>
    </row>
    <row r="7424" spans="1:8">
      <c r="A7424" s="80">
        <v>37636</v>
      </c>
      <c r="B7424" s="79" t="s">
        <v>70</v>
      </c>
      <c r="C7424" s="79" t="s">
        <v>46</v>
      </c>
      <c r="D7424" s="85">
        <v>119814</v>
      </c>
      <c r="E7424" s="85">
        <v>0</v>
      </c>
      <c r="F7424" s="210">
        <f t="shared" si="345"/>
        <v>5</v>
      </c>
      <c r="G7424" s="79" t="str">
        <f t="shared" si="346"/>
        <v>D</v>
      </c>
      <c r="H7424" s="79" t="str">
        <f t="shared" si="347"/>
        <v>5NGI-SOCAL</v>
      </c>
    </row>
    <row r="7425" spans="1:8">
      <c r="A7425" s="80">
        <v>37667</v>
      </c>
      <c r="B7425" s="79" t="s">
        <v>70</v>
      </c>
      <c r="C7425" s="79" t="s">
        <v>67</v>
      </c>
      <c r="D7425" s="85">
        <v>-117613</v>
      </c>
      <c r="E7425" s="85">
        <v>0</v>
      </c>
      <c r="F7425" s="210">
        <f t="shared" si="345"/>
        <v>5</v>
      </c>
      <c r="G7425" s="79" t="str">
        <f t="shared" si="346"/>
        <v>D</v>
      </c>
      <c r="H7425" s="79" t="str">
        <f t="shared" si="347"/>
        <v>5IF-NWPL_ROCKY_M</v>
      </c>
    </row>
    <row r="7426" spans="1:8">
      <c r="A7426" s="80">
        <v>37667</v>
      </c>
      <c r="B7426" s="79" t="s">
        <v>70</v>
      </c>
      <c r="C7426" s="79" t="s">
        <v>46</v>
      </c>
      <c r="D7426" s="85">
        <v>110321</v>
      </c>
      <c r="E7426" s="85">
        <v>0</v>
      </c>
      <c r="F7426" s="210">
        <f t="shared" si="345"/>
        <v>5</v>
      </c>
      <c r="G7426" s="79" t="str">
        <f t="shared" si="346"/>
        <v>D</v>
      </c>
      <c r="H7426" s="79" t="str">
        <f t="shared" si="347"/>
        <v>5NGI-SOCAL</v>
      </c>
    </row>
    <row r="7427" spans="1:8">
      <c r="A7427" s="80">
        <v>37695</v>
      </c>
      <c r="B7427" s="79" t="s">
        <v>70</v>
      </c>
      <c r="C7427" s="79" t="s">
        <v>67</v>
      </c>
      <c r="D7427" s="85">
        <v>-129622</v>
      </c>
      <c r="E7427" s="85">
        <v>0</v>
      </c>
      <c r="F7427" s="210">
        <f t="shared" ref="F7427:F7490" si="348">IF(REF_DT&lt;=LastDay,INDEX(IntraMonth_Buckets,MATCH($A7427,IntraSumMonths,0),1),INDEX(BucketTable,MATCH($A7427,SumMonths,0),1))</f>
        <v>5</v>
      </c>
      <c r="G7427" s="79" t="str">
        <f t="shared" ref="G7427:G7490" si="349">INDEX(Book_Type,MATCH($B7427,Book,0),1)</f>
        <v>D</v>
      </c>
      <c r="H7427" s="79" t="str">
        <f t="shared" ref="H7427:H7490" si="350">$F7427&amp;$C7427</f>
        <v>5IF-NWPL_ROCKY_M</v>
      </c>
    </row>
    <row r="7428" spans="1:8">
      <c r="A7428" s="80">
        <v>37695</v>
      </c>
      <c r="B7428" s="79" t="s">
        <v>70</v>
      </c>
      <c r="C7428" s="79" t="s">
        <v>46</v>
      </c>
      <c r="D7428" s="85">
        <v>121585</v>
      </c>
      <c r="E7428" s="85">
        <v>0</v>
      </c>
      <c r="F7428" s="210">
        <f t="shared" si="348"/>
        <v>5</v>
      </c>
      <c r="G7428" s="79" t="str">
        <f t="shared" si="349"/>
        <v>D</v>
      </c>
      <c r="H7428" s="79" t="str">
        <f t="shared" si="350"/>
        <v>5NGI-SOCAL</v>
      </c>
    </row>
    <row r="7429" spans="1:8">
      <c r="A7429" s="80">
        <v>37726</v>
      </c>
      <c r="B7429" s="79" t="s">
        <v>70</v>
      </c>
      <c r="C7429" s="79" t="s">
        <v>67</v>
      </c>
      <c r="D7429" s="85">
        <v>-129302</v>
      </c>
      <c r="E7429" s="85">
        <v>0</v>
      </c>
      <c r="F7429" s="210">
        <f t="shared" si="348"/>
        <v>6</v>
      </c>
      <c r="G7429" s="79" t="str">
        <f t="shared" si="349"/>
        <v>D</v>
      </c>
      <c r="H7429" s="79" t="str">
        <f t="shared" si="350"/>
        <v>6IF-NWPL_ROCKY_M</v>
      </c>
    </row>
    <row r="7430" spans="1:8">
      <c r="A7430" s="80">
        <v>37726</v>
      </c>
      <c r="B7430" s="79" t="s">
        <v>70</v>
      </c>
      <c r="C7430" s="79" t="s">
        <v>46</v>
      </c>
      <c r="D7430" s="85">
        <v>121285</v>
      </c>
      <c r="E7430" s="85">
        <v>0</v>
      </c>
      <c r="F7430" s="210">
        <f t="shared" si="348"/>
        <v>6</v>
      </c>
      <c r="G7430" s="79" t="str">
        <f t="shared" si="349"/>
        <v>D</v>
      </c>
      <c r="H7430" s="79" t="str">
        <f t="shared" si="350"/>
        <v>6NGI-SOCAL</v>
      </c>
    </row>
    <row r="7431" spans="1:8">
      <c r="D7431" s="79"/>
      <c r="E7431" s="79"/>
      <c r="F7431" s="210" t="e">
        <f t="shared" si="348"/>
        <v>#N/A</v>
      </c>
      <c r="G7431" s="79" t="e">
        <f t="shared" si="349"/>
        <v>#N/A</v>
      </c>
      <c r="H7431" s="79" t="e">
        <f t="shared" si="350"/>
        <v>#N/A</v>
      </c>
    </row>
    <row r="7432" spans="1:8">
      <c r="D7432" s="79"/>
      <c r="E7432" s="79"/>
      <c r="F7432" s="210" t="e">
        <f t="shared" si="348"/>
        <v>#N/A</v>
      </c>
      <c r="G7432" s="79" t="e">
        <f t="shared" si="349"/>
        <v>#N/A</v>
      </c>
      <c r="H7432" s="79" t="e">
        <f t="shared" si="350"/>
        <v>#N/A</v>
      </c>
    </row>
    <row r="7433" spans="1:8">
      <c r="D7433" s="79"/>
      <c r="E7433" s="79"/>
      <c r="F7433" s="210" t="e">
        <f t="shared" si="348"/>
        <v>#N/A</v>
      </c>
      <c r="G7433" s="79" t="e">
        <f t="shared" si="349"/>
        <v>#N/A</v>
      </c>
      <c r="H7433" s="79" t="e">
        <f t="shared" si="350"/>
        <v>#N/A</v>
      </c>
    </row>
    <row r="7434" spans="1:8">
      <c r="D7434" s="79"/>
      <c r="E7434" s="79"/>
      <c r="F7434" s="210" t="e">
        <f t="shared" si="348"/>
        <v>#N/A</v>
      </c>
      <c r="G7434" s="79" t="e">
        <f t="shared" si="349"/>
        <v>#N/A</v>
      </c>
      <c r="H7434" s="79" t="e">
        <f t="shared" si="350"/>
        <v>#N/A</v>
      </c>
    </row>
    <row r="7435" spans="1:8">
      <c r="D7435" s="79"/>
      <c r="E7435" s="79"/>
      <c r="F7435" s="210" t="e">
        <f t="shared" si="348"/>
        <v>#N/A</v>
      </c>
      <c r="G7435" s="79" t="e">
        <f t="shared" si="349"/>
        <v>#N/A</v>
      </c>
      <c r="H7435" s="79" t="e">
        <f t="shared" si="350"/>
        <v>#N/A</v>
      </c>
    </row>
    <row r="7436" spans="1:8">
      <c r="D7436" s="79"/>
      <c r="E7436" s="79"/>
      <c r="F7436" s="210" t="e">
        <f t="shared" si="348"/>
        <v>#N/A</v>
      </c>
      <c r="G7436" s="79" t="e">
        <f t="shared" si="349"/>
        <v>#N/A</v>
      </c>
      <c r="H7436" s="79" t="e">
        <f t="shared" si="350"/>
        <v>#N/A</v>
      </c>
    </row>
    <row r="7437" spans="1:8">
      <c r="D7437" s="79"/>
      <c r="E7437" s="79"/>
      <c r="F7437" s="210" t="e">
        <f t="shared" si="348"/>
        <v>#N/A</v>
      </c>
      <c r="G7437" s="79" t="e">
        <f t="shared" si="349"/>
        <v>#N/A</v>
      </c>
      <c r="H7437" s="79" t="e">
        <f t="shared" si="350"/>
        <v>#N/A</v>
      </c>
    </row>
    <row r="7438" spans="1:8">
      <c r="D7438" s="79"/>
      <c r="E7438" s="79"/>
      <c r="F7438" s="210" t="e">
        <f t="shared" si="348"/>
        <v>#N/A</v>
      </c>
      <c r="G7438" s="79" t="e">
        <f t="shared" si="349"/>
        <v>#N/A</v>
      </c>
      <c r="H7438" s="79" t="e">
        <f t="shared" si="350"/>
        <v>#N/A</v>
      </c>
    </row>
    <row r="7439" spans="1:8">
      <c r="D7439" s="79"/>
      <c r="E7439" s="79"/>
      <c r="F7439" s="210" t="e">
        <f t="shared" si="348"/>
        <v>#N/A</v>
      </c>
      <c r="G7439" s="79" t="e">
        <f t="shared" si="349"/>
        <v>#N/A</v>
      </c>
      <c r="H7439" s="79" t="e">
        <f t="shared" si="350"/>
        <v>#N/A</v>
      </c>
    </row>
    <row r="7440" spans="1:8">
      <c r="D7440" s="79"/>
      <c r="E7440" s="79"/>
      <c r="F7440" s="210" t="e">
        <f t="shared" si="348"/>
        <v>#N/A</v>
      </c>
      <c r="G7440" s="79" t="e">
        <f t="shared" si="349"/>
        <v>#N/A</v>
      </c>
      <c r="H7440" s="79" t="e">
        <f t="shared" si="350"/>
        <v>#N/A</v>
      </c>
    </row>
    <row r="7441" spans="4:8">
      <c r="D7441" s="79"/>
      <c r="E7441" s="79"/>
      <c r="F7441" s="210" t="e">
        <f t="shared" si="348"/>
        <v>#N/A</v>
      </c>
      <c r="G7441" s="79" t="e">
        <f t="shared" si="349"/>
        <v>#N/A</v>
      </c>
      <c r="H7441" s="79" t="e">
        <f t="shared" si="350"/>
        <v>#N/A</v>
      </c>
    </row>
    <row r="7442" spans="4:8">
      <c r="D7442" s="79"/>
      <c r="E7442" s="79"/>
      <c r="F7442" s="210" t="e">
        <f t="shared" si="348"/>
        <v>#N/A</v>
      </c>
      <c r="G7442" s="79" t="e">
        <f t="shared" si="349"/>
        <v>#N/A</v>
      </c>
      <c r="H7442" s="79" t="e">
        <f t="shared" si="350"/>
        <v>#N/A</v>
      </c>
    </row>
    <row r="7443" spans="4:8">
      <c r="D7443" s="79"/>
      <c r="E7443" s="79"/>
      <c r="F7443" s="210" t="e">
        <f t="shared" si="348"/>
        <v>#N/A</v>
      </c>
      <c r="G7443" s="79" t="e">
        <f t="shared" si="349"/>
        <v>#N/A</v>
      </c>
      <c r="H7443" s="79" t="e">
        <f t="shared" si="350"/>
        <v>#N/A</v>
      </c>
    </row>
    <row r="7444" spans="4:8">
      <c r="D7444" s="79"/>
      <c r="E7444" s="79"/>
      <c r="F7444" s="210" t="e">
        <f t="shared" si="348"/>
        <v>#N/A</v>
      </c>
      <c r="G7444" s="79" t="e">
        <f t="shared" si="349"/>
        <v>#N/A</v>
      </c>
      <c r="H7444" s="79" t="e">
        <f t="shared" si="350"/>
        <v>#N/A</v>
      </c>
    </row>
    <row r="7445" spans="4:8">
      <c r="D7445" s="79"/>
      <c r="E7445" s="79"/>
      <c r="F7445" s="210" t="e">
        <f t="shared" si="348"/>
        <v>#N/A</v>
      </c>
      <c r="G7445" s="79" t="e">
        <f t="shared" si="349"/>
        <v>#N/A</v>
      </c>
      <c r="H7445" s="79" t="e">
        <f t="shared" si="350"/>
        <v>#N/A</v>
      </c>
    </row>
    <row r="7446" spans="4:8">
      <c r="D7446" s="79"/>
      <c r="E7446" s="79"/>
      <c r="F7446" s="210" t="e">
        <f t="shared" si="348"/>
        <v>#N/A</v>
      </c>
      <c r="G7446" s="79" t="e">
        <f t="shared" si="349"/>
        <v>#N/A</v>
      </c>
      <c r="H7446" s="79" t="e">
        <f t="shared" si="350"/>
        <v>#N/A</v>
      </c>
    </row>
    <row r="7447" spans="4:8">
      <c r="D7447" s="79"/>
      <c r="E7447" s="79"/>
      <c r="F7447" s="210" t="e">
        <f t="shared" si="348"/>
        <v>#N/A</v>
      </c>
      <c r="G7447" s="79" t="e">
        <f t="shared" si="349"/>
        <v>#N/A</v>
      </c>
      <c r="H7447" s="79" t="e">
        <f t="shared" si="350"/>
        <v>#N/A</v>
      </c>
    </row>
    <row r="7448" spans="4:8">
      <c r="D7448" s="79"/>
      <c r="E7448" s="79"/>
      <c r="F7448" s="210" t="e">
        <f t="shared" si="348"/>
        <v>#N/A</v>
      </c>
      <c r="G7448" s="79" t="e">
        <f t="shared" si="349"/>
        <v>#N/A</v>
      </c>
      <c r="H7448" s="79" t="e">
        <f t="shared" si="350"/>
        <v>#N/A</v>
      </c>
    </row>
    <row r="7449" spans="4:8">
      <c r="D7449" s="79"/>
      <c r="E7449" s="79"/>
      <c r="F7449" s="210" t="e">
        <f t="shared" si="348"/>
        <v>#N/A</v>
      </c>
      <c r="G7449" s="79" t="e">
        <f t="shared" si="349"/>
        <v>#N/A</v>
      </c>
      <c r="H7449" s="79" t="e">
        <f t="shared" si="350"/>
        <v>#N/A</v>
      </c>
    </row>
    <row r="7450" spans="4:8">
      <c r="D7450" s="79"/>
      <c r="E7450" s="79"/>
      <c r="F7450" s="210" t="e">
        <f t="shared" si="348"/>
        <v>#N/A</v>
      </c>
      <c r="G7450" s="79" t="e">
        <f t="shared" si="349"/>
        <v>#N/A</v>
      </c>
      <c r="H7450" s="79" t="e">
        <f t="shared" si="350"/>
        <v>#N/A</v>
      </c>
    </row>
    <row r="7451" spans="4:8">
      <c r="D7451" s="79"/>
      <c r="E7451" s="79"/>
      <c r="F7451" s="210" t="e">
        <f t="shared" si="348"/>
        <v>#N/A</v>
      </c>
      <c r="G7451" s="79" t="e">
        <f t="shared" si="349"/>
        <v>#N/A</v>
      </c>
      <c r="H7451" s="79" t="e">
        <f t="shared" si="350"/>
        <v>#N/A</v>
      </c>
    </row>
    <row r="7452" spans="4:8">
      <c r="D7452" s="79"/>
      <c r="E7452" s="79"/>
      <c r="F7452" s="210" t="e">
        <f t="shared" si="348"/>
        <v>#N/A</v>
      </c>
      <c r="G7452" s="79" t="e">
        <f t="shared" si="349"/>
        <v>#N/A</v>
      </c>
      <c r="H7452" s="79" t="e">
        <f t="shared" si="350"/>
        <v>#N/A</v>
      </c>
    </row>
    <row r="7453" spans="4:8">
      <c r="D7453" s="79"/>
      <c r="E7453" s="79"/>
      <c r="F7453" s="210" t="e">
        <f t="shared" si="348"/>
        <v>#N/A</v>
      </c>
      <c r="G7453" s="79" t="e">
        <f t="shared" si="349"/>
        <v>#N/A</v>
      </c>
      <c r="H7453" s="79" t="e">
        <f t="shared" si="350"/>
        <v>#N/A</v>
      </c>
    </row>
    <row r="7454" spans="4:8">
      <c r="D7454" s="79"/>
      <c r="E7454" s="79"/>
      <c r="F7454" s="210" t="e">
        <f t="shared" si="348"/>
        <v>#N/A</v>
      </c>
      <c r="G7454" s="79" t="e">
        <f t="shared" si="349"/>
        <v>#N/A</v>
      </c>
      <c r="H7454" s="79" t="e">
        <f t="shared" si="350"/>
        <v>#N/A</v>
      </c>
    </row>
    <row r="7455" spans="4:8">
      <c r="D7455" s="79"/>
      <c r="E7455" s="79"/>
      <c r="F7455" s="210" t="e">
        <f t="shared" si="348"/>
        <v>#N/A</v>
      </c>
      <c r="G7455" s="79" t="e">
        <f t="shared" si="349"/>
        <v>#N/A</v>
      </c>
      <c r="H7455" s="79" t="e">
        <f t="shared" si="350"/>
        <v>#N/A</v>
      </c>
    </row>
    <row r="7456" spans="4:8">
      <c r="D7456" s="79"/>
      <c r="E7456" s="79"/>
      <c r="F7456" s="210" t="e">
        <f t="shared" si="348"/>
        <v>#N/A</v>
      </c>
      <c r="G7456" s="79" t="e">
        <f t="shared" si="349"/>
        <v>#N/A</v>
      </c>
      <c r="H7456" s="79" t="e">
        <f t="shared" si="350"/>
        <v>#N/A</v>
      </c>
    </row>
    <row r="7457" spans="4:8">
      <c r="D7457" s="79"/>
      <c r="E7457" s="79"/>
      <c r="F7457" s="210" t="e">
        <f t="shared" si="348"/>
        <v>#N/A</v>
      </c>
      <c r="G7457" s="79" t="e">
        <f t="shared" si="349"/>
        <v>#N/A</v>
      </c>
      <c r="H7457" s="79" t="e">
        <f t="shared" si="350"/>
        <v>#N/A</v>
      </c>
    </row>
    <row r="7458" spans="4:8">
      <c r="D7458" s="79"/>
      <c r="E7458" s="79"/>
      <c r="F7458" s="210" t="e">
        <f t="shared" si="348"/>
        <v>#N/A</v>
      </c>
      <c r="G7458" s="79" t="e">
        <f t="shared" si="349"/>
        <v>#N/A</v>
      </c>
      <c r="H7458" s="79" t="e">
        <f t="shared" si="350"/>
        <v>#N/A</v>
      </c>
    </row>
    <row r="7459" spans="4:8">
      <c r="D7459" s="79"/>
      <c r="E7459" s="79"/>
      <c r="F7459" s="210" t="e">
        <f t="shared" si="348"/>
        <v>#N/A</v>
      </c>
      <c r="G7459" s="79" t="e">
        <f t="shared" si="349"/>
        <v>#N/A</v>
      </c>
      <c r="H7459" s="79" t="e">
        <f t="shared" si="350"/>
        <v>#N/A</v>
      </c>
    </row>
    <row r="7460" spans="4:8">
      <c r="D7460" s="79"/>
      <c r="E7460" s="79"/>
      <c r="F7460" s="210" t="e">
        <f t="shared" si="348"/>
        <v>#N/A</v>
      </c>
      <c r="G7460" s="79" t="e">
        <f t="shared" si="349"/>
        <v>#N/A</v>
      </c>
      <c r="H7460" s="79" t="e">
        <f t="shared" si="350"/>
        <v>#N/A</v>
      </c>
    </row>
    <row r="7461" spans="4:8">
      <c r="D7461" s="79"/>
      <c r="E7461" s="79"/>
      <c r="F7461" s="210" t="e">
        <f t="shared" si="348"/>
        <v>#N/A</v>
      </c>
      <c r="G7461" s="79" t="e">
        <f t="shared" si="349"/>
        <v>#N/A</v>
      </c>
      <c r="H7461" s="79" t="e">
        <f t="shared" si="350"/>
        <v>#N/A</v>
      </c>
    </row>
    <row r="7462" spans="4:8">
      <c r="D7462" s="79"/>
      <c r="E7462" s="79"/>
      <c r="F7462" s="210" t="e">
        <f t="shared" si="348"/>
        <v>#N/A</v>
      </c>
      <c r="G7462" s="79" t="e">
        <f t="shared" si="349"/>
        <v>#N/A</v>
      </c>
      <c r="H7462" s="79" t="e">
        <f t="shared" si="350"/>
        <v>#N/A</v>
      </c>
    </row>
    <row r="7463" spans="4:8">
      <c r="D7463" s="79"/>
      <c r="E7463" s="79"/>
      <c r="F7463" s="210" t="e">
        <f t="shared" si="348"/>
        <v>#N/A</v>
      </c>
      <c r="G7463" s="79" t="e">
        <f t="shared" si="349"/>
        <v>#N/A</v>
      </c>
      <c r="H7463" s="79" t="e">
        <f t="shared" si="350"/>
        <v>#N/A</v>
      </c>
    </row>
    <row r="7464" spans="4:8">
      <c r="D7464" s="79"/>
      <c r="E7464" s="79"/>
      <c r="F7464" s="210" t="e">
        <f t="shared" si="348"/>
        <v>#N/A</v>
      </c>
      <c r="G7464" s="79" t="e">
        <f t="shared" si="349"/>
        <v>#N/A</v>
      </c>
      <c r="H7464" s="79" t="e">
        <f t="shared" si="350"/>
        <v>#N/A</v>
      </c>
    </row>
    <row r="7465" spans="4:8">
      <c r="D7465" s="79"/>
      <c r="E7465" s="79"/>
      <c r="F7465" s="210" t="e">
        <f t="shared" si="348"/>
        <v>#N/A</v>
      </c>
      <c r="G7465" s="79" t="e">
        <f t="shared" si="349"/>
        <v>#N/A</v>
      </c>
      <c r="H7465" s="79" t="e">
        <f t="shared" si="350"/>
        <v>#N/A</v>
      </c>
    </row>
    <row r="7466" spans="4:8">
      <c r="D7466" s="79"/>
      <c r="E7466" s="79"/>
      <c r="F7466" s="210" t="e">
        <f t="shared" si="348"/>
        <v>#N/A</v>
      </c>
      <c r="G7466" s="79" t="e">
        <f t="shared" si="349"/>
        <v>#N/A</v>
      </c>
      <c r="H7466" s="79" t="e">
        <f t="shared" si="350"/>
        <v>#N/A</v>
      </c>
    </row>
    <row r="7467" spans="4:8">
      <c r="D7467" s="79"/>
      <c r="E7467" s="79"/>
      <c r="F7467" s="210" t="e">
        <f t="shared" si="348"/>
        <v>#N/A</v>
      </c>
      <c r="G7467" s="79" t="e">
        <f t="shared" si="349"/>
        <v>#N/A</v>
      </c>
      <c r="H7467" s="79" t="e">
        <f t="shared" si="350"/>
        <v>#N/A</v>
      </c>
    </row>
    <row r="7468" spans="4:8">
      <c r="D7468" s="79"/>
      <c r="E7468" s="79"/>
      <c r="F7468" s="210" t="e">
        <f t="shared" si="348"/>
        <v>#N/A</v>
      </c>
      <c r="G7468" s="79" t="e">
        <f t="shared" si="349"/>
        <v>#N/A</v>
      </c>
      <c r="H7468" s="79" t="e">
        <f t="shared" si="350"/>
        <v>#N/A</v>
      </c>
    </row>
    <row r="7469" spans="4:8">
      <c r="D7469" s="79"/>
      <c r="E7469" s="79"/>
      <c r="F7469" s="210" t="e">
        <f t="shared" si="348"/>
        <v>#N/A</v>
      </c>
      <c r="G7469" s="79" t="e">
        <f t="shared" si="349"/>
        <v>#N/A</v>
      </c>
      <c r="H7469" s="79" t="e">
        <f t="shared" si="350"/>
        <v>#N/A</v>
      </c>
    </row>
    <row r="7470" spans="4:8">
      <c r="D7470" s="79"/>
      <c r="E7470" s="79"/>
      <c r="F7470" s="210" t="e">
        <f t="shared" si="348"/>
        <v>#N/A</v>
      </c>
      <c r="G7470" s="79" t="e">
        <f t="shared" si="349"/>
        <v>#N/A</v>
      </c>
      <c r="H7470" s="79" t="e">
        <f t="shared" si="350"/>
        <v>#N/A</v>
      </c>
    </row>
    <row r="7471" spans="4:8">
      <c r="D7471" s="79"/>
      <c r="E7471" s="79"/>
      <c r="F7471" s="210" t="e">
        <f t="shared" si="348"/>
        <v>#N/A</v>
      </c>
      <c r="G7471" s="79" t="e">
        <f t="shared" si="349"/>
        <v>#N/A</v>
      </c>
      <c r="H7471" s="79" t="e">
        <f t="shared" si="350"/>
        <v>#N/A</v>
      </c>
    </row>
    <row r="7472" spans="4:8">
      <c r="D7472" s="79"/>
      <c r="E7472" s="79"/>
      <c r="F7472" s="210" t="e">
        <f t="shared" si="348"/>
        <v>#N/A</v>
      </c>
      <c r="G7472" s="79" t="e">
        <f t="shared" si="349"/>
        <v>#N/A</v>
      </c>
      <c r="H7472" s="79" t="e">
        <f t="shared" si="350"/>
        <v>#N/A</v>
      </c>
    </row>
    <row r="7473" spans="4:8">
      <c r="D7473" s="79"/>
      <c r="E7473" s="79"/>
      <c r="F7473" s="210" t="e">
        <f t="shared" si="348"/>
        <v>#N/A</v>
      </c>
      <c r="G7473" s="79" t="e">
        <f t="shared" si="349"/>
        <v>#N/A</v>
      </c>
      <c r="H7473" s="79" t="e">
        <f t="shared" si="350"/>
        <v>#N/A</v>
      </c>
    </row>
    <row r="7474" spans="4:8">
      <c r="D7474" s="79"/>
      <c r="E7474" s="79"/>
      <c r="F7474" s="210" t="e">
        <f t="shared" si="348"/>
        <v>#N/A</v>
      </c>
      <c r="G7474" s="79" t="e">
        <f t="shared" si="349"/>
        <v>#N/A</v>
      </c>
      <c r="H7474" s="79" t="e">
        <f t="shared" si="350"/>
        <v>#N/A</v>
      </c>
    </row>
    <row r="7475" spans="4:8">
      <c r="D7475" s="79"/>
      <c r="E7475" s="79"/>
      <c r="F7475" s="210" t="e">
        <f t="shared" si="348"/>
        <v>#N/A</v>
      </c>
      <c r="G7475" s="79" t="e">
        <f t="shared" si="349"/>
        <v>#N/A</v>
      </c>
      <c r="H7475" s="79" t="e">
        <f t="shared" si="350"/>
        <v>#N/A</v>
      </c>
    </row>
    <row r="7476" spans="4:8">
      <c r="D7476" s="79"/>
      <c r="E7476" s="79"/>
      <c r="F7476" s="210" t="e">
        <f t="shared" si="348"/>
        <v>#N/A</v>
      </c>
      <c r="G7476" s="79" t="e">
        <f t="shared" si="349"/>
        <v>#N/A</v>
      </c>
      <c r="H7476" s="79" t="e">
        <f t="shared" si="350"/>
        <v>#N/A</v>
      </c>
    </row>
    <row r="7477" spans="4:8">
      <c r="D7477" s="79"/>
      <c r="E7477" s="79"/>
      <c r="F7477" s="210" t="e">
        <f t="shared" si="348"/>
        <v>#N/A</v>
      </c>
      <c r="G7477" s="79" t="e">
        <f t="shared" si="349"/>
        <v>#N/A</v>
      </c>
      <c r="H7477" s="79" t="e">
        <f t="shared" si="350"/>
        <v>#N/A</v>
      </c>
    </row>
    <row r="7478" spans="4:8">
      <c r="D7478" s="79"/>
      <c r="E7478" s="79"/>
      <c r="F7478" s="210" t="e">
        <f t="shared" si="348"/>
        <v>#N/A</v>
      </c>
      <c r="G7478" s="79" t="e">
        <f t="shared" si="349"/>
        <v>#N/A</v>
      </c>
      <c r="H7478" s="79" t="e">
        <f t="shared" si="350"/>
        <v>#N/A</v>
      </c>
    </row>
    <row r="7479" spans="4:8">
      <c r="D7479" s="79"/>
      <c r="E7479" s="79"/>
      <c r="F7479" s="210" t="e">
        <f t="shared" si="348"/>
        <v>#N/A</v>
      </c>
      <c r="G7479" s="79" t="e">
        <f t="shared" si="349"/>
        <v>#N/A</v>
      </c>
      <c r="H7479" s="79" t="e">
        <f t="shared" si="350"/>
        <v>#N/A</v>
      </c>
    </row>
    <row r="7480" spans="4:8">
      <c r="D7480" s="79"/>
      <c r="E7480" s="79"/>
      <c r="F7480" s="210" t="e">
        <f t="shared" si="348"/>
        <v>#N/A</v>
      </c>
      <c r="G7480" s="79" t="e">
        <f t="shared" si="349"/>
        <v>#N/A</v>
      </c>
      <c r="H7480" s="79" t="e">
        <f t="shared" si="350"/>
        <v>#N/A</v>
      </c>
    </row>
    <row r="7481" spans="4:8">
      <c r="D7481" s="79"/>
      <c r="E7481" s="79"/>
      <c r="F7481" s="210" t="e">
        <f t="shared" si="348"/>
        <v>#N/A</v>
      </c>
      <c r="G7481" s="79" t="e">
        <f t="shared" si="349"/>
        <v>#N/A</v>
      </c>
      <c r="H7481" s="79" t="e">
        <f t="shared" si="350"/>
        <v>#N/A</v>
      </c>
    </row>
    <row r="7482" spans="4:8">
      <c r="D7482" s="79"/>
      <c r="E7482" s="79"/>
      <c r="F7482" s="210" t="e">
        <f t="shared" si="348"/>
        <v>#N/A</v>
      </c>
      <c r="G7482" s="79" t="e">
        <f t="shared" si="349"/>
        <v>#N/A</v>
      </c>
      <c r="H7482" s="79" t="e">
        <f t="shared" si="350"/>
        <v>#N/A</v>
      </c>
    </row>
    <row r="7483" spans="4:8">
      <c r="D7483" s="79"/>
      <c r="E7483" s="79"/>
      <c r="F7483" s="210" t="e">
        <f t="shared" si="348"/>
        <v>#N/A</v>
      </c>
      <c r="G7483" s="79" t="e">
        <f t="shared" si="349"/>
        <v>#N/A</v>
      </c>
      <c r="H7483" s="79" t="e">
        <f t="shared" si="350"/>
        <v>#N/A</v>
      </c>
    </row>
    <row r="7484" spans="4:8">
      <c r="D7484" s="79"/>
      <c r="E7484" s="79"/>
      <c r="F7484" s="210" t="e">
        <f t="shared" si="348"/>
        <v>#N/A</v>
      </c>
      <c r="G7484" s="79" t="e">
        <f t="shared" si="349"/>
        <v>#N/A</v>
      </c>
      <c r="H7484" s="79" t="e">
        <f t="shared" si="350"/>
        <v>#N/A</v>
      </c>
    </row>
    <row r="7485" spans="4:8">
      <c r="D7485" s="79"/>
      <c r="E7485" s="79"/>
      <c r="F7485" s="210" t="e">
        <f t="shared" si="348"/>
        <v>#N/A</v>
      </c>
      <c r="G7485" s="79" t="e">
        <f t="shared" si="349"/>
        <v>#N/A</v>
      </c>
      <c r="H7485" s="79" t="e">
        <f t="shared" si="350"/>
        <v>#N/A</v>
      </c>
    </row>
    <row r="7486" spans="4:8">
      <c r="D7486" s="79"/>
      <c r="E7486" s="79"/>
      <c r="F7486" s="210" t="e">
        <f t="shared" si="348"/>
        <v>#N/A</v>
      </c>
      <c r="G7486" s="79" t="e">
        <f t="shared" si="349"/>
        <v>#N/A</v>
      </c>
      <c r="H7486" s="79" t="e">
        <f t="shared" si="350"/>
        <v>#N/A</v>
      </c>
    </row>
    <row r="7487" spans="4:8">
      <c r="D7487" s="79"/>
      <c r="E7487" s="79"/>
      <c r="F7487" s="210" t="e">
        <f t="shared" si="348"/>
        <v>#N/A</v>
      </c>
      <c r="G7487" s="79" t="e">
        <f t="shared" si="349"/>
        <v>#N/A</v>
      </c>
      <c r="H7487" s="79" t="e">
        <f t="shared" si="350"/>
        <v>#N/A</v>
      </c>
    </row>
    <row r="7488" spans="4:8">
      <c r="D7488" s="79"/>
      <c r="E7488" s="79"/>
      <c r="F7488" s="210" t="e">
        <f t="shared" si="348"/>
        <v>#N/A</v>
      </c>
      <c r="G7488" s="79" t="e">
        <f t="shared" si="349"/>
        <v>#N/A</v>
      </c>
      <c r="H7488" s="79" t="e">
        <f t="shared" si="350"/>
        <v>#N/A</v>
      </c>
    </row>
    <row r="7489" spans="4:8">
      <c r="D7489" s="79"/>
      <c r="E7489" s="79"/>
      <c r="F7489" s="210" t="e">
        <f t="shared" si="348"/>
        <v>#N/A</v>
      </c>
      <c r="G7489" s="79" t="e">
        <f t="shared" si="349"/>
        <v>#N/A</v>
      </c>
      <c r="H7489" s="79" t="e">
        <f t="shared" si="350"/>
        <v>#N/A</v>
      </c>
    </row>
    <row r="7490" spans="4:8">
      <c r="D7490" s="79"/>
      <c r="E7490" s="79"/>
      <c r="F7490" s="210" t="e">
        <f t="shared" si="348"/>
        <v>#N/A</v>
      </c>
      <c r="G7490" s="79" t="e">
        <f t="shared" si="349"/>
        <v>#N/A</v>
      </c>
      <c r="H7490" s="79" t="e">
        <f t="shared" si="350"/>
        <v>#N/A</v>
      </c>
    </row>
    <row r="7491" spans="4:8">
      <c r="D7491" s="79"/>
      <c r="E7491" s="79"/>
      <c r="F7491" s="210" t="e">
        <f t="shared" ref="F7491:F7554" si="351">IF(REF_DT&lt;=LastDay,INDEX(IntraMonth_Buckets,MATCH($A7491,IntraSumMonths,0),1),INDEX(BucketTable,MATCH($A7491,SumMonths,0),1))</f>
        <v>#N/A</v>
      </c>
      <c r="G7491" s="79" t="e">
        <f t="shared" ref="G7491:G7554" si="352">INDEX(Book_Type,MATCH($B7491,Book,0),1)</f>
        <v>#N/A</v>
      </c>
      <c r="H7491" s="79" t="e">
        <f t="shared" ref="H7491:H7554" si="353">$F7491&amp;$C7491</f>
        <v>#N/A</v>
      </c>
    </row>
    <row r="7492" spans="4:8">
      <c r="D7492" s="79"/>
      <c r="E7492" s="79"/>
      <c r="F7492" s="210" t="e">
        <f t="shared" si="351"/>
        <v>#N/A</v>
      </c>
      <c r="G7492" s="79" t="e">
        <f t="shared" si="352"/>
        <v>#N/A</v>
      </c>
      <c r="H7492" s="79" t="e">
        <f t="shared" si="353"/>
        <v>#N/A</v>
      </c>
    </row>
    <row r="7493" spans="4:8">
      <c r="D7493" s="79"/>
      <c r="E7493" s="79"/>
      <c r="F7493" s="210" t="e">
        <f t="shared" si="351"/>
        <v>#N/A</v>
      </c>
      <c r="G7493" s="79" t="e">
        <f t="shared" si="352"/>
        <v>#N/A</v>
      </c>
      <c r="H7493" s="79" t="e">
        <f t="shared" si="353"/>
        <v>#N/A</v>
      </c>
    </row>
    <row r="7494" spans="4:8">
      <c r="D7494" s="79"/>
      <c r="E7494" s="79"/>
      <c r="F7494" s="210" t="e">
        <f t="shared" si="351"/>
        <v>#N/A</v>
      </c>
      <c r="G7494" s="79" t="e">
        <f t="shared" si="352"/>
        <v>#N/A</v>
      </c>
      <c r="H7494" s="79" t="e">
        <f t="shared" si="353"/>
        <v>#N/A</v>
      </c>
    </row>
    <row r="7495" spans="4:8">
      <c r="D7495" s="79"/>
      <c r="E7495" s="79"/>
      <c r="F7495" s="210" t="e">
        <f t="shared" si="351"/>
        <v>#N/A</v>
      </c>
      <c r="G7495" s="79" t="e">
        <f t="shared" si="352"/>
        <v>#N/A</v>
      </c>
      <c r="H7495" s="79" t="e">
        <f t="shared" si="353"/>
        <v>#N/A</v>
      </c>
    </row>
    <row r="7496" spans="4:8">
      <c r="D7496" s="79"/>
      <c r="E7496" s="79"/>
      <c r="F7496" s="210" t="e">
        <f t="shared" si="351"/>
        <v>#N/A</v>
      </c>
      <c r="G7496" s="79" t="e">
        <f t="shared" si="352"/>
        <v>#N/A</v>
      </c>
      <c r="H7496" s="79" t="e">
        <f t="shared" si="353"/>
        <v>#N/A</v>
      </c>
    </row>
    <row r="7497" spans="4:8">
      <c r="D7497" s="79"/>
      <c r="E7497" s="79"/>
      <c r="F7497" s="210" t="e">
        <f t="shared" si="351"/>
        <v>#N/A</v>
      </c>
      <c r="G7497" s="79" t="e">
        <f t="shared" si="352"/>
        <v>#N/A</v>
      </c>
      <c r="H7497" s="79" t="e">
        <f t="shared" si="353"/>
        <v>#N/A</v>
      </c>
    </row>
    <row r="7498" spans="4:8">
      <c r="D7498" s="79"/>
      <c r="E7498" s="79"/>
      <c r="F7498" s="210" t="e">
        <f t="shared" si="351"/>
        <v>#N/A</v>
      </c>
      <c r="G7498" s="79" t="e">
        <f t="shared" si="352"/>
        <v>#N/A</v>
      </c>
      <c r="H7498" s="79" t="e">
        <f t="shared" si="353"/>
        <v>#N/A</v>
      </c>
    </row>
    <row r="7499" spans="4:8">
      <c r="D7499" s="79"/>
      <c r="E7499" s="79"/>
      <c r="F7499" s="210" t="e">
        <f t="shared" si="351"/>
        <v>#N/A</v>
      </c>
      <c r="G7499" s="79" t="e">
        <f t="shared" si="352"/>
        <v>#N/A</v>
      </c>
      <c r="H7499" s="79" t="e">
        <f t="shared" si="353"/>
        <v>#N/A</v>
      </c>
    </row>
    <row r="7500" spans="4:8">
      <c r="D7500" s="79"/>
      <c r="E7500" s="79"/>
      <c r="F7500" s="210" t="e">
        <f t="shared" si="351"/>
        <v>#N/A</v>
      </c>
      <c r="G7500" s="79" t="e">
        <f t="shared" si="352"/>
        <v>#N/A</v>
      </c>
      <c r="H7500" s="79" t="e">
        <f t="shared" si="353"/>
        <v>#N/A</v>
      </c>
    </row>
    <row r="7501" spans="4:8">
      <c r="D7501" s="79"/>
      <c r="E7501" s="79"/>
      <c r="F7501" s="210" t="e">
        <f t="shared" si="351"/>
        <v>#N/A</v>
      </c>
      <c r="G7501" s="79" t="e">
        <f t="shared" si="352"/>
        <v>#N/A</v>
      </c>
      <c r="H7501" s="79" t="e">
        <f t="shared" si="353"/>
        <v>#N/A</v>
      </c>
    </row>
    <row r="7502" spans="4:8">
      <c r="D7502" s="79"/>
      <c r="E7502" s="79"/>
      <c r="F7502" s="210" t="e">
        <f t="shared" si="351"/>
        <v>#N/A</v>
      </c>
      <c r="G7502" s="79" t="e">
        <f t="shared" si="352"/>
        <v>#N/A</v>
      </c>
      <c r="H7502" s="79" t="e">
        <f t="shared" si="353"/>
        <v>#N/A</v>
      </c>
    </row>
    <row r="7503" spans="4:8">
      <c r="D7503" s="79"/>
      <c r="E7503" s="79"/>
      <c r="F7503" s="210" t="e">
        <f t="shared" si="351"/>
        <v>#N/A</v>
      </c>
      <c r="G7503" s="79" t="e">
        <f t="shared" si="352"/>
        <v>#N/A</v>
      </c>
      <c r="H7503" s="79" t="e">
        <f t="shared" si="353"/>
        <v>#N/A</v>
      </c>
    </row>
    <row r="7504" spans="4:8">
      <c r="D7504" s="79"/>
      <c r="E7504" s="79"/>
      <c r="F7504" s="210" t="e">
        <f t="shared" si="351"/>
        <v>#N/A</v>
      </c>
      <c r="G7504" s="79" t="e">
        <f t="shared" si="352"/>
        <v>#N/A</v>
      </c>
      <c r="H7504" s="79" t="e">
        <f t="shared" si="353"/>
        <v>#N/A</v>
      </c>
    </row>
    <row r="7505" spans="4:8">
      <c r="D7505" s="79"/>
      <c r="E7505" s="79"/>
      <c r="F7505" s="210" t="e">
        <f t="shared" si="351"/>
        <v>#N/A</v>
      </c>
      <c r="G7505" s="79" t="e">
        <f t="shared" si="352"/>
        <v>#N/A</v>
      </c>
      <c r="H7505" s="79" t="e">
        <f t="shared" si="353"/>
        <v>#N/A</v>
      </c>
    </row>
    <row r="7506" spans="4:8">
      <c r="D7506" s="79"/>
      <c r="E7506" s="79"/>
      <c r="F7506" s="210" t="e">
        <f t="shared" si="351"/>
        <v>#N/A</v>
      </c>
      <c r="G7506" s="79" t="e">
        <f t="shared" si="352"/>
        <v>#N/A</v>
      </c>
      <c r="H7506" s="79" t="e">
        <f t="shared" si="353"/>
        <v>#N/A</v>
      </c>
    </row>
    <row r="7507" spans="4:8">
      <c r="D7507" s="79"/>
      <c r="E7507" s="79"/>
      <c r="F7507" s="210" t="e">
        <f t="shared" si="351"/>
        <v>#N/A</v>
      </c>
      <c r="G7507" s="79" t="e">
        <f t="shared" si="352"/>
        <v>#N/A</v>
      </c>
      <c r="H7507" s="79" t="e">
        <f t="shared" si="353"/>
        <v>#N/A</v>
      </c>
    </row>
    <row r="7508" spans="4:8">
      <c r="D7508" s="79"/>
      <c r="E7508" s="79"/>
      <c r="F7508" s="210" t="e">
        <f t="shared" si="351"/>
        <v>#N/A</v>
      </c>
      <c r="G7508" s="79" t="e">
        <f t="shared" si="352"/>
        <v>#N/A</v>
      </c>
      <c r="H7508" s="79" t="e">
        <f t="shared" si="353"/>
        <v>#N/A</v>
      </c>
    </row>
    <row r="7509" spans="4:8">
      <c r="D7509" s="79"/>
      <c r="E7509" s="79"/>
      <c r="F7509" s="210" t="e">
        <f t="shared" si="351"/>
        <v>#N/A</v>
      </c>
      <c r="G7509" s="79" t="e">
        <f t="shared" si="352"/>
        <v>#N/A</v>
      </c>
      <c r="H7509" s="79" t="e">
        <f t="shared" si="353"/>
        <v>#N/A</v>
      </c>
    </row>
    <row r="7510" spans="4:8">
      <c r="D7510" s="79"/>
      <c r="E7510" s="79"/>
      <c r="F7510" s="210" t="e">
        <f t="shared" si="351"/>
        <v>#N/A</v>
      </c>
      <c r="G7510" s="79" t="e">
        <f t="shared" si="352"/>
        <v>#N/A</v>
      </c>
      <c r="H7510" s="79" t="e">
        <f t="shared" si="353"/>
        <v>#N/A</v>
      </c>
    </row>
    <row r="7511" spans="4:8">
      <c r="D7511" s="79"/>
      <c r="E7511" s="79"/>
      <c r="F7511" s="210" t="e">
        <f t="shared" si="351"/>
        <v>#N/A</v>
      </c>
      <c r="G7511" s="79" t="e">
        <f t="shared" si="352"/>
        <v>#N/A</v>
      </c>
      <c r="H7511" s="79" t="e">
        <f t="shared" si="353"/>
        <v>#N/A</v>
      </c>
    </row>
    <row r="7512" spans="4:8">
      <c r="D7512" s="79"/>
      <c r="E7512" s="79"/>
      <c r="F7512" s="210" t="e">
        <f t="shared" si="351"/>
        <v>#N/A</v>
      </c>
      <c r="G7512" s="79" t="e">
        <f t="shared" si="352"/>
        <v>#N/A</v>
      </c>
      <c r="H7512" s="79" t="e">
        <f t="shared" si="353"/>
        <v>#N/A</v>
      </c>
    </row>
    <row r="7513" spans="4:8">
      <c r="D7513" s="79"/>
      <c r="E7513" s="79"/>
      <c r="F7513" s="210" t="e">
        <f t="shared" si="351"/>
        <v>#N/A</v>
      </c>
      <c r="G7513" s="79" t="e">
        <f t="shared" si="352"/>
        <v>#N/A</v>
      </c>
      <c r="H7513" s="79" t="e">
        <f t="shared" si="353"/>
        <v>#N/A</v>
      </c>
    </row>
    <row r="7514" spans="4:8">
      <c r="D7514" s="79"/>
      <c r="E7514" s="79"/>
      <c r="F7514" s="210" t="e">
        <f t="shared" si="351"/>
        <v>#N/A</v>
      </c>
      <c r="G7514" s="79" t="e">
        <f t="shared" si="352"/>
        <v>#N/A</v>
      </c>
      <c r="H7514" s="79" t="e">
        <f t="shared" si="353"/>
        <v>#N/A</v>
      </c>
    </row>
    <row r="7515" spans="4:8">
      <c r="D7515" s="79"/>
      <c r="E7515" s="79"/>
      <c r="F7515" s="210" t="e">
        <f t="shared" si="351"/>
        <v>#N/A</v>
      </c>
      <c r="G7515" s="79" t="e">
        <f t="shared" si="352"/>
        <v>#N/A</v>
      </c>
      <c r="H7515" s="79" t="e">
        <f t="shared" si="353"/>
        <v>#N/A</v>
      </c>
    </row>
    <row r="7516" spans="4:8">
      <c r="D7516" s="79"/>
      <c r="E7516" s="79"/>
      <c r="F7516" s="210" t="e">
        <f t="shared" si="351"/>
        <v>#N/A</v>
      </c>
      <c r="G7516" s="79" t="e">
        <f t="shared" si="352"/>
        <v>#N/A</v>
      </c>
      <c r="H7516" s="79" t="e">
        <f t="shared" si="353"/>
        <v>#N/A</v>
      </c>
    </row>
    <row r="7517" spans="4:8">
      <c r="D7517" s="79"/>
      <c r="E7517" s="79"/>
      <c r="F7517" s="210" t="e">
        <f t="shared" si="351"/>
        <v>#N/A</v>
      </c>
      <c r="G7517" s="79" t="e">
        <f t="shared" si="352"/>
        <v>#N/A</v>
      </c>
      <c r="H7517" s="79" t="e">
        <f t="shared" si="353"/>
        <v>#N/A</v>
      </c>
    </row>
    <row r="7518" spans="4:8">
      <c r="D7518" s="79"/>
      <c r="E7518" s="79"/>
      <c r="F7518" s="210" t="e">
        <f t="shared" si="351"/>
        <v>#N/A</v>
      </c>
      <c r="G7518" s="79" t="e">
        <f t="shared" si="352"/>
        <v>#N/A</v>
      </c>
      <c r="H7518" s="79" t="e">
        <f t="shared" si="353"/>
        <v>#N/A</v>
      </c>
    </row>
    <row r="7519" spans="4:8">
      <c r="D7519" s="79"/>
      <c r="E7519" s="79"/>
      <c r="F7519" s="210" t="e">
        <f t="shared" si="351"/>
        <v>#N/A</v>
      </c>
      <c r="G7519" s="79" t="e">
        <f t="shared" si="352"/>
        <v>#N/A</v>
      </c>
      <c r="H7519" s="79" t="e">
        <f t="shared" si="353"/>
        <v>#N/A</v>
      </c>
    </row>
    <row r="7520" spans="4:8">
      <c r="D7520" s="79"/>
      <c r="E7520" s="79"/>
      <c r="F7520" s="210" t="e">
        <f t="shared" si="351"/>
        <v>#N/A</v>
      </c>
      <c r="G7520" s="79" t="e">
        <f t="shared" si="352"/>
        <v>#N/A</v>
      </c>
      <c r="H7520" s="79" t="e">
        <f t="shared" si="353"/>
        <v>#N/A</v>
      </c>
    </row>
    <row r="7521" spans="4:8">
      <c r="D7521" s="79"/>
      <c r="E7521" s="79"/>
      <c r="F7521" s="210" t="e">
        <f t="shared" si="351"/>
        <v>#N/A</v>
      </c>
      <c r="G7521" s="79" t="e">
        <f t="shared" si="352"/>
        <v>#N/A</v>
      </c>
      <c r="H7521" s="79" t="e">
        <f t="shared" si="353"/>
        <v>#N/A</v>
      </c>
    </row>
    <row r="7522" spans="4:8">
      <c r="D7522" s="79"/>
      <c r="E7522" s="79"/>
      <c r="F7522" s="210" t="e">
        <f t="shared" si="351"/>
        <v>#N/A</v>
      </c>
      <c r="G7522" s="79" t="e">
        <f t="shared" si="352"/>
        <v>#N/A</v>
      </c>
      <c r="H7522" s="79" t="e">
        <f t="shared" si="353"/>
        <v>#N/A</v>
      </c>
    </row>
    <row r="7523" spans="4:8">
      <c r="D7523" s="79"/>
      <c r="E7523" s="79"/>
      <c r="F7523" s="210" t="e">
        <f t="shared" si="351"/>
        <v>#N/A</v>
      </c>
      <c r="G7523" s="79" t="e">
        <f t="shared" si="352"/>
        <v>#N/A</v>
      </c>
      <c r="H7523" s="79" t="e">
        <f t="shared" si="353"/>
        <v>#N/A</v>
      </c>
    </row>
    <row r="7524" spans="4:8">
      <c r="D7524" s="79"/>
      <c r="E7524" s="79"/>
      <c r="F7524" s="210" t="e">
        <f t="shared" si="351"/>
        <v>#N/A</v>
      </c>
      <c r="G7524" s="79" t="e">
        <f t="shared" si="352"/>
        <v>#N/A</v>
      </c>
      <c r="H7524" s="79" t="e">
        <f t="shared" si="353"/>
        <v>#N/A</v>
      </c>
    </row>
    <row r="7525" spans="4:8">
      <c r="D7525" s="79"/>
      <c r="E7525" s="79"/>
      <c r="F7525" s="210" t="e">
        <f t="shared" si="351"/>
        <v>#N/A</v>
      </c>
      <c r="G7525" s="79" t="e">
        <f t="shared" si="352"/>
        <v>#N/A</v>
      </c>
      <c r="H7525" s="79" t="e">
        <f t="shared" si="353"/>
        <v>#N/A</v>
      </c>
    </row>
    <row r="7526" spans="4:8">
      <c r="D7526" s="79"/>
      <c r="E7526" s="79"/>
      <c r="F7526" s="210" t="e">
        <f t="shared" si="351"/>
        <v>#N/A</v>
      </c>
      <c r="G7526" s="79" t="e">
        <f t="shared" si="352"/>
        <v>#N/A</v>
      </c>
      <c r="H7526" s="79" t="e">
        <f t="shared" si="353"/>
        <v>#N/A</v>
      </c>
    </row>
    <row r="7527" spans="4:8">
      <c r="D7527" s="79"/>
      <c r="E7527" s="79"/>
      <c r="F7527" s="210" t="e">
        <f t="shared" si="351"/>
        <v>#N/A</v>
      </c>
      <c r="G7527" s="79" t="e">
        <f t="shared" si="352"/>
        <v>#N/A</v>
      </c>
      <c r="H7527" s="79" t="e">
        <f t="shared" si="353"/>
        <v>#N/A</v>
      </c>
    </row>
    <row r="7528" spans="4:8">
      <c r="D7528" s="79"/>
      <c r="E7528" s="79"/>
      <c r="F7528" s="210" t="e">
        <f t="shared" si="351"/>
        <v>#N/A</v>
      </c>
      <c r="G7528" s="79" t="e">
        <f t="shared" si="352"/>
        <v>#N/A</v>
      </c>
      <c r="H7528" s="79" t="e">
        <f t="shared" si="353"/>
        <v>#N/A</v>
      </c>
    </row>
    <row r="7529" spans="4:8">
      <c r="D7529" s="79"/>
      <c r="E7529" s="79"/>
      <c r="F7529" s="210" t="e">
        <f t="shared" si="351"/>
        <v>#N/A</v>
      </c>
      <c r="G7529" s="79" t="e">
        <f t="shared" si="352"/>
        <v>#N/A</v>
      </c>
      <c r="H7529" s="79" t="e">
        <f t="shared" si="353"/>
        <v>#N/A</v>
      </c>
    </row>
    <row r="7530" spans="4:8">
      <c r="D7530" s="79"/>
      <c r="E7530" s="79"/>
      <c r="F7530" s="210" t="e">
        <f t="shared" si="351"/>
        <v>#N/A</v>
      </c>
      <c r="G7530" s="79" t="e">
        <f t="shared" si="352"/>
        <v>#N/A</v>
      </c>
      <c r="H7530" s="79" t="e">
        <f t="shared" si="353"/>
        <v>#N/A</v>
      </c>
    </row>
    <row r="7531" spans="4:8">
      <c r="D7531" s="79"/>
      <c r="E7531" s="79"/>
      <c r="F7531" s="210" t="e">
        <f t="shared" si="351"/>
        <v>#N/A</v>
      </c>
      <c r="G7531" s="79" t="e">
        <f t="shared" si="352"/>
        <v>#N/A</v>
      </c>
      <c r="H7531" s="79" t="e">
        <f t="shared" si="353"/>
        <v>#N/A</v>
      </c>
    </row>
    <row r="7532" spans="4:8">
      <c r="D7532" s="79"/>
      <c r="E7532" s="79"/>
      <c r="F7532" s="210" t="e">
        <f t="shared" si="351"/>
        <v>#N/A</v>
      </c>
      <c r="G7532" s="79" t="e">
        <f t="shared" si="352"/>
        <v>#N/A</v>
      </c>
      <c r="H7532" s="79" t="e">
        <f t="shared" si="353"/>
        <v>#N/A</v>
      </c>
    </row>
    <row r="7533" spans="4:8">
      <c r="D7533" s="79"/>
      <c r="E7533" s="79"/>
      <c r="F7533" s="210" t="e">
        <f t="shared" si="351"/>
        <v>#N/A</v>
      </c>
      <c r="G7533" s="79" t="e">
        <f t="shared" si="352"/>
        <v>#N/A</v>
      </c>
      <c r="H7533" s="79" t="e">
        <f t="shared" si="353"/>
        <v>#N/A</v>
      </c>
    </row>
    <row r="7534" spans="4:8">
      <c r="D7534" s="79"/>
      <c r="E7534" s="79"/>
      <c r="F7534" s="210" t="e">
        <f t="shared" si="351"/>
        <v>#N/A</v>
      </c>
      <c r="G7534" s="79" t="e">
        <f t="shared" si="352"/>
        <v>#N/A</v>
      </c>
      <c r="H7534" s="79" t="e">
        <f t="shared" si="353"/>
        <v>#N/A</v>
      </c>
    </row>
    <row r="7535" spans="4:8">
      <c r="D7535" s="79"/>
      <c r="E7535" s="79"/>
      <c r="F7535" s="210" t="e">
        <f t="shared" si="351"/>
        <v>#N/A</v>
      </c>
      <c r="G7535" s="79" t="e">
        <f t="shared" si="352"/>
        <v>#N/A</v>
      </c>
      <c r="H7535" s="79" t="e">
        <f t="shared" si="353"/>
        <v>#N/A</v>
      </c>
    </row>
    <row r="7536" spans="4:8">
      <c r="D7536" s="79"/>
      <c r="E7536" s="79"/>
      <c r="F7536" s="210" t="e">
        <f t="shared" si="351"/>
        <v>#N/A</v>
      </c>
      <c r="G7536" s="79" t="e">
        <f t="shared" si="352"/>
        <v>#N/A</v>
      </c>
      <c r="H7536" s="79" t="e">
        <f t="shared" si="353"/>
        <v>#N/A</v>
      </c>
    </row>
    <row r="7537" spans="4:8">
      <c r="D7537" s="79"/>
      <c r="E7537" s="79"/>
      <c r="F7537" s="210" t="e">
        <f t="shared" si="351"/>
        <v>#N/A</v>
      </c>
      <c r="G7537" s="79" t="e">
        <f t="shared" si="352"/>
        <v>#N/A</v>
      </c>
      <c r="H7537" s="79" t="e">
        <f t="shared" si="353"/>
        <v>#N/A</v>
      </c>
    </row>
    <row r="7538" spans="4:8">
      <c r="D7538" s="79"/>
      <c r="E7538" s="79"/>
      <c r="F7538" s="210" t="e">
        <f t="shared" si="351"/>
        <v>#N/A</v>
      </c>
      <c r="G7538" s="79" t="e">
        <f t="shared" si="352"/>
        <v>#N/A</v>
      </c>
      <c r="H7538" s="79" t="e">
        <f t="shared" si="353"/>
        <v>#N/A</v>
      </c>
    </row>
    <row r="7539" spans="4:8">
      <c r="D7539" s="79"/>
      <c r="E7539" s="79"/>
      <c r="F7539" s="210" t="e">
        <f t="shared" si="351"/>
        <v>#N/A</v>
      </c>
      <c r="G7539" s="79" t="e">
        <f t="shared" si="352"/>
        <v>#N/A</v>
      </c>
      <c r="H7539" s="79" t="e">
        <f t="shared" si="353"/>
        <v>#N/A</v>
      </c>
    </row>
    <row r="7540" spans="4:8">
      <c r="D7540" s="79"/>
      <c r="E7540" s="79"/>
      <c r="F7540" s="210" t="e">
        <f t="shared" si="351"/>
        <v>#N/A</v>
      </c>
      <c r="G7540" s="79" t="e">
        <f t="shared" si="352"/>
        <v>#N/A</v>
      </c>
      <c r="H7540" s="79" t="e">
        <f t="shared" si="353"/>
        <v>#N/A</v>
      </c>
    </row>
    <row r="7541" spans="4:8">
      <c r="D7541" s="79"/>
      <c r="E7541" s="79"/>
      <c r="F7541" s="210" t="e">
        <f t="shared" si="351"/>
        <v>#N/A</v>
      </c>
      <c r="G7541" s="79" t="e">
        <f t="shared" si="352"/>
        <v>#N/A</v>
      </c>
      <c r="H7541" s="79" t="e">
        <f t="shared" si="353"/>
        <v>#N/A</v>
      </c>
    </row>
    <row r="7542" spans="4:8">
      <c r="D7542" s="79"/>
      <c r="E7542" s="79"/>
      <c r="F7542" s="210" t="e">
        <f t="shared" si="351"/>
        <v>#N/A</v>
      </c>
      <c r="G7542" s="79" t="e">
        <f t="shared" si="352"/>
        <v>#N/A</v>
      </c>
      <c r="H7542" s="79" t="e">
        <f t="shared" si="353"/>
        <v>#N/A</v>
      </c>
    </row>
    <row r="7543" spans="4:8">
      <c r="D7543" s="79"/>
      <c r="E7543" s="79"/>
      <c r="F7543" s="210" t="e">
        <f t="shared" si="351"/>
        <v>#N/A</v>
      </c>
      <c r="G7543" s="79" t="e">
        <f t="shared" si="352"/>
        <v>#N/A</v>
      </c>
      <c r="H7543" s="79" t="e">
        <f t="shared" si="353"/>
        <v>#N/A</v>
      </c>
    </row>
    <row r="7544" spans="4:8">
      <c r="D7544" s="79"/>
      <c r="E7544" s="79"/>
      <c r="F7544" s="210" t="e">
        <f t="shared" si="351"/>
        <v>#N/A</v>
      </c>
      <c r="G7544" s="79" t="e">
        <f t="shared" si="352"/>
        <v>#N/A</v>
      </c>
      <c r="H7544" s="79" t="e">
        <f t="shared" si="353"/>
        <v>#N/A</v>
      </c>
    </row>
    <row r="7545" spans="4:8">
      <c r="D7545" s="79"/>
      <c r="E7545" s="79"/>
      <c r="F7545" s="210" t="e">
        <f t="shared" si="351"/>
        <v>#N/A</v>
      </c>
      <c r="G7545" s="79" t="e">
        <f t="shared" si="352"/>
        <v>#N/A</v>
      </c>
      <c r="H7545" s="79" t="e">
        <f t="shared" si="353"/>
        <v>#N/A</v>
      </c>
    </row>
    <row r="7546" spans="4:8">
      <c r="D7546" s="79"/>
      <c r="E7546" s="79"/>
      <c r="F7546" s="210" t="e">
        <f t="shared" si="351"/>
        <v>#N/A</v>
      </c>
      <c r="G7546" s="79" t="e">
        <f t="shared" si="352"/>
        <v>#N/A</v>
      </c>
      <c r="H7546" s="79" t="e">
        <f t="shared" si="353"/>
        <v>#N/A</v>
      </c>
    </row>
    <row r="7547" spans="4:8">
      <c r="D7547" s="79"/>
      <c r="E7547" s="79"/>
      <c r="F7547" s="210" t="e">
        <f t="shared" si="351"/>
        <v>#N/A</v>
      </c>
      <c r="G7547" s="79" t="e">
        <f t="shared" si="352"/>
        <v>#N/A</v>
      </c>
      <c r="H7547" s="79" t="e">
        <f t="shared" si="353"/>
        <v>#N/A</v>
      </c>
    </row>
    <row r="7548" spans="4:8">
      <c r="D7548" s="79"/>
      <c r="E7548" s="79"/>
      <c r="F7548" s="210" t="e">
        <f t="shared" si="351"/>
        <v>#N/A</v>
      </c>
      <c r="G7548" s="79" t="e">
        <f t="shared" si="352"/>
        <v>#N/A</v>
      </c>
      <c r="H7548" s="79" t="e">
        <f t="shared" si="353"/>
        <v>#N/A</v>
      </c>
    </row>
    <row r="7549" spans="4:8">
      <c r="D7549" s="79"/>
      <c r="E7549" s="79"/>
      <c r="F7549" s="210" t="e">
        <f t="shared" si="351"/>
        <v>#N/A</v>
      </c>
      <c r="G7549" s="79" t="e">
        <f t="shared" si="352"/>
        <v>#N/A</v>
      </c>
      <c r="H7549" s="79" t="e">
        <f t="shared" si="353"/>
        <v>#N/A</v>
      </c>
    </row>
    <row r="7550" spans="4:8">
      <c r="D7550" s="79"/>
      <c r="E7550" s="79"/>
      <c r="F7550" s="210" t="e">
        <f t="shared" si="351"/>
        <v>#N/A</v>
      </c>
      <c r="G7550" s="79" t="e">
        <f t="shared" si="352"/>
        <v>#N/A</v>
      </c>
      <c r="H7550" s="79" t="e">
        <f t="shared" si="353"/>
        <v>#N/A</v>
      </c>
    </row>
    <row r="7551" spans="4:8">
      <c r="D7551" s="79"/>
      <c r="E7551" s="79"/>
      <c r="F7551" s="210" t="e">
        <f t="shared" si="351"/>
        <v>#N/A</v>
      </c>
      <c r="G7551" s="79" t="e">
        <f t="shared" si="352"/>
        <v>#N/A</v>
      </c>
      <c r="H7551" s="79" t="e">
        <f t="shared" si="353"/>
        <v>#N/A</v>
      </c>
    </row>
    <row r="7552" spans="4:8">
      <c r="D7552" s="79"/>
      <c r="E7552" s="79"/>
      <c r="F7552" s="210" t="e">
        <f t="shared" si="351"/>
        <v>#N/A</v>
      </c>
      <c r="G7552" s="79" t="e">
        <f t="shared" si="352"/>
        <v>#N/A</v>
      </c>
      <c r="H7552" s="79" t="e">
        <f t="shared" si="353"/>
        <v>#N/A</v>
      </c>
    </row>
    <row r="7553" spans="4:8">
      <c r="D7553" s="79"/>
      <c r="E7553" s="79"/>
      <c r="F7553" s="210" t="e">
        <f t="shared" si="351"/>
        <v>#N/A</v>
      </c>
      <c r="G7553" s="79" t="e">
        <f t="shared" si="352"/>
        <v>#N/A</v>
      </c>
      <c r="H7553" s="79" t="e">
        <f t="shared" si="353"/>
        <v>#N/A</v>
      </c>
    </row>
    <row r="7554" spans="4:8">
      <c r="D7554" s="79"/>
      <c r="E7554" s="79"/>
      <c r="F7554" s="210" t="e">
        <f t="shared" si="351"/>
        <v>#N/A</v>
      </c>
      <c r="G7554" s="79" t="e">
        <f t="shared" si="352"/>
        <v>#N/A</v>
      </c>
      <c r="H7554" s="79" t="e">
        <f t="shared" si="353"/>
        <v>#N/A</v>
      </c>
    </row>
    <row r="7555" spans="4:8">
      <c r="D7555" s="79"/>
      <c r="E7555" s="79"/>
      <c r="F7555" s="210" t="e">
        <f t="shared" ref="F7555:F7618" si="354">IF(REF_DT&lt;=LastDay,INDEX(IntraMonth_Buckets,MATCH($A7555,IntraSumMonths,0),1),INDEX(BucketTable,MATCH($A7555,SumMonths,0),1))</f>
        <v>#N/A</v>
      </c>
      <c r="G7555" s="79" t="e">
        <f t="shared" ref="G7555:G7618" si="355">INDEX(Book_Type,MATCH($B7555,Book,0),1)</f>
        <v>#N/A</v>
      </c>
      <c r="H7555" s="79" t="e">
        <f t="shared" ref="H7555:H7618" si="356">$F7555&amp;$C7555</f>
        <v>#N/A</v>
      </c>
    </row>
    <row r="7556" spans="4:8">
      <c r="D7556" s="79"/>
      <c r="E7556" s="79"/>
      <c r="F7556" s="210" t="e">
        <f t="shared" si="354"/>
        <v>#N/A</v>
      </c>
      <c r="G7556" s="79" t="e">
        <f t="shared" si="355"/>
        <v>#N/A</v>
      </c>
      <c r="H7556" s="79" t="e">
        <f t="shared" si="356"/>
        <v>#N/A</v>
      </c>
    </row>
    <row r="7557" spans="4:8">
      <c r="D7557" s="79"/>
      <c r="E7557" s="79"/>
      <c r="F7557" s="210" t="e">
        <f t="shared" si="354"/>
        <v>#N/A</v>
      </c>
      <c r="G7557" s="79" t="e">
        <f t="shared" si="355"/>
        <v>#N/A</v>
      </c>
      <c r="H7557" s="79" t="e">
        <f t="shared" si="356"/>
        <v>#N/A</v>
      </c>
    </row>
    <row r="7558" spans="4:8">
      <c r="D7558" s="79"/>
      <c r="E7558" s="79"/>
      <c r="F7558" s="210" t="e">
        <f t="shared" si="354"/>
        <v>#N/A</v>
      </c>
      <c r="G7558" s="79" t="e">
        <f t="shared" si="355"/>
        <v>#N/A</v>
      </c>
      <c r="H7558" s="79" t="e">
        <f t="shared" si="356"/>
        <v>#N/A</v>
      </c>
    </row>
    <row r="7559" spans="4:8">
      <c r="D7559" s="79"/>
      <c r="E7559" s="79"/>
      <c r="F7559" s="210" t="e">
        <f t="shared" si="354"/>
        <v>#N/A</v>
      </c>
      <c r="G7559" s="79" t="e">
        <f t="shared" si="355"/>
        <v>#N/A</v>
      </c>
      <c r="H7559" s="79" t="e">
        <f t="shared" si="356"/>
        <v>#N/A</v>
      </c>
    </row>
    <row r="7560" spans="4:8">
      <c r="D7560" s="79"/>
      <c r="E7560" s="79"/>
      <c r="F7560" s="210" t="e">
        <f t="shared" si="354"/>
        <v>#N/A</v>
      </c>
      <c r="G7560" s="79" t="e">
        <f t="shared" si="355"/>
        <v>#N/A</v>
      </c>
      <c r="H7560" s="79" t="e">
        <f t="shared" si="356"/>
        <v>#N/A</v>
      </c>
    </row>
    <row r="7561" spans="4:8">
      <c r="D7561" s="79"/>
      <c r="E7561" s="79"/>
      <c r="F7561" s="210" t="e">
        <f t="shared" si="354"/>
        <v>#N/A</v>
      </c>
      <c r="G7561" s="79" t="e">
        <f t="shared" si="355"/>
        <v>#N/A</v>
      </c>
      <c r="H7561" s="79" t="e">
        <f t="shared" si="356"/>
        <v>#N/A</v>
      </c>
    </row>
    <row r="7562" spans="4:8">
      <c r="D7562" s="79"/>
      <c r="E7562" s="79"/>
      <c r="F7562" s="210" t="e">
        <f t="shared" si="354"/>
        <v>#N/A</v>
      </c>
      <c r="G7562" s="79" t="e">
        <f t="shared" si="355"/>
        <v>#N/A</v>
      </c>
      <c r="H7562" s="79" t="e">
        <f t="shared" si="356"/>
        <v>#N/A</v>
      </c>
    </row>
    <row r="7563" spans="4:8">
      <c r="D7563" s="79"/>
      <c r="E7563" s="79"/>
      <c r="F7563" s="210" t="e">
        <f t="shared" si="354"/>
        <v>#N/A</v>
      </c>
      <c r="G7563" s="79" t="e">
        <f t="shared" si="355"/>
        <v>#N/A</v>
      </c>
      <c r="H7563" s="79" t="e">
        <f t="shared" si="356"/>
        <v>#N/A</v>
      </c>
    </row>
    <row r="7564" spans="4:8">
      <c r="D7564" s="79"/>
      <c r="E7564" s="79"/>
      <c r="F7564" s="210" t="e">
        <f t="shared" si="354"/>
        <v>#N/A</v>
      </c>
      <c r="G7564" s="79" t="e">
        <f t="shared" si="355"/>
        <v>#N/A</v>
      </c>
      <c r="H7564" s="79" t="e">
        <f t="shared" si="356"/>
        <v>#N/A</v>
      </c>
    </row>
    <row r="7565" spans="4:8">
      <c r="D7565" s="79"/>
      <c r="E7565" s="79"/>
      <c r="F7565" s="210" t="e">
        <f t="shared" si="354"/>
        <v>#N/A</v>
      </c>
      <c r="G7565" s="79" t="e">
        <f t="shared" si="355"/>
        <v>#N/A</v>
      </c>
      <c r="H7565" s="79" t="e">
        <f t="shared" si="356"/>
        <v>#N/A</v>
      </c>
    </row>
    <row r="7566" spans="4:8">
      <c r="D7566" s="79"/>
      <c r="E7566" s="79"/>
      <c r="F7566" s="210" t="e">
        <f t="shared" si="354"/>
        <v>#N/A</v>
      </c>
      <c r="G7566" s="79" t="e">
        <f t="shared" si="355"/>
        <v>#N/A</v>
      </c>
      <c r="H7566" s="79" t="e">
        <f t="shared" si="356"/>
        <v>#N/A</v>
      </c>
    </row>
    <row r="7567" spans="4:8">
      <c r="D7567" s="79"/>
      <c r="E7567" s="79"/>
      <c r="F7567" s="210" t="e">
        <f t="shared" si="354"/>
        <v>#N/A</v>
      </c>
      <c r="G7567" s="79" t="e">
        <f t="shared" si="355"/>
        <v>#N/A</v>
      </c>
      <c r="H7567" s="79" t="e">
        <f t="shared" si="356"/>
        <v>#N/A</v>
      </c>
    </row>
    <row r="7568" spans="4:8">
      <c r="D7568" s="79"/>
      <c r="E7568" s="79"/>
      <c r="F7568" s="210" t="e">
        <f t="shared" si="354"/>
        <v>#N/A</v>
      </c>
      <c r="G7568" s="79" t="e">
        <f t="shared" si="355"/>
        <v>#N/A</v>
      </c>
      <c r="H7568" s="79" t="e">
        <f t="shared" si="356"/>
        <v>#N/A</v>
      </c>
    </row>
    <row r="7569" spans="4:8">
      <c r="D7569" s="79"/>
      <c r="E7569" s="79"/>
      <c r="F7569" s="210" t="e">
        <f t="shared" si="354"/>
        <v>#N/A</v>
      </c>
      <c r="G7569" s="79" t="e">
        <f t="shared" si="355"/>
        <v>#N/A</v>
      </c>
      <c r="H7569" s="79" t="e">
        <f t="shared" si="356"/>
        <v>#N/A</v>
      </c>
    </row>
    <row r="7570" spans="4:8">
      <c r="D7570" s="79"/>
      <c r="E7570" s="79"/>
      <c r="F7570" s="210" t="e">
        <f t="shared" si="354"/>
        <v>#N/A</v>
      </c>
      <c r="G7570" s="79" t="e">
        <f t="shared" si="355"/>
        <v>#N/A</v>
      </c>
      <c r="H7570" s="79" t="e">
        <f t="shared" si="356"/>
        <v>#N/A</v>
      </c>
    </row>
    <row r="7571" spans="4:8">
      <c r="D7571" s="79"/>
      <c r="E7571" s="79"/>
      <c r="F7571" s="210" t="e">
        <f t="shared" si="354"/>
        <v>#N/A</v>
      </c>
      <c r="G7571" s="79" t="e">
        <f t="shared" si="355"/>
        <v>#N/A</v>
      </c>
      <c r="H7571" s="79" t="e">
        <f t="shared" si="356"/>
        <v>#N/A</v>
      </c>
    </row>
    <row r="7572" spans="4:8">
      <c r="D7572" s="79"/>
      <c r="E7572" s="79"/>
      <c r="F7572" s="210" t="e">
        <f t="shared" si="354"/>
        <v>#N/A</v>
      </c>
      <c r="G7572" s="79" t="e">
        <f t="shared" si="355"/>
        <v>#N/A</v>
      </c>
      <c r="H7572" s="79" t="e">
        <f t="shared" si="356"/>
        <v>#N/A</v>
      </c>
    </row>
    <row r="7573" spans="4:8">
      <c r="D7573" s="79"/>
      <c r="E7573" s="79"/>
      <c r="F7573" s="210" t="e">
        <f t="shared" si="354"/>
        <v>#N/A</v>
      </c>
      <c r="G7573" s="79" t="e">
        <f t="shared" si="355"/>
        <v>#N/A</v>
      </c>
      <c r="H7573" s="79" t="e">
        <f t="shared" si="356"/>
        <v>#N/A</v>
      </c>
    </row>
    <row r="7574" spans="4:8">
      <c r="D7574" s="79"/>
      <c r="E7574" s="79"/>
      <c r="F7574" s="210" t="e">
        <f t="shared" si="354"/>
        <v>#N/A</v>
      </c>
      <c r="G7574" s="79" t="e">
        <f t="shared" si="355"/>
        <v>#N/A</v>
      </c>
      <c r="H7574" s="79" t="e">
        <f t="shared" si="356"/>
        <v>#N/A</v>
      </c>
    </row>
    <row r="7575" spans="4:8">
      <c r="D7575" s="79"/>
      <c r="E7575" s="79"/>
      <c r="F7575" s="210" t="e">
        <f t="shared" si="354"/>
        <v>#N/A</v>
      </c>
      <c r="G7575" s="79" t="e">
        <f t="shared" si="355"/>
        <v>#N/A</v>
      </c>
      <c r="H7575" s="79" t="e">
        <f t="shared" si="356"/>
        <v>#N/A</v>
      </c>
    </row>
    <row r="7576" spans="4:8">
      <c r="D7576" s="79"/>
      <c r="E7576" s="79"/>
      <c r="F7576" s="210" t="e">
        <f t="shared" si="354"/>
        <v>#N/A</v>
      </c>
      <c r="G7576" s="79" t="e">
        <f t="shared" si="355"/>
        <v>#N/A</v>
      </c>
      <c r="H7576" s="79" t="e">
        <f t="shared" si="356"/>
        <v>#N/A</v>
      </c>
    </row>
    <row r="7577" spans="4:8">
      <c r="D7577" s="79"/>
      <c r="E7577" s="79"/>
      <c r="F7577" s="210" t="e">
        <f t="shared" si="354"/>
        <v>#N/A</v>
      </c>
      <c r="G7577" s="79" t="e">
        <f t="shared" si="355"/>
        <v>#N/A</v>
      </c>
      <c r="H7577" s="79" t="e">
        <f t="shared" si="356"/>
        <v>#N/A</v>
      </c>
    </row>
    <row r="7578" spans="4:8">
      <c r="D7578" s="79"/>
      <c r="E7578" s="79"/>
      <c r="F7578" s="210" t="e">
        <f t="shared" si="354"/>
        <v>#N/A</v>
      </c>
      <c r="G7578" s="79" t="e">
        <f t="shared" si="355"/>
        <v>#N/A</v>
      </c>
      <c r="H7578" s="79" t="e">
        <f t="shared" si="356"/>
        <v>#N/A</v>
      </c>
    </row>
    <row r="7579" spans="4:8">
      <c r="D7579" s="79"/>
      <c r="E7579" s="79"/>
      <c r="F7579" s="210" t="e">
        <f t="shared" si="354"/>
        <v>#N/A</v>
      </c>
      <c r="G7579" s="79" t="e">
        <f t="shared" si="355"/>
        <v>#N/A</v>
      </c>
      <c r="H7579" s="79" t="e">
        <f t="shared" si="356"/>
        <v>#N/A</v>
      </c>
    </row>
    <row r="7580" spans="4:8">
      <c r="D7580" s="79"/>
      <c r="E7580" s="79"/>
      <c r="F7580" s="210" t="e">
        <f t="shared" si="354"/>
        <v>#N/A</v>
      </c>
      <c r="G7580" s="79" t="e">
        <f t="shared" si="355"/>
        <v>#N/A</v>
      </c>
      <c r="H7580" s="79" t="e">
        <f t="shared" si="356"/>
        <v>#N/A</v>
      </c>
    </row>
    <row r="7581" spans="4:8">
      <c r="D7581" s="79"/>
      <c r="E7581" s="79"/>
      <c r="F7581" s="210" t="e">
        <f t="shared" si="354"/>
        <v>#N/A</v>
      </c>
      <c r="G7581" s="79" t="e">
        <f t="shared" si="355"/>
        <v>#N/A</v>
      </c>
      <c r="H7581" s="79" t="e">
        <f t="shared" si="356"/>
        <v>#N/A</v>
      </c>
    </row>
    <row r="7582" spans="4:8">
      <c r="D7582" s="79"/>
      <c r="E7582" s="79"/>
      <c r="F7582" s="210" t="e">
        <f t="shared" si="354"/>
        <v>#N/A</v>
      </c>
      <c r="G7582" s="79" t="e">
        <f t="shared" si="355"/>
        <v>#N/A</v>
      </c>
      <c r="H7582" s="79" t="e">
        <f t="shared" si="356"/>
        <v>#N/A</v>
      </c>
    </row>
    <row r="7583" spans="4:8">
      <c r="D7583" s="79"/>
      <c r="E7583" s="79"/>
      <c r="F7583" s="210" t="e">
        <f t="shared" si="354"/>
        <v>#N/A</v>
      </c>
      <c r="G7583" s="79" t="e">
        <f t="shared" si="355"/>
        <v>#N/A</v>
      </c>
      <c r="H7583" s="79" t="e">
        <f t="shared" si="356"/>
        <v>#N/A</v>
      </c>
    </row>
    <row r="7584" spans="4:8">
      <c r="D7584" s="79"/>
      <c r="E7584" s="79"/>
      <c r="F7584" s="210" t="e">
        <f t="shared" si="354"/>
        <v>#N/A</v>
      </c>
      <c r="G7584" s="79" t="e">
        <f t="shared" si="355"/>
        <v>#N/A</v>
      </c>
      <c r="H7584" s="79" t="e">
        <f t="shared" si="356"/>
        <v>#N/A</v>
      </c>
    </row>
    <row r="7585" spans="4:8">
      <c r="D7585" s="79"/>
      <c r="E7585" s="79"/>
      <c r="F7585" s="210" t="e">
        <f t="shared" si="354"/>
        <v>#N/A</v>
      </c>
      <c r="G7585" s="79" t="e">
        <f t="shared" si="355"/>
        <v>#N/A</v>
      </c>
      <c r="H7585" s="79" t="e">
        <f t="shared" si="356"/>
        <v>#N/A</v>
      </c>
    </row>
    <row r="7586" spans="4:8">
      <c r="D7586" s="79"/>
      <c r="E7586" s="79"/>
      <c r="F7586" s="210" t="e">
        <f t="shared" si="354"/>
        <v>#N/A</v>
      </c>
      <c r="G7586" s="79" t="e">
        <f t="shared" si="355"/>
        <v>#N/A</v>
      </c>
      <c r="H7586" s="79" t="e">
        <f t="shared" si="356"/>
        <v>#N/A</v>
      </c>
    </row>
    <row r="7587" spans="4:8">
      <c r="D7587" s="79"/>
      <c r="E7587" s="79"/>
      <c r="F7587" s="210" t="e">
        <f t="shared" si="354"/>
        <v>#N/A</v>
      </c>
      <c r="G7587" s="79" t="e">
        <f t="shared" si="355"/>
        <v>#N/A</v>
      </c>
      <c r="H7587" s="79" t="e">
        <f t="shared" si="356"/>
        <v>#N/A</v>
      </c>
    </row>
    <row r="7588" spans="4:8">
      <c r="D7588" s="79"/>
      <c r="E7588" s="79"/>
      <c r="F7588" s="210" t="e">
        <f t="shared" si="354"/>
        <v>#N/A</v>
      </c>
      <c r="G7588" s="79" t="e">
        <f t="shared" si="355"/>
        <v>#N/A</v>
      </c>
      <c r="H7588" s="79" t="e">
        <f t="shared" si="356"/>
        <v>#N/A</v>
      </c>
    </row>
    <row r="7589" spans="4:8">
      <c r="D7589" s="79"/>
      <c r="E7589" s="79"/>
      <c r="F7589" s="210" t="e">
        <f t="shared" si="354"/>
        <v>#N/A</v>
      </c>
      <c r="G7589" s="79" t="e">
        <f t="shared" si="355"/>
        <v>#N/A</v>
      </c>
      <c r="H7589" s="79" t="e">
        <f t="shared" si="356"/>
        <v>#N/A</v>
      </c>
    </row>
    <row r="7590" spans="4:8">
      <c r="D7590" s="79"/>
      <c r="E7590" s="79"/>
      <c r="F7590" s="210" t="e">
        <f t="shared" si="354"/>
        <v>#N/A</v>
      </c>
      <c r="G7590" s="79" t="e">
        <f t="shared" si="355"/>
        <v>#N/A</v>
      </c>
      <c r="H7590" s="79" t="e">
        <f t="shared" si="356"/>
        <v>#N/A</v>
      </c>
    </row>
    <row r="7591" spans="4:8">
      <c r="D7591" s="79"/>
      <c r="E7591" s="79"/>
      <c r="F7591" s="210" t="e">
        <f t="shared" si="354"/>
        <v>#N/A</v>
      </c>
      <c r="G7591" s="79" t="e">
        <f t="shared" si="355"/>
        <v>#N/A</v>
      </c>
      <c r="H7591" s="79" t="e">
        <f t="shared" si="356"/>
        <v>#N/A</v>
      </c>
    </row>
    <row r="7592" spans="4:8">
      <c r="D7592" s="79"/>
      <c r="E7592" s="79"/>
      <c r="F7592" s="210" t="e">
        <f t="shared" si="354"/>
        <v>#N/A</v>
      </c>
      <c r="G7592" s="79" t="e">
        <f t="shared" si="355"/>
        <v>#N/A</v>
      </c>
      <c r="H7592" s="79" t="e">
        <f t="shared" si="356"/>
        <v>#N/A</v>
      </c>
    </row>
    <row r="7593" spans="4:8">
      <c r="D7593" s="79"/>
      <c r="E7593" s="79"/>
      <c r="F7593" s="210" t="e">
        <f t="shared" si="354"/>
        <v>#N/A</v>
      </c>
      <c r="G7593" s="79" t="e">
        <f t="shared" si="355"/>
        <v>#N/A</v>
      </c>
      <c r="H7593" s="79" t="e">
        <f t="shared" si="356"/>
        <v>#N/A</v>
      </c>
    </row>
    <row r="7594" spans="4:8">
      <c r="D7594" s="79"/>
      <c r="E7594" s="79"/>
      <c r="F7594" s="210" t="e">
        <f t="shared" si="354"/>
        <v>#N/A</v>
      </c>
      <c r="G7594" s="79" t="e">
        <f t="shared" si="355"/>
        <v>#N/A</v>
      </c>
      <c r="H7594" s="79" t="e">
        <f t="shared" si="356"/>
        <v>#N/A</v>
      </c>
    </row>
    <row r="7595" spans="4:8">
      <c r="D7595" s="79"/>
      <c r="E7595" s="79"/>
      <c r="F7595" s="210" t="e">
        <f t="shared" si="354"/>
        <v>#N/A</v>
      </c>
      <c r="G7595" s="79" t="e">
        <f t="shared" si="355"/>
        <v>#N/A</v>
      </c>
      <c r="H7595" s="79" t="e">
        <f t="shared" si="356"/>
        <v>#N/A</v>
      </c>
    </row>
    <row r="7596" spans="4:8">
      <c r="D7596" s="79"/>
      <c r="E7596" s="79"/>
      <c r="F7596" s="210" t="e">
        <f t="shared" si="354"/>
        <v>#N/A</v>
      </c>
      <c r="G7596" s="79" t="e">
        <f t="shared" si="355"/>
        <v>#N/A</v>
      </c>
      <c r="H7596" s="79" t="e">
        <f t="shared" si="356"/>
        <v>#N/A</v>
      </c>
    </row>
    <row r="7597" spans="4:8">
      <c r="D7597" s="79"/>
      <c r="E7597" s="79"/>
      <c r="F7597" s="210" t="e">
        <f t="shared" si="354"/>
        <v>#N/A</v>
      </c>
      <c r="G7597" s="79" t="e">
        <f t="shared" si="355"/>
        <v>#N/A</v>
      </c>
      <c r="H7597" s="79" t="e">
        <f t="shared" si="356"/>
        <v>#N/A</v>
      </c>
    </row>
    <row r="7598" spans="4:8">
      <c r="D7598" s="79"/>
      <c r="E7598" s="79"/>
      <c r="F7598" s="210" t="e">
        <f t="shared" si="354"/>
        <v>#N/A</v>
      </c>
      <c r="G7598" s="79" t="e">
        <f t="shared" si="355"/>
        <v>#N/A</v>
      </c>
      <c r="H7598" s="79" t="e">
        <f t="shared" si="356"/>
        <v>#N/A</v>
      </c>
    </row>
    <row r="7599" spans="4:8">
      <c r="D7599" s="79"/>
      <c r="E7599" s="79"/>
      <c r="F7599" s="210" t="e">
        <f t="shared" si="354"/>
        <v>#N/A</v>
      </c>
      <c r="G7599" s="79" t="e">
        <f t="shared" si="355"/>
        <v>#N/A</v>
      </c>
      <c r="H7599" s="79" t="e">
        <f t="shared" si="356"/>
        <v>#N/A</v>
      </c>
    </row>
    <row r="7600" spans="4:8">
      <c r="D7600" s="79"/>
      <c r="E7600" s="79"/>
      <c r="F7600" s="210" t="e">
        <f t="shared" si="354"/>
        <v>#N/A</v>
      </c>
      <c r="G7600" s="79" t="e">
        <f t="shared" si="355"/>
        <v>#N/A</v>
      </c>
      <c r="H7600" s="79" t="e">
        <f t="shared" si="356"/>
        <v>#N/A</v>
      </c>
    </row>
    <row r="7601" spans="4:8">
      <c r="D7601" s="79"/>
      <c r="E7601" s="79"/>
      <c r="F7601" s="210" t="e">
        <f t="shared" si="354"/>
        <v>#N/A</v>
      </c>
      <c r="G7601" s="79" t="e">
        <f t="shared" si="355"/>
        <v>#N/A</v>
      </c>
      <c r="H7601" s="79" t="e">
        <f t="shared" si="356"/>
        <v>#N/A</v>
      </c>
    </row>
    <row r="7602" spans="4:8">
      <c r="D7602" s="79"/>
      <c r="E7602" s="79"/>
      <c r="F7602" s="210" t="e">
        <f t="shared" si="354"/>
        <v>#N/A</v>
      </c>
      <c r="G7602" s="79" t="e">
        <f t="shared" si="355"/>
        <v>#N/A</v>
      </c>
      <c r="H7602" s="79" t="e">
        <f t="shared" si="356"/>
        <v>#N/A</v>
      </c>
    </row>
    <row r="7603" spans="4:8">
      <c r="D7603" s="79"/>
      <c r="E7603" s="79"/>
      <c r="F7603" s="210" t="e">
        <f t="shared" si="354"/>
        <v>#N/A</v>
      </c>
      <c r="G7603" s="79" t="e">
        <f t="shared" si="355"/>
        <v>#N/A</v>
      </c>
      <c r="H7603" s="79" t="e">
        <f t="shared" si="356"/>
        <v>#N/A</v>
      </c>
    </row>
    <row r="7604" spans="4:8">
      <c r="D7604" s="79"/>
      <c r="E7604" s="79"/>
      <c r="F7604" s="210" t="e">
        <f t="shared" si="354"/>
        <v>#N/A</v>
      </c>
      <c r="G7604" s="79" t="e">
        <f t="shared" si="355"/>
        <v>#N/A</v>
      </c>
      <c r="H7604" s="79" t="e">
        <f t="shared" si="356"/>
        <v>#N/A</v>
      </c>
    </row>
    <row r="7605" spans="4:8">
      <c r="D7605" s="79"/>
      <c r="E7605" s="79"/>
      <c r="F7605" s="210" t="e">
        <f t="shared" si="354"/>
        <v>#N/A</v>
      </c>
      <c r="G7605" s="79" t="e">
        <f t="shared" si="355"/>
        <v>#N/A</v>
      </c>
      <c r="H7605" s="79" t="e">
        <f t="shared" si="356"/>
        <v>#N/A</v>
      </c>
    </row>
    <row r="7606" spans="4:8">
      <c r="D7606" s="79"/>
      <c r="E7606" s="79"/>
      <c r="F7606" s="210" t="e">
        <f t="shared" si="354"/>
        <v>#N/A</v>
      </c>
      <c r="G7606" s="79" t="e">
        <f t="shared" si="355"/>
        <v>#N/A</v>
      </c>
      <c r="H7606" s="79" t="e">
        <f t="shared" si="356"/>
        <v>#N/A</v>
      </c>
    </row>
    <row r="7607" spans="4:8">
      <c r="D7607" s="79"/>
      <c r="E7607" s="79"/>
      <c r="F7607" s="210" t="e">
        <f t="shared" si="354"/>
        <v>#N/A</v>
      </c>
      <c r="G7607" s="79" t="e">
        <f t="shared" si="355"/>
        <v>#N/A</v>
      </c>
      <c r="H7607" s="79" t="e">
        <f t="shared" si="356"/>
        <v>#N/A</v>
      </c>
    </row>
    <row r="7608" spans="4:8">
      <c r="D7608" s="79"/>
      <c r="E7608" s="79"/>
      <c r="F7608" s="210" t="e">
        <f t="shared" si="354"/>
        <v>#N/A</v>
      </c>
      <c r="G7608" s="79" t="e">
        <f t="shared" si="355"/>
        <v>#N/A</v>
      </c>
      <c r="H7608" s="79" t="e">
        <f t="shared" si="356"/>
        <v>#N/A</v>
      </c>
    </row>
    <row r="7609" spans="4:8">
      <c r="D7609" s="79"/>
      <c r="E7609" s="79"/>
      <c r="F7609" s="210" t="e">
        <f t="shared" si="354"/>
        <v>#N/A</v>
      </c>
      <c r="G7609" s="79" t="e">
        <f t="shared" si="355"/>
        <v>#N/A</v>
      </c>
      <c r="H7609" s="79" t="e">
        <f t="shared" si="356"/>
        <v>#N/A</v>
      </c>
    </row>
    <row r="7610" spans="4:8">
      <c r="D7610" s="79"/>
      <c r="E7610" s="79"/>
      <c r="F7610" s="210" t="e">
        <f t="shared" si="354"/>
        <v>#N/A</v>
      </c>
      <c r="G7610" s="79" t="e">
        <f t="shared" si="355"/>
        <v>#N/A</v>
      </c>
      <c r="H7610" s="79" t="e">
        <f t="shared" si="356"/>
        <v>#N/A</v>
      </c>
    </row>
    <row r="7611" spans="4:8">
      <c r="D7611" s="79"/>
      <c r="E7611" s="79"/>
      <c r="F7611" s="210" t="e">
        <f t="shared" si="354"/>
        <v>#N/A</v>
      </c>
      <c r="G7611" s="79" t="e">
        <f t="shared" si="355"/>
        <v>#N/A</v>
      </c>
      <c r="H7611" s="79" t="e">
        <f t="shared" si="356"/>
        <v>#N/A</v>
      </c>
    </row>
    <row r="7612" spans="4:8">
      <c r="D7612" s="79"/>
      <c r="E7612" s="79"/>
      <c r="F7612" s="210" t="e">
        <f t="shared" si="354"/>
        <v>#N/A</v>
      </c>
      <c r="G7612" s="79" t="e">
        <f t="shared" si="355"/>
        <v>#N/A</v>
      </c>
      <c r="H7612" s="79" t="e">
        <f t="shared" si="356"/>
        <v>#N/A</v>
      </c>
    </row>
    <row r="7613" spans="4:8">
      <c r="D7613" s="79"/>
      <c r="E7613" s="79"/>
      <c r="F7613" s="210" t="e">
        <f t="shared" si="354"/>
        <v>#N/A</v>
      </c>
      <c r="G7613" s="79" t="e">
        <f t="shared" si="355"/>
        <v>#N/A</v>
      </c>
      <c r="H7613" s="79" t="e">
        <f t="shared" si="356"/>
        <v>#N/A</v>
      </c>
    </row>
    <row r="7614" spans="4:8">
      <c r="D7614" s="79"/>
      <c r="E7614" s="79"/>
      <c r="F7614" s="210" t="e">
        <f t="shared" si="354"/>
        <v>#N/A</v>
      </c>
      <c r="G7614" s="79" t="e">
        <f t="shared" si="355"/>
        <v>#N/A</v>
      </c>
      <c r="H7614" s="79" t="e">
        <f t="shared" si="356"/>
        <v>#N/A</v>
      </c>
    </row>
    <row r="7615" spans="4:8">
      <c r="D7615" s="79"/>
      <c r="E7615" s="79"/>
      <c r="F7615" s="210" t="e">
        <f t="shared" si="354"/>
        <v>#N/A</v>
      </c>
      <c r="G7615" s="79" t="e">
        <f t="shared" si="355"/>
        <v>#N/A</v>
      </c>
      <c r="H7615" s="79" t="e">
        <f t="shared" si="356"/>
        <v>#N/A</v>
      </c>
    </row>
    <row r="7616" spans="4:8">
      <c r="D7616" s="79"/>
      <c r="E7616" s="79"/>
      <c r="F7616" s="210" t="e">
        <f t="shared" si="354"/>
        <v>#N/A</v>
      </c>
      <c r="G7616" s="79" t="e">
        <f t="shared" si="355"/>
        <v>#N/A</v>
      </c>
      <c r="H7616" s="79" t="e">
        <f t="shared" si="356"/>
        <v>#N/A</v>
      </c>
    </row>
    <row r="7617" spans="4:8">
      <c r="D7617" s="79"/>
      <c r="E7617" s="79"/>
      <c r="F7617" s="210" t="e">
        <f t="shared" si="354"/>
        <v>#N/A</v>
      </c>
      <c r="G7617" s="79" t="e">
        <f t="shared" si="355"/>
        <v>#N/A</v>
      </c>
      <c r="H7617" s="79" t="e">
        <f t="shared" si="356"/>
        <v>#N/A</v>
      </c>
    </row>
    <row r="7618" spans="4:8">
      <c r="D7618" s="79"/>
      <c r="E7618" s="79"/>
      <c r="F7618" s="210" t="e">
        <f t="shared" si="354"/>
        <v>#N/A</v>
      </c>
      <c r="G7618" s="79" t="e">
        <f t="shared" si="355"/>
        <v>#N/A</v>
      </c>
      <c r="H7618" s="79" t="e">
        <f t="shared" si="356"/>
        <v>#N/A</v>
      </c>
    </row>
    <row r="7619" spans="4:8">
      <c r="D7619" s="79"/>
      <c r="E7619" s="79"/>
      <c r="F7619" s="210" t="e">
        <f t="shared" ref="F7619:F7682" si="357">IF(REF_DT&lt;=LastDay,INDEX(IntraMonth_Buckets,MATCH($A7619,IntraSumMonths,0),1),INDEX(BucketTable,MATCH($A7619,SumMonths,0),1))</f>
        <v>#N/A</v>
      </c>
      <c r="G7619" s="79" t="e">
        <f t="shared" ref="G7619:G7682" si="358">INDEX(Book_Type,MATCH($B7619,Book,0),1)</f>
        <v>#N/A</v>
      </c>
      <c r="H7619" s="79" t="e">
        <f t="shared" ref="H7619:H7682" si="359">$F7619&amp;$C7619</f>
        <v>#N/A</v>
      </c>
    </row>
    <row r="7620" spans="4:8">
      <c r="D7620" s="79"/>
      <c r="E7620" s="79"/>
      <c r="F7620" s="210" t="e">
        <f t="shared" si="357"/>
        <v>#N/A</v>
      </c>
      <c r="G7620" s="79" t="e">
        <f t="shared" si="358"/>
        <v>#N/A</v>
      </c>
      <c r="H7620" s="79" t="e">
        <f t="shared" si="359"/>
        <v>#N/A</v>
      </c>
    </row>
    <row r="7621" spans="4:8">
      <c r="D7621" s="79"/>
      <c r="E7621" s="79"/>
      <c r="F7621" s="210" t="e">
        <f t="shared" si="357"/>
        <v>#N/A</v>
      </c>
      <c r="G7621" s="79" t="e">
        <f t="shared" si="358"/>
        <v>#N/A</v>
      </c>
      <c r="H7621" s="79" t="e">
        <f t="shared" si="359"/>
        <v>#N/A</v>
      </c>
    </row>
    <row r="7622" spans="4:8">
      <c r="D7622" s="79"/>
      <c r="E7622" s="79"/>
      <c r="F7622" s="210" t="e">
        <f t="shared" si="357"/>
        <v>#N/A</v>
      </c>
      <c r="G7622" s="79" t="e">
        <f t="shared" si="358"/>
        <v>#N/A</v>
      </c>
      <c r="H7622" s="79" t="e">
        <f t="shared" si="359"/>
        <v>#N/A</v>
      </c>
    </row>
    <row r="7623" spans="4:8">
      <c r="D7623" s="79"/>
      <c r="E7623" s="79"/>
      <c r="F7623" s="210" t="e">
        <f t="shared" si="357"/>
        <v>#N/A</v>
      </c>
      <c r="G7623" s="79" t="e">
        <f t="shared" si="358"/>
        <v>#N/A</v>
      </c>
      <c r="H7623" s="79" t="e">
        <f t="shared" si="359"/>
        <v>#N/A</v>
      </c>
    </row>
    <row r="7624" spans="4:8">
      <c r="D7624" s="79"/>
      <c r="E7624" s="79"/>
      <c r="F7624" s="210" t="e">
        <f t="shared" si="357"/>
        <v>#N/A</v>
      </c>
      <c r="G7624" s="79" t="e">
        <f t="shared" si="358"/>
        <v>#N/A</v>
      </c>
      <c r="H7624" s="79" t="e">
        <f t="shared" si="359"/>
        <v>#N/A</v>
      </c>
    </row>
    <row r="7625" spans="4:8">
      <c r="D7625" s="79"/>
      <c r="E7625" s="79"/>
      <c r="F7625" s="210" t="e">
        <f t="shared" si="357"/>
        <v>#N/A</v>
      </c>
      <c r="G7625" s="79" t="e">
        <f t="shared" si="358"/>
        <v>#N/A</v>
      </c>
      <c r="H7625" s="79" t="e">
        <f t="shared" si="359"/>
        <v>#N/A</v>
      </c>
    </row>
    <row r="7626" spans="4:8">
      <c r="D7626" s="79"/>
      <c r="E7626" s="79"/>
      <c r="F7626" s="210" t="e">
        <f t="shared" si="357"/>
        <v>#N/A</v>
      </c>
      <c r="G7626" s="79" t="e">
        <f t="shared" si="358"/>
        <v>#N/A</v>
      </c>
      <c r="H7626" s="79" t="e">
        <f t="shared" si="359"/>
        <v>#N/A</v>
      </c>
    </row>
    <row r="7627" spans="4:8">
      <c r="D7627" s="79"/>
      <c r="E7627" s="79"/>
      <c r="F7627" s="210" t="e">
        <f t="shared" si="357"/>
        <v>#N/A</v>
      </c>
      <c r="G7627" s="79" t="e">
        <f t="shared" si="358"/>
        <v>#N/A</v>
      </c>
      <c r="H7627" s="79" t="e">
        <f t="shared" si="359"/>
        <v>#N/A</v>
      </c>
    </row>
    <row r="7628" spans="4:8">
      <c r="D7628" s="79"/>
      <c r="E7628" s="79"/>
      <c r="F7628" s="210" t="e">
        <f t="shared" si="357"/>
        <v>#N/A</v>
      </c>
      <c r="G7628" s="79" t="e">
        <f t="shared" si="358"/>
        <v>#N/A</v>
      </c>
      <c r="H7628" s="79" t="e">
        <f t="shared" si="359"/>
        <v>#N/A</v>
      </c>
    </row>
    <row r="7629" spans="4:8">
      <c r="D7629" s="79"/>
      <c r="E7629" s="79"/>
      <c r="F7629" s="210" t="e">
        <f t="shared" si="357"/>
        <v>#N/A</v>
      </c>
      <c r="G7629" s="79" t="e">
        <f t="shared" si="358"/>
        <v>#N/A</v>
      </c>
      <c r="H7629" s="79" t="e">
        <f t="shared" si="359"/>
        <v>#N/A</v>
      </c>
    </row>
    <row r="7630" spans="4:8">
      <c r="D7630" s="79"/>
      <c r="E7630" s="79"/>
      <c r="F7630" s="210" t="e">
        <f t="shared" si="357"/>
        <v>#N/A</v>
      </c>
      <c r="G7630" s="79" t="e">
        <f t="shared" si="358"/>
        <v>#N/A</v>
      </c>
      <c r="H7630" s="79" t="e">
        <f t="shared" si="359"/>
        <v>#N/A</v>
      </c>
    </row>
    <row r="7631" spans="4:8">
      <c r="D7631" s="79"/>
      <c r="E7631" s="79"/>
      <c r="F7631" s="210" t="e">
        <f t="shared" si="357"/>
        <v>#N/A</v>
      </c>
      <c r="G7631" s="79" t="e">
        <f t="shared" si="358"/>
        <v>#N/A</v>
      </c>
      <c r="H7631" s="79" t="e">
        <f t="shared" si="359"/>
        <v>#N/A</v>
      </c>
    </row>
    <row r="7632" spans="4:8">
      <c r="D7632" s="79"/>
      <c r="E7632" s="79"/>
      <c r="F7632" s="210" t="e">
        <f t="shared" si="357"/>
        <v>#N/A</v>
      </c>
      <c r="G7632" s="79" t="e">
        <f t="shared" si="358"/>
        <v>#N/A</v>
      </c>
      <c r="H7632" s="79" t="e">
        <f t="shared" si="359"/>
        <v>#N/A</v>
      </c>
    </row>
    <row r="7633" spans="4:8">
      <c r="D7633" s="79"/>
      <c r="E7633" s="79"/>
      <c r="F7633" s="210" t="e">
        <f t="shared" si="357"/>
        <v>#N/A</v>
      </c>
      <c r="G7633" s="79" t="e">
        <f t="shared" si="358"/>
        <v>#N/A</v>
      </c>
      <c r="H7633" s="79" t="e">
        <f t="shared" si="359"/>
        <v>#N/A</v>
      </c>
    </row>
    <row r="7634" spans="4:8">
      <c r="D7634" s="79"/>
      <c r="E7634" s="79"/>
      <c r="F7634" s="210" t="e">
        <f t="shared" si="357"/>
        <v>#N/A</v>
      </c>
      <c r="G7634" s="79" t="e">
        <f t="shared" si="358"/>
        <v>#N/A</v>
      </c>
      <c r="H7634" s="79" t="e">
        <f t="shared" si="359"/>
        <v>#N/A</v>
      </c>
    </row>
    <row r="7635" spans="4:8">
      <c r="D7635" s="79"/>
      <c r="E7635" s="79"/>
      <c r="F7635" s="210" t="e">
        <f t="shared" si="357"/>
        <v>#N/A</v>
      </c>
      <c r="G7635" s="79" t="e">
        <f t="shared" si="358"/>
        <v>#N/A</v>
      </c>
      <c r="H7635" s="79" t="e">
        <f t="shared" si="359"/>
        <v>#N/A</v>
      </c>
    </row>
    <row r="7636" spans="4:8">
      <c r="D7636" s="79"/>
      <c r="E7636" s="79"/>
      <c r="F7636" s="210" t="e">
        <f t="shared" si="357"/>
        <v>#N/A</v>
      </c>
      <c r="G7636" s="79" t="e">
        <f t="shared" si="358"/>
        <v>#N/A</v>
      </c>
      <c r="H7636" s="79" t="e">
        <f t="shared" si="359"/>
        <v>#N/A</v>
      </c>
    </row>
    <row r="7637" spans="4:8">
      <c r="D7637" s="79"/>
      <c r="E7637" s="79"/>
      <c r="F7637" s="210" t="e">
        <f t="shared" si="357"/>
        <v>#N/A</v>
      </c>
      <c r="G7637" s="79" t="e">
        <f t="shared" si="358"/>
        <v>#N/A</v>
      </c>
      <c r="H7637" s="79" t="e">
        <f t="shared" si="359"/>
        <v>#N/A</v>
      </c>
    </row>
    <row r="7638" spans="4:8">
      <c r="D7638" s="79"/>
      <c r="E7638" s="79"/>
      <c r="F7638" s="210" t="e">
        <f t="shared" si="357"/>
        <v>#N/A</v>
      </c>
      <c r="G7638" s="79" t="e">
        <f t="shared" si="358"/>
        <v>#N/A</v>
      </c>
      <c r="H7638" s="79" t="e">
        <f t="shared" si="359"/>
        <v>#N/A</v>
      </c>
    </row>
    <row r="7639" spans="4:8">
      <c r="D7639" s="79"/>
      <c r="E7639" s="79"/>
      <c r="F7639" s="210" t="e">
        <f t="shared" si="357"/>
        <v>#N/A</v>
      </c>
      <c r="G7639" s="79" t="e">
        <f t="shared" si="358"/>
        <v>#N/A</v>
      </c>
      <c r="H7639" s="79" t="e">
        <f t="shared" si="359"/>
        <v>#N/A</v>
      </c>
    </row>
    <row r="7640" spans="4:8">
      <c r="D7640" s="79"/>
      <c r="E7640" s="79"/>
      <c r="F7640" s="210" t="e">
        <f t="shared" si="357"/>
        <v>#N/A</v>
      </c>
      <c r="G7640" s="79" t="e">
        <f t="shared" si="358"/>
        <v>#N/A</v>
      </c>
      <c r="H7640" s="79" t="e">
        <f t="shared" si="359"/>
        <v>#N/A</v>
      </c>
    </row>
    <row r="7641" spans="4:8">
      <c r="D7641" s="79"/>
      <c r="E7641" s="79"/>
      <c r="F7641" s="210" t="e">
        <f t="shared" si="357"/>
        <v>#N/A</v>
      </c>
      <c r="G7641" s="79" t="e">
        <f t="shared" si="358"/>
        <v>#N/A</v>
      </c>
      <c r="H7641" s="79" t="e">
        <f t="shared" si="359"/>
        <v>#N/A</v>
      </c>
    </row>
    <row r="7642" spans="4:8">
      <c r="D7642" s="79"/>
      <c r="E7642" s="79"/>
      <c r="F7642" s="210" t="e">
        <f t="shared" si="357"/>
        <v>#N/A</v>
      </c>
      <c r="G7642" s="79" t="e">
        <f t="shared" si="358"/>
        <v>#N/A</v>
      </c>
      <c r="H7642" s="79" t="e">
        <f t="shared" si="359"/>
        <v>#N/A</v>
      </c>
    </row>
    <row r="7643" spans="4:8">
      <c r="D7643" s="79"/>
      <c r="E7643" s="79"/>
      <c r="F7643" s="210" t="e">
        <f t="shared" si="357"/>
        <v>#N/A</v>
      </c>
      <c r="G7643" s="79" t="e">
        <f t="shared" si="358"/>
        <v>#N/A</v>
      </c>
      <c r="H7643" s="79" t="e">
        <f t="shared" si="359"/>
        <v>#N/A</v>
      </c>
    </row>
    <row r="7644" spans="4:8">
      <c r="D7644" s="79"/>
      <c r="E7644" s="79"/>
      <c r="F7644" s="210" t="e">
        <f t="shared" si="357"/>
        <v>#N/A</v>
      </c>
      <c r="G7644" s="79" t="e">
        <f t="shared" si="358"/>
        <v>#N/A</v>
      </c>
      <c r="H7644" s="79" t="e">
        <f t="shared" si="359"/>
        <v>#N/A</v>
      </c>
    </row>
    <row r="7645" spans="4:8">
      <c r="D7645" s="79"/>
      <c r="E7645" s="79"/>
      <c r="F7645" s="210" t="e">
        <f t="shared" si="357"/>
        <v>#N/A</v>
      </c>
      <c r="G7645" s="79" t="e">
        <f t="shared" si="358"/>
        <v>#N/A</v>
      </c>
      <c r="H7645" s="79" t="e">
        <f t="shared" si="359"/>
        <v>#N/A</v>
      </c>
    </row>
    <row r="7646" spans="4:8">
      <c r="D7646" s="79"/>
      <c r="E7646" s="79"/>
      <c r="F7646" s="210" t="e">
        <f t="shared" si="357"/>
        <v>#N/A</v>
      </c>
      <c r="G7646" s="79" t="e">
        <f t="shared" si="358"/>
        <v>#N/A</v>
      </c>
      <c r="H7646" s="79" t="e">
        <f t="shared" si="359"/>
        <v>#N/A</v>
      </c>
    </row>
    <row r="7647" spans="4:8">
      <c r="D7647" s="79"/>
      <c r="E7647" s="79"/>
      <c r="F7647" s="210" t="e">
        <f t="shared" si="357"/>
        <v>#N/A</v>
      </c>
      <c r="G7647" s="79" t="e">
        <f t="shared" si="358"/>
        <v>#N/A</v>
      </c>
      <c r="H7647" s="79" t="e">
        <f t="shared" si="359"/>
        <v>#N/A</v>
      </c>
    </row>
    <row r="7648" spans="4:8">
      <c r="D7648" s="79"/>
      <c r="E7648" s="79"/>
      <c r="F7648" s="210" t="e">
        <f t="shared" si="357"/>
        <v>#N/A</v>
      </c>
      <c r="G7648" s="79" t="e">
        <f t="shared" si="358"/>
        <v>#N/A</v>
      </c>
      <c r="H7648" s="79" t="e">
        <f t="shared" si="359"/>
        <v>#N/A</v>
      </c>
    </row>
    <row r="7649" spans="4:8">
      <c r="D7649" s="79"/>
      <c r="E7649" s="79"/>
      <c r="F7649" s="210" t="e">
        <f t="shared" si="357"/>
        <v>#N/A</v>
      </c>
      <c r="G7649" s="79" t="e">
        <f t="shared" si="358"/>
        <v>#N/A</v>
      </c>
      <c r="H7649" s="79" t="e">
        <f t="shared" si="359"/>
        <v>#N/A</v>
      </c>
    </row>
    <row r="7650" spans="4:8">
      <c r="D7650" s="79"/>
      <c r="E7650" s="79"/>
      <c r="F7650" s="210" t="e">
        <f t="shared" si="357"/>
        <v>#N/A</v>
      </c>
      <c r="G7650" s="79" t="e">
        <f t="shared" si="358"/>
        <v>#N/A</v>
      </c>
      <c r="H7650" s="79" t="e">
        <f t="shared" si="359"/>
        <v>#N/A</v>
      </c>
    </row>
    <row r="7651" spans="4:8">
      <c r="D7651" s="79"/>
      <c r="E7651" s="79"/>
      <c r="F7651" s="210" t="e">
        <f t="shared" si="357"/>
        <v>#N/A</v>
      </c>
      <c r="G7651" s="79" t="e">
        <f t="shared" si="358"/>
        <v>#N/A</v>
      </c>
      <c r="H7651" s="79" t="e">
        <f t="shared" si="359"/>
        <v>#N/A</v>
      </c>
    </row>
    <row r="7652" spans="4:8">
      <c r="D7652" s="79"/>
      <c r="E7652" s="79"/>
      <c r="F7652" s="210" t="e">
        <f t="shared" si="357"/>
        <v>#N/A</v>
      </c>
      <c r="G7652" s="79" t="e">
        <f t="shared" si="358"/>
        <v>#N/A</v>
      </c>
      <c r="H7652" s="79" t="e">
        <f t="shared" si="359"/>
        <v>#N/A</v>
      </c>
    </row>
    <row r="7653" spans="4:8">
      <c r="D7653" s="79"/>
      <c r="E7653" s="79"/>
      <c r="F7653" s="210" t="e">
        <f t="shared" si="357"/>
        <v>#N/A</v>
      </c>
      <c r="G7653" s="79" t="e">
        <f t="shared" si="358"/>
        <v>#N/A</v>
      </c>
      <c r="H7653" s="79" t="e">
        <f t="shared" si="359"/>
        <v>#N/A</v>
      </c>
    </row>
    <row r="7654" spans="4:8">
      <c r="D7654" s="79"/>
      <c r="E7654" s="79"/>
      <c r="F7654" s="210" t="e">
        <f t="shared" si="357"/>
        <v>#N/A</v>
      </c>
      <c r="G7654" s="79" t="e">
        <f t="shared" si="358"/>
        <v>#N/A</v>
      </c>
      <c r="H7654" s="79" t="e">
        <f t="shared" si="359"/>
        <v>#N/A</v>
      </c>
    </row>
    <row r="7655" spans="4:8">
      <c r="D7655" s="79"/>
      <c r="E7655" s="79"/>
      <c r="F7655" s="210" t="e">
        <f t="shared" si="357"/>
        <v>#N/A</v>
      </c>
      <c r="G7655" s="79" t="e">
        <f t="shared" si="358"/>
        <v>#N/A</v>
      </c>
      <c r="H7655" s="79" t="e">
        <f t="shared" si="359"/>
        <v>#N/A</v>
      </c>
    </row>
    <row r="7656" spans="4:8">
      <c r="D7656" s="79"/>
      <c r="E7656" s="79"/>
      <c r="F7656" s="210" t="e">
        <f t="shared" si="357"/>
        <v>#N/A</v>
      </c>
      <c r="G7656" s="79" t="e">
        <f t="shared" si="358"/>
        <v>#N/A</v>
      </c>
      <c r="H7656" s="79" t="e">
        <f t="shared" si="359"/>
        <v>#N/A</v>
      </c>
    </row>
    <row r="7657" spans="4:8">
      <c r="D7657" s="79"/>
      <c r="E7657" s="79"/>
      <c r="F7657" s="210" t="e">
        <f t="shared" si="357"/>
        <v>#N/A</v>
      </c>
      <c r="G7657" s="79" t="e">
        <f t="shared" si="358"/>
        <v>#N/A</v>
      </c>
      <c r="H7657" s="79" t="e">
        <f t="shared" si="359"/>
        <v>#N/A</v>
      </c>
    </row>
    <row r="7658" spans="4:8">
      <c r="D7658" s="79"/>
      <c r="E7658" s="79"/>
      <c r="F7658" s="210" t="e">
        <f t="shared" si="357"/>
        <v>#N/A</v>
      </c>
      <c r="G7658" s="79" t="e">
        <f t="shared" si="358"/>
        <v>#N/A</v>
      </c>
      <c r="H7658" s="79" t="e">
        <f t="shared" si="359"/>
        <v>#N/A</v>
      </c>
    </row>
    <row r="7659" spans="4:8">
      <c r="D7659" s="79"/>
      <c r="E7659" s="79"/>
      <c r="F7659" s="210" t="e">
        <f t="shared" si="357"/>
        <v>#N/A</v>
      </c>
      <c r="G7659" s="79" t="e">
        <f t="shared" si="358"/>
        <v>#N/A</v>
      </c>
      <c r="H7659" s="79" t="e">
        <f t="shared" si="359"/>
        <v>#N/A</v>
      </c>
    </row>
    <row r="7660" spans="4:8">
      <c r="D7660" s="79"/>
      <c r="E7660" s="79"/>
      <c r="F7660" s="210" t="e">
        <f t="shared" si="357"/>
        <v>#N/A</v>
      </c>
      <c r="G7660" s="79" t="e">
        <f t="shared" si="358"/>
        <v>#N/A</v>
      </c>
      <c r="H7660" s="79" t="e">
        <f t="shared" si="359"/>
        <v>#N/A</v>
      </c>
    </row>
    <row r="7661" spans="4:8">
      <c r="D7661" s="79"/>
      <c r="E7661" s="79"/>
      <c r="F7661" s="210" t="e">
        <f t="shared" si="357"/>
        <v>#N/A</v>
      </c>
      <c r="G7661" s="79" t="e">
        <f t="shared" si="358"/>
        <v>#N/A</v>
      </c>
      <c r="H7661" s="79" t="e">
        <f t="shared" si="359"/>
        <v>#N/A</v>
      </c>
    </row>
    <row r="7662" spans="4:8">
      <c r="D7662" s="79"/>
      <c r="E7662" s="79"/>
      <c r="F7662" s="210" t="e">
        <f t="shared" si="357"/>
        <v>#N/A</v>
      </c>
      <c r="G7662" s="79" t="e">
        <f t="shared" si="358"/>
        <v>#N/A</v>
      </c>
      <c r="H7662" s="79" t="e">
        <f t="shared" si="359"/>
        <v>#N/A</v>
      </c>
    </row>
    <row r="7663" spans="4:8">
      <c r="D7663" s="79"/>
      <c r="E7663" s="79"/>
      <c r="F7663" s="210" t="e">
        <f t="shared" si="357"/>
        <v>#N/A</v>
      </c>
      <c r="G7663" s="79" t="e">
        <f t="shared" si="358"/>
        <v>#N/A</v>
      </c>
      <c r="H7663" s="79" t="e">
        <f t="shared" si="359"/>
        <v>#N/A</v>
      </c>
    </row>
    <row r="7664" spans="4:8">
      <c r="D7664" s="79"/>
      <c r="E7664" s="79"/>
      <c r="F7664" s="210" t="e">
        <f t="shared" si="357"/>
        <v>#N/A</v>
      </c>
      <c r="G7664" s="79" t="e">
        <f t="shared" si="358"/>
        <v>#N/A</v>
      </c>
      <c r="H7664" s="79" t="e">
        <f t="shared" si="359"/>
        <v>#N/A</v>
      </c>
    </row>
    <row r="7665" spans="4:8">
      <c r="D7665" s="79"/>
      <c r="E7665" s="79"/>
      <c r="F7665" s="210" t="e">
        <f t="shared" si="357"/>
        <v>#N/A</v>
      </c>
      <c r="G7665" s="79" t="e">
        <f t="shared" si="358"/>
        <v>#N/A</v>
      </c>
      <c r="H7665" s="79" t="e">
        <f t="shared" si="359"/>
        <v>#N/A</v>
      </c>
    </row>
    <row r="7666" spans="4:8">
      <c r="D7666" s="79"/>
      <c r="E7666" s="79"/>
      <c r="F7666" s="210" t="e">
        <f t="shared" si="357"/>
        <v>#N/A</v>
      </c>
      <c r="G7666" s="79" t="e">
        <f t="shared" si="358"/>
        <v>#N/A</v>
      </c>
      <c r="H7666" s="79" t="e">
        <f t="shared" si="359"/>
        <v>#N/A</v>
      </c>
    </row>
    <row r="7667" spans="4:8">
      <c r="D7667" s="79"/>
      <c r="E7667" s="79"/>
      <c r="F7667" s="210" t="e">
        <f t="shared" si="357"/>
        <v>#N/A</v>
      </c>
      <c r="G7667" s="79" t="e">
        <f t="shared" si="358"/>
        <v>#N/A</v>
      </c>
      <c r="H7667" s="79" t="e">
        <f t="shared" si="359"/>
        <v>#N/A</v>
      </c>
    </row>
    <row r="7668" spans="4:8">
      <c r="D7668" s="79"/>
      <c r="E7668" s="79"/>
      <c r="F7668" s="210" t="e">
        <f t="shared" si="357"/>
        <v>#N/A</v>
      </c>
      <c r="G7668" s="79" t="e">
        <f t="shared" si="358"/>
        <v>#N/A</v>
      </c>
      <c r="H7668" s="79" t="e">
        <f t="shared" si="359"/>
        <v>#N/A</v>
      </c>
    </row>
    <row r="7669" spans="4:8">
      <c r="D7669" s="79"/>
      <c r="E7669" s="79"/>
      <c r="F7669" s="210" t="e">
        <f t="shared" si="357"/>
        <v>#N/A</v>
      </c>
      <c r="G7669" s="79" t="e">
        <f t="shared" si="358"/>
        <v>#N/A</v>
      </c>
      <c r="H7669" s="79" t="e">
        <f t="shared" si="359"/>
        <v>#N/A</v>
      </c>
    </row>
    <row r="7670" spans="4:8">
      <c r="D7670" s="79"/>
      <c r="E7670" s="79"/>
      <c r="F7670" s="210" t="e">
        <f t="shared" si="357"/>
        <v>#N/A</v>
      </c>
      <c r="G7670" s="79" t="e">
        <f t="shared" si="358"/>
        <v>#N/A</v>
      </c>
      <c r="H7670" s="79" t="e">
        <f t="shared" si="359"/>
        <v>#N/A</v>
      </c>
    </row>
    <row r="7671" spans="4:8">
      <c r="D7671" s="79"/>
      <c r="E7671" s="79"/>
      <c r="F7671" s="210" t="e">
        <f t="shared" si="357"/>
        <v>#N/A</v>
      </c>
      <c r="G7671" s="79" t="e">
        <f t="shared" si="358"/>
        <v>#N/A</v>
      </c>
      <c r="H7671" s="79" t="e">
        <f t="shared" si="359"/>
        <v>#N/A</v>
      </c>
    </row>
    <row r="7672" spans="4:8">
      <c r="D7672" s="79"/>
      <c r="E7672" s="79"/>
      <c r="F7672" s="210" t="e">
        <f t="shared" si="357"/>
        <v>#N/A</v>
      </c>
      <c r="G7672" s="79" t="e">
        <f t="shared" si="358"/>
        <v>#N/A</v>
      </c>
      <c r="H7672" s="79" t="e">
        <f t="shared" si="359"/>
        <v>#N/A</v>
      </c>
    </row>
    <row r="7673" spans="4:8">
      <c r="D7673" s="79"/>
      <c r="E7673" s="79"/>
      <c r="F7673" s="210" t="e">
        <f t="shared" si="357"/>
        <v>#N/A</v>
      </c>
      <c r="G7673" s="79" t="e">
        <f t="shared" si="358"/>
        <v>#N/A</v>
      </c>
      <c r="H7673" s="79" t="e">
        <f t="shared" si="359"/>
        <v>#N/A</v>
      </c>
    </row>
    <row r="7674" spans="4:8">
      <c r="D7674" s="79"/>
      <c r="E7674" s="79"/>
      <c r="F7674" s="210" t="e">
        <f t="shared" si="357"/>
        <v>#N/A</v>
      </c>
      <c r="G7674" s="79" t="e">
        <f t="shared" si="358"/>
        <v>#N/A</v>
      </c>
      <c r="H7674" s="79" t="e">
        <f t="shared" si="359"/>
        <v>#N/A</v>
      </c>
    </row>
    <row r="7675" spans="4:8">
      <c r="D7675" s="79"/>
      <c r="E7675" s="79"/>
      <c r="F7675" s="210" t="e">
        <f t="shared" si="357"/>
        <v>#N/A</v>
      </c>
      <c r="G7675" s="79" t="e">
        <f t="shared" si="358"/>
        <v>#N/A</v>
      </c>
      <c r="H7675" s="79" t="e">
        <f t="shared" si="359"/>
        <v>#N/A</v>
      </c>
    </row>
    <row r="7676" spans="4:8">
      <c r="D7676" s="79"/>
      <c r="E7676" s="79"/>
      <c r="F7676" s="210" t="e">
        <f t="shared" si="357"/>
        <v>#N/A</v>
      </c>
      <c r="G7676" s="79" t="e">
        <f t="shared" si="358"/>
        <v>#N/A</v>
      </c>
      <c r="H7676" s="79" t="e">
        <f t="shared" si="359"/>
        <v>#N/A</v>
      </c>
    </row>
    <row r="7677" spans="4:8">
      <c r="D7677" s="79"/>
      <c r="E7677" s="79"/>
      <c r="F7677" s="210" t="e">
        <f t="shared" si="357"/>
        <v>#N/A</v>
      </c>
      <c r="G7677" s="79" t="e">
        <f t="shared" si="358"/>
        <v>#N/A</v>
      </c>
      <c r="H7677" s="79" t="e">
        <f t="shared" si="359"/>
        <v>#N/A</v>
      </c>
    </row>
    <row r="7678" spans="4:8">
      <c r="D7678" s="79"/>
      <c r="E7678" s="79"/>
      <c r="F7678" s="210" t="e">
        <f t="shared" si="357"/>
        <v>#N/A</v>
      </c>
      <c r="G7678" s="79" t="e">
        <f t="shared" si="358"/>
        <v>#N/A</v>
      </c>
      <c r="H7678" s="79" t="e">
        <f t="shared" si="359"/>
        <v>#N/A</v>
      </c>
    </row>
    <row r="7679" spans="4:8">
      <c r="D7679" s="79"/>
      <c r="E7679" s="79"/>
      <c r="F7679" s="210" t="e">
        <f t="shared" si="357"/>
        <v>#N/A</v>
      </c>
      <c r="G7679" s="79" t="e">
        <f t="shared" si="358"/>
        <v>#N/A</v>
      </c>
      <c r="H7679" s="79" t="e">
        <f t="shared" si="359"/>
        <v>#N/A</v>
      </c>
    </row>
    <row r="7680" spans="4:8">
      <c r="D7680" s="79"/>
      <c r="E7680" s="79"/>
      <c r="F7680" s="210" t="e">
        <f t="shared" si="357"/>
        <v>#N/A</v>
      </c>
      <c r="G7680" s="79" t="e">
        <f t="shared" si="358"/>
        <v>#N/A</v>
      </c>
      <c r="H7680" s="79" t="e">
        <f t="shared" si="359"/>
        <v>#N/A</v>
      </c>
    </row>
    <row r="7681" spans="4:8">
      <c r="D7681" s="79"/>
      <c r="E7681" s="79"/>
      <c r="F7681" s="210" t="e">
        <f t="shared" si="357"/>
        <v>#N/A</v>
      </c>
      <c r="G7681" s="79" t="e">
        <f t="shared" si="358"/>
        <v>#N/A</v>
      </c>
      <c r="H7681" s="79" t="e">
        <f t="shared" si="359"/>
        <v>#N/A</v>
      </c>
    </row>
    <row r="7682" spans="4:8">
      <c r="D7682" s="79"/>
      <c r="E7682" s="79"/>
      <c r="F7682" s="210" t="e">
        <f t="shared" si="357"/>
        <v>#N/A</v>
      </c>
      <c r="G7682" s="79" t="e">
        <f t="shared" si="358"/>
        <v>#N/A</v>
      </c>
      <c r="H7682" s="79" t="e">
        <f t="shared" si="359"/>
        <v>#N/A</v>
      </c>
    </row>
    <row r="7683" spans="4:8">
      <c r="D7683" s="79"/>
      <c r="E7683" s="79"/>
      <c r="F7683" s="210" t="e">
        <f t="shared" ref="F7683:F7746" si="360">IF(REF_DT&lt;=LastDay,INDEX(IntraMonth_Buckets,MATCH($A7683,IntraSumMonths,0),1),INDEX(BucketTable,MATCH($A7683,SumMonths,0),1))</f>
        <v>#N/A</v>
      </c>
      <c r="G7683" s="79" t="e">
        <f t="shared" ref="G7683:G7746" si="361">INDEX(Book_Type,MATCH($B7683,Book,0),1)</f>
        <v>#N/A</v>
      </c>
      <c r="H7683" s="79" t="e">
        <f t="shared" ref="H7683:H7746" si="362">$F7683&amp;$C7683</f>
        <v>#N/A</v>
      </c>
    </row>
    <row r="7684" spans="4:8">
      <c r="D7684" s="79"/>
      <c r="E7684" s="79"/>
      <c r="F7684" s="210" t="e">
        <f t="shared" si="360"/>
        <v>#N/A</v>
      </c>
      <c r="G7684" s="79" t="e">
        <f t="shared" si="361"/>
        <v>#N/A</v>
      </c>
      <c r="H7684" s="79" t="e">
        <f t="shared" si="362"/>
        <v>#N/A</v>
      </c>
    </row>
    <row r="7685" spans="4:8">
      <c r="D7685" s="79"/>
      <c r="E7685" s="79"/>
      <c r="F7685" s="210" t="e">
        <f t="shared" si="360"/>
        <v>#N/A</v>
      </c>
      <c r="G7685" s="79" t="e">
        <f t="shared" si="361"/>
        <v>#N/A</v>
      </c>
      <c r="H7685" s="79" t="e">
        <f t="shared" si="362"/>
        <v>#N/A</v>
      </c>
    </row>
    <row r="7686" spans="4:8">
      <c r="D7686" s="79"/>
      <c r="E7686" s="79"/>
      <c r="F7686" s="210" t="e">
        <f t="shared" si="360"/>
        <v>#N/A</v>
      </c>
      <c r="G7686" s="79" t="e">
        <f t="shared" si="361"/>
        <v>#N/A</v>
      </c>
      <c r="H7686" s="79" t="e">
        <f t="shared" si="362"/>
        <v>#N/A</v>
      </c>
    </row>
    <row r="7687" spans="4:8">
      <c r="D7687" s="79"/>
      <c r="E7687" s="79"/>
      <c r="F7687" s="210" t="e">
        <f t="shared" si="360"/>
        <v>#N/A</v>
      </c>
      <c r="G7687" s="79" t="e">
        <f t="shared" si="361"/>
        <v>#N/A</v>
      </c>
      <c r="H7687" s="79" t="e">
        <f t="shared" si="362"/>
        <v>#N/A</v>
      </c>
    </row>
    <row r="7688" spans="4:8">
      <c r="D7688" s="79"/>
      <c r="E7688" s="79"/>
      <c r="F7688" s="210" t="e">
        <f t="shared" si="360"/>
        <v>#N/A</v>
      </c>
      <c r="G7688" s="79" t="e">
        <f t="shared" si="361"/>
        <v>#N/A</v>
      </c>
      <c r="H7688" s="79" t="e">
        <f t="shared" si="362"/>
        <v>#N/A</v>
      </c>
    </row>
    <row r="7689" spans="4:8">
      <c r="D7689" s="79"/>
      <c r="E7689" s="79"/>
      <c r="F7689" s="210" t="e">
        <f t="shared" si="360"/>
        <v>#N/A</v>
      </c>
      <c r="G7689" s="79" t="e">
        <f t="shared" si="361"/>
        <v>#N/A</v>
      </c>
      <c r="H7689" s="79" t="e">
        <f t="shared" si="362"/>
        <v>#N/A</v>
      </c>
    </row>
    <row r="7690" spans="4:8">
      <c r="D7690" s="79"/>
      <c r="E7690" s="79"/>
      <c r="F7690" s="210" t="e">
        <f t="shared" si="360"/>
        <v>#N/A</v>
      </c>
      <c r="G7690" s="79" t="e">
        <f t="shared" si="361"/>
        <v>#N/A</v>
      </c>
      <c r="H7690" s="79" t="e">
        <f t="shared" si="362"/>
        <v>#N/A</v>
      </c>
    </row>
    <row r="7691" spans="4:8">
      <c r="D7691" s="79"/>
      <c r="E7691" s="79"/>
      <c r="F7691" s="210" t="e">
        <f t="shared" si="360"/>
        <v>#N/A</v>
      </c>
      <c r="G7691" s="79" t="e">
        <f t="shared" si="361"/>
        <v>#N/A</v>
      </c>
      <c r="H7691" s="79" t="e">
        <f t="shared" si="362"/>
        <v>#N/A</v>
      </c>
    </row>
    <row r="7692" spans="4:8">
      <c r="D7692" s="79"/>
      <c r="E7692" s="79"/>
      <c r="F7692" s="210" t="e">
        <f t="shared" si="360"/>
        <v>#N/A</v>
      </c>
      <c r="G7692" s="79" t="e">
        <f t="shared" si="361"/>
        <v>#N/A</v>
      </c>
      <c r="H7692" s="79" t="e">
        <f t="shared" si="362"/>
        <v>#N/A</v>
      </c>
    </row>
    <row r="7693" spans="4:8">
      <c r="D7693" s="79"/>
      <c r="E7693" s="79"/>
      <c r="F7693" s="210" t="e">
        <f t="shared" si="360"/>
        <v>#N/A</v>
      </c>
      <c r="G7693" s="79" t="e">
        <f t="shared" si="361"/>
        <v>#N/A</v>
      </c>
      <c r="H7693" s="79" t="e">
        <f t="shared" si="362"/>
        <v>#N/A</v>
      </c>
    </row>
    <row r="7694" spans="4:8">
      <c r="D7694" s="79"/>
      <c r="E7694" s="79"/>
      <c r="F7694" s="210" t="e">
        <f t="shared" si="360"/>
        <v>#N/A</v>
      </c>
      <c r="G7694" s="79" t="e">
        <f t="shared" si="361"/>
        <v>#N/A</v>
      </c>
      <c r="H7694" s="79" t="e">
        <f t="shared" si="362"/>
        <v>#N/A</v>
      </c>
    </row>
    <row r="7695" spans="4:8">
      <c r="D7695" s="79"/>
      <c r="E7695" s="79"/>
      <c r="F7695" s="210" t="e">
        <f t="shared" si="360"/>
        <v>#N/A</v>
      </c>
      <c r="G7695" s="79" t="e">
        <f t="shared" si="361"/>
        <v>#N/A</v>
      </c>
      <c r="H7695" s="79" t="e">
        <f t="shared" si="362"/>
        <v>#N/A</v>
      </c>
    </row>
    <row r="7696" spans="4:8">
      <c r="D7696" s="79"/>
      <c r="E7696" s="79"/>
      <c r="F7696" s="210" t="e">
        <f t="shared" si="360"/>
        <v>#N/A</v>
      </c>
      <c r="G7696" s="79" t="e">
        <f t="shared" si="361"/>
        <v>#N/A</v>
      </c>
      <c r="H7696" s="79" t="e">
        <f t="shared" si="362"/>
        <v>#N/A</v>
      </c>
    </row>
    <row r="7697" spans="4:8">
      <c r="D7697" s="79"/>
      <c r="E7697" s="79"/>
      <c r="F7697" s="210" t="e">
        <f t="shared" si="360"/>
        <v>#N/A</v>
      </c>
      <c r="G7697" s="79" t="e">
        <f t="shared" si="361"/>
        <v>#N/A</v>
      </c>
      <c r="H7697" s="79" t="e">
        <f t="shared" si="362"/>
        <v>#N/A</v>
      </c>
    </row>
    <row r="7698" spans="4:8">
      <c r="D7698" s="79"/>
      <c r="E7698" s="79"/>
      <c r="F7698" s="210" t="e">
        <f t="shared" si="360"/>
        <v>#N/A</v>
      </c>
      <c r="G7698" s="79" t="e">
        <f t="shared" si="361"/>
        <v>#N/A</v>
      </c>
      <c r="H7698" s="79" t="e">
        <f t="shared" si="362"/>
        <v>#N/A</v>
      </c>
    </row>
    <row r="7699" spans="4:8">
      <c r="D7699" s="79"/>
      <c r="E7699" s="79"/>
      <c r="F7699" s="210" t="e">
        <f t="shared" si="360"/>
        <v>#N/A</v>
      </c>
      <c r="G7699" s="79" t="e">
        <f t="shared" si="361"/>
        <v>#N/A</v>
      </c>
      <c r="H7699" s="79" t="e">
        <f t="shared" si="362"/>
        <v>#N/A</v>
      </c>
    </row>
    <row r="7700" spans="4:8">
      <c r="D7700" s="79"/>
      <c r="E7700" s="79"/>
      <c r="F7700" s="210" t="e">
        <f t="shared" si="360"/>
        <v>#N/A</v>
      </c>
      <c r="G7700" s="79" t="e">
        <f t="shared" si="361"/>
        <v>#N/A</v>
      </c>
      <c r="H7700" s="79" t="e">
        <f t="shared" si="362"/>
        <v>#N/A</v>
      </c>
    </row>
    <row r="7701" spans="4:8">
      <c r="D7701" s="79"/>
      <c r="E7701" s="79"/>
      <c r="F7701" s="210" t="e">
        <f t="shared" si="360"/>
        <v>#N/A</v>
      </c>
      <c r="G7701" s="79" t="e">
        <f t="shared" si="361"/>
        <v>#N/A</v>
      </c>
      <c r="H7701" s="79" t="e">
        <f t="shared" si="362"/>
        <v>#N/A</v>
      </c>
    </row>
    <row r="7702" spans="4:8">
      <c r="D7702" s="79"/>
      <c r="E7702" s="79"/>
      <c r="F7702" s="210" t="e">
        <f t="shared" si="360"/>
        <v>#N/A</v>
      </c>
      <c r="G7702" s="79" t="e">
        <f t="shared" si="361"/>
        <v>#N/A</v>
      </c>
      <c r="H7702" s="79" t="e">
        <f t="shared" si="362"/>
        <v>#N/A</v>
      </c>
    </row>
    <row r="7703" spans="4:8">
      <c r="D7703" s="79"/>
      <c r="E7703" s="79"/>
      <c r="F7703" s="210" t="e">
        <f t="shared" si="360"/>
        <v>#N/A</v>
      </c>
      <c r="G7703" s="79" t="e">
        <f t="shared" si="361"/>
        <v>#N/A</v>
      </c>
      <c r="H7703" s="79" t="e">
        <f t="shared" si="362"/>
        <v>#N/A</v>
      </c>
    </row>
    <row r="7704" spans="4:8">
      <c r="D7704" s="79"/>
      <c r="E7704" s="79"/>
      <c r="F7704" s="210" t="e">
        <f t="shared" si="360"/>
        <v>#N/A</v>
      </c>
      <c r="G7704" s="79" t="e">
        <f t="shared" si="361"/>
        <v>#N/A</v>
      </c>
      <c r="H7704" s="79" t="e">
        <f t="shared" si="362"/>
        <v>#N/A</v>
      </c>
    </row>
    <row r="7705" spans="4:8">
      <c r="D7705" s="79"/>
      <c r="E7705" s="79"/>
      <c r="F7705" s="210" t="e">
        <f t="shared" si="360"/>
        <v>#N/A</v>
      </c>
      <c r="G7705" s="79" t="e">
        <f t="shared" si="361"/>
        <v>#N/A</v>
      </c>
      <c r="H7705" s="79" t="e">
        <f t="shared" si="362"/>
        <v>#N/A</v>
      </c>
    </row>
    <row r="7706" spans="4:8">
      <c r="D7706" s="79"/>
      <c r="E7706" s="79"/>
      <c r="F7706" s="210" t="e">
        <f t="shared" si="360"/>
        <v>#N/A</v>
      </c>
      <c r="G7706" s="79" t="e">
        <f t="shared" si="361"/>
        <v>#N/A</v>
      </c>
      <c r="H7706" s="79" t="e">
        <f t="shared" si="362"/>
        <v>#N/A</v>
      </c>
    </row>
    <row r="7707" spans="4:8">
      <c r="D7707" s="79"/>
      <c r="E7707" s="79"/>
      <c r="F7707" s="210" t="e">
        <f t="shared" si="360"/>
        <v>#N/A</v>
      </c>
      <c r="G7707" s="79" t="e">
        <f t="shared" si="361"/>
        <v>#N/A</v>
      </c>
      <c r="H7707" s="79" t="e">
        <f t="shared" si="362"/>
        <v>#N/A</v>
      </c>
    </row>
    <row r="7708" spans="4:8">
      <c r="D7708" s="79"/>
      <c r="E7708" s="79"/>
      <c r="F7708" s="210" t="e">
        <f t="shared" si="360"/>
        <v>#N/A</v>
      </c>
      <c r="G7708" s="79" t="e">
        <f t="shared" si="361"/>
        <v>#N/A</v>
      </c>
      <c r="H7708" s="79" t="e">
        <f t="shared" si="362"/>
        <v>#N/A</v>
      </c>
    </row>
    <row r="7709" spans="4:8">
      <c r="D7709" s="79"/>
      <c r="E7709" s="79"/>
      <c r="F7709" s="210" t="e">
        <f t="shared" si="360"/>
        <v>#N/A</v>
      </c>
      <c r="G7709" s="79" t="e">
        <f t="shared" si="361"/>
        <v>#N/A</v>
      </c>
      <c r="H7709" s="79" t="e">
        <f t="shared" si="362"/>
        <v>#N/A</v>
      </c>
    </row>
    <row r="7710" spans="4:8">
      <c r="D7710" s="79"/>
      <c r="E7710" s="79"/>
      <c r="F7710" s="210" t="e">
        <f t="shared" si="360"/>
        <v>#N/A</v>
      </c>
      <c r="G7710" s="79" t="e">
        <f t="shared" si="361"/>
        <v>#N/A</v>
      </c>
      <c r="H7710" s="79" t="e">
        <f t="shared" si="362"/>
        <v>#N/A</v>
      </c>
    </row>
    <row r="7711" spans="4:8">
      <c r="D7711" s="79"/>
      <c r="E7711" s="79"/>
      <c r="F7711" s="210" t="e">
        <f t="shared" si="360"/>
        <v>#N/A</v>
      </c>
      <c r="G7711" s="79" t="e">
        <f t="shared" si="361"/>
        <v>#N/A</v>
      </c>
      <c r="H7711" s="79" t="e">
        <f t="shared" si="362"/>
        <v>#N/A</v>
      </c>
    </row>
    <row r="7712" spans="4:8">
      <c r="D7712" s="79"/>
      <c r="E7712" s="79"/>
      <c r="F7712" s="210" t="e">
        <f t="shared" si="360"/>
        <v>#N/A</v>
      </c>
      <c r="G7712" s="79" t="e">
        <f t="shared" si="361"/>
        <v>#N/A</v>
      </c>
      <c r="H7712" s="79" t="e">
        <f t="shared" si="362"/>
        <v>#N/A</v>
      </c>
    </row>
    <row r="7713" spans="4:8">
      <c r="D7713" s="79"/>
      <c r="E7713" s="79"/>
      <c r="F7713" s="210" t="e">
        <f t="shared" si="360"/>
        <v>#N/A</v>
      </c>
      <c r="G7713" s="79" t="e">
        <f t="shared" si="361"/>
        <v>#N/A</v>
      </c>
      <c r="H7713" s="79" t="e">
        <f t="shared" si="362"/>
        <v>#N/A</v>
      </c>
    </row>
    <row r="7714" spans="4:8">
      <c r="D7714" s="79"/>
      <c r="E7714" s="79"/>
      <c r="F7714" s="210" t="e">
        <f t="shared" si="360"/>
        <v>#N/A</v>
      </c>
      <c r="G7714" s="79" t="e">
        <f t="shared" si="361"/>
        <v>#N/A</v>
      </c>
      <c r="H7714" s="79" t="e">
        <f t="shared" si="362"/>
        <v>#N/A</v>
      </c>
    </row>
    <row r="7715" spans="4:8">
      <c r="D7715" s="79"/>
      <c r="E7715" s="79"/>
      <c r="F7715" s="210" t="e">
        <f t="shared" si="360"/>
        <v>#N/A</v>
      </c>
      <c r="G7715" s="79" t="e">
        <f t="shared" si="361"/>
        <v>#N/A</v>
      </c>
      <c r="H7715" s="79" t="e">
        <f t="shared" si="362"/>
        <v>#N/A</v>
      </c>
    </row>
    <row r="7716" spans="4:8">
      <c r="D7716" s="79"/>
      <c r="E7716" s="79"/>
      <c r="F7716" s="210" t="e">
        <f t="shared" si="360"/>
        <v>#N/A</v>
      </c>
      <c r="G7716" s="79" t="e">
        <f t="shared" si="361"/>
        <v>#N/A</v>
      </c>
      <c r="H7716" s="79" t="e">
        <f t="shared" si="362"/>
        <v>#N/A</v>
      </c>
    </row>
    <row r="7717" spans="4:8">
      <c r="D7717" s="79"/>
      <c r="E7717" s="79"/>
      <c r="F7717" s="210" t="e">
        <f t="shared" si="360"/>
        <v>#N/A</v>
      </c>
      <c r="G7717" s="79" t="e">
        <f t="shared" si="361"/>
        <v>#N/A</v>
      </c>
      <c r="H7717" s="79" t="e">
        <f t="shared" si="362"/>
        <v>#N/A</v>
      </c>
    </row>
    <row r="7718" spans="4:8">
      <c r="D7718" s="79"/>
      <c r="E7718" s="79"/>
      <c r="F7718" s="210" t="e">
        <f t="shared" si="360"/>
        <v>#N/A</v>
      </c>
      <c r="G7718" s="79" t="e">
        <f t="shared" si="361"/>
        <v>#N/A</v>
      </c>
      <c r="H7718" s="79" t="e">
        <f t="shared" si="362"/>
        <v>#N/A</v>
      </c>
    </row>
    <row r="7719" spans="4:8">
      <c r="D7719" s="79"/>
      <c r="E7719" s="79"/>
      <c r="F7719" s="210" t="e">
        <f t="shared" si="360"/>
        <v>#N/A</v>
      </c>
      <c r="G7719" s="79" t="e">
        <f t="shared" si="361"/>
        <v>#N/A</v>
      </c>
      <c r="H7719" s="79" t="e">
        <f t="shared" si="362"/>
        <v>#N/A</v>
      </c>
    </row>
    <row r="7720" spans="4:8">
      <c r="D7720" s="79"/>
      <c r="E7720" s="79"/>
      <c r="F7720" s="210" t="e">
        <f t="shared" si="360"/>
        <v>#N/A</v>
      </c>
      <c r="G7720" s="79" t="e">
        <f t="shared" si="361"/>
        <v>#N/A</v>
      </c>
      <c r="H7720" s="79" t="e">
        <f t="shared" si="362"/>
        <v>#N/A</v>
      </c>
    </row>
    <row r="7721" spans="4:8">
      <c r="D7721" s="79"/>
      <c r="E7721" s="79"/>
      <c r="F7721" s="210" t="e">
        <f t="shared" si="360"/>
        <v>#N/A</v>
      </c>
      <c r="G7721" s="79" t="e">
        <f t="shared" si="361"/>
        <v>#N/A</v>
      </c>
      <c r="H7721" s="79" t="e">
        <f t="shared" si="362"/>
        <v>#N/A</v>
      </c>
    </row>
    <row r="7722" spans="4:8">
      <c r="D7722" s="79"/>
      <c r="E7722" s="79"/>
      <c r="F7722" s="210" t="e">
        <f t="shared" si="360"/>
        <v>#N/A</v>
      </c>
      <c r="G7722" s="79" t="e">
        <f t="shared" si="361"/>
        <v>#N/A</v>
      </c>
      <c r="H7722" s="79" t="e">
        <f t="shared" si="362"/>
        <v>#N/A</v>
      </c>
    </row>
    <row r="7723" spans="4:8">
      <c r="D7723" s="79"/>
      <c r="E7723" s="79"/>
      <c r="F7723" s="210" t="e">
        <f t="shared" si="360"/>
        <v>#N/A</v>
      </c>
      <c r="G7723" s="79" t="e">
        <f t="shared" si="361"/>
        <v>#N/A</v>
      </c>
      <c r="H7723" s="79" t="e">
        <f t="shared" si="362"/>
        <v>#N/A</v>
      </c>
    </row>
    <row r="7724" spans="4:8">
      <c r="D7724" s="79"/>
      <c r="E7724" s="79"/>
      <c r="F7724" s="210" t="e">
        <f t="shared" si="360"/>
        <v>#N/A</v>
      </c>
      <c r="G7724" s="79" t="e">
        <f t="shared" si="361"/>
        <v>#N/A</v>
      </c>
      <c r="H7724" s="79" t="e">
        <f t="shared" si="362"/>
        <v>#N/A</v>
      </c>
    </row>
    <row r="7725" spans="4:8">
      <c r="D7725" s="79"/>
      <c r="E7725" s="79"/>
      <c r="F7725" s="210" t="e">
        <f t="shared" si="360"/>
        <v>#N/A</v>
      </c>
      <c r="G7725" s="79" t="e">
        <f t="shared" si="361"/>
        <v>#N/A</v>
      </c>
      <c r="H7725" s="79" t="e">
        <f t="shared" si="362"/>
        <v>#N/A</v>
      </c>
    </row>
    <row r="7726" spans="4:8">
      <c r="D7726" s="79"/>
      <c r="E7726" s="79"/>
      <c r="F7726" s="210" t="e">
        <f t="shared" si="360"/>
        <v>#N/A</v>
      </c>
      <c r="G7726" s="79" t="e">
        <f t="shared" si="361"/>
        <v>#N/A</v>
      </c>
      <c r="H7726" s="79" t="e">
        <f t="shared" si="362"/>
        <v>#N/A</v>
      </c>
    </row>
    <row r="7727" spans="4:8">
      <c r="D7727" s="79"/>
      <c r="E7727" s="79"/>
      <c r="F7727" s="210" t="e">
        <f t="shared" si="360"/>
        <v>#N/A</v>
      </c>
      <c r="G7727" s="79" t="e">
        <f t="shared" si="361"/>
        <v>#N/A</v>
      </c>
      <c r="H7727" s="79" t="e">
        <f t="shared" si="362"/>
        <v>#N/A</v>
      </c>
    </row>
    <row r="7728" spans="4:8">
      <c r="D7728" s="79"/>
      <c r="E7728" s="79"/>
      <c r="F7728" s="210" t="e">
        <f t="shared" si="360"/>
        <v>#N/A</v>
      </c>
      <c r="G7728" s="79" t="e">
        <f t="shared" si="361"/>
        <v>#N/A</v>
      </c>
      <c r="H7728" s="79" t="e">
        <f t="shared" si="362"/>
        <v>#N/A</v>
      </c>
    </row>
    <row r="7729" spans="4:8">
      <c r="D7729" s="79"/>
      <c r="E7729" s="79"/>
      <c r="F7729" s="210" t="e">
        <f t="shared" si="360"/>
        <v>#N/A</v>
      </c>
      <c r="G7729" s="79" t="e">
        <f t="shared" si="361"/>
        <v>#N/A</v>
      </c>
      <c r="H7729" s="79" t="e">
        <f t="shared" si="362"/>
        <v>#N/A</v>
      </c>
    </row>
    <row r="7730" spans="4:8">
      <c r="D7730" s="79"/>
      <c r="E7730" s="79"/>
      <c r="F7730" s="210" t="e">
        <f t="shared" si="360"/>
        <v>#N/A</v>
      </c>
      <c r="G7730" s="79" t="e">
        <f t="shared" si="361"/>
        <v>#N/A</v>
      </c>
      <c r="H7730" s="79" t="e">
        <f t="shared" si="362"/>
        <v>#N/A</v>
      </c>
    </row>
    <row r="7731" spans="4:8">
      <c r="D7731" s="79"/>
      <c r="E7731" s="79"/>
      <c r="F7731" s="210" t="e">
        <f t="shared" si="360"/>
        <v>#N/A</v>
      </c>
      <c r="G7731" s="79" t="e">
        <f t="shared" si="361"/>
        <v>#N/A</v>
      </c>
      <c r="H7731" s="79" t="e">
        <f t="shared" si="362"/>
        <v>#N/A</v>
      </c>
    </row>
    <row r="7732" spans="4:8">
      <c r="D7732" s="79"/>
      <c r="E7732" s="79"/>
      <c r="F7732" s="210" t="e">
        <f t="shared" si="360"/>
        <v>#N/A</v>
      </c>
      <c r="G7732" s="79" t="e">
        <f t="shared" si="361"/>
        <v>#N/A</v>
      </c>
      <c r="H7732" s="79" t="e">
        <f t="shared" si="362"/>
        <v>#N/A</v>
      </c>
    </row>
    <row r="7733" spans="4:8">
      <c r="D7733" s="79"/>
      <c r="E7733" s="79"/>
      <c r="F7733" s="210" t="e">
        <f t="shared" si="360"/>
        <v>#N/A</v>
      </c>
      <c r="G7733" s="79" t="e">
        <f t="shared" si="361"/>
        <v>#N/A</v>
      </c>
      <c r="H7733" s="79" t="e">
        <f t="shared" si="362"/>
        <v>#N/A</v>
      </c>
    </row>
    <row r="7734" spans="4:8">
      <c r="D7734" s="79"/>
      <c r="E7734" s="79"/>
      <c r="F7734" s="210" t="e">
        <f t="shared" si="360"/>
        <v>#N/A</v>
      </c>
      <c r="G7734" s="79" t="e">
        <f t="shared" si="361"/>
        <v>#N/A</v>
      </c>
      <c r="H7734" s="79" t="e">
        <f t="shared" si="362"/>
        <v>#N/A</v>
      </c>
    </row>
    <row r="7735" spans="4:8">
      <c r="D7735" s="79"/>
      <c r="E7735" s="79"/>
      <c r="F7735" s="210" t="e">
        <f t="shared" si="360"/>
        <v>#N/A</v>
      </c>
      <c r="G7735" s="79" t="e">
        <f t="shared" si="361"/>
        <v>#N/A</v>
      </c>
      <c r="H7735" s="79" t="e">
        <f t="shared" si="362"/>
        <v>#N/A</v>
      </c>
    </row>
    <row r="7736" spans="4:8">
      <c r="D7736" s="79"/>
      <c r="E7736" s="79"/>
      <c r="F7736" s="210" t="e">
        <f t="shared" si="360"/>
        <v>#N/A</v>
      </c>
      <c r="G7736" s="79" t="e">
        <f t="shared" si="361"/>
        <v>#N/A</v>
      </c>
      <c r="H7736" s="79" t="e">
        <f t="shared" si="362"/>
        <v>#N/A</v>
      </c>
    </row>
    <row r="7737" spans="4:8">
      <c r="D7737" s="79"/>
      <c r="E7737" s="79"/>
      <c r="F7737" s="210" t="e">
        <f t="shared" si="360"/>
        <v>#N/A</v>
      </c>
      <c r="G7737" s="79" t="e">
        <f t="shared" si="361"/>
        <v>#N/A</v>
      </c>
      <c r="H7737" s="79" t="e">
        <f t="shared" si="362"/>
        <v>#N/A</v>
      </c>
    </row>
    <row r="7738" spans="4:8">
      <c r="D7738" s="79"/>
      <c r="E7738" s="79"/>
      <c r="F7738" s="210" t="e">
        <f t="shared" si="360"/>
        <v>#N/A</v>
      </c>
      <c r="G7738" s="79" t="e">
        <f t="shared" si="361"/>
        <v>#N/A</v>
      </c>
      <c r="H7738" s="79" t="e">
        <f t="shared" si="362"/>
        <v>#N/A</v>
      </c>
    </row>
    <row r="7739" spans="4:8">
      <c r="D7739" s="79"/>
      <c r="E7739" s="79"/>
      <c r="F7739" s="210" t="e">
        <f t="shared" si="360"/>
        <v>#N/A</v>
      </c>
      <c r="G7739" s="79" t="e">
        <f t="shared" si="361"/>
        <v>#N/A</v>
      </c>
      <c r="H7739" s="79" t="e">
        <f t="shared" si="362"/>
        <v>#N/A</v>
      </c>
    </row>
    <row r="7740" spans="4:8">
      <c r="D7740" s="79"/>
      <c r="E7740" s="79"/>
      <c r="F7740" s="210" t="e">
        <f t="shared" si="360"/>
        <v>#N/A</v>
      </c>
      <c r="G7740" s="79" t="e">
        <f t="shared" si="361"/>
        <v>#N/A</v>
      </c>
      <c r="H7740" s="79" t="e">
        <f t="shared" si="362"/>
        <v>#N/A</v>
      </c>
    </row>
    <row r="7741" spans="4:8">
      <c r="D7741" s="79"/>
      <c r="E7741" s="79"/>
      <c r="F7741" s="210" t="e">
        <f t="shared" si="360"/>
        <v>#N/A</v>
      </c>
      <c r="G7741" s="79" t="e">
        <f t="shared" si="361"/>
        <v>#N/A</v>
      </c>
      <c r="H7741" s="79" t="e">
        <f t="shared" si="362"/>
        <v>#N/A</v>
      </c>
    </row>
    <row r="7742" spans="4:8">
      <c r="D7742" s="79"/>
      <c r="E7742" s="79"/>
      <c r="F7742" s="210" t="e">
        <f t="shared" si="360"/>
        <v>#N/A</v>
      </c>
      <c r="G7742" s="79" t="e">
        <f t="shared" si="361"/>
        <v>#N/A</v>
      </c>
      <c r="H7742" s="79" t="e">
        <f t="shared" si="362"/>
        <v>#N/A</v>
      </c>
    </row>
    <row r="7743" spans="4:8">
      <c r="D7743" s="79"/>
      <c r="E7743" s="79"/>
      <c r="F7743" s="210" t="e">
        <f t="shared" si="360"/>
        <v>#N/A</v>
      </c>
      <c r="G7743" s="79" t="e">
        <f t="shared" si="361"/>
        <v>#N/A</v>
      </c>
      <c r="H7743" s="79" t="e">
        <f t="shared" si="362"/>
        <v>#N/A</v>
      </c>
    </row>
    <row r="7744" spans="4:8">
      <c r="D7744" s="79"/>
      <c r="E7744" s="79"/>
      <c r="F7744" s="210" t="e">
        <f t="shared" si="360"/>
        <v>#N/A</v>
      </c>
      <c r="G7744" s="79" t="e">
        <f t="shared" si="361"/>
        <v>#N/A</v>
      </c>
      <c r="H7744" s="79" t="e">
        <f t="shared" si="362"/>
        <v>#N/A</v>
      </c>
    </row>
    <row r="7745" spans="4:8">
      <c r="D7745" s="79"/>
      <c r="E7745" s="79"/>
      <c r="F7745" s="210" t="e">
        <f t="shared" si="360"/>
        <v>#N/A</v>
      </c>
      <c r="G7745" s="79" t="e">
        <f t="shared" si="361"/>
        <v>#N/A</v>
      </c>
      <c r="H7745" s="79" t="e">
        <f t="shared" si="362"/>
        <v>#N/A</v>
      </c>
    </row>
    <row r="7746" spans="4:8">
      <c r="D7746" s="79"/>
      <c r="E7746" s="79"/>
      <c r="F7746" s="210" t="e">
        <f t="shared" si="360"/>
        <v>#N/A</v>
      </c>
      <c r="G7746" s="79" t="e">
        <f t="shared" si="361"/>
        <v>#N/A</v>
      </c>
      <c r="H7746" s="79" t="e">
        <f t="shared" si="362"/>
        <v>#N/A</v>
      </c>
    </row>
    <row r="7747" spans="4:8">
      <c r="D7747" s="79"/>
      <c r="E7747" s="79"/>
      <c r="F7747" s="210" t="e">
        <f t="shared" ref="F7747:F7810" si="363">IF(REF_DT&lt;=LastDay,INDEX(IntraMonth_Buckets,MATCH($A7747,IntraSumMonths,0),1),INDEX(BucketTable,MATCH($A7747,SumMonths,0),1))</f>
        <v>#N/A</v>
      </c>
      <c r="G7747" s="79" t="e">
        <f t="shared" ref="G7747:G7810" si="364">INDEX(Book_Type,MATCH($B7747,Book,0),1)</f>
        <v>#N/A</v>
      </c>
      <c r="H7747" s="79" t="e">
        <f t="shared" ref="H7747:H7810" si="365">$F7747&amp;$C7747</f>
        <v>#N/A</v>
      </c>
    </row>
    <row r="7748" spans="4:8">
      <c r="D7748" s="79"/>
      <c r="E7748" s="79"/>
      <c r="F7748" s="210" t="e">
        <f t="shared" si="363"/>
        <v>#N/A</v>
      </c>
      <c r="G7748" s="79" t="e">
        <f t="shared" si="364"/>
        <v>#N/A</v>
      </c>
      <c r="H7748" s="79" t="e">
        <f t="shared" si="365"/>
        <v>#N/A</v>
      </c>
    </row>
    <row r="7749" spans="4:8">
      <c r="D7749" s="79"/>
      <c r="E7749" s="79"/>
      <c r="F7749" s="210" t="e">
        <f t="shared" si="363"/>
        <v>#N/A</v>
      </c>
      <c r="G7749" s="79" t="e">
        <f t="shared" si="364"/>
        <v>#N/A</v>
      </c>
      <c r="H7749" s="79" t="e">
        <f t="shared" si="365"/>
        <v>#N/A</v>
      </c>
    </row>
    <row r="7750" spans="4:8">
      <c r="D7750" s="79"/>
      <c r="E7750" s="79"/>
      <c r="F7750" s="210" t="e">
        <f t="shared" si="363"/>
        <v>#N/A</v>
      </c>
      <c r="G7750" s="79" t="e">
        <f t="shared" si="364"/>
        <v>#N/A</v>
      </c>
      <c r="H7750" s="79" t="e">
        <f t="shared" si="365"/>
        <v>#N/A</v>
      </c>
    </row>
    <row r="7751" spans="4:8">
      <c r="D7751" s="79"/>
      <c r="E7751" s="79"/>
      <c r="F7751" s="210" t="e">
        <f t="shared" si="363"/>
        <v>#N/A</v>
      </c>
      <c r="G7751" s="79" t="e">
        <f t="shared" si="364"/>
        <v>#N/A</v>
      </c>
      <c r="H7751" s="79" t="e">
        <f t="shared" si="365"/>
        <v>#N/A</v>
      </c>
    </row>
    <row r="7752" spans="4:8">
      <c r="D7752" s="79"/>
      <c r="E7752" s="79"/>
      <c r="F7752" s="210" t="e">
        <f t="shared" si="363"/>
        <v>#N/A</v>
      </c>
      <c r="G7752" s="79" t="e">
        <f t="shared" si="364"/>
        <v>#N/A</v>
      </c>
      <c r="H7752" s="79" t="e">
        <f t="shared" si="365"/>
        <v>#N/A</v>
      </c>
    </row>
    <row r="7753" spans="4:8">
      <c r="D7753" s="79"/>
      <c r="E7753" s="79"/>
      <c r="F7753" s="210" t="e">
        <f t="shared" si="363"/>
        <v>#N/A</v>
      </c>
      <c r="G7753" s="79" t="e">
        <f t="shared" si="364"/>
        <v>#N/A</v>
      </c>
      <c r="H7753" s="79" t="e">
        <f t="shared" si="365"/>
        <v>#N/A</v>
      </c>
    </row>
    <row r="7754" spans="4:8">
      <c r="D7754" s="79"/>
      <c r="E7754" s="79"/>
      <c r="F7754" s="210" t="e">
        <f t="shared" si="363"/>
        <v>#N/A</v>
      </c>
      <c r="G7754" s="79" t="e">
        <f t="shared" si="364"/>
        <v>#N/A</v>
      </c>
      <c r="H7754" s="79" t="e">
        <f t="shared" si="365"/>
        <v>#N/A</v>
      </c>
    </row>
    <row r="7755" spans="4:8">
      <c r="D7755" s="79"/>
      <c r="E7755" s="79"/>
      <c r="F7755" s="210" t="e">
        <f t="shared" si="363"/>
        <v>#N/A</v>
      </c>
      <c r="G7755" s="79" t="e">
        <f t="shared" si="364"/>
        <v>#N/A</v>
      </c>
      <c r="H7755" s="79" t="e">
        <f t="shared" si="365"/>
        <v>#N/A</v>
      </c>
    </row>
    <row r="7756" spans="4:8">
      <c r="D7756" s="79"/>
      <c r="E7756" s="79"/>
      <c r="F7756" s="210" t="e">
        <f t="shared" si="363"/>
        <v>#N/A</v>
      </c>
      <c r="G7756" s="79" t="e">
        <f t="shared" si="364"/>
        <v>#N/A</v>
      </c>
      <c r="H7756" s="79" t="e">
        <f t="shared" si="365"/>
        <v>#N/A</v>
      </c>
    </row>
    <row r="7757" spans="4:8">
      <c r="D7757" s="79"/>
      <c r="E7757" s="79"/>
      <c r="F7757" s="210" t="e">
        <f t="shared" si="363"/>
        <v>#N/A</v>
      </c>
      <c r="G7757" s="79" t="e">
        <f t="shared" si="364"/>
        <v>#N/A</v>
      </c>
      <c r="H7757" s="79" t="e">
        <f t="shared" si="365"/>
        <v>#N/A</v>
      </c>
    </row>
    <row r="7758" spans="4:8">
      <c r="D7758" s="79"/>
      <c r="E7758" s="79"/>
      <c r="F7758" s="210" t="e">
        <f t="shared" si="363"/>
        <v>#N/A</v>
      </c>
      <c r="G7758" s="79" t="e">
        <f t="shared" si="364"/>
        <v>#N/A</v>
      </c>
      <c r="H7758" s="79" t="e">
        <f t="shared" si="365"/>
        <v>#N/A</v>
      </c>
    </row>
    <row r="7759" spans="4:8">
      <c r="D7759" s="79"/>
      <c r="E7759" s="79"/>
      <c r="F7759" s="210" t="e">
        <f t="shared" si="363"/>
        <v>#N/A</v>
      </c>
      <c r="G7759" s="79" t="e">
        <f t="shared" si="364"/>
        <v>#N/A</v>
      </c>
      <c r="H7759" s="79" t="e">
        <f t="shared" si="365"/>
        <v>#N/A</v>
      </c>
    </row>
    <row r="7760" spans="4:8">
      <c r="D7760" s="79"/>
      <c r="E7760" s="79"/>
      <c r="F7760" s="210" t="e">
        <f t="shared" si="363"/>
        <v>#N/A</v>
      </c>
      <c r="G7760" s="79" t="e">
        <f t="shared" si="364"/>
        <v>#N/A</v>
      </c>
      <c r="H7760" s="79" t="e">
        <f t="shared" si="365"/>
        <v>#N/A</v>
      </c>
    </row>
    <row r="7761" spans="4:8">
      <c r="D7761" s="79"/>
      <c r="E7761" s="79"/>
      <c r="F7761" s="210" t="e">
        <f t="shared" si="363"/>
        <v>#N/A</v>
      </c>
      <c r="G7761" s="79" t="e">
        <f t="shared" si="364"/>
        <v>#N/A</v>
      </c>
      <c r="H7761" s="79" t="e">
        <f t="shared" si="365"/>
        <v>#N/A</v>
      </c>
    </row>
    <row r="7762" spans="4:8">
      <c r="D7762" s="79"/>
      <c r="E7762" s="79"/>
      <c r="F7762" s="210" t="e">
        <f t="shared" si="363"/>
        <v>#N/A</v>
      </c>
      <c r="G7762" s="79" t="e">
        <f t="shared" si="364"/>
        <v>#N/A</v>
      </c>
      <c r="H7762" s="79" t="e">
        <f t="shared" si="365"/>
        <v>#N/A</v>
      </c>
    </row>
    <row r="7763" spans="4:8">
      <c r="D7763" s="79"/>
      <c r="E7763" s="79"/>
      <c r="F7763" s="210" t="e">
        <f t="shared" si="363"/>
        <v>#N/A</v>
      </c>
      <c r="G7763" s="79" t="e">
        <f t="shared" si="364"/>
        <v>#N/A</v>
      </c>
      <c r="H7763" s="79" t="e">
        <f t="shared" si="365"/>
        <v>#N/A</v>
      </c>
    </row>
    <row r="7764" spans="4:8">
      <c r="D7764" s="79"/>
      <c r="E7764" s="79"/>
      <c r="F7764" s="210" t="e">
        <f t="shared" si="363"/>
        <v>#N/A</v>
      </c>
      <c r="G7764" s="79" t="e">
        <f t="shared" si="364"/>
        <v>#N/A</v>
      </c>
      <c r="H7764" s="79" t="e">
        <f t="shared" si="365"/>
        <v>#N/A</v>
      </c>
    </row>
    <row r="7765" spans="4:8">
      <c r="D7765" s="79"/>
      <c r="E7765" s="79"/>
      <c r="F7765" s="210" t="e">
        <f t="shared" si="363"/>
        <v>#N/A</v>
      </c>
      <c r="G7765" s="79" t="e">
        <f t="shared" si="364"/>
        <v>#N/A</v>
      </c>
      <c r="H7765" s="79" t="e">
        <f t="shared" si="365"/>
        <v>#N/A</v>
      </c>
    </row>
    <row r="7766" spans="4:8">
      <c r="D7766" s="79"/>
      <c r="E7766" s="79"/>
      <c r="F7766" s="210" t="e">
        <f t="shared" si="363"/>
        <v>#N/A</v>
      </c>
      <c r="G7766" s="79" t="e">
        <f t="shared" si="364"/>
        <v>#N/A</v>
      </c>
      <c r="H7766" s="79" t="e">
        <f t="shared" si="365"/>
        <v>#N/A</v>
      </c>
    </row>
    <row r="7767" spans="4:8">
      <c r="D7767" s="79"/>
      <c r="E7767" s="79"/>
      <c r="F7767" s="210" t="e">
        <f t="shared" si="363"/>
        <v>#N/A</v>
      </c>
      <c r="G7767" s="79" t="e">
        <f t="shared" si="364"/>
        <v>#N/A</v>
      </c>
      <c r="H7767" s="79" t="e">
        <f t="shared" si="365"/>
        <v>#N/A</v>
      </c>
    </row>
    <row r="7768" spans="4:8">
      <c r="D7768" s="79"/>
      <c r="E7768" s="79"/>
      <c r="F7768" s="210" t="e">
        <f t="shared" si="363"/>
        <v>#N/A</v>
      </c>
      <c r="G7768" s="79" t="e">
        <f t="shared" si="364"/>
        <v>#N/A</v>
      </c>
      <c r="H7768" s="79" t="e">
        <f t="shared" si="365"/>
        <v>#N/A</v>
      </c>
    </row>
    <row r="7769" spans="4:8">
      <c r="D7769" s="79"/>
      <c r="E7769" s="79"/>
      <c r="F7769" s="210" t="e">
        <f t="shared" si="363"/>
        <v>#N/A</v>
      </c>
      <c r="G7769" s="79" t="e">
        <f t="shared" si="364"/>
        <v>#N/A</v>
      </c>
      <c r="H7769" s="79" t="e">
        <f t="shared" si="365"/>
        <v>#N/A</v>
      </c>
    </row>
    <row r="7770" spans="4:8">
      <c r="D7770" s="79"/>
      <c r="E7770" s="79"/>
      <c r="F7770" s="210" t="e">
        <f t="shared" si="363"/>
        <v>#N/A</v>
      </c>
      <c r="G7770" s="79" t="e">
        <f t="shared" si="364"/>
        <v>#N/A</v>
      </c>
      <c r="H7770" s="79" t="e">
        <f t="shared" si="365"/>
        <v>#N/A</v>
      </c>
    </row>
    <row r="7771" spans="4:8">
      <c r="D7771" s="79"/>
      <c r="E7771" s="79"/>
      <c r="F7771" s="210" t="e">
        <f t="shared" si="363"/>
        <v>#N/A</v>
      </c>
      <c r="G7771" s="79" t="e">
        <f t="shared" si="364"/>
        <v>#N/A</v>
      </c>
      <c r="H7771" s="79" t="e">
        <f t="shared" si="365"/>
        <v>#N/A</v>
      </c>
    </row>
    <row r="7772" spans="4:8">
      <c r="D7772" s="79"/>
      <c r="E7772" s="79"/>
      <c r="F7772" s="210" t="e">
        <f t="shared" si="363"/>
        <v>#N/A</v>
      </c>
      <c r="G7772" s="79" t="e">
        <f t="shared" si="364"/>
        <v>#N/A</v>
      </c>
      <c r="H7772" s="79" t="e">
        <f t="shared" si="365"/>
        <v>#N/A</v>
      </c>
    </row>
    <row r="7773" spans="4:8">
      <c r="D7773" s="79"/>
      <c r="E7773" s="79"/>
      <c r="F7773" s="210" t="e">
        <f t="shared" si="363"/>
        <v>#N/A</v>
      </c>
      <c r="G7773" s="79" t="e">
        <f t="shared" si="364"/>
        <v>#N/A</v>
      </c>
      <c r="H7773" s="79" t="e">
        <f t="shared" si="365"/>
        <v>#N/A</v>
      </c>
    </row>
    <row r="7774" spans="4:8">
      <c r="D7774" s="79"/>
      <c r="E7774" s="79"/>
      <c r="F7774" s="210" t="e">
        <f t="shared" si="363"/>
        <v>#N/A</v>
      </c>
      <c r="G7774" s="79" t="e">
        <f t="shared" si="364"/>
        <v>#N/A</v>
      </c>
      <c r="H7774" s="79" t="e">
        <f t="shared" si="365"/>
        <v>#N/A</v>
      </c>
    </row>
    <row r="7775" spans="4:8">
      <c r="D7775" s="79"/>
      <c r="E7775" s="79"/>
      <c r="F7775" s="210" t="e">
        <f t="shared" si="363"/>
        <v>#N/A</v>
      </c>
      <c r="G7775" s="79" t="e">
        <f t="shared" si="364"/>
        <v>#N/A</v>
      </c>
      <c r="H7775" s="79" t="e">
        <f t="shared" si="365"/>
        <v>#N/A</v>
      </c>
    </row>
    <row r="7776" spans="4:8">
      <c r="D7776" s="79"/>
      <c r="E7776" s="79"/>
      <c r="F7776" s="210" t="e">
        <f t="shared" si="363"/>
        <v>#N/A</v>
      </c>
      <c r="G7776" s="79" t="e">
        <f t="shared" si="364"/>
        <v>#N/A</v>
      </c>
      <c r="H7776" s="79" t="e">
        <f t="shared" si="365"/>
        <v>#N/A</v>
      </c>
    </row>
    <row r="7777" spans="4:8">
      <c r="D7777" s="79"/>
      <c r="E7777" s="79"/>
      <c r="F7777" s="210" t="e">
        <f t="shared" si="363"/>
        <v>#N/A</v>
      </c>
      <c r="G7777" s="79" t="e">
        <f t="shared" si="364"/>
        <v>#N/A</v>
      </c>
      <c r="H7777" s="79" t="e">
        <f t="shared" si="365"/>
        <v>#N/A</v>
      </c>
    </row>
    <row r="7778" spans="4:8">
      <c r="D7778" s="79"/>
      <c r="E7778" s="79"/>
      <c r="F7778" s="210" t="e">
        <f t="shared" si="363"/>
        <v>#N/A</v>
      </c>
      <c r="G7778" s="79" t="e">
        <f t="shared" si="364"/>
        <v>#N/A</v>
      </c>
      <c r="H7778" s="79" t="e">
        <f t="shared" si="365"/>
        <v>#N/A</v>
      </c>
    </row>
    <row r="7779" spans="4:8">
      <c r="D7779" s="79"/>
      <c r="E7779" s="79"/>
      <c r="F7779" s="210" t="e">
        <f t="shared" si="363"/>
        <v>#N/A</v>
      </c>
      <c r="G7779" s="79" t="e">
        <f t="shared" si="364"/>
        <v>#N/A</v>
      </c>
      <c r="H7779" s="79" t="e">
        <f t="shared" si="365"/>
        <v>#N/A</v>
      </c>
    </row>
    <row r="7780" spans="4:8">
      <c r="D7780" s="79"/>
      <c r="E7780" s="79"/>
      <c r="F7780" s="210" t="e">
        <f t="shared" si="363"/>
        <v>#N/A</v>
      </c>
      <c r="G7780" s="79" t="e">
        <f t="shared" si="364"/>
        <v>#N/A</v>
      </c>
      <c r="H7780" s="79" t="e">
        <f t="shared" si="365"/>
        <v>#N/A</v>
      </c>
    </row>
    <row r="7781" spans="4:8">
      <c r="D7781" s="79"/>
      <c r="E7781" s="79"/>
      <c r="F7781" s="210" t="e">
        <f t="shared" si="363"/>
        <v>#N/A</v>
      </c>
      <c r="G7781" s="79" t="e">
        <f t="shared" si="364"/>
        <v>#N/A</v>
      </c>
      <c r="H7781" s="79" t="e">
        <f t="shared" si="365"/>
        <v>#N/A</v>
      </c>
    </row>
    <row r="7782" spans="4:8">
      <c r="D7782" s="79"/>
      <c r="E7782" s="79"/>
      <c r="F7782" s="210" t="e">
        <f t="shared" si="363"/>
        <v>#N/A</v>
      </c>
      <c r="G7782" s="79" t="e">
        <f t="shared" si="364"/>
        <v>#N/A</v>
      </c>
      <c r="H7782" s="79" t="e">
        <f t="shared" si="365"/>
        <v>#N/A</v>
      </c>
    </row>
    <row r="7783" spans="4:8">
      <c r="D7783" s="79"/>
      <c r="E7783" s="79"/>
      <c r="F7783" s="210" t="e">
        <f t="shared" si="363"/>
        <v>#N/A</v>
      </c>
      <c r="G7783" s="79" t="e">
        <f t="shared" si="364"/>
        <v>#N/A</v>
      </c>
      <c r="H7783" s="79" t="e">
        <f t="shared" si="365"/>
        <v>#N/A</v>
      </c>
    </row>
    <row r="7784" spans="4:8">
      <c r="D7784" s="79"/>
      <c r="E7784" s="79"/>
      <c r="F7784" s="210" t="e">
        <f t="shared" si="363"/>
        <v>#N/A</v>
      </c>
      <c r="G7784" s="79" t="e">
        <f t="shared" si="364"/>
        <v>#N/A</v>
      </c>
      <c r="H7784" s="79" t="e">
        <f t="shared" si="365"/>
        <v>#N/A</v>
      </c>
    </row>
    <row r="7785" spans="4:8">
      <c r="D7785" s="79"/>
      <c r="E7785" s="79"/>
      <c r="F7785" s="210" t="e">
        <f t="shared" si="363"/>
        <v>#N/A</v>
      </c>
      <c r="G7785" s="79" t="e">
        <f t="shared" si="364"/>
        <v>#N/A</v>
      </c>
      <c r="H7785" s="79" t="e">
        <f t="shared" si="365"/>
        <v>#N/A</v>
      </c>
    </row>
    <row r="7786" spans="4:8">
      <c r="D7786" s="79"/>
      <c r="E7786" s="79"/>
      <c r="F7786" s="210" t="e">
        <f t="shared" si="363"/>
        <v>#N/A</v>
      </c>
      <c r="G7786" s="79" t="e">
        <f t="shared" si="364"/>
        <v>#N/A</v>
      </c>
      <c r="H7786" s="79" t="e">
        <f t="shared" si="365"/>
        <v>#N/A</v>
      </c>
    </row>
    <row r="7787" spans="4:8">
      <c r="D7787" s="79"/>
      <c r="E7787" s="79"/>
      <c r="F7787" s="210" t="e">
        <f t="shared" si="363"/>
        <v>#N/A</v>
      </c>
      <c r="G7787" s="79" t="e">
        <f t="shared" si="364"/>
        <v>#N/A</v>
      </c>
      <c r="H7787" s="79" t="e">
        <f t="shared" si="365"/>
        <v>#N/A</v>
      </c>
    </row>
    <row r="7788" spans="4:8">
      <c r="D7788" s="79"/>
      <c r="E7788" s="79"/>
      <c r="F7788" s="210" t="e">
        <f t="shared" si="363"/>
        <v>#N/A</v>
      </c>
      <c r="G7788" s="79" t="e">
        <f t="shared" si="364"/>
        <v>#N/A</v>
      </c>
      <c r="H7788" s="79" t="e">
        <f t="shared" si="365"/>
        <v>#N/A</v>
      </c>
    </row>
    <row r="7789" spans="4:8">
      <c r="D7789" s="79"/>
      <c r="E7789" s="79"/>
      <c r="F7789" s="210" t="e">
        <f t="shared" si="363"/>
        <v>#N/A</v>
      </c>
      <c r="G7789" s="79" t="e">
        <f t="shared" si="364"/>
        <v>#N/A</v>
      </c>
      <c r="H7789" s="79" t="e">
        <f t="shared" si="365"/>
        <v>#N/A</v>
      </c>
    </row>
    <row r="7790" spans="4:8">
      <c r="D7790" s="79"/>
      <c r="E7790" s="79"/>
      <c r="F7790" s="210" t="e">
        <f t="shared" si="363"/>
        <v>#N/A</v>
      </c>
      <c r="G7790" s="79" t="e">
        <f t="shared" si="364"/>
        <v>#N/A</v>
      </c>
      <c r="H7790" s="79" t="e">
        <f t="shared" si="365"/>
        <v>#N/A</v>
      </c>
    </row>
    <row r="7791" spans="4:8">
      <c r="D7791" s="79"/>
      <c r="E7791" s="79"/>
      <c r="F7791" s="210" t="e">
        <f t="shared" si="363"/>
        <v>#N/A</v>
      </c>
      <c r="G7791" s="79" t="e">
        <f t="shared" si="364"/>
        <v>#N/A</v>
      </c>
      <c r="H7791" s="79" t="e">
        <f t="shared" si="365"/>
        <v>#N/A</v>
      </c>
    </row>
    <row r="7792" spans="4:8">
      <c r="D7792" s="79"/>
      <c r="E7792" s="79"/>
      <c r="F7792" s="210" t="e">
        <f t="shared" si="363"/>
        <v>#N/A</v>
      </c>
      <c r="G7792" s="79" t="e">
        <f t="shared" si="364"/>
        <v>#N/A</v>
      </c>
      <c r="H7792" s="79" t="e">
        <f t="shared" si="365"/>
        <v>#N/A</v>
      </c>
    </row>
    <row r="7793" spans="4:8">
      <c r="D7793" s="79"/>
      <c r="E7793" s="79"/>
      <c r="F7793" s="210" t="e">
        <f t="shared" si="363"/>
        <v>#N/A</v>
      </c>
      <c r="G7793" s="79" t="e">
        <f t="shared" si="364"/>
        <v>#N/A</v>
      </c>
      <c r="H7793" s="79" t="e">
        <f t="shared" si="365"/>
        <v>#N/A</v>
      </c>
    </row>
    <row r="7794" spans="4:8">
      <c r="D7794" s="79"/>
      <c r="E7794" s="79"/>
      <c r="F7794" s="210" t="e">
        <f t="shared" si="363"/>
        <v>#N/A</v>
      </c>
      <c r="G7794" s="79" t="e">
        <f t="shared" si="364"/>
        <v>#N/A</v>
      </c>
      <c r="H7794" s="79" t="e">
        <f t="shared" si="365"/>
        <v>#N/A</v>
      </c>
    </row>
    <row r="7795" spans="4:8">
      <c r="D7795" s="79"/>
      <c r="E7795" s="79"/>
      <c r="F7795" s="210" t="e">
        <f t="shared" si="363"/>
        <v>#N/A</v>
      </c>
      <c r="G7795" s="79" t="e">
        <f t="shared" si="364"/>
        <v>#N/A</v>
      </c>
      <c r="H7795" s="79" t="e">
        <f t="shared" si="365"/>
        <v>#N/A</v>
      </c>
    </row>
    <row r="7796" spans="4:8">
      <c r="D7796" s="79"/>
      <c r="E7796" s="79"/>
      <c r="F7796" s="210" t="e">
        <f t="shared" si="363"/>
        <v>#N/A</v>
      </c>
      <c r="G7796" s="79" t="e">
        <f t="shared" si="364"/>
        <v>#N/A</v>
      </c>
      <c r="H7796" s="79" t="e">
        <f t="shared" si="365"/>
        <v>#N/A</v>
      </c>
    </row>
    <row r="7797" spans="4:8">
      <c r="D7797" s="79"/>
      <c r="E7797" s="79"/>
      <c r="F7797" s="210" t="e">
        <f t="shared" si="363"/>
        <v>#N/A</v>
      </c>
      <c r="G7797" s="79" t="e">
        <f t="shared" si="364"/>
        <v>#N/A</v>
      </c>
      <c r="H7797" s="79" t="e">
        <f t="shared" si="365"/>
        <v>#N/A</v>
      </c>
    </row>
    <row r="7798" spans="4:8">
      <c r="D7798" s="79"/>
      <c r="E7798" s="79"/>
      <c r="F7798" s="210" t="e">
        <f t="shared" si="363"/>
        <v>#N/A</v>
      </c>
      <c r="G7798" s="79" t="e">
        <f t="shared" si="364"/>
        <v>#N/A</v>
      </c>
      <c r="H7798" s="79" t="e">
        <f t="shared" si="365"/>
        <v>#N/A</v>
      </c>
    </row>
    <row r="7799" spans="4:8">
      <c r="D7799" s="79"/>
      <c r="E7799" s="79"/>
      <c r="F7799" s="210" t="e">
        <f t="shared" si="363"/>
        <v>#N/A</v>
      </c>
      <c r="G7799" s="79" t="e">
        <f t="shared" si="364"/>
        <v>#N/A</v>
      </c>
      <c r="H7799" s="79" t="e">
        <f t="shared" si="365"/>
        <v>#N/A</v>
      </c>
    </row>
    <row r="7800" spans="4:8">
      <c r="D7800" s="79"/>
      <c r="E7800" s="79"/>
      <c r="F7800" s="210" t="e">
        <f t="shared" si="363"/>
        <v>#N/A</v>
      </c>
      <c r="G7800" s="79" t="e">
        <f t="shared" si="364"/>
        <v>#N/A</v>
      </c>
      <c r="H7800" s="79" t="e">
        <f t="shared" si="365"/>
        <v>#N/A</v>
      </c>
    </row>
    <row r="7801" spans="4:8">
      <c r="D7801" s="79"/>
      <c r="E7801" s="79"/>
      <c r="F7801" s="210" t="e">
        <f t="shared" si="363"/>
        <v>#N/A</v>
      </c>
      <c r="G7801" s="79" t="e">
        <f t="shared" si="364"/>
        <v>#N/A</v>
      </c>
      <c r="H7801" s="79" t="e">
        <f t="shared" si="365"/>
        <v>#N/A</v>
      </c>
    </row>
    <row r="7802" spans="4:8">
      <c r="D7802" s="79"/>
      <c r="E7802" s="79"/>
      <c r="F7802" s="210" t="e">
        <f t="shared" si="363"/>
        <v>#N/A</v>
      </c>
      <c r="G7802" s="79" t="e">
        <f t="shared" si="364"/>
        <v>#N/A</v>
      </c>
      <c r="H7802" s="79" t="e">
        <f t="shared" si="365"/>
        <v>#N/A</v>
      </c>
    </row>
    <row r="7803" spans="4:8">
      <c r="D7803" s="79"/>
      <c r="E7803" s="79"/>
      <c r="F7803" s="210" t="e">
        <f t="shared" si="363"/>
        <v>#N/A</v>
      </c>
      <c r="G7803" s="79" t="e">
        <f t="shared" si="364"/>
        <v>#N/A</v>
      </c>
      <c r="H7803" s="79" t="e">
        <f t="shared" si="365"/>
        <v>#N/A</v>
      </c>
    </row>
    <row r="7804" spans="4:8">
      <c r="D7804" s="79"/>
      <c r="E7804" s="79"/>
      <c r="F7804" s="210" t="e">
        <f t="shared" si="363"/>
        <v>#N/A</v>
      </c>
      <c r="G7804" s="79" t="e">
        <f t="shared" si="364"/>
        <v>#N/A</v>
      </c>
      <c r="H7804" s="79" t="e">
        <f t="shared" si="365"/>
        <v>#N/A</v>
      </c>
    </row>
    <row r="7805" spans="4:8">
      <c r="D7805" s="79"/>
      <c r="E7805" s="79"/>
      <c r="F7805" s="210" t="e">
        <f t="shared" si="363"/>
        <v>#N/A</v>
      </c>
      <c r="G7805" s="79" t="e">
        <f t="shared" si="364"/>
        <v>#N/A</v>
      </c>
      <c r="H7805" s="79" t="e">
        <f t="shared" si="365"/>
        <v>#N/A</v>
      </c>
    </row>
    <row r="7806" spans="4:8">
      <c r="D7806" s="79"/>
      <c r="E7806" s="79"/>
      <c r="F7806" s="210" t="e">
        <f t="shared" si="363"/>
        <v>#N/A</v>
      </c>
      <c r="G7806" s="79" t="e">
        <f t="shared" si="364"/>
        <v>#N/A</v>
      </c>
      <c r="H7806" s="79" t="e">
        <f t="shared" si="365"/>
        <v>#N/A</v>
      </c>
    </row>
    <row r="7807" spans="4:8">
      <c r="D7807" s="79"/>
      <c r="E7807" s="79"/>
      <c r="F7807" s="210" t="e">
        <f t="shared" si="363"/>
        <v>#N/A</v>
      </c>
      <c r="G7807" s="79" t="e">
        <f t="shared" si="364"/>
        <v>#N/A</v>
      </c>
      <c r="H7807" s="79" t="e">
        <f t="shared" si="365"/>
        <v>#N/A</v>
      </c>
    </row>
    <row r="7808" spans="4:8">
      <c r="D7808" s="79"/>
      <c r="E7808" s="79"/>
      <c r="F7808" s="210" t="e">
        <f t="shared" si="363"/>
        <v>#N/A</v>
      </c>
      <c r="G7808" s="79" t="e">
        <f t="shared" si="364"/>
        <v>#N/A</v>
      </c>
      <c r="H7808" s="79" t="e">
        <f t="shared" si="365"/>
        <v>#N/A</v>
      </c>
    </row>
    <row r="7809" spans="4:8">
      <c r="D7809" s="79"/>
      <c r="E7809" s="79"/>
      <c r="F7809" s="210" t="e">
        <f t="shared" si="363"/>
        <v>#N/A</v>
      </c>
      <c r="G7809" s="79" t="e">
        <f t="shared" si="364"/>
        <v>#N/A</v>
      </c>
      <c r="H7809" s="79" t="e">
        <f t="shared" si="365"/>
        <v>#N/A</v>
      </c>
    </row>
    <row r="7810" spans="4:8">
      <c r="D7810" s="79"/>
      <c r="E7810" s="79"/>
      <c r="F7810" s="210" t="e">
        <f t="shared" si="363"/>
        <v>#N/A</v>
      </c>
      <c r="G7810" s="79" t="e">
        <f t="shared" si="364"/>
        <v>#N/A</v>
      </c>
      <c r="H7810" s="79" t="e">
        <f t="shared" si="365"/>
        <v>#N/A</v>
      </c>
    </row>
    <row r="7811" spans="4:8">
      <c r="D7811" s="79"/>
      <c r="E7811" s="79"/>
      <c r="F7811" s="210" t="e">
        <f t="shared" ref="F7811:F7874" si="366">IF(REF_DT&lt;=LastDay,INDEX(IntraMonth_Buckets,MATCH($A7811,IntraSumMonths,0),1),INDEX(BucketTable,MATCH($A7811,SumMonths,0),1))</f>
        <v>#N/A</v>
      </c>
      <c r="G7811" s="79" t="e">
        <f t="shared" ref="G7811:G7874" si="367">INDEX(Book_Type,MATCH($B7811,Book,0),1)</f>
        <v>#N/A</v>
      </c>
      <c r="H7811" s="79" t="e">
        <f t="shared" ref="H7811:H7874" si="368">$F7811&amp;$C7811</f>
        <v>#N/A</v>
      </c>
    </row>
    <row r="7812" spans="4:8">
      <c r="D7812" s="79"/>
      <c r="E7812" s="79"/>
      <c r="F7812" s="210" t="e">
        <f t="shared" si="366"/>
        <v>#N/A</v>
      </c>
      <c r="G7812" s="79" t="e">
        <f t="shared" si="367"/>
        <v>#N/A</v>
      </c>
      <c r="H7812" s="79" t="e">
        <f t="shared" si="368"/>
        <v>#N/A</v>
      </c>
    </row>
    <row r="7813" spans="4:8">
      <c r="D7813" s="79"/>
      <c r="E7813" s="79"/>
      <c r="F7813" s="210" t="e">
        <f t="shared" si="366"/>
        <v>#N/A</v>
      </c>
      <c r="G7813" s="79" t="e">
        <f t="shared" si="367"/>
        <v>#N/A</v>
      </c>
      <c r="H7813" s="79" t="e">
        <f t="shared" si="368"/>
        <v>#N/A</v>
      </c>
    </row>
    <row r="7814" spans="4:8">
      <c r="D7814" s="79"/>
      <c r="E7814" s="79"/>
      <c r="F7814" s="210" t="e">
        <f t="shared" si="366"/>
        <v>#N/A</v>
      </c>
      <c r="G7814" s="79" t="e">
        <f t="shared" si="367"/>
        <v>#N/A</v>
      </c>
      <c r="H7814" s="79" t="e">
        <f t="shared" si="368"/>
        <v>#N/A</v>
      </c>
    </row>
    <row r="7815" spans="4:8">
      <c r="D7815" s="79"/>
      <c r="E7815" s="79"/>
      <c r="F7815" s="210" t="e">
        <f t="shared" si="366"/>
        <v>#N/A</v>
      </c>
      <c r="G7815" s="79" t="e">
        <f t="shared" si="367"/>
        <v>#N/A</v>
      </c>
      <c r="H7815" s="79" t="e">
        <f t="shared" si="368"/>
        <v>#N/A</v>
      </c>
    </row>
    <row r="7816" spans="4:8">
      <c r="D7816" s="79"/>
      <c r="E7816" s="79"/>
      <c r="F7816" s="210" t="e">
        <f t="shared" si="366"/>
        <v>#N/A</v>
      </c>
      <c r="G7816" s="79" t="e">
        <f t="shared" si="367"/>
        <v>#N/A</v>
      </c>
      <c r="H7816" s="79" t="e">
        <f t="shared" si="368"/>
        <v>#N/A</v>
      </c>
    </row>
    <row r="7817" spans="4:8">
      <c r="D7817" s="79"/>
      <c r="E7817" s="79"/>
      <c r="F7817" s="210" t="e">
        <f t="shared" si="366"/>
        <v>#N/A</v>
      </c>
      <c r="G7817" s="79" t="e">
        <f t="shared" si="367"/>
        <v>#N/A</v>
      </c>
      <c r="H7817" s="79" t="e">
        <f t="shared" si="368"/>
        <v>#N/A</v>
      </c>
    </row>
    <row r="7818" spans="4:8">
      <c r="D7818" s="79"/>
      <c r="E7818" s="79"/>
      <c r="F7818" s="210" t="e">
        <f t="shared" si="366"/>
        <v>#N/A</v>
      </c>
      <c r="G7818" s="79" t="e">
        <f t="shared" si="367"/>
        <v>#N/A</v>
      </c>
      <c r="H7818" s="79" t="e">
        <f t="shared" si="368"/>
        <v>#N/A</v>
      </c>
    </row>
    <row r="7819" spans="4:8">
      <c r="D7819" s="79"/>
      <c r="E7819" s="79"/>
      <c r="F7819" s="210" t="e">
        <f t="shared" si="366"/>
        <v>#N/A</v>
      </c>
      <c r="G7819" s="79" t="e">
        <f t="shared" si="367"/>
        <v>#N/A</v>
      </c>
      <c r="H7819" s="79" t="e">
        <f t="shared" si="368"/>
        <v>#N/A</v>
      </c>
    </row>
    <row r="7820" spans="4:8">
      <c r="D7820" s="79"/>
      <c r="E7820" s="79"/>
      <c r="F7820" s="210" t="e">
        <f t="shared" si="366"/>
        <v>#N/A</v>
      </c>
      <c r="G7820" s="79" t="e">
        <f t="shared" si="367"/>
        <v>#N/A</v>
      </c>
      <c r="H7820" s="79" t="e">
        <f t="shared" si="368"/>
        <v>#N/A</v>
      </c>
    </row>
    <row r="7821" spans="4:8">
      <c r="D7821" s="79"/>
      <c r="E7821" s="79"/>
      <c r="F7821" s="210" t="e">
        <f t="shared" si="366"/>
        <v>#N/A</v>
      </c>
      <c r="G7821" s="79" t="e">
        <f t="shared" si="367"/>
        <v>#N/A</v>
      </c>
      <c r="H7821" s="79" t="e">
        <f t="shared" si="368"/>
        <v>#N/A</v>
      </c>
    </row>
    <row r="7822" spans="4:8">
      <c r="D7822" s="79"/>
      <c r="E7822" s="79"/>
      <c r="F7822" s="210" t="e">
        <f t="shared" si="366"/>
        <v>#N/A</v>
      </c>
      <c r="G7822" s="79" t="e">
        <f t="shared" si="367"/>
        <v>#N/A</v>
      </c>
      <c r="H7822" s="79" t="e">
        <f t="shared" si="368"/>
        <v>#N/A</v>
      </c>
    </row>
    <row r="7823" spans="4:8">
      <c r="D7823" s="79"/>
      <c r="E7823" s="79"/>
      <c r="F7823" s="210" t="e">
        <f t="shared" si="366"/>
        <v>#N/A</v>
      </c>
      <c r="G7823" s="79" t="e">
        <f t="shared" si="367"/>
        <v>#N/A</v>
      </c>
      <c r="H7823" s="79" t="e">
        <f t="shared" si="368"/>
        <v>#N/A</v>
      </c>
    </row>
    <row r="7824" spans="4:8">
      <c r="D7824" s="79"/>
      <c r="E7824" s="79"/>
      <c r="F7824" s="210" t="e">
        <f t="shared" si="366"/>
        <v>#N/A</v>
      </c>
      <c r="G7824" s="79" t="e">
        <f t="shared" si="367"/>
        <v>#N/A</v>
      </c>
      <c r="H7824" s="79" t="e">
        <f t="shared" si="368"/>
        <v>#N/A</v>
      </c>
    </row>
    <row r="7825" spans="4:8">
      <c r="D7825" s="79"/>
      <c r="E7825" s="79"/>
      <c r="F7825" s="210" t="e">
        <f t="shared" si="366"/>
        <v>#N/A</v>
      </c>
      <c r="G7825" s="79" t="e">
        <f t="shared" si="367"/>
        <v>#N/A</v>
      </c>
      <c r="H7825" s="79" t="e">
        <f t="shared" si="368"/>
        <v>#N/A</v>
      </c>
    </row>
    <row r="7826" spans="4:8">
      <c r="D7826" s="79"/>
      <c r="E7826" s="79"/>
      <c r="F7826" s="210" t="e">
        <f t="shared" si="366"/>
        <v>#N/A</v>
      </c>
      <c r="G7826" s="79" t="e">
        <f t="shared" si="367"/>
        <v>#N/A</v>
      </c>
      <c r="H7826" s="79" t="e">
        <f t="shared" si="368"/>
        <v>#N/A</v>
      </c>
    </row>
    <row r="7827" spans="4:8">
      <c r="D7827" s="79"/>
      <c r="E7827" s="79"/>
      <c r="F7827" s="210" t="e">
        <f t="shared" si="366"/>
        <v>#N/A</v>
      </c>
      <c r="G7827" s="79" t="e">
        <f t="shared" si="367"/>
        <v>#N/A</v>
      </c>
      <c r="H7827" s="79" t="e">
        <f t="shared" si="368"/>
        <v>#N/A</v>
      </c>
    </row>
    <row r="7828" spans="4:8">
      <c r="D7828" s="79"/>
      <c r="E7828" s="79"/>
      <c r="F7828" s="210" t="e">
        <f t="shared" si="366"/>
        <v>#N/A</v>
      </c>
      <c r="G7828" s="79" t="e">
        <f t="shared" si="367"/>
        <v>#N/A</v>
      </c>
      <c r="H7828" s="79" t="e">
        <f t="shared" si="368"/>
        <v>#N/A</v>
      </c>
    </row>
    <row r="7829" spans="4:8">
      <c r="D7829" s="79"/>
      <c r="E7829" s="79"/>
      <c r="F7829" s="210" t="e">
        <f t="shared" si="366"/>
        <v>#N/A</v>
      </c>
      <c r="G7829" s="79" t="e">
        <f t="shared" si="367"/>
        <v>#N/A</v>
      </c>
      <c r="H7829" s="79" t="e">
        <f t="shared" si="368"/>
        <v>#N/A</v>
      </c>
    </row>
    <row r="7830" spans="4:8">
      <c r="D7830" s="79"/>
      <c r="E7830" s="79"/>
      <c r="F7830" s="210" t="e">
        <f t="shared" si="366"/>
        <v>#N/A</v>
      </c>
      <c r="G7830" s="79" t="e">
        <f t="shared" si="367"/>
        <v>#N/A</v>
      </c>
      <c r="H7830" s="79" t="e">
        <f t="shared" si="368"/>
        <v>#N/A</v>
      </c>
    </row>
    <row r="7831" spans="4:8">
      <c r="D7831" s="79"/>
      <c r="E7831" s="79"/>
      <c r="F7831" s="210" t="e">
        <f t="shared" si="366"/>
        <v>#N/A</v>
      </c>
      <c r="G7831" s="79" t="e">
        <f t="shared" si="367"/>
        <v>#N/A</v>
      </c>
      <c r="H7831" s="79" t="e">
        <f t="shared" si="368"/>
        <v>#N/A</v>
      </c>
    </row>
    <row r="7832" spans="4:8">
      <c r="D7832" s="79"/>
      <c r="E7832" s="79"/>
      <c r="F7832" s="210" t="e">
        <f t="shared" si="366"/>
        <v>#N/A</v>
      </c>
      <c r="G7832" s="79" t="e">
        <f t="shared" si="367"/>
        <v>#N/A</v>
      </c>
      <c r="H7832" s="79" t="e">
        <f t="shared" si="368"/>
        <v>#N/A</v>
      </c>
    </row>
    <row r="7833" spans="4:8">
      <c r="D7833" s="79"/>
      <c r="E7833" s="79"/>
      <c r="F7833" s="210" t="e">
        <f t="shared" si="366"/>
        <v>#N/A</v>
      </c>
      <c r="G7833" s="79" t="e">
        <f t="shared" si="367"/>
        <v>#N/A</v>
      </c>
      <c r="H7833" s="79" t="e">
        <f t="shared" si="368"/>
        <v>#N/A</v>
      </c>
    </row>
    <row r="7834" spans="4:8">
      <c r="D7834" s="79"/>
      <c r="E7834" s="79"/>
      <c r="F7834" s="210" t="e">
        <f t="shared" si="366"/>
        <v>#N/A</v>
      </c>
      <c r="G7834" s="79" t="e">
        <f t="shared" si="367"/>
        <v>#N/A</v>
      </c>
      <c r="H7834" s="79" t="e">
        <f t="shared" si="368"/>
        <v>#N/A</v>
      </c>
    </row>
    <row r="7835" spans="4:8">
      <c r="D7835" s="79"/>
      <c r="E7835" s="79"/>
      <c r="F7835" s="210" t="e">
        <f t="shared" si="366"/>
        <v>#N/A</v>
      </c>
      <c r="G7835" s="79" t="e">
        <f t="shared" si="367"/>
        <v>#N/A</v>
      </c>
      <c r="H7835" s="79" t="e">
        <f t="shared" si="368"/>
        <v>#N/A</v>
      </c>
    </row>
    <row r="7836" spans="4:8">
      <c r="D7836" s="79"/>
      <c r="E7836" s="79"/>
      <c r="F7836" s="210" t="e">
        <f t="shared" si="366"/>
        <v>#N/A</v>
      </c>
      <c r="G7836" s="79" t="e">
        <f t="shared" si="367"/>
        <v>#N/A</v>
      </c>
      <c r="H7836" s="79" t="e">
        <f t="shared" si="368"/>
        <v>#N/A</v>
      </c>
    </row>
    <row r="7837" spans="4:8">
      <c r="D7837" s="79"/>
      <c r="E7837" s="79"/>
      <c r="F7837" s="210" t="e">
        <f t="shared" si="366"/>
        <v>#N/A</v>
      </c>
      <c r="G7837" s="79" t="e">
        <f t="shared" si="367"/>
        <v>#N/A</v>
      </c>
      <c r="H7837" s="79" t="e">
        <f t="shared" si="368"/>
        <v>#N/A</v>
      </c>
    </row>
    <row r="7838" spans="4:8">
      <c r="D7838" s="79"/>
      <c r="E7838" s="79"/>
      <c r="F7838" s="210" t="e">
        <f t="shared" si="366"/>
        <v>#N/A</v>
      </c>
      <c r="G7838" s="79" t="e">
        <f t="shared" si="367"/>
        <v>#N/A</v>
      </c>
      <c r="H7838" s="79" t="e">
        <f t="shared" si="368"/>
        <v>#N/A</v>
      </c>
    </row>
    <row r="7839" spans="4:8">
      <c r="D7839" s="79"/>
      <c r="E7839" s="79"/>
      <c r="F7839" s="210" t="e">
        <f t="shared" si="366"/>
        <v>#N/A</v>
      </c>
      <c r="G7839" s="79" t="e">
        <f t="shared" si="367"/>
        <v>#N/A</v>
      </c>
      <c r="H7839" s="79" t="e">
        <f t="shared" si="368"/>
        <v>#N/A</v>
      </c>
    </row>
    <row r="7840" spans="4:8">
      <c r="D7840" s="79"/>
      <c r="E7840" s="79"/>
      <c r="F7840" s="210" t="e">
        <f t="shared" si="366"/>
        <v>#N/A</v>
      </c>
      <c r="G7840" s="79" t="e">
        <f t="shared" si="367"/>
        <v>#N/A</v>
      </c>
      <c r="H7840" s="79" t="e">
        <f t="shared" si="368"/>
        <v>#N/A</v>
      </c>
    </row>
    <row r="7841" spans="4:8">
      <c r="D7841" s="79"/>
      <c r="E7841" s="79"/>
      <c r="F7841" s="210" t="e">
        <f t="shared" si="366"/>
        <v>#N/A</v>
      </c>
      <c r="G7841" s="79" t="e">
        <f t="shared" si="367"/>
        <v>#N/A</v>
      </c>
      <c r="H7841" s="79" t="e">
        <f t="shared" si="368"/>
        <v>#N/A</v>
      </c>
    </row>
    <row r="7842" spans="4:8">
      <c r="D7842" s="79"/>
      <c r="E7842" s="79"/>
      <c r="F7842" s="210" t="e">
        <f t="shared" si="366"/>
        <v>#N/A</v>
      </c>
      <c r="G7842" s="79" t="e">
        <f t="shared" si="367"/>
        <v>#N/A</v>
      </c>
      <c r="H7842" s="79" t="e">
        <f t="shared" si="368"/>
        <v>#N/A</v>
      </c>
    </row>
    <row r="7843" spans="4:8">
      <c r="D7843" s="79"/>
      <c r="E7843" s="79"/>
      <c r="F7843" s="210" t="e">
        <f t="shared" si="366"/>
        <v>#N/A</v>
      </c>
      <c r="G7843" s="79" t="e">
        <f t="shared" si="367"/>
        <v>#N/A</v>
      </c>
      <c r="H7843" s="79" t="e">
        <f t="shared" si="368"/>
        <v>#N/A</v>
      </c>
    </row>
    <row r="7844" spans="4:8">
      <c r="D7844" s="79"/>
      <c r="E7844" s="79"/>
      <c r="F7844" s="210" t="e">
        <f t="shared" si="366"/>
        <v>#N/A</v>
      </c>
      <c r="G7844" s="79" t="e">
        <f t="shared" si="367"/>
        <v>#N/A</v>
      </c>
      <c r="H7844" s="79" t="e">
        <f t="shared" si="368"/>
        <v>#N/A</v>
      </c>
    </row>
    <row r="7845" spans="4:8">
      <c r="D7845" s="79"/>
      <c r="E7845" s="79"/>
      <c r="F7845" s="210" t="e">
        <f t="shared" si="366"/>
        <v>#N/A</v>
      </c>
      <c r="G7845" s="79" t="e">
        <f t="shared" si="367"/>
        <v>#N/A</v>
      </c>
      <c r="H7845" s="79" t="e">
        <f t="shared" si="368"/>
        <v>#N/A</v>
      </c>
    </row>
    <row r="7846" spans="4:8">
      <c r="D7846" s="79"/>
      <c r="E7846" s="79"/>
      <c r="F7846" s="210" t="e">
        <f t="shared" si="366"/>
        <v>#N/A</v>
      </c>
      <c r="G7846" s="79" t="e">
        <f t="shared" si="367"/>
        <v>#N/A</v>
      </c>
      <c r="H7846" s="79" t="e">
        <f t="shared" si="368"/>
        <v>#N/A</v>
      </c>
    </row>
    <row r="7847" spans="4:8">
      <c r="D7847" s="79"/>
      <c r="E7847" s="79"/>
      <c r="F7847" s="210" t="e">
        <f t="shared" si="366"/>
        <v>#N/A</v>
      </c>
      <c r="G7847" s="79" t="e">
        <f t="shared" si="367"/>
        <v>#N/A</v>
      </c>
      <c r="H7847" s="79" t="e">
        <f t="shared" si="368"/>
        <v>#N/A</v>
      </c>
    </row>
    <row r="7848" spans="4:8">
      <c r="D7848" s="79"/>
      <c r="E7848" s="79"/>
      <c r="F7848" s="210" t="e">
        <f t="shared" si="366"/>
        <v>#N/A</v>
      </c>
      <c r="G7848" s="79" t="e">
        <f t="shared" si="367"/>
        <v>#N/A</v>
      </c>
      <c r="H7848" s="79" t="e">
        <f t="shared" si="368"/>
        <v>#N/A</v>
      </c>
    </row>
    <row r="7849" spans="4:8">
      <c r="D7849" s="79"/>
      <c r="E7849" s="79"/>
      <c r="F7849" s="210" t="e">
        <f t="shared" si="366"/>
        <v>#N/A</v>
      </c>
      <c r="G7849" s="79" t="e">
        <f t="shared" si="367"/>
        <v>#N/A</v>
      </c>
      <c r="H7849" s="79" t="e">
        <f t="shared" si="368"/>
        <v>#N/A</v>
      </c>
    </row>
    <row r="7850" spans="4:8">
      <c r="D7850" s="79"/>
      <c r="E7850" s="79"/>
      <c r="F7850" s="210" t="e">
        <f t="shared" si="366"/>
        <v>#N/A</v>
      </c>
      <c r="G7850" s="79" t="e">
        <f t="shared" si="367"/>
        <v>#N/A</v>
      </c>
      <c r="H7850" s="79" t="e">
        <f t="shared" si="368"/>
        <v>#N/A</v>
      </c>
    </row>
    <row r="7851" spans="4:8">
      <c r="D7851" s="79"/>
      <c r="E7851" s="79"/>
      <c r="F7851" s="210" t="e">
        <f t="shared" si="366"/>
        <v>#N/A</v>
      </c>
      <c r="G7851" s="79" t="e">
        <f t="shared" si="367"/>
        <v>#N/A</v>
      </c>
      <c r="H7851" s="79" t="e">
        <f t="shared" si="368"/>
        <v>#N/A</v>
      </c>
    </row>
    <row r="7852" spans="4:8">
      <c r="D7852" s="79"/>
      <c r="E7852" s="79"/>
      <c r="F7852" s="210" t="e">
        <f t="shared" si="366"/>
        <v>#N/A</v>
      </c>
      <c r="G7852" s="79" t="e">
        <f t="shared" si="367"/>
        <v>#N/A</v>
      </c>
      <c r="H7852" s="79" t="e">
        <f t="shared" si="368"/>
        <v>#N/A</v>
      </c>
    </row>
    <row r="7853" spans="4:8">
      <c r="D7853" s="79"/>
      <c r="E7853" s="79"/>
      <c r="F7853" s="210" t="e">
        <f t="shared" si="366"/>
        <v>#N/A</v>
      </c>
      <c r="G7853" s="79" t="e">
        <f t="shared" si="367"/>
        <v>#N/A</v>
      </c>
      <c r="H7853" s="79" t="e">
        <f t="shared" si="368"/>
        <v>#N/A</v>
      </c>
    </row>
    <row r="7854" spans="4:8">
      <c r="D7854" s="79"/>
      <c r="E7854" s="79"/>
      <c r="F7854" s="210" t="e">
        <f t="shared" si="366"/>
        <v>#N/A</v>
      </c>
      <c r="G7854" s="79" t="e">
        <f t="shared" si="367"/>
        <v>#N/A</v>
      </c>
      <c r="H7854" s="79" t="e">
        <f t="shared" si="368"/>
        <v>#N/A</v>
      </c>
    </row>
    <row r="7855" spans="4:8">
      <c r="D7855" s="79"/>
      <c r="E7855" s="79"/>
      <c r="F7855" s="210" t="e">
        <f t="shared" si="366"/>
        <v>#N/A</v>
      </c>
      <c r="G7855" s="79" t="e">
        <f t="shared" si="367"/>
        <v>#N/A</v>
      </c>
      <c r="H7855" s="79" t="e">
        <f t="shared" si="368"/>
        <v>#N/A</v>
      </c>
    </row>
    <row r="7856" spans="4:8">
      <c r="D7856" s="79"/>
      <c r="E7856" s="79"/>
      <c r="F7856" s="210" t="e">
        <f t="shared" si="366"/>
        <v>#N/A</v>
      </c>
      <c r="G7856" s="79" t="e">
        <f t="shared" si="367"/>
        <v>#N/A</v>
      </c>
      <c r="H7856" s="79" t="e">
        <f t="shared" si="368"/>
        <v>#N/A</v>
      </c>
    </row>
    <row r="7857" spans="4:8">
      <c r="D7857" s="79"/>
      <c r="E7857" s="79"/>
      <c r="F7857" s="210" t="e">
        <f t="shared" si="366"/>
        <v>#N/A</v>
      </c>
      <c r="G7857" s="79" t="e">
        <f t="shared" si="367"/>
        <v>#N/A</v>
      </c>
      <c r="H7857" s="79" t="e">
        <f t="shared" si="368"/>
        <v>#N/A</v>
      </c>
    </row>
    <row r="7858" spans="4:8">
      <c r="D7858" s="79"/>
      <c r="E7858" s="79"/>
      <c r="F7858" s="210" t="e">
        <f t="shared" si="366"/>
        <v>#N/A</v>
      </c>
      <c r="G7858" s="79" t="e">
        <f t="shared" si="367"/>
        <v>#N/A</v>
      </c>
      <c r="H7858" s="79" t="e">
        <f t="shared" si="368"/>
        <v>#N/A</v>
      </c>
    </row>
    <row r="7859" spans="4:8">
      <c r="D7859" s="79"/>
      <c r="E7859" s="79"/>
      <c r="F7859" s="210" t="e">
        <f t="shared" si="366"/>
        <v>#N/A</v>
      </c>
      <c r="G7859" s="79" t="e">
        <f t="shared" si="367"/>
        <v>#N/A</v>
      </c>
      <c r="H7859" s="79" t="e">
        <f t="shared" si="368"/>
        <v>#N/A</v>
      </c>
    </row>
    <row r="7860" spans="4:8">
      <c r="D7860" s="79"/>
      <c r="E7860" s="79"/>
      <c r="F7860" s="210" t="e">
        <f t="shared" si="366"/>
        <v>#N/A</v>
      </c>
      <c r="G7860" s="79" t="e">
        <f t="shared" si="367"/>
        <v>#N/A</v>
      </c>
      <c r="H7860" s="79" t="e">
        <f t="shared" si="368"/>
        <v>#N/A</v>
      </c>
    </row>
    <row r="7861" spans="4:8">
      <c r="D7861" s="79"/>
      <c r="E7861" s="79"/>
      <c r="F7861" s="210" t="e">
        <f t="shared" si="366"/>
        <v>#N/A</v>
      </c>
      <c r="G7861" s="79" t="e">
        <f t="shared" si="367"/>
        <v>#N/A</v>
      </c>
      <c r="H7861" s="79" t="e">
        <f t="shared" si="368"/>
        <v>#N/A</v>
      </c>
    </row>
    <row r="7862" spans="4:8">
      <c r="D7862" s="79"/>
      <c r="E7862" s="79"/>
      <c r="F7862" s="210" t="e">
        <f t="shared" si="366"/>
        <v>#N/A</v>
      </c>
      <c r="G7862" s="79" t="e">
        <f t="shared" si="367"/>
        <v>#N/A</v>
      </c>
      <c r="H7862" s="79" t="e">
        <f t="shared" si="368"/>
        <v>#N/A</v>
      </c>
    </row>
    <row r="7863" spans="4:8">
      <c r="D7863" s="79"/>
      <c r="E7863" s="79"/>
      <c r="F7863" s="210" t="e">
        <f t="shared" si="366"/>
        <v>#N/A</v>
      </c>
      <c r="G7863" s="79" t="e">
        <f t="shared" si="367"/>
        <v>#N/A</v>
      </c>
      <c r="H7863" s="79" t="e">
        <f t="shared" si="368"/>
        <v>#N/A</v>
      </c>
    </row>
    <row r="7864" spans="4:8">
      <c r="D7864" s="79"/>
      <c r="E7864" s="79"/>
      <c r="F7864" s="210" t="e">
        <f t="shared" si="366"/>
        <v>#N/A</v>
      </c>
      <c r="G7864" s="79" t="e">
        <f t="shared" si="367"/>
        <v>#N/A</v>
      </c>
      <c r="H7864" s="79" t="e">
        <f t="shared" si="368"/>
        <v>#N/A</v>
      </c>
    </row>
    <row r="7865" spans="4:8">
      <c r="D7865" s="79"/>
      <c r="E7865" s="79"/>
      <c r="F7865" s="210" t="e">
        <f t="shared" si="366"/>
        <v>#N/A</v>
      </c>
      <c r="G7865" s="79" t="e">
        <f t="shared" si="367"/>
        <v>#N/A</v>
      </c>
      <c r="H7865" s="79" t="e">
        <f t="shared" si="368"/>
        <v>#N/A</v>
      </c>
    </row>
    <row r="7866" spans="4:8">
      <c r="D7866" s="79"/>
      <c r="E7866" s="79"/>
      <c r="F7866" s="210" t="e">
        <f t="shared" si="366"/>
        <v>#N/A</v>
      </c>
      <c r="G7866" s="79" t="e">
        <f t="shared" si="367"/>
        <v>#N/A</v>
      </c>
      <c r="H7866" s="79" t="e">
        <f t="shared" si="368"/>
        <v>#N/A</v>
      </c>
    </row>
    <row r="7867" spans="4:8">
      <c r="D7867" s="79"/>
      <c r="E7867" s="79"/>
      <c r="F7867" s="210" t="e">
        <f t="shared" si="366"/>
        <v>#N/A</v>
      </c>
      <c r="G7867" s="79" t="e">
        <f t="shared" si="367"/>
        <v>#N/A</v>
      </c>
      <c r="H7867" s="79" t="e">
        <f t="shared" si="368"/>
        <v>#N/A</v>
      </c>
    </row>
    <row r="7868" spans="4:8">
      <c r="D7868" s="79"/>
      <c r="E7868" s="79"/>
      <c r="F7868" s="210" t="e">
        <f t="shared" si="366"/>
        <v>#N/A</v>
      </c>
      <c r="G7868" s="79" t="e">
        <f t="shared" si="367"/>
        <v>#N/A</v>
      </c>
      <c r="H7868" s="79" t="e">
        <f t="shared" si="368"/>
        <v>#N/A</v>
      </c>
    </row>
    <row r="7869" spans="4:8">
      <c r="D7869" s="79"/>
      <c r="E7869" s="79"/>
      <c r="F7869" s="210" t="e">
        <f t="shared" si="366"/>
        <v>#N/A</v>
      </c>
      <c r="G7869" s="79" t="e">
        <f t="shared" si="367"/>
        <v>#N/A</v>
      </c>
      <c r="H7869" s="79" t="e">
        <f t="shared" si="368"/>
        <v>#N/A</v>
      </c>
    </row>
    <row r="7870" spans="4:8">
      <c r="D7870" s="79"/>
      <c r="E7870" s="79"/>
      <c r="F7870" s="210" t="e">
        <f t="shared" si="366"/>
        <v>#N/A</v>
      </c>
      <c r="G7870" s="79" t="e">
        <f t="shared" si="367"/>
        <v>#N/A</v>
      </c>
      <c r="H7870" s="79" t="e">
        <f t="shared" si="368"/>
        <v>#N/A</v>
      </c>
    </row>
    <row r="7871" spans="4:8">
      <c r="D7871" s="79"/>
      <c r="E7871" s="79"/>
      <c r="F7871" s="210" t="e">
        <f t="shared" si="366"/>
        <v>#N/A</v>
      </c>
      <c r="G7871" s="79" t="e">
        <f t="shared" si="367"/>
        <v>#N/A</v>
      </c>
      <c r="H7871" s="79" t="e">
        <f t="shared" si="368"/>
        <v>#N/A</v>
      </c>
    </row>
    <row r="7872" spans="4:8">
      <c r="D7872" s="79"/>
      <c r="E7872" s="79"/>
      <c r="F7872" s="210" t="e">
        <f t="shared" si="366"/>
        <v>#N/A</v>
      </c>
      <c r="G7872" s="79" t="e">
        <f t="shared" si="367"/>
        <v>#N/A</v>
      </c>
      <c r="H7872" s="79" t="e">
        <f t="shared" si="368"/>
        <v>#N/A</v>
      </c>
    </row>
    <row r="7873" spans="4:8">
      <c r="D7873" s="79"/>
      <c r="E7873" s="79"/>
      <c r="F7873" s="210" t="e">
        <f t="shared" si="366"/>
        <v>#N/A</v>
      </c>
      <c r="G7873" s="79" t="e">
        <f t="shared" si="367"/>
        <v>#N/A</v>
      </c>
      <c r="H7873" s="79" t="e">
        <f t="shared" si="368"/>
        <v>#N/A</v>
      </c>
    </row>
    <row r="7874" spans="4:8">
      <c r="D7874" s="79"/>
      <c r="E7874" s="79"/>
      <c r="F7874" s="210" t="e">
        <f t="shared" si="366"/>
        <v>#N/A</v>
      </c>
      <c r="G7874" s="79" t="e">
        <f t="shared" si="367"/>
        <v>#N/A</v>
      </c>
      <c r="H7874" s="79" t="e">
        <f t="shared" si="368"/>
        <v>#N/A</v>
      </c>
    </row>
    <row r="7875" spans="4:8">
      <c r="D7875" s="79"/>
      <c r="E7875" s="79"/>
      <c r="F7875" s="210" t="e">
        <f t="shared" ref="F7875:F7938" si="369">IF(REF_DT&lt;=LastDay,INDEX(IntraMonth_Buckets,MATCH($A7875,IntraSumMonths,0),1),INDEX(BucketTable,MATCH($A7875,SumMonths,0),1))</f>
        <v>#N/A</v>
      </c>
      <c r="G7875" s="79" t="e">
        <f t="shared" ref="G7875:G7938" si="370">INDEX(Book_Type,MATCH($B7875,Book,0),1)</f>
        <v>#N/A</v>
      </c>
      <c r="H7875" s="79" t="e">
        <f t="shared" ref="H7875:H7938" si="371">$F7875&amp;$C7875</f>
        <v>#N/A</v>
      </c>
    </row>
    <row r="7876" spans="4:8">
      <c r="D7876" s="79"/>
      <c r="E7876" s="79"/>
      <c r="F7876" s="210" t="e">
        <f t="shared" si="369"/>
        <v>#N/A</v>
      </c>
      <c r="G7876" s="79" t="e">
        <f t="shared" si="370"/>
        <v>#N/A</v>
      </c>
      <c r="H7876" s="79" t="e">
        <f t="shared" si="371"/>
        <v>#N/A</v>
      </c>
    </row>
    <row r="7877" spans="4:8">
      <c r="D7877" s="79"/>
      <c r="E7877" s="79"/>
      <c r="F7877" s="210" t="e">
        <f t="shared" si="369"/>
        <v>#N/A</v>
      </c>
      <c r="G7877" s="79" t="e">
        <f t="shared" si="370"/>
        <v>#N/A</v>
      </c>
      <c r="H7877" s="79" t="e">
        <f t="shared" si="371"/>
        <v>#N/A</v>
      </c>
    </row>
    <row r="7878" spans="4:8">
      <c r="D7878" s="79"/>
      <c r="E7878" s="79"/>
      <c r="F7878" s="210" t="e">
        <f t="shared" si="369"/>
        <v>#N/A</v>
      </c>
      <c r="G7878" s="79" t="e">
        <f t="shared" si="370"/>
        <v>#N/A</v>
      </c>
      <c r="H7878" s="79" t="e">
        <f t="shared" si="371"/>
        <v>#N/A</v>
      </c>
    </row>
    <row r="7879" spans="4:8">
      <c r="D7879" s="79"/>
      <c r="E7879" s="79"/>
      <c r="F7879" s="210" t="e">
        <f t="shared" si="369"/>
        <v>#N/A</v>
      </c>
      <c r="G7879" s="79" t="e">
        <f t="shared" si="370"/>
        <v>#N/A</v>
      </c>
      <c r="H7879" s="79" t="e">
        <f t="shared" si="371"/>
        <v>#N/A</v>
      </c>
    </row>
    <row r="7880" spans="4:8">
      <c r="D7880" s="79"/>
      <c r="E7880" s="79"/>
      <c r="F7880" s="210" t="e">
        <f t="shared" si="369"/>
        <v>#N/A</v>
      </c>
      <c r="G7880" s="79" t="e">
        <f t="shared" si="370"/>
        <v>#N/A</v>
      </c>
      <c r="H7880" s="79" t="e">
        <f t="shared" si="371"/>
        <v>#N/A</v>
      </c>
    </row>
    <row r="7881" spans="4:8">
      <c r="D7881" s="79"/>
      <c r="E7881" s="79"/>
      <c r="F7881" s="210" t="e">
        <f t="shared" si="369"/>
        <v>#N/A</v>
      </c>
      <c r="G7881" s="79" t="e">
        <f t="shared" si="370"/>
        <v>#N/A</v>
      </c>
      <c r="H7881" s="79" t="e">
        <f t="shared" si="371"/>
        <v>#N/A</v>
      </c>
    </row>
    <row r="7882" spans="4:8">
      <c r="D7882" s="79"/>
      <c r="E7882" s="79"/>
      <c r="F7882" s="210" t="e">
        <f t="shared" si="369"/>
        <v>#N/A</v>
      </c>
      <c r="G7882" s="79" t="e">
        <f t="shared" si="370"/>
        <v>#N/A</v>
      </c>
      <c r="H7882" s="79" t="e">
        <f t="shared" si="371"/>
        <v>#N/A</v>
      </c>
    </row>
    <row r="7883" spans="4:8">
      <c r="D7883" s="79"/>
      <c r="E7883" s="79"/>
      <c r="F7883" s="210" t="e">
        <f t="shared" si="369"/>
        <v>#N/A</v>
      </c>
      <c r="G7883" s="79" t="e">
        <f t="shared" si="370"/>
        <v>#N/A</v>
      </c>
      <c r="H7883" s="79" t="e">
        <f t="shared" si="371"/>
        <v>#N/A</v>
      </c>
    </row>
    <row r="7884" spans="4:8">
      <c r="D7884" s="79"/>
      <c r="E7884" s="79"/>
      <c r="F7884" s="210" t="e">
        <f t="shared" si="369"/>
        <v>#N/A</v>
      </c>
      <c r="G7884" s="79" t="e">
        <f t="shared" si="370"/>
        <v>#N/A</v>
      </c>
      <c r="H7884" s="79" t="e">
        <f t="shared" si="371"/>
        <v>#N/A</v>
      </c>
    </row>
    <row r="7885" spans="4:8">
      <c r="D7885" s="79"/>
      <c r="E7885" s="79"/>
      <c r="F7885" s="210" t="e">
        <f t="shared" si="369"/>
        <v>#N/A</v>
      </c>
      <c r="G7885" s="79" t="e">
        <f t="shared" si="370"/>
        <v>#N/A</v>
      </c>
      <c r="H7885" s="79" t="e">
        <f t="shared" si="371"/>
        <v>#N/A</v>
      </c>
    </row>
    <row r="7886" spans="4:8">
      <c r="D7886" s="79"/>
      <c r="E7886" s="79"/>
      <c r="F7886" s="210" t="e">
        <f t="shared" si="369"/>
        <v>#N/A</v>
      </c>
      <c r="G7886" s="79" t="e">
        <f t="shared" si="370"/>
        <v>#N/A</v>
      </c>
      <c r="H7886" s="79" t="e">
        <f t="shared" si="371"/>
        <v>#N/A</v>
      </c>
    </row>
    <row r="7887" spans="4:8">
      <c r="D7887" s="79"/>
      <c r="E7887" s="79"/>
      <c r="F7887" s="210" t="e">
        <f t="shared" si="369"/>
        <v>#N/A</v>
      </c>
      <c r="G7887" s="79" t="e">
        <f t="shared" si="370"/>
        <v>#N/A</v>
      </c>
      <c r="H7887" s="79" t="e">
        <f t="shared" si="371"/>
        <v>#N/A</v>
      </c>
    </row>
    <row r="7888" spans="4:8">
      <c r="D7888" s="79"/>
      <c r="E7888" s="79"/>
      <c r="F7888" s="210" t="e">
        <f t="shared" si="369"/>
        <v>#N/A</v>
      </c>
      <c r="G7888" s="79" t="e">
        <f t="shared" si="370"/>
        <v>#N/A</v>
      </c>
      <c r="H7888" s="79" t="e">
        <f t="shared" si="371"/>
        <v>#N/A</v>
      </c>
    </row>
    <row r="7889" spans="4:8">
      <c r="D7889" s="79"/>
      <c r="E7889" s="79"/>
      <c r="F7889" s="210" t="e">
        <f t="shared" si="369"/>
        <v>#N/A</v>
      </c>
      <c r="G7889" s="79" t="e">
        <f t="shared" si="370"/>
        <v>#N/A</v>
      </c>
      <c r="H7889" s="79" t="e">
        <f t="shared" si="371"/>
        <v>#N/A</v>
      </c>
    </row>
    <row r="7890" spans="4:8">
      <c r="D7890" s="79"/>
      <c r="E7890" s="79"/>
      <c r="F7890" s="210" t="e">
        <f t="shared" si="369"/>
        <v>#N/A</v>
      </c>
      <c r="G7890" s="79" t="e">
        <f t="shared" si="370"/>
        <v>#N/A</v>
      </c>
      <c r="H7890" s="79" t="e">
        <f t="shared" si="371"/>
        <v>#N/A</v>
      </c>
    </row>
    <row r="7891" spans="4:8">
      <c r="D7891" s="79"/>
      <c r="E7891" s="79"/>
      <c r="F7891" s="210" t="e">
        <f t="shared" si="369"/>
        <v>#N/A</v>
      </c>
      <c r="G7891" s="79" t="e">
        <f t="shared" si="370"/>
        <v>#N/A</v>
      </c>
      <c r="H7891" s="79" t="e">
        <f t="shared" si="371"/>
        <v>#N/A</v>
      </c>
    </row>
    <row r="7892" spans="4:8">
      <c r="D7892" s="79"/>
      <c r="E7892" s="79"/>
      <c r="F7892" s="210" t="e">
        <f t="shared" si="369"/>
        <v>#N/A</v>
      </c>
      <c r="G7892" s="79" t="e">
        <f t="shared" si="370"/>
        <v>#N/A</v>
      </c>
      <c r="H7892" s="79" t="e">
        <f t="shared" si="371"/>
        <v>#N/A</v>
      </c>
    </row>
    <row r="7893" spans="4:8">
      <c r="D7893" s="79"/>
      <c r="E7893" s="79"/>
      <c r="F7893" s="210" t="e">
        <f t="shared" si="369"/>
        <v>#N/A</v>
      </c>
      <c r="G7893" s="79" t="e">
        <f t="shared" si="370"/>
        <v>#N/A</v>
      </c>
      <c r="H7893" s="79" t="e">
        <f t="shared" si="371"/>
        <v>#N/A</v>
      </c>
    </row>
    <row r="7894" spans="4:8">
      <c r="D7894" s="79"/>
      <c r="E7894" s="79"/>
      <c r="F7894" s="210" t="e">
        <f t="shared" si="369"/>
        <v>#N/A</v>
      </c>
      <c r="G7894" s="79" t="e">
        <f t="shared" si="370"/>
        <v>#N/A</v>
      </c>
      <c r="H7894" s="79" t="e">
        <f t="shared" si="371"/>
        <v>#N/A</v>
      </c>
    </row>
    <row r="7895" spans="4:8">
      <c r="D7895" s="79"/>
      <c r="E7895" s="79"/>
      <c r="F7895" s="210" t="e">
        <f t="shared" si="369"/>
        <v>#N/A</v>
      </c>
      <c r="G7895" s="79" t="e">
        <f t="shared" si="370"/>
        <v>#N/A</v>
      </c>
      <c r="H7895" s="79" t="e">
        <f t="shared" si="371"/>
        <v>#N/A</v>
      </c>
    </row>
    <row r="7896" spans="4:8">
      <c r="D7896" s="79"/>
      <c r="E7896" s="79"/>
      <c r="F7896" s="210" t="e">
        <f t="shared" si="369"/>
        <v>#N/A</v>
      </c>
      <c r="G7896" s="79" t="e">
        <f t="shared" si="370"/>
        <v>#N/A</v>
      </c>
      <c r="H7896" s="79" t="e">
        <f t="shared" si="371"/>
        <v>#N/A</v>
      </c>
    </row>
    <row r="7897" spans="4:8">
      <c r="D7897" s="79"/>
      <c r="E7897" s="79"/>
      <c r="F7897" s="210" t="e">
        <f t="shared" si="369"/>
        <v>#N/A</v>
      </c>
      <c r="G7897" s="79" t="e">
        <f t="shared" si="370"/>
        <v>#N/A</v>
      </c>
      <c r="H7897" s="79" t="e">
        <f t="shared" si="371"/>
        <v>#N/A</v>
      </c>
    </row>
    <row r="7898" spans="4:8">
      <c r="D7898" s="79"/>
      <c r="E7898" s="79"/>
      <c r="F7898" s="210" t="e">
        <f t="shared" si="369"/>
        <v>#N/A</v>
      </c>
      <c r="G7898" s="79" t="e">
        <f t="shared" si="370"/>
        <v>#N/A</v>
      </c>
      <c r="H7898" s="79" t="e">
        <f t="shared" si="371"/>
        <v>#N/A</v>
      </c>
    </row>
    <row r="7899" spans="4:8">
      <c r="D7899" s="79"/>
      <c r="E7899" s="79"/>
      <c r="F7899" s="210" t="e">
        <f t="shared" si="369"/>
        <v>#N/A</v>
      </c>
      <c r="G7899" s="79" t="e">
        <f t="shared" si="370"/>
        <v>#N/A</v>
      </c>
      <c r="H7899" s="79" t="e">
        <f t="shared" si="371"/>
        <v>#N/A</v>
      </c>
    </row>
    <row r="7900" spans="4:8">
      <c r="D7900" s="79"/>
      <c r="E7900" s="79"/>
      <c r="F7900" s="210" t="e">
        <f t="shared" si="369"/>
        <v>#N/A</v>
      </c>
      <c r="G7900" s="79" t="e">
        <f t="shared" si="370"/>
        <v>#N/A</v>
      </c>
      <c r="H7900" s="79" t="e">
        <f t="shared" si="371"/>
        <v>#N/A</v>
      </c>
    </row>
    <row r="7901" spans="4:8">
      <c r="D7901" s="79"/>
      <c r="E7901" s="79"/>
      <c r="F7901" s="210" t="e">
        <f t="shared" si="369"/>
        <v>#N/A</v>
      </c>
      <c r="G7901" s="79" t="e">
        <f t="shared" si="370"/>
        <v>#N/A</v>
      </c>
      <c r="H7901" s="79" t="e">
        <f t="shared" si="371"/>
        <v>#N/A</v>
      </c>
    </row>
    <row r="7902" spans="4:8">
      <c r="D7902" s="79"/>
      <c r="E7902" s="79"/>
      <c r="F7902" s="210" t="e">
        <f t="shared" si="369"/>
        <v>#N/A</v>
      </c>
      <c r="G7902" s="79" t="e">
        <f t="shared" si="370"/>
        <v>#N/A</v>
      </c>
      <c r="H7902" s="79" t="e">
        <f t="shared" si="371"/>
        <v>#N/A</v>
      </c>
    </row>
    <row r="7903" spans="4:8">
      <c r="D7903" s="79"/>
      <c r="E7903" s="79"/>
      <c r="F7903" s="210" t="e">
        <f t="shared" si="369"/>
        <v>#N/A</v>
      </c>
      <c r="G7903" s="79" t="e">
        <f t="shared" si="370"/>
        <v>#N/A</v>
      </c>
      <c r="H7903" s="79" t="e">
        <f t="shared" si="371"/>
        <v>#N/A</v>
      </c>
    </row>
    <row r="7904" spans="4:8">
      <c r="D7904" s="79"/>
      <c r="E7904" s="79"/>
      <c r="F7904" s="210" t="e">
        <f t="shared" si="369"/>
        <v>#N/A</v>
      </c>
      <c r="G7904" s="79" t="e">
        <f t="shared" si="370"/>
        <v>#N/A</v>
      </c>
      <c r="H7904" s="79" t="e">
        <f t="shared" si="371"/>
        <v>#N/A</v>
      </c>
    </row>
    <row r="7905" spans="4:8">
      <c r="D7905" s="79"/>
      <c r="E7905" s="79"/>
      <c r="F7905" s="210" t="e">
        <f t="shared" si="369"/>
        <v>#N/A</v>
      </c>
      <c r="G7905" s="79" t="e">
        <f t="shared" si="370"/>
        <v>#N/A</v>
      </c>
      <c r="H7905" s="79" t="e">
        <f t="shared" si="371"/>
        <v>#N/A</v>
      </c>
    </row>
    <row r="7906" spans="4:8">
      <c r="D7906" s="79"/>
      <c r="E7906" s="79"/>
      <c r="F7906" s="210" t="e">
        <f t="shared" si="369"/>
        <v>#N/A</v>
      </c>
      <c r="G7906" s="79" t="e">
        <f t="shared" si="370"/>
        <v>#N/A</v>
      </c>
      <c r="H7906" s="79" t="e">
        <f t="shared" si="371"/>
        <v>#N/A</v>
      </c>
    </row>
    <row r="7907" spans="4:8">
      <c r="D7907" s="79"/>
      <c r="E7907" s="79"/>
      <c r="F7907" s="210" t="e">
        <f t="shared" si="369"/>
        <v>#N/A</v>
      </c>
      <c r="G7907" s="79" t="e">
        <f t="shared" si="370"/>
        <v>#N/A</v>
      </c>
      <c r="H7907" s="79" t="e">
        <f t="shared" si="371"/>
        <v>#N/A</v>
      </c>
    </row>
    <row r="7908" spans="4:8">
      <c r="D7908" s="79"/>
      <c r="E7908" s="79"/>
      <c r="F7908" s="210" t="e">
        <f t="shared" si="369"/>
        <v>#N/A</v>
      </c>
      <c r="G7908" s="79" t="e">
        <f t="shared" si="370"/>
        <v>#N/A</v>
      </c>
      <c r="H7908" s="79" t="e">
        <f t="shared" si="371"/>
        <v>#N/A</v>
      </c>
    </row>
    <row r="7909" spans="4:8">
      <c r="D7909" s="79"/>
      <c r="E7909" s="79"/>
      <c r="F7909" s="210" t="e">
        <f t="shared" si="369"/>
        <v>#N/A</v>
      </c>
      <c r="G7909" s="79" t="e">
        <f t="shared" si="370"/>
        <v>#N/A</v>
      </c>
      <c r="H7909" s="79" t="e">
        <f t="shared" si="371"/>
        <v>#N/A</v>
      </c>
    </row>
    <row r="7910" spans="4:8">
      <c r="D7910" s="79"/>
      <c r="E7910" s="79"/>
      <c r="F7910" s="210" t="e">
        <f t="shared" si="369"/>
        <v>#N/A</v>
      </c>
      <c r="G7910" s="79" t="e">
        <f t="shared" si="370"/>
        <v>#N/A</v>
      </c>
      <c r="H7910" s="79" t="e">
        <f t="shared" si="371"/>
        <v>#N/A</v>
      </c>
    </row>
    <row r="7911" spans="4:8">
      <c r="D7911" s="79"/>
      <c r="E7911" s="79"/>
      <c r="F7911" s="210" t="e">
        <f t="shared" si="369"/>
        <v>#N/A</v>
      </c>
      <c r="G7911" s="79" t="e">
        <f t="shared" si="370"/>
        <v>#N/A</v>
      </c>
      <c r="H7911" s="79" t="e">
        <f t="shared" si="371"/>
        <v>#N/A</v>
      </c>
    </row>
    <row r="7912" spans="4:8">
      <c r="D7912" s="79"/>
      <c r="E7912" s="79"/>
      <c r="F7912" s="210" t="e">
        <f t="shared" si="369"/>
        <v>#N/A</v>
      </c>
      <c r="G7912" s="79" t="e">
        <f t="shared" si="370"/>
        <v>#N/A</v>
      </c>
      <c r="H7912" s="79" t="e">
        <f t="shared" si="371"/>
        <v>#N/A</v>
      </c>
    </row>
    <row r="7913" spans="4:8">
      <c r="D7913" s="79"/>
      <c r="E7913" s="79"/>
      <c r="F7913" s="210" t="e">
        <f t="shared" si="369"/>
        <v>#N/A</v>
      </c>
      <c r="G7913" s="79" t="e">
        <f t="shared" si="370"/>
        <v>#N/A</v>
      </c>
      <c r="H7913" s="79" t="e">
        <f t="shared" si="371"/>
        <v>#N/A</v>
      </c>
    </row>
    <row r="7914" spans="4:8">
      <c r="D7914" s="79"/>
      <c r="E7914" s="79"/>
      <c r="F7914" s="210" t="e">
        <f t="shared" si="369"/>
        <v>#N/A</v>
      </c>
      <c r="G7914" s="79" t="e">
        <f t="shared" si="370"/>
        <v>#N/A</v>
      </c>
      <c r="H7914" s="79" t="e">
        <f t="shared" si="371"/>
        <v>#N/A</v>
      </c>
    </row>
    <row r="7915" spans="4:8">
      <c r="D7915" s="79"/>
      <c r="E7915" s="79"/>
      <c r="F7915" s="210" t="e">
        <f t="shared" si="369"/>
        <v>#N/A</v>
      </c>
      <c r="G7915" s="79" t="e">
        <f t="shared" si="370"/>
        <v>#N/A</v>
      </c>
      <c r="H7915" s="79" t="e">
        <f t="shared" si="371"/>
        <v>#N/A</v>
      </c>
    </row>
    <row r="7916" spans="4:8">
      <c r="D7916" s="79"/>
      <c r="E7916" s="79"/>
      <c r="F7916" s="210" t="e">
        <f t="shared" si="369"/>
        <v>#N/A</v>
      </c>
      <c r="G7916" s="79" t="e">
        <f t="shared" si="370"/>
        <v>#N/A</v>
      </c>
      <c r="H7916" s="79" t="e">
        <f t="shared" si="371"/>
        <v>#N/A</v>
      </c>
    </row>
    <row r="7917" spans="4:8">
      <c r="D7917" s="79"/>
      <c r="E7917" s="79"/>
      <c r="F7917" s="210" t="e">
        <f t="shared" si="369"/>
        <v>#N/A</v>
      </c>
      <c r="G7917" s="79" t="e">
        <f t="shared" si="370"/>
        <v>#N/A</v>
      </c>
      <c r="H7917" s="79" t="e">
        <f t="shared" si="371"/>
        <v>#N/A</v>
      </c>
    </row>
    <row r="7918" spans="4:8">
      <c r="D7918" s="79"/>
      <c r="E7918" s="79"/>
      <c r="F7918" s="210" t="e">
        <f t="shared" si="369"/>
        <v>#N/A</v>
      </c>
      <c r="G7918" s="79" t="e">
        <f t="shared" si="370"/>
        <v>#N/A</v>
      </c>
      <c r="H7918" s="79" t="e">
        <f t="shared" si="371"/>
        <v>#N/A</v>
      </c>
    </row>
    <row r="7919" spans="4:8">
      <c r="D7919" s="79"/>
      <c r="E7919" s="79"/>
      <c r="F7919" s="210" t="e">
        <f t="shared" si="369"/>
        <v>#N/A</v>
      </c>
      <c r="G7919" s="79" t="e">
        <f t="shared" si="370"/>
        <v>#N/A</v>
      </c>
      <c r="H7919" s="79" t="e">
        <f t="shared" si="371"/>
        <v>#N/A</v>
      </c>
    </row>
    <row r="7920" spans="4:8">
      <c r="D7920" s="79"/>
      <c r="E7920" s="79"/>
      <c r="F7920" s="210" t="e">
        <f t="shared" si="369"/>
        <v>#N/A</v>
      </c>
      <c r="G7920" s="79" t="e">
        <f t="shared" si="370"/>
        <v>#N/A</v>
      </c>
      <c r="H7920" s="79" t="e">
        <f t="shared" si="371"/>
        <v>#N/A</v>
      </c>
    </row>
    <row r="7921" spans="4:8">
      <c r="D7921" s="79"/>
      <c r="E7921" s="79"/>
      <c r="F7921" s="210" t="e">
        <f t="shared" si="369"/>
        <v>#N/A</v>
      </c>
      <c r="G7921" s="79" t="e">
        <f t="shared" si="370"/>
        <v>#N/A</v>
      </c>
      <c r="H7921" s="79" t="e">
        <f t="shared" si="371"/>
        <v>#N/A</v>
      </c>
    </row>
    <row r="7922" spans="4:8">
      <c r="D7922" s="79"/>
      <c r="E7922" s="79"/>
      <c r="F7922" s="210" t="e">
        <f t="shared" si="369"/>
        <v>#N/A</v>
      </c>
      <c r="G7922" s="79" t="e">
        <f t="shared" si="370"/>
        <v>#N/A</v>
      </c>
      <c r="H7922" s="79" t="e">
        <f t="shared" si="371"/>
        <v>#N/A</v>
      </c>
    </row>
    <row r="7923" spans="4:8">
      <c r="D7923" s="79"/>
      <c r="E7923" s="79"/>
      <c r="F7923" s="210" t="e">
        <f t="shared" si="369"/>
        <v>#N/A</v>
      </c>
      <c r="G7923" s="79" t="e">
        <f t="shared" si="370"/>
        <v>#N/A</v>
      </c>
      <c r="H7923" s="79" t="e">
        <f t="shared" si="371"/>
        <v>#N/A</v>
      </c>
    </row>
    <row r="7924" spans="4:8">
      <c r="D7924" s="79"/>
      <c r="E7924" s="79"/>
      <c r="F7924" s="210" t="e">
        <f t="shared" si="369"/>
        <v>#N/A</v>
      </c>
      <c r="G7924" s="79" t="e">
        <f t="shared" si="370"/>
        <v>#N/A</v>
      </c>
      <c r="H7924" s="79" t="e">
        <f t="shared" si="371"/>
        <v>#N/A</v>
      </c>
    </row>
    <row r="7925" spans="4:8">
      <c r="D7925" s="79"/>
      <c r="E7925" s="79"/>
      <c r="F7925" s="210" t="e">
        <f t="shared" si="369"/>
        <v>#N/A</v>
      </c>
      <c r="G7925" s="79" t="e">
        <f t="shared" si="370"/>
        <v>#N/A</v>
      </c>
      <c r="H7925" s="79" t="e">
        <f t="shared" si="371"/>
        <v>#N/A</v>
      </c>
    </row>
    <row r="7926" spans="4:8">
      <c r="D7926" s="79"/>
      <c r="E7926" s="79"/>
      <c r="F7926" s="210" t="e">
        <f t="shared" si="369"/>
        <v>#N/A</v>
      </c>
      <c r="G7926" s="79" t="e">
        <f t="shared" si="370"/>
        <v>#N/A</v>
      </c>
      <c r="H7926" s="79" t="e">
        <f t="shared" si="371"/>
        <v>#N/A</v>
      </c>
    </row>
    <row r="7927" spans="4:8">
      <c r="D7927" s="79"/>
      <c r="E7927" s="79"/>
      <c r="F7927" s="210" t="e">
        <f t="shared" si="369"/>
        <v>#N/A</v>
      </c>
      <c r="G7927" s="79" t="e">
        <f t="shared" si="370"/>
        <v>#N/A</v>
      </c>
      <c r="H7927" s="79" t="e">
        <f t="shared" si="371"/>
        <v>#N/A</v>
      </c>
    </row>
    <row r="7928" spans="4:8">
      <c r="D7928" s="79"/>
      <c r="E7928" s="79"/>
      <c r="F7928" s="210" t="e">
        <f t="shared" si="369"/>
        <v>#N/A</v>
      </c>
      <c r="G7928" s="79" t="e">
        <f t="shared" si="370"/>
        <v>#N/A</v>
      </c>
      <c r="H7928" s="79" t="e">
        <f t="shared" si="371"/>
        <v>#N/A</v>
      </c>
    </row>
    <row r="7929" spans="4:8">
      <c r="D7929" s="79"/>
      <c r="E7929" s="79"/>
      <c r="F7929" s="210" t="e">
        <f t="shared" si="369"/>
        <v>#N/A</v>
      </c>
      <c r="G7929" s="79" t="e">
        <f t="shared" si="370"/>
        <v>#N/A</v>
      </c>
      <c r="H7929" s="79" t="e">
        <f t="shared" si="371"/>
        <v>#N/A</v>
      </c>
    </row>
    <row r="7930" spans="4:8">
      <c r="D7930" s="79"/>
      <c r="E7930" s="79"/>
      <c r="F7930" s="210" t="e">
        <f t="shared" si="369"/>
        <v>#N/A</v>
      </c>
      <c r="G7930" s="79" t="e">
        <f t="shared" si="370"/>
        <v>#N/A</v>
      </c>
      <c r="H7930" s="79" t="e">
        <f t="shared" si="371"/>
        <v>#N/A</v>
      </c>
    </row>
    <row r="7931" spans="4:8">
      <c r="D7931" s="79"/>
      <c r="E7931" s="79"/>
      <c r="F7931" s="210" t="e">
        <f t="shared" si="369"/>
        <v>#N/A</v>
      </c>
      <c r="G7931" s="79" t="e">
        <f t="shared" si="370"/>
        <v>#N/A</v>
      </c>
      <c r="H7931" s="79" t="e">
        <f t="shared" si="371"/>
        <v>#N/A</v>
      </c>
    </row>
    <row r="7932" spans="4:8">
      <c r="D7932" s="79"/>
      <c r="E7932" s="79"/>
      <c r="F7932" s="210" t="e">
        <f t="shared" si="369"/>
        <v>#N/A</v>
      </c>
      <c r="G7932" s="79" t="e">
        <f t="shared" si="370"/>
        <v>#N/A</v>
      </c>
      <c r="H7932" s="79" t="e">
        <f t="shared" si="371"/>
        <v>#N/A</v>
      </c>
    </row>
    <row r="7933" spans="4:8">
      <c r="D7933" s="79"/>
      <c r="E7933" s="79"/>
      <c r="F7933" s="210" t="e">
        <f t="shared" si="369"/>
        <v>#N/A</v>
      </c>
      <c r="G7933" s="79" t="e">
        <f t="shared" si="370"/>
        <v>#N/A</v>
      </c>
      <c r="H7933" s="79" t="e">
        <f t="shared" si="371"/>
        <v>#N/A</v>
      </c>
    </row>
    <row r="7934" spans="4:8">
      <c r="D7934" s="79"/>
      <c r="E7934" s="79"/>
      <c r="F7934" s="210" t="e">
        <f t="shared" si="369"/>
        <v>#N/A</v>
      </c>
      <c r="G7934" s="79" t="e">
        <f t="shared" si="370"/>
        <v>#N/A</v>
      </c>
      <c r="H7934" s="79" t="e">
        <f t="shared" si="371"/>
        <v>#N/A</v>
      </c>
    </row>
    <row r="7935" spans="4:8">
      <c r="D7935" s="79"/>
      <c r="E7935" s="79"/>
      <c r="F7935" s="210" t="e">
        <f t="shared" si="369"/>
        <v>#N/A</v>
      </c>
      <c r="G7935" s="79" t="e">
        <f t="shared" si="370"/>
        <v>#N/A</v>
      </c>
      <c r="H7935" s="79" t="e">
        <f t="shared" si="371"/>
        <v>#N/A</v>
      </c>
    </row>
    <row r="7936" spans="4:8">
      <c r="D7936" s="79"/>
      <c r="E7936" s="79"/>
      <c r="F7936" s="210" t="e">
        <f t="shared" si="369"/>
        <v>#N/A</v>
      </c>
      <c r="G7936" s="79" t="e">
        <f t="shared" si="370"/>
        <v>#N/A</v>
      </c>
      <c r="H7936" s="79" t="e">
        <f t="shared" si="371"/>
        <v>#N/A</v>
      </c>
    </row>
    <row r="7937" spans="4:8">
      <c r="D7937" s="79"/>
      <c r="E7937" s="79"/>
      <c r="F7937" s="210" t="e">
        <f t="shared" si="369"/>
        <v>#N/A</v>
      </c>
      <c r="G7937" s="79" t="e">
        <f t="shared" si="370"/>
        <v>#N/A</v>
      </c>
      <c r="H7937" s="79" t="e">
        <f t="shared" si="371"/>
        <v>#N/A</v>
      </c>
    </row>
    <row r="7938" spans="4:8">
      <c r="D7938" s="79"/>
      <c r="E7938" s="79"/>
      <c r="F7938" s="210" t="e">
        <f t="shared" si="369"/>
        <v>#N/A</v>
      </c>
      <c r="G7938" s="79" t="e">
        <f t="shared" si="370"/>
        <v>#N/A</v>
      </c>
      <c r="H7938" s="79" t="e">
        <f t="shared" si="371"/>
        <v>#N/A</v>
      </c>
    </row>
    <row r="7939" spans="4:8">
      <c r="D7939" s="79"/>
      <c r="E7939" s="79"/>
      <c r="F7939" s="210" t="e">
        <f t="shared" ref="F7939:F8002" si="372">IF(REF_DT&lt;=LastDay,INDEX(IntraMonth_Buckets,MATCH($A7939,IntraSumMonths,0),1),INDEX(BucketTable,MATCH($A7939,SumMonths,0),1))</f>
        <v>#N/A</v>
      </c>
      <c r="G7939" s="79" t="e">
        <f t="shared" ref="G7939:G8002" si="373">INDEX(Book_Type,MATCH($B7939,Book,0),1)</f>
        <v>#N/A</v>
      </c>
      <c r="H7939" s="79" t="e">
        <f t="shared" ref="H7939:H8002" si="374">$F7939&amp;$C7939</f>
        <v>#N/A</v>
      </c>
    </row>
    <row r="7940" spans="4:8">
      <c r="D7940" s="79"/>
      <c r="E7940" s="79"/>
      <c r="F7940" s="210" t="e">
        <f t="shared" si="372"/>
        <v>#N/A</v>
      </c>
      <c r="G7940" s="79" t="e">
        <f t="shared" si="373"/>
        <v>#N/A</v>
      </c>
      <c r="H7940" s="79" t="e">
        <f t="shared" si="374"/>
        <v>#N/A</v>
      </c>
    </row>
    <row r="7941" spans="4:8">
      <c r="D7941" s="79"/>
      <c r="E7941" s="79"/>
      <c r="F7941" s="210" t="e">
        <f t="shared" si="372"/>
        <v>#N/A</v>
      </c>
      <c r="G7941" s="79" t="e">
        <f t="shared" si="373"/>
        <v>#N/A</v>
      </c>
      <c r="H7941" s="79" t="e">
        <f t="shared" si="374"/>
        <v>#N/A</v>
      </c>
    </row>
    <row r="7942" spans="4:8">
      <c r="D7942" s="79"/>
      <c r="E7942" s="79"/>
      <c r="F7942" s="210" t="e">
        <f t="shared" si="372"/>
        <v>#N/A</v>
      </c>
      <c r="G7942" s="79" t="e">
        <f t="shared" si="373"/>
        <v>#N/A</v>
      </c>
      <c r="H7942" s="79" t="e">
        <f t="shared" si="374"/>
        <v>#N/A</v>
      </c>
    </row>
    <row r="7943" spans="4:8">
      <c r="D7943" s="79"/>
      <c r="E7943" s="79"/>
      <c r="F7943" s="210" t="e">
        <f t="shared" si="372"/>
        <v>#N/A</v>
      </c>
      <c r="G7943" s="79" t="e">
        <f t="shared" si="373"/>
        <v>#N/A</v>
      </c>
      <c r="H7943" s="79" t="e">
        <f t="shared" si="374"/>
        <v>#N/A</v>
      </c>
    </row>
    <row r="7944" spans="4:8">
      <c r="D7944" s="79"/>
      <c r="E7944" s="79"/>
      <c r="F7944" s="210" t="e">
        <f t="shared" si="372"/>
        <v>#N/A</v>
      </c>
      <c r="G7944" s="79" t="e">
        <f t="shared" si="373"/>
        <v>#N/A</v>
      </c>
      <c r="H7944" s="79" t="e">
        <f t="shared" si="374"/>
        <v>#N/A</v>
      </c>
    </row>
    <row r="7945" spans="4:8">
      <c r="D7945" s="79"/>
      <c r="E7945" s="79"/>
      <c r="F7945" s="210" t="e">
        <f t="shared" si="372"/>
        <v>#N/A</v>
      </c>
      <c r="G7945" s="79" t="e">
        <f t="shared" si="373"/>
        <v>#N/A</v>
      </c>
      <c r="H7945" s="79" t="e">
        <f t="shared" si="374"/>
        <v>#N/A</v>
      </c>
    </row>
    <row r="7946" spans="4:8">
      <c r="D7946" s="79"/>
      <c r="E7946" s="79"/>
      <c r="F7946" s="210" t="e">
        <f t="shared" si="372"/>
        <v>#N/A</v>
      </c>
      <c r="G7946" s="79" t="e">
        <f t="shared" si="373"/>
        <v>#N/A</v>
      </c>
      <c r="H7946" s="79" t="e">
        <f t="shared" si="374"/>
        <v>#N/A</v>
      </c>
    </row>
    <row r="7947" spans="4:8">
      <c r="D7947" s="79"/>
      <c r="E7947" s="79"/>
      <c r="F7947" s="210" t="e">
        <f t="shared" si="372"/>
        <v>#N/A</v>
      </c>
      <c r="G7947" s="79" t="e">
        <f t="shared" si="373"/>
        <v>#N/A</v>
      </c>
      <c r="H7947" s="79" t="e">
        <f t="shared" si="374"/>
        <v>#N/A</v>
      </c>
    </row>
    <row r="7948" spans="4:8">
      <c r="D7948" s="79"/>
      <c r="E7948" s="79"/>
      <c r="F7948" s="210" t="e">
        <f t="shared" si="372"/>
        <v>#N/A</v>
      </c>
      <c r="G7948" s="79" t="e">
        <f t="shared" si="373"/>
        <v>#N/A</v>
      </c>
      <c r="H7948" s="79" t="e">
        <f t="shared" si="374"/>
        <v>#N/A</v>
      </c>
    </row>
    <row r="7949" spans="4:8">
      <c r="D7949" s="79"/>
      <c r="E7949" s="79"/>
      <c r="F7949" s="210" t="e">
        <f t="shared" si="372"/>
        <v>#N/A</v>
      </c>
      <c r="G7949" s="79" t="e">
        <f t="shared" si="373"/>
        <v>#N/A</v>
      </c>
      <c r="H7949" s="79" t="e">
        <f t="shared" si="374"/>
        <v>#N/A</v>
      </c>
    </row>
    <row r="7950" spans="4:8">
      <c r="D7950" s="79"/>
      <c r="E7950" s="79"/>
      <c r="F7950" s="210" t="e">
        <f t="shared" si="372"/>
        <v>#N/A</v>
      </c>
      <c r="G7950" s="79" t="e">
        <f t="shared" si="373"/>
        <v>#N/A</v>
      </c>
      <c r="H7950" s="79" t="e">
        <f t="shared" si="374"/>
        <v>#N/A</v>
      </c>
    </row>
    <row r="7951" spans="4:8">
      <c r="D7951" s="79"/>
      <c r="E7951" s="79"/>
      <c r="F7951" s="210" t="e">
        <f t="shared" si="372"/>
        <v>#N/A</v>
      </c>
      <c r="G7951" s="79" t="e">
        <f t="shared" si="373"/>
        <v>#N/A</v>
      </c>
      <c r="H7951" s="79" t="e">
        <f t="shared" si="374"/>
        <v>#N/A</v>
      </c>
    </row>
    <row r="7952" spans="4:8">
      <c r="D7952" s="79"/>
      <c r="E7952" s="79"/>
      <c r="F7952" s="210" t="e">
        <f t="shared" si="372"/>
        <v>#N/A</v>
      </c>
      <c r="G7952" s="79" t="e">
        <f t="shared" si="373"/>
        <v>#N/A</v>
      </c>
      <c r="H7952" s="79" t="e">
        <f t="shared" si="374"/>
        <v>#N/A</v>
      </c>
    </row>
    <row r="7953" spans="4:8">
      <c r="D7953" s="79"/>
      <c r="E7953" s="79"/>
      <c r="F7953" s="210" t="e">
        <f t="shared" si="372"/>
        <v>#N/A</v>
      </c>
      <c r="G7953" s="79" t="e">
        <f t="shared" si="373"/>
        <v>#N/A</v>
      </c>
      <c r="H7953" s="79" t="e">
        <f t="shared" si="374"/>
        <v>#N/A</v>
      </c>
    </row>
    <row r="7954" spans="4:8">
      <c r="D7954" s="79"/>
      <c r="E7954" s="79"/>
      <c r="F7954" s="210" t="e">
        <f t="shared" si="372"/>
        <v>#N/A</v>
      </c>
      <c r="G7954" s="79" t="e">
        <f t="shared" si="373"/>
        <v>#N/A</v>
      </c>
      <c r="H7954" s="79" t="e">
        <f t="shared" si="374"/>
        <v>#N/A</v>
      </c>
    </row>
    <row r="7955" spans="4:8">
      <c r="D7955" s="79"/>
      <c r="E7955" s="79"/>
      <c r="F7955" s="210" t="e">
        <f t="shared" si="372"/>
        <v>#N/A</v>
      </c>
      <c r="G7955" s="79" t="e">
        <f t="shared" si="373"/>
        <v>#N/A</v>
      </c>
      <c r="H7955" s="79" t="e">
        <f t="shared" si="374"/>
        <v>#N/A</v>
      </c>
    </row>
    <row r="7956" spans="4:8">
      <c r="D7956" s="79"/>
      <c r="E7956" s="79"/>
      <c r="F7956" s="210" t="e">
        <f t="shared" si="372"/>
        <v>#N/A</v>
      </c>
      <c r="G7956" s="79" t="e">
        <f t="shared" si="373"/>
        <v>#N/A</v>
      </c>
      <c r="H7956" s="79" t="e">
        <f t="shared" si="374"/>
        <v>#N/A</v>
      </c>
    </row>
    <row r="7957" spans="4:8">
      <c r="D7957" s="79"/>
      <c r="E7957" s="79"/>
      <c r="F7957" s="210" t="e">
        <f t="shared" si="372"/>
        <v>#N/A</v>
      </c>
      <c r="G7957" s="79" t="e">
        <f t="shared" si="373"/>
        <v>#N/A</v>
      </c>
      <c r="H7957" s="79" t="e">
        <f t="shared" si="374"/>
        <v>#N/A</v>
      </c>
    </row>
    <row r="7958" spans="4:8">
      <c r="D7958" s="79"/>
      <c r="E7958" s="79"/>
      <c r="F7958" s="210" t="e">
        <f t="shared" si="372"/>
        <v>#N/A</v>
      </c>
      <c r="G7958" s="79" t="e">
        <f t="shared" si="373"/>
        <v>#N/A</v>
      </c>
      <c r="H7958" s="79" t="e">
        <f t="shared" si="374"/>
        <v>#N/A</v>
      </c>
    </row>
    <row r="7959" spans="4:8">
      <c r="D7959" s="79"/>
      <c r="E7959" s="79"/>
      <c r="F7959" s="210" t="e">
        <f t="shared" si="372"/>
        <v>#N/A</v>
      </c>
      <c r="G7959" s="79" t="e">
        <f t="shared" si="373"/>
        <v>#N/A</v>
      </c>
      <c r="H7959" s="79" t="e">
        <f t="shared" si="374"/>
        <v>#N/A</v>
      </c>
    </row>
    <row r="7960" spans="4:8">
      <c r="D7960" s="79"/>
      <c r="E7960" s="79"/>
      <c r="F7960" s="210" t="e">
        <f t="shared" si="372"/>
        <v>#N/A</v>
      </c>
      <c r="G7960" s="79" t="e">
        <f t="shared" si="373"/>
        <v>#N/A</v>
      </c>
      <c r="H7960" s="79" t="e">
        <f t="shared" si="374"/>
        <v>#N/A</v>
      </c>
    </row>
    <row r="7961" spans="4:8">
      <c r="D7961" s="79"/>
      <c r="E7961" s="79"/>
      <c r="F7961" s="210" t="e">
        <f t="shared" si="372"/>
        <v>#N/A</v>
      </c>
      <c r="G7961" s="79" t="e">
        <f t="shared" si="373"/>
        <v>#N/A</v>
      </c>
      <c r="H7961" s="79" t="e">
        <f t="shared" si="374"/>
        <v>#N/A</v>
      </c>
    </row>
    <row r="7962" spans="4:8">
      <c r="D7962" s="79"/>
      <c r="E7962" s="79"/>
      <c r="F7962" s="210" t="e">
        <f t="shared" si="372"/>
        <v>#N/A</v>
      </c>
      <c r="G7962" s="79" t="e">
        <f t="shared" si="373"/>
        <v>#N/A</v>
      </c>
      <c r="H7962" s="79" t="e">
        <f t="shared" si="374"/>
        <v>#N/A</v>
      </c>
    </row>
    <row r="7963" spans="4:8">
      <c r="D7963" s="79"/>
      <c r="E7963" s="79"/>
      <c r="F7963" s="210" t="e">
        <f t="shared" si="372"/>
        <v>#N/A</v>
      </c>
      <c r="G7963" s="79" t="e">
        <f t="shared" si="373"/>
        <v>#N/A</v>
      </c>
      <c r="H7963" s="79" t="e">
        <f t="shared" si="374"/>
        <v>#N/A</v>
      </c>
    </row>
    <row r="7964" spans="4:8">
      <c r="D7964" s="79"/>
      <c r="E7964" s="79"/>
      <c r="F7964" s="210" t="e">
        <f t="shared" si="372"/>
        <v>#N/A</v>
      </c>
      <c r="G7964" s="79" t="e">
        <f t="shared" si="373"/>
        <v>#N/A</v>
      </c>
      <c r="H7964" s="79" t="e">
        <f t="shared" si="374"/>
        <v>#N/A</v>
      </c>
    </row>
    <row r="7965" spans="4:8">
      <c r="D7965" s="79"/>
      <c r="E7965" s="79"/>
      <c r="F7965" s="210" t="e">
        <f t="shared" si="372"/>
        <v>#N/A</v>
      </c>
      <c r="G7965" s="79" t="e">
        <f t="shared" si="373"/>
        <v>#N/A</v>
      </c>
      <c r="H7965" s="79" t="e">
        <f t="shared" si="374"/>
        <v>#N/A</v>
      </c>
    </row>
    <row r="7966" spans="4:8">
      <c r="D7966" s="79"/>
      <c r="E7966" s="79"/>
      <c r="F7966" s="210" t="e">
        <f t="shared" si="372"/>
        <v>#N/A</v>
      </c>
      <c r="G7966" s="79" t="e">
        <f t="shared" si="373"/>
        <v>#N/A</v>
      </c>
      <c r="H7966" s="79" t="e">
        <f t="shared" si="374"/>
        <v>#N/A</v>
      </c>
    </row>
    <row r="7967" spans="4:8">
      <c r="D7967" s="79"/>
      <c r="E7967" s="79"/>
      <c r="F7967" s="210" t="e">
        <f t="shared" si="372"/>
        <v>#N/A</v>
      </c>
      <c r="G7967" s="79" t="e">
        <f t="shared" si="373"/>
        <v>#N/A</v>
      </c>
      <c r="H7967" s="79" t="e">
        <f t="shared" si="374"/>
        <v>#N/A</v>
      </c>
    </row>
    <row r="7968" spans="4:8">
      <c r="D7968" s="79"/>
      <c r="E7968" s="79"/>
      <c r="F7968" s="210" t="e">
        <f t="shared" si="372"/>
        <v>#N/A</v>
      </c>
      <c r="G7968" s="79" t="e">
        <f t="shared" si="373"/>
        <v>#N/A</v>
      </c>
      <c r="H7968" s="79" t="e">
        <f t="shared" si="374"/>
        <v>#N/A</v>
      </c>
    </row>
    <row r="7969" spans="4:8">
      <c r="D7969" s="79"/>
      <c r="E7969" s="79"/>
      <c r="F7969" s="210" t="e">
        <f t="shared" si="372"/>
        <v>#N/A</v>
      </c>
      <c r="G7969" s="79" t="e">
        <f t="shared" si="373"/>
        <v>#N/A</v>
      </c>
      <c r="H7969" s="79" t="e">
        <f t="shared" si="374"/>
        <v>#N/A</v>
      </c>
    </row>
    <row r="7970" spans="4:8">
      <c r="D7970" s="79"/>
      <c r="E7970" s="79"/>
      <c r="F7970" s="210" t="e">
        <f t="shared" si="372"/>
        <v>#N/A</v>
      </c>
      <c r="G7970" s="79" t="e">
        <f t="shared" si="373"/>
        <v>#N/A</v>
      </c>
      <c r="H7970" s="79" t="e">
        <f t="shared" si="374"/>
        <v>#N/A</v>
      </c>
    </row>
    <row r="7971" spans="4:8">
      <c r="D7971" s="79"/>
      <c r="E7971" s="79"/>
      <c r="F7971" s="210" t="e">
        <f t="shared" si="372"/>
        <v>#N/A</v>
      </c>
      <c r="G7971" s="79" t="e">
        <f t="shared" si="373"/>
        <v>#N/A</v>
      </c>
      <c r="H7971" s="79" t="e">
        <f t="shared" si="374"/>
        <v>#N/A</v>
      </c>
    </row>
    <row r="7972" spans="4:8">
      <c r="D7972" s="79"/>
      <c r="E7972" s="79"/>
      <c r="F7972" s="210" t="e">
        <f t="shared" si="372"/>
        <v>#N/A</v>
      </c>
      <c r="G7972" s="79" t="e">
        <f t="shared" si="373"/>
        <v>#N/A</v>
      </c>
      <c r="H7972" s="79" t="e">
        <f t="shared" si="374"/>
        <v>#N/A</v>
      </c>
    </row>
    <row r="7973" spans="4:8">
      <c r="D7973" s="79"/>
      <c r="E7973" s="79"/>
      <c r="F7973" s="210" t="e">
        <f t="shared" si="372"/>
        <v>#N/A</v>
      </c>
      <c r="G7973" s="79" t="e">
        <f t="shared" si="373"/>
        <v>#N/A</v>
      </c>
      <c r="H7973" s="79" t="e">
        <f t="shared" si="374"/>
        <v>#N/A</v>
      </c>
    </row>
    <row r="7974" spans="4:8">
      <c r="D7974" s="79"/>
      <c r="E7974" s="79"/>
      <c r="F7974" s="210" t="e">
        <f t="shared" si="372"/>
        <v>#N/A</v>
      </c>
      <c r="G7974" s="79" t="e">
        <f t="shared" si="373"/>
        <v>#N/A</v>
      </c>
      <c r="H7974" s="79" t="e">
        <f t="shared" si="374"/>
        <v>#N/A</v>
      </c>
    </row>
    <row r="7975" spans="4:8">
      <c r="D7975" s="79"/>
      <c r="E7975" s="79"/>
      <c r="F7975" s="210" t="e">
        <f t="shared" si="372"/>
        <v>#N/A</v>
      </c>
      <c r="G7975" s="79" t="e">
        <f t="shared" si="373"/>
        <v>#N/A</v>
      </c>
      <c r="H7975" s="79" t="e">
        <f t="shared" si="374"/>
        <v>#N/A</v>
      </c>
    </row>
    <row r="7976" spans="4:8">
      <c r="D7976" s="79"/>
      <c r="E7976" s="79"/>
      <c r="F7976" s="210" t="e">
        <f t="shared" si="372"/>
        <v>#N/A</v>
      </c>
      <c r="G7976" s="79" t="e">
        <f t="shared" si="373"/>
        <v>#N/A</v>
      </c>
      <c r="H7976" s="79" t="e">
        <f t="shared" si="374"/>
        <v>#N/A</v>
      </c>
    </row>
    <row r="7977" spans="4:8">
      <c r="D7977" s="79"/>
      <c r="E7977" s="79"/>
      <c r="F7977" s="210" t="e">
        <f t="shared" si="372"/>
        <v>#N/A</v>
      </c>
      <c r="G7977" s="79" t="e">
        <f t="shared" si="373"/>
        <v>#N/A</v>
      </c>
      <c r="H7977" s="79" t="e">
        <f t="shared" si="374"/>
        <v>#N/A</v>
      </c>
    </row>
    <row r="7978" spans="4:8">
      <c r="D7978" s="79"/>
      <c r="E7978" s="79"/>
      <c r="F7978" s="210" t="e">
        <f t="shared" si="372"/>
        <v>#N/A</v>
      </c>
      <c r="G7978" s="79" t="e">
        <f t="shared" si="373"/>
        <v>#N/A</v>
      </c>
      <c r="H7978" s="79" t="e">
        <f t="shared" si="374"/>
        <v>#N/A</v>
      </c>
    </row>
    <row r="7979" spans="4:8">
      <c r="D7979" s="79"/>
      <c r="E7979" s="79"/>
      <c r="F7979" s="210" t="e">
        <f t="shared" si="372"/>
        <v>#N/A</v>
      </c>
      <c r="G7979" s="79" t="e">
        <f t="shared" si="373"/>
        <v>#N/A</v>
      </c>
      <c r="H7979" s="79" t="e">
        <f t="shared" si="374"/>
        <v>#N/A</v>
      </c>
    </row>
    <row r="7980" spans="4:8">
      <c r="D7980" s="79"/>
      <c r="E7980" s="79"/>
      <c r="F7980" s="210" t="e">
        <f t="shared" si="372"/>
        <v>#N/A</v>
      </c>
      <c r="G7980" s="79" t="e">
        <f t="shared" si="373"/>
        <v>#N/A</v>
      </c>
      <c r="H7980" s="79" t="e">
        <f t="shared" si="374"/>
        <v>#N/A</v>
      </c>
    </row>
    <row r="7981" spans="4:8">
      <c r="D7981" s="79"/>
      <c r="E7981" s="79"/>
      <c r="F7981" s="210" t="e">
        <f t="shared" si="372"/>
        <v>#N/A</v>
      </c>
      <c r="G7981" s="79" t="e">
        <f t="shared" si="373"/>
        <v>#N/A</v>
      </c>
      <c r="H7981" s="79" t="e">
        <f t="shared" si="374"/>
        <v>#N/A</v>
      </c>
    </row>
    <row r="7982" spans="4:8">
      <c r="D7982" s="79"/>
      <c r="E7982" s="79"/>
      <c r="F7982" s="210" t="e">
        <f t="shared" si="372"/>
        <v>#N/A</v>
      </c>
      <c r="G7982" s="79" t="e">
        <f t="shared" si="373"/>
        <v>#N/A</v>
      </c>
      <c r="H7982" s="79" t="e">
        <f t="shared" si="374"/>
        <v>#N/A</v>
      </c>
    </row>
    <row r="7983" spans="4:8">
      <c r="D7983" s="79"/>
      <c r="E7983" s="79"/>
      <c r="F7983" s="210" t="e">
        <f t="shared" si="372"/>
        <v>#N/A</v>
      </c>
      <c r="G7983" s="79" t="e">
        <f t="shared" si="373"/>
        <v>#N/A</v>
      </c>
      <c r="H7983" s="79" t="e">
        <f t="shared" si="374"/>
        <v>#N/A</v>
      </c>
    </row>
    <row r="7984" spans="4:8">
      <c r="D7984" s="79"/>
      <c r="E7984" s="79"/>
      <c r="F7984" s="210" t="e">
        <f t="shared" si="372"/>
        <v>#N/A</v>
      </c>
      <c r="G7984" s="79" t="e">
        <f t="shared" si="373"/>
        <v>#N/A</v>
      </c>
      <c r="H7984" s="79" t="e">
        <f t="shared" si="374"/>
        <v>#N/A</v>
      </c>
    </row>
    <row r="7985" spans="4:8">
      <c r="D7985" s="79"/>
      <c r="E7985" s="79"/>
      <c r="F7985" s="210" t="e">
        <f t="shared" si="372"/>
        <v>#N/A</v>
      </c>
      <c r="G7985" s="79" t="e">
        <f t="shared" si="373"/>
        <v>#N/A</v>
      </c>
      <c r="H7985" s="79" t="e">
        <f t="shared" si="374"/>
        <v>#N/A</v>
      </c>
    </row>
    <row r="7986" spans="4:8">
      <c r="D7986" s="79"/>
      <c r="E7986" s="79"/>
      <c r="F7986" s="210" t="e">
        <f t="shared" si="372"/>
        <v>#N/A</v>
      </c>
      <c r="G7986" s="79" t="e">
        <f t="shared" si="373"/>
        <v>#N/A</v>
      </c>
      <c r="H7986" s="79" t="e">
        <f t="shared" si="374"/>
        <v>#N/A</v>
      </c>
    </row>
    <row r="7987" spans="4:8">
      <c r="D7987" s="79"/>
      <c r="E7987" s="79"/>
      <c r="F7987" s="210" t="e">
        <f t="shared" si="372"/>
        <v>#N/A</v>
      </c>
      <c r="G7987" s="79" t="e">
        <f t="shared" si="373"/>
        <v>#N/A</v>
      </c>
      <c r="H7987" s="79" t="e">
        <f t="shared" si="374"/>
        <v>#N/A</v>
      </c>
    </row>
    <row r="7988" spans="4:8">
      <c r="D7988" s="79"/>
      <c r="E7988" s="79"/>
      <c r="F7988" s="210" t="e">
        <f t="shared" si="372"/>
        <v>#N/A</v>
      </c>
      <c r="G7988" s="79" t="e">
        <f t="shared" si="373"/>
        <v>#N/A</v>
      </c>
      <c r="H7988" s="79" t="e">
        <f t="shared" si="374"/>
        <v>#N/A</v>
      </c>
    </row>
    <row r="7989" spans="4:8">
      <c r="D7989" s="79"/>
      <c r="E7989" s="79"/>
      <c r="F7989" s="210" t="e">
        <f t="shared" si="372"/>
        <v>#N/A</v>
      </c>
      <c r="G7989" s="79" t="e">
        <f t="shared" si="373"/>
        <v>#N/A</v>
      </c>
      <c r="H7989" s="79" t="e">
        <f t="shared" si="374"/>
        <v>#N/A</v>
      </c>
    </row>
    <row r="7990" spans="4:8">
      <c r="D7990" s="79"/>
      <c r="E7990" s="79"/>
      <c r="F7990" s="210" t="e">
        <f t="shared" si="372"/>
        <v>#N/A</v>
      </c>
      <c r="G7990" s="79" t="e">
        <f t="shared" si="373"/>
        <v>#N/A</v>
      </c>
      <c r="H7990" s="79" t="e">
        <f t="shared" si="374"/>
        <v>#N/A</v>
      </c>
    </row>
    <row r="7991" spans="4:8">
      <c r="D7991" s="79"/>
      <c r="E7991" s="79"/>
      <c r="F7991" s="210" t="e">
        <f t="shared" si="372"/>
        <v>#N/A</v>
      </c>
      <c r="G7991" s="79" t="e">
        <f t="shared" si="373"/>
        <v>#N/A</v>
      </c>
      <c r="H7991" s="79" t="e">
        <f t="shared" si="374"/>
        <v>#N/A</v>
      </c>
    </row>
    <row r="7992" spans="4:8">
      <c r="D7992" s="79"/>
      <c r="E7992" s="79"/>
      <c r="F7992" s="210" t="e">
        <f t="shared" si="372"/>
        <v>#N/A</v>
      </c>
      <c r="G7992" s="79" t="e">
        <f t="shared" si="373"/>
        <v>#N/A</v>
      </c>
      <c r="H7992" s="79" t="e">
        <f t="shared" si="374"/>
        <v>#N/A</v>
      </c>
    </row>
    <row r="7993" spans="4:8">
      <c r="D7993" s="79"/>
      <c r="E7993" s="79"/>
      <c r="F7993" s="210" t="e">
        <f t="shared" si="372"/>
        <v>#N/A</v>
      </c>
      <c r="G7993" s="79" t="e">
        <f t="shared" si="373"/>
        <v>#N/A</v>
      </c>
      <c r="H7993" s="79" t="e">
        <f t="shared" si="374"/>
        <v>#N/A</v>
      </c>
    </row>
    <row r="7994" spans="4:8">
      <c r="D7994" s="79"/>
      <c r="E7994" s="79"/>
      <c r="F7994" s="210" t="e">
        <f t="shared" si="372"/>
        <v>#N/A</v>
      </c>
      <c r="G7994" s="79" t="e">
        <f t="shared" si="373"/>
        <v>#N/A</v>
      </c>
      <c r="H7994" s="79" t="e">
        <f t="shared" si="374"/>
        <v>#N/A</v>
      </c>
    </row>
    <row r="7995" spans="4:8">
      <c r="D7995" s="79"/>
      <c r="E7995" s="79"/>
      <c r="F7995" s="210" t="e">
        <f t="shared" si="372"/>
        <v>#N/A</v>
      </c>
      <c r="G7995" s="79" t="e">
        <f t="shared" si="373"/>
        <v>#N/A</v>
      </c>
      <c r="H7995" s="79" t="e">
        <f t="shared" si="374"/>
        <v>#N/A</v>
      </c>
    </row>
    <row r="7996" spans="4:8">
      <c r="D7996" s="79"/>
      <c r="E7996" s="79"/>
      <c r="F7996" s="210" t="e">
        <f t="shared" si="372"/>
        <v>#N/A</v>
      </c>
      <c r="G7996" s="79" t="e">
        <f t="shared" si="373"/>
        <v>#N/A</v>
      </c>
      <c r="H7996" s="79" t="e">
        <f t="shared" si="374"/>
        <v>#N/A</v>
      </c>
    </row>
    <row r="7997" spans="4:8">
      <c r="D7997" s="79"/>
      <c r="E7997" s="79"/>
      <c r="F7997" s="210" t="e">
        <f t="shared" si="372"/>
        <v>#N/A</v>
      </c>
      <c r="G7997" s="79" t="e">
        <f t="shared" si="373"/>
        <v>#N/A</v>
      </c>
      <c r="H7997" s="79" t="e">
        <f t="shared" si="374"/>
        <v>#N/A</v>
      </c>
    </row>
    <row r="7998" spans="4:8">
      <c r="D7998" s="79"/>
      <c r="E7998" s="79"/>
      <c r="F7998" s="210" t="e">
        <f t="shared" si="372"/>
        <v>#N/A</v>
      </c>
      <c r="G7998" s="79" t="e">
        <f t="shared" si="373"/>
        <v>#N/A</v>
      </c>
      <c r="H7998" s="79" t="e">
        <f t="shared" si="374"/>
        <v>#N/A</v>
      </c>
    </row>
    <row r="7999" spans="4:8">
      <c r="D7999" s="79"/>
      <c r="E7999" s="79"/>
      <c r="F7999" s="210" t="e">
        <f t="shared" si="372"/>
        <v>#N/A</v>
      </c>
      <c r="G7999" s="79" t="e">
        <f t="shared" si="373"/>
        <v>#N/A</v>
      </c>
      <c r="H7999" s="79" t="e">
        <f t="shared" si="374"/>
        <v>#N/A</v>
      </c>
    </row>
    <row r="8000" spans="4:8">
      <c r="D8000" s="79"/>
      <c r="E8000" s="79"/>
      <c r="F8000" s="210" t="e">
        <f t="shared" si="372"/>
        <v>#N/A</v>
      </c>
      <c r="G8000" s="79" t="e">
        <f t="shared" si="373"/>
        <v>#N/A</v>
      </c>
      <c r="H8000" s="79" t="e">
        <f t="shared" si="374"/>
        <v>#N/A</v>
      </c>
    </row>
    <row r="8001" spans="4:8">
      <c r="D8001" s="79"/>
      <c r="E8001" s="79"/>
      <c r="F8001" s="210" t="e">
        <f t="shared" si="372"/>
        <v>#N/A</v>
      </c>
      <c r="G8001" s="79" t="e">
        <f t="shared" si="373"/>
        <v>#N/A</v>
      </c>
      <c r="H8001" s="79" t="e">
        <f t="shared" si="374"/>
        <v>#N/A</v>
      </c>
    </row>
    <row r="8002" spans="4:8">
      <c r="D8002" s="79"/>
      <c r="E8002" s="79"/>
      <c r="F8002" s="210" t="e">
        <f t="shared" si="372"/>
        <v>#N/A</v>
      </c>
      <c r="G8002" s="79" t="e">
        <f t="shared" si="373"/>
        <v>#N/A</v>
      </c>
      <c r="H8002" s="79" t="e">
        <f t="shared" si="374"/>
        <v>#N/A</v>
      </c>
    </row>
    <row r="8003" spans="4:8">
      <c r="D8003" s="79"/>
      <c r="E8003" s="79"/>
      <c r="F8003" s="210" t="e">
        <f t="shared" ref="F8003:F8066" si="375">IF(REF_DT&lt;=LastDay,INDEX(IntraMonth_Buckets,MATCH($A8003,IntraSumMonths,0),1),INDEX(BucketTable,MATCH($A8003,SumMonths,0),1))</f>
        <v>#N/A</v>
      </c>
      <c r="G8003" s="79" t="e">
        <f t="shared" ref="G8003:G8066" si="376">INDEX(Book_Type,MATCH($B8003,Book,0),1)</f>
        <v>#N/A</v>
      </c>
      <c r="H8003" s="79" t="e">
        <f t="shared" ref="H8003:H8066" si="377">$F8003&amp;$C8003</f>
        <v>#N/A</v>
      </c>
    </row>
    <row r="8004" spans="4:8">
      <c r="D8004" s="79"/>
      <c r="E8004" s="79"/>
      <c r="F8004" s="210" t="e">
        <f t="shared" si="375"/>
        <v>#N/A</v>
      </c>
      <c r="G8004" s="79" t="e">
        <f t="shared" si="376"/>
        <v>#N/A</v>
      </c>
      <c r="H8004" s="79" t="e">
        <f t="shared" si="377"/>
        <v>#N/A</v>
      </c>
    </row>
    <row r="8005" spans="4:8">
      <c r="D8005" s="79"/>
      <c r="E8005" s="79"/>
      <c r="F8005" s="210" t="e">
        <f t="shared" si="375"/>
        <v>#N/A</v>
      </c>
      <c r="G8005" s="79" t="e">
        <f t="shared" si="376"/>
        <v>#N/A</v>
      </c>
      <c r="H8005" s="79" t="e">
        <f t="shared" si="377"/>
        <v>#N/A</v>
      </c>
    </row>
    <row r="8006" spans="4:8">
      <c r="D8006" s="79"/>
      <c r="E8006" s="79"/>
      <c r="F8006" s="210" t="e">
        <f t="shared" si="375"/>
        <v>#N/A</v>
      </c>
      <c r="G8006" s="79" t="e">
        <f t="shared" si="376"/>
        <v>#N/A</v>
      </c>
      <c r="H8006" s="79" t="e">
        <f t="shared" si="377"/>
        <v>#N/A</v>
      </c>
    </row>
    <row r="8007" spans="4:8">
      <c r="D8007" s="79"/>
      <c r="E8007" s="79"/>
      <c r="F8007" s="210" t="e">
        <f t="shared" si="375"/>
        <v>#N/A</v>
      </c>
      <c r="G8007" s="79" t="e">
        <f t="shared" si="376"/>
        <v>#N/A</v>
      </c>
      <c r="H8007" s="79" t="e">
        <f t="shared" si="377"/>
        <v>#N/A</v>
      </c>
    </row>
    <row r="8008" spans="4:8">
      <c r="D8008" s="79"/>
      <c r="E8008" s="79"/>
      <c r="F8008" s="210" t="e">
        <f t="shared" si="375"/>
        <v>#N/A</v>
      </c>
      <c r="G8008" s="79" t="e">
        <f t="shared" si="376"/>
        <v>#N/A</v>
      </c>
      <c r="H8008" s="79" t="e">
        <f t="shared" si="377"/>
        <v>#N/A</v>
      </c>
    </row>
    <row r="8009" spans="4:8">
      <c r="D8009" s="79"/>
      <c r="E8009" s="79"/>
      <c r="F8009" s="210" t="e">
        <f t="shared" si="375"/>
        <v>#N/A</v>
      </c>
      <c r="G8009" s="79" t="e">
        <f t="shared" si="376"/>
        <v>#N/A</v>
      </c>
      <c r="H8009" s="79" t="e">
        <f t="shared" si="377"/>
        <v>#N/A</v>
      </c>
    </row>
    <row r="8010" spans="4:8">
      <c r="D8010" s="79"/>
      <c r="E8010" s="79"/>
      <c r="F8010" s="210" t="e">
        <f t="shared" si="375"/>
        <v>#N/A</v>
      </c>
      <c r="G8010" s="79" t="e">
        <f t="shared" si="376"/>
        <v>#N/A</v>
      </c>
      <c r="H8010" s="79" t="e">
        <f t="shared" si="377"/>
        <v>#N/A</v>
      </c>
    </row>
    <row r="8011" spans="4:8">
      <c r="D8011" s="79"/>
      <c r="E8011" s="79"/>
      <c r="F8011" s="210" t="e">
        <f t="shared" si="375"/>
        <v>#N/A</v>
      </c>
      <c r="G8011" s="79" t="e">
        <f t="shared" si="376"/>
        <v>#N/A</v>
      </c>
      <c r="H8011" s="79" t="e">
        <f t="shared" si="377"/>
        <v>#N/A</v>
      </c>
    </row>
    <row r="8012" spans="4:8">
      <c r="D8012" s="79"/>
      <c r="E8012" s="79"/>
      <c r="F8012" s="210" t="e">
        <f t="shared" si="375"/>
        <v>#N/A</v>
      </c>
      <c r="G8012" s="79" t="e">
        <f t="shared" si="376"/>
        <v>#N/A</v>
      </c>
      <c r="H8012" s="79" t="e">
        <f t="shared" si="377"/>
        <v>#N/A</v>
      </c>
    </row>
    <row r="8013" spans="4:8">
      <c r="D8013" s="79"/>
      <c r="E8013" s="79"/>
      <c r="F8013" s="210" t="e">
        <f t="shared" si="375"/>
        <v>#N/A</v>
      </c>
      <c r="G8013" s="79" t="e">
        <f t="shared" si="376"/>
        <v>#N/A</v>
      </c>
      <c r="H8013" s="79" t="e">
        <f t="shared" si="377"/>
        <v>#N/A</v>
      </c>
    </row>
    <row r="8014" spans="4:8">
      <c r="D8014" s="79"/>
      <c r="E8014" s="79"/>
      <c r="F8014" s="210" t="e">
        <f t="shared" si="375"/>
        <v>#N/A</v>
      </c>
      <c r="G8014" s="79" t="e">
        <f t="shared" si="376"/>
        <v>#N/A</v>
      </c>
      <c r="H8014" s="79" t="e">
        <f t="shared" si="377"/>
        <v>#N/A</v>
      </c>
    </row>
    <row r="8015" spans="4:8">
      <c r="D8015" s="79"/>
      <c r="E8015" s="79"/>
      <c r="F8015" s="210" t="e">
        <f t="shared" si="375"/>
        <v>#N/A</v>
      </c>
      <c r="G8015" s="79" t="e">
        <f t="shared" si="376"/>
        <v>#N/A</v>
      </c>
      <c r="H8015" s="79" t="e">
        <f t="shared" si="377"/>
        <v>#N/A</v>
      </c>
    </row>
    <row r="8016" spans="4:8">
      <c r="D8016" s="79"/>
      <c r="E8016" s="79"/>
      <c r="F8016" s="210" t="e">
        <f t="shared" si="375"/>
        <v>#N/A</v>
      </c>
      <c r="G8016" s="79" t="e">
        <f t="shared" si="376"/>
        <v>#N/A</v>
      </c>
      <c r="H8016" s="79" t="e">
        <f t="shared" si="377"/>
        <v>#N/A</v>
      </c>
    </row>
    <row r="8017" spans="4:8">
      <c r="D8017" s="79"/>
      <c r="E8017" s="79"/>
      <c r="F8017" s="210" t="e">
        <f t="shared" si="375"/>
        <v>#N/A</v>
      </c>
      <c r="G8017" s="79" t="e">
        <f t="shared" si="376"/>
        <v>#N/A</v>
      </c>
      <c r="H8017" s="79" t="e">
        <f t="shared" si="377"/>
        <v>#N/A</v>
      </c>
    </row>
    <row r="8018" spans="4:8">
      <c r="D8018" s="79"/>
      <c r="E8018" s="79"/>
      <c r="F8018" s="210" t="e">
        <f t="shared" si="375"/>
        <v>#N/A</v>
      </c>
      <c r="G8018" s="79" t="e">
        <f t="shared" si="376"/>
        <v>#N/A</v>
      </c>
      <c r="H8018" s="79" t="e">
        <f t="shared" si="377"/>
        <v>#N/A</v>
      </c>
    </row>
    <row r="8019" spans="4:8">
      <c r="D8019" s="79"/>
      <c r="E8019" s="79"/>
      <c r="F8019" s="210" t="e">
        <f t="shared" si="375"/>
        <v>#N/A</v>
      </c>
      <c r="G8019" s="79" t="e">
        <f t="shared" si="376"/>
        <v>#N/A</v>
      </c>
      <c r="H8019" s="79" t="e">
        <f t="shared" si="377"/>
        <v>#N/A</v>
      </c>
    </row>
    <row r="8020" spans="4:8">
      <c r="D8020" s="79"/>
      <c r="E8020" s="79"/>
      <c r="F8020" s="210" t="e">
        <f t="shared" si="375"/>
        <v>#N/A</v>
      </c>
      <c r="G8020" s="79" t="e">
        <f t="shared" si="376"/>
        <v>#N/A</v>
      </c>
      <c r="H8020" s="79" t="e">
        <f t="shared" si="377"/>
        <v>#N/A</v>
      </c>
    </row>
    <row r="8021" spans="4:8">
      <c r="D8021" s="79"/>
      <c r="E8021" s="79"/>
      <c r="F8021" s="210" t="e">
        <f t="shared" si="375"/>
        <v>#N/A</v>
      </c>
      <c r="G8021" s="79" t="e">
        <f t="shared" si="376"/>
        <v>#N/A</v>
      </c>
      <c r="H8021" s="79" t="e">
        <f t="shared" si="377"/>
        <v>#N/A</v>
      </c>
    </row>
    <row r="8022" spans="4:8">
      <c r="D8022" s="79"/>
      <c r="E8022" s="79"/>
      <c r="F8022" s="210" t="e">
        <f t="shared" si="375"/>
        <v>#N/A</v>
      </c>
      <c r="G8022" s="79" t="e">
        <f t="shared" si="376"/>
        <v>#N/A</v>
      </c>
      <c r="H8022" s="79" t="e">
        <f t="shared" si="377"/>
        <v>#N/A</v>
      </c>
    </row>
    <row r="8023" spans="4:8">
      <c r="D8023" s="79"/>
      <c r="E8023" s="79"/>
      <c r="F8023" s="210" t="e">
        <f t="shared" si="375"/>
        <v>#N/A</v>
      </c>
      <c r="G8023" s="79" t="e">
        <f t="shared" si="376"/>
        <v>#N/A</v>
      </c>
      <c r="H8023" s="79" t="e">
        <f t="shared" si="377"/>
        <v>#N/A</v>
      </c>
    </row>
    <row r="8024" spans="4:8">
      <c r="D8024" s="79"/>
      <c r="E8024" s="79"/>
      <c r="F8024" s="210" t="e">
        <f t="shared" si="375"/>
        <v>#N/A</v>
      </c>
      <c r="G8024" s="79" t="e">
        <f t="shared" si="376"/>
        <v>#N/A</v>
      </c>
      <c r="H8024" s="79" t="e">
        <f t="shared" si="377"/>
        <v>#N/A</v>
      </c>
    </row>
    <row r="8025" spans="4:8">
      <c r="D8025" s="79"/>
      <c r="E8025" s="79"/>
      <c r="F8025" s="210" t="e">
        <f t="shared" si="375"/>
        <v>#N/A</v>
      </c>
      <c r="G8025" s="79" t="e">
        <f t="shared" si="376"/>
        <v>#N/A</v>
      </c>
      <c r="H8025" s="79" t="e">
        <f t="shared" si="377"/>
        <v>#N/A</v>
      </c>
    </row>
    <row r="8026" spans="4:8">
      <c r="D8026" s="79"/>
      <c r="E8026" s="79"/>
      <c r="F8026" s="210" t="e">
        <f t="shared" si="375"/>
        <v>#N/A</v>
      </c>
      <c r="G8026" s="79" t="e">
        <f t="shared" si="376"/>
        <v>#N/A</v>
      </c>
      <c r="H8026" s="79" t="e">
        <f t="shared" si="377"/>
        <v>#N/A</v>
      </c>
    </row>
    <row r="8027" spans="4:8">
      <c r="D8027" s="79"/>
      <c r="E8027" s="79"/>
      <c r="F8027" s="210" t="e">
        <f t="shared" si="375"/>
        <v>#N/A</v>
      </c>
      <c r="G8027" s="79" t="e">
        <f t="shared" si="376"/>
        <v>#N/A</v>
      </c>
      <c r="H8027" s="79" t="e">
        <f t="shared" si="377"/>
        <v>#N/A</v>
      </c>
    </row>
    <row r="8028" spans="4:8">
      <c r="D8028" s="79"/>
      <c r="E8028" s="79"/>
      <c r="F8028" s="210" t="e">
        <f t="shared" si="375"/>
        <v>#N/A</v>
      </c>
      <c r="G8028" s="79" t="e">
        <f t="shared" si="376"/>
        <v>#N/A</v>
      </c>
      <c r="H8028" s="79" t="e">
        <f t="shared" si="377"/>
        <v>#N/A</v>
      </c>
    </row>
    <row r="8029" spans="4:8">
      <c r="D8029" s="79"/>
      <c r="E8029" s="79"/>
      <c r="F8029" s="210" t="e">
        <f t="shared" si="375"/>
        <v>#N/A</v>
      </c>
      <c r="G8029" s="79" t="e">
        <f t="shared" si="376"/>
        <v>#N/A</v>
      </c>
      <c r="H8029" s="79" t="e">
        <f t="shared" si="377"/>
        <v>#N/A</v>
      </c>
    </row>
    <row r="8030" spans="4:8">
      <c r="D8030" s="79"/>
      <c r="E8030" s="79"/>
      <c r="F8030" s="210" t="e">
        <f t="shared" si="375"/>
        <v>#N/A</v>
      </c>
      <c r="G8030" s="79" t="e">
        <f t="shared" si="376"/>
        <v>#N/A</v>
      </c>
      <c r="H8030" s="79" t="e">
        <f t="shared" si="377"/>
        <v>#N/A</v>
      </c>
    </row>
    <row r="8031" spans="4:8">
      <c r="D8031" s="79"/>
      <c r="E8031" s="79"/>
      <c r="F8031" s="210" t="e">
        <f t="shared" si="375"/>
        <v>#N/A</v>
      </c>
      <c r="G8031" s="79" t="e">
        <f t="shared" si="376"/>
        <v>#N/A</v>
      </c>
      <c r="H8031" s="79" t="e">
        <f t="shared" si="377"/>
        <v>#N/A</v>
      </c>
    </row>
    <row r="8032" spans="4:8">
      <c r="D8032" s="79"/>
      <c r="E8032" s="79"/>
      <c r="F8032" s="210" t="e">
        <f t="shared" si="375"/>
        <v>#N/A</v>
      </c>
      <c r="G8032" s="79" t="e">
        <f t="shared" si="376"/>
        <v>#N/A</v>
      </c>
      <c r="H8032" s="79" t="e">
        <f t="shared" si="377"/>
        <v>#N/A</v>
      </c>
    </row>
    <row r="8033" spans="4:8">
      <c r="D8033" s="79"/>
      <c r="E8033" s="79"/>
      <c r="F8033" s="210" t="e">
        <f t="shared" si="375"/>
        <v>#N/A</v>
      </c>
      <c r="G8033" s="79" t="e">
        <f t="shared" si="376"/>
        <v>#N/A</v>
      </c>
      <c r="H8033" s="79" t="e">
        <f t="shared" si="377"/>
        <v>#N/A</v>
      </c>
    </row>
    <row r="8034" spans="4:8">
      <c r="D8034" s="79"/>
      <c r="E8034" s="79"/>
      <c r="F8034" s="210" t="e">
        <f t="shared" si="375"/>
        <v>#N/A</v>
      </c>
      <c r="G8034" s="79" t="e">
        <f t="shared" si="376"/>
        <v>#N/A</v>
      </c>
      <c r="H8034" s="79" t="e">
        <f t="shared" si="377"/>
        <v>#N/A</v>
      </c>
    </row>
    <row r="8035" spans="4:8">
      <c r="D8035" s="79"/>
      <c r="E8035" s="79"/>
      <c r="F8035" s="210" t="e">
        <f t="shared" si="375"/>
        <v>#N/A</v>
      </c>
      <c r="G8035" s="79" t="e">
        <f t="shared" si="376"/>
        <v>#N/A</v>
      </c>
      <c r="H8035" s="79" t="e">
        <f t="shared" si="377"/>
        <v>#N/A</v>
      </c>
    </row>
    <row r="8036" spans="4:8">
      <c r="D8036" s="79"/>
      <c r="E8036" s="79"/>
      <c r="F8036" s="210" t="e">
        <f t="shared" si="375"/>
        <v>#N/A</v>
      </c>
      <c r="G8036" s="79" t="e">
        <f t="shared" si="376"/>
        <v>#N/A</v>
      </c>
      <c r="H8036" s="79" t="e">
        <f t="shared" si="377"/>
        <v>#N/A</v>
      </c>
    </row>
    <row r="8037" spans="4:8">
      <c r="D8037" s="79"/>
      <c r="E8037" s="79"/>
      <c r="F8037" s="210" t="e">
        <f t="shared" si="375"/>
        <v>#N/A</v>
      </c>
      <c r="G8037" s="79" t="e">
        <f t="shared" si="376"/>
        <v>#N/A</v>
      </c>
      <c r="H8037" s="79" t="e">
        <f t="shared" si="377"/>
        <v>#N/A</v>
      </c>
    </row>
    <row r="8038" spans="4:8">
      <c r="D8038" s="79"/>
      <c r="E8038" s="79"/>
      <c r="F8038" s="210" t="e">
        <f t="shared" si="375"/>
        <v>#N/A</v>
      </c>
      <c r="G8038" s="79" t="e">
        <f t="shared" si="376"/>
        <v>#N/A</v>
      </c>
      <c r="H8038" s="79" t="e">
        <f t="shared" si="377"/>
        <v>#N/A</v>
      </c>
    </row>
    <row r="8039" spans="4:8">
      <c r="D8039" s="79"/>
      <c r="E8039" s="79"/>
      <c r="F8039" s="210" t="e">
        <f t="shared" si="375"/>
        <v>#N/A</v>
      </c>
      <c r="G8039" s="79" t="e">
        <f t="shared" si="376"/>
        <v>#N/A</v>
      </c>
      <c r="H8039" s="79" t="e">
        <f t="shared" si="377"/>
        <v>#N/A</v>
      </c>
    </row>
    <row r="8040" spans="4:8">
      <c r="D8040" s="79"/>
      <c r="E8040" s="79"/>
      <c r="F8040" s="210" t="e">
        <f t="shared" si="375"/>
        <v>#N/A</v>
      </c>
      <c r="G8040" s="79" t="e">
        <f t="shared" si="376"/>
        <v>#N/A</v>
      </c>
      <c r="H8040" s="79" t="e">
        <f t="shared" si="377"/>
        <v>#N/A</v>
      </c>
    </row>
    <row r="8041" spans="4:8">
      <c r="D8041" s="79"/>
      <c r="E8041" s="79"/>
      <c r="F8041" s="210" t="e">
        <f t="shared" si="375"/>
        <v>#N/A</v>
      </c>
      <c r="G8041" s="79" t="e">
        <f t="shared" si="376"/>
        <v>#N/A</v>
      </c>
      <c r="H8041" s="79" t="e">
        <f t="shared" si="377"/>
        <v>#N/A</v>
      </c>
    </row>
    <row r="8042" spans="4:8">
      <c r="D8042" s="79"/>
      <c r="E8042" s="79"/>
      <c r="F8042" s="210" t="e">
        <f t="shared" si="375"/>
        <v>#N/A</v>
      </c>
      <c r="G8042" s="79" t="e">
        <f t="shared" si="376"/>
        <v>#N/A</v>
      </c>
      <c r="H8042" s="79" t="e">
        <f t="shared" si="377"/>
        <v>#N/A</v>
      </c>
    </row>
    <row r="8043" spans="4:8">
      <c r="D8043" s="79"/>
      <c r="E8043" s="79"/>
      <c r="F8043" s="210" t="e">
        <f t="shared" si="375"/>
        <v>#N/A</v>
      </c>
      <c r="G8043" s="79" t="e">
        <f t="shared" si="376"/>
        <v>#N/A</v>
      </c>
      <c r="H8043" s="79" t="e">
        <f t="shared" si="377"/>
        <v>#N/A</v>
      </c>
    </row>
    <row r="8044" spans="4:8">
      <c r="D8044" s="79"/>
      <c r="E8044" s="79"/>
      <c r="F8044" s="210" t="e">
        <f t="shared" si="375"/>
        <v>#N/A</v>
      </c>
      <c r="G8044" s="79" t="e">
        <f t="shared" si="376"/>
        <v>#N/A</v>
      </c>
      <c r="H8044" s="79" t="e">
        <f t="shared" si="377"/>
        <v>#N/A</v>
      </c>
    </row>
    <row r="8045" spans="4:8">
      <c r="D8045" s="79"/>
      <c r="E8045" s="79"/>
      <c r="F8045" s="210" t="e">
        <f t="shared" si="375"/>
        <v>#N/A</v>
      </c>
      <c r="G8045" s="79" t="e">
        <f t="shared" si="376"/>
        <v>#N/A</v>
      </c>
      <c r="H8045" s="79" t="e">
        <f t="shared" si="377"/>
        <v>#N/A</v>
      </c>
    </row>
    <row r="8046" spans="4:8">
      <c r="D8046" s="79"/>
      <c r="E8046" s="79"/>
      <c r="F8046" s="210" t="e">
        <f t="shared" si="375"/>
        <v>#N/A</v>
      </c>
      <c r="G8046" s="79" t="e">
        <f t="shared" si="376"/>
        <v>#N/A</v>
      </c>
      <c r="H8046" s="79" t="e">
        <f t="shared" si="377"/>
        <v>#N/A</v>
      </c>
    </row>
    <row r="8047" spans="4:8">
      <c r="D8047" s="79"/>
      <c r="E8047" s="79"/>
      <c r="F8047" s="210" t="e">
        <f t="shared" si="375"/>
        <v>#N/A</v>
      </c>
      <c r="G8047" s="79" t="e">
        <f t="shared" si="376"/>
        <v>#N/A</v>
      </c>
      <c r="H8047" s="79" t="e">
        <f t="shared" si="377"/>
        <v>#N/A</v>
      </c>
    </row>
    <row r="8048" spans="4:8">
      <c r="D8048" s="79"/>
      <c r="E8048" s="79"/>
      <c r="F8048" s="210" t="e">
        <f t="shared" si="375"/>
        <v>#N/A</v>
      </c>
      <c r="G8048" s="79" t="e">
        <f t="shared" si="376"/>
        <v>#N/A</v>
      </c>
      <c r="H8048" s="79" t="e">
        <f t="shared" si="377"/>
        <v>#N/A</v>
      </c>
    </row>
    <row r="8049" spans="4:8">
      <c r="D8049" s="79"/>
      <c r="E8049" s="79"/>
      <c r="F8049" s="210" t="e">
        <f t="shared" si="375"/>
        <v>#N/A</v>
      </c>
      <c r="G8049" s="79" t="e">
        <f t="shared" si="376"/>
        <v>#N/A</v>
      </c>
      <c r="H8049" s="79" t="e">
        <f t="shared" si="377"/>
        <v>#N/A</v>
      </c>
    </row>
    <row r="8050" spans="4:8">
      <c r="D8050" s="79"/>
      <c r="E8050" s="79"/>
      <c r="F8050" s="210" t="e">
        <f t="shared" si="375"/>
        <v>#N/A</v>
      </c>
      <c r="G8050" s="79" t="e">
        <f t="shared" si="376"/>
        <v>#N/A</v>
      </c>
      <c r="H8050" s="79" t="e">
        <f t="shared" si="377"/>
        <v>#N/A</v>
      </c>
    </row>
    <row r="8051" spans="4:8">
      <c r="D8051" s="79"/>
      <c r="E8051" s="79"/>
      <c r="F8051" s="210" t="e">
        <f t="shared" si="375"/>
        <v>#N/A</v>
      </c>
      <c r="G8051" s="79" t="e">
        <f t="shared" si="376"/>
        <v>#N/A</v>
      </c>
      <c r="H8051" s="79" t="e">
        <f t="shared" si="377"/>
        <v>#N/A</v>
      </c>
    </row>
    <row r="8052" spans="4:8">
      <c r="D8052" s="79"/>
      <c r="E8052" s="79"/>
      <c r="F8052" s="210" t="e">
        <f t="shared" si="375"/>
        <v>#N/A</v>
      </c>
      <c r="G8052" s="79" t="e">
        <f t="shared" si="376"/>
        <v>#N/A</v>
      </c>
      <c r="H8052" s="79" t="e">
        <f t="shared" si="377"/>
        <v>#N/A</v>
      </c>
    </row>
    <row r="8053" spans="4:8">
      <c r="D8053" s="79"/>
      <c r="E8053" s="79"/>
      <c r="F8053" s="210" t="e">
        <f t="shared" si="375"/>
        <v>#N/A</v>
      </c>
      <c r="G8053" s="79" t="e">
        <f t="shared" si="376"/>
        <v>#N/A</v>
      </c>
      <c r="H8053" s="79" t="e">
        <f t="shared" si="377"/>
        <v>#N/A</v>
      </c>
    </row>
    <row r="8054" spans="4:8">
      <c r="D8054" s="79"/>
      <c r="E8054" s="79"/>
      <c r="F8054" s="210" t="e">
        <f t="shared" si="375"/>
        <v>#N/A</v>
      </c>
      <c r="G8054" s="79" t="e">
        <f t="shared" si="376"/>
        <v>#N/A</v>
      </c>
      <c r="H8054" s="79" t="e">
        <f t="shared" si="377"/>
        <v>#N/A</v>
      </c>
    </row>
    <row r="8055" spans="4:8">
      <c r="D8055" s="79"/>
      <c r="E8055" s="79"/>
      <c r="F8055" s="210" t="e">
        <f t="shared" si="375"/>
        <v>#N/A</v>
      </c>
      <c r="G8055" s="79" t="e">
        <f t="shared" si="376"/>
        <v>#N/A</v>
      </c>
      <c r="H8055" s="79" t="e">
        <f t="shared" si="377"/>
        <v>#N/A</v>
      </c>
    </row>
    <row r="8056" spans="4:8">
      <c r="D8056" s="79"/>
      <c r="E8056" s="79"/>
      <c r="F8056" s="210" t="e">
        <f t="shared" si="375"/>
        <v>#N/A</v>
      </c>
      <c r="G8056" s="79" t="e">
        <f t="shared" si="376"/>
        <v>#N/A</v>
      </c>
      <c r="H8056" s="79" t="e">
        <f t="shared" si="377"/>
        <v>#N/A</v>
      </c>
    </row>
    <row r="8057" spans="4:8">
      <c r="D8057" s="79"/>
      <c r="E8057" s="79"/>
      <c r="F8057" s="210" t="e">
        <f t="shared" si="375"/>
        <v>#N/A</v>
      </c>
      <c r="G8057" s="79" t="e">
        <f t="shared" si="376"/>
        <v>#N/A</v>
      </c>
      <c r="H8057" s="79" t="e">
        <f t="shared" si="377"/>
        <v>#N/A</v>
      </c>
    </row>
    <row r="8058" spans="4:8">
      <c r="D8058" s="79"/>
      <c r="E8058" s="79"/>
      <c r="F8058" s="210" t="e">
        <f t="shared" si="375"/>
        <v>#N/A</v>
      </c>
      <c r="G8058" s="79" t="e">
        <f t="shared" si="376"/>
        <v>#N/A</v>
      </c>
      <c r="H8058" s="79" t="e">
        <f t="shared" si="377"/>
        <v>#N/A</v>
      </c>
    </row>
    <row r="8059" spans="4:8">
      <c r="D8059" s="79"/>
      <c r="E8059" s="79"/>
      <c r="F8059" s="210" t="e">
        <f t="shared" si="375"/>
        <v>#N/A</v>
      </c>
      <c r="G8059" s="79" t="e">
        <f t="shared" si="376"/>
        <v>#N/A</v>
      </c>
      <c r="H8059" s="79" t="e">
        <f t="shared" si="377"/>
        <v>#N/A</v>
      </c>
    </row>
    <row r="8060" spans="4:8">
      <c r="D8060" s="79"/>
      <c r="E8060" s="79"/>
      <c r="F8060" s="210" t="e">
        <f t="shared" si="375"/>
        <v>#N/A</v>
      </c>
      <c r="G8060" s="79" t="e">
        <f t="shared" si="376"/>
        <v>#N/A</v>
      </c>
      <c r="H8060" s="79" t="e">
        <f t="shared" si="377"/>
        <v>#N/A</v>
      </c>
    </row>
    <row r="8061" spans="4:8">
      <c r="D8061" s="79"/>
      <c r="E8061" s="79"/>
      <c r="F8061" s="210" t="e">
        <f t="shared" si="375"/>
        <v>#N/A</v>
      </c>
      <c r="G8061" s="79" t="e">
        <f t="shared" si="376"/>
        <v>#N/A</v>
      </c>
      <c r="H8061" s="79" t="e">
        <f t="shared" si="377"/>
        <v>#N/A</v>
      </c>
    </row>
    <row r="8062" spans="4:8">
      <c r="D8062" s="79"/>
      <c r="E8062" s="79"/>
      <c r="F8062" s="210" t="e">
        <f t="shared" si="375"/>
        <v>#N/A</v>
      </c>
      <c r="G8062" s="79" t="e">
        <f t="shared" si="376"/>
        <v>#N/A</v>
      </c>
      <c r="H8062" s="79" t="e">
        <f t="shared" si="377"/>
        <v>#N/A</v>
      </c>
    </row>
    <row r="8063" spans="4:8">
      <c r="D8063" s="79"/>
      <c r="E8063" s="79"/>
      <c r="F8063" s="210" t="e">
        <f t="shared" si="375"/>
        <v>#N/A</v>
      </c>
      <c r="G8063" s="79" t="e">
        <f t="shared" si="376"/>
        <v>#N/A</v>
      </c>
      <c r="H8063" s="79" t="e">
        <f t="shared" si="377"/>
        <v>#N/A</v>
      </c>
    </row>
    <row r="8064" spans="4:8">
      <c r="D8064" s="79"/>
      <c r="E8064" s="79"/>
      <c r="F8064" s="210" t="e">
        <f t="shared" si="375"/>
        <v>#N/A</v>
      </c>
      <c r="G8064" s="79" t="e">
        <f t="shared" si="376"/>
        <v>#N/A</v>
      </c>
      <c r="H8064" s="79" t="e">
        <f t="shared" si="377"/>
        <v>#N/A</v>
      </c>
    </row>
    <row r="8065" spans="4:8">
      <c r="D8065" s="79"/>
      <c r="E8065" s="79"/>
      <c r="F8065" s="210" t="e">
        <f t="shared" si="375"/>
        <v>#N/A</v>
      </c>
      <c r="G8065" s="79" t="e">
        <f t="shared" si="376"/>
        <v>#N/A</v>
      </c>
      <c r="H8065" s="79" t="e">
        <f t="shared" si="377"/>
        <v>#N/A</v>
      </c>
    </row>
    <row r="8066" spans="4:8">
      <c r="D8066" s="79"/>
      <c r="E8066" s="79"/>
      <c r="F8066" s="210" t="e">
        <f t="shared" si="375"/>
        <v>#N/A</v>
      </c>
      <c r="G8066" s="79" t="e">
        <f t="shared" si="376"/>
        <v>#N/A</v>
      </c>
      <c r="H8066" s="79" t="e">
        <f t="shared" si="377"/>
        <v>#N/A</v>
      </c>
    </row>
    <row r="8067" spans="4:8">
      <c r="D8067" s="79"/>
      <c r="E8067" s="79"/>
      <c r="F8067" s="210" t="e">
        <f t="shared" ref="F8067:F8130" si="378">IF(REF_DT&lt;=LastDay,INDEX(IntraMonth_Buckets,MATCH($A8067,IntraSumMonths,0),1),INDEX(BucketTable,MATCH($A8067,SumMonths,0),1))</f>
        <v>#N/A</v>
      </c>
      <c r="G8067" s="79" t="e">
        <f t="shared" ref="G8067:G8130" si="379">INDEX(Book_Type,MATCH($B8067,Book,0),1)</f>
        <v>#N/A</v>
      </c>
      <c r="H8067" s="79" t="e">
        <f t="shared" ref="H8067:H8130" si="380">$F8067&amp;$C8067</f>
        <v>#N/A</v>
      </c>
    </row>
    <row r="8068" spans="4:8">
      <c r="D8068" s="79"/>
      <c r="E8068" s="79"/>
      <c r="F8068" s="210" t="e">
        <f t="shared" si="378"/>
        <v>#N/A</v>
      </c>
      <c r="G8068" s="79" t="e">
        <f t="shared" si="379"/>
        <v>#N/A</v>
      </c>
      <c r="H8068" s="79" t="e">
        <f t="shared" si="380"/>
        <v>#N/A</v>
      </c>
    </row>
    <row r="8069" spans="4:8">
      <c r="D8069" s="79"/>
      <c r="E8069" s="79"/>
      <c r="F8069" s="210" t="e">
        <f t="shared" si="378"/>
        <v>#N/A</v>
      </c>
      <c r="G8069" s="79" t="e">
        <f t="shared" si="379"/>
        <v>#N/A</v>
      </c>
      <c r="H8069" s="79" t="e">
        <f t="shared" si="380"/>
        <v>#N/A</v>
      </c>
    </row>
    <row r="8070" spans="4:8">
      <c r="D8070" s="79"/>
      <c r="E8070" s="79"/>
      <c r="F8070" s="210" t="e">
        <f t="shared" si="378"/>
        <v>#N/A</v>
      </c>
      <c r="G8070" s="79" t="e">
        <f t="shared" si="379"/>
        <v>#N/A</v>
      </c>
      <c r="H8070" s="79" t="e">
        <f t="shared" si="380"/>
        <v>#N/A</v>
      </c>
    </row>
    <row r="8071" spans="4:8">
      <c r="D8071" s="79"/>
      <c r="E8071" s="79"/>
      <c r="F8071" s="210" t="e">
        <f t="shared" si="378"/>
        <v>#N/A</v>
      </c>
      <c r="G8071" s="79" t="e">
        <f t="shared" si="379"/>
        <v>#N/A</v>
      </c>
      <c r="H8071" s="79" t="e">
        <f t="shared" si="380"/>
        <v>#N/A</v>
      </c>
    </row>
    <row r="8072" spans="4:8">
      <c r="D8072" s="79"/>
      <c r="E8072" s="79"/>
      <c r="F8072" s="210" t="e">
        <f t="shared" si="378"/>
        <v>#N/A</v>
      </c>
      <c r="G8072" s="79" t="e">
        <f t="shared" si="379"/>
        <v>#N/A</v>
      </c>
      <c r="H8072" s="79" t="e">
        <f t="shared" si="380"/>
        <v>#N/A</v>
      </c>
    </row>
    <row r="8073" spans="4:8">
      <c r="D8073" s="79"/>
      <c r="E8073" s="79"/>
      <c r="F8073" s="210" t="e">
        <f t="shared" si="378"/>
        <v>#N/A</v>
      </c>
      <c r="G8073" s="79" t="e">
        <f t="shared" si="379"/>
        <v>#N/A</v>
      </c>
      <c r="H8073" s="79" t="e">
        <f t="shared" si="380"/>
        <v>#N/A</v>
      </c>
    </row>
    <row r="8074" spans="4:8">
      <c r="D8074" s="79"/>
      <c r="E8074" s="79"/>
      <c r="F8074" s="210" t="e">
        <f t="shared" si="378"/>
        <v>#N/A</v>
      </c>
      <c r="G8074" s="79" t="e">
        <f t="shared" si="379"/>
        <v>#N/A</v>
      </c>
      <c r="H8074" s="79" t="e">
        <f t="shared" si="380"/>
        <v>#N/A</v>
      </c>
    </row>
    <row r="8075" spans="4:8">
      <c r="D8075" s="79"/>
      <c r="E8075" s="79"/>
      <c r="F8075" s="210" t="e">
        <f t="shared" si="378"/>
        <v>#N/A</v>
      </c>
      <c r="G8075" s="79" t="e">
        <f t="shared" si="379"/>
        <v>#N/A</v>
      </c>
      <c r="H8075" s="79" t="e">
        <f t="shared" si="380"/>
        <v>#N/A</v>
      </c>
    </row>
    <row r="8076" spans="4:8">
      <c r="D8076" s="79"/>
      <c r="E8076" s="79"/>
      <c r="F8076" s="210" t="e">
        <f t="shared" si="378"/>
        <v>#N/A</v>
      </c>
      <c r="G8076" s="79" t="e">
        <f t="shared" si="379"/>
        <v>#N/A</v>
      </c>
      <c r="H8076" s="79" t="e">
        <f t="shared" si="380"/>
        <v>#N/A</v>
      </c>
    </row>
    <row r="8077" spans="4:8">
      <c r="D8077" s="79"/>
      <c r="E8077" s="79"/>
      <c r="F8077" s="210" t="e">
        <f t="shared" si="378"/>
        <v>#N/A</v>
      </c>
      <c r="G8077" s="79" t="e">
        <f t="shared" si="379"/>
        <v>#N/A</v>
      </c>
      <c r="H8077" s="79" t="e">
        <f t="shared" si="380"/>
        <v>#N/A</v>
      </c>
    </row>
    <row r="8078" spans="4:8">
      <c r="D8078" s="79"/>
      <c r="E8078" s="79"/>
      <c r="F8078" s="210" t="e">
        <f t="shared" si="378"/>
        <v>#N/A</v>
      </c>
      <c r="G8078" s="79" t="e">
        <f t="shared" si="379"/>
        <v>#N/A</v>
      </c>
      <c r="H8078" s="79" t="e">
        <f t="shared" si="380"/>
        <v>#N/A</v>
      </c>
    </row>
    <row r="8079" spans="4:8">
      <c r="D8079" s="79"/>
      <c r="E8079" s="79"/>
      <c r="F8079" s="210" t="e">
        <f t="shared" si="378"/>
        <v>#N/A</v>
      </c>
      <c r="G8079" s="79" t="e">
        <f t="shared" si="379"/>
        <v>#N/A</v>
      </c>
      <c r="H8079" s="79" t="e">
        <f t="shared" si="380"/>
        <v>#N/A</v>
      </c>
    </row>
    <row r="8080" spans="4:8">
      <c r="D8080" s="79"/>
      <c r="E8080" s="79"/>
      <c r="F8080" s="210" t="e">
        <f t="shared" si="378"/>
        <v>#N/A</v>
      </c>
      <c r="G8080" s="79" t="e">
        <f t="shared" si="379"/>
        <v>#N/A</v>
      </c>
      <c r="H8080" s="79" t="e">
        <f t="shared" si="380"/>
        <v>#N/A</v>
      </c>
    </row>
    <row r="8081" spans="4:8">
      <c r="D8081" s="79"/>
      <c r="E8081" s="79"/>
      <c r="F8081" s="210" t="e">
        <f t="shared" si="378"/>
        <v>#N/A</v>
      </c>
      <c r="G8081" s="79" t="e">
        <f t="shared" si="379"/>
        <v>#N/A</v>
      </c>
      <c r="H8081" s="79" t="e">
        <f t="shared" si="380"/>
        <v>#N/A</v>
      </c>
    </row>
    <row r="8082" spans="4:8">
      <c r="D8082" s="79"/>
      <c r="E8082" s="79"/>
      <c r="F8082" s="210" t="e">
        <f t="shared" si="378"/>
        <v>#N/A</v>
      </c>
      <c r="G8082" s="79" t="e">
        <f t="shared" si="379"/>
        <v>#N/A</v>
      </c>
      <c r="H8082" s="79" t="e">
        <f t="shared" si="380"/>
        <v>#N/A</v>
      </c>
    </row>
    <row r="8083" spans="4:8">
      <c r="D8083" s="79"/>
      <c r="E8083" s="79"/>
      <c r="F8083" s="210" t="e">
        <f t="shared" si="378"/>
        <v>#N/A</v>
      </c>
      <c r="G8083" s="79" t="e">
        <f t="shared" si="379"/>
        <v>#N/A</v>
      </c>
      <c r="H8083" s="79" t="e">
        <f t="shared" si="380"/>
        <v>#N/A</v>
      </c>
    </row>
    <row r="8084" spans="4:8">
      <c r="D8084" s="79"/>
      <c r="E8084" s="79"/>
      <c r="F8084" s="210" t="e">
        <f t="shared" si="378"/>
        <v>#N/A</v>
      </c>
      <c r="G8084" s="79" t="e">
        <f t="shared" si="379"/>
        <v>#N/A</v>
      </c>
      <c r="H8084" s="79" t="e">
        <f t="shared" si="380"/>
        <v>#N/A</v>
      </c>
    </row>
    <row r="8085" spans="4:8">
      <c r="D8085" s="79"/>
      <c r="E8085" s="79"/>
      <c r="F8085" s="210" t="e">
        <f t="shared" si="378"/>
        <v>#N/A</v>
      </c>
      <c r="G8085" s="79" t="e">
        <f t="shared" si="379"/>
        <v>#N/A</v>
      </c>
      <c r="H8085" s="79" t="e">
        <f t="shared" si="380"/>
        <v>#N/A</v>
      </c>
    </row>
    <row r="8086" spans="4:8">
      <c r="D8086" s="79"/>
      <c r="E8086" s="79"/>
      <c r="F8086" s="210" t="e">
        <f t="shared" si="378"/>
        <v>#N/A</v>
      </c>
      <c r="G8086" s="79" t="e">
        <f t="shared" si="379"/>
        <v>#N/A</v>
      </c>
      <c r="H8086" s="79" t="e">
        <f t="shared" si="380"/>
        <v>#N/A</v>
      </c>
    </row>
    <row r="8087" spans="4:8">
      <c r="D8087" s="79"/>
      <c r="E8087" s="79"/>
      <c r="F8087" s="210" t="e">
        <f t="shared" si="378"/>
        <v>#N/A</v>
      </c>
      <c r="G8087" s="79" t="e">
        <f t="shared" si="379"/>
        <v>#N/A</v>
      </c>
      <c r="H8087" s="79" t="e">
        <f t="shared" si="380"/>
        <v>#N/A</v>
      </c>
    </row>
    <row r="8088" spans="4:8">
      <c r="D8088" s="79"/>
      <c r="E8088" s="79"/>
      <c r="F8088" s="210" t="e">
        <f t="shared" si="378"/>
        <v>#N/A</v>
      </c>
      <c r="G8088" s="79" t="e">
        <f t="shared" si="379"/>
        <v>#N/A</v>
      </c>
      <c r="H8088" s="79" t="e">
        <f t="shared" si="380"/>
        <v>#N/A</v>
      </c>
    </row>
    <row r="8089" spans="4:8">
      <c r="D8089" s="79"/>
      <c r="E8089" s="79"/>
      <c r="F8089" s="210" t="e">
        <f t="shared" si="378"/>
        <v>#N/A</v>
      </c>
      <c r="G8089" s="79" t="e">
        <f t="shared" si="379"/>
        <v>#N/A</v>
      </c>
      <c r="H8089" s="79" t="e">
        <f t="shared" si="380"/>
        <v>#N/A</v>
      </c>
    </row>
    <row r="8090" spans="4:8">
      <c r="D8090" s="79"/>
      <c r="E8090" s="79"/>
      <c r="F8090" s="210" t="e">
        <f t="shared" si="378"/>
        <v>#N/A</v>
      </c>
      <c r="G8090" s="79" t="e">
        <f t="shared" si="379"/>
        <v>#N/A</v>
      </c>
      <c r="H8090" s="79" t="e">
        <f t="shared" si="380"/>
        <v>#N/A</v>
      </c>
    </row>
    <row r="8091" spans="4:8">
      <c r="D8091" s="79"/>
      <c r="E8091" s="79"/>
      <c r="F8091" s="210" t="e">
        <f t="shared" si="378"/>
        <v>#N/A</v>
      </c>
      <c r="G8091" s="79" t="e">
        <f t="shared" si="379"/>
        <v>#N/A</v>
      </c>
      <c r="H8091" s="79" t="e">
        <f t="shared" si="380"/>
        <v>#N/A</v>
      </c>
    </row>
    <row r="8092" spans="4:8">
      <c r="D8092" s="79"/>
      <c r="E8092" s="79"/>
      <c r="F8092" s="210" t="e">
        <f t="shared" si="378"/>
        <v>#N/A</v>
      </c>
      <c r="G8092" s="79" t="e">
        <f t="shared" si="379"/>
        <v>#N/A</v>
      </c>
      <c r="H8092" s="79" t="e">
        <f t="shared" si="380"/>
        <v>#N/A</v>
      </c>
    </row>
    <row r="8093" spans="4:8">
      <c r="D8093" s="79"/>
      <c r="E8093" s="79"/>
      <c r="F8093" s="210" t="e">
        <f t="shared" si="378"/>
        <v>#N/A</v>
      </c>
      <c r="G8093" s="79" t="e">
        <f t="shared" si="379"/>
        <v>#N/A</v>
      </c>
      <c r="H8093" s="79" t="e">
        <f t="shared" si="380"/>
        <v>#N/A</v>
      </c>
    </row>
    <row r="8094" spans="4:8">
      <c r="D8094" s="79"/>
      <c r="E8094" s="79"/>
      <c r="F8094" s="210" t="e">
        <f t="shared" si="378"/>
        <v>#N/A</v>
      </c>
      <c r="G8094" s="79" t="e">
        <f t="shared" si="379"/>
        <v>#N/A</v>
      </c>
      <c r="H8094" s="79" t="e">
        <f t="shared" si="380"/>
        <v>#N/A</v>
      </c>
    </row>
    <row r="8095" spans="4:8">
      <c r="D8095" s="79"/>
      <c r="E8095" s="79"/>
      <c r="F8095" s="210" t="e">
        <f t="shared" si="378"/>
        <v>#N/A</v>
      </c>
      <c r="G8095" s="79" t="e">
        <f t="shared" si="379"/>
        <v>#N/A</v>
      </c>
      <c r="H8095" s="79" t="e">
        <f t="shared" si="380"/>
        <v>#N/A</v>
      </c>
    </row>
    <row r="8096" spans="4:8">
      <c r="D8096" s="79"/>
      <c r="E8096" s="79"/>
      <c r="F8096" s="210" t="e">
        <f t="shared" si="378"/>
        <v>#N/A</v>
      </c>
      <c r="G8096" s="79" t="e">
        <f t="shared" si="379"/>
        <v>#N/A</v>
      </c>
      <c r="H8096" s="79" t="e">
        <f t="shared" si="380"/>
        <v>#N/A</v>
      </c>
    </row>
    <row r="8097" spans="4:8">
      <c r="D8097" s="79"/>
      <c r="E8097" s="79"/>
      <c r="F8097" s="210" t="e">
        <f t="shared" si="378"/>
        <v>#N/A</v>
      </c>
      <c r="G8097" s="79" t="e">
        <f t="shared" si="379"/>
        <v>#N/A</v>
      </c>
      <c r="H8097" s="79" t="e">
        <f t="shared" si="380"/>
        <v>#N/A</v>
      </c>
    </row>
    <row r="8098" spans="4:8">
      <c r="D8098" s="79"/>
      <c r="E8098" s="79"/>
      <c r="F8098" s="210" t="e">
        <f t="shared" si="378"/>
        <v>#N/A</v>
      </c>
      <c r="G8098" s="79" t="e">
        <f t="shared" si="379"/>
        <v>#N/A</v>
      </c>
      <c r="H8098" s="79" t="e">
        <f t="shared" si="380"/>
        <v>#N/A</v>
      </c>
    </row>
    <row r="8099" spans="4:8">
      <c r="D8099" s="79"/>
      <c r="E8099" s="79"/>
      <c r="F8099" s="210" t="e">
        <f t="shared" si="378"/>
        <v>#N/A</v>
      </c>
      <c r="G8099" s="79" t="e">
        <f t="shared" si="379"/>
        <v>#N/A</v>
      </c>
      <c r="H8099" s="79" t="e">
        <f t="shared" si="380"/>
        <v>#N/A</v>
      </c>
    </row>
    <row r="8100" spans="4:8">
      <c r="D8100" s="79"/>
      <c r="E8100" s="79"/>
      <c r="F8100" s="210" t="e">
        <f t="shared" si="378"/>
        <v>#N/A</v>
      </c>
      <c r="G8100" s="79" t="e">
        <f t="shared" si="379"/>
        <v>#N/A</v>
      </c>
      <c r="H8100" s="79" t="e">
        <f t="shared" si="380"/>
        <v>#N/A</v>
      </c>
    </row>
    <row r="8101" spans="4:8">
      <c r="D8101" s="79"/>
      <c r="E8101" s="79"/>
      <c r="F8101" s="210" t="e">
        <f t="shared" si="378"/>
        <v>#N/A</v>
      </c>
      <c r="G8101" s="79" t="e">
        <f t="shared" si="379"/>
        <v>#N/A</v>
      </c>
      <c r="H8101" s="79" t="e">
        <f t="shared" si="380"/>
        <v>#N/A</v>
      </c>
    </row>
    <row r="8102" spans="4:8">
      <c r="D8102" s="79"/>
      <c r="E8102" s="79"/>
      <c r="F8102" s="210" t="e">
        <f t="shared" si="378"/>
        <v>#N/A</v>
      </c>
      <c r="G8102" s="79" t="e">
        <f t="shared" si="379"/>
        <v>#N/A</v>
      </c>
      <c r="H8102" s="79" t="e">
        <f t="shared" si="380"/>
        <v>#N/A</v>
      </c>
    </row>
    <row r="8103" spans="4:8">
      <c r="D8103" s="79"/>
      <c r="E8103" s="79"/>
      <c r="F8103" s="210" t="e">
        <f t="shared" si="378"/>
        <v>#N/A</v>
      </c>
      <c r="G8103" s="79" t="e">
        <f t="shared" si="379"/>
        <v>#N/A</v>
      </c>
      <c r="H8103" s="79" t="e">
        <f t="shared" si="380"/>
        <v>#N/A</v>
      </c>
    </row>
    <row r="8104" spans="4:8">
      <c r="D8104" s="79"/>
      <c r="E8104" s="79"/>
      <c r="F8104" s="210" t="e">
        <f t="shared" si="378"/>
        <v>#N/A</v>
      </c>
      <c r="G8104" s="79" t="e">
        <f t="shared" si="379"/>
        <v>#N/A</v>
      </c>
      <c r="H8104" s="79" t="e">
        <f t="shared" si="380"/>
        <v>#N/A</v>
      </c>
    </row>
    <row r="8105" spans="4:8">
      <c r="D8105" s="79"/>
      <c r="E8105" s="79"/>
      <c r="F8105" s="210" t="e">
        <f t="shared" si="378"/>
        <v>#N/A</v>
      </c>
      <c r="G8105" s="79" t="e">
        <f t="shared" si="379"/>
        <v>#N/A</v>
      </c>
      <c r="H8105" s="79" t="e">
        <f t="shared" si="380"/>
        <v>#N/A</v>
      </c>
    </row>
    <row r="8106" spans="4:8">
      <c r="D8106" s="79"/>
      <c r="E8106" s="79"/>
      <c r="F8106" s="210" t="e">
        <f t="shared" si="378"/>
        <v>#N/A</v>
      </c>
      <c r="G8106" s="79" t="e">
        <f t="shared" si="379"/>
        <v>#N/A</v>
      </c>
      <c r="H8106" s="79" t="e">
        <f t="shared" si="380"/>
        <v>#N/A</v>
      </c>
    </row>
    <row r="8107" spans="4:8">
      <c r="D8107" s="79"/>
      <c r="E8107" s="79"/>
      <c r="F8107" s="210" t="e">
        <f t="shared" si="378"/>
        <v>#N/A</v>
      </c>
      <c r="G8107" s="79" t="e">
        <f t="shared" si="379"/>
        <v>#N/A</v>
      </c>
      <c r="H8107" s="79" t="e">
        <f t="shared" si="380"/>
        <v>#N/A</v>
      </c>
    </row>
    <row r="8108" spans="4:8">
      <c r="D8108" s="79"/>
      <c r="E8108" s="79"/>
      <c r="F8108" s="210" t="e">
        <f t="shared" si="378"/>
        <v>#N/A</v>
      </c>
      <c r="G8108" s="79" t="e">
        <f t="shared" si="379"/>
        <v>#N/A</v>
      </c>
      <c r="H8108" s="79" t="e">
        <f t="shared" si="380"/>
        <v>#N/A</v>
      </c>
    </row>
    <row r="8109" spans="4:8">
      <c r="D8109" s="79"/>
      <c r="E8109" s="79"/>
      <c r="F8109" s="210" t="e">
        <f t="shared" si="378"/>
        <v>#N/A</v>
      </c>
      <c r="G8109" s="79" t="e">
        <f t="shared" si="379"/>
        <v>#N/A</v>
      </c>
      <c r="H8109" s="79" t="e">
        <f t="shared" si="380"/>
        <v>#N/A</v>
      </c>
    </row>
    <row r="8110" spans="4:8">
      <c r="D8110" s="79"/>
      <c r="E8110" s="79"/>
      <c r="F8110" s="210" t="e">
        <f t="shared" si="378"/>
        <v>#N/A</v>
      </c>
      <c r="G8110" s="79" t="e">
        <f t="shared" si="379"/>
        <v>#N/A</v>
      </c>
      <c r="H8110" s="79" t="e">
        <f t="shared" si="380"/>
        <v>#N/A</v>
      </c>
    </row>
    <row r="8111" spans="4:8">
      <c r="D8111" s="79"/>
      <c r="E8111" s="79"/>
      <c r="F8111" s="210" t="e">
        <f t="shared" si="378"/>
        <v>#N/A</v>
      </c>
      <c r="G8111" s="79" t="e">
        <f t="shared" si="379"/>
        <v>#N/A</v>
      </c>
      <c r="H8111" s="79" t="e">
        <f t="shared" si="380"/>
        <v>#N/A</v>
      </c>
    </row>
    <row r="8112" spans="4:8">
      <c r="D8112" s="79"/>
      <c r="E8112" s="79"/>
      <c r="F8112" s="210" t="e">
        <f t="shared" si="378"/>
        <v>#N/A</v>
      </c>
      <c r="G8112" s="79" t="e">
        <f t="shared" si="379"/>
        <v>#N/A</v>
      </c>
      <c r="H8112" s="79" t="e">
        <f t="shared" si="380"/>
        <v>#N/A</v>
      </c>
    </row>
    <row r="8113" spans="4:8">
      <c r="D8113" s="79"/>
      <c r="E8113" s="79"/>
      <c r="F8113" s="210" t="e">
        <f t="shared" si="378"/>
        <v>#N/A</v>
      </c>
      <c r="G8113" s="79" t="e">
        <f t="shared" si="379"/>
        <v>#N/A</v>
      </c>
      <c r="H8113" s="79" t="e">
        <f t="shared" si="380"/>
        <v>#N/A</v>
      </c>
    </row>
    <row r="8114" spans="4:8">
      <c r="D8114" s="79"/>
      <c r="E8114" s="79"/>
      <c r="F8114" s="210" t="e">
        <f t="shared" si="378"/>
        <v>#N/A</v>
      </c>
      <c r="G8114" s="79" t="e">
        <f t="shared" si="379"/>
        <v>#N/A</v>
      </c>
      <c r="H8114" s="79" t="e">
        <f t="shared" si="380"/>
        <v>#N/A</v>
      </c>
    </row>
    <row r="8115" spans="4:8">
      <c r="D8115" s="79"/>
      <c r="E8115" s="79"/>
      <c r="F8115" s="210" t="e">
        <f t="shared" si="378"/>
        <v>#N/A</v>
      </c>
      <c r="G8115" s="79" t="e">
        <f t="shared" si="379"/>
        <v>#N/A</v>
      </c>
      <c r="H8115" s="79" t="e">
        <f t="shared" si="380"/>
        <v>#N/A</v>
      </c>
    </row>
    <row r="8116" spans="4:8">
      <c r="D8116" s="79"/>
      <c r="E8116" s="79"/>
      <c r="F8116" s="210" t="e">
        <f t="shared" si="378"/>
        <v>#N/A</v>
      </c>
      <c r="G8116" s="79" t="e">
        <f t="shared" si="379"/>
        <v>#N/A</v>
      </c>
      <c r="H8116" s="79" t="e">
        <f t="shared" si="380"/>
        <v>#N/A</v>
      </c>
    </row>
    <row r="8117" spans="4:8">
      <c r="D8117" s="79"/>
      <c r="E8117" s="79"/>
      <c r="F8117" s="210" t="e">
        <f t="shared" si="378"/>
        <v>#N/A</v>
      </c>
      <c r="G8117" s="79" t="e">
        <f t="shared" si="379"/>
        <v>#N/A</v>
      </c>
      <c r="H8117" s="79" t="e">
        <f t="shared" si="380"/>
        <v>#N/A</v>
      </c>
    </row>
    <row r="8118" spans="4:8">
      <c r="D8118" s="79"/>
      <c r="E8118" s="79"/>
      <c r="F8118" s="210" t="e">
        <f t="shared" si="378"/>
        <v>#N/A</v>
      </c>
      <c r="G8118" s="79" t="e">
        <f t="shared" si="379"/>
        <v>#N/A</v>
      </c>
      <c r="H8118" s="79" t="e">
        <f t="shared" si="380"/>
        <v>#N/A</v>
      </c>
    </row>
    <row r="8119" spans="4:8">
      <c r="D8119" s="79"/>
      <c r="E8119" s="79"/>
      <c r="F8119" s="210" t="e">
        <f t="shared" si="378"/>
        <v>#N/A</v>
      </c>
      <c r="G8119" s="79" t="e">
        <f t="shared" si="379"/>
        <v>#N/A</v>
      </c>
      <c r="H8119" s="79" t="e">
        <f t="shared" si="380"/>
        <v>#N/A</v>
      </c>
    </row>
    <row r="8120" spans="4:8">
      <c r="D8120" s="79"/>
      <c r="E8120" s="79"/>
      <c r="F8120" s="210" t="e">
        <f t="shared" si="378"/>
        <v>#N/A</v>
      </c>
      <c r="G8120" s="79" t="e">
        <f t="shared" si="379"/>
        <v>#N/A</v>
      </c>
      <c r="H8120" s="79" t="e">
        <f t="shared" si="380"/>
        <v>#N/A</v>
      </c>
    </row>
    <row r="8121" spans="4:8">
      <c r="D8121" s="79"/>
      <c r="E8121" s="79"/>
      <c r="F8121" s="210" t="e">
        <f t="shared" si="378"/>
        <v>#N/A</v>
      </c>
      <c r="G8121" s="79" t="e">
        <f t="shared" si="379"/>
        <v>#N/A</v>
      </c>
      <c r="H8121" s="79" t="e">
        <f t="shared" si="380"/>
        <v>#N/A</v>
      </c>
    </row>
    <row r="8122" spans="4:8">
      <c r="D8122" s="79"/>
      <c r="E8122" s="79"/>
      <c r="F8122" s="210" t="e">
        <f t="shared" si="378"/>
        <v>#N/A</v>
      </c>
      <c r="G8122" s="79" t="e">
        <f t="shared" si="379"/>
        <v>#N/A</v>
      </c>
      <c r="H8122" s="79" t="e">
        <f t="shared" si="380"/>
        <v>#N/A</v>
      </c>
    </row>
    <row r="8123" spans="4:8">
      <c r="D8123" s="79"/>
      <c r="E8123" s="79"/>
      <c r="F8123" s="210" t="e">
        <f t="shared" si="378"/>
        <v>#N/A</v>
      </c>
      <c r="G8123" s="79" t="e">
        <f t="shared" si="379"/>
        <v>#N/A</v>
      </c>
      <c r="H8123" s="79" t="e">
        <f t="shared" si="380"/>
        <v>#N/A</v>
      </c>
    </row>
    <row r="8124" spans="4:8">
      <c r="D8124" s="79"/>
      <c r="E8124" s="79"/>
      <c r="F8124" s="210" t="e">
        <f t="shared" si="378"/>
        <v>#N/A</v>
      </c>
      <c r="G8124" s="79" t="e">
        <f t="shared" si="379"/>
        <v>#N/A</v>
      </c>
      <c r="H8124" s="79" t="e">
        <f t="shared" si="380"/>
        <v>#N/A</v>
      </c>
    </row>
    <row r="8125" spans="4:8">
      <c r="D8125" s="79"/>
      <c r="E8125" s="79"/>
      <c r="F8125" s="210" t="e">
        <f t="shared" si="378"/>
        <v>#N/A</v>
      </c>
      <c r="G8125" s="79" t="e">
        <f t="shared" si="379"/>
        <v>#N/A</v>
      </c>
      <c r="H8125" s="79" t="e">
        <f t="shared" si="380"/>
        <v>#N/A</v>
      </c>
    </row>
    <row r="8126" spans="4:8">
      <c r="D8126" s="79"/>
      <c r="E8126" s="79"/>
      <c r="F8126" s="210" t="e">
        <f t="shared" si="378"/>
        <v>#N/A</v>
      </c>
      <c r="G8126" s="79" t="e">
        <f t="shared" si="379"/>
        <v>#N/A</v>
      </c>
      <c r="H8126" s="79" t="e">
        <f t="shared" si="380"/>
        <v>#N/A</v>
      </c>
    </row>
    <row r="8127" spans="4:8">
      <c r="D8127" s="79"/>
      <c r="E8127" s="79"/>
      <c r="F8127" s="210" t="e">
        <f t="shared" si="378"/>
        <v>#N/A</v>
      </c>
      <c r="G8127" s="79" t="e">
        <f t="shared" si="379"/>
        <v>#N/A</v>
      </c>
      <c r="H8127" s="79" t="e">
        <f t="shared" si="380"/>
        <v>#N/A</v>
      </c>
    </row>
    <row r="8128" spans="4:8">
      <c r="D8128" s="79"/>
      <c r="E8128" s="79"/>
      <c r="F8128" s="210" t="e">
        <f t="shared" si="378"/>
        <v>#N/A</v>
      </c>
      <c r="G8128" s="79" t="e">
        <f t="shared" si="379"/>
        <v>#N/A</v>
      </c>
      <c r="H8128" s="79" t="e">
        <f t="shared" si="380"/>
        <v>#N/A</v>
      </c>
    </row>
    <row r="8129" spans="4:8">
      <c r="D8129" s="79"/>
      <c r="E8129" s="79"/>
      <c r="F8129" s="210" t="e">
        <f t="shared" si="378"/>
        <v>#N/A</v>
      </c>
      <c r="G8129" s="79" t="e">
        <f t="shared" si="379"/>
        <v>#N/A</v>
      </c>
      <c r="H8129" s="79" t="e">
        <f t="shared" si="380"/>
        <v>#N/A</v>
      </c>
    </row>
    <row r="8130" spans="4:8">
      <c r="D8130" s="79"/>
      <c r="E8130" s="79"/>
      <c r="F8130" s="210" t="e">
        <f t="shared" si="378"/>
        <v>#N/A</v>
      </c>
      <c r="G8130" s="79" t="e">
        <f t="shared" si="379"/>
        <v>#N/A</v>
      </c>
      <c r="H8130" s="79" t="e">
        <f t="shared" si="380"/>
        <v>#N/A</v>
      </c>
    </row>
    <row r="8131" spans="4:8">
      <c r="D8131" s="79"/>
      <c r="E8131" s="79"/>
      <c r="F8131" s="210" t="e">
        <f t="shared" ref="F8131:F8194" si="381">IF(REF_DT&lt;=LastDay,INDEX(IntraMonth_Buckets,MATCH($A8131,IntraSumMonths,0),1),INDEX(BucketTable,MATCH($A8131,SumMonths,0),1))</f>
        <v>#N/A</v>
      </c>
      <c r="G8131" s="79" t="e">
        <f t="shared" ref="G8131:G8194" si="382">INDEX(Book_Type,MATCH($B8131,Book,0),1)</f>
        <v>#N/A</v>
      </c>
      <c r="H8131" s="79" t="e">
        <f t="shared" ref="H8131:H8194" si="383">$F8131&amp;$C8131</f>
        <v>#N/A</v>
      </c>
    </row>
    <row r="8132" spans="4:8">
      <c r="D8132" s="79"/>
      <c r="E8132" s="79"/>
      <c r="F8132" s="210" t="e">
        <f t="shared" si="381"/>
        <v>#N/A</v>
      </c>
      <c r="G8132" s="79" t="e">
        <f t="shared" si="382"/>
        <v>#N/A</v>
      </c>
      <c r="H8132" s="79" t="e">
        <f t="shared" si="383"/>
        <v>#N/A</v>
      </c>
    </row>
    <row r="8133" spans="4:8">
      <c r="D8133" s="79"/>
      <c r="E8133" s="79"/>
      <c r="F8133" s="210" t="e">
        <f t="shared" si="381"/>
        <v>#N/A</v>
      </c>
      <c r="G8133" s="79" t="e">
        <f t="shared" si="382"/>
        <v>#N/A</v>
      </c>
      <c r="H8133" s="79" t="e">
        <f t="shared" si="383"/>
        <v>#N/A</v>
      </c>
    </row>
    <row r="8134" spans="4:8">
      <c r="D8134" s="79"/>
      <c r="E8134" s="79"/>
      <c r="F8134" s="210" t="e">
        <f t="shared" si="381"/>
        <v>#N/A</v>
      </c>
      <c r="G8134" s="79" t="e">
        <f t="shared" si="382"/>
        <v>#N/A</v>
      </c>
      <c r="H8134" s="79" t="e">
        <f t="shared" si="383"/>
        <v>#N/A</v>
      </c>
    </row>
    <row r="8135" spans="4:8">
      <c r="D8135" s="79"/>
      <c r="E8135" s="79"/>
      <c r="F8135" s="210" t="e">
        <f t="shared" si="381"/>
        <v>#N/A</v>
      </c>
      <c r="G8135" s="79" t="e">
        <f t="shared" si="382"/>
        <v>#N/A</v>
      </c>
      <c r="H8135" s="79" t="e">
        <f t="shared" si="383"/>
        <v>#N/A</v>
      </c>
    </row>
    <row r="8136" spans="4:8">
      <c r="D8136" s="79"/>
      <c r="E8136" s="79"/>
      <c r="F8136" s="210" t="e">
        <f t="shared" si="381"/>
        <v>#N/A</v>
      </c>
      <c r="G8136" s="79" t="e">
        <f t="shared" si="382"/>
        <v>#N/A</v>
      </c>
      <c r="H8136" s="79" t="e">
        <f t="shared" si="383"/>
        <v>#N/A</v>
      </c>
    </row>
    <row r="8137" spans="4:8">
      <c r="D8137" s="79"/>
      <c r="E8137" s="79"/>
      <c r="F8137" s="210" t="e">
        <f t="shared" si="381"/>
        <v>#N/A</v>
      </c>
      <c r="G8137" s="79" t="e">
        <f t="shared" si="382"/>
        <v>#N/A</v>
      </c>
      <c r="H8137" s="79" t="e">
        <f t="shared" si="383"/>
        <v>#N/A</v>
      </c>
    </row>
    <row r="8138" spans="4:8">
      <c r="D8138" s="79"/>
      <c r="E8138" s="79"/>
      <c r="F8138" s="210" t="e">
        <f t="shared" si="381"/>
        <v>#N/A</v>
      </c>
      <c r="G8138" s="79" t="e">
        <f t="shared" si="382"/>
        <v>#N/A</v>
      </c>
      <c r="H8138" s="79" t="e">
        <f t="shared" si="383"/>
        <v>#N/A</v>
      </c>
    </row>
    <row r="8139" spans="4:8">
      <c r="D8139" s="79"/>
      <c r="E8139" s="79"/>
      <c r="F8139" s="210" t="e">
        <f t="shared" si="381"/>
        <v>#N/A</v>
      </c>
      <c r="G8139" s="79" t="e">
        <f t="shared" si="382"/>
        <v>#N/A</v>
      </c>
      <c r="H8139" s="79" t="e">
        <f t="shared" si="383"/>
        <v>#N/A</v>
      </c>
    </row>
    <row r="8140" spans="4:8">
      <c r="D8140" s="79"/>
      <c r="E8140" s="79"/>
      <c r="F8140" s="210" t="e">
        <f t="shared" si="381"/>
        <v>#N/A</v>
      </c>
      <c r="G8140" s="79" t="e">
        <f t="shared" si="382"/>
        <v>#N/A</v>
      </c>
      <c r="H8140" s="79" t="e">
        <f t="shared" si="383"/>
        <v>#N/A</v>
      </c>
    </row>
    <row r="8141" spans="4:8">
      <c r="D8141" s="79"/>
      <c r="E8141" s="79"/>
      <c r="F8141" s="210" t="e">
        <f t="shared" si="381"/>
        <v>#N/A</v>
      </c>
      <c r="G8141" s="79" t="e">
        <f t="shared" si="382"/>
        <v>#N/A</v>
      </c>
      <c r="H8141" s="79" t="e">
        <f t="shared" si="383"/>
        <v>#N/A</v>
      </c>
    </row>
    <row r="8142" spans="4:8">
      <c r="D8142" s="79"/>
      <c r="E8142" s="79"/>
      <c r="F8142" s="210" t="e">
        <f t="shared" si="381"/>
        <v>#N/A</v>
      </c>
      <c r="G8142" s="79" t="e">
        <f t="shared" si="382"/>
        <v>#N/A</v>
      </c>
      <c r="H8142" s="79" t="e">
        <f t="shared" si="383"/>
        <v>#N/A</v>
      </c>
    </row>
    <row r="8143" spans="4:8">
      <c r="D8143" s="79"/>
      <c r="E8143" s="79"/>
      <c r="F8143" s="210" t="e">
        <f t="shared" si="381"/>
        <v>#N/A</v>
      </c>
      <c r="G8143" s="79" t="e">
        <f t="shared" si="382"/>
        <v>#N/A</v>
      </c>
      <c r="H8143" s="79" t="e">
        <f t="shared" si="383"/>
        <v>#N/A</v>
      </c>
    </row>
    <row r="8144" spans="4:8">
      <c r="D8144" s="79"/>
      <c r="E8144" s="79"/>
      <c r="F8144" s="210" t="e">
        <f t="shared" si="381"/>
        <v>#N/A</v>
      </c>
      <c r="G8144" s="79" t="e">
        <f t="shared" si="382"/>
        <v>#N/A</v>
      </c>
      <c r="H8144" s="79" t="e">
        <f t="shared" si="383"/>
        <v>#N/A</v>
      </c>
    </row>
    <row r="8145" spans="4:8">
      <c r="D8145" s="79"/>
      <c r="E8145" s="79"/>
      <c r="F8145" s="210" t="e">
        <f t="shared" si="381"/>
        <v>#N/A</v>
      </c>
      <c r="G8145" s="79" t="e">
        <f t="shared" si="382"/>
        <v>#N/A</v>
      </c>
      <c r="H8145" s="79" t="e">
        <f t="shared" si="383"/>
        <v>#N/A</v>
      </c>
    </row>
    <row r="8146" spans="4:8">
      <c r="D8146" s="79"/>
      <c r="E8146" s="79"/>
      <c r="F8146" s="210" t="e">
        <f t="shared" si="381"/>
        <v>#N/A</v>
      </c>
      <c r="G8146" s="79" t="e">
        <f t="shared" si="382"/>
        <v>#N/A</v>
      </c>
      <c r="H8146" s="79" t="e">
        <f t="shared" si="383"/>
        <v>#N/A</v>
      </c>
    </row>
    <row r="8147" spans="4:8">
      <c r="D8147" s="79"/>
      <c r="E8147" s="79"/>
      <c r="F8147" s="210" t="e">
        <f t="shared" si="381"/>
        <v>#N/A</v>
      </c>
      <c r="G8147" s="79" t="e">
        <f t="shared" si="382"/>
        <v>#N/A</v>
      </c>
      <c r="H8147" s="79" t="e">
        <f t="shared" si="383"/>
        <v>#N/A</v>
      </c>
    </row>
    <row r="8148" spans="4:8">
      <c r="D8148" s="79"/>
      <c r="E8148" s="79"/>
      <c r="F8148" s="210" t="e">
        <f t="shared" si="381"/>
        <v>#N/A</v>
      </c>
      <c r="G8148" s="79" t="e">
        <f t="shared" si="382"/>
        <v>#N/A</v>
      </c>
      <c r="H8148" s="79" t="e">
        <f t="shared" si="383"/>
        <v>#N/A</v>
      </c>
    </row>
    <row r="8149" spans="4:8">
      <c r="D8149" s="79"/>
      <c r="E8149" s="79"/>
      <c r="F8149" s="210" t="e">
        <f t="shared" si="381"/>
        <v>#N/A</v>
      </c>
      <c r="G8149" s="79" t="e">
        <f t="shared" si="382"/>
        <v>#N/A</v>
      </c>
      <c r="H8149" s="79" t="e">
        <f t="shared" si="383"/>
        <v>#N/A</v>
      </c>
    </row>
    <row r="8150" spans="4:8">
      <c r="D8150" s="79"/>
      <c r="E8150" s="79"/>
      <c r="F8150" s="210" t="e">
        <f t="shared" si="381"/>
        <v>#N/A</v>
      </c>
      <c r="G8150" s="79" t="e">
        <f t="shared" si="382"/>
        <v>#N/A</v>
      </c>
      <c r="H8150" s="79" t="e">
        <f t="shared" si="383"/>
        <v>#N/A</v>
      </c>
    </row>
    <row r="8151" spans="4:8">
      <c r="D8151" s="79"/>
      <c r="E8151" s="79"/>
      <c r="F8151" s="210" t="e">
        <f t="shared" si="381"/>
        <v>#N/A</v>
      </c>
      <c r="G8151" s="79" t="e">
        <f t="shared" si="382"/>
        <v>#N/A</v>
      </c>
      <c r="H8151" s="79" t="e">
        <f t="shared" si="383"/>
        <v>#N/A</v>
      </c>
    </row>
    <row r="8152" spans="4:8">
      <c r="D8152" s="79"/>
      <c r="E8152" s="79"/>
      <c r="F8152" s="210" t="e">
        <f t="shared" si="381"/>
        <v>#N/A</v>
      </c>
      <c r="G8152" s="79" t="e">
        <f t="shared" si="382"/>
        <v>#N/A</v>
      </c>
      <c r="H8152" s="79" t="e">
        <f t="shared" si="383"/>
        <v>#N/A</v>
      </c>
    </row>
    <row r="8153" spans="4:8">
      <c r="D8153" s="79"/>
      <c r="E8153" s="79"/>
      <c r="F8153" s="210" t="e">
        <f t="shared" si="381"/>
        <v>#N/A</v>
      </c>
      <c r="G8153" s="79" t="e">
        <f t="shared" si="382"/>
        <v>#N/A</v>
      </c>
      <c r="H8153" s="79" t="e">
        <f t="shared" si="383"/>
        <v>#N/A</v>
      </c>
    </row>
    <row r="8154" spans="4:8">
      <c r="D8154" s="79"/>
      <c r="E8154" s="79"/>
      <c r="F8154" s="210" t="e">
        <f t="shared" si="381"/>
        <v>#N/A</v>
      </c>
      <c r="G8154" s="79" t="e">
        <f t="shared" si="382"/>
        <v>#N/A</v>
      </c>
      <c r="H8154" s="79" t="e">
        <f t="shared" si="383"/>
        <v>#N/A</v>
      </c>
    </row>
    <row r="8155" spans="4:8">
      <c r="D8155" s="79"/>
      <c r="E8155" s="79"/>
      <c r="F8155" s="210" t="e">
        <f t="shared" si="381"/>
        <v>#N/A</v>
      </c>
      <c r="G8155" s="79" t="e">
        <f t="shared" si="382"/>
        <v>#N/A</v>
      </c>
      <c r="H8155" s="79" t="e">
        <f t="shared" si="383"/>
        <v>#N/A</v>
      </c>
    </row>
    <row r="8156" spans="4:8">
      <c r="D8156" s="79"/>
      <c r="E8156" s="79"/>
      <c r="F8156" s="210" t="e">
        <f t="shared" si="381"/>
        <v>#N/A</v>
      </c>
      <c r="G8156" s="79" t="e">
        <f t="shared" si="382"/>
        <v>#N/A</v>
      </c>
      <c r="H8156" s="79" t="e">
        <f t="shared" si="383"/>
        <v>#N/A</v>
      </c>
    </row>
    <row r="8157" spans="4:8">
      <c r="D8157" s="79"/>
      <c r="E8157" s="79"/>
      <c r="F8157" s="210" t="e">
        <f t="shared" si="381"/>
        <v>#N/A</v>
      </c>
      <c r="G8157" s="79" t="e">
        <f t="shared" si="382"/>
        <v>#N/A</v>
      </c>
      <c r="H8157" s="79" t="e">
        <f t="shared" si="383"/>
        <v>#N/A</v>
      </c>
    </row>
    <row r="8158" spans="4:8">
      <c r="D8158" s="79"/>
      <c r="E8158" s="79"/>
      <c r="F8158" s="210" t="e">
        <f t="shared" si="381"/>
        <v>#N/A</v>
      </c>
      <c r="G8158" s="79" t="e">
        <f t="shared" si="382"/>
        <v>#N/A</v>
      </c>
      <c r="H8158" s="79" t="e">
        <f t="shared" si="383"/>
        <v>#N/A</v>
      </c>
    </row>
    <row r="8159" spans="4:8">
      <c r="D8159" s="79"/>
      <c r="E8159" s="79"/>
      <c r="F8159" s="210" t="e">
        <f t="shared" si="381"/>
        <v>#N/A</v>
      </c>
      <c r="G8159" s="79" t="e">
        <f t="shared" si="382"/>
        <v>#N/A</v>
      </c>
      <c r="H8159" s="79" t="e">
        <f t="shared" si="383"/>
        <v>#N/A</v>
      </c>
    </row>
    <row r="8160" spans="4:8">
      <c r="D8160" s="79"/>
      <c r="E8160" s="79"/>
      <c r="F8160" s="210" t="e">
        <f t="shared" si="381"/>
        <v>#N/A</v>
      </c>
      <c r="G8160" s="79" t="e">
        <f t="shared" si="382"/>
        <v>#N/A</v>
      </c>
      <c r="H8160" s="79" t="e">
        <f t="shared" si="383"/>
        <v>#N/A</v>
      </c>
    </row>
    <row r="8161" spans="4:8">
      <c r="D8161" s="79"/>
      <c r="E8161" s="79"/>
      <c r="F8161" s="210" t="e">
        <f t="shared" si="381"/>
        <v>#N/A</v>
      </c>
      <c r="G8161" s="79" t="e">
        <f t="shared" si="382"/>
        <v>#N/A</v>
      </c>
      <c r="H8161" s="79" t="e">
        <f t="shared" si="383"/>
        <v>#N/A</v>
      </c>
    </row>
    <row r="8162" spans="4:8">
      <c r="D8162" s="79"/>
      <c r="E8162" s="79"/>
      <c r="F8162" s="210" t="e">
        <f t="shared" si="381"/>
        <v>#N/A</v>
      </c>
      <c r="G8162" s="79" t="e">
        <f t="shared" si="382"/>
        <v>#N/A</v>
      </c>
      <c r="H8162" s="79" t="e">
        <f t="shared" si="383"/>
        <v>#N/A</v>
      </c>
    </row>
    <row r="8163" spans="4:8">
      <c r="D8163" s="79"/>
      <c r="E8163" s="79"/>
      <c r="F8163" s="210" t="e">
        <f t="shared" si="381"/>
        <v>#N/A</v>
      </c>
      <c r="G8163" s="79" t="e">
        <f t="shared" si="382"/>
        <v>#N/A</v>
      </c>
      <c r="H8163" s="79" t="e">
        <f t="shared" si="383"/>
        <v>#N/A</v>
      </c>
    </row>
    <row r="8164" spans="4:8">
      <c r="D8164" s="79"/>
      <c r="E8164" s="79"/>
      <c r="F8164" s="210" t="e">
        <f t="shared" si="381"/>
        <v>#N/A</v>
      </c>
      <c r="G8164" s="79" t="e">
        <f t="shared" si="382"/>
        <v>#N/A</v>
      </c>
      <c r="H8164" s="79" t="e">
        <f t="shared" si="383"/>
        <v>#N/A</v>
      </c>
    </row>
    <row r="8165" spans="4:8">
      <c r="D8165" s="79"/>
      <c r="E8165" s="79"/>
      <c r="F8165" s="210" t="e">
        <f t="shared" si="381"/>
        <v>#N/A</v>
      </c>
      <c r="G8165" s="79" t="e">
        <f t="shared" si="382"/>
        <v>#N/A</v>
      </c>
      <c r="H8165" s="79" t="e">
        <f t="shared" si="383"/>
        <v>#N/A</v>
      </c>
    </row>
    <row r="8166" spans="4:8">
      <c r="D8166" s="79"/>
      <c r="E8166" s="79"/>
      <c r="F8166" s="210" t="e">
        <f t="shared" si="381"/>
        <v>#N/A</v>
      </c>
      <c r="G8166" s="79" t="e">
        <f t="shared" si="382"/>
        <v>#N/A</v>
      </c>
      <c r="H8166" s="79" t="e">
        <f t="shared" si="383"/>
        <v>#N/A</v>
      </c>
    </row>
    <row r="8167" spans="4:8">
      <c r="D8167" s="79"/>
      <c r="E8167" s="79"/>
      <c r="F8167" s="210" t="e">
        <f t="shared" si="381"/>
        <v>#N/A</v>
      </c>
      <c r="G8167" s="79" t="e">
        <f t="shared" si="382"/>
        <v>#N/A</v>
      </c>
      <c r="H8167" s="79" t="e">
        <f t="shared" si="383"/>
        <v>#N/A</v>
      </c>
    </row>
    <row r="8168" spans="4:8">
      <c r="D8168" s="79"/>
      <c r="E8168" s="79"/>
      <c r="F8168" s="210" t="e">
        <f t="shared" si="381"/>
        <v>#N/A</v>
      </c>
      <c r="G8168" s="79" t="e">
        <f t="shared" si="382"/>
        <v>#N/A</v>
      </c>
      <c r="H8168" s="79" t="e">
        <f t="shared" si="383"/>
        <v>#N/A</v>
      </c>
    </row>
    <row r="8169" spans="4:8">
      <c r="D8169" s="79"/>
      <c r="E8169" s="79"/>
      <c r="F8169" s="210" t="e">
        <f t="shared" si="381"/>
        <v>#N/A</v>
      </c>
      <c r="G8169" s="79" t="e">
        <f t="shared" si="382"/>
        <v>#N/A</v>
      </c>
      <c r="H8169" s="79" t="e">
        <f t="shared" si="383"/>
        <v>#N/A</v>
      </c>
    </row>
    <row r="8170" spans="4:8">
      <c r="D8170" s="79"/>
      <c r="E8170" s="79"/>
      <c r="F8170" s="210" t="e">
        <f t="shared" si="381"/>
        <v>#N/A</v>
      </c>
      <c r="G8170" s="79" t="e">
        <f t="shared" si="382"/>
        <v>#N/A</v>
      </c>
      <c r="H8170" s="79" t="e">
        <f t="shared" si="383"/>
        <v>#N/A</v>
      </c>
    </row>
    <row r="8171" spans="4:8">
      <c r="D8171" s="79"/>
      <c r="E8171" s="79"/>
      <c r="F8171" s="210" t="e">
        <f t="shared" si="381"/>
        <v>#N/A</v>
      </c>
      <c r="G8171" s="79" t="e">
        <f t="shared" si="382"/>
        <v>#N/A</v>
      </c>
      <c r="H8171" s="79" t="e">
        <f t="shared" si="383"/>
        <v>#N/A</v>
      </c>
    </row>
    <row r="8172" spans="4:8">
      <c r="D8172" s="79"/>
      <c r="E8172" s="79"/>
      <c r="F8172" s="210" t="e">
        <f t="shared" si="381"/>
        <v>#N/A</v>
      </c>
      <c r="G8172" s="79" t="e">
        <f t="shared" si="382"/>
        <v>#N/A</v>
      </c>
      <c r="H8172" s="79" t="e">
        <f t="shared" si="383"/>
        <v>#N/A</v>
      </c>
    </row>
    <row r="8173" spans="4:8">
      <c r="D8173" s="79"/>
      <c r="E8173" s="79"/>
      <c r="F8173" s="210" t="e">
        <f t="shared" si="381"/>
        <v>#N/A</v>
      </c>
      <c r="G8173" s="79" t="e">
        <f t="shared" si="382"/>
        <v>#N/A</v>
      </c>
      <c r="H8173" s="79" t="e">
        <f t="shared" si="383"/>
        <v>#N/A</v>
      </c>
    </row>
    <row r="8174" spans="4:8">
      <c r="D8174" s="79"/>
      <c r="E8174" s="79"/>
      <c r="F8174" s="210" t="e">
        <f t="shared" si="381"/>
        <v>#N/A</v>
      </c>
      <c r="G8174" s="79" t="e">
        <f t="shared" si="382"/>
        <v>#N/A</v>
      </c>
      <c r="H8174" s="79" t="e">
        <f t="shared" si="383"/>
        <v>#N/A</v>
      </c>
    </row>
    <row r="8175" spans="4:8">
      <c r="D8175" s="79"/>
      <c r="E8175" s="79"/>
      <c r="F8175" s="210" t="e">
        <f t="shared" si="381"/>
        <v>#N/A</v>
      </c>
      <c r="G8175" s="79" t="e">
        <f t="shared" si="382"/>
        <v>#N/A</v>
      </c>
      <c r="H8175" s="79" t="e">
        <f t="shared" si="383"/>
        <v>#N/A</v>
      </c>
    </row>
    <row r="8176" spans="4:8">
      <c r="D8176" s="79"/>
      <c r="E8176" s="79"/>
      <c r="F8176" s="210" t="e">
        <f t="shared" si="381"/>
        <v>#N/A</v>
      </c>
      <c r="G8176" s="79" t="e">
        <f t="shared" si="382"/>
        <v>#N/A</v>
      </c>
      <c r="H8176" s="79" t="e">
        <f t="shared" si="383"/>
        <v>#N/A</v>
      </c>
    </row>
    <row r="8177" spans="4:8">
      <c r="D8177" s="79"/>
      <c r="E8177" s="79"/>
      <c r="F8177" s="210" t="e">
        <f t="shared" si="381"/>
        <v>#N/A</v>
      </c>
      <c r="G8177" s="79" t="e">
        <f t="shared" si="382"/>
        <v>#N/A</v>
      </c>
      <c r="H8177" s="79" t="e">
        <f t="shared" si="383"/>
        <v>#N/A</v>
      </c>
    </row>
    <row r="8178" spans="4:8">
      <c r="D8178" s="79"/>
      <c r="E8178" s="79"/>
      <c r="F8178" s="210" t="e">
        <f t="shared" si="381"/>
        <v>#N/A</v>
      </c>
      <c r="G8178" s="79" t="e">
        <f t="shared" si="382"/>
        <v>#N/A</v>
      </c>
      <c r="H8178" s="79" t="e">
        <f t="shared" si="383"/>
        <v>#N/A</v>
      </c>
    </row>
    <row r="8179" spans="4:8">
      <c r="D8179" s="79"/>
      <c r="E8179" s="79"/>
      <c r="F8179" s="210" t="e">
        <f t="shared" si="381"/>
        <v>#N/A</v>
      </c>
      <c r="G8179" s="79" t="e">
        <f t="shared" si="382"/>
        <v>#N/A</v>
      </c>
      <c r="H8179" s="79" t="e">
        <f t="shared" si="383"/>
        <v>#N/A</v>
      </c>
    </row>
    <row r="8180" spans="4:8">
      <c r="D8180" s="79"/>
      <c r="E8180" s="79"/>
      <c r="F8180" s="210" t="e">
        <f t="shared" si="381"/>
        <v>#N/A</v>
      </c>
      <c r="G8180" s="79" t="e">
        <f t="shared" si="382"/>
        <v>#N/A</v>
      </c>
      <c r="H8180" s="79" t="e">
        <f t="shared" si="383"/>
        <v>#N/A</v>
      </c>
    </row>
    <row r="8181" spans="4:8">
      <c r="D8181" s="79"/>
      <c r="E8181" s="79"/>
      <c r="F8181" s="210" t="e">
        <f t="shared" si="381"/>
        <v>#N/A</v>
      </c>
      <c r="G8181" s="79" t="e">
        <f t="shared" si="382"/>
        <v>#N/A</v>
      </c>
      <c r="H8181" s="79" t="e">
        <f t="shared" si="383"/>
        <v>#N/A</v>
      </c>
    </row>
    <row r="8182" spans="4:8">
      <c r="D8182" s="79"/>
      <c r="E8182" s="79"/>
      <c r="F8182" s="210" t="e">
        <f t="shared" si="381"/>
        <v>#N/A</v>
      </c>
      <c r="G8182" s="79" t="e">
        <f t="shared" si="382"/>
        <v>#N/A</v>
      </c>
      <c r="H8182" s="79" t="e">
        <f t="shared" si="383"/>
        <v>#N/A</v>
      </c>
    </row>
    <row r="8183" spans="4:8">
      <c r="D8183" s="79"/>
      <c r="E8183" s="79"/>
      <c r="F8183" s="210" t="e">
        <f t="shared" si="381"/>
        <v>#N/A</v>
      </c>
      <c r="G8183" s="79" t="e">
        <f t="shared" si="382"/>
        <v>#N/A</v>
      </c>
      <c r="H8183" s="79" t="e">
        <f t="shared" si="383"/>
        <v>#N/A</v>
      </c>
    </row>
    <row r="8184" spans="4:8">
      <c r="D8184" s="79"/>
      <c r="E8184" s="79"/>
      <c r="F8184" s="210" t="e">
        <f t="shared" si="381"/>
        <v>#N/A</v>
      </c>
      <c r="G8184" s="79" t="e">
        <f t="shared" si="382"/>
        <v>#N/A</v>
      </c>
      <c r="H8184" s="79" t="e">
        <f t="shared" si="383"/>
        <v>#N/A</v>
      </c>
    </row>
    <row r="8185" spans="4:8">
      <c r="D8185" s="79"/>
      <c r="E8185" s="79"/>
      <c r="F8185" s="210" t="e">
        <f t="shared" si="381"/>
        <v>#N/A</v>
      </c>
      <c r="G8185" s="79" t="e">
        <f t="shared" si="382"/>
        <v>#N/A</v>
      </c>
      <c r="H8185" s="79" t="e">
        <f t="shared" si="383"/>
        <v>#N/A</v>
      </c>
    </row>
    <row r="8186" spans="4:8">
      <c r="D8186" s="79"/>
      <c r="E8186" s="79"/>
      <c r="F8186" s="210" t="e">
        <f t="shared" si="381"/>
        <v>#N/A</v>
      </c>
      <c r="G8186" s="79" t="e">
        <f t="shared" si="382"/>
        <v>#N/A</v>
      </c>
      <c r="H8186" s="79" t="e">
        <f t="shared" si="383"/>
        <v>#N/A</v>
      </c>
    </row>
    <row r="8187" spans="4:8">
      <c r="D8187" s="79"/>
      <c r="E8187" s="79"/>
      <c r="F8187" s="210" t="e">
        <f t="shared" si="381"/>
        <v>#N/A</v>
      </c>
      <c r="G8187" s="79" t="e">
        <f t="shared" si="382"/>
        <v>#N/A</v>
      </c>
      <c r="H8187" s="79" t="e">
        <f t="shared" si="383"/>
        <v>#N/A</v>
      </c>
    </row>
    <row r="8188" spans="4:8">
      <c r="D8188" s="79"/>
      <c r="E8188" s="79"/>
      <c r="F8188" s="210" t="e">
        <f t="shared" si="381"/>
        <v>#N/A</v>
      </c>
      <c r="G8188" s="79" t="e">
        <f t="shared" si="382"/>
        <v>#N/A</v>
      </c>
      <c r="H8188" s="79" t="e">
        <f t="shared" si="383"/>
        <v>#N/A</v>
      </c>
    </row>
    <row r="8189" spans="4:8">
      <c r="D8189" s="79"/>
      <c r="E8189" s="79"/>
      <c r="F8189" s="210" t="e">
        <f t="shared" si="381"/>
        <v>#N/A</v>
      </c>
      <c r="G8189" s="79" t="e">
        <f t="shared" si="382"/>
        <v>#N/A</v>
      </c>
      <c r="H8189" s="79" t="e">
        <f t="shared" si="383"/>
        <v>#N/A</v>
      </c>
    </row>
    <row r="8190" spans="4:8">
      <c r="D8190" s="79"/>
      <c r="E8190" s="79"/>
      <c r="F8190" s="210" t="e">
        <f t="shared" si="381"/>
        <v>#N/A</v>
      </c>
      <c r="G8190" s="79" t="e">
        <f t="shared" si="382"/>
        <v>#N/A</v>
      </c>
      <c r="H8190" s="79" t="e">
        <f t="shared" si="383"/>
        <v>#N/A</v>
      </c>
    </row>
    <row r="8191" spans="4:8">
      <c r="D8191" s="79"/>
      <c r="E8191" s="79"/>
      <c r="F8191" s="210" t="e">
        <f t="shared" si="381"/>
        <v>#N/A</v>
      </c>
      <c r="G8191" s="79" t="e">
        <f t="shared" si="382"/>
        <v>#N/A</v>
      </c>
      <c r="H8191" s="79" t="e">
        <f t="shared" si="383"/>
        <v>#N/A</v>
      </c>
    </row>
    <row r="8192" spans="4:8">
      <c r="D8192" s="79"/>
      <c r="E8192" s="79"/>
      <c r="F8192" s="210" t="e">
        <f t="shared" si="381"/>
        <v>#N/A</v>
      </c>
      <c r="G8192" s="79" t="e">
        <f t="shared" si="382"/>
        <v>#N/A</v>
      </c>
      <c r="H8192" s="79" t="e">
        <f t="shared" si="383"/>
        <v>#N/A</v>
      </c>
    </row>
    <row r="8193" spans="4:8">
      <c r="D8193" s="79"/>
      <c r="E8193" s="79"/>
      <c r="F8193" s="210" t="e">
        <f t="shared" si="381"/>
        <v>#N/A</v>
      </c>
      <c r="G8193" s="79" t="e">
        <f t="shared" si="382"/>
        <v>#N/A</v>
      </c>
      <c r="H8193" s="79" t="e">
        <f t="shared" si="383"/>
        <v>#N/A</v>
      </c>
    </row>
    <row r="8194" spans="4:8">
      <c r="D8194" s="79"/>
      <c r="E8194" s="79"/>
      <c r="F8194" s="210" t="e">
        <f t="shared" si="381"/>
        <v>#N/A</v>
      </c>
      <c r="G8194" s="79" t="e">
        <f t="shared" si="382"/>
        <v>#N/A</v>
      </c>
      <c r="H8194" s="79" t="e">
        <f t="shared" si="383"/>
        <v>#N/A</v>
      </c>
    </row>
    <row r="8195" spans="4:8">
      <c r="D8195" s="79"/>
      <c r="E8195" s="79"/>
      <c r="F8195" s="210" t="e">
        <f t="shared" ref="F8195:F8258" si="384">IF(REF_DT&lt;=LastDay,INDEX(IntraMonth_Buckets,MATCH($A8195,IntraSumMonths,0),1),INDEX(BucketTable,MATCH($A8195,SumMonths,0),1))</f>
        <v>#N/A</v>
      </c>
      <c r="G8195" s="79" t="e">
        <f t="shared" ref="G8195:G8258" si="385">INDEX(Book_Type,MATCH($B8195,Book,0),1)</f>
        <v>#N/A</v>
      </c>
      <c r="H8195" s="79" t="e">
        <f t="shared" ref="H8195:H8258" si="386">$F8195&amp;$C8195</f>
        <v>#N/A</v>
      </c>
    </row>
    <row r="8196" spans="4:8">
      <c r="D8196" s="79"/>
      <c r="E8196" s="79"/>
      <c r="F8196" s="210" t="e">
        <f t="shared" si="384"/>
        <v>#N/A</v>
      </c>
      <c r="G8196" s="79" t="e">
        <f t="shared" si="385"/>
        <v>#N/A</v>
      </c>
      <c r="H8196" s="79" t="e">
        <f t="shared" si="386"/>
        <v>#N/A</v>
      </c>
    </row>
    <row r="8197" spans="4:8">
      <c r="D8197" s="79"/>
      <c r="E8197" s="79"/>
      <c r="F8197" s="210" t="e">
        <f t="shared" si="384"/>
        <v>#N/A</v>
      </c>
      <c r="G8197" s="79" t="e">
        <f t="shared" si="385"/>
        <v>#N/A</v>
      </c>
      <c r="H8197" s="79" t="e">
        <f t="shared" si="386"/>
        <v>#N/A</v>
      </c>
    </row>
    <row r="8198" spans="4:8">
      <c r="D8198" s="79"/>
      <c r="E8198" s="79"/>
      <c r="F8198" s="210" t="e">
        <f t="shared" si="384"/>
        <v>#N/A</v>
      </c>
      <c r="G8198" s="79" t="e">
        <f t="shared" si="385"/>
        <v>#N/A</v>
      </c>
      <c r="H8198" s="79" t="e">
        <f t="shared" si="386"/>
        <v>#N/A</v>
      </c>
    </row>
    <row r="8199" spans="4:8">
      <c r="D8199" s="79"/>
      <c r="E8199" s="79"/>
      <c r="F8199" s="210" t="e">
        <f t="shared" si="384"/>
        <v>#N/A</v>
      </c>
      <c r="G8199" s="79" t="e">
        <f t="shared" si="385"/>
        <v>#N/A</v>
      </c>
      <c r="H8199" s="79" t="e">
        <f t="shared" si="386"/>
        <v>#N/A</v>
      </c>
    </row>
    <row r="8200" spans="4:8">
      <c r="D8200" s="79"/>
      <c r="E8200" s="79"/>
      <c r="F8200" s="210" t="e">
        <f t="shared" si="384"/>
        <v>#N/A</v>
      </c>
      <c r="G8200" s="79" t="e">
        <f t="shared" si="385"/>
        <v>#N/A</v>
      </c>
      <c r="H8200" s="79" t="e">
        <f t="shared" si="386"/>
        <v>#N/A</v>
      </c>
    </row>
    <row r="8201" spans="4:8">
      <c r="D8201" s="79"/>
      <c r="E8201" s="79"/>
      <c r="F8201" s="210" t="e">
        <f t="shared" si="384"/>
        <v>#N/A</v>
      </c>
      <c r="G8201" s="79" t="e">
        <f t="shared" si="385"/>
        <v>#N/A</v>
      </c>
      <c r="H8201" s="79" t="e">
        <f t="shared" si="386"/>
        <v>#N/A</v>
      </c>
    </row>
    <row r="8202" spans="4:8">
      <c r="D8202" s="79"/>
      <c r="E8202" s="79"/>
      <c r="F8202" s="210" t="e">
        <f t="shared" si="384"/>
        <v>#N/A</v>
      </c>
      <c r="G8202" s="79" t="e">
        <f t="shared" si="385"/>
        <v>#N/A</v>
      </c>
      <c r="H8202" s="79" t="e">
        <f t="shared" si="386"/>
        <v>#N/A</v>
      </c>
    </row>
    <row r="8203" spans="4:8">
      <c r="D8203" s="79"/>
      <c r="E8203" s="79"/>
      <c r="F8203" s="210" t="e">
        <f t="shared" si="384"/>
        <v>#N/A</v>
      </c>
      <c r="G8203" s="79" t="e">
        <f t="shared" si="385"/>
        <v>#N/A</v>
      </c>
      <c r="H8203" s="79" t="e">
        <f t="shared" si="386"/>
        <v>#N/A</v>
      </c>
    </row>
    <row r="8204" spans="4:8">
      <c r="D8204" s="79"/>
      <c r="E8204" s="79"/>
      <c r="F8204" s="210" t="e">
        <f t="shared" si="384"/>
        <v>#N/A</v>
      </c>
      <c r="G8204" s="79" t="e">
        <f t="shared" si="385"/>
        <v>#N/A</v>
      </c>
      <c r="H8204" s="79" t="e">
        <f t="shared" si="386"/>
        <v>#N/A</v>
      </c>
    </row>
    <row r="8205" spans="4:8">
      <c r="D8205" s="79"/>
      <c r="E8205" s="79"/>
      <c r="F8205" s="210" t="e">
        <f t="shared" si="384"/>
        <v>#N/A</v>
      </c>
      <c r="G8205" s="79" t="e">
        <f t="shared" si="385"/>
        <v>#N/A</v>
      </c>
      <c r="H8205" s="79" t="e">
        <f t="shared" si="386"/>
        <v>#N/A</v>
      </c>
    </row>
    <row r="8206" spans="4:8">
      <c r="D8206" s="79"/>
      <c r="E8206" s="79"/>
      <c r="F8206" s="210" t="e">
        <f t="shared" si="384"/>
        <v>#N/A</v>
      </c>
      <c r="G8206" s="79" t="e">
        <f t="shared" si="385"/>
        <v>#N/A</v>
      </c>
      <c r="H8206" s="79" t="e">
        <f t="shared" si="386"/>
        <v>#N/A</v>
      </c>
    </row>
    <row r="8207" spans="4:8">
      <c r="D8207" s="79"/>
      <c r="E8207" s="79"/>
      <c r="F8207" s="210" t="e">
        <f t="shared" si="384"/>
        <v>#N/A</v>
      </c>
      <c r="G8207" s="79" t="e">
        <f t="shared" si="385"/>
        <v>#N/A</v>
      </c>
      <c r="H8207" s="79" t="e">
        <f t="shared" si="386"/>
        <v>#N/A</v>
      </c>
    </row>
    <row r="8208" spans="4:8">
      <c r="D8208" s="79"/>
      <c r="E8208" s="79"/>
      <c r="F8208" s="210" t="e">
        <f t="shared" si="384"/>
        <v>#N/A</v>
      </c>
      <c r="G8208" s="79" t="e">
        <f t="shared" si="385"/>
        <v>#N/A</v>
      </c>
      <c r="H8208" s="79" t="e">
        <f t="shared" si="386"/>
        <v>#N/A</v>
      </c>
    </row>
    <row r="8209" spans="4:8">
      <c r="D8209" s="79"/>
      <c r="E8209" s="79"/>
      <c r="F8209" s="210" t="e">
        <f t="shared" si="384"/>
        <v>#N/A</v>
      </c>
      <c r="G8209" s="79" t="e">
        <f t="shared" si="385"/>
        <v>#N/A</v>
      </c>
      <c r="H8209" s="79" t="e">
        <f t="shared" si="386"/>
        <v>#N/A</v>
      </c>
    </row>
    <row r="8210" spans="4:8">
      <c r="D8210" s="79"/>
      <c r="E8210" s="79"/>
      <c r="F8210" s="210" t="e">
        <f t="shared" si="384"/>
        <v>#N/A</v>
      </c>
      <c r="G8210" s="79" t="e">
        <f t="shared" si="385"/>
        <v>#N/A</v>
      </c>
      <c r="H8210" s="79" t="e">
        <f t="shared" si="386"/>
        <v>#N/A</v>
      </c>
    </row>
    <row r="8211" spans="4:8">
      <c r="D8211" s="79"/>
      <c r="E8211" s="79"/>
      <c r="F8211" s="210" t="e">
        <f t="shared" si="384"/>
        <v>#N/A</v>
      </c>
      <c r="G8211" s="79" t="e">
        <f t="shared" si="385"/>
        <v>#N/A</v>
      </c>
      <c r="H8211" s="79" t="e">
        <f t="shared" si="386"/>
        <v>#N/A</v>
      </c>
    </row>
    <row r="8212" spans="4:8">
      <c r="D8212" s="79"/>
      <c r="E8212" s="79"/>
      <c r="F8212" s="210" t="e">
        <f t="shared" si="384"/>
        <v>#N/A</v>
      </c>
      <c r="G8212" s="79" t="e">
        <f t="shared" si="385"/>
        <v>#N/A</v>
      </c>
      <c r="H8212" s="79" t="e">
        <f t="shared" si="386"/>
        <v>#N/A</v>
      </c>
    </row>
    <row r="8213" spans="4:8">
      <c r="D8213" s="79"/>
      <c r="E8213" s="79"/>
      <c r="F8213" s="210" t="e">
        <f t="shared" si="384"/>
        <v>#N/A</v>
      </c>
      <c r="G8213" s="79" t="e">
        <f t="shared" si="385"/>
        <v>#N/A</v>
      </c>
      <c r="H8213" s="79" t="e">
        <f t="shared" si="386"/>
        <v>#N/A</v>
      </c>
    </row>
    <row r="8214" spans="4:8">
      <c r="D8214" s="79"/>
      <c r="E8214" s="79"/>
      <c r="F8214" s="210" t="e">
        <f t="shared" si="384"/>
        <v>#N/A</v>
      </c>
      <c r="G8214" s="79" t="e">
        <f t="shared" si="385"/>
        <v>#N/A</v>
      </c>
      <c r="H8214" s="79" t="e">
        <f t="shared" si="386"/>
        <v>#N/A</v>
      </c>
    </row>
    <row r="8215" spans="4:8">
      <c r="D8215" s="79"/>
      <c r="E8215" s="79"/>
      <c r="F8215" s="210" t="e">
        <f t="shared" si="384"/>
        <v>#N/A</v>
      </c>
      <c r="G8215" s="79" t="e">
        <f t="shared" si="385"/>
        <v>#N/A</v>
      </c>
      <c r="H8215" s="79" t="e">
        <f t="shared" si="386"/>
        <v>#N/A</v>
      </c>
    </row>
    <row r="8216" spans="4:8">
      <c r="D8216" s="79"/>
      <c r="E8216" s="79"/>
      <c r="F8216" s="210" t="e">
        <f t="shared" si="384"/>
        <v>#N/A</v>
      </c>
      <c r="G8216" s="79" t="e">
        <f t="shared" si="385"/>
        <v>#N/A</v>
      </c>
      <c r="H8216" s="79" t="e">
        <f t="shared" si="386"/>
        <v>#N/A</v>
      </c>
    </row>
    <row r="8217" spans="4:8">
      <c r="D8217" s="79"/>
      <c r="E8217" s="79"/>
      <c r="F8217" s="210" t="e">
        <f t="shared" si="384"/>
        <v>#N/A</v>
      </c>
      <c r="G8217" s="79" t="e">
        <f t="shared" si="385"/>
        <v>#N/A</v>
      </c>
      <c r="H8217" s="79" t="e">
        <f t="shared" si="386"/>
        <v>#N/A</v>
      </c>
    </row>
    <row r="8218" spans="4:8">
      <c r="D8218" s="79"/>
      <c r="E8218" s="79"/>
      <c r="F8218" s="210" t="e">
        <f t="shared" si="384"/>
        <v>#N/A</v>
      </c>
      <c r="G8218" s="79" t="e">
        <f t="shared" si="385"/>
        <v>#N/A</v>
      </c>
      <c r="H8218" s="79" t="e">
        <f t="shared" si="386"/>
        <v>#N/A</v>
      </c>
    </row>
    <row r="8219" spans="4:8">
      <c r="D8219" s="79"/>
      <c r="E8219" s="79"/>
      <c r="F8219" s="210" t="e">
        <f t="shared" si="384"/>
        <v>#N/A</v>
      </c>
      <c r="G8219" s="79" t="e">
        <f t="shared" si="385"/>
        <v>#N/A</v>
      </c>
      <c r="H8219" s="79" t="e">
        <f t="shared" si="386"/>
        <v>#N/A</v>
      </c>
    </row>
    <row r="8220" spans="4:8">
      <c r="D8220" s="79"/>
      <c r="E8220" s="79"/>
      <c r="F8220" s="210" t="e">
        <f t="shared" si="384"/>
        <v>#N/A</v>
      </c>
      <c r="G8220" s="79" t="e">
        <f t="shared" si="385"/>
        <v>#N/A</v>
      </c>
      <c r="H8220" s="79" t="e">
        <f t="shared" si="386"/>
        <v>#N/A</v>
      </c>
    </row>
    <row r="8221" spans="4:8">
      <c r="D8221" s="79"/>
      <c r="E8221" s="79"/>
      <c r="F8221" s="210" t="e">
        <f t="shared" si="384"/>
        <v>#N/A</v>
      </c>
      <c r="G8221" s="79" t="e">
        <f t="shared" si="385"/>
        <v>#N/A</v>
      </c>
      <c r="H8221" s="79" t="e">
        <f t="shared" si="386"/>
        <v>#N/A</v>
      </c>
    </row>
    <row r="8222" spans="4:8">
      <c r="D8222" s="79"/>
      <c r="E8222" s="79"/>
      <c r="F8222" s="210" t="e">
        <f t="shared" si="384"/>
        <v>#N/A</v>
      </c>
      <c r="G8222" s="79" t="e">
        <f t="shared" si="385"/>
        <v>#N/A</v>
      </c>
      <c r="H8222" s="79" t="e">
        <f t="shared" si="386"/>
        <v>#N/A</v>
      </c>
    </row>
    <row r="8223" spans="4:8">
      <c r="D8223" s="79"/>
      <c r="E8223" s="79"/>
      <c r="F8223" s="210" t="e">
        <f t="shared" si="384"/>
        <v>#N/A</v>
      </c>
      <c r="G8223" s="79" t="e">
        <f t="shared" si="385"/>
        <v>#N/A</v>
      </c>
      <c r="H8223" s="79" t="e">
        <f t="shared" si="386"/>
        <v>#N/A</v>
      </c>
    </row>
    <row r="8224" spans="4:8">
      <c r="D8224" s="79"/>
      <c r="E8224" s="79"/>
      <c r="F8224" s="210" t="e">
        <f t="shared" si="384"/>
        <v>#N/A</v>
      </c>
      <c r="G8224" s="79" t="e">
        <f t="shared" si="385"/>
        <v>#N/A</v>
      </c>
      <c r="H8224" s="79" t="e">
        <f t="shared" si="386"/>
        <v>#N/A</v>
      </c>
    </row>
    <row r="8225" spans="4:8">
      <c r="D8225" s="79"/>
      <c r="E8225" s="79"/>
      <c r="F8225" s="210" t="e">
        <f t="shared" si="384"/>
        <v>#N/A</v>
      </c>
      <c r="G8225" s="79" t="e">
        <f t="shared" si="385"/>
        <v>#N/A</v>
      </c>
      <c r="H8225" s="79" t="e">
        <f t="shared" si="386"/>
        <v>#N/A</v>
      </c>
    </row>
    <row r="8226" spans="4:8">
      <c r="D8226" s="79"/>
      <c r="E8226" s="79"/>
      <c r="F8226" s="210" t="e">
        <f t="shared" si="384"/>
        <v>#N/A</v>
      </c>
      <c r="G8226" s="79" t="e">
        <f t="shared" si="385"/>
        <v>#N/A</v>
      </c>
      <c r="H8226" s="79" t="e">
        <f t="shared" si="386"/>
        <v>#N/A</v>
      </c>
    </row>
    <row r="8227" spans="4:8">
      <c r="D8227" s="79"/>
      <c r="E8227" s="79"/>
      <c r="F8227" s="210" t="e">
        <f t="shared" si="384"/>
        <v>#N/A</v>
      </c>
      <c r="G8227" s="79" t="e">
        <f t="shared" si="385"/>
        <v>#N/A</v>
      </c>
      <c r="H8227" s="79" t="e">
        <f t="shared" si="386"/>
        <v>#N/A</v>
      </c>
    </row>
    <row r="8228" spans="4:8">
      <c r="D8228" s="79"/>
      <c r="E8228" s="79"/>
      <c r="F8228" s="210" t="e">
        <f t="shared" si="384"/>
        <v>#N/A</v>
      </c>
      <c r="G8228" s="79" t="e">
        <f t="shared" si="385"/>
        <v>#N/A</v>
      </c>
      <c r="H8228" s="79" t="e">
        <f t="shared" si="386"/>
        <v>#N/A</v>
      </c>
    </row>
    <row r="8229" spans="4:8">
      <c r="D8229" s="79"/>
      <c r="E8229" s="79"/>
      <c r="F8229" s="210" t="e">
        <f t="shared" si="384"/>
        <v>#N/A</v>
      </c>
      <c r="G8229" s="79" t="e">
        <f t="shared" si="385"/>
        <v>#N/A</v>
      </c>
      <c r="H8229" s="79" t="e">
        <f t="shared" si="386"/>
        <v>#N/A</v>
      </c>
    </row>
    <row r="8230" spans="4:8">
      <c r="D8230" s="79"/>
      <c r="E8230" s="79"/>
      <c r="F8230" s="210" t="e">
        <f t="shared" si="384"/>
        <v>#N/A</v>
      </c>
      <c r="G8230" s="79" t="e">
        <f t="shared" si="385"/>
        <v>#N/A</v>
      </c>
      <c r="H8230" s="79" t="e">
        <f t="shared" si="386"/>
        <v>#N/A</v>
      </c>
    </row>
    <row r="8231" spans="4:8">
      <c r="D8231" s="79"/>
      <c r="E8231" s="79"/>
      <c r="F8231" s="210" t="e">
        <f t="shared" si="384"/>
        <v>#N/A</v>
      </c>
      <c r="G8231" s="79" t="e">
        <f t="shared" si="385"/>
        <v>#N/A</v>
      </c>
      <c r="H8231" s="79" t="e">
        <f t="shared" si="386"/>
        <v>#N/A</v>
      </c>
    </row>
    <row r="8232" spans="4:8">
      <c r="D8232" s="79"/>
      <c r="E8232" s="79"/>
      <c r="F8232" s="210" t="e">
        <f t="shared" si="384"/>
        <v>#N/A</v>
      </c>
      <c r="G8232" s="79" t="e">
        <f t="shared" si="385"/>
        <v>#N/A</v>
      </c>
      <c r="H8232" s="79" t="e">
        <f t="shared" si="386"/>
        <v>#N/A</v>
      </c>
    </row>
    <row r="8233" spans="4:8">
      <c r="D8233" s="79"/>
      <c r="E8233" s="79"/>
      <c r="F8233" s="210" t="e">
        <f t="shared" si="384"/>
        <v>#N/A</v>
      </c>
      <c r="G8233" s="79" t="e">
        <f t="shared" si="385"/>
        <v>#N/A</v>
      </c>
      <c r="H8233" s="79" t="e">
        <f t="shared" si="386"/>
        <v>#N/A</v>
      </c>
    </row>
    <row r="8234" spans="4:8">
      <c r="D8234" s="79"/>
      <c r="E8234" s="79"/>
      <c r="F8234" s="210" t="e">
        <f t="shared" si="384"/>
        <v>#N/A</v>
      </c>
      <c r="G8234" s="79" t="e">
        <f t="shared" si="385"/>
        <v>#N/A</v>
      </c>
      <c r="H8234" s="79" t="e">
        <f t="shared" si="386"/>
        <v>#N/A</v>
      </c>
    </row>
    <row r="8235" spans="4:8">
      <c r="D8235" s="79"/>
      <c r="E8235" s="79"/>
      <c r="F8235" s="210" t="e">
        <f t="shared" si="384"/>
        <v>#N/A</v>
      </c>
      <c r="G8235" s="79" t="e">
        <f t="shared" si="385"/>
        <v>#N/A</v>
      </c>
      <c r="H8235" s="79" t="e">
        <f t="shared" si="386"/>
        <v>#N/A</v>
      </c>
    </row>
    <row r="8236" spans="4:8">
      <c r="D8236" s="79"/>
      <c r="E8236" s="79"/>
      <c r="F8236" s="210" t="e">
        <f t="shared" si="384"/>
        <v>#N/A</v>
      </c>
      <c r="G8236" s="79" t="e">
        <f t="shared" si="385"/>
        <v>#N/A</v>
      </c>
      <c r="H8236" s="79" t="e">
        <f t="shared" si="386"/>
        <v>#N/A</v>
      </c>
    </row>
    <row r="8237" spans="4:8">
      <c r="D8237" s="79"/>
      <c r="E8237" s="79"/>
      <c r="F8237" s="210" t="e">
        <f t="shared" si="384"/>
        <v>#N/A</v>
      </c>
      <c r="G8237" s="79" t="e">
        <f t="shared" si="385"/>
        <v>#N/A</v>
      </c>
      <c r="H8237" s="79" t="e">
        <f t="shared" si="386"/>
        <v>#N/A</v>
      </c>
    </row>
    <row r="8238" spans="4:8">
      <c r="D8238" s="79"/>
      <c r="E8238" s="79"/>
      <c r="F8238" s="210" t="e">
        <f t="shared" si="384"/>
        <v>#N/A</v>
      </c>
      <c r="G8238" s="79" t="e">
        <f t="shared" si="385"/>
        <v>#N/A</v>
      </c>
      <c r="H8238" s="79" t="e">
        <f t="shared" si="386"/>
        <v>#N/A</v>
      </c>
    </row>
    <row r="8239" spans="4:8">
      <c r="D8239" s="79"/>
      <c r="E8239" s="79"/>
      <c r="F8239" s="210" t="e">
        <f t="shared" si="384"/>
        <v>#N/A</v>
      </c>
      <c r="G8239" s="79" t="e">
        <f t="shared" si="385"/>
        <v>#N/A</v>
      </c>
      <c r="H8239" s="79" t="e">
        <f t="shared" si="386"/>
        <v>#N/A</v>
      </c>
    </row>
    <row r="8240" spans="4:8">
      <c r="D8240" s="79"/>
      <c r="E8240" s="79"/>
      <c r="F8240" s="210" t="e">
        <f t="shared" si="384"/>
        <v>#N/A</v>
      </c>
      <c r="G8240" s="79" t="e">
        <f t="shared" si="385"/>
        <v>#N/A</v>
      </c>
      <c r="H8240" s="79" t="e">
        <f t="shared" si="386"/>
        <v>#N/A</v>
      </c>
    </row>
    <row r="8241" spans="4:8">
      <c r="D8241" s="79"/>
      <c r="E8241" s="79"/>
      <c r="F8241" s="210" t="e">
        <f t="shared" si="384"/>
        <v>#N/A</v>
      </c>
      <c r="G8241" s="79" t="e">
        <f t="shared" si="385"/>
        <v>#N/A</v>
      </c>
      <c r="H8241" s="79" t="e">
        <f t="shared" si="386"/>
        <v>#N/A</v>
      </c>
    </row>
    <row r="8242" spans="4:8">
      <c r="D8242" s="79"/>
      <c r="E8242" s="79"/>
      <c r="F8242" s="210" t="e">
        <f t="shared" si="384"/>
        <v>#N/A</v>
      </c>
      <c r="G8242" s="79" t="e">
        <f t="shared" si="385"/>
        <v>#N/A</v>
      </c>
      <c r="H8242" s="79" t="e">
        <f t="shared" si="386"/>
        <v>#N/A</v>
      </c>
    </row>
    <row r="8243" spans="4:8">
      <c r="D8243" s="79"/>
      <c r="E8243" s="79"/>
      <c r="F8243" s="210" t="e">
        <f t="shared" si="384"/>
        <v>#N/A</v>
      </c>
      <c r="G8243" s="79" t="e">
        <f t="shared" si="385"/>
        <v>#N/A</v>
      </c>
      <c r="H8243" s="79" t="e">
        <f t="shared" si="386"/>
        <v>#N/A</v>
      </c>
    </row>
    <row r="8244" spans="4:8">
      <c r="D8244" s="79"/>
      <c r="E8244" s="79"/>
      <c r="F8244" s="210" t="e">
        <f t="shared" si="384"/>
        <v>#N/A</v>
      </c>
      <c r="G8244" s="79" t="e">
        <f t="shared" si="385"/>
        <v>#N/A</v>
      </c>
      <c r="H8244" s="79" t="e">
        <f t="shared" si="386"/>
        <v>#N/A</v>
      </c>
    </row>
    <row r="8245" spans="4:8">
      <c r="D8245" s="79"/>
      <c r="E8245" s="79"/>
      <c r="F8245" s="210" t="e">
        <f t="shared" si="384"/>
        <v>#N/A</v>
      </c>
      <c r="G8245" s="79" t="e">
        <f t="shared" si="385"/>
        <v>#N/A</v>
      </c>
      <c r="H8245" s="79" t="e">
        <f t="shared" si="386"/>
        <v>#N/A</v>
      </c>
    </row>
    <row r="8246" spans="4:8">
      <c r="D8246" s="79"/>
      <c r="E8246" s="79"/>
      <c r="F8246" s="210" t="e">
        <f t="shared" si="384"/>
        <v>#N/A</v>
      </c>
      <c r="G8246" s="79" t="e">
        <f t="shared" si="385"/>
        <v>#N/A</v>
      </c>
      <c r="H8246" s="79" t="e">
        <f t="shared" si="386"/>
        <v>#N/A</v>
      </c>
    </row>
    <row r="8247" spans="4:8">
      <c r="D8247" s="79"/>
      <c r="E8247" s="79"/>
      <c r="F8247" s="210" t="e">
        <f t="shared" si="384"/>
        <v>#N/A</v>
      </c>
      <c r="G8247" s="79" t="e">
        <f t="shared" si="385"/>
        <v>#N/A</v>
      </c>
      <c r="H8247" s="79" t="e">
        <f t="shared" si="386"/>
        <v>#N/A</v>
      </c>
    </row>
    <row r="8248" spans="4:8">
      <c r="D8248" s="79"/>
      <c r="E8248" s="79"/>
      <c r="F8248" s="210" t="e">
        <f t="shared" si="384"/>
        <v>#N/A</v>
      </c>
      <c r="G8248" s="79" t="e">
        <f t="shared" si="385"/>
        <v>#N/A</v>
      </c>
      <c r="H8248" s="79" t="e">
        <f t="shared" si="386"/>
        <v>#N/A</v>
      </c>
    </row>
    <row r="8249" spans="4:8">
      <c r="D8249" s="79"/>
      <c r="E8249" s="79"/>
      <c r="F8249" s="210" t="e">
        <f t="shared" si="384"/>
        <v>#N/A</v>
      </c>
      <c r="G8249" s="79" t="e">
        <f t="shared" si="385"/>
        <v>#N/A</v>
      </c>
      <c r="H8249" s="79" t="e">
        <f t="shared" si="386"/>
        <v>#N/A</v>
      </c>
    </row>
    <row r="8250" spans="4:8">
      <c r="D8250" s="79"/>
      <c r="E8250" s="79"/>
      <c r="F8250" s="210" t="e">
        <f t="shared" si="384"/>
        <v>#N/A</v>
      </c>
      <c r="G8250" s="79" t="e">
        <f t="shared" si="385"/>
        <v>#N/A</v>
      </c>
      <c r="H8250" s="79" t="e">
        <f t="shared" si="386"/>
        <v>#N/A</v>
      </c>
    </row>
    <row r="8251" spans="4:8">
      <c r="D8251" s="79"/>
      <c r="E8251" s="79"/>
      <c r="F8251" s="210" t="e">
        <f t="shared" si="384"/>
        <v>#N/A</v>
      </c>
      <c r="G8251" s="79" t="e">
        <f t="shared" si="385"/>
        <v>#N/A</v>
      </c>
      <c r="H8251" s="79" t="e">
        <f t="shared" si="386"/>
        <v>#N/A</v>
      </c>
    </row>
    <row r="8252" spans="4:8">
      <c r="D8252" s="79"/>
      <c r="E8252" s="79"/>
      <c r="F8252" s="210" t="e">
        <f t="shared" si="384"/>
        <v>#N/A</v>
      </c>
      <c r="G8252" s="79" t="e">
        <f t="shared" si="385"/>
        <v>#N/A</v>
      </c>
      <c r="H8252" s="79" t="e">
        <f t="shared" si="386"/>
        <v>#N/A</v>
      </c>
    </row>
    <row r="8253" spans="4:8">
      <c r="D8253" s="79"/>
      <c r="E8253" s="79"/>
      <c r="F8253" s="210" t="e">
        <f t="shared" si="384"/>
        <v>#N/A</v>
      </c>
      <c r="G8253" s="79" t="e">
        <f t="shared" si="385"/>
        <v>#N/A</v>
      </c>
      <c r="H8253" s="79" t="e">
        <f t="shared" si="386"/>
        <v>#N/A</v>
      </c>
    </row>
    <row r="8254" spans="4:8">
      <c r="D8254" s="79"/>
      <c r="E8254" s="79"/>
      <c r="F8254" s="210" t="e">
        <f t="shared" si="384"/>
        <v>#N/A</v>
      </c>
      <c r="G8254" s="79" t="e">
        <f t="shared" si="385"/>
        <v>#N/A</v>
      </c>
      <c r="H8254" s="79" t="e">
        <f t="shared" si="386"/>
        <v>#N/A</v>
      </c>
    </row>
    <row r="8255" spans="4:8">
      <c r="D8255" s="79"/>
      <c r="E8255" s="79"/>
      <c r="F8255" s="210" t="e">
        <f t="shared" si="384"/>
        <v>#N/A</v>
      </c>
      <c r="G8255" s="79" t="e">
        <f t="shared" si="385"/>
        <v>#N/A</v>
      </c>
      <c r="H8255" s="79" t="e">
        <f t="shared" si="386"/>
        <v>#N/A</v>
      </c>
    </row>
    <row r="8256" spans="4:8">
      <c r="D8256" s="79"/>
      <c r="E8256" s="79"/>
      <c r="F8256" s="210" t="e">
        <f t="shared" si="384"/>
        <v>#N/A</v>
      </c>
      <c r="G8256" s="79" t="e">
        <f t="shared" si="385"/>
        <v>#N/A</v>
      </c>
      <c r="H8256" s="79" t="e">
        <f t="shared" si="386"/>
        <v>#N/A</v>
      </c>
    </row>
    <row r="8257" spans="4:8">
      <c r="D8257" s="79"/>
      <c r="E8257" s="79"/>
      <c r="F8257" s="210" t="e">
        <f t="shared" si="384"/>
        <v>#N/A</v>
      </c>
      <c r="G8257" s="79" t="e">
        <f t="shared" si="385"/>
        <v>#N/A</v>
      </c>
      <c r="H8257" s="79" t="e">
        <f t="shared" si="386"/>
        <v>#N/A</v>
      </c>
    </row>
    <row r="8258" spans="4:8">
      <c r="D8258" s="79"/>
      <c r="E8258" s="79"/>
      <c r="F8258" s="210" t="e">
        <f t="shared" si="384"/>
        <v>#N/A</v>
      </c>
      <c r="G8258" s="79" t="e">
        <f t="shared" si="385"/>
        <v>#N/A</v>
      </c>
      <c r="H8258" s="79" t="e">
        <f t="shared" si="386"/>
        <v>#N/A</v>
      </c>
    </row>
    <row r="8259" spans="4:8">
      <c r="D8259" s="79"/>
      <c r="E8259" s="79"/>
      <c r="F8259" s="210" t="e">
        <f t="shared" ref="F8259:F8322" si="387">IF(REF_DT&lt;=LastDay,INDEX(IntraMonth_Buckets,MATCH($A8259,IntraSumMonths,0),1),INDEX(BucketTable,MATCH($A8259,SumMonths,0),1))</f>
        <v>#N/A</v>
      </c>
      <c r="G8259" s="79" t="e">
        <f t="shared" ref="G8259:G8322" si="388">INDEX(Book_Type,MATCH($B8259,Book,0),1)</f>
        <v>#N/A</v>
      </c>
      <c r="H8259" s="79" t="e">
        <f t="shared" ref="H8259:H8322" si="389">$F8259&amp;$C8259</f>
        <v>#N/A</v>
      </c>
    </row>
    <row r="8260" spans="4:8">
      <c r="D8260" s="79"/>
      <c r="E8260" s="79"/>
      <c r="F8260" s="210" t="e">
        <f t="shared" si="387"/>
        <v>#N/A</v>
      </c>
      <c r="G8260" s="79" t="e">
        <f t="shared" si="388"/>
        <v>#N/A</v>
      </c>
      <c r="H8260" s="79" t="e">
        <f t="shared" si="389"/>
        <v>#N/A</v>
      </c>
    </row>
    <row r="8261" spans="4:8">
      <c r="D8261" s="79"/>
      <c r="E8261" s="79"/>
      <c r="F8261" s="210" t="e">
        <f t="shared" si="387"/>
        <v>#N/A</v>
      </c>
      <c r="G8261" s="79" t="e">
        <f t="shared" si="388"/>
        <v>#N/A</v>
      </c>
      <c r="H8261" s="79" t="e">
        <f t="shared" si="389"/>
        <v>#N/A</v>
      </c>
    </row>
    <row r="8262" spans="4:8">
      <c r="D8262" s="79"/>
      <c r="E8262" s="79"/>
      <c r="F8262" s="210" t="e">
        <f t="shared" si="387"/>
        <v>#N/A</v>
      </c>
      <c r="G8262" s="79" t="e">
        <f t="shared" si="388"/>
        <v>#N/A</v>
      </c>
      <c r="H8262" s="79" t="e">
        <f t="shared" si="389"/>
        <v>#N/A</v>
      </c>
    </row>
    <row r="8263" spans="4:8">
      <c r="D8263" s="79"/>
      <c r="E8263" s="79"/>
      <c r="F8263" s="210" t="e">
        <f t="shared" si="387"/>
        <v>#N/A</v>
      </c>
      <c r="G8263" s="79" t="e">
        <f t="shared" si="388"/>
        <v>#N/A</v>
      </c>
      <c r="H8263" s="79" t="e">
        <f t="shared" si="389"/>
        <v>#N/A</v>
      </c>
    </row>
    <row r="8264" spans="4:8">
      <c r="D8264" s="79"/>
      <c r="E8264" s="79"/>
      <c r="F8264" s="210" t="e">
        <f t="shared" si="387"/>
        <v>#N/A</v>
      </c>
      <c r="G8264" s="79" t="e">
        <f t="shared" si="388"/>
        <v>#N/A</v>
      </c>
      <c r="H8264" s="79" t="e">
        <f t="shared" si="389"/>
        <v>#N/A</v>
      </c>
    </row>
    <row r="8265" spans="4:8">
      <c r="D8265" s="79"/>
      <c r="E8265" s="79"/>
      <c r="F8265" s="210" t="e">
        <f t="shared" si="387"/>
        <v>#N/A</v>
      </c>
      <c r="G8265" s="79" t="e">
        <f t="shared" si="388"/>
        <v>#N/A</v>
      </c>
      <c r="H8265" s="79" t="e">
        <f t="shared" si="389"/>
        <v>#N/A</v>
      </c>
    </row>
    <row r="8266" spans="4:8">
      <c r="D8266" s="79"/>
      <c r="E8266" s="79"/>
      <c r="F8266" s="210" t="e">
        <f t="shared" si="387"/>
        <v>#N/A</v>
      </c>
      <c r="G8266" s="79" t="e">
        <f t="shared" si="388"/>
        <v>#N/A</v>
      </c>
      <c r="H8266" s="79" t="e">
        <f t="shared" si="389"/>
        <v>#N/A</v>
      </c>
    </row>
    <row r="8267" spans="4:8">
      <c r="D8267" s="79"/>
      <c r="E8267" s="79"/>
      <c r="F8267" s="210" t="e">
        <f t="shared" si="387"/>
        <v>#N/A</v>
      </c>
      <c r="G8267" s="79" t="e">
        <f t="shared" si="388"/>
        <v>#N/A</v>
      </c>
      <c r="H8267" s="79" t="e">
        <f t="shared" si="389"/>
        <v>#N/A</v>
      </c>
    </row>
    <row r="8268" spans="4:8">
      <c r="D8268" s="79"/>
      <c r="E8268" s="79"/>
      <c r="F8268" s="210" t="e">
        <f t="shared" si="387"/>
        <v>#N/A</v>
      </c>
      <c r="G8268" s="79" t="e">
        <f t="shared" si="388"/>
        <v>#N/A</v>
      </c>
      <c r="H8268" s="79" t="e">
        <f t="shared" si="389"/>
        <v>#N/A</v>
      </c>
    </row>
    <row r="8269" spans="4:8">
      <c r="D8269" s="79"/>
      <c r="E8269" s="79"/>
      <c r="F8269" s="210" t="e">
        <f t="shared" si="387"/>
        <v>#N/A</v>
      </c>
      <c r="G8269" s="79" t="e">
        <f t="shared" si="388"/>
        <v>#N/A</v>
      </c>
      <c r="H8269" s="79" t="e">
        <f t="shared" si="389"/>
        <v>#N/A</v>
      </c>
    </row>
    <row r="8270" spans="4:8">
      <c r="D8270" s="79"/>
      <c r="E8270" s="79"/>
      <c r="F8270" s="210" t="e">
        <f t="shared" si="387"/>
        <v>#N/A</v>
      </c>
      <c r="G8270" s="79" t="e">
        <f t="shared" si="388"/>
        <v>#N/A</v>
      </c>
      <c r="H8270" s="79" t="e">
        <f t="shared" si="389"/>
        <v>#N/A</v>
      </c>
    </row>
    <row r="8271" spans="4:8">
      <c r="D8271" s="79"/>
      <c r="E8271" s="79"/>
      <c r="F8271" s="210" t="e">
        <f t="shared" si="387"/>
        <v>#N/A</v>
      </c>
      <c r="G8271" s="79" t="e">
        <f t="shared" si="388"/>
        <v>#N/A</v>
      </c>
      <c r="H8271" s="79" t="e">
        <f t="shared" si="389"/>
        <v>#N/A</v>
      </c>
    </row>
    <row r="8272" spans="4:8">
      <c r="D8272" s="79"/>
      <c r="E8272" s="79"/>
      <c r="F8272" s="210" t="e">
        <f t="shared" si="387"/>
        <v>#N/A</v>
      </c>
      <c r="G8272" s="79" t="e">
        <f t="shared" si="388"/>
        <v>#N/A</v>
      </c>
      <c r="H8272" s="79" t="e">
        <f t="shared" si="389"/>
        <v>#N/A</v>
      </c>
    </row>
    <row r="8273" spans="4:8">
      <c r="D8273" s="79"/>
      <c r="E8273" s="79"/>
      <c r="F8273" s="210" t="e">
        <f t="shared" si="387"/>
        <v>#N/A</v>
      </c>
      <c r="G8273" s="79" t="e">
        <f t="shared" si="388"/>
        <v>#N/A</v>
      </c>
      <c r="H8273" s="79" t="e">
        <f t="shared" si="389"/>
        <v>#N/A</v>
      </c>
    </row>
    <row r="8274" spans="4:8">
      <c r="D8274" s="79"/>
      <c r="E8274" s="79"/>
      <c r="F8274" s="210" t="e">
        <f t="shared" si="387"/>
        <v>#N/A</v>
      </c>
      <c r="G8274" s="79" t="e">
        <f t="shared" si="388"/>
        <v>#N/A</v>
      </c>
      <c r="H8274" s="79" t="e">
        <f t="shared" si="389"/>
        <v>#N/A</v>
      </c>
    </row>
    <row r="8275" spans="4:8">
      <c r="D8275" s="79"/>
      <c r="E8275" s="79"/>
      <c r="F8275" s="210" t="e">
        <f t="shared" si="387"/>
        <v>#N/A</v>
      </c>
      <c r="G8275" s="79" t="e">
        <f t="shared" si="388"/>
        <v>#N/A</v>
      </c>
      <c r="H8275" s="79" t="e">
        <f t="shared" si="389"/>
        <v>#N/A</v>
      </c>
    </row>
    <row r="8276" spans="4:8">
      <c r="D8276" s="79"/>
      <c r="E8276" s="79"/>
      <c r="F8276" s="210" t="e">
        <f t="shared" si="387"/>
        <v>#N/A</v>
      </c>
      <c r="G8276" s="79" t="e">
        <f t="shared" si="388"/>
        <v>#N/A</v>
      </c>
      <c r="H8276" s="79" t="e">
        <f t="shared" si="389"/>
        <v>#N/A</v>
      </c>
    </row>
    <row r="8277" spans="4:8">
      <c r="D8277" s="79"/>
      <c r="E8277" s="79"/>
      <c r="F8277" s="210" t="e">
        <f t="shared" si="387"/>
        <v>#N/A</v>
      </c>
      <c r="G8277" s="79" t="e">
        <f t="shared" si="388"/>
        <v>#N/A</v>
      </c>
      <c r="H8277" s="79" t="e">
        <f t="shared" si="389"/>
        <v>#N/A</v>
      </c>
    </row>
    <row r="8278" spans="4:8">
      <c r="D8278" s="79"/>
      <c r="E8278" s="79"/>
      <c r="F8278" s="210" t="e">
        <f t="shared" si="387"/>
        <v>#N/A</v>
      </c>
      <c r="G8278" s="79" t="e">
        <f t="shared" si="388"/>
        <v>#N/A</v>
      </c>
      <c r="H8278" s="79" t="e">
        <f t="shared" si="389"/>
        <v>#N/A</v>
      </c>
    </row>
    <row r="8279" spans="4:8">
      <c r="D8279" s="79"/>
      <c r="E8279" s="79"/>
      <c r="F8279" s="210" t="e">
        <f t="shared" si="387"/>
        <v>#N/A</v>
      </c>
      <c r="G8279" s="79" t="e">
        <f t="shared" si="388"/>
        <v>#N/A</v>
      </c>
      <c r="H8279" s="79" t="e">
        <f t="shared" si="389"/>
        <v>#N/A</v>
      </c>
    </row>
    <row r="8280" spans="4:8">
      <c r="D8280" s="79"/>
      <c r="E8280" s="79"/>
      <c r="F8280" s="210" t="e">
        <f t="shared" si="387"/>
        <v>#N/A</v>
      </c>
      <c r="G8280" s="79" t="e">
        <f t="shared" si="388"/>
        <v>#N/A</v>
      </c>
      <c r="H8280" s="79" t="e">
        <f t="shared" si="389"/>
        <v>#N/A</v>
      </c>
    </row>
    <row r="8281" spans="4:8">
      <c r="D8281" s="79"/>
      <c r="E8281" s="79"/>
      <c r="F8281" s="210" t="e">
        <f t="shared" si="387"/>
        <v>#N/A</v>
      </c>
      <c r="G8281" s="79" t="e">
        <f t="shared" si="388"/>
        <v>#N/A</v>
      </c>
      <c r="H8281" s="79" t="e">
        <f t="shared" si="389"/>
        <v>#N/A</v>
      </c>
    </row>
    <row r="8282" spans="4:8">
      <c r="D8282" s="79"/>
      <c r="E8282" s="79"/>
      <c r="F8282" s="210" t="e">
        <f t="shared" si="387"/>
        <v>#N/A</v>
      </c>
      <c r="G8282" s="79" t="e">
        <f t="shared" si="388"/>
        <v>#N/A</v>
      </c>
      <c r="H8282" s="79" t="e">
        <f t="shared" si="389"/>
        <v>#N/A</v>
      </c>
    </row>
    <row r="8283" spans="4:8">
      <c r="D8283" s="79"/>
      <c r="E8283" s="79"/>
      <c r="F8283" s="210" t="e">
        <f t="shared" si="387"/>
        <v>#N/A</v>
      </c>
      <c r="G8283" s="79" t="e">
        <f t="shared" si="388"/>
        <v>#N/A</v>
      </c>
      <c r="H8283" s="79" t="e">
        <f t="shared" si="389"/>
        <v>#N/A</v>
      </c>
    </row>
    <row r="8284" spans="4:8">
      <c r="D8284" s="79"/>
      <c r="E8284" s="79"/>
      <c r="F8284" s="210" t="e">
        <f t="shared" si="387"/>
        <v>#N/A</v>
      </c>
      <c r="G8284" s="79" t="e">
        <f t="shared" si="388"/>
        <v>#N/A</v>
      </c>
      <c r="H8284" s="79" t="e">
        <f t="shared" si="389"/>
        <v>#N/A</v>
      </c>
    </row>
    <row r="8285" spans="4:8">
      <c r="D8285" s="79"/>
      <c r="E8285" s="79"/>
      <c r="F8285" s="210" t="e">
        <f t="shared" si="387"/>
        <v>#N/A</v>
      </c>
      <c r="G8285" s="79" t="e">
        <f t="shared" si="388"/>
        <v>#N/A</v>
      </c>
      <c r="H8285" s="79" t="e">
        <f t="shared" si="389"/>
        <v>#N/A</v>
      </c>
    </row>
    <row r="8286" spans="4:8">
      <c r="D8286" s="79"/>
      <c r="E8286" s="79"/>
      <c r="F8286" s="210" t="e">
        <f t="shared" si="387"/>
        <v>#N/A</v>
      </c>
      <c r="G8286" s="79" t="e">
        <f t="shared" si="388"/>
        <v>#N/A</v>
      </c>
      <c r="H8286" s="79" t="e">
        <f t="shared" si="389"/>
        <v>#N/A</v>
      </c>
    </row>
    <row r="8287" spans="4:8">
      <c r="D8287" s="79"/>
      <c r="E8287" s="79"/>
      <c r="F8287" s="210" t="e">
        <f t="shared" si="387"/>
        <v>#N/A</v>
      </c>
      <c r="G8287" s="79" t="e">
        <f t="shared" si="388"/>
        <v>#N/A</v>
      </c>
      <c r="H8287" s="79" t="e">
        <f t="shared" si="389"/>
        <v>#N/A</v>
      </c>
    </row>
    <row r="8288" spans="4:8">
      <c r="D8288" s="79"/>
      <c r="E8288" s="79"/>
      <c r="F8288" s="210" t="e">
        <f t="shared" si="387"/>
        <v>#N/A</v>
      </c>
      <c r="G8288" s="79" t="e">
        <f t="shared" si="388"/>
        <v>#N/A</v>
      </c>
      <c r="H8288" s="79" t="e">
        <f t="shared" si="389"/>
        <v>#N/A</v>
      </c>
    </row>
    <row r="8289" spans="4:8">
      <c r="D8289" s="79"/>
      <c r="E8289" s="79"/>
      <c r="F8289" s="210" t="e">
        <f t="shared" si="387"/>
        <v>#N/A</v>
      </c>
      <c r="G8289" s="79" t="e">
        <f t="shared" si="388"/>
        <v>#N/A</v>
      </c>
      <c r="H8289" s="79" t="e">
        <f t="shared" si="389"/>
        <v>#N/A</v>
      </c>
    </row>
    <row r="8290" spans="4:8">
      <c r="D8290" s="79"/>
      <c r="E8290" s="79"/>
      <c r="F8290" s="210" t="e">
        <f t="shared" si="387"/>
        <v>#N/A</v>
      </c>
      <c r="G8290" s="79" t="e">
        <f t="shared" si="388"/>
        <v>#N/A</v>
      </c>
      <c r="H8290" s="79" t="e">
        <f t="shared" si="389"/>
        <v>#N/A</v>
      </c>
    </row>
    <row r="8291" spans="4:8">
      <c r="D8291" s="79"/>
      <c r="E8291" s="79"/>
      <c r="F8291" s="210" t="e">
        <f t="shared" si="387"/>
        <v>#N/A</v>
      </c>
      <c r="G8291" s="79" t="e">
        <f t="shared" si="388"/>
        <v>#N/A</v>
      </c>
      <c r="H8291" s="79" t="e">
        <f t="shared" si="389"/>
        <v>#N/A</v>
      </c>
    </row>
    <row r="8292" spans="4:8">
      <c r="D8292" s="79"/>
      <c r="E8292" s="79"/>
      <c r="F8292" s="210" t="e">
        <f t="shared" si="387"/>
        <v>#N/A</v>
      </c>
      <c r="G8292" s="79" t="e">
        <f t="shared" si="388"/>
        <v>#N/A</v>
      </c>
      <c r="H8292" s="79" t="e">
        <f t="shared" si="389"/>
        <v>#N/A</v>
      </c>
    </row>
    <row r="8293" spans="4:8">
      <c r="D8293" s="79"/>
      <c r="E8293" s="79"/>
      <c r="F8293" s="210" t="e">
        <f t="shared" si="387"/>
        <v>#N/A</v>
      </c>
      <c r="G8293" s="79" t="e">
        <f t="shared" si="388"/>
        <v>#N/A</v>
      </c>
      <c r="H8293" s="79" t="e">
        <f t="shared" si="389"/>
        <v>#N/A</v>
      </c>
    </row>
    <row r="8294" spans="4:8">
      <c r="D8294" s="79"/>
      <c r="E8294" s="79"/>
      <c r="F8294" s="210" t="e">
        <f t="shared" si="387"/>
        <v>#N/A</v>
      </c>
      <c r="G8294" s="79" t="e">
        <f t="shared" si="388"/>
        <v>#N/A</v>
      </c>
      <c r="H8294" s="79" t="e">
        <f t="shared" si="389"/>
        <v>#N/A</v>
      </c>
    </row>
    <row r="8295" spans="4:8">
      <c r="D8295" s="79"/>
      <c r="E8295" s="79"/>
      <c r="F8295" s="210" t="e">
        <f t="shared" si="387"/>
        <v>#N/A</v>
      </c>
      <c r="G8295" s="79" t="e">
        <f t="shared" si="388"/>
        <v>#N/A</v>
      </c>
      <c r="H8295" s="79" t="e">
        <f t="shared" si="389"/>
        <v>#N/A</v>
      </c>
    </row>
    <row r="8296" spans="4:8">
      <c r="D8296" s="79"/>
      <c r="E8296" s="79"/>
      <c r="F8296" s="210" t="e">
        <f t="shared" si="387"/>
        <v>#N/A</v>
      </c>
      <c r="G8296" s="79" t="e">
        <f t="shared" si="388"/>
        <v>#N/A</v>
      </c>
      <c r="H8296" s="79" t="e">
        <f t="shared" si="389"/>
        <v>#N/A</v>
      </c>
    </row>
    <row r="8297" spans="4:8">
      <c r="D8297" s="79"/>
      <c r="E8297" s="79"/>
      <c r="F8297" s="210" t="e">
        <f t="shared" si="387"/>
        <v>#N/A</v>
      </c>
      <c r="G8297" s="79" t="e">
        <f t="shared" si="388"/>
        <v>#N/A</v>
      </c>
      <c r="H8297" s="79" t="e">
        <f t="shared" si="389"/>
        <v>#N/A</v>
      </c>
    </row>
    <row r="8298" spans="4:8">
      <c r="D8298" s="79"/>
      <c r="E8298" s="79"/>
      <c r="F8298" s="210" t="e">
        <f t="shared" si="387"/>
        <v>#N/A</v>
      </c>
      <c r="G8298" s="79" t="e">
        <f t="shared" si="388"/>
        <v>#N/A</v>
      </c>
      <c r="H8298" s="79" t="e">
        <f t="shared" si="389"/>
        <v>#N/A</v>
      </c>
    </row>
    <row r="8299" spans="4:8">
      <c r="D8299" s="79"/>
      <c r="E8299" s="79"/>
      <c r="F8299" s="210" t="e">
        <f t="shared" si="387"/>
        <v>#N/A</v>
      </c>
      <c r="G8299" s="79" t="e">
        <f t="shared" si="388"/>
        <v>#N/A</v>
      </c>
      <c r="H8299" s="79" t="e">
        <f t="shared" si="389"/>
        <v>#N/A</v>
      </c>
    </row>
    <row r="8300" spans="4:8">
      <c r="D8300" s="79"/>
      <c r="E8300" s="79"/>
      <c r="F8300" s="210" t="e">
        <f t="shared" si="387"/>
        <v>#N/A</v>
      </c>
      <c r="G8300" s="79" t="e">
        <f t="shared" si="388"/>
        <v>#N/A</v>
      </c>
      <c r="H8300" s="79" t="e">
        <f t="shared" si="389"/>
        <v>#N/A</v>
      </c>
    </row>
    <row r="8301" spans="4:8">
      <c r="D8301" s="79"/>
      <c r="E8301" s="79"/>
      <c r="F8301" s="210" t="e">
        <f t="shared" si="387"/>
        <v>#N/A</v>
      </c>
      <c r="G8301" s="79" t="e">
        <f t="shared" si="388"/>
        <v>#N/A</v>
      </c>
      <c r="H8301" s="79" t="e">
        <f t="shared" si="389"/>
        <v>#N/A</v>
      </c>
    </row>
    <row r="8302" spans="4:8">
      <c r="D8302" s="79"/>
      <c r="E8302" s="79"/>
      <c r="F8302" s="210" t="e">
        <f t="shared" si="387"/>
        <v>#N/A</v>
      </c>
      <c r="G8302" s="79" t="e">
        <f t="shared" si="388"/>
        <v>#N/A</v>
      </c>
      <c r="H8302" s="79" t="e">
        <f t="shared" si="389"/>
        <v>#N/A</v>
      </c>
    </row>
    <row r="8303" spans="4:8">
      <c r="D8303" s="79"/>
      <c r="E8303" s="79"/>
      <c r="F8303" s="210" t="e">
        <f t="shared" si="387"/>
        <v>#N/A</v>
      </c>
      <c r="G8303" s="79" t="e">
        <f t="shared" si="388"/>
        <v>#N/A</v>
      </c>
      <c r="H8303" s="79" t="e">
        <f t="shared" si="389"/>
        <v>#N/A</v>
      </c>
    </row>
    <row r="8304" spans="4:8">
      <c r="D8304" s="79"/>
      <c r="E8304" s="79"/>
      <c r="F8304" s="210" t="e">
        <f t="shared" si="387"/>
        <v>#N/A</v>
      </c>
      <c r="G8304" s="79" t="e">
        <f t="shared" si="388"/>
        <v>#N/A</v>
      </c>
      <c r="H8304" s="79" t="e">
        <f t="shared" si="389"/>
        <v>#N/A</v>
      </c>
    </row>
    <row r="8305" spans="4:8">
      <c r="D8305" s="79"/>
      <c r="E8305" s="79"/>
      <c r="F8305" s="210" t="e">
        <f t="shared" si="387"/>
        <v>#N/A</v>
      </c>
      <c r="G8305" s="79" t="e">
        <f t="shared" si="388"/>
        <v>#N/A</v>
      </c>
      <c r="H8305" s="79" t="e">
        <f t="shared" si="389"/>
        <v>#N/A</v>
      </c>
    </row>
    <row r="8306" spans="4:8">
      <c r="D8306" s="79"/>
      <c r="E8306" s="79"/>
      <c r="F8306" s="210" t="e">
        <f t="shared" si="387"/>
        <v>#N/A</v>
      </c>
      <c r="G8306" s="79" t="e">
        <f t="shared" si="388"/>
        <v>#N/A</v>
      </c>
      <c r="H8306" s="79" t="e">
        <f t="shared" si="389"/>
        <v>#N/A</v>
      </c>
    </row>
    <row r="8307" spans="4:8">
      <c r="D8307" s="79"/>
      <c r="E8307" s="79"/>
      <c r="F8307" s="210" t="e">
        <f t="shared" si="387"/>
        <v>#N/A</v>
      </c>
      <c r="G8307" s="79" t="e">
        <f t="shared" si="388"/>
        <v>#N/A</v>
      </c>
      <c r="H8307" s="79" t="e">
        <f t="shared" si="389"/>
        <v>#N/A</v>
      </c>
    </row>
    <row r="8308" spans="4:8">
      <c r="D8308" s="79"/>
      <c r="E8308" s="79"/>
      <c r="F8308" s="210" t="e">
        <f t="shared" si="387"/>
        <v>#N/A</v>
      </c>
      <c r="G8308" s="79" t="e">
        <f t="shared" si="388"/>
        <v>#N/A</v>
      </c>
      <c r="H8308" s="79" t="e">
        <f t="shared" si="389"/>
        <v>#N/A</v>
      </c>
    </row>
    <row r="8309" spans="4:8">
      <c r="D8309" s="79"/>
      <c r="E8309" s="79"/>
      <c r="F8309" s="210" t="e">
        <f t="shared" si="387"/>
        <v>#N/A</v>
      </c>
      <c r="G8309" s="79" t="e">
        <f t="shared" si="388"/>
        <v>#N/A</v>
      </c>
      <c r="H8309" s="79" t="e">
        <f t="shared" si="389"/>
        <v>#N/A</v>
      </c>
    </row>
    <row r="8310" spans="4:8">
      <c r="D8310" s="79"/>
      <c r="E8310" s="79"/>
      <c r="F8310" s="210" t="e">
        <f t="shared" si="387"/>
        <v>#N/A</v>
      </c>
      <c r="G8310" s="79" t="e">
        <f t="shared" si="388"/>
        <v>#N/A</v>
      </c>
      <c r="H8310" s="79" t="e">
        <f t="shared" si="389"/>
        <v>#N/A</v>
      </c>
    </row>
    <row r="8311" spans="4:8">
      <c r="D8311" s="79"/>
      <c r="E8311" s="79"/>
      <c r="F8311" s="210" t="e">
        <f t="shared" si="387"/>
        <v>#N/A</v>
      </c>
      <c r="G8311" s="79" t="e">
        <f t="shared" si="388"/>
        <v>#N/A</v>
      </c>
      <c r="H8311" s="79" t="e">
        <f t="shared" si="389"/>
        <v>#N/A</v>
      </c>
    </row>
    <row r="8312" spans="4:8">
      <c r="D8312" s="79"/>
      <c r="E8312" s="79"/>
      <c r="F8312" s="210" t="e">
        <f t="shared" si="387"/>
        <v>#N/A</v>
      </c>
      <c r="G8312" s="79" t="e">
        <f t="shared" si="388"/>
        <v>#N/A</v>
      </c>
      <c r="H8312" s="79" t="e">
        <f t="shared" si="389"/>
        <v>#N/A</v>
      </c>
    </row>
    <row r="8313" spans="4:8">
      <c r="D8313" s="79"/>
      <c r="E8313" s="79"/>
      <c r="F8313" s="210" t="e">
        <f t="shared" si="387"/>
        <v>#N/A</v>
      </c>
      <c r="G8313" s="79" t="e">
        <f t="shared" si="388"/>
        <v>#N/A</v>
      </c>
      <c r="H8313" s="79" t="e">
        <f t="shared" si="389"/>
        <v>#N/A</v>
      </c>
    </row>
    <row r="8314" spans="4:8">
      <c r="D8314" s="79"/>
      <c r="E8314" s="79"/>
      <c r="F8314" s="210" t="e">
        <f t="shared" si="387"/>
        <v>#N/A</v>
      </c>
      <c r="G8314" s="79" t="e">
        <f t="shared" si="388"/>
        <v>#N/A</v>
      </c>
      <c r="H8314" s="79" t="e">
        <f t="shared" si="389"/>
        <v>#N/A</v>
      </c>
    </row>
    <row r="8315" spans="4:8">
      <c r="D8315" s="79"/>
      <c r="E8315" s="79"/>
      <c r="F8315" s="210" t="e">
        <f t="shared" si="387"/>
        <v>#N/A</v>
      </c>
      <c r="G8315" s="79" t="e">
        <f t="shared" si="388"/>
        <v>#N/A</v>
      </c>
      <c r="H8315" s="79" t="e">
        <f t="shared" si="389"/>
        <v>#N/A</v>
      </c>
    </row>
    <row r="8316" spans="4:8">
      <c r="D8316" s="79"/>
      <c r="E8316" s="79"/>
      <c r="F8316" s="210" t="e">
        <f t="shared" si="387"/>
        <v>#N/A</v>
      </c>
      <c r="G8316" s="79" t="e">
        <f t="shared" si="388"/>
        <v>#N/A</v>
      </c>
      <c r="H8316" s="79" t="e">
        <f t="shared" si="389"/>
        <v>#N/A</v>
      </c>
    </row>
    <row r="8317" spans="4:8">
      <c r="D8317" s="79"/>
      <c r="E8317" s="79"/>
      <c r="F8317" s="210" t="e">
        <f t="shared" si="387"/>
        <v>#N/A</v>
      </c>
      <c r="G8317" s="79" t="e">
        <f t="shared" si="388"/>
        <v>#N/A</v>
      </c>
      <c r="H8317" s="79" t="e">
        <f t="shared" si="389"/>
        <v>#N/A</v>
      </c>
    </row>
    <row r="8318" spans="4:8">
      <c r="D8318" s="79"/>
      <c r="E8318" s="79"/>
      <c r="F8318" s="210" t="e">
        <f t="shared" si="387"/>
        <v>#N/A</v>
      </c>
      <c r="G8318" s="79" t="e">
        <f t="shared" si="388"/>
        <v>#N/A</v>
      </c>
      <c r="H8318" s="79" t="e">
        <f t="shared" si="389"/>
        <v>#N/A</v>
      </c>
    </row>
    <row r="8319" spans="4:8">
      <c r="D8319" s="79"/>
      <c r="E8319" s="79"/>
      <c r="F8319" s="210" t="e">
        <f t="shared" si="387"/>
        <v>#N/A</v>
      </c>
      <c r="G8319" s="79" t="e">
        <f t="shared" si="388"/>
        <v>#N/A</v>
      </c>
      <c r="H8319" s="79" t="e">
        <f t="shared" si="389"/>
        <v>#N/A</v>
      </c>
    </row>
    <row r="8320" spans="4:8">
      <c r="D8320" s="79"/>
      <c r="E8320" s="79"/>
      <c r="F8320" s="210" t="e">
        <f t="shared" si="387"/>
        <v>#N/A</v>
      </c>
      <c r="G8320" s="79" t="e">
        <f t="shared" si="388"/>
        <v>#N/A</v>
      </c>
      <c r="H8320" s="79" t="e">
        <f t="shared" si="389"/>
        <v>#N/A</v>
      </c>
    </row>
    <row r="8321" spans="4:8">
      <c r="D8321" s="79"/>
      <c r="E8321" s="79"/>
      <c r="F8321" s="210" t="e">
        <f t="shared" si="387"/>
        <v>#N/A</v>
      </c>
      <c r="G8321" s="79" t="e">
        <f t="shared" si="388"/>
        <v>#N/A</v>
      </c>
      <c r="H8321" s="79" t="e">
        <f t="shared" si="389"/>
        <v>#N/A</v>
      </c>
    </row>
    <row r="8322" spans="4:8">
      <c r="D8322" s="79"/>
      <c r="E8322" s="79"/>
      <c r="F8322" s="210" t="e">
        <f t="shared" si="387"/>
        <v>#N/A</v>
      </c>
      <c r="G8322" s="79" t="e">
        <f t="shared" si="388"/>
        <v>#N/A</v>
      </c>
      <c r="H8322" s="79" t="e">
        <f t="shared" si="389"/>
        <v>#N/A</v>
      </c>
    </row>
    <row r="8323" spans="4:8">
      <c r="D8323" s="79"/>
      <c r="E8323" s="79"/>
      <c r="F8323" s="210" t="e">
        <f t="shared" ref="F8323:F8386" si="390">IF(REF_DT&lt;=LastDay,INDEX(IntraMonth_Buckets,MATCH($A8323,IntraSumMonths,0),1),INDEX(BucketTable,MATCH($A8323,SumMonths,0),1))</f>
        <v>#N/A</v>
      </c>
      <c r="G8323" s="79" t="e">
        <f t="shared" ref="G8323:G8386" si="391">INDEX(Book_Type,MATCH($B8323,Book,0),1)</f>
        <v>#N/A</v>
      </c>
      <c r="H8323" s="79" t="e">
        <f t="shared" ref="H8323:H8386" si="392">$F8323&amp;$C8323</f>
        <v>#N/A</v>
      </c>
    </row>
    <row r="8324" spans="4:8">
      <c r="D8324" s="79"/>
      <c r="E8324" s="79"/>
      <c r="F8324" s="210" t="e">
        <f t="shared" si="390"/>
        <v>#N/A</v>
      </c>
      <c r="G8324" s="79" t="e">
        <f t="shared" si="391"/>
        <v>#N/A</v>
      </c>
      <c r="H8324" s="79" t="e">
        <f t="shared" si="392"/>
        <v>#N/A</v>
      </c>
    </row>
    <row r="8325" spans="4:8">
      <c r="D8325" s="79"/>
      <c r="E8325" s="79"/>
      <c r="F8325" s="210" t="e">
        <f t="shared" si="390"/>
        <v>#N/A</v>
      </c>
      <c r="G8325" s="79" t="e">
        <f t="shared" si="391"/>
        <v>#N/A</v>
      </c>
      <c r="H8325" s="79" t="e">
        <f t="shared" si="392"/>
        <v>#N/A</v>
      </c>
    </row>
    <row r="8326" spans="4:8">
      <c r="D8326" s="79"/>
      <c r="E8326" s="79"/>
      <c r="F8326" s="210" t="e">
        <f t="shared" si="390"/>
        <v>#N/A</v>
      </c>
      <c r="G8326" s="79" t="e">
        <f t="shared" si="391"/>
        <v>#N/A</v>
      </c>
      <c r="H8326" s="79" t="e">
        <f t="shared" si="392"/>
        <v>#N/A</v>
      </c>
    </row>
    <row r="8327" spans="4:8">
      <c r="D8327" s="79"/>
      <c r="E8327" s="79"/>
      <c r="F8327" s="210" t="e">
        <f t="shared" si="390"/>
        <v>#N/A</v>
      </c>
      <c r="G8327" s="79" t="e">
        <f t="shared" si="391"/>
        <v>#N/A</v>
      </c>
      <c r="H8327" s="79" t="e">
        <f t="shared" si="392"/>
        <v>#N/A</v>
      </c>
    </row>
    <row r="8328" spans="4:8">
      <c r="D8328" s="79"/>
      <c r="E8328" s="79"/>
      <c r="F8328" s="210" t="e">
        <f t="shared" si="390"/>
        <v>#N/A</v>
      </c>
      <c r="G8328" s="79" t="e">
        <f t="shared" si="391"/>
        <v>#N/A</v>
      </c>
      <c r="H8328" s="79" t="e">
        <f t="shared" si="392"/>
        <v>#N/A</v>
      </c>
    </row>
    <row r="8329" spans="4:8">
      <c r="D8329" s="79"/>
      <c r="E8329" s="79"/>
      <c r="F8329" s="210" t="e">
        <f t="shared" si="390"/>
        <v>#N/A</v>
      </c>
      <c r="G8329" s="79" t="e">
        <f t="shared" si="391"/>
        <v>#N/A</v>
      </c>
      <c r="H8329" s="79" t="e">
        <f t="shared" si="392"/>
        <v>#N/A</v>
      </c>
    </row>
    <row r="8330" spans="4:8">
      <c r="D8330" s="79"/>
      <c r="E8330" s="79"/>
      <c r="F8330" s="210" t="e">
        <f t="shared" si="390"/>
        <v>#N/A</v>
      </c>
      <c r="G8330" s="79" t="e">
        <f t="shared" si="391"/>
        <v>#N/A</v>
      </c>
      <c r="H8330" s="79" t="e">
        <f t="shared" si="392"/>
        <v>#N/A</v>
      </c>
    </row>
    <row r="8331" spans="4:8">
      <c r="D8331" s="79"/>
      <c r="E8331" s="79"/>
      <c r="F8331" s="210" t="e">
        <f t="shared" si="390"/>
        <v>#N/A</v>
      </c>
      <c r="G8331" s="79" t="e">
        <f t="shared" si="391"/>
        <v>#N/A</v>
      </c>
      <c r="H8331" s="79" t="e">
        <f t="shared" si="392"/>
        <v>#N/A</v>
      </c>
    </row>
    <row r="8332" spans="4:8">
      <c r="D8332" s="79"/>
      <c r="E8332" s="79"/>
      <c r="F8332" s="210" t="e">
        <f t="shared" si="390"/>
        <v>#N/A</v>
      </c>
      <c r="G8332" s="79" t="e">
        <f t="shared" si="391"/>
        <v>#N/A</v>
      </c>
      <c r="H8332" s="79" t="e">
        <f t="shared" si="392"/>
        <v>#N/A</v>
      </c>
    </row>
    <row r="8333" spans="4:8">
      <c r="D8333" s="79"/>
      <c r="E8333" s="79"/>
      <c r="F8333" s="210" t="e">
        <f t="shared" si="390"/>
        <v>#N/A</v>
      </c>
      <c r="G8333" s="79" t="e">
        <f t="shared" si="391"/>
        <v>#N/A</v>
      </c>
      <c r="H8333" s="79" t="e">
        <f t="shared" si="392"/>
        <v>#N/A</v>
      </c>
    </row>
    <row r="8334" spans="4:8">
      <c r="D8334" s="79"/>
      <c r="E8334" s="79"/>
      <c r="F8334" s="210" t="e">
        <f t="shared" si="390"/>
        <v>#N/A</v>
      </c>
      <c r="G8334" s="79" t="e">
        <f t="shared" si="391"/>
        <v>#N/A</v>
      </c>
      <c r="H8334" s="79" t="e">
        <f t="shared" si="392"/>
        <v>#N/A</v>
      </c>
    </row>
    <row r="8335" spans="4:8">
      <c r="D8335" s="79"/>
      <c r="E8335" s="79"/>
      <c r="F8335" s="210" t="e">
        <f t="shared" si="390"/>
        <v>#N/A</v>
      </c>
      <c r="G8335" s="79" t="e">
        <f t="shared" si="391"/>
        <v>#N/A</v>
      </c>
      <c r="H8335" s="79" t="e">
        <f t="shared" si="392"/>
        <v>#N/A</v>
      </c>
    </row>
    <row r="8336" spans="4:8">
      <c r="D8336" s="79"/>
      <c r="E8336" s="79"/>
      <c r="F8336" s="210" t="e">
        <f t="shared" si="390"/>
        <v>#N/A</v>
      </c>
      <c r="G8336" s="79" t="e">
        <f t="shared" si="391"/>
        <v>#N/A</v>
      </c>
      <c r="H8336" s="79" t="e">
        <f t="shared" si="392"/>
        <v>#N/A</v>
      </c>
    </row>
    <row r="8337" spans="4:8">
      <c r="D8337" s="79"/>
      <c r="E8337" s="79"/>
      <c r="F8337" s="210" t="e">
        <f t="shared" si="390"/>
        <v>#N/A</v>
      </c>
      <c r="G8337" s="79" t="e">
        <f t="shared" si="391"/>
        <v>#N/A</v>
      </c>
      <c r="H8337" s="79" t="e">
        <f t="shared" si="392"/>
        <v>#N/A</v>
      </c>
    </row>
    <row r="8338" spans="4:8">
      <c r="D8338" s="79"/>
      <c r="E8338" s="79"/>
      <c r="F8338" s="210" t="e">
        <f t="shared" si="390"/>
        <v>#N/A</v>
      </c>
      <c r="G8338" s="79" t="e">
        <f t="shared" si="391"/>
        <v>#N/A</v>
      </c>
      <c r="H8338" s="79" t="e">
        <f t="shared" si="392"/>
        <v>#N/A</v>
      </c>
    </row>
    <row r="8339" spans="4:8">
      <c r="D8339" s="79"/>
      <c r="E8339" s="79"/>
      <c r="F8339" s="210" t="e">
        <f t="shared" si="390"/>
        <v>#N/A</v>
      </c>
      <c r="G8339" s="79" t="e">
        <f t="shared" si="391"/>
        <v>#N/A</v>
      </c>
      <c r="H8339" s="79" t="e">
        <f t="shared" si="392"/>
        <v>#N/A</v>
      </c>
    </row>
    <row r="8340" spans="4:8">
      <c r="D8340" s="79"/>
      <c r="E8340" s="79"/>
      <c r="F8340" s="210" t="e">
        <f t="shared" si="390"/>
        <v>#N/A</v>
      </c>
      <c r="G8340" s="79" t="e">
        <f t="shared" si="391"/>
        <v>#N/A</v>
      </c>
      <c r="H8340" s="79" t="e">
        <f t="shared" si="392"/>
        <v>#N/A</v>
      </c>
    </row>
    <row r="8341" spans="4:8">
      <c r="D8341" s="79"/>
      <c r="E8341" s="79"/>
      <c r="F8341" s="210" t="e">
        <f t="shared" si="390"/>
        <v>#N/A</v>
      </c>
      <c r="G8341" s="79" t="e">
        <f t="shared" si="391"/>
        <v>#N/A</v>
      </c>
      <c r="H8341" s="79" t="e">
        <f t="shared" si="392"/>
        <v>#N/A</v>
      </c>
    </row>
    <row r="8342" spans="4:8">
      <c r="D8342" s="79"/>
      <c r="E8342" s="79"/>
      <c r="F8342" s="210" t="e">
        <f t="shared" si="390"/>
        <v>#N/A</v>
      </c>
      <c r="G8342" s="79" t="e">
        <f t="shared" si="391"/>
        <v>#N/A</v>
      </c>
      <c r="H8342" s="79" t="e">
        <f t="shared" si="392"/>
        <v>#N/A</v>
      </c>
    </row>
    <row r="8343" spans="4:8">
      <c r="D8343" s="79"/>
      <c r="E8343" s="79"/>
      <c r="F8343" s="210" t="e">
        <f t="shared" si="390"/>
        <v>#N/A</v>
      </c>
      <c r="G8343" s="79" t="e">
        <f t="shared" si="391"/>
        <v>#N/A</v>
      </c>
      <c r="H8343" s="79" t="e">
        <f t="shared" si="392"/>
        <v>#N/A</v>
      </c>
    </row>
    <row r="8344" spans="4:8">
      <c r="D8344" s="79"/>
      <c r="E8344" s="79"/>
      <c r="F8344" s="210" t="e">
        <f t="shared" si="390"/>
        <v>#N/A</v>
      </c>
      <c r="G8344" s="79" t="e">
        <f t="shared" si="391"/>
        <v>#N/A</v>
      </c>
      <c r="H8344" s="79" t="e">
        <f t="shared" si="392"/>
        <v>#N/A</v>
      </c>
    </row>
    <row r="8345" spans="4:8">
      <c r="D8345" s="79"/>
      <c r="E8345" s="79"/>
      <c r="F8345" s="210" t="e">
        <f t="shared" si="390"/>
        <v>#N/A</v>
      </c>
      <c r="G8345" s="79" t="e">
        <f t="shared" si="391"/>
        <v>#N/A</v>
      </c>
      <c r="H8345" s="79" t="e">
        <f t="shared" si="392"/>
        <v>#N/A</v>
      </c>
    </row>
    <row r="8346" spans="4:8">
      <c r="D8346" s="79"/>
      <c r="E8346" s="79"/>
      <c r="F8346" s="210" t="e">
        <f t="shared" si="390"/>
        <v>#N/A</v>
      </c>
      <c r="G8346" s="79" t="e">
        <f t="shared" si="391"/>
        <v>#N/A</v>
      </c>
      <c r="H8346" s="79" t="e">
        <f t="shared" si="392"/>
        <v>#N/A</v>
      </c>
    </row>
    <row r="8347" spans="4:8">
      <c r="D8347" s="79"/>
      <c r="E8347" s="79"/>
      <c r="F8347" s="210" t="e">
        <f t="shared" si="390"/>
        <v>#N/A</v>
      </c>
      <c r="G8347" s="79" t="e">
        <f t="shared" si="391"/>
        <v>#N/A</v>
      </c>
      <c r="H8347" s="79" t="e">
        <f t="shared" si="392"/>
        <v>#N/A</v>
      </c>
    </row>
    <row r="8348" spans="4:8">
      <c r="D8348" s="79"/>
      <c r="E8348" s="79"/>
      <c r="F8348" s="210" t="e">
        <f t="shared" si="390"/>
        <v>#N/A</v>
      </c>
      <c r="G8348" s="79" t="e">
        <f t="shared" si="391"/>
        <v>#N/A</v>
      </c>
      <c r="H8348" s="79" t="e">
        <f t="shared" si="392"/>
        <v>#N/A</v>
      </c>
    </row>
    <row r="8349" spans="4:8">
      <c r="D8349" s="79"/>
      <c r="E8349" s="79"/>
      <c r="F8349" s="210" t="e">
        <f t="shared" si="390"/>
        <v>#N/A</v>
      </c>
      <c r="G8349" s="79" t="e">
        <f t="shared" si="391"/>
        <v>#N/A</v>
      </c>
      <c r="H8349" s="79" t="e">
        <f t="shared" si="392"/>
        <v>#N/A</v>
      </c>
    </row>
    <row r="8350" spans="4:8">
      <c r="D8350" s="79"/>
      <c r="E8350" s="79"/>
      <c r="F8350" s="210" t="e">
        <f t="shared" si="390"/>
        <v>#N/A</v>
      </c>
      <c r="G8350" s="79" t="e">
        <f t="shared" si="391"/>
        <v>#N/A</v>
      </c>
      <c r="H8350" s="79" t="e">
        <f t="shared" si="392"/>
        <v>#N/A</v>
      </c>
    </row>
    <row r="8351" spans="4:8">
      <c r="D8351" s="79"/>
      <c r="E8351" s="79"/>
      <c r="F8351" s="210" t="e">
        <f t="shared" si="390"/>
        <v>#N/A</v>
      </c>
      <c r="G8351" s="79" t="e">
        <f t="shared" si="391"/>
        <v>#N/A</v>
      </c>
      <c r="H8351" s="79" t="e">
        <f t="shared" si="392"/>
        <v>#N/A</v>
      </c>
    </row>
    <row r="8352" spans="4:8">
      <c r="D8352" s="79"/>
      <c r="E8352" s="79"/>
      <c r="F8352" s="210" t="e">
        <f t="shared" si="390"/>
        <v>#N/A</v>
      </c>
      <c r="G8352" s="79" t="e">
        <f t="shared" si="391"/>
        <v>#N/A</v>
      </c>
      <c r="H8352" s="79" t="e">
        <f t="shared" si="392"/>
        <v>#N/A</v>
      </c>
    </row>
    <row r="8353" spans="4:8">
      <c r="D8353" s="79"/>
      <c r="E8353" s="79"/>
      <c r="F8353" s="210" t="e">
        <f t="shared" si="390"/>
        <v>#N/A</v>
      </c>
      <c r="G8353" s="79" t="e">
        <f t="shared" si="391"/>
        <v>#N/A</v>
      </c>
      <c r="H8353" s="79" t="e">
        <f t="shared" si="392"/>
        <v>#N/A</v>
      </c>
    </row>
    <row r="8354" spans="4:8">
      <c r="D8354" s="79"/>
      <c r="E8354" s="79"/>
      <c r="F8354" s="210" t="e">
        <f t="shared" si="390"/>
        <v>#N/A</v>
      </c>
      <c r="G8354" s="79" t="e">
        <f t="shared" si="391"/>
        <v>#N/A</v>
      </c>
      <c r="H8354" s="79" t="e">
        <f t="shared" si="392"/>
        <v>#N/A</v>
      </c>
    </row>
    <row r="8355" spans="4:8">
      <c r="D8355" s="79"/>
      <c r="E8355" s="79"/>
      <c r="F8355" s="210" t="e">
        <f t="shared" si="390"/>
        <v>#N/A</v>
      </c>
      <c r="G8355" s="79" t="e">
        <f t="shared" si="391"/>
        <v>#N/A</v>
      </c>
      <c r="H8355" s="79" t="e">
        <f t="shared" si="392"/>
        <v>#N/A</v>
      </c>
    </row>
    <row r="8356" spans="4:8">
      <c r="D8356" s="79"/>
      <c r="E8356" s="79"/>
      <c r="F8356" s="210" t="e">
        <f t="shared" si="390"/>
        <v>#N/A</v>
      </c>
      <c r="G8356" s="79" t="e">
        <f t="shared" si="391"/>
        <v>#N/A</v>
      </c>
      <c r="H8356" s="79" t="e">
        <f t="shared" si="392"/>
        <v>#N/A</v>
      </c>
    </row>
    <row r="8357" spans="4:8">
      <c r="D8357" s="79"/>
      <c r="E8357" s="79"/>
      <c r="F8357" s="210" t="e">
        <f t="shared" si="390"/>
        <v>#N/A</v>
      </c>
      <c r="G8357" s="79" t="e">
        <f t="shared" si="391"/>
        <v>#N/A</v>
      </c>
      <c r="H8357" s="79" t="e">
        <f t="shared" si="392"/>
        <v>#N/A</v>
      </c>
    </row>
    <row r="8358" spans="4:8">
      <c r="D8358" s="79"/>
      <c r="E8358" s="79"/>
      <c r="F8358" s="210" t="e">
        <f t="shared" si="390"/>
        <v>#N/A</v>
      </c>
      <c r="G8358" s="79" t="e">
        <f t="shared" si="391"/>
        <v>#N/A</v>
      </c>
      <c r="H8358" s="79" t="e">
        <f t="shared" si="392"/>
        <v>#N/A</v>
      </c>
    </row>
    <row r="8359" spans="4:8">
      <c r="D8359" s="79"/>
      <c r="E8359" s="79"/>
      <c r="F8359" s="210" t="e">
        <f t="shared" si="390"/>
        <v>#N/A</v>
      </c>
      <c r="G8359" s="79" t="e">
        <f t="shared" si="391"/>
        <v>#N/A</v>
      </c>
      <c r="H8359" s="79" t="e">
        <f t="shared" si="392"/>
        <v>#N/A</v>
      </c>
    </row>
    <row r="8360" spans="4:8">
      <c r="D8360" s="79"/>
      <c r="E8360" s="79"/>
      <c r="F8360" s="210" t="e">
        <f t="shared" si="390"/>
        <v>#N/A</v>
      </c>
      <c r="G8360" s="79" t="e">
        <f t="shared" si="391"/>
        <v>#N/A</v>
      </c>
      <c r="H8360" s="79" t="e">
        <f t="shared" si="392"/>
        <v>#N/A</v>
      </c>
    </row>
    <row r="8361" spans="4:8">
      <c r="D8361" s="79"/>
      <c r="E8361" s="79"/>
      <c r="F8361" s="210" t="e">
        <f t="shared" si="390"/>
        <v>#N/A</v>
      </c>
      <c r="G8361" s="79" t="e">
        <f t="shared" si="391"/>
        <v>#N/A</v>
      </c>
      <c r="H8361" s="79" t="e">
        <f t="shared" si="392"/>
        <v>#N/A</v>
      </c>
    </row>
    <row r="8362" spans="4:8">
      <c r="D8362" s="79"/>
      <c r="E8362" s="79"/>
      <c r="F8362" s="210" t="e">
        <f t="shared" si="390"/>
        <v>#N/A</v>
      </c>
      <c r="G8362" s="79" t="e">
        <f t="shared" si="391"/>
        <v>#N/A</v>
      </c>
      <c r="H8362" s="79" t="e">
        <f t="shared" si="392"/>
        <v>#N/A</v>
      </c>
    </row>
    <row r="8363" spans="4:8">
      <c r="D8363" s="79"/>
      <c r="E8363" s="79"/>
      <c r="F8363" s="210" t="e">
        <f t="shared" si="390"/>
        <v>#N/A</v>
      </c>
      <c r="G8363" s="79" t="e">
        <f t="shared" si="391"/>
        <v>#N/A</v>
      </c>
      <c r="H8363" s="79" t="e">
        <f t="shared" si="392"/>
        <v>#N/A</v>
      </c>
    </row>
    <row r="8364" spans="4:8">
      <c r="D8364" s="79"/>
      <c r="E8364" s="79"/>
      <c r="F8364" s="210" t="e">
        <f t="shared" si="390"/>
        <v>#N/A</v>
      </c>
      <c r="G8364" s="79" t="e">
        <f t="shared" si="391"/>
        <v>#N/A</v>
      </c>
      <c r="H8364" s="79" t="e">
        <f t="shared" si="392"/>
        <v>#N/A</v>
      </c>
    </row>
    <row r="8365" spans="4:8">
      <c r="D8365" s="79"/>
      <c r="E8365" s="79"/>
      <c r="F8365" s="210" t="e">
        <f t="shared" si="390"/>
        <v>#N/A</v>
      </c>
      <c r="G8365" s="79" t="e">
        <f t="shared" si="391"/>
        <v>#N/A</v>
      </c>
      <c r="H8365" s="79" t="e">
        <f t="shared" si="392"/>
        <v>#N/A</v>
      </c>
    </row>
    <row r="8366" spans="4:8">
      <c r="D8366" s="79"/>
      <c r="E8366" s="79"/>
      <c r="F8366" s="210" t="e">
        <f t="shared" si="390"/>
        <v>#N/A</v>
      </c>
      <c r="G8366" s="79" t="e">
        <f t="shared" si="391"/>
        <v>#N/A</v>
      </c>
      <c r="H8366" s="79" t="e">
        <f t="shared" si="392"/>
        <v>#N/A</v>
      </c>
    </row>
    <row r="8367" spans="4:8">
      <c r="D8367" s="79"/>
      <c r="E8367" s="79"/>
      <c r="F8367" s="210" t="e">
        <f t="shared" si="390"/>
        <v>#N/A</v>
      </c>
      <c r="G8367" s="79" t="e">
        <f t="shared" si="391"/>
        <v>#N/A</v>
      </c>
      <c r="H8367" s="79" t="e">
        <f t="shared" si="392"/>
        <v>#N/A</v>
      </c>
    </row>
    <row r="8368" spans="4:8">
      <c r="D8368" s="79"/>
      <c r="E8368" s="79"/>
      <c r="F8368" s="210" t="e">
        <f t="shared" si="390"/>
        <v>#N/A</v>
      </c>
      <c r="G8368" s="79" t="e">
        <f t="shared" si="391"/>
        <v>#N/A</v>
      </c>
      <c r="H8368" s="79" t="e">
        <f t="shared" si="392"/>
        <v>#N/A</v>
      </c>
    </row>
    <row r="8369" spans="4:8">
      <c r="D8369" s="79"/>
      <c r="E8369" s="79"/>
      <c r="F8369" s="210" t="e">
        <f t="shared" si="390"/>
        <v>#N/A</v>
      </c>
      <c r="G8369" s="79" t="e">
        <f t="shared" si="391"/>
        <v>#N/A</v>
      </c>
      <c r="H8369" s="79" t="e">
        <f t="shared" si="392"/>
        <v>#N/A</v>
      </c>
    </row>
    <row r="8370" spans="4:8">
      <c r="D8370" s="79"/>
      <c r="E8370" s="79"/>
      <c r="F8370" s="210" t="e">
        <f t="shared" si="390"/>
        <v>#N/A</v>
      </c>
      <c r="G8370" s="79" t="e">
        <f t="shared" si="391"/>
        <v>#N/A</v>
      </c>
      <c r="H8370" s="79" t="e">
        <f t="shared" si="392"/>
        <v>#N/A</v>
      </c>
    </row>
    <row r="8371" spans="4:8">
      <c r="D8371" s="79"/>
      <c r="E8371" s="79"/>
      <c r="F8371" s="210" t="e">
        <f t="shared" si="390"/>
        <v>#N/A</v>
      </c>
      <c r="G8371" s="79" t="e">
        <f t="shared" si="391"/>
        <v>#N/A</v>
      </c>
      <c r="H8371" s="79" t="e">
        <f t="shared" si="392"/>
        <v>#N/A</v>
      </c>
    </row>
    <row r="8372" spans="4:8">
      <c r="D8372" s="79"/>
      <c r="E8372" s="79"/>
      <c r="F8372" s="210" t="e">
        <f t="shared" si="390"/>
        <v>#N/A</v>
      </c>
      <c r="G8372" s="79" t="e">
        <f t="shared" si="391"/>
        <v>#N/A</v>
      </c>
      <c r="H8372" s="79" t="e">
        <f t="shared" si="392"/>
        <v>#N/A</v>
      </c>
    </row>
    <row r="8373" spans="4:8">
      <c r="D8373" s="79"/>
      <c r="E8373" s="79"/>
      <c r="F8373" s="210" t="e">
        <f t="shared" si="390"/>
        <v>#N/A</v>
      </c>
      <c r="G8373" s="79" t="e">
        <f t="shared" si="391"/>
        <v>#N/A</v>
      </c>
      <c r="H8373" s="79" t="e">
        <f t="shared" si="392"/>
        <v>#N/A</v>
      </c>
    </row>
    <row r="8374" spans="4:8">
      <c r="D8374" s="79"/>
      <c r="E8374" s="79"/>
      <c r="F8374" s="210" t="e">
        <f t="shared" si="390"/>
        <v>#N/A</v>
      </c>
      <c r="G8374" s="79" t="e">
        <f t="shared" si="391"/>
        <v>#N/A</v>
      </c>
      <c r="H8374" s="79" t="e">
        <f t="shared" si="392"/>
        <v>#N/A</v>
      </c>
    </row>
    <row r="8375" spans="4:8">
      <c r="D8375" s="79"/>
      <c r="E8375" s="79"/>
      <c r="F8375" s="210" t="e">
        <f t="shared" si="390"/>
        <v>#N/A</v>
      </c>
      <c r="G8375" s="79" t="e">
        <f t="shared" si="391"/>
        <v>#N/A</v>
      </c>
      <c r="H8375" s="79" t="e">
        <f t="shared" si="392"/>
        <v>#N/A</v>
      </c>
    </row>
    <row r="8376" spans="4:8">
      <c r="D8376" s="79"/>
      <c r="E8376" s="79"/>
      <c r="F8376" s="210" t="e">
        <f t="shared" si="390"/>
        <v>#N/A</v>
      </c>
      <c r="G8376" s="79" t="e">
        <f t="shared" si="391"/>
        <v>#N/A</v>
      </c>
      <c r="H8376" s="79" t="e">
        <f t="shared" si="392"/>
        <v>#N/A</v>
      </c>
    </row>
    <row r="8377" spans="4:8">
      <c r="D8377" s="79"/>
      <c r="E8377" s="79"/>
      <c r="F8377" s="210" t="e">
        <f t="shared" si="390"/>
        <v>#N/A</v>
      </c>
      <c r="G8377" s="79" t="e">
        <f t="shared" si="391"/>
        <v>#N/A</v>
      </c>
      <c r="H8377" s="79" t="e">
        <f t="shared" si="392"/>
        <v>#N/A</v>
      </c>
    </row>
    <row r="8378" spans="4:8">
      <c r="D8378" s="79"/>
      <c r="E8378" s="79"/>
      <c r="F8378" s="210" t="e">
        <f t="shared" si="390"/>
        <v>#N/A</v>
      </c>
      <c r="G8378" s="79" t="e">
        <f t="shared" si="391"/>
        <v>#N/A</v>
      </c>
      <c r="H8378" s="79" t="e">
        <f t="shared" si="392"/>
        <v>#N/A</v>
      </c>
    </row>
    <row r="8379" spans="4:8">
      <c r="D8379" s="79"/>
      <c r="E8379" s="79"/>
      <c r="F8379" s="210" t="e">
        <f t="shared" si="390"/>
        <v>#N/A</v>
      </c>
      <c r="G8379" s="79" t="e">
        <f t="shared" si="391"/>
        <v>#N/A</v>
      </c>
      <c r="H8379" s="79" t="e">
        <f t="shared" si="392"/>
        <v>#N/A</v>
      </c>
    </row>
    <row r="8380" spans="4:8">
      <c r="D8380" s="79"/>
      <c r="E8380" s="79"/>
      <c r="F8380" s="210" t="e">
        <f t="shared" si="390"/>
        <v>#N/A</v>
      </c>
      <c r="G8380" s="79" t="e">
        <f t="shared" si="391"/>
        <v>#N/A</v>
      </c>
      <c r="H8380" s="79" t="e">
        <f t="shared" si="392"/>
        <v>#N/A</v>
      </c>
    </row>
    <row r="8381" spans="4:8">
      <c r="D8381" s="79"/>
      <c r="E8381" s="79"/>
      <c r="F8381" s="210" t="e">
        <f t="shared" si="390"/>
        <v>#N/A</v>
      </c>
      <c r="G8381" s="79" t="e">
        <f t="shared" si="391"/>
        <v>#N/A</v>
      </c>
      <c r="H8381" s="79" t="e">
        <f t="shared" si="392"/>
        <v>#N/A</v>
      </c>
    </row>
    <row r="8382" spans="4:8">
      <c r="D8382" s="79"/>
      <c r="E8382" s="79"/>
      <c r="F8382" s="210" t="e">
        <f t="shared" si="390"/>
        <v>#N/A</v>
      </c>
      <c r="G8382" s="79" t="e">
        <f t="shared" si="391"/>
        <v>#N/A</v>
      </c>
      <c r="H8382" s="79" t="e">
        <f t="shared" si="392"/>
        <v>#N/A</v>
      </c>
    </row>
    <row r="8383" spans="4:8">
      <c r="D8383" s="79"/>
      <c r="E8383" s="79"/>
      <c r="F8383" s="210" t="e">
        <f t="shared" si="390"/>
        <v>#N/A</v>
      </c>
      <c r="G8383" s="79" t="e">
        <f t="shared" si="391"/>
        <v>#N/A</v>
      </c>
      <c r="H8383" s="79" t="e">
        <f t="shared" si="392"/>
        <v>#N/A</v>
      </c>
    </row>
    <row r="8384" spans="4:8">
      <c r="D8384" s="79"/>
      <c r="E8384" s="79"/>
      <c r="F8384" s="210" t="e">
        <f t="shared" si="390"/>
        <v>#N/A</v>
      </c>
      <c r="G8384" s="79" t="e">
        <f t="shared" si="391"/>
        <v>#N/A</v>
      </c>
      <c r="H8384" s="79" t="e">
        <f t="shared" si="392"/>
        <v>#N/A</v>
      </c>
    </row>
    <row r="8385" spans="4:8">
      <c r="D8385" s="79"/>
      <c r="E8385" s="79"/>
      <c r="F8385" s="210" t="e">
        <f t="shared" si="390"/>
        <v>#N/A</v>
      </c>
      <c r="G8385" s="79" t="e">
        <f t="shared" si="391"/>
        <v>#N/A</v>
      </c>
      <c r="H8385" s="79" t="e">
        <f t="shared" si="392"/>
        <v>#N/A</v>
      </c>
    </row>
    <row r="8386" spans="4:8">
      <c r="D8386" s="79"/>
      <c r="E8386" s="79"/>
      <c r="F8386" s="210" t="e">
        <f t="shared" si="390"/>
        <v>#N/A</v>
      </c>
      <c r="G8386" s="79" t="e">
        <f t="shared" si="391"/>
        <v>#N/A</v>
      </c>
      <c r="H8386" s="79" t="e">
        <f t="shared" si="392"/>
        <v>#N/A</v>
      </c>
    </row>
    <row r="8387" spans="4:8">
      <c r="D8387" s="79"/>
      <c r="E8387" s="79"/>
      <c r="F8387" s="210" t="e">
        <f t="shared" ref="F8387:F8450" si="393">IF(REF_DT&lt;=LastDay,INDEX(IntraMonth_Buckets,MATCH($A8387,IntraSumMonths,0),1),INDEX(BucketTable,MATCH($A8387,SumMonths,0),1))</f>
        <v>#N/A</v>
      </c>
      <c r="G8387" s="79" t="e">
        <f t="shared" ref="G8387:G8450" si="394">INDEX(Book_Type,MATCH($B8387,Book,0),1)</f>
        <v>#N/A</v>
      </c>
      <c r="H8387" s="79" t="e">
        <f t="shared" ref="H8387:H8450" si="395">$F8387&amp;$C8387</f>
        <v>#N/A</v>
      </c>
    </row>
    <row r="8388" spans="4:8">
      <c r="D8388" s="79"/>
      <c r="E8388" s="79"/>
      <c r="F8388" s="210" t="e">
        <f t="shared" si="393"/>
        <v>#N/A</v>
      </c>
      <c r="G8388" s="79" t="e">
        <f t="shared" si="394"/>
        <v>#N/A</v>
      </c>
      <c r="H8388" s="79" t="e">
        <f t="shared" si="395"/>
        <v>#N/A</v>
      </c>
    </row>
    <row r="8389" spans="4:8">
      <c r="D8389" s="79"/>
      <c r="E8389" s="79"/>
      <c r="F8389" s="210" t="e">
        <f t="shared" si="393"/>
        <v>#N/A</v>
      </c>
      <c r="G8389" s="79" t="e">
        <f t="shared" si="394"/>
        <v>#N/A</v>
      </c>
      <c r="H8389" s="79" t="e">
        <f t="shared" si="395"/>
        <v>#N/A</v>
      </c>
    </row>
    <row r="8390" spans="4:8">
      <c r="D8390" s="79"/>
      <c r="E8390" s="79"/>
      <c r="F8390" s="210" t="e">
        <f t="shared" si="393"/>
        <v>#N/A</v>
      </c>
      <c r="G8390" s="79" t="e">
        <f t="shared" si="394"/>
        <v>#N/A</v>
      </c>
      <c r="H8390" s="79" t="e">
        <f t="shared" si="395"/>
        <v>#N/A</v>
      </c>
    </row>
    <row r="8391" spans="4:8">
      <c r="D8391" s="79"/>
      <c r="E8391" s="79"/>
      <c r="F8391" s="210" t="e">
        <f t="shared" si="393"/>
        <v>#N/A</v>
      </c>
      <c r="G8391" s="79" t="e">
        <f t="shared" si="394"/>
        <v>#N/A</v>
      </c>
      <c r="H8391" s="79" t="e">
        <f t="shared" si="395"/>
        <v>#N/A</v>
      </c>
    </row>
    <row r="8392" spans="4:8">
      <c r="D8392" s="79"/>
      <c r="E8392" s="79"/>
      <c r="F8392" s="210" t="e">
        <f t="shared" si="393"/>
        <v>#N/A</v>
      </c>
      <c r="G8392" s="79" t="e">
        <f t="shared" si="394"/>
        <v>#N/A</v>
      </c>
      <c r="H8392" s="79" t="e">
        <f t="shared" si="395"/>
        <v>#N/A</v>
      </c>
    </row>
    <row r="8393" spans="4:8">
      <c r="D8393" s="79"/>
      <c r="E8393" s="79"/>
      <c r="F8393" s="210" t="e">
        <f t="shared" si="393"/>
        <v>#N/A</v>
      </c>
      <c r="G8393" s="79" t="e">
        <f t="shared" si="394"/>
        <v>#N/A</v>
      </c>
      <c r="H8393" s="79" t="e">
        <f t="shared" si="395"/>
        <v>#N/A</v>
      </c>
    </row>
    <row r="8394" spans="4:8">
      <c r="D8394" s="79"/>
      <c r="E8394" s="79"/>
      <c r="F8394" s="210" t="e">
        <f t="shared" si="393"/>
        <v>#N/A</v>
      </c>
      <c r="G8394" s="79" t="e">
        <f t="shared" si="394"/>
        <v>#N/A</v>
      </c>
      <c r="H8394" s="79" t="e">
        <f t="shared" si="395"/>
        <v>#N/A</v>
      </c>
    </row>
    <row r="8395" spans="4:8">
      <c r="D8395" s="79"/>
      <c r="E8395" s="79"/>
      <c r="F8395" s="210" t="e">
        <f t="shared" si="393"/>
        <v>#N/A</v>
      </c>
      <c r="G8395" s="79" t="e">
        <f t="shared" si="394"/>
        <v>#N/A</v>
      </c>
      <c r="H8395" s="79" t="e">
        <f t="shared" si="395"/>
        <v>#N/A</v>
      </c>
    </row>
    <row r="8396" spans="4:8">
      <c r="D8396" s="79"/>
      <c r="E8396" s="79"/>
      <c r="F8396" s="210" t="e">
        <f t="shared" si="393"/>
        <v>#N/A</v>
      </c>
      <c r="G8396" s="79" t="e">
        <f t="shared" si="394"/>
        <v>#N/A</v>
      </c>
      <c r="H8396" s="79" t="e">
        <f t="shared" si="395"/>
        <v>#N/A</v>
      </c>
    </row>
    <row r="8397" spans="4:8">
      <c r="D8397" s="79"/>
      <c r="E8397" s="79"/>
      <c r="F8397" s="210" t="e">
        <f t="shared" si="393"/>
        <v>#N/A</v>
      </c>
      <c r="G8397" s="79" t="e">
        <f t="shared" si="394"/>
        <v>#N/A</v>
      </c>
      <c r="H8397" s="79" t="e">
        <f t="shared" si="395"/>
        <v>#N/A</v>
      </c>
    </row>
    <row r="8398" spans="4:8">
      <c r="D8398" s="79"/>
      <c r="E8398" s="79"/>
      <c r="F8398" s="210" t="e">
        <f t="shared" si="393"/>
        <v>#N/A</v>
      </c>
      <c r="G8398" s="79" t="e">
        <f t="shared" si="394"/>
        <v>#N/A</v>
      </c>
      <c r="H8398" s="79" t="e">
        <f t="shared" si="395"/>
        <v>#N/A</v>
      </c>
    </row>
    <row r="8399" spans="4:8">
      <c r="D8399" s="79"/>
      <c r="E8399" s="79"/>
      <c r="F8399" s="210" t="e">
        <f t="shared" si="393"/>
        <v>#N/A</v>
      </c>
      <c r="G8399" s="79" t="e">
        <f t="shared" si="394"/>
        <v>#N/A</v>
      </c>
      <c r="H8399" s="79" t="e">
        <f t="shared" si="395"/>
        <v>#N/A</v>
      </c>
    </row>
    <row r="8400" spans="4:8">
      <c r="D8400" s="79"/>
      <c r="E8400" s="79"/>
      <c r="F8400" s="210" t="e">
        <f t="shared" si="393"/>
        <v>#N/A</v>
      </c>
      <c r="G8400" s="79" t="e">
        <f t="shared" si="394"/>
        <v>#N/A</v>
      </c>
      <c r="H8400" s="79" t="e">
        <f t="shared" si="395"/>
        <v>#N/A</v>
      </c>
    </row>
    <row r="8401" spans="4:8">
      <c r="D8401" s="79"/>
      <c r="E8401" s="79"/>
      <c r="F8401" s="210" t="e">
        <f t="shared" si="393"/>
        <v>#N/A</v>
      </c>
      <c r="G8401" s="79" t="e">
        <f t="shared" si="394"/>
        <v>#N/A</v>
      </c>
      <c r="H8401" s="79" t="e">
        <f t="shared" si="395"/>
        <v>#N/A</v>
      </c>
    </row>
    <row r="8402" spans="4:8">
      <c r="D8402" s="79"/>
      <c r="E8402" s="79"/>
      <c r="F8402" s="210" t="e">
        <f t="shared" si="393"/>
        <v>#N/A</v>
      </c>
      <c r="G8402" s="79" t="e">
        <f t="shared" si="394"/>
        <v>#N/A</v>
      </c>
      <c r="H8402" s="79" t="e">
        <f t="shared" si="395"/>
        <v>#N/A</v>
      </c>
    </row>
    <row r="8403" spans="4:8">
      <c r="D8403" s="79"/>
      <c r="E8403" s="79"/>
      <c r="F8403" s="210" t="e">
        <f t="shared" si="393"/>
        <v>#N/A</v>
      </c>
      <c r="G8403" s="79" t="e">
        <f t="shared" si="394"/>
        <v>#N/A</v>
      </c>
      <c r="H8403" s="79" t="e">
        <f t="shared" si="395"/>
        <v>#N/A</v>
      </c>
    </row>
    <row r="8404" spans="4:8">
      <c r="D8404" s="79"/>
      <c r="E8404" s="79"/>
      <c r="F8404" s="210" t="e">
        <f t="shared" si="393"/>
        <v>#N/A</v>
      </c>
      <c r="G8404" s="79" t="e">
        <f t="shared" si="394"/>
        <v>#N/A</v>
      </c>
      <c r="H8404" s="79" t="e">
        <f t="shared" si="395"/>
        <v>#N/A</v>
      </c>
    </row>
    <row r="8405" spans="4:8">
      <c r="D8405" s="79"/>
      <c r="E8405" s="79"/>
      <c r="F8405" s="210" t="e">
        <f t="shared" si="393"/>
        <v>#N/A</v>
      </c>
      <c r="G8405" s="79" t="e">
        <f t="shared" si="394"/>
        <v>#N/A</v>
      </c>
      <c r="H8405" s="79" t="e">
        <f t="shared" si="395"/>
        <v>#N/A</v>
      </c>
    </row>
    <row r="8406" spans="4:8">
      <c r="D8406" s="79"/>
      <c r="E8406" s="79"/>
      <c r="F8406" s="210" t="e">
        <f t="shared" si="393"/>
        <v>#N/A</v>
      </c>
      <c r="G8406" s="79" t="e">
        <f t="shared" si="394"/>
        <v>#N/A</v>
      </c>
      <c r="H8406" s="79" t="e">
        <f t="shared" si="395"/>
        <v>#N/A</v>
      </c>
    </row>
    <row r="8407" spans="4:8">
      <c r="D8407" s="79"/>
      <c r="E8407" s="79"/>
      <c r="F8407" s="210" t="e">
        <f t="shared" si="393"/>
        <v>#N/A</v>
      </c>
      <c r="G8407" s="79" t="e">
        <f t="shared" si="394"/>
        <v>#N/A</v>
      </c>
      <c r="H8407" s="79" t="e">
        <f t="shared" si="395"/>
        <v>#N/A</v>
      </c>
    </row>
    <row r="8408" spans="4:8">
      <c r="D8408" s="79"/>
      <c r="E8408" s="79"/>
      <c r="F8408" s="210" t="e">
        <f t="shared" si="393"/>
        <v>#N/A</v>
      </c>
      <c r="G8408" s="79" t="e">
        <f t="shared" si="394"/>
        <v>#N/A</v>
      </c>
      <c r="H8408" s="79" t="e">
        <f t="shared" si="395"/>
        <v>#N/A</v>
      </c>
    </row>
    <row r="8409" spans="4:8">
      <c r="D8409" s="79"/>
      <c r="E8409" s="79"/>
      <c r="F8409" s="210" t="e">
        <f t="shared" si="393"/>
        <v>#N/A</v>
      </c>
      <c r="G8409" s="79" t="e">
        <f t="shared" si="394"/>
        <v>#N/A</v>
      </c>
      <c r="H8409" s="79" t="e">
        <f t="shared" si="395"/>
        <v>#N/A</v>
      </c>
    </row>
    <row r="8410" spans="4:8">
      <c r="D8410" s="79"/>
      <c r="E8410" s="79"/>
      <c r="F8410" s="210" t="e">
        <f t="shared" si="393"/>
        <v>#N/A</v>
      </c>
      <c r="G8410" s="79" t="e">
        <f t="shared" si="394"/>
        <v>#N/A</v>
      </c>
      <c r="H8410" s="79" t="e">
        <f t="shared" si="395"/>
        <v>#N/A</v>
      </c>
    </row>
    <row r="8411" spans="4:8">
      <c r="D8411" s="79"/>
      <c r="E8411" s="79"/>
      <c r="F8411" s="210" t="e">
        <f t="shared" si="393"/>
        <v>#N/A</v>
      </c>
      <c r="G8411" s="79" t="e">
        <f t="shared" si="394"/>
        <v>#N/A</v>
      </c>
      <c r="H8411" s="79" t="e">
        <f t="shared" si="395"/>
        <v>#N/A</v>
      </c>
    </row>
    <row r="8412" spans="4:8">
      <c r="D8412" s="79"/>
      <c r="E8412" s="79"/>
      <c r="F8412" s="210" t="e">
        <f t="shared" si="393"/>
        <v>#N/A</v>
      </c>
      <c r="G8412" s="79" t="e">
        <f t="shared" si="394"/>
        <v>#N/A</v>
      </c>
      <c r="H8412" s="79" t="e">
        <f t="shared" si="395"/>
        <v>#N/A</v>
      </c>
    </row>
    <row r="8413" spans="4:8">
      <c r="D8413" s="79"/>
      <c r="E8413" s="79"/>
      <c r="F8413" s="210" t="e">
        <f t="shared" si="393"/>
        <v>#N/A</v>
      </c>
      <c r="G8413" s="79" t="e">
        <f t="shared" si="394"/>
        <v>#N/A</v>
      </c>
      <c r="H8413" s="79" t="e">
        <f t="shared" si="395"/>
        <v>#N/A</v>
      </c>
    </row>
    <row r="8414" spans="4:8">
      <c r="D8414" s="79"/>
      <c r="E8414" s="79"/>
      <c r="F8414" s="210" t="e">
        <f t="shared" si="393"/>
        <v>#N/A</v>
      </c>
      <c r="G8414" s="79" t="e">
        <f t="shared" si="394"/>
        <v>#N/A</v>
      </c>
      <c r="H8414" s="79" t="e">
        <f t="shared" si="395"/>
        <v>#N/A</v>
      </c>
    </row>
    <row r="8415" spans="4:8">
      <c r="D8415" s="79"/>
      <c r="E8415" s="79"/>
      <c r="F8415" s="210" t="e">
        <f t="shared" si="393"/>
        <v>#N/A</v>
      </c>
      <c r="G8415" s="79" t="e">
        <f t="shared" si="394"/>
        <v>#N/A</v>
      </c>
      <c r="H8415" s="79" t="e">
        <f t="shared" si="395"/>
        <v>#N/A</v>
      </c>
    </row>
    <row r="8416" spans="4:8">
      <c r="D8416" s="79"/>
      <c r="E8416" s="79"/>
      <c r="F8416" s="210" t="e">
        <f t="shared" si="393"/>
        <v>#N/A</v>
      </c>
      <c r="G8416" s="79" t="e">
        <f t="shared" si="394"/>
        <v>#N/A</v>
      </c>
      <c r="H8416" s="79" t="e">
        <f t="shared" si="395"/>
        <v>#N/A</v>
      </c>
    </row>
    <row r="8417" spans="4:8">
      <c r="D8417" s="79"/>
      <c r="E8417" s="79"/>
      <c r="F8417" s="210" t="e">
        <f t="shared" si="393"/>
        <v>#N/A</v>
      </c>
      <c r="G8417" s="79" t="e">
        <f t="shared" si="394"/>
        <v>#N/A</v>
      </c>
      <c r="H8417" s="79" t="e">
        <f t="shared" si="395"/>
        <v>#N/A</v>
      </c>
    </row>
    <row r="8418" spans="4:8">
      <c r="D8418" s="79"/>
      <c r="E8418" s="79"/>
      <c r="F8418" s="210" t="e">
        <f t="shared" si="393"/>
        <v>#N/A</v>
      </c>
      <c r="G8418" s="79" t="e">
        <f t="shared" si="394"/>
        <v>#N/A</v>
      </c>
      <c r="H8418" s="79" t="e">
        <f t="shared" si="395"/>
        <v>#N/A</v>
      </c>
    </row>
    <row r="8419" spans="4:8">
      <c r="D8419" s="79"/>
      <c r="E8419" s="79"/>
      <c r="F8419" s="210" t="e">
        <f t="shared" si="393"/>
        <v>#N/A</v>
      </c>
      <c r="G8419" s="79" t="e">
        <f t="shared" si="394"/>
        <v>#N/A</v>
      </c>
      <c r="H8419" s="79" t="e">
        <f t="shared" si="395"/>
        <v>#N/A</v>
      </c>
    </row>
    <row r="8420" spans="4:8">
      <c r="D8420" s="79"/>
      <c r="E8420" s="79"/>
      <c r="F8420" s="210" t="e">
        <f t="shared" si="393"/>
        <v>#N/A</v>
      </c>
      <c r="G8420" s="79" t="e">
        <f t="shared" si="394"/>
        <v>#N/A</v>
      </c>
      <c r="H8420" s="79" t="e">
        <f t="shared" si="395"/>
        <v>#N/A</v>
      </c>
    </row>
    <row r="8421" spans="4:8">
      <c r="D8421" s="79"/>
      <c r="E8421" s="79"/>
      <c r="F8421" s="210" t="e">
        <f t="shared" si="393"/>
        <v>#N/A</v>
      </c>
      <c r="G8421" s="79" t="e">
        <f t="shared" si="394"/>
        <v>#N/A</v>
      </c>
      <c r="H8421" s="79" t="e">
        <f t="shared" si="395"/>
        <v>#N/A</v>
      </c>
    </row>
    <row r="8422" spans="4:8">
      <c r="D8422" s="79"/>
      <c r="E8422" s="79"/>
      <c r="F8422" s="210" t="e">
        <f t="shared" si="393"/>
        <v>#N/A</v>
      </c>
      <c r="G8422" s="79" t="e">
        <f t="shared" si="394"/>
        <v>#N/A</v>
      </c>
      <c r="H8422" s="79" t="e">
        <f t="shared" si="395"/>
        <v>#N/A</v>
      </c>
    </row>
    <row r="8423" spans="4:8">
      <c r="D8423" s="79"/>
      <c r="E8423" s="79"/>
      <c r="F8423" s="210" t="e">
        <f t="shared" si="393"/>
        <v>#N/A</v>
      </c>
      <c r="G8423" s="79" t="e">
        <f t="shared" si="394"/>
        <v>#N/A</v>
      </c>
      <c r="H8423" s="79" t="e">
        <f t="shared" si="395"/>
        <v>#N/A</v>
      </c>
    </row>
    <row r="8424" spans="4:8">
      <c r="D8424" s="79"/>
      <c r="E8424" s="79"/>
      <c r="F8424" s="210" t="e">
        <f t="shared" si="393"/>
        <v>#N/A</v>
      </c>
      <c r="G8424" s="79" t="e">
        <f t="shared" si="394"/>
        <v>#N/A</v>
      </c>
      <c r="H8424" s="79" t="e">
        <f t="shared" si="395"/>
        <v>#N/A</v>
      </c>
    </row>
    <row r="8425" spans="4:8">
      <c r="D8425" s="79"/>
      <c r="E8425" s="79"/>
      <c r="F8425" s="210" t="e">
        <f t="shared" si="393"/>
        <v>#N/A</v>
      </c>
      <c r="G8425" s="79" t="e">
        <f t="shared" si="394"/>
        <v>#N/A</v>
      </c>
      <c r="H8425" s="79" t="e">
        <f t="shared" si="395"/>
        <v>#N/A</v>
      </c>
    </row>
    <row r="8426" spans="4:8">
      <c r="D8426" s="79"/>
      <c r="E8426" s="79"/>
      <c r="F8426" s="210" t="e">
        <f t="shared" si="393"/>
        <v>#N/A</v>
      </c>
      <c r="G8426" s="79" t="e">
        <f t="shared" si="394"/>
        <v>#N/A</v>
      </c>
      <c r="H8426" s="79" t="e">
        <f t="shared" si="395"/>
        <v>#N/A</v>
      </c>
    </row>
    <row r="8427" spans="4:8">
      <c r="D8427" s="79"/>
      <c r="E8427" s="79"/>
      <c r="F8427" s="210" t="e">
        <f t="shared" si="393"/>
        <v>#N/A</v>
      </c>
      <c r="G8427" s="79" t="e">
        <f t="shared" si="394"/>
        <v>#N/A</v>
      </c>
      <c r="H8427" s="79" t="e">
        <f t="shared" si="395"/>
        <v>#N/A</v>
      </c>
    </row>
    <row r="8428" spans="4:8">
      <c r="D8428" s="79"/>
      <c r="E8428" s="79"/>
      <c r="F8428" s="210" t="e">
        <f t="shared" si="393"/>
        <v>#N/A</v>
      </c>
      <c r="G8428" s="79" t="e">
        <f t="shared" si="394"/>
        <v>#N/A</v>
      </c>
      <c r="H8428" s="79" t="e">
        <f t="shared" si="395"/>
        <v>#N/A</v>
      </c>
    </row>
    <row r="8429" spans="4:8">
      <c r="D8429" s="79"/>
      <c r="E8429" s="79"/>
      <c r="F8429" s="210" t="e">
        <f t="shared" si="393"/>
        <v>#N/A</v>
      </c>
      <c r="G8429" s="79" t="e">
        <f t="shared" si="394"/>
        <v>#N/A</v>
      </c>
      <c r="H8429" s="79" t="e">
        <f t="shared" si="395"/>
        <v>#N/A</v>
      </c>
    </row>
    <row r="8430" spans="4:8">
      <c r="D8430" s="79"/>
      <c r="E8430" s="79"/>
      <c r="F8430" s="210" t="e">
        <f t="shared" si="393"/>
        <v>#N/A</v>
      </c>
      <c r="G8430" s="79" t="e">
        <f t="shared" si="394"/>
        <v>#N/A</v>
      </c>
      <c r="H8430" s="79" t="e">
        <f t="shared" si="395"/>
        <v>#N/A</v>
      </c>
    </row>
    <row r="8431" spans="4:8">
      <c r="D8431" s="79"/>
      <c r="E8431" s="79"/>
      <c r="F8431" s="210" t="e">
        <f t="shared" si="393"/>
        <v>#N/A</v>
      </c>
      <c r="G8431" s="79" t="e">
        <f t="shared" si="394"/>
        <v>#N/A</v>
      </c>
      <c r="H8431" s="79" t="e">
        <f t="shared" si="395"/>
        <v>#N/A</v>
      </c>
    </row>
    <row r="8432" spans="4:8">
      <c r="D8432" s="79"/>
      <c r="E8432" s="79"/>
      <c r="F8432" s="210" t="e">
        <f t="shared" si="393"/>
        <v>#N/A</v>
      </c>
      <c r="G8432" s="79" t="e">
        <f t="shared" si="394"/>
        <v>#N/A</v>
      </c>
      <c r="H8432" s="79" t="e">
        <f t="shared" si="395"/>
        <v>#N/A</v>
      </c>
    </row>
    <row r="8433" spans="4:8">
      <c r="D8433" s="79"/>
      <c r="E8433" s="79"/>
      <c r="F8433" s="210" t="e">
        <f t="shared" si="393"/>
        <v>#N/A</v>
      </c>
      <c r="G8433" s="79" t="e">
        <f t="shared" si="394"/>
        <v>#N/A</v>
      </c>
      <c r="H8433" s="79" t="e">
        <f t="shared" si="395"/>
        <v>#N/A</v>
      </c>
    </row>
    <row r="8434" spans="4:8">
      <c r="D8434" s="79"/>
      <c r="E8434" s="79"/>
      <c r="F8434" s="210" t="e">
        <f t="shared" si="393"/>
        <v>#N/A</v>
      </c>
      <c r="G8434" s="79" t="e">
        <f t="shared" si="394"/>
        <v>#N/A</v>
      </c>
      <c r="H8434" s="79" t="e">
        <f t="shared" si="395"/>
        <v>#N/A</v>
      </c>
    </row>
    <row r="8435" spans="4:8">
      <c r="D8435" s="79"/>
      <c r="E8435" s="79"/>
      <c r="F8435" s="210" t="e">
        <f t="shared" si="393"/>
        <v>#N/A</v>
      </c>
      <c r="G8435" s="79" t="e">
        <f t="shared" si="394"/>
        <v>#N/A</v>
      </c>
      <c r="H8435" s="79" t="e">
        <f t="shared" si="395"/>
        <v>#N/A</v>
      </c>
    </row>
    <row r="8436" spans="4:8">
      <c r="D8436" s="79"/>
      <c r="E8436" s="79"/>
      <c r="F8436" s="210" t="e">
        <f t="shared" si="393"/>
        <v>#N/A</v>
      </c>
      <c r="G8436" s="79" t="e">
        <f t="shared" si="394"/>
        <v>#N/A</v>
      </c>
      <c r="H8436" s="79" t="e">
        <f t="shared" si="395"/>
        <v>#N/A</v>
      </c>
    </row>
    <row r="8437" spans="4:8">
      <c r="D8437" s="79"/>
      <c r="E8437" s="79"/>
      <c r="F8437" s="210" t="e">
        <f t="shared" si="393"/>
        <v>#N/A</v>
      </c>
      <c r="G8437" s="79" t="e">
        <f t="shared" si="394"/>
        <v>#N/A</v>
      </c>
      <c r="H8437" s="79" t="e">
        <f t="shared" si="395"/>
        <v>#N/A</v>
      </c>
    </row>
    <row r="8438" spans="4:8">
      <c r="D8438" s="79"/>
      <c r="E8438" s="79"/>
      <c r="F8438" s="210" t="e">
        <f t="shared" si="393"/>
        <v>#N/A</v>
      </c>
      <c r="G8438" s="79" t="e">
        <f t="shared" si="394"/>
        <v>#N/A</v>
      </c>
      <c r="H8438" s="79" t="e">
        <f t="shared" si="395"/>
        <v>#N/A</v>
      </c>
    </row>
    <row r="8439" spans="4:8">
      <c r="D8439" s="79"/>
      <c r="E8439" s="79"/>
      <c r="F8439" s="210" t="e">
        <f t="shared" si="393"/>
        <v>#N/A</v>
      </c>
      <c r="G8439" s="79" t="e">
        <f t="shared" si="394"/>
        <v>#N/A</v>
      </c>
      <c r="H8439" s="79" t="e">
        <f t="shared" si="395"/>
        <v>#N/A</v>
      </c>
    </row>
    <row r="8440" spans="4:8">
      <c r="D8440" s="79"/>
      <c r="E8440" s="79"/>
      <c r="F8440" s="210" t="e">
        <f t="shared" si="393"/>
        <v>#N/A</v>
      </c>
      <c r="G8440" s="79" t="e">
        <f t="shared" si="394"/>
        <v>#N/A</v>
      </c>
      <c r="H8440" s="79" t="e">
        <f t="shared" si="395"/>
        <v>#N/A</v>
      </c>
    </row>
    <row r="8441" spans="4:8">
      <c r="D8441" s="79"/>
      <c r="E8441" s="79"/>
      <c r="F8441" s="210" t="e">
        <f t="shared" si="393"/>
        <v>#N/A</v>
      </c>
      <c r="G8441" s="79" t="e">
        <f t="shared" si="394"/>
        <v>#N/A</v>
      </c>
      <c r="H8441" s="79" t="e">
        <f t="shared" si="395"/>
        <v>#N/A</v>
      </c>
    </row>
    <row r="8442" spans="4:8">
      <c r="D8442" s="79"/>
      <c r="E8442" s="79"/>
      <c r="F8442" s="210" t="e">
        <f t="shared" si="393"/>
        <v>#N/A</v>
      </c>
      <c r="G8442" s="79" t="e">
        <f t="shared" si="394"/>
        <v>#N/A</v>
      </c>
      <c r="H8442" s="79" t="e">
        <f t="shared" si="395"/>
        <v>#N/A</v>
      </c>
    </row>
    <row r="8443" spans="4:8">
      <c r="D8443" s="79"/>
      <c r="E8443" s="79"/>
      <c r="F8443" s="210" t="e">
        <f t="shared" si="393"/>
        <v>#N/A</v>
      </c>
      <c r="G8443" s="79" t="e">
        <f t="shared" si="394"/>
        <v>#N/A</v>
      </c>
      <c r="H8443" s="79" t="e">
        <f t="shared" si="395"/>
        <v>#N/A</v>
      </c>
    </row>
    <row r="8444" spans="4:8">
      <c r="D8444" s="79"/>
      <c r="E8444" s="79"/>
      <c r="F8444" s="210" t="e">
        <f t="shared" si="393"/>
        <v>#N/A</v>
      </c>
      <c r="G8444" s="79" t="e">
        <f t="shared" si="394"/>
        <v>#N/A</v>
      </c>
      <c r="H8444" s="79" t="e">
        <f t="shared" si="395"/>
        <v>#N/A</v>
      </c>
    </row>
    <row r="8445" spans="4:8">
      <c r="D8445" s="79"/>
      <c r="E8445" s="79"/>
      <c r="F8445" s="210" t="e">
        <f t="shared" si="393"/>
        <v>#N/A</v>
      </c>
      <c r="G8445" s="79" t="e">
        <f t="shared" si="394"/>
        <v>#N/A</v>
      </c>
      <c r="H8445" s="79" t="e">
        <f t="shared" si="395"/>
        <v>#N/A</v>
      </c>
    </row>
    <row r="8446" spans="4:8">
      <c r="D8446" s="79"/>
      <c r="E8446" s="79"/>
      <c r="F8446" s="210" t="e">
        <f t="shared" si="393"/>
        <v>#N/A</v>
      </c>
      <c r="G8446" s="79" t="e">
        <f t="shared" si="394"/>
        <v>#N/A</v>
      </c>
      <c r="H8446" s="79" t="e">
        <f t="shared" si="395"/>
        <v>#N/A</v>
      </c>
    </row>
    <row r="8447" spans="4:8">
      <c r="D8447" s="79"/>
      <c r="E8447" s="79"/>
      <c r="F8447" s="210" t="e">
        <f t="shared" si="393"/>
        <v>#N/A</v>
      </c>
      <c r="G8447" s="79" t="e">
        <f t="shared" si="394"/>
        <v>#N/A</v>
      </c>
      <c r="H8447" s="79" t="e">
        <f t="shared" si="395"/>
        <v>#N/A</v>
      </c>
    </row>
    <row r="8448" spans="4:8">
      <c r="D8448" s="79"/>
      <c r="E8448" s="79"/>
      <c r="F8448" s="210" t="e">
        <f t="shared" si="393"/>
        <v>#N/A</v>
      </c>
      <c r="G8448" s="79" t="e">
        <f t="shared" si="394"/>
        <v>#N/A</v>
      </c>
      <c r="H8448" s="79" t="e">
        <f t="shared" si="395"/>
        <v>#N/A</v>
      </c>
    </row>
    <row r="8449" spans="4:8">
      <c r="D8449" s="79"/>
      <c r="E8449" s="79"/>
      <c r="F8449" s="210" t="e">
        <f t="shared" si="393"/>
        <v>#N/A</v>
      </c>
      <c r="G8449" s="79" t="e">
        <f t="shared" si="394"/>
        <v>#N/A</v>
      </c>
      <c r="H8449" s="79" t="e">
        <f t="shared" si="395"/>
        <v>#N/A</v>
      </c>
    </row>
    <row r="8450" spans="4:8">
      <c r="D8450" s="79"/>
      <c r="E8450" s="79"/>
      <c r="F8450" s="210" t="e">
        <f t="shared" si="393"/>
        <v>#N/A</v>
      </c>
      <c r="G8450" s="79" t="e">
        <f t="shared" si="394"/>
        <v>#N/A</v>
      </c>
      <c r="H8450" s="79" t="e">
        <f t="shared" si="395"/>
        <v>#N/A</v>
      </c>
    </row>
    <row r="8451" spans="4:8">
      <c r="D8451" s="79"/>
      <c r="E8451" s="79"/>
      <c r="F8451" s="210" t="e">
        <f t="shared" ref="F8451:F8514" si="396">IF(REF_DT&lt;=LastDay,INDEX(IntraMonth_Buckets,MATCH($A8451,IntraSumMonths,0),1),INDEX(BucketTable,MATCH($A8451,SumMonths,0),1))</f>
        <v>#N/A</v>
      </c>
      <c r="G8451" s="79" t="e">
        <f t="shared" ref="G8451:G8514" si="397">INDEX(Book_Type,MATCH($B8451,Book,0),1)</f>
        <v>#N/A</v>
      </c>
      <c r="H8451" s="79" t="e">
        <f t="shared" ref="H8451:H8514" si="398">$F8451&amp;$C8451</f>
        <v>#N/A</v>
      </c>
    </row>
    <row r="8452" spans="4:8">
      <c r="D8452" s="79"/>
      <c r="E8452" s="79"/>
      <c r="F8452" s="210" t="e">
        <f t="shared" si="396"/>
        <v>#N/A</v>
      </c>
      <c r="G8452" s="79" t="e">
        <f t="shared" si="397"/>
        <v>#N/A</v>
      </c>
      <c r="H8452" s="79" t="e">
        <f t="shared" si="398"/>
        <v>#N/A</v>
      </c>
    </row>
    <row r="8453" spans="4:8">
      <c r="D8453" s="79"/>
      <c r="E8453" s="79"/>
      <c r="F8453" s="210" t="e">
        <f t="shared" si="396"/>
        <v>#N/A</v>
      </c>
      <c r="G8453" s="79" t="e">
        <f t="shared" si="397"/>
        <v>#N/A</v>
      </c>
      <c r="H8453" s="79" t="e">
        <f t="shared" si="398"/>
        <v>#N/A</v>
      </c>
    </row>
    <row r="8454" spans="4:8">
      <c r="D8454" s="79"/>
      <c r="E8454" s="79"/>
      <c r="F8454" s="210" t="e">
        <f t="shared" si="396"/>
        <v>#N/A</v>
      </c>
      <c r="G8454" s="79" t="e">
        <f t="shared" si="397"/>
        <v>#N/A</v>
      </c>
      <c r="H8454" s="79" t="e">
        <f t="shared" si="398"/>
        <v>#N/A</v>
      </c>
    </row>
    <row r="8455" spans="4:8">
      <c r="D8455" s="79"/>
      <c r="E8455" s="79"/>
      <c r="F8455" s="210" t="e">
        <f t="shared" si="396"/>
        <v>#N/A</v>
      </c>
      <c r="G8455" s="79" t="e">
        <f t="shared" si="397"/>
        <v>#N/A</v>
      </c>
      <c r="H8455" s="79" t="e">
        <f t="shared" si="398"/>
        <v>#N/A</v>
      </c>
    </row>
    <row r="8456" spans="4:8">
      <c r="D8456" s="79"/>
      <c r="E8456" s="79"/>
      <c r="F8456" s="210" t="e">
        <f t="shared" si="396"/>
        <v>#N/A</v>
      </c>
      <c r="G8456" s="79" t="e">
        <f t="shared" si="397"/>
        <v>#N/A</v>
      </c>
      <c r="H8456" s="79" t="e">
        <f t="shared" si="398"/>
        <v>#N/A</v>
      </c>
    </row>
    <row r="8457" spans="4:8">
      <c r="D8457" s="79"/>
      <c r="E8457" s="79"/>
      <c r="F8457" s="210" t="e">
        <f t="shared" si="396"/>
        <v>#N/A</v>
      </c>
      <c r="G8457" s="79" t="e">
        <f t="shared" si="397"/>
        <v>#N/A</v>
      </c>
      <c r="H8457" s="79" t="e">
        <f t="shared" si="398"/>
        <v>#N/A</v>
      </c>
    </row>
    <row r="8458" spans="4:8">
      <c r="D8458" s="79"/>
      <c r="E8458" s="79"/>
      <c r="F8458" s="210" t="e">
        <f t="shared" si="396"/>
        <v>#N/A</v>
      </c>
      <c r="G8458" s="79" t="e">
        <f t="shared" si="397"/>
        <v>#N/A</v>
      </c>
      <c r="H8458" s="79" t="e">
        <f t="shared" si="398"/>
        <v>#N/A</v>
      </c>
    </row>
    <row r="8459" spans="4:8">
      <c r="D8459" s="79"/>
      <c r="E8459" s="79"/>
      <c r="F8459" s="210" t="e">
        <f t="shared" si="396"/>
        <v>#N/A</v>
      </c>
      <c r="G8459" s="79" t="e">
        <f t="shared" si="397"/>
        <v>#N/A</v>
      </c>
      <c r="H8459" s="79" t="e">
        <f t="shared" si="398"/>
        <v>#N/A</v>
      </c>
    </row>
    <row r="8460" spans="4:8">
      <c r="D8460" s="79"/>
      <c r="E8460" s="79"/>
      <c r="F8460" s="210" t="e">
        <f t="shared" si="396"/>
        <v>#N/A</v>
      </c>
      <c r="G8460" s="79" t="e">
        <f t="shared" si="397"/>
        <v>#N/A</v>
      </c>
      <c r="H8460" s="79" t="e">
        <f t="shared" si="398"/>
        <v>#N/A</v>
      </c>
    </row>
    <row r="8461" spans="4:8">
      <c r="D8461" s="79"/>
      <c r="E8461" s="79"/>
      <c r="F8461" s="210" t="e">
        <f t="shared" si="396"/>
        <v>#N/A</v>
      </c>
      <c r="G8461" s="79" t="e">
        <f t="shared" si="397"/>
        <v>#N/A</v>
      </c>
      <c r="H8461" s="79" t="e">
        <f t="shared" si="398"/>
        <v>#N/A</v>
      </c>
    </row>
    <row r="8462" spans="4:8">
      <c r="D8462" s="79"/>
      <c r="E8462" s="79"/>
      <c r="F8462" s="210" t="e">
        <f t="shared" si="396"/>
        <v>#N/A</v>
      </c>
      <c r="G8462" s="79" t="e">
        <f t="shared" si="397"/>
        <v>#N/A</v>
      </c>
      <c r="H8462" s="79" t="e">
        <f t="shared" si="398"/>
        <v>#N/A</v>
      </c>
    </row>
    <row r="8463" spans="4:8">
      <c r="D8463" s="79"/>
      <c r="E8463" s="79"/>
      <c r="F8463" s="210" t="e">
        <f t="shared" si="396"/>
        <v>#N/A</v>
      </c>
      <c r="G8463" s="79" t="e">
        <f t="shared" si="397"/>
        <v>#N/A</v>
      </c>
      <c r="H8463" s="79" t="e">
        <f t="shared" si="398"/>
        <v>#N/A</v>
      </c>
    </row>
    <row r="8464" spans="4:8">
      <c r="D8464" s="79"/>
      <c r="E8464" s="79"/>
      <c r="F8464" s="210" t="e">
        <f t="shared" si="396"/>
        <v>#N/A</v>
      </c>
      <c r="G8464" s="79" t="e">
        <f t="shared" si="397"/>
        <v>#N/A</v>
      </c>
      <c r="H8464" s="79" t="e">
        <f t="shared" si="398"/>
        <v>#N/A</v>
      </c>
    </row>
    <row r="8465" spans="4:8">
      <c r="D8465" s="79"/>
      <c r="E8465" s="79"/>
      <c r="F8465" s="210" t="e">
        <f t="shared" si="396"/>
        <v>#N/A</v>
      </c>
      <c r="G8465" s="79" t="e">
        <f t="shared" si="397"/>
        <v>#N/A</v>
      </c>
      <c r="H8465" s="79" t="e">
        <f t="shared" si="398"/>
        <v>#N/A</v>
      </c>
    </row>
    <row r="8466" spans="4:8">
      <c r="D8466" s="79"/>
      <c r="E8466" s="79"/>
      <c r="F8466" s="210" t="e">
        <f t="shared" si="396"/>
        <v>#N/A</v>
      </c>
      <c r="G8466" s="79" t="e">
        <f t="shared" si="397"/>
        <v>#N/A</v>
      </c>
      <c r="H8466" s="79" t="e">
        <f t="shared" si="398"/>
        <v>#N/A</v>
      </c>
    </row>
    <row r="8467" spans="4:8">
      <c r="D8467" s="79"/>
      <c r="E8467" s="79"/>
      <c r="F8467" s="210" t="e">
        <f t="shared" si="396"/>
        <v>#N/A</v>
      </c>
      <c r="G8467" s="79" t="e">
        <f t="shared" si="397"/>
        <v>#N/A</v>
      </c>
      <c r="H8467" s="79" t="e">
        <f t="shared" si="398"/>
        <v>#N/A</v>
      </c>
    </row>
    <row r="8468" spans="4:8">
      <c r="D8468" s="79"/>
      <c r="E8468" s="79"/>
      <c r="F8468" s="210" t="e">
        <f t="shared" si="396"/>
        <v>#N/A</v>
      </c>
      <c r="G8468" s="79" t="e">
        <f t="shared" si="397"/>
        <v>#N/A</v>
      </c>
      <c r="H8468" s="79" t="e">
        <f t="shared" si="398"/>
        <v>#N/A</v>
      </c>
    </row>
    <row r="8469" spans="4:8">
      <c r="D8469" s="79"/>
      <c r="E8469" s="79"/>
      <c r="F8469" s="210" t="e">
        <f t="shared" si="396"/>
        <v>#N/A</v>
      </c>
      <c r="G8469" s="79" t="e">
        <f t="shared" si="397"/>
        <v>#N/A</v>
      </c>
      <c r="H8469" s="79" t="e">
        <f t="shared" si="398"/>
        <v>#N/A</v>
      </c>
    </row>
    <row r="8470" spans="4:8">
      <c r="D8470" s="79"/>
      <c r="E8470" s="79"/>
      <c r="F8470" s="210" t="e">
        <f t="shared" si="396"/>
        <v>#N/A</v>
      </c>
      <c r="G8470" s="79" t="e">
        <f t="shared" si="397"/>
        <v>#N/A</v>
      </c>
      <c r="H8470" s="79" t="e">
        <f t="shared" si="398"/>
        <v>#N/A</v>
      </c>
    </row>
    <row r="8471" spans="4:8">
      <c r="D8471" s="79"/>
      <c r="E8471" s="79"/>
      <c r="F8471" s="210" t="e">
        <f t="shared" si="396"/>
        <v>#N/A</v>
      </c>
      <c r="G8471" s="79" t="e">
        <f t="shared" si="397"/>
        <v>#N/A</v>
      </c>
      <c r="H8471" s="79" t="e">
        <f t="shared" si="398"/>
        <v>#N/A</v>
      </c>
    </row>
    <row r="8472" spans="4:8">
      <c r="D8472" s="79"/>
      <c r="E8472" s="79"/>
      <c r="F8472" s="210" t="e">
        <f t="shared" si="396"/>
        <v>#N/A</v>
      </c>
      <c r="G8472" s="79" t="e">
        <f t="shared" si="397"/>
        <v>#N/A</v>
      </c>
      <c r="H8472" s="79" t="e">
        <f t="shared" si="398"/>
        <v>#N/A</v>
      </c>
    </row>
    <row r="8473" spans="4:8">
      <c r="D8473" s="79"/>
      <c r="E8473" s="79"/>
      <c r="F8473" s="210" t="e">
        <f t="shared" si="396"/>
        <v>#N/A</v>
      </c>
      <c r="G8473" s="79" t="e">
        <f t="shared" si="397"/>
        <v>#N/A</v>
      </c>
      <c r="H8473" s="79" t="e">
        <f t="shared" si="398"/>
        <v>#N/A</v>
      </c>
    </row>
    <row r="8474" spans="4:8">
      <c r="D8474" s="79"/>
      <c r="E8474" s="79"/>
      <c r="F8474" s="210" t="e">
        <f t="shared" si="396"/>
        <v>#N/A</v>
      </c>
      <c r="G8474" s="79" t="e">
        <f t="shared" si="397"/>
        <v>#N/A</v>
      </c>
      <c r="H8474" s="79" t="e">
        <f t="shared" si="398"/>
        <v>#N/A</v>
      </c>
    </row>
    <row r="8475" spans="4:8">
      <c r="D8475" s="79"/>
      <c r="E8475" s="79"/>
      <c r="F8475" s="210" t="e">
        <f t="shared" si="396"/>
        <v>#N/A</v>
      </c>
      <c r="G8475" s="79" t="e">
        <f t="shared" si="397"/>
        <v>#N/A</v>
      </c>
      <c r="H8475" s="79" t="e">
        <f t="shared" si="398"/>
        <v>#N/A</v>
      </c>
    </row>
    <row r="8476" spans="4:8">
      <c r="D8476" s="79"/>
      <c r="E8476" s="79"/>
      <c r="F8476" s="210" t="e">
        <f t="shared" si="396"/>
        <v>#N/A</v>
      </c>
      <c r="G8476" s="79" t="e">
        <f t="shared" si="397"/>
        <v>#N/A</v>
      </c>
      <c r="H8476" s="79" t="e">
        <f t="shared" si="398"/>
        <v>#N/A</v>
      </c>
    </row>
    <row r="8477" spans="4:8">
      <c r="D8477" s="79"/>
      <c r="E8477" s="79"/>
      <c r="F8477" s="210" t="e">
        <f t="shared" si="396"/>
        <v>#N/A</v>
      </c>
      <c r="G8477" s="79" t="e">
        <f t="shared" si="397"/>
        <v>#N/A</v>
      </c>
      <c r="H8477" s="79" t="e">
        <f t="shared" si="398"/>
        <v>#N/A</v>
      </c>
    </row>
    <row r="8478" spans="4:8">
      <c r="D8478" s="79"/>
      <c r="E8478" s="79"/>
      <c r="F8478" s="210" t="e">
        <f t="shared" si="396"/>
        <v>#N/A</v>
      </c>
      <c r="G8478" s="79" t="e">
        <f t="shared" si="397"/>
        <v>#N/A</v>
      </c>
      <c r="H8478" s="79" t="e">
        <f t="shared" si="398"/>
        <v>#N/A</v>
      </c>
    </row>
    <row r="8479" spans="4:8">
      <c r="D8479" s="79"/>
      <c r="E8479" s="79"/>
      <c r="F8479" s="210" t="e">
        <f t="shared" si="396"/>
        <v>#N/A</v>
      </c>
      <c r="G8479" s="79" t="e">
        <f t="shared" si="397"/>
        <v>#N/A</v>
      </c>
      <c r="H8479" s="79" t="e">
        <f t="shared" si="398"/>
        <v>#N/A</v>
      </c>
    </row>
    <row r="8480" spans="4:8">
      <c r="D8480" s="79"/>
      <c r="E8480" s="79"/>
      <c r="F8480" s="210" t="e">
        <f t="shared" si="396"/>
        <v>#N/A</v>
      </c>
      <c r="G8480" s="79" t="e">
        <f t="shared" si="397"/>
        <v>#N/A</v>
      </c>
      <c r="H8480" s="79" t="e">
        <f t="shared" si="398"/>
        <v>#N/A</v>
      </c>
    </row>
    <row r="8481" spans="4:8">
      <c r="D8481" s="79"/>
      <c r="E8481" s="79"/>
      <c r="F8481" s="210" t="e">
        <f t="shared" si="396"/>
        <v>#N/A</v>
      </c>
      <c r="G8481" s="79" t="e">
        <f t="shared" si="397"/>
        <v>#N/A</v>
      </c>
      <c r="H8481" s="79" t="e">
        <f t="shared" si="398"/>
        <v>#N/A</v>
      </c>
    </row>
    <row r="8482" spans="4:8">
      <c r="D8482" s="79"/>
      <c r="E8482" s="79"/>
      <c r="F8482" s="210" t="e">
        <f t="shared" si="396"/>
        <v>#N/A</v>
      </c>
      <c r="G8482" s="79" t="e">
        <f t="shared" si="397"/>
        <v>#N/A</v>
      </c>
      <c r="H8482" s="79" t="e">
        <f t="shared" si="398"/>
        <v>#N/A</v>
      </c>
    </row>
    <row r="8483" spans="4:8">
      <c r="D8483" s="79"/>
      <c r="E8483" s="79"/>
      <c r="F8483" s="210" t="e">
        <f t="shared" si="396"/>
        <v>#N/A</v>
      </c>
      <c r="G8483" s="79" t="e">
        <f t="shared" si="397"/>
        <v>#N/A</v>
      </c>
      <c r="H8483" s="79" t="e">
        <f t="shared" si="398"/>
        <v>#N/A</v>
      </c>
    </row>
    <row r="8484" spans="4:8">
      <c r="D8484" s="79"/>
      <c r="E8484" s="79"/>
      <c r="F8484" s="210" t="e">
        <f t="shared" si="396"/>
        <v>#N/A</v>
      </c>
      <c r="G8484" s="79" t="e">
        <f t="shared" si="397"/>
        <v>#N/A</v>
      </c>
      <c r="H8484" s="79" t="e">
        <f t="shared" si="398"/>
        <v>#N/A</v>
      </c>
    </row>
    <row r="8485" spans="4:8">
      <c r="D8485" s="79"/>
      <c r="E8485" s="79"/>
      <c r="F8485" s="210" t="e">
        <f t="shared" si="396"/>
        <v>#N/A</v>
      </c>
      <c r="G8485" s="79" t="e">
        <f t="shared" si="397"/>
        <v>#N/A</v>
      </c>
      <c r="H8485" s="79" t="e">
        <f t="shared" si="398"/>
        <v>#N/A</v>
      </c>
    </row>
    <row r="8486" spans="4:8">
      <c r="D8486" s="79"/>
      <c r="E8486" s="79"/>
      <c r="F8486" s="210" t="e">
        <f t="shared" si="396"/>
        <v>#N/A</v>
      </c>
      <c r="G8486" s="79" t="e">
        <f t="shared" si="397"/>
        <v>#N/A</v>
      </c>
      <c r="H8486" s="79" t="e">
        <f t="shared" si="398"/>
        <v>#N/A</v>
      </c>
    </row>
    <row r="8487" spans="4:8">
      <c r="D8487" s="79"/>
      <c r="E8487" s="79"/>
      <c r="F8487" s="210" t="e">
        <f t="shared" si="396"/>
        <v>#N/A</v>
      </c>
      <c r="G8487" s="79" t="e">
        <f t="shared" si="397"/>
        <v>#N/A</v>
      </c>
      <c r="H8487" s="79" t="e">
        <f t="shared" si="398"/>
        <v>#N/A</v>
      </c>
    </row>
    <row r="8488" spans="4:8">
      <c r="D8488" s="79"/>
      <c r="E8488" s="79"/>
      <c r="F8488" s="210" t="e">
        <f t="shared" si="396"/>
        <v>#N/A</v>
      </c>
      <c r="G8488" s="79" t="e">
        <f t="shared" si="397"/>
        <v>#N/A</v>
      </c>
      <c r="H8488" s="79" t="e">
        <f t="shared" si="398"/>
        <v>#N/A</v>
      </c>
    </row>
    <row r="8489" spans="4:8">
      <c r="D8489" s="79"/>
      <c r="E8489" s="79"/>
      <c r="F8489" s="210" t="e">
        <f t="shared" si="396"/>
        <v>#N/A</v>
      </c>
      <c r="G8489" s="79" t="e">
        <f t="shared" si="397"/>
        <v>#N/A</v>
      </c>
      <c r="H8489" s="79" t="e">
        <f t="shared" si="398"/>
        <v>#N/A</v>
      </c>
    </row>
    <row r="8490" spans="4:8">
      <c r="D8490" s="79"/>
      <c r="E8490" s="79"/>
      <c r="F8490" s="210" t="e">
        <f t="shared" si="396"/>
        <v>#N/A</v>
      </c>
      <c r="G8490" s="79" t="e">
        <f t="shared" si="397"/>
        <v>#N/A</v>
      </c>
      <c r="H8490" s="79" t="e">
        <f t="shared" si="398"/>
        <v>#N/A</v>
      </c>
    </row>
    <row r="8491" spans="4:8">
      <c r="D8491" s="79"/>
      <c r="E8491" s="79"/>
      <c r="F8491" s="210" t="e">
        <f t="shared" si="396"/>
        <v>#N/A</v>
      </c>
      <c r="G8491" s="79" t="e">
        <f t="shared" si="397"/>
        <v>#N/A</v>
      </c>
      <c r="H8491" s="79" t="e">
        <f t="shared" si="398"/>
        <v>#N/A</v>
      </c>
    </row>
    <row r="8492" spans="4:8">
      <c r="D8492" s="79"/>
      <c r="E8492" s="79"/>
      <c r="F8492" s="210" t="e">
        <f t="shared" si="396"/>
        <v>#N/A</v>
      </c>
      <c r="G8492" s="79" t="e">
        <f t="shared" si="397"/>
        <v>#N/A</v>
      </c>
      <c r="H8492" s="79" t="e">
        <f t="shared" si="398"/>
        <v>#N/A</v>
      </c>
    </row>
    <row r="8493" spans="4:8">
      <c r="D8493" s="79"/>
      <c r="E8493" s="79"/>
      <c r="F8493" s="210" t="e">
        <f t="shared" si="396"/>
        <v>#N/A</v>
      </c>
      <c r="G8493" s="79" t="e">
        <f t="shared" si="397"/>
        <v>#N/A</v>
      </c>
      <c r="H8493" s="79" t="e">
        <f t="shared" si="398"/>
        <v>#N/A</v>
      </c>
    </row>
    <row r="8494" spans="4:8">
      <c r="D8494" s="79"/>
      <c r="E8494" s="79"/>
      <c r="F8494" s="210" t="e">
        <f t="shared" si="396"/>
        <v>#N/A</v>
      </c>
      <c r="G8494" s="79" t="e">
        <f t="shared" si="397"/>
        <v>#N/A</v>
      </c>
      <c r="H8494" s="79" t="e">
        <f t="shared" si="398"/>
        <v>#N/A</v>
      </c>
    </row>
    <row r="8495" spans="4:8">
      <c r="D8495" s="79"/>
      <c r="E8495" s="79"/>
      <c r="F8495" s="210" t="e">
        <f t="shared" si="396"/>
        <v>#N/A</v>
      </c>
      <c r="G8495" s="79" t="e">
        <f t="shared" si="397"/>
        <v>#N/A</v>
      </c>
      <c r="H8495" s="79" t="e">
        <f t="shared" si="398"/>
        <v>#N/A</v>
      </c>
    </row>
    <row r="8496" spans="4:8">
      <c r="D8496" s="79"/>
      <c r="E8496" s="79"/>
      <c r="F8496" s="210" t="e">
        <f t="shared" si="396"/>
        <v>#N/A</v>
      </c>
      <c r="G8496" s="79" t="e">
        <f t="shared" si="397"/>
        <v>#N/A</v>
      </c>
      <c r="H8496" s="79" t="e">
        <f t="shared" si="398"/>
        <v>#N/A</v>
      </c>
    </row>
    <row r="8497" spans="4:8">
      <c r="D8497" s="79"/>
      <c r="E8497" s="79"/>
      <c r="F8497" s="210" t="e">
        <f t="shared" si="396"/>
        <v>#N/A</v>
      </c>
      <c r="G8497" s="79" t="e">
        <f t="shared" si="397"/>
        <v>#N/A</v>
      </c>
      <c r="H8497" s="79" t="e">
        <f t="shared" si="398"/>
        <v>#N/A</v>
      </c>
    </row>
    <row r="8498" spans="4:8">
      <c r="D8498" s="79"/>
      <c r="E8498" s="79"/>
      <c r="F8498" s="210" t="e">
        <f t="shared" si="396"/>
        <v>#N/A</v>
      </c>
      <c r="G8498" s="79" t="e">
        <f t="shared" si="397"/>
        <v>#N/A</v>
      </c>
      <c r="H8498" s="79" t="e">
        <f t="shared" si="398"/>
        <v>#N/A</v>
      </c>
    </row>
    <row r="8499" spans="4:8">
      <c r="D8499" s="79"/>
      <c r="E8499" s="79"/>
      <c r="F8499" s="210" t="e">
        <f t="shared" si="396"/>
        <v>#N/A</v>
      </c>
      <c r="G8499" s="79" t="e">
        <f t="shared" si="397"/>
        <v>#N/A</v>
      </c>
      <c r="H8499" s="79" t="e">
        <f t="shared" si="398"/>
        <v>#N/A</v>
      </c>
    </row>
    <row r="8500" spans="4:8">
      <c r="D8500" s="79"/>
      <c r="E8500" s="79"/>
      <c r="F8500" s="210" t="e">
        <f t="shared" si="396"/>
        <v>#N/A</v>
      </c>
      <c r="G8500" s="79" t="e">
        <f t="shared" si="397"/>
        <v>#N/A</v>
      </c>
      <c r="H8500" s="79" t="e">
        <f t="shared" si="398"/>
        <v>#N/A</v>
      </c>
    </row>
    <row r="8501" spans="4:8">
      <c r="D8501" s="79"/>
      <c r="E8501" s="79"/>
      <c r="F8501" s="210" t="e">
        <f t="shared" si="396"/>
        <v>#N/A</v>
      </c>
      <c r="G8501" s="79" t="e">
        <f t="shared" si="397"/>
        <v>#N/A</v>
      </c>
      <c r="H8501" s="79" t="e">
        <f t="shared" si="398"/>
        <v>#N/A</v>
      </c>
    </row>
    <row r="8502" spans="4:8">
      <c r="D8502" s="79"/>
      <c r="E8502" s="79"/>
      <c r="F8502" s="210" t="e">
        <f t="shared" si="396"/>
        <v>#N/A</v>
      </c>
      <c r="G8502" s="79" t="e">
        <f t="shared" si="397"/>
        <v>#N/A</v>
      </c>
      <c r="H8502" s="79" t="e">
        <f t="shared" si="398"/>
        <v>#N/A</v>
      </c>
    </row>
    <row r="8503" spans="4:8">
      <c r="D8503" s="79"/>
      <c r="E8503" s="79"/>
      <c r="F8503" s="210" t="e">
        <f t="shared" si="396"/>
        <v>#N/A</v>
      </c>
      <c r="G8503" s="79" t="e">
        <f t="shared" si="397"/>
        <v>#N/A</v>
      </c>
      <c r="H8503" s="79" t="e">
        <f t="shared" si="398"/>
        <v>#N/A</v>
      </c>
    </row>
    <row r="8504" spans="4:8">
      <c r="D8504" s="79"/>
      <c r="E8504" s="79"/>
      <c r="F8504" s="210" t="e">
        <f t="shared" si="396"/>
        <v>#N/A</v>
      </c>
      <c r="G8504" s="79" t="e">
        <f t="shared" si="397"/>
        <v>#N/A</v>
      </c>
      <c r="H8504" s="79" t="e">
        <f t="shared" si="398"/>
        <v>#N/A</v>
      </c>
    </row>
    <row r="8505" spans="4:8">
      <c r="D8505" s="79"/>
      <c r="E8505" s="79"/>
      <c r="F8505" s="210" t="e">
        <f t="shared" si="396"/>
        <v>#N/A</v>
      </c>
      <c r="G8505" s="79" t="e">
        <f t="shared" si="397"/>
        <v>#N/A</v>
      </c>
      <c r="H8505" s="79" t="e">
        <f t="shared" si="398"/>
        <v>#N/A</v>
      </c>
    </row>
    <row r="8506" spans="4:8">
      <c r="D8506" s="79"/>
      <c r="E8506" s="79"/>
      <c r="F8506" s="210" t="e">
        <f t="shared" si="396"/>
        <v>#N/A</v>
      </c>
      <c r="G8506" s="79" t="e">
        <f t="shared" si="397"/>
        <v>#N/A</v>
      </c>
      <c r="H8506" s="79" t="e">
        <f t="shared" si="398"/>
        <v>#N/A</v>
      </c>
    </row>
    <row r="8507" spans="4:8">
      <c r="D8507" s="79"/>
      <c r="E8507" s="79"/>
      <c r="F8507" s="210" t="e">
        <f t="shared" si="396"/>
        <v>#N/A</v>
      </c>
      <c r="G8507" s="79" t="e">
        <f t="shared" si="397"/>
        <v>#N/A</v>
      </c>
      <c r="H8507" s="79" t="e">
        <f t="shared" si="398"/>
        <v>#N/A</v>
      </c>
    </row>
    <row r="8508" spans="4:8">
      <c r="D8508" s="79"/>
      <c r="E8508" s="79"/>
      <c r="F8508" s="210" t="e">
        <f t="shared" si="396"/>
        <v>#N/A</v>
      </c>
      <c r="G8508" s="79" t="e">
        <f t="shared" si="397"/>
        <v>#N/A</v>
      </c>
      <c r="H8508" s="79" t="e">
        <f t="shared" si="398"/>
        <v>#N/A</v>
      </c>
    </row>
    <row r="8509" spans="4:8">
      <c r="D8509" s="79"/>
      <c r="E8509" s="79"/>
      <c r="F8509" s="210" t="e">
        <f t="shared" si="396"/>
        <v>#N/A</v>
      </c>
      <c r="G8509" s="79" t="e">
        <f t="shared" si="397"/>
        <v>#N/A</v>
      </c>
      <c r="H8509" s="79" t="e">
        <f t="shared" si="398"/>
        <v>#N/A</v>
      </c>
    </row>
    <row r="8510" spans="4:8">
      <c r="D8510" s="79"/>
      <c r="E8510" s="79"/>
      <c r="F8510" s="210" t="e">
        <f t="shared" si="396"/>
        <v>#N/A</v>
      </c>
      <c r="G8510" s="79" t="e">
        <f t="shared" si="397"/>
        <v>#N/A</v>
      </c>
      <c r="H8510" s="79" t="e">
        <f t="shared" si="398"/>
        <v>#N/A</v>
      </c>
    </row>
    <row r="8511" spans="4:8">
      <c r="D8511" s="79"/>
      <c r="E8511" s="79"/>
      <c r="F8511" s="210" t="e">
        <f t="shared" si="396"/>
        <v>#N/A</v>
      </c>
      <c r="G8511" s="79" t="e">
        <f t="shared" si="397"/>
        <v>#N/A</v>
      </c>
      <c r="H8511" s="79" t="e">
        <f t="shared" si="398"/>
        <v>#N/A</v>
      </c>
    </row>
    <row r="8512" spans="4:8">
      <c r="D8512" s="79"/>
      <c r="E8512" s="79"/>
      <c r="F8512" s="210" t="e">
        <f t="shared" si="396"/>
        <v>#N/A</v>
      </c>
      <c r="G8512" s="79" t="e">
        <f t="shared" si="397"/>
        <v>#N/A</v>
      </c>
      <c r="H8512" s="79" t="e">
        <f t="shared" si="398"/>
        <v>#N/A</v>
      </c>
    </row>
    <row r="8513" spans="4:8">
      <c r="D8513" s="79"/>
      <c r="E8513" s="79"/>
      <c r="F8513" s="210" t="e">
        <f t="shared" si="396"/>
        <v>#N/A</v>
      </c>
      <c r="G8513" s="79" t="e">
        <f t="shared" si="397"/>
        <v>#N/A</v>
      </c>
      <c r="H8513" s="79" t="e">
        <f t="shared" si="398"/>
        <v>#N/A</v>
      </c>
    </row>
    <row r="8514" spans="4:8">
      <c r="D8514" s="79"/>
      <c r="E8514" s="79"/>
      <c r="F8514" s="210" t="e">
        <f t="shared" si="396"/>
        <v>#N/A</v>
      </c>
      <c r="G8514" s="79" t="e">
        <f t="shared" si="397"/>
        <v>#N/A</v>
      </c>
      <c r="H8514" s="79" t="e">
        <f t="shared" si="398"/>
        <v>#N/A</v>
      </c>
    </row>
    <row r="8515" spans="4:8">
      <c r="D8515" s="79"/>
      <c r="E8515" s="79"/>
      <c r="F8515" s="210" t="e">
        <f t="shared" ref="F8515:F8578" si="399">IF(REF_DT&lt;=LastDay,INDEX(IntraMonth_Buckets,MATCH($A8515,IntraSumMonths,0),1),INDEX(BucketTable,MATCH($A8515,SumMonths,0),1))</f>
        <v>#N/A</v>
      </c>
      <c r="G8515" s="79" t="e">
        <f t="shared" ref="G8515:G8578" si="400">INDEX(Book_Type,MATCH($B8515,Book,0),1)</f>
        <v>#N/A</v>
      </c>
      <c r="H8515" s="79" t="e">
        <f t="shared" ref="H8515:H8578" si="401">$F8515&amp;$C8515</f>
        <v>#N/A</v>
      </c>
    </row>
    <row r="8516" spans="4:8">
      <c r="D8516" s="79"/>
      <c r="E8516" s="79"/>
      <c r="F8516" s="210" t="e">
        <f t="shared" si="399"/>
        <v>#N/A</v>
      </c>
      <c r="G8516" s="79" t="e">
        <f t="shared" si="400"/>
        <v>#N/A</v>
      </c>
      <c r="H8516" s="79" t="e">
        <f t="shared" si="401"/>
        <v>#N/A</v>
      </c>
    </row>
    <row r="8517" spans="4:8">
      <c r="D8517" s="79"/>
      <c r="E8517" s="79"/>
      <c r="F8517" s="210" t="e">
        <f t="shared" si="399"/>
        <v>#N/A</v>
      </c>
      <c r="G8517" s="79" t="e">
        <f t="shared" si="400"/>
        <v>#N/A</v>
      </c>
      <c r="H8517" s="79" t="e">
        <f t="shared" si="401"/>
        <v>#N/A</v>
      </c>
    </row>
    <row r="8518" spans="4:8">
      <c r="D8518" s="79"/>
      <c r="E8518" s="79"/>
      <c r="F8518" s="210" t="e">
        <f t="shared" si="399"/>
        <v>#N/A</v>
      </c>
      <c r="G8518" s="79" t="e">
        <f t="shared" si="400"/>
        <v>#N/A</v>
      </c>
      <c r="H8518" s="79" t="e">
        <f t="shared" si="401"/>
        <v>#N/A</v>
      </c>
    </row>
    <row r="8519" spans="4:8">
      <c r="D8519" s="79"/>
      <c r="E8519" s="79"/>
      <c r="F8519" s="210" t="e">
        <f t="shared" si="399"/>
        <v>#N/A</v>
      </c>
      <c r="G8519" s="79" t="e">
        <f t="shared" si="400"/>
        <v>#N/A</v>
      </c>
      <c r="H8519" s="79" t="e">
        <f t="shared" si="401"/>
        <v>#N/A</v>
      </c>
    </row>
    <row r="8520" spans="4:8">
      <c r="D8520" s="79"/>
      <c r="E8520" s="79"/>
      <c r="F8520" s="210" t="e">
        <f t="shared" si="399"/>
        <v>#N/A</v>
      </c>
      <c r="G8520" s="79" t="e">
        <f t="shared" si="400"/>
        <v>#N/A</v>
      </c>
      <c r="H8520" s="79" t="e">
        <f t="shared" si="401"/>
        <v>#N/A</v>
      </c>
    </row>
    <row r="8521" spans="4:8">
      <c r="D8521" s="79"/>
      <c r="E8521" s="79"/>
      <c r="F8521" s="210" t="e">
        <f t="shared" si="399"/>
        <v>#N/A</v>
      </c>
      <c r="G8521" s="79" t="e">
        <f t="shared" si="400"/>
        <v>#N/A</v>
      </c>
      <c r="H8521" s="79" t="e">
        <f t="shared" si="401"/>
        <v>#N/A</v>
      </c>
    </row>
    <row r="8522" spans="4:8">
      <c r="D8522" s="79"/>
      <c r="E8522" s="79"/>
      <c r="F8522" s="210" t="e">
        <f t="shared" si="399"/>
        <v>#N/A</v>
      </c>
      <c r="G8522" s="79" t="e">
        <f t="shared" si="400"/>
        <v>#N/A</v>
      </c>
      <c r="H8522" s="79" t="e">
        <f t="shared" si="401"/>
        <v>#N/A</v>
      </c>
    </row>
    <row r="8523" spans="4:8">
      <c r="D8523" s="79"/>
      <c r="E8523" s="79"/>
      <c r="F8523" s="210" t="e">
        <f t="shared" si="399"/>
        <v>#N/A</v>
      </c>
      <c r="G8523" s="79" t="e">
        <f t="shared" si="400"/>
        <v>#N/A</v>
      </c>
      <c r="H8523" s="79" t="e">
        <f t="shared" si="401"/>
        <v>#N/A</v>
      </c>
    </row>
    <row r="8524" spans="4:8">
      <c r="D8524" s="79"/>
      <c r="E8524" s="79"/>
      <c r="F8524" s="210" t="e">
        <f t="shared" si="399"/>
        <v>#N/A</v>
      </c>
      <c r="G8524" s="79" t="e">
        <f t="shared" si="400"/>
        <v>#N/A</v>
      </c>
      <c r="H8524" s="79" t="e">
        <f t="shared" si="401"/>
        <v>#N/A</v>
      </c>
    </row>
    <row r="8525" spans="4:8">
      <c r="D8525" s="79"/>
      <c r="E8525" s="79"/>
      <c r="F8525" s="210" t="e">
        <f t="shared" si="399"/>
        <v>#N/A</v>
      </c>
      <c r="G8525" s="79" t="e">
        <f t="shared" si="400"/>
        <v>#N/A</v>
      </c>
      <c r="H8525" s="79" t="e">
        <f t="shared" si="401"/>
        <v>#N/A</v>
      </c>
    </row>
    <row r="8526" spans="4:8">
      <c r="D8526" s="79"/>
      <c r="E8526" s="79"/>
      <c r="F8526" s="210" t="e">
        <f t="shared" si="399"/>
        <v>#N/A</v>
      </c>
      <c r="G8526" s="79" t="e">
        <f t="shared" si="400"/>
        <v>#N/A</v>
      </c>
      <c r="H8526" s="79" t="e">
        <f t="shared" si="401"/>
        <v>#N/A</v>
      </c>
    </row>
    <row r="8527" spans="4:8">
      <c r="D8527" s="79"/>
      <c r="E8527" s="79"/>
      <c r="F8527" s="210" t="e">
        <f t="shared" si="399"/>
        <v>#N/A</v>
      </c>
      <c r="G8527" s="79" t="e">
        <f t="shared" si="400"/>
        <v>#N/A</v>
      </c>
      <c r="H8527" s="79" t="e">
        <f t="shared" si="401"/>
        <v>#N/A</v>
      </c>
    </row>
    <row r="8528" spans="4:8">
      <c r="D8528" s="79"/>
      <c r="E8528" s="79"/>
      <c r="F8528" s="210" t="e">
        <f t="shared" si="399"/>
        <v>#N/A</v>
      </c>
      <c r="G8528" s="79" t="e">
        <f t="shared" si="400"/>
        <v>#N/A</v>
      </c>
      <c r="H8528" s="79" t="e">
        <f t="shared" si="401"/>
        <v>#N/A</v>
      </c>
    </row>
    <row r="8529" spans="4:8">
      <c r="D8529" s="79"/>
      <c r="E8529" s="79"/>
      <c r="F8529" s="210" t="e">
        <f t="shared" si="399"/>
        <v>#N/A</v>
      </c>
      <c r="G8529" s="79" t="e">
        <f t="shared" si="400"/>
        <v>#N/A</v>
      </c>
      <c r="H8529" s="79" t="e">
        <f t="shared" si="401"/>
        <v>#N/A</v>
      </c>
    </row>
    <row r="8530" spans="4:8">
      <c r="D8530" s="79"/>
      <c r="E8530" s="79"/>
      <c r="F8530" s="210" t="e">
        <f t="shared" si="399"/>
        <v>#N/A</v>
      </c>
      <c r="G8530" s="79" t="e">
        <f t="shared" si="400"/>
        <v>#N/A</v>
      </c>
      <c r="H8530" s="79" t="e">
        <f t="shared" si="401"/>
        <v>#N/A</v>
      </c>
    </row>
    <row r="8531" spans="4:8">
      <c r="D8531" s="79"/>
      <c r="E8531" s="79"/>
      <c r="F8531" s="210" t="e">
        <f t="shared" si="399"/>
        <v>#N/A</v>
      </c>
      <c r="G8531" s="79" t="e">
        <f t="shared" si="400"/>
        <v>#N/A</v>
      </c>
      <c r="H8531" s="79" t="e">
        <f t="shared" si="401"/>
        <v>#N/A</v>
      </c>
    </row>
    <row r="8532" spans="4:8">
      <c r="D8532" s="79"/>
      <c r="E8532" s="79"/>
      <c r="F8532" s="210" t="e">
        <f t="shared" si="399"/>
        <v>#N/A</v>
      </c>
      <c r="G8532" s="79" t="e">
        <f t="shared" si="400"/>
        <v>#N/A</v>
      </c>
      <c r="H8532" s="79" t="e">
        <f t="shared" si="401"/>
        <v>#N/A</v>
      </c>
    </row>
    <row r="8533" spans="4:8">
      <c r="D8533" s="79"/>
      <c r="E8533" s="79"/>
      <c r="F8533" s="210" t="e">
        <f t="shared" si="399"/>
        <v>#N/A</v>
      </c>
      <c r="G8533" s="79" t="e">
        <f t="shared" si="400"/>
        <v>#N/A</v>
      </c>
      <c r="H8533" s="79" t="e">
        <f t="shared" si="401"/>
        <v>#N/A</v>
      </c>
    </row>
    <row r="8534" spans="4:8">
      <c r="D8534" s="79"/>
      <c r="E8534" s="79"/>
      <c r="F8534" s="210" t="e">
        <f t="shared" si="399"/>
        <v>#N/A</v>
      </c>
      <c r="G8534" s="79" t="e">
        <f t="shared" si="400"/>
        <v>#N/A</v>
      </c>
      <c r="H8534" s="79" t="e">
        <f t="shared" si="401"/>
        <v>#N/A</v>
      </c>
    </row>
    <row r="8535" spans="4:8">
      <c r="D8535" s="79"/>
      <c r="E8535" s="79"/>
      <c r="F8535" s="210" t="e">
        <f t="shared" si="399"/>
        <v>#N/A</v>
      </c>
      <c r="G8535" s="79" t="e">
        <f t="shared" si="400"/>
        <v>#N/A</v>
      </c>
      <c r="H8535" s="79" t="e">
        <f t="shared" si="401"/>
        <v>#N/A</v>
      </c>
    </row>
    <row r="8536" spans="4:8">
      <c r="D8536" s="79"/>
      <c r="E8536" s="79"/>
      <c r="F8536" s="210" t="e">
        <f t="shared" si="399"/>
        <v>#N/A</v>
      </c>
      <c r="G8536" s="79" t="e">
        <f t="shared" si="400"/>
        <v>#N/A</v>
      </c>
      <c r="H8536" s="79" t="e">
        <f t="shared" si="401"/>
        <v>#N/A</v>
      </c>
    </row>
    <row r="8537" spans="4:8">
      <c r="D8537" s="79"/>
      <c r="E8537" s="79"/>
      <c r="F8537" s="210" t="e">
        <f t="shared" si="399"/>
        <v>#N/A</v>
      </c>
      <c r="G8537" s="79" t="e">
        <f t="shared" si="400"/>
        <v>#N/A</v>
      </c>
      <c r="H8537" s="79" t="e">
        <f t="shared" si="401"/>
        <v>#N/A</v>
      </c>
    </row>
    <row r="8538" spans="4:8">
      <c r="D8538" s="79"/>
      <c r="E8538" s="79"/>
      <c r="F8538" s="210" t="e">
        <f t="shared" si="399"/>
        <v>#N/A</v>
      </c>
      <c r="G8538" s="79" t="e">
        <f t="shared" si="400"/>
        <v>#N/A</v>
      </c>
      <c r="H8538" s="79" t="e">
        <f t="shared" si="401"/>
        <v>#N/A</v>
      </c>
    </row>
    <row r="8539" spans="4:8">
      <c r="D8539" s="79"/>
      <c r="E8539" s="79"/>
      <c r="F8539" s="210" t="e">
        <f t="shared" si="399"/>
        <v>#N/A</v>
      </c>
      <c r="G8539" s="79" t="e">
        <f t="shared" si="400"/>
        <v>#N/A</v>
      </c>
      <c r="H8539" s="79" t="e">
        <f t="shared" si="401"/>
        <v>#N/A</v>
      </c>
    </row>
    <row r="8540" spans="4:8">
      <c r="D8540" s="79"/>
      <c r="E8540" s="79"/>
      <c r="F8540" s="210" t="e">
        <f t="shared" si="399"/>
        <v>#N/A</v>
      </c>
      <c r="G8540" s="79" t="e">
        <f t="shared" si="400"/>
        <v>#N/A</v>
      </c>
      <c r="H8540" s="79" t="e">
        <f t="shared" si="401"/>
        <v>#N/A</v>
      </c>
    </row>
    <row r="8541" spans="4:8">
      <c r="D8541" s="79"/>
      <c r="E8541" s="79"/>
      <c r="F8541" s="210" t="e">
        <f t="shared" si="399"/>
        <v>#N/A</v>
      </c>
      <c r="G8541" s="79" t="e">
        <f t="shared" si="400"/>
        <v>#N/A</v>
      </c>
      <c r="H8541" s="79" t="e">
        <f t="shared" si="401"/>
        <v>#N/A</v>
      </c>
    </row>
    <row r="8542" spans="4:8">
      <c r="D8542" s="79"/>
      <c r="E8542" s="79"/>
      <c r="F8542" s="210" t="e">
        <f t="shared" si="399"/>
        <v>#N/A</v>
      </c>
      <c r="G8542" s="79" t="e">
        <f t="shared" si="400"/>
        <v>#N/A</v>
      </c>
      <c r="H8542" s="79" t="e">
        <f t="shared" si="401"/>
        <v>#N/A</v>
      </c>
    </row>
    <row r="8543" spans="4:8">
      <c r="D8543" s="79"/>
      <c r="E8543" s="79"/>
      <c r="F8543" s="210" t="e">
        <f t="shared" si="399"/>
        <v>#N/A</v>
      </c>
      <c r="G8543" s="79" t="e">
        <f t="shared" si="400"/>
        <v>#N/A</v>
      </c>
      <c r="H8543" s="79" t="e">
        <f t="shared" si="401"/>
        <v>#N/A</v>
      </c>
    </row>
    <row r="8544" spans="4:8">
      <c r="D8544" s="79"/>
      <c r="E8544" s="79"/>
      <c r="F8544" s="210" t="e">
        <f t="shared" si="399"/>
        <v>#N/A</v>
      </c>
      <c r="G8544" s="79" t="e">
        <f t="shared" si="400"/>
        <v>#N/A</v>
      </c>
      <c r="H8544" s="79" t="e">
        <f t="shared" si="401"/>
        <v>#N/A</v>
      </c>
    </row>
    <row r="8545" spans="4:8">
      <c r="D8545" s="79"/>
      <c r="E8545" s="79"/>
      <c r="F8545" s="210" t="e">
        <f t="shared" si="399"/>
        <v>#N/A</v>
      </c>
      <c r="G8545" s="79" t="e">
        <f t="shared" si="400"/>
        <v>#N/A</v>
      </c>
      <c r="H8545" s="79" t="e">
        <f t="shared" si="401"/>
        <v>#N/A</v>
      </c>
    </row>
    <row r="8546" spans="4:8">
      <c r="D8546" s="79"/>
      <c r="E8546" s="79"/>
      <c r="F8546" s="210" t="e">
        <f t="shared" si="399"/>
        <v>#N/A</v>
      </c>
      <c r="G8546" s="79" t="e">
        <f t="shared" si="400"/>
        <v>#N/A</v>
      </c>
      <c r="H8546" s="79" t="e">
        <f t="shared" si="401"/>
        <v>#N/A</v>
      </c>
    </row>
    <row r="8547" spans="4:8">
      <c r="D8547" s="79"/>
      <c r="E8547" s="79"/>
      <c r="F8547" s="210" t="e">
        <f t="shared" si="399"/>
        <v>#N/A</v>
      </c>
      <c r="G8547" s="79" t="e">
        <f t="shared" si="400"/>
        <v>#N/A</v>
      </c>
      <c r="H8547" s="79" t="e">
        <f t="shared" si="401"/>
        <v>#N/A</v>
      </c>
    </row>
    <row r="8548" spans="4:8">
      <c r="D8548" s="79"/>
      <c r="E8548" s="79"/>
      <c r="F8548" s="210" t="e">
        <f t="shared" si="399"/>
        <v>#N/A</v>
      </c>
      <c r="G8548" s="79" t="e">
        <f t="shared" si="400"/>
        <v>#N/A</v>
      </c>
      <c r="H8548" s="79" t="e">
        <f t="shared" si="401"/>
        <v>#N/A</v>
      </c>
    </row>
    <row r="8549" spans="4:8">
      <c r="D8549" s="79"/>
      <c r="E8549" s="79"/>
      <c r="F8549" s="210" t="e">
        <f t="shared" si="399"/>
        <v>#N/A</v>
      </c>
      <c r="G8549" s="79" t="e">
        <f t="shared" si="400"/>
        <v>#N/A</v>
      </c>
      <c r="H8549" s="79" t="e">
        <f t="shared" si="401"/>
        <v>#N/A</v>
      </c>
    </row>
    <row r="8550" spans="4:8">
      <c r="D8550" s="79"/>
      <c r="E8550" s="79"/>
      <c r="F8550" s="210" t="e">
        <f t="shared" si="399"/>
        <v>#N/A</v>
      </c>
      <c r="G8550" s="79" t="e">
        <f t="shared" si="400"/>
        <v>#N/A</v>
      </c>
      <c r="H8550" s="79" t="e">
        <f t="shared" si="401"/>
        <v>#N/A</v>
      </c>
    </row>
    <row r="8551" spans="4:8">
      <c r="D8551" s="79"/>
      <c r="E8551" s="79"/>
      <c r="F8551" s="210" t="e">
        <f t="shared" si="399"/>
        <v>#N/A</v>
      </c>
      <c r="G8551" s="79" t="e">
        <f t="shared" si="400"/>
        <v>#N/A</v>
      </c>
      <c r="H8551" s="79" t="e">
        <f t="shared" si="401"/>
        <v>#N/A</v>
      </c>
    </row>
    <row r="8552" spans="4:8">
      <c r="D8552" s="79"/>
      <c r="E8552" s="79"/>
      <c r="F8552" s="210" t="e">
        <f t="shared" si="399"/>
        <v>#N/A</v>
      </c>
      <c r="G8552" s="79" t="e">
        <f t="shared" si="400"/>
        <v>#N/A</v>
      </c>
      <c r="H8552" s="79" t="e">
        <f t="shared" si="401"/>
        <v>#N/A</v>
      </c>
    </row>
    <row r="8553" spans="4:8">
      <c r="D8553" s="79"/>
      <c r="E8553" s="79"/>
      <c r="F8553" s="210" t="e">
        <f t="shared" si="399"/>
        <v>#N/A</v>
      </c>
      <c r="G8553" s="79" t="e">
        <f t="shared" si="400"/>
        <v>#N/A</v>
      </c>
      <c r="H8553" s="79" t="e">
        <f t="shared" si="401"/>
        <v>#N/A</v>
      </c>
    </row>
    <row r="8554" spans="4:8">
      <c r="D8554" s="79"/>
      <c r="E8554" s="79"/>
      <c r="F8554" s="210" t="e">
        <f t="shared" si="399"/>
        <v>#N/A</v>
      </c>
      <c r="G8554" s="79" t="e">
        <f t="shared" si="400"/>
        <v>#N/A</v>
      </c>
      <c r="H8554" s="79" t="e">
        <f t="shared" si="401"/>
        <v>#N/A</v>
      </c>
    </row>
    <row r="8555" spans="4:8">
      <c r="D8555" s="79"/>
      <c r="E8555" s="79"/>
      <c r="F8555" s="210" t="e">
        <f t="shared" si="399"/>
        <v>#N/A</v>
      </c>
      <c r="G8555" s="79" t="e">
        <f t="shared" si="400"/>
        <v>#N/A</v>
      </c>
      <c r="H8555" s="79" t="e">
        <f t="shared" si="401"/>
        <v>#N/A</v>
      </c>
    </row>
    <row r="8556" spans="4:8">
      <c r="D8556" s="79"/>
      <c r="E8556" s="79"/>
      <c r="F8556" s="210" t="e">
        <f t="shared" si="399"/>
        <v>#N/A</v>
      </c>
      <c r="G8556" s="79" t="e">
        <f t="shared" si="400"/>
        <v>#N/A</v>
      </c>
      <c r="H8556" s="79" t="e">
        <f t="shared" si="401"/>
        <v>#N/A</v>
      </c>
    </row>
    <row r="8557" spans="4:8">
      <c r="D8557" s="79"/>
      <c r="E8557" s="79"/>
      <c r="F8557" s="210" t="e">
        <f t="shared" si="399"/>
        <v>#N/A</v>
      </c>
      <c r="G8557" s="79" t="e">
        <f t="shared" si="400"/>
        <v>#N/A</v>
      </c>
      <c r="H8557" s="79" t="e">
        <f t="shared" si="401"/>
        <v>#N/A</v>
      </c>
    </row>
    <row r="8558" spans="4:8">
      <c r="D8558" s="79"/>
      <c r="E8558" s="79"/>
      <c r="F8558" s="210" t="e">
        <f t="shared" si="399"/>
        <v>#N/A</v>
      </c>
      <c r="G8558" s="79" t="e">
        <f t="shared" si="400"/>
        <v>#N/A</v>
      </c>
      <c r="H8558" s="79" t="e">
        <f t="shared" si="401"/>
        <v>#N/A</v>
      </c>
    </row>
    <row r="8559" spans="4:8">
      <c r="D8559" s="79"/>
      <c r="E8559" s="79"/>
      <c r="F8559" s="210" t="e">
        <f t="shared" si="399"/>
        <v>#N/A</v>
      </c>
      <c r="G8559" s="79" t="e">
        <f t="shared" si="400"/>
        <v>#N/A</v>
      </c>
      <c r="H8559" s="79" t="e">
        <f t="shared" si="401"/>
        <v>#N/A</v>
      </c>
    </row>
    <row r="8560" spans="4:8">
      <c r="D8560" s="79"/>
      <c r="E8560" s="79"/>
      <c r="F8560" s="210" t="e">
        <f t="shared" si="399"/>
        <v>#N/A</v>
      </c>
      <c r="G8560" s="79" t="e">
        <f t="shared" si="400"/>
        <v>#N/A</v>
      </c>
      <c r="H8560" s="79" t="e">
        <f t="shared" si="401"/>
        <v>#N/A</v>
      </c>
    </row>
    <row r="8561" spans="4:8">
      <c r="D8561" s="79"/>
      <c r="E8561" s="79"/>
      <c r="F8561" s="210" t="e">
        <f t="shared" si="399"/>
        <v>#N/A</v>
      </c>
      <c r="G8561" s="79" t="e">
        <f t="shared" si="400"/>
        <v>#N/A</v>
      </c>
      <c r="H8561" s="79" t="e">
        <f t="shared" si="401"/>
        <v>#N/A</v>
      </c>
    </row>
    <row r="8562" spans="4:8">
      <c r="D8562" s="79"/>
      <c r="E8562" s="79"/>
      <c r="F8562" s="210" t="e">
        <f t="shared" si="399"/>
        <v>#N/A</v>
      </c>
      <c r="G8562" s="79" t="e">
        <f t="shared" si="400"/>
        <v>#N/A</v>
      </c>
      <c r="H8562" s="79" t="e">
        <f t="shared" si="401"/>
        <v>#N/A</v>
      </c>
    </row>
    <row r="8563" spans="4:8">
      <c r="D8563" s="79"/>
      <c r="E8563" s="79"/>
      <c r="F8563" s="210" t="e">
        <f t="shared" si="399"/>
        <v>#N/A</v>
      </c>
      <c r="G8563" s="79" t="e">
        <f t="shared" si="400"/>
        <v>#N/A</v>
      </c>
      <c r="H8563" s="79" t="e">
        <f t="shared" si="401"/>
        <v>#N/A</v>
      </c>
    </row>
    <row r="8564" spans="4:8">
      <c r="D8564" s="79"/>
      <c r="E8564" s="79"/>
      <c r="F8564" s="210" t="e">
        <f t="shared" si="399"/>
        <v>#N/A</v>
      </c>
      <c r="G8564" s="79" t="e">
        <f t="shared" si="400"/>
        <v>#N/A</v>
      </c>
      <c r="H8564" s="79" t="e">
        <f t="shared" si="401"/>
        <v>#N/A</v>
      </c>
    </row>
    <row r="8565" spans="4:8">
      <c r="D8565" s="79"/>
      <c r="E8565" s="79"/>
      <c r="F8565" s="210" t="e">
        <f t="shared" si="399"/>
        <v>#N/A</v>
      </c>
      <c r="G8565" s="79" t="e">
        <f t="shared" si="400"/>
        <v>#N/A</v>
      </c>
      <c r="H8565" s="79" t="e">
        <f t="shared" si="401"/>
        <v>#N/A</v>
      </c>
    </row>
    <row r="8566" spans="4:8">
      <c r="D8566" s="79"/>
      <c r="E8566" s="79"/>
      <c r="F8566" s="210" t="e">
        <f t="shared" si="399"/>
        <v>#N/A</v>
      </c>
      <c r="G8566" s="79" t="e">
        <f t="shared" si="400"/>
        <v>#N/A</v>
      </c>
      <c r="H8566" s="79" t="e">
        <f t="shared" si="401"/>
        <v>#N/A</v>
      </c>
    </row>
    <row r="8567" spans="4:8">
      <c r="D8567" s="79"/>
      <c r="E8567" s="79"/>
      <c r="F8567" s="210" t="e">
        <f t="shared" si="399"/>
        <v>#N/A</v>
      </c>
      <c r="G8567" s="79" t="e">
        <f t="shared" si="400"/>
        <v>#N/A</v>
      </c>
      <c r="H8567" s="79" t="e">
        <f t="shared" si="401"/>
        <v>#N/A</v>
      </c>
    </row>
    <row r="8568" spans="4:8">
      <c r="D8568" s="79"/>
      <c r="E8568" s="79"/>
      <c r="F8568" s="210" t="e">
        <f t="shared" si="399"/>
        <v>#N/A</v>
      </c>
      <c r="G8568" s="79" t="e">
        <f t="shared" si="400"/>
        <v>#N/A</v>
      </c>
      <c r="H8568" s="79" t="e">
        <f t="shared" si="401"/>
        <v>#N/A</v>
      </c>
    </row>
    <row r="8569" spans="4:8">
      <c r="D8569" s="79"/>
      <c r="E8569" s="79"/>
      <c r="F8569" s="210" t="e">
        <f t="shared" si="399"/>
        <v>#N/A</v>
      </c>
      <c r="G8569" s="79" t="e">
        <f t="shared" si="400"/>
        <v>#N/A</v>
      </c>
      <c r="H8569" s="79" t="e">
        <f t="shared" si="401"/>
        <v>#N/A</v>
      </c>
    </row>
    <row r="8570" spans="4:8">
      <c r="D8570" s="79"/>
      <c r="E8570" s="79"/>
      <c r="F8570" s="210" t="e">
        <f t="shared" si="399"/>
        <v>#N/A</v>
      </c>
      <c r="G8570" s="79" t="e">
        <f t="shared" si="400"/>
        <v>#N/A</v>
      </c>
      <c r="H8570" s="79" t="e">
        <f t="shared" si="401"/>
        <v>#N/A</v>
      </c>
    </row>
    <row r="8571" spans="4:8">
      <c r="D8571" s="79"/>
      <c r="E8571" s="79"/>
      <c r="F8571" s="210" t="e">
        <f t="shared" si="399"/>
        <v>#N/A</v>
      </c>
      <c r="G8571" s="79" t="e">
        <f t="shared" si="400"/>
        <v>#N/A</v>
      </c>
      <c r="H8571" s="79" t="e">
        <f t="shared" si="401"/>
        <v>#N/A</v>
      </c>
    </row>
    <row r="8572" spans="4:8">
      <c r="D8572" s="79"/>
      <c r="E8572" s="79"/>
      <c r="F8572" s="210" t="e">
        <f t="shared" si="399"/>
        <v>#N/A</v>
      </c>
      <c r="G8572" s="79" t="e">
        <f t="shared" si="400"/>
        <v>#N/A</v>
      </c>
      <c r="H8572" s="79" t="e">
        <f t="shared" si="401"/>
        <v>#N/A</v>
      </c>
    </row>
    <row r="8573" spans="4:8">
      <c r="D8573" s="79"/>
      <c r="E8573" s="79"/>
      <c r="F8573" s="210" t="e">
        <f t="shared" si="399"/>
        <v>#N/A</v>
      </c>
      <c r="G8573" s="79" t="e">
        <f t="shared" si="400"/>
        <v>#N/A</v>
      </c>
      <c r="H8573" s="79" t="e">
        <f t="shared" si="401"/>
        <v>#N/A</v>
      </c>
    </row>
    <row r="8574" spans="4:8">
      <c r="D8574" s="79"/>
      <c r="E8574" s="79"/>
      <c r="F8574" s="210" t="e">
        <f t="shared" si="399"/>
        <v>#N/A</v>
      </c>
      <c r="G8574" s="79" t="e">
        <f t="shared" si="400"/>
        <v>#N/A</v>
      </c>
      <c r="H8574" s="79" t="e">
        <f t="shared" si="401"/>
        <v>#N/A</v>
      </c>
    </row>
    <row r="8575" spans="4:8">
      <c r="D8575" s="79"/>
      <c r="E8575" s="79"/>
      <c r="F8575" s="210" t="e">
        <f t="shared" si="399"/>
        <v>#N/A</v>
      </c>
      <c r="G8575" s="79" t="e">
        <f t="shared" si="400"/>
        <v>#N/A</v>
      </c>
      <c r="H8575" s="79" t="e">
        <f t="shared" si="401"/>
        <v>#N/A</v>
      </c>
    </row>
    <row r="8576" spans="4:8">
      <c r="D8576" s="79"/>
      <c r="E8576" s="79"/>
      <c r="F8576" s="210" t="e">
        <f t="shared" si="399"/>
        <v>#N/A</v>
      </c>
      <c r="G8576" s="79" t="e">
        <f t="shared" si="400"/>
        <v>#N/A</v>
      </c>
      <c r="H8576" s="79" t="e">
        <f t="shared" si="401"/>
        <v>#N/A</v>
      </c>
    </row>
    <row r="8577" spans="4:8">
      <c r="D8577" s="79"/>
      <c r="E8577" s="79"/>
      <c r="F8577" s="210" t="e">
        <f t="shared" si="399"/>
        <v>#N/A</v>
      </c>
      <c r="G8577" s="79" t="e">
        <f t="shared" si="400"/>
        <v>#N/A</v>
      </c>
      <c r="H8577" s="79" t="e">
        <f t="shared" si="401"/>
        <v>#N/A</v>
      </c>
    </row>
    <row r="8578" spans="4:8">
      <c r="D8578" s="79"/>
      <c r="E8578" s="79"/>
      <c r="F8578" s="210" t="e">
        <f t="shared" si="399"/>
        <v>#N/A</v>
      </c>
      <c r="G8578" s="79" t="e">
        <f t="shared" si="400"/>
        <v>#N/A</v>
      </c>
      <c r="H8578" s="79" t="e">
        <f t="shared" si="401"/>
        <v>#N/A</v>
      </c>
    </row>
    <row r="8579" spans="4:8">
      <c r="D8579" s="79"/>
      <c r="E8579" s="79"/>
      <c r="F8579" s="210" t="e">
        <f t="shared" ref="F8579:F8642" si="402">IF(REF_DT&lt;=LastDay,INDEX(IntraMonth_Buckets,MATCH($A8579,IntraSumMonths,0),1),INDEX(BucketTable,MATCH($A8579,SumMonths,0),1))</f>
        <v>#N/A</v>
      </c>
      <c r="G8579" s="79" t="e">
        <f t="shared" ref="G8579:G8642" si="403">INDEX(Book_Type,MATCH($B8579,Book,0),1)</f>
        <v>#N/A</v>
      </c>
      <c r="H8579" s="79" t="e">
        <f t="shared" ref="H8579:H8642" si="404">$F8579&amp;$C8579</f>
        <v>#N/A</v>
      </c>
    </row>
    <row r="8580" spans="4:8">
      <c r="D8580" s="79"/>
      <c r="E8580" s="79"/>
      <c r="F8580" s="210" t="e">
        <f t="shared" si="402"/>
        <v>#N/A</v>
      </c>
      <c r="G8580" s="79" t="e">
        <f t="shared" si="403"/>
        <v>#N/A</v>
      </c>
      <c r="H8580" s="79" t="e">
        <f t="shared" si="404"/>
        <v>#N/A</v>
      </c>
    </row>
    <row r="8581" spans="4:8">
      <c r="D8581" s="79"/>
      <c r="E8581" s="79"/>
      <c r="F8581" s="210" t="e">
        <f t="shared" si="402"/>
        <v>#N/A</v>
      </c>
      <c r="G8581" s="79" t="e">
        <f t="shared" si="403"/>
        <v>#N/A</v>
      </c>
      <c r="H8581" s="79" t="e">
        <f t="shared" si="404"/>
        <v>#N/A</v>
      </c>
    </row>
    <row r="8582" spans="4:8">
      <c r="D8582" s="79"/>
      <c r="E8582" s="79"/>
      <c r="F8582" s="210" t="e">
        <f t="shared" si="402"/>
        <v>#N/A</v>
      </c>
      <c r="G8582" s="79" t="e">
        <f t="shared" si="403"/>
        <v>#N/A</v>
      </c>
      <c r="H8582" s="79" t="e">
        <f t="shared" si="404"/>
        <v>#N/A</v>
      </c>
    </row>
    <row r="8583" spans="4:8">
      <c r="D8583" s="79"/>
      <c r="E8583" s="79"/>
      <c r="F8583" s="210" t="e">
        <f t="shared" si="402"/>
        <v>#N/A</v>
      </c>
      <c r="G8583" s="79" t="e">
        <f t="shared" si="403"/>
        <v>#N/A</v>
      </c>
      <c r="H8583" s="79" t="e">
        <f t="shared" si="404"/>
        <v>#N/A</v>
      </c>
    </row>
    <row r="8584" spans="4:8">
      <c r="D8584" s="79"/>
      <c r="E8584" s="79"/>
      <c r="F8584" s="210" t="e">
        <f t="shared" si="402"/>
        <v>#N/A</v>
      </c>
      <c r="G8584" s="79" t="e">
        <f t="shared" si="403"/>
        <v>#N/A</v>
      </c>
      <c r="H8584" s="79" t="e">
        <f t="shared" si="404"/>
        <v>#N/A</v>
      </c>
    </row>
    <row r="8585" spans="4:8">
      <c r="D8585" s="79"/>
      <c r="E8585" s="79"/>
      <c r="F8585" s="210" t="e">
        <f t="shared" si="402"/>
        <v>#N/A</v>
      </c>
      <c r="G8585" s="79" t="e">
        <f t="shared" si="403"/>
        <v>#N/A</v>
      </c>
      <c r="H8585" s="79" t="e">
        <f t="shared" si="404"/>
        <v>#N/A</v>
      </c>
    </row>
    <row r="8586" spans="4:8">
      <c r="D8586" s="79"/>
      <c r="E8586" s="79"/>
      <c r="F8586" s="210" t="e">
        <f t="shared" si="402"/>
        <v>#N/A</v>
      </c>
      <c r="G8586" s="79" t="e">
        <f t="shared" si="403"/>
        <v>#N/A</v>
      </c>
      <c r="H8586" s="79" t="e">
        <f t="shared" si="404"/>
        <v>#N/A</v>
      </c>
    </row>
    <row r="8587" spans="4:8">
      <c r="D8587" s="79"/>
      <c r="E8587" s="79"/>
      <c r="F8587" s="210" t="e">
        <f t="shared" si="402"/>
        <v>#N/A</v>
      </c>
      <c r="G8587" s="79" t="e">
        <f t="shared" si="403"/>
        <v>#N/A</v>
      </c>
      <c r="H8587" s="79" t="e">
        <f t="shared" si="404"/>
        <v>#N/A</v>
      </c>
    </row>
    <row r="8588" spans="4:8">
      <c r="D8588" s="79"/>
      <c r="E8588" s="79"/>
      <c r="F8588" s="210" t="e">
        <f t="shared" si="402"/>
        <v>#N/A</v>
      </c>
      <c r="G8588" s="79" t="e">
        <f t="shared" si="403"/>
        <v>#N/A</v>
      </c>
      <c r="H8588" s="79" t="e">
        <f t="shared" si="404"/>
        <v>#N/A</v>
      </c>
    </row>
    <row r="8589" spans="4:8">
      <c r="D8589" s="79"/>
      <c r="E8589" s="79"/>
      <c r="F8589" s="210" t="e">
        <f t="shared" si="402"/>
        <v>#N/A</v>
      </c>
      <c r="G8589" s="79" t="e">
        <f t="shared" si="403"/>
        <v>#N/A</v>
      </c>
      <c r="H8589" s="79" t="e">
        <f t="shared" si="404"/>
        <v>#N/A</v>
      </c>
    </row>
    <row r="8590" spans="4:8">
      <c r="D8590" s="79"/>
      <c r="E8590" s="79"/>
      <c r="F8590" s="210" t="e">
        <f t="shared" si="402"/>
        <v>#N/A</v>
      </c>
      <c r="G8590" s="79" t="e">
        <f t="shared" si="403"/>
        <v>#N/A</v>
      </c>
      <c r="H8590" s="79" t="e">
        <f t="shared" si="404"/>
        <v>#N/A</v>
      </c>
    </row>
    <row r="8591" spans="4:8">
      <c r="D8591" s="79"/>
      <c r="E8591" s="79"/>
      <c r="F8591" s="210" t="e">
        <f t="shared" si="402"/>
        <v>#N/A</v>
      </c>
      <c r="G8591" s="79" t="e">
        <f t="shared" si="403"/>
        <v>#N/A</v>
      </c>
      <c r="H8591" s="79" t="e">
        <f t="shared" si="404"/>
        <v>#N/A</v>
      </c>
    </row>
    <row r="8592" spans="4:8">
      <c r="D8592" s="79"/>
      <c r="E8592" s="79"/>
      <c r="F8592" s="210" t="e">
        <f t="shared" si="402"/>
        <v>#N/A</v>
      </c>
      <c r="G8592" s="79" t="e">
        <f t="shared" si="403"/>
        <v>#N/A</v>
      </c>
      <c r="H8592" s="79" t="e">
        <f t="shared" si="404"/>
        <v>#N/A</v>
      </c>
    </row>
    <row r="8593" spans="4:8">
      <c r="D8593" s="79"/>
      <c r="E8593" s="79"/>
      <c r="F8593" s="210" t="e">
        <f t="shared" si="402"/>
        <v>#N/A</v>
      </c>
      <c r="G8593" s="79" t="e">
        <f t="shared" si="403"/>
        <v>#N/A</v>
      </c>
      <c r="H8593" s="79" t="e">
        <f t="shared" si="404"/>
        <v>#N/A</v>
      </c>
    </row>
    <row r="8594" spans="4:8">
      <c r="D8594" s="79"/>
      <c r="E8594" s="79"/>
      <c r="F8594" s="210" t="e">
        <f t="shared" si="402"/>
        <v>#N/A</v>
      </c>
      <c r="G8594" s="79" t="e">
        <f t="shared" si="403"/>
        <v>#N/A</v>
      </c>
      <c r="H8594" s="79" t="e">
        <f t="shared" si="404"/>
        <v>#N/A</v>
      </c>
    </row>
    <row r="8595" spans="4:8">
      <c r="D8595" s="79"/>
      <c r="E8595" s="79"/>
      <c r="F8595" s="210" t="e">
        <f t="shared" si="402"/>
        <v>#N/A</v>
      </c>
      <c r="G8595" s="79" t="e">
        <f t="shared" si="403"/>
        <v>#N/A</v>
      </c>
      <c r="H8595" s="79" t="e">
        <f t="shared" si="404"/>
        <v>#N/A</v>
      </c>
    </row>
    <row r="8596" spans="4:8">
      <c r="D8596" s="79"/>
      <c r="E8596" s="79"/>
      <c r="F8596" s="210" t="e">
        <f t="shared" si="402"/>
        <v>#N/A</v>
      </c>
      <c r="G8596" s="79" t="e">
        <f t="shared" si="403"/>
        <v>#N/A</v>
      </c>
      <c r="H8596" s="79" t="e">
        <f t="shared" si="404"/>
        <v>#N/A</v>
      </c>
    </row>
    <row r="8597" spans="4:8">
      <c r="D8597" s="79"/>
      <c r="E8597" s="79"/>
      <c r="F8597" s="210" t="e">
        <f t="shared" si="402"/>
        <v>#N/A</v>
      </c>
      <c r="G8597" s="79" t="e">
        <f t="shared" si="403"/>
        <v>#N/A</v>
      </c>
      <c r="H8597" s="79" t="e">
        <f t="shared" si="404"/>
        <v>#N/A</v>
      </c>
    </row>
    <row r="8598" spans="4:8">
      <c r="D8598" s="79"/>
      <c r="E8598" s="79"/>
      <c r="F8598" s="210" t="e">
        <f t="shared" si="402"/>
        <v>#N/A</v>
      </c>
      <c r="G8598" s="79" t="e">
        <f t="shared" si="403"/>
        <v>#N/A</v>
      </c>
      <c r="H8598" s="79" t="e">
        <f t="shared" si="404"/>
        <v>#N/A</v>
      </c>
    </row>
    <row r="8599" spans="4:8">
      <c r="D8599" s="79"/>
      <c r="E8599" s="79"/>
      <c r="F8599" s="210" t="e">
        <f t="shared" si="402"/>
        <v>#N/A</v>
      </c>
      <c r="G8599" s="79" t="e">
        <f t="shared" si="403"/>
        <v>#N/A</v>
      </c>
      <c r="H8599" s="79" t="e">
        <f t="shared" si="404"/>
        <v>#N/A</v>
      </c>
    </row>
    <row r="8600" spans="4:8">
      <c r="D8600" s="79"/>
      <c r="E8600" s="79"/>
      <c r="F8600" s="210" t="e">
        <f t="shared" si="402"/>
        <v>#N/A</v>
      </c>
      <c r="G8600" s="79" t="e">
        <f t="shared" si="403"/>
        <v>#N/A</v>
      </c>
      <c r="H8600" s="79" t="e">
        <f t="shared" si="404"/>
        <v>#N/A</v>
      </c>
    </row>
    <row r="8601" spans="4:8">
      <c r="D8601" s="79"/>
      <c r="E8601" s="79"/>
      <c r="F8601" s="210" t="e">
        <f t="shared" si="402"/>
        <v>#N/A</v>
      </c>
      <c r="G8601" s="79" t="e">
        <f t="shared" si="403"/>
        <v>#N/A</v>
      </c>
      <c r="H8601" s="79" t="e">
        <f t="shared" si="404"/>
        <v>#N/A</v>
      </c>
    </row>
    <row r="8602" spans="4:8">
      <c r="D8602" s="79"/>
      <c r="E8602" s="79"/>
      <c r="F8602" s="210" t="e">
        <f t="shared" si="402"/>
        <v>#N/A</v>
      </c>
      <c r="G8602" s="79" t="e">
        <f t="shared" si="403"/>
        <v>#N/A</v>
      </c>
      <c r="H8602" s="79" t="e">
        <f t="shared" si="404"/>
        <v>#N/A</v>
      </c>
    </row>
    <row r="8603" spans="4:8">
      <c r="D8603" s="79"/>
      <c r="E8603" s="79"/>
      <c r="F8603" s="210" t="e">
        <f t="shared" si="402"/>
        <v>#N/A</v>
      </c>
      <c r="G8603" s="79" t="e">
        <f t="shared" si="403"/>
        <v>#N/A</v>
      </c>
      <c r="H8603" s="79" t="e">
        <f t="shared" si="404"/>
        <v>#N/A</v>
      </c>
    </row>
    <row r="8604" spans="4:8">
      <c r="D8604" s="79"/>
      <c r="E8604" s="79"/>
      <c r="F8604" s="210" t="e">
        <f t="shared" si="402"/>
        <v>#N/A</v>
      </c>
      <c r="G8604" s="79" t="e">
        <f t="shared" si="403"/>
        <v>#N/A</v>
      </c>
      <c r="H8604" s="79" t="e">
        <f t="shared" si="404"/>
        <v>#N/A</v>
      </c>
    </row>
    <row r="8605" spans="4:8">
      <c r="D8605" s="79"/>
      <c r="E8605" s="79"/>
      <c r="F8605" s="210" t="e">
        <f t="shared" si="402"/>
        <v>#N/A</v>
      </c>
      <c r="G8605" s="79" t="e">
        <f t="shared" si="403"/>
        <v>#N/A</v>
      </c>
      <c r="H8605" s="79" t="e">
        <f t="shared" si="404"/>
        <v>#N/A</v>
      </c>
    </row>
    <row r="8606" spans="4:8">
      <c r="D8606" s="79"/>
      <c r="E8606" s="79"/>
      <c r="F8606" s="210" t="e">
        <f t="shared" si="402"/>
        <v>#N/A</v>
      </c>
      <c r="G8606" s="79" t="e">
        <f t="shared" si="403"/>
        <v>#N/A</v>
      </c>
      <c r="H8606" s="79" t="e">
        <f t="shared" si="404"/>
        <v>#N/A</v>
      </c>
    </row>
    <row r="8607" spans="4:8">
      <c r="D8607" s="79"/>
      <c r="E8607" s="79"/>
      <c r="F8607" s="210" t="e">
        <f t="shared" si="402"/>
        <v>#N/A</v>
      </c>
      <c r="G8607" s="79" t="e">
        <f t="shared" si="403"/>
        <v>#N/A</v>
      </c>
      <c r="H8607" s="79" t="e">
        <f t="shared" si="404"/>
        <v>#N/A</v>
      </c>
    </row>
    <row r="8608" spans="4:8">
      <c r="D8608" s="79"/>
      <c r="E8608" s="79"/>
      <c r="F8608" s="210" t="e">
        <f t="shared" si="402"/>
        <v>#N/A</v>
      </c>
      <c r="G8608" s="79" t="e">
        <f t="shared" si="403"/>
        <v>#N/A</v>
      </c>
      <c r="H8608" s="79" t="e">
        <f t="shared" si="404"/>
        <v>#N/A</v>
      </c>
    </row>
    <row r="8609" spans="4:8">
      <c r="D8609" s="79"/>
      <c r="E8609" s="79"/>
      <c r="F8609" s="210" t="e">
        <f t="shared" si="402"/>
        <v>#N/A</v>
      </c>
      <c r="G8609" s="79" t="e">
        <f t="shared" si="403"/>
        <v>#N/A</v>
      </c>
      <c r="H8609" s="79" t="e">
        <f t="shared" si="404"/>
        <v>#N/A</v>
      </c>
    </row>
    <row r="8610" spans="4:8">
      <c r="D8610" s="79"/>
      <c r="E8610" s="79"/>
      <c r="F8610" s="210" t="e">
        <f t="shared" si="402"/>
        <v>#N/A</v>
      </c>
      <c r="G8610" s="79" t="e">
        <f t="shared" si="403"/>
        <v>#N/A</v>
      </c>
      <c r="H8610" s="79" t="e">
        <f t="shared" si="404"/>
        <v>#N/A</v>
      </c>
    </row>
    <row r="8611" spans="4:8">
      <c r="D8611" s="79"/>
      <c r="E8611" s="79"/>
      <c r="F8611" s="210" t="e">
        <f t="shared" si="402"/>
        <v>#N/A</v>
      </c>
      <c r="G8611" s="79" t="e">
        <f t="shared" si="403"/>
        <v>#N/A</v>
      </c>
      <c r="H8611" s="79" t="e">
        <f t="shared" si="404"/>
        <v>#N/A</v>
      </c>
    </row>
    <row r="8612" spans="4:8">
      <c r="D8612" s="79"/>
      <c r="E8612" s="79"/>
      <c r="F8612" s="210" t="e">
        <f t="shared" si="402"/>
        <v>#N/A</v>
      </c>
      <c r="G8612" s="79" t="e">
        <f t="shared" si="403"/>
        <v>#N/A</v>
      </c>
      <c r="H8612" s="79" t="e">
        <f t="shared" si="404"/>
        <v>#N/A</v>
      </c>
    </row>
    <row r="8613" spans="4:8">
      <c r="D8613" s="79"/>
      <c r="E8613" s="79"/>
      <c r="F8613" s="210" t="e">
        <f t="shared" si="402"/>
        <v>#N/A</v>
      </c>
      <c r="G8613" s="79" t="e">
        <f t="shared" si="403"/>
        <v>#N/A</v>
      </c>
      <c r="H8613" s="79" t="e">
        <f t="shared" si="404"/>
        <v>#N/A</v>
      </c>
    </row>
    <row r="8614" spans="4:8">
      <c r="D8614" s="79"/>
      <c r="E8614" s="79"/>
      <c r="F8614" s="210" t="e">
        <f t="shared" si="402"/>
        <v>#N/A</v>
      </c>
      <c r="G8614" s="79" t="e">
        <f t="shared" si="403"/>
        <v>#N/A</v>
      </c>
      <c r="H8614" s="79" t="e">
        <f t="shared" si="404"/>
        <v>#N/A</v>
      </c>
    </row>
    <row r="8615" spans="4:8">
      <c r="D8615" s="79"/>
      <c r="E8615" s="79"/>
      <c r="F8615" s="210" t="e">
        <f t="shared" si="402"/>
        <v>#N/A</v>
      </c>
      <c r="G8615" s="79" t="e">
        <f t="shared" si="403"/>
        <v>#N/A</v>
      </c>
      <c r="H8615" s="79" t="e">
        <f t="shared" si="404"/>
        <v>#N/A</v>
      </c>
    </row>
    <row r="8616" spans="4:8">
      <c r="D8616" s="79"/>
      <c r="E8616" s="79"/>
      <c r="F8616" s="210" t="e">
        <f t="shared" si="402"/>
        <v>#N/A</v>
      </c>
      <c r="G8616" s="79" t="e">
        <f t="shared" si="403"/>
        <v>#N/A</v>
      </c>
      <c r="H8616" s="79" t="e">
        <f t="shared" si="404"/>
        <v>#N/A</v>
      </c>
    </row>
    <row r="8617" spans="4:8">
      <c r="D8617" s="79"/>
      <c r="E8617" s="79"/>
      <c r="F8617" s="210" t="e">
        <f t="shared" si="402"/>
        <v>#N/A</v>
      </c>
      <c r="G8617" s="79" t="e">
        <f t="shared" si="403"/>
        <v>#N/A</v>
      </c>
      <c r="H8617" s="79" t="e">
        <f t="shared" si="404"/>
        <v>#N/A</v>
      </c>
    </row>
    <row r="8618" spans="4:8">
      <c r="D8618" s="79"/>
      <c r="E8618" s="79"/>
      <c r="F8618" s="210" t="e">
        <f t="shared" si="402"/>
        <v>#N/A</v>
      </c>
      <c r="G8618" s="79" t="e">
        <f t="shared" si="403"/>
        <v>#N/A</v>
      </c>
      <c r="H8618" s="79" t="e">
        <f t="shared" si="404"/>
        <v>#N/A</v>
      </c>
    </row>
    <row r="8619" spans="4:8">
      <c r="D8619" s="79"/>
      <c r="E8619" s="79"/>
      <c r="F8619" s="210" t="e">
        <f t="shared" si="402"/>
        <v>#N/A</v>
      </c>
      <c r="G8619" s="79" t="e">
        <f t="shared" si="403"/>
        <v>#N/A</v>
      </c>
      <c r="H8619" s="79" t="e">
        <f t="shared" si="404"/>
        <v>#N/A</v>
      </c>
    </row>
    <row r="8620" spans="4:8">
      <c r="D8620" s="79"/>
      <c r="E8620" s="79"/>
      <c r="F8620" s="210" t="e">
        <f t="shared" si="402"/>
        <v>#N/A</v>
      </c>
      <c r="G8620" s="79" t="e">
        <f t="shared" si="403"/>
        <v>#N/A</v>
      </c>
      <c r="H8620" s="79" t="e">
        <f t="shared" si="404"/>
        <v>#N/A</v>
      </c>
    </row>
    <row r="8621" spans="4:8">
      <c r="D8621" s="79"/>
      <c r="E8621" s="79"/>
      <c r="F8621" s="210" t="e">
        <f t="shared" si="402"/>
        <v>#N/A</v>
      </c>
      <c r="G8621" s="79" t="e">
        <f t="shared" si="403"/>
        <v>#N/A</v>
      </c>
      <c r="H8621" s="79" t="e">
        <f t="shared" si="404"/>
        <v>#N/A</v>
      </c>
    </row>
    <row r="8622" spans="4:8">
      <c r="D8622" s="79"/>
      <c r="E8622" s="79"/>
      <c r="F8622" s="210" t="e">
        <f t="shared" si="402"/>
        <v>#N/A</v>
      </c>
      <c r="G8622" s="79" t="e">
        <f t="shared" si="403"/>
        <v>#N/A</v>
      </c>
      <c r="H8622" s="79" t="e">
        <f t="shared" si="404"/>
        <v>#N/A</v>
      </c>
    </row>
    <row r="8623" spans="4:8">
      <c r="D8623" s="79"/>
      <c r="E8623" s="79"/>
      <c r="F8623" s="210" t="e">
        <f t="shared" si="402"/>
        <v>#N/A</v>
      </c>
      <c r="G8623" s="79" t="e">
        <f t="shared" si="403"/>
        <v>#N/A</v>
      </c>
      <c r="H8623" s="79" t="e">
        <f t="shared" si="404"/>
        <v>#N/A</v>
      </c>
    </row>
    <row r="8624" spans="4:8">
      <c r="D8624" s="79"/>
      <c r="E8624" s="79"/>
      <c r="F8624" s="210" t="e">
        <f t="shared" si="402"/>
        <v>#N/A</v>
      </c>
      <c r="G8624" s="79" t="e">
        <f t="shared" si="403"/>
        <v>#N/A</v>
      </c>
      <c r="H8624" s="79" t="e">
        <f t="shared" si="404"/>
        <v>#N/A</v>
      </c>
    </row>
    <row r="8625" spans="4:8">
      <c r="D8625" s="79"/>
      <c r="E8625" s="79"/>
      <c r="F8625" s="210" t="e">
        <f t="shared" si="402"/>
        <v>#N/A</v>
      </c>
      <c r="G8625" s="79" t="e">
        <f t="shared" si="403"/>
        <v>#N/A</v>
      </c>
      <c r="H8625" s="79" t="e">
        <f t="shared" si="404"/>
        <v>#N/A</v>
      </c>
    </row>
    <row r="8626" spans="4:8">
      <c r="D8626" s="79"/>
      <c r="E8626" s="79"/>
      <c r="F8626" s="210" t="e">
        <f t="shared" si="402"/>
        <v>#N/A</v>
      </c>
      <c r="G8626" s="79" t="e">
        <f t="shared" si="403"/>
        <v>#N/A</v>
      </c>
      <c r="H8626" s="79" t="e">
        <f t="shared" si="404"/>
        <v>#N/A</v>
      </c>
    </row>
    <row r="8627" spans="4:8">
      <c r="D8627" s="79"/>
      <c r="E8627" s="79"/>
      <c r="F8627" s="210" t="e">
        <f t="shared" si="402"/>
        <v>#N/A</v>
      </c>
      <c r="G8627" s="79" t="e">
        <f t="shared" si="403"/>
        <v>#N/A</v>
      </c>
      <c r="H8627" s="79" t="e">
        <f t="shared" si="404"/>
        <v>#N/A</v>
      </c>
    </row>
    <row r="8628" spans="4:8">
      <c r="D8628" s="79"/>
      <c r="E8628" s="79"/>
      <c r="F8628" s="210" t="e">
        <f t="shared" si="402"/>
        <v>#N/A</v>
      </c>
      <c r="G8628" s="79" t="e">
        <f t="shared" si="403"/>
        <v>#N/A</v>
      </c>
      <c r="H8628" s="79" t="e">
        <f t="shared" si="404"/>
        <v>#N/A</v>
      </c>
    </row>
    <row r="8629" spans="4:8">
      <c r="D8629" s="79"/>
      <c r="E8629" s="79"/>
      <c r="F8629" s="210" t="e">
        <f t="shared" si="402"/>
        <v>#N/A</v>
      </c>
      <c r="G8629" s="79" t="e">
        <f t="shared" si="403"/>
        <v>#N/A</v>
      </c>
      <c r="H8629" s="79" t="e">
        <f t="shared" si="404"/>
        <v>#N/A</v>
      </c>
    </row>
    <row r="8630" spans="4:8">
      <c r="D8630" s="79"/>
      <c r="E8630" s="79"/>
      <c r="F8630" s="210" t="e">
        <f t="shared" si="402"/>
        <v>#N/A</v>
      </c>
      <c r="G8630" s="79" t="e">
        <f t="shared" si="403"/>
        <v>#N/A</v>
      </c>
      <c r="H8630" s="79" t="e">
        <f t="shared" si="404"/>
        <v>#N/A</v>
      </c>
    </row>
    <row r="8631" spans="4:8">
      <c r="D8631" s="79"/>
      <c r="E8631" s="79"/>
      <c r="F8631" s="210" t="e">
        <f t="shared" si="402"/>
        <v>#N/A</v>
      </c>
      <c r="G8631" s="79" t="e">
        <f t="shared" si="403"/>
        <v>#N/A</v>
      </c>
      <c r="H8631" s="79" t="e">
        <f t="shared" si="404"/>
        <v>#N/A</v>
      </c>
    </row>
    <row r="8632" spans="4:8">
      <c r="D8632" s="79"/>
      <c r="E8632" s="79"/>
      <c r="F8632" s="210" t="e">
        <f t="shared" si="402"/>
        <v>#N/A</v>
      </c>
      <c r="G8632" s="79" t="e">
        <f t="shared" si="403"/>
        <v>#N/A</v>
      </c>
      <c r="H8632" s="79" t="e">
        <f t="shared" si="404"/>
        <v>#N/A</v>
      </c>
    </row>
    <row r="8633" spans="4:8">
      <c r="D8633" s="79"/>
      <c r="E8633" s="79"/>
      <c r="F8633" s="210" t="e">
        <f t="shared" si="402"/>
        <v>#N/A</v>
      </c>
      <c r="G8633" s="79" t="e">
        <f t="shared" si="403"/>
        <v>#N/A</v>
      </c>
      <c r="H8633" s="79" t="e">
        <f t="shared" si="404"/>
        <v>#N/A</v>
      </c>
    </row>
    <row r="8634" spans="4:8">
      <c r="D8634" s="79"/>
      <c r="E8634" s="79"/>
      <c r="F8634" s="210" t="e">
        <f t="shared" si="402"/>
        <v>#N/A</v>
      </c>
      <c r="G8634" s="79" t="e">
        <f t="shared" si="403"/>
        <v>#N/A</v>
      </c>
      <c r="H8634" s="79" t="e">
        <f t="shared" si="404"/>
        <v>#N/A</v>
      </c>
    </row>
    <row r="8635" spans="4:8">
      <c r="D8635" s="79"/>
      <c r="E8635" s="79"/>
      <c r="F8635" s="210" t="e">
        <f t="shared" si="402"/>
        <v>#N/A</v>
      </c>
      <c r="G8635" s="79" t="e">
        <f t="shared" si="403"/>
        <v>#N/A</v>
      </c>
      <c r="H8635" s="79" t="e">
        <f t="shared" si="404"/>
        <v>#N/A</v>
      </c>
    </row>
    <row r="8636" spans="4:8">
      <c r="D8636" s="79"/>
      <c r="E8636" s="79"/>
      <c r="F8636" s="210" t="e">
        <f t="shared" si="402"/>
        <v>#N/A</v>
      </c>
      <c r="G8636" s="79" t="e">
        <f t="shared" si="403"/>
        <v>#N/A</v>
      </c>
      <c r="H8636" s="79" t="e">
        <f t="shared" si="404"/>
        <v>#N/A</v>
      </c>
    </row>
    <row r="8637" spans="4:8">
      <c r="D8637" s="79"/>
      <c r="E8637" s="79"/>
      <c r="F8637" s="210" t="e">
        <f t="shared" si="402"/>
        <v>#N/A</v>
      </c>
      <c r="G8637" s="79" t="e">
        <f t="shared" si="403"/>
        <v>#N/A</v>
      </c>
      <c r="H8637" s="79" t="e">
        <f t="shared" si="404"/>
        <v>#N/A</v>
      </c>
    </row>
    <row r="8638" spans="4:8">
      <c r="D8638" s="79"/>
      <c r="E8638" s="79"/>
      <c r="F8638" s="210" t="e">
        <f t="shared" si="402"/>
        <v>#N/A</v>
      </c>
      <c r="G8638" s="79" t="e">
        <f t="shared" si="403"/>
        <v>#N/A</v>
      </c>
      <c r="H8638" s="79" t="e">
        <f t="shared" si="404"/>
        <v>#N/A</v>
      </c>
    </row>
    <row r="8639" spans="4:8">
      <c r="D8639" s="79"/>
      <c r="E8639" s="79"/>
      <c r="F8639" s="210" t="e">
        <f t="shared" si="402"/>
        <v>#N/A</v>
      </c>
      <c r="G8639" s="79" t="e">
        <f t="shared" si="403"/>
        <v>#N/A</v>
      </c>
      <c r="H8639" s="79" t="e">
        <f t="shared" si="404"/>
        <v>#N/A</v>
      </c>
    </row>
    <row r="8640" spans="4:8">
      <c r="D8640" s="79"/>
      <c r="E8640" s="79"/>
      <c r="F8640" s="210" t="e">
        <f t="shared" si="402"/>
        <v>#N/A</v>
      </c>
      <c r="G8640" s="79" t="e">
        <f t="shared" si="403"/>
        <v>#N/A</v>
      </c>
      <c r="H8640" s="79" t="e">
        <f t="shared" si="404"/>
        <v>#N/A</v>
      </c>
    </row>
    <row r="8641" spans="4:8">
      <c r="D8641" s="79"/>
      <c r="E8641" s="79"/>
      <c r="F8641" s="210" t="e">
        <f t="shared" si="402"/>
        <v>#N/A</v>
      </c>
      <c r="G8641" s="79" t="e">
        <f t="shared" si="403"/>
        <v>#N/A</v>
      </c>
      <c r="H8641" s="79" t="e">
        <f t="shared" si="404"/>
        <v>#N/A</v>
      </c>
    </row>
    <row r="8642" spans="4:8">
      <c r="D8642" s="79"/>
      <c r="E8642" s="79"/>
      <c r="F8642" s="210" t="e">
        <f t="shared" si="402"/>
        <v>#N/A</v>
      </c>
      <c r="G8642" s="79" t="e">
        <f t="shared" si="403"/>
        <v>#N/A</v>
      </c>
      <c r="H8642" s="79" t="e">
        <f t="shared" si="404"/>
        <v>#N/A</v>
      </c>
    </row>
    <row r="8643" spans="4:8">
      <c r="D8643" s="79"/>
      <c r="E8643" s="79"/>
      <c r="F8643" s="210" t="e">
        <f t="shared" ref="F8643:F8706" si="405">IF(REF_DT&lt;=LastDay,INDEX(IntraMonth_Buckets,MATCH($A8643,IntraSumMonths,0),1),INDEX(BucketTable,MATCH($A8643,SumMonths,0),1))</f>
        <v>#N/A</v>
      </c>
      <c r="G8643" s="79" t="e">
        <f t="shared" ref="G8643:G8706" si="406">INDEX(Book_Type,MATCH($B8643,Book,0),1)</f>
        <v>#N/A</v>
      </c>
      <c r="H8643" s="79" t="e">
        <f t="shared" ref="H8643:H8706" si="407">$F8643&amp;$C8643</f>
        <v>#N/A</v>
      </c>
    </row>
    <row r="8644" spans="4:8">
      <c r="D8644" s="79"/>
      <c r="E8644" s="79"/>
      <c r="F8644" s="210" t="e">
        <f t="shared" si="405"/>
        <v>#N/A</v>
      </c>
      <c r="G8644" s="79" t="e">
        <f t="shared" si="406"/>
        <v>#N/A</v>
      </c>
      <c r="H8644" s="79" t="e">
        <f t="shared" si="407"/>
        <v>#N/A</v>
      </c>
    </row>
    <row r="8645" spans="4:8">
      <c r="D8645" s="79"/>
      <c r="E8645" s="79"/>
      <c r="F8645" s="210" t="e">
        <f t="shared" si="405"/>
        <v>#N/A</v>
      </c>
      <c r="G8645" s="79" t="e">
        <f t="shared" si="406"/>
        <v>#N/A</v>
      </c>
      <c r="H8645" s="79" t="e">
        <f t="shared" si="407"/>
        <v>#N/A</v>
      </c>
    </row>
    <row r="8646" spans="4:8">
      <c r="D8646" s="79"/>
      <c r="E8646" s="79"/>
      <c r="F8646" s="210" t="e">
        <f t="shared" si="405"/>
        <v>#N/A</v>
      </c>
      <c r="G8646" s="79" t="e">
        <f t="shared" si="406"/>
        <v>#N/A</v>
      </c>
      <c r="H8646" s="79" t="e">
        <f t="shared" si="407"/>
        <v>#N/A</v>
      </c>
    </row>
    <row r="8647" spans="4:8">
      <c r="D8647" s="79"/>
      <c r="E8647" s="79"/>
      <c r="F8647" s="210" t="e">
        <f t="shared" si="405"/>
        <v>#N/A</v>
      </c>
      <c r="G8647" s="79" t="e">
        <f t="shared" si="406"/>
        <v>#N/A</v>
      </c>
      <c r="H8647" s="79" t="e">
        <f t="shared" si="407"/>
        <v>#N/A</v>
      </c>
    </row>
    <row r="8648" spans="4:8">
      <c r="D8648" s="79"/>
      <c r="E8648" s="79"/>
      <c r="F8648" s="210" t="e">
        <f t="shared" si="405"/>
        <v>#N/A</v>
      </c>
      <c r="G8648" s="79" t="e">
        <f t="shared" si="406"/>
        <v>#N/A</v>
      </c>
      <c r="H8648" s="79" t="e">
        <f t="shared" si="407"/>
        <v>#N/A</v>
      </c>
    </row>
    <row r="8649" spans="4:8">
      <c r="D8649" s="79"/>
      <c r="E8649" s="79"/>
      <c r="F8649" s="210" t="e">
        <f t="shared" si="405"/>
        <v>#N/A</v>
      </c>
      <c r="G8649" s="79" t="e">
        <f t="shared" si="406"/>
        <v>#N/A</v>
      </c>
      <c r="H8649" s="79" t="e">
        <f t="shared" si="407"/>
        <v>#N/A</v>
      </c>
    </row>
    <row r="8650" spans="4:8">
      <c r="D8650" s="79"/>
      <c r="E8650" s="79"/>
      <c r="F8650" s="210" t="e">
        <f t="shared" si="405"/>
        <v>#N/A</v>
      </c>
      <c r="G8650" s="79" t="e">
        <f t="shared" si="406"/>
        <v>#N/A</v>
      </c>
      <c r="H8650" s="79" t="e">
        <f t="shared" si="407"/>
        <v>#N/A</v>
      </c>
    </row>
    <row r="8651" spans="4:8">
      <c r="D8651" s="79"/>
      <c r="E8651" s="79"/>
      <c r="F8651" s="210" t="e">
        <f t="shared" si="405"/>
        <v>#N/A</v>
      </c>
      <c r="G8651" s="79" t="e">
        <f t="shared" si="406"/>
        <v>#N/A</v>
      </c>
      <c r="H8651" s="79" t="e">
        <f t="shared" si="407"/>
        <v>#N/A</v>
      </c>
    </row>
    <row r="8652" spans="4:8">
      <c r="D8652" s="79"/>
      <c r="E8652" s="79"/>
      <c r="F8652" s="210" t="e">
        <f t="shared" si="405"/>
        <v>#N/A</v>
      </c>
      <c r="G8652" s="79" t="e">
        <f t="shared" si="406"/>
        <v>#N/A</v>
      </c>
      <c r="H8652" s="79" t="e">
        <f t="shared" si="407"/>
        <v>#N/A</v>
      </c>
    </row>
    <row r="8653" spans="4:8">
      <c r="D8653" s="79"/>
      <c r="E8653" s="79"/>
      <c r="F8653" s="210" t="e">
        <f t="shared" si="405"/>
        <v>#N/A</v>
      </c>
      <c r="G8653" s="79" t="e">
        <f t="shared" si="406"/>
        <v>#N/A</v>
      </c>
      <c r="H8653" s="79" t="e">
        <f t="shared" si="407"/>
        <v>#N/A</v>
      </c>
    </row>
    <row r="8654" spans="4:8">
      <c r="D8654" s="79"/>
      <c r="E8654" s="79"/>
      <c r="F8654" s="210" t="e">
        <f t="shared" si="405"/>
        <v>#N/A</v>
      </c>
      <c r="G8654" s="79" t="e">
        <f t="shared" si="406"/>
        <v>#N/A</v>
      </c>
      <c r="H8654" s="79" t="e">
        <f t="shared" si="407"/>
        <v>#N/A</v>
      </c>
    </row>
    <row r="8655" spans="4:8">
      <c r="D8655" s="79"/>
      <c r="E8655" s="79"/>
      <c r="F8655" s="210" t="e">
        <f t="shared" si="405"/>
        <v>#N/A</v>
      </c>
      <c r="G8655" s="79" t="e">
        <f t="shared" si="406"/>
        <v>#N/A</v>
      </c>
      <c r="H8655" s="79" t="e">
        <f t="shared" si="407"/>
        <v>#N/A</v>
      </c>
    </row>
    <row r="8656" spans="4:8">
      <c r="D8656" s="79"/>
      <c r="E8656" s="79"/>
      <c r="F8656" s="210" t="e">
        <f t="shared" si="405"/>
        <v>#N/A</v>
      </c>
      <c r="G8656" s="79" t="e">
        <f t="shared" si="406"/>
        <v>#N/A</v>
      </c>
      <c r="H8656" s="79" t="e">
        <f t="shared" si="407"/>
        <v>#N/A</v>
      </c>
    </row>
    <row r="8657" spans="4:8">
      <c r="D8657" s="79"/>
      <c r="E8657" s="79"/>
      <c r="F8657" s="210" t="e">
        <f t="shared" si="405"/>
        <v>#N/A</v>
      </c>
      <c r="G8657" s="79" t="e">
        <f t="shared" si="406"/>
        <v>#N/A</v>
      </c>
      <c r="H8657" s="79" t="e">
        <f t="shared" si="407"/>
        <v>#N/A</v>
      </c>
    </row>
    <row r="8658" spans="4:8">
      <c r="D8658" s="79"/>
      <c r="E8658" s="79"/>
      <c r="F8658" s="210" t="e">
        <f t="shared" si="405"/>
        <v>#N/A</v>
      </c>
      <c r="G8658" s="79" t="e">
        <f t="shared" si="406"/>
        <v>#N/A</v>
      </c>
      <c r="H8658" s="79" t="e">
        <f t="shared" si="407"/>
        <v>#N/A</v>
      </c>
    </row>
    <row r="8659" spans="4:8">
      <c r="D8659" s="79"/>
      <c r="E8659" s="79"/>
      <c r="F8659" s="210" t="e">
        <f t="shared" si="405"/>
        <v>#N/A</v>
      </c>
      <c r="G8659" s="79" t="e">
        <f t="shared" si="406"/>
        <v>#N/A</v>
      </c>
      <c r="H8659" s="79" t="e">
        <f t="shared" si="407"/>
        <v>#N/A</v>
      </c>
    </row>
    <row r="8660" spans="4:8">
      <c r="D8660" s="79"/>
      <c r="E8660" s="79"/>
      <c r="F8660" s="210" t="e">
        <f t="shared" si="405"/>
        <v>#N/A</v>
      </c>
      <c r="G8660" s="79" t="e">
        <f t="shared" si="406"/>
        <v>#N/A</v>
      </c>
      <c r="H8660" s="79" t="e">
        <f t="shared" si="407"/>
        <v>#N/A</v>
      </c>
    </row>
    <row r="8661" spans="4:8">
      <c r="D8661" s="79"/>
      <c r="E8661" s="79"/>
      <c r="F8661" s="210" t="e">
        <f t="shared" si="405"/>
        <v>#N/A</v>
      </c>
      <c r="G8661" s="79" t="e">
        <f t="shared" si="406"/>
        <v>#N/A</v>
      </c>
      <c r="H8661" s="79" t="e">
        <f t="shared" si="407"/>
        <v>#N/A</v>
      </c>
    </row>
    <row r="8662" spans="4:8">
      <c r="D8662" s="79"/>
      <c r="E8662" s="79"/>
      <c r="F8662" s="210" t="e">
        <f t="shared" si="405"/>
        <v>#N/A</v>
      </c>
      <c r="G8662" s="79" t="e">
        <f t="shared" si="406"/>
        <v>#N/A</v>
      </c>
      <c r="H8662" s="79" t="e">
        <f t="shared" si="407"/>
        <v>#N/A</v>
      </c>
    </row>
    <row r="8663" spans="4:8">
      <c r="D8663" s="79"/>
      <c r="E8663" s="79"/>
      <c r="F8663" s="210" t="e">
        <f t="shared" si="405"/>
        <v>#N/A</v>
      </c>
      <c r="G8663" s="79" t="e">
        <f t="shared" si="406"/>
        <v>#N/A</v>
      </c>
      <c r="H8663" s="79" t="e">
        <f t="shared" si="407"/>
        <v>#N/A</v>
      </c>
    </row>
    <row r="8664" spans="4:8">
      <c r="D8664" s="79"/>
      <c r="E8664" s="79"/>
      <c r="F8664" s="210" t="e">
        <f t="shared" si="405"/>
        <v>#N/A</v>
      </c>
      <c r="G8664" s="79" t="e">
        <f t="shared" si="406"/>
        <v>#N/A</v>
      </c>
      <c r="H8664" s="79" t="e">
        <f t="shared" si="407"/>
        <v>#N/A</v>
      </c>
    </row>
    <row r="8665" spans="4:8">
      <c r="D8665" s="79"/>
      <c r="E8665" s="79"/>
      <c r="F8665" s="210" t="e">
        <f t="shared" si="405"/>
        <v>#N/A</v>
      </c>
      <c r="G8665" s="79" t="e">
        <f t="shared" si="406"/>
        <v>#N/A</v>
      </c>
      <c r="H8665" s="79" t="e">
        <f t="shared" si="407"/>
        <v>#N/A</v>
      </c>
    </row>
    <row r="8666" spans="4:8">
      <c r="D8666" s="79"/>
      <c r="E8666" s="79"/>
      <c r="F8666" s="210" t="e">
        <f t="shared" si="405"/>
        <v>#N/A</v>
      </c>
      <c r="G8666" s="79" t="e">
        <f t="shared" si="406"/>
        <v>#N/A</v>
      </c>
      <c r="H8666" s="79" t="e">
        <f t="shared" si="407"/>
        <v>#N/A</v>
      </c>
    </row>
    <row r="8667" spans="4:8">
      <c r="D8667" s="79"/>
      <c r="E8667" s="79"/>
      <c r="F8667" s="210" t="e">
        <f t="shared" si="405"/>
        <v>#N/A</v>
      </c>
      <c r="G8667" s="79" t="e">
        <f t="shared" si="406"/>
        <v>#N/A</v>
      </c>
      <c r="H8667" s="79" t="e">
        <f t="shared" si="407"/>
        <v>#N/A</v>
      </c>
    </row>
    <row r="8668" spans="4:8">
      <c r="D8668" s="79"/>
      <c r="E8668" s="79"/>
      <c r="F8668" s="210" t="e">
        <f t="shared" si="405"/>
        <v>#N/A</v>
      </c>
      <c r="G8668" s="79" t="e">
        <f t="shared" si="406"/>
        <v>#N/A</v>
      </c>
      <c r="H8668" s="79" t="e">
        <f t="shared" si="407"/>
        <v>#N/A</v>
      </c>
    </row>
    <row r="8669" spans="4:8">
      <c r="D8669" s="79"/>
      <c r="E8669" s="79"/>
      <c r="F8669" s="210" t="e">
        <f t="shared" si="405"/>
        <v>#N/A</v>
      </c>
      <c r="G8669" s="79" t="e">
        <f t="shared" si="406"/>
        <v>#N/A</v>
      </c>
      <c r="H8669" s="79" t="e">
        <f t="shared" si="407"/>
        <v>#N/A</v>
      </c>
    </row>
    <row r="8670" spans="4:8">
      <c r="D8670" s="79"/>
      <c r="E8670" s="79"/>
      <c r="F8670" s="210" t="e">
        <f t="shared" si="405"/>
        <v>#N/A</v>
      </c>
      <c r="G8670" s="79" t="e">
        <f t="shared" si="406"/>
        <v>#N/A</v>
      </c>
      <c r="H8670" s="79" t="e">
        <f t="shared" si="407"/>
        <v>#N/A</v>
      </c>
    </row>
    <row r="8671" spans="4:8">
      <c r="D8671" s="79"/>
      <c r="E8671" s="79"/>
      <c r="F8671" s="210" t="e">
        <f t="shared" si="405"/>
        <v>#N/A</v>
      </c>
      <c r="G8671" s="79" t="e">
        <f t="shared" si="406"/>
        <v>#N/A</v>
      </c>
      <c r="H8671" s="79" t="e">
        <f t="shared" si="407"/>
        <v>#N/A</v>
      </c>
    </row>
    <row r="8672" spans="4:8">
      <c r="D8672" s="79"/>
      <c r="E8672" s="79"/>
      <c r="F8672" s="210" t="e">
        <f t="shared" si="405"/>
        <v>#N/A</v>
      </c>
      <c r="G8672" s="79" t="e">
        <f t="shared" si="406"/>
        <v>#N/A</v>
      </c>
      <c r="H8672" s="79" t="e">
        <f t="shared" si="407"/>
        <v>#N/A</v>
      </c>
    </row>
    <row r="8673" spans="4:8">
      <c r="D8673" s="79"/>
      <c r="E8673" s="79"/>
      <c r="F8673" s="210" t="e">
        <f t="shared" si="405"/>
        <v>#N/A</v>
      </c>
      <c r="G8673" s="79" t="e">
        <f t="shared" si="406"/>
        <v>#N/A</v>
      </c>
      <c r="H8673" s="79" t="e">
        <f t="shared" si="407"/>
        <v>#N/A</v>
      </c>
    </row>
    <row r="8674" spans="4:8">
      <c r="D8674" s="79"/>
      <c r="E8674" s="79"/>
      <c r="F8674" s="210" t="e">
        <f t="shared" si="405"/>
        <v>#N/A</v>
      </c>
      <c r="G8674" s="79" t="e">
        <f t="shared" si="406"/>
        <v>#N/A</v>
      </c>
      <c r="H8674" s="79" t="e">
        <f t="shared" si="407"/>
        <v>#N/A</v>
      </c>
    </row>
    <row r="8675" spans="4:8">
      <c r="D8675" s="79"/>
      <c r="E8675" s="79"/>
      <c r="F8675" s="210" t="e">
        <f t="shared" si="405"/>
        <v>#N/A</v>
      </c>
      <c r="G8675" s="79" t="e">
        <f t="shared" si="406"/>
        <v>#N/A</v>
      </c>
      <c r="H8675" s="79" t="e">
        <f t="shared" si="407"/>
        <v>#N/A</v>
      </c>
    </row>
    <row r="8676" spans="4:8">
      <c r="D8676" s="79"/>
      <c r="E8676" s="79"/>
      <c r="F8676" s="210" t="e">
        <f t="shared" si="405"/>
        <v>#N/A</v>
      </c>
      <c r="G8676" s="79" t="e">
        <f t="shared" si="406"/>
        <v>#N/A</v>
      </c>
      <c r="H8676" s="79" t="e">
        <f t="shared" si="407"/>
        <v>#N/A</v>
      </c>
    </row>
    <row r="8677" spans="4:8">
      <c r="D8677" s="79"/>
      <c r="E8677" s="79"/>
      <c r="F8677" s="210" t="e">
        <f t="shared" si="405"/>
        <v>#N/A</v>
      </c>
      <c r="G8677" s="79" t="e">
        <f t="shared" si="406"/>
        <v>#N/A</v>
      </c>
      <c r="H8677" s="79" t="e">
        <f t="shared" si="407"/>
        <v>#N/A</v>
      </c>
    </row>
    <row r="8678" spans="4:8">
      <c r="D8678" s="79"/>
      <c r="E8678" s="79"/>
      <c r="F8678" s="210" t="e">
        <f t="shared" si="405"/>
        <v>#N/A</v>
      </c>
      <c r="G8678" s="79" t="e">
        <f t="shared" si="406"/>
        <v>#N/A</v>
      </c>
      <c r="H8678" s="79" t="e">
        <f t="shared" si="407"/>
        <v>#N/A</v>
      </c>
    </row>
    <row r="8679" spans="4:8">
      <c r="D8679" s="79"/>
      <c r="E8679" s="79"/>
      <c r="F8679" s="210" t="e">
        <f t="shared" si="405"/>
        <v>#N/A</v>
      </c>
      <c r="G8679" s="79" t="e">
        <f t="shared" si="406"/>
        <v>#N/A</v>
      </c>
      <c r="H8679" s="79" t="e">
        <f t="shared" si="407"/>
        <v>#N/A</v>
      </c>
    </row>
    <row r="8680" spans="4:8">
      <c r="D8680" s="79"/>
      <c r="E8680" s="79"/>
      <c r="F8680" s="210" t="e">
        <f t="shared" si="405"/>
        <v>#N/A</v>
      </c>
      <c r="G8680" s="79" t="e">
        <f t="shared" si="406"/>
        <v>#N/A</v>
      </c>
      <c r="H8680" s="79" t="e">
        <f t="shared" si="407"/>
        <v>#N/A</v>
      </c>
    </row>
    <row r="8681" spans="4:8">
      <c r="D8681" s="79"/>
      <c r="E8681" s="79"/>
      <c r="F8681" s="210" t="e">
        <f t="shared" si="405"/>
        <v>#N/A</v>
      </c>
      <c r="G8681" s="79" t="e">
        <f t="shared" si="406"/>
        <v>#N/A</v>
      </c>
      <c r="H8681" s="79" t="e">
        <f t="shared" si="407"/>
        <v>#N/A</v>
      </c>
    </row>
    <row r="8682" spans="4:8">
      <c r="D8682" s="79"/>
      <c r="E8682" s="79"/>
      <c r="F8682" s="210" t="e">
        <f t="shared" si="405"/>
        <v>#N/A</v>
      </c>
      <c r="G8682" s="79" t="e">
        <f t="shared" si="406"/>
        <v>#N/A</v>
      </c>
      <c r="H8682" s="79" t="e">
        <f t="shared" si="407"/>
        <v>#N/A</v>
      </c>
    </row>
    <row r="8683" spans="4:8">
      <c r="D8683" s="79"/>
      <c r="E8683" s="79"/>
      <c r="F8683" s="210" t="e">
        <f t="shared" si="405"/>
        <v>#N/A</v>
      </c>
      <c r="G8683" s="79" t="e">
        <f t="shared" si="406"/>
        <v>#N/A</v>
      </c>
      <c r="H8683" s="79" t="e">
        <f t="shared" si="407"/>
        <v>#N/A</v>
      </c>
    </row>
    <row r="8684" spans="4:8">
      <c r="D8684" s="79"/>
      <c r="E8684" s="79"/>
      <c r="F8684" s="210" t="e">
        <f t="shared" si="405"/>
        <v>#N/A</v>
      </c>
      <c r="G8684" s="79" t="e">
        <f t="shared" si="406"/>
        <v>#N/A</v>
      </c>
      <c r="H8684" s="79" t="e">
        <f t="shared" si="407"/>
        <v>#N/A</v>
      </c>
    </row>
    <row r="8685" spans="4:8">
      <c r="D8685" s="79"/>
      <c r="E8685" s="79"/>
      <c r="F8685" s="210" t="e">
        <f t="shared" si="405"/>
        <v>#N/A</v>
      </c>
      <c r="G8685" s="79" t="e">
        <f t="shared" si="406"/>
        <v>#N/A</v>
      </c>
      <c r="H8685" s="79" t="e">
        <f t="shared" si="407"/>
        <v>#N/A</v>
      </c>
    </row>
    <row r="8686" spans="4:8">
      <c r="D8686" s="79"/>
      <c r="E8686" s="79"/>
      <c r="F8686" s="210" t="e">
        <f t="shared" si="405"/>
        <v>#N/A</v>
      </c>
      <c r="G8686" s="79" t="e">
        <f t="shared" si="406"/>
        <v>#N/A</v>
      </c>
      <c r="H8686" s="79" t="e">
        <f t="shared" si="407"/>
        <v>#N/A</v>
      </c>
    </row>
    <row r="8687" spans="4:8">
      <c r="D8687" s="79"/>
      <c r="E8687" s="79"/>
      <c r="F8687" s="210" t="e">
        <f t="shared" si="405"/>
        <v>#N/A</v>
      </c>
      <c r="G8687" s="79" t="e">
        <f t="shared" si="406"/>
        <v>#N/A</v>
      </c>
      <c r="H8687" s="79" t="e">
        <f t="shared" si="407"/>
        <v>#N/A</v>
      </c>
    </row>
    <row r="8688" spans="4:8">
      <c r="D8688" s="79"/>
      <c r="E8688" s="79"/>
      <c r="F8688" s="210" t="e">
        <f t="shared" si="405"/>
        <v>#N/A</v>
      </c>
      <c r="G8688" s="79" t="e">
        <f t="shared" si="406"/>
        <v>#N/A</v>
      </c>
      <c r="H8688" s="79" t="e">
        <f t="shared" si="407"/>
        <v>#N/A</v>
      </c>
    </row>
    <row r="8689" spans="4:8">
      <c r="D8689" s="79"/>
      <c r="E8689" s="79"/>
      <c r="F8689" s="210" t="e">
        <f t="shared" si="405"/>
        <v>#N/A</v>
      </c>
      <c r="G8689" s="79" t="e">
        <f t="shared" si="406"/>
        <v>#N/A</v>
      </c>
      <c r="H8689" s="79" t="e">
        <f t="shared" si="407"/>
        <v>#N/A</v>
      </c>
    </row>
    <row r="8690" spans="4:8">
      <c r="D8690" s="79"/>
      <c r="E8690" s="79"/>
      <c r="F8690" s="210" t="e">
        <f t="shared" si="405"/>
        <v>#N/A</v>
      </c>
      <c r="G8690" s="79" t="e">
        <f t="shared" si="406"/>
        <v>#N/A</v>
      </c>
      <c r="H8690" s="79" t="e">
        <f t="shared" si="407"/>
        <v>#N/A</v>
      </c>
    </row>
    <row r="8691" spans="4:8">
      <c r="D8691" s="79"/>
      <c r="E8691" s="79"/>
      <c r="F8691" s="210" t="e">
        <f t="shared" si="405"/>
        <v>#N/A</v>
      </c>
      <c r="G8691" s="79" t="e">
        <f t="shared" si="406"/>
        <v>#N/A</v>
      </c>
      <c r="H8691" s="79" t="e">
        <f t="shared" si="407"/>
        <v>#N/A</v>
      </c>
    </row>
    <row r="8692" spans="4:8">
      <c r="D8692" s="79"/>
      <c r="E8692" s="79"/>
      <c r="F8692" s="210" t="e">
        <f t="shared" si="405"/>
        <v>#N/A</v>
      </c>
      <c r="G8692" s="79" t="e">
        <f t="shared" si="406"/>
        <v>#N/A</v>
      </c>
      <c r="H8692" s="79" t="e">
        <f t="shared" si="407"/>
        <v>#N/A</v>
      </c>
    </row>
    <row r="8693" spans="4:8">
      <c r="D8693" s="79"/>
      <c r="E8693" s="79"/>
      <c r="F8693" s="210" t="e">
        <f t="shared" si="405"/>
        <v>#N/A</v>
      </c>
      <c r="G8693" s="79" t="e">
        <f t="shared" si="406"/>
        <v>#N/A</v>
      </c>
      <c r="H8693" s="79" t="e">
        <f t="shared" si="407"/>
        <v>#N/A</v>
      </c>
    </row>
    <row r="8694" spans="4:8">
      <c r="D8694" s="79"/>
      <c r="E8694" s="79"/>
      <c r="F8694" s="210" t="e">
        <f t="shared" si="405"/>
        <v>#N/A</v>
      </c>
      <c r="G8694" s="79" t="e">
        <f t="shared" si="406"/>
        <v>#N/A</v>
      </c>
      <c r="H8694" s="79" t="e">
        <f t="shared" si="407"/>
        <v>#N/A</v>
      </c>
    </row>
    <row r="8695" spans="4:8">
      <c r="D8695" s="79"/>
      <c r="E8695" s="79"/>
      <c r="F8695" s="210" t="e">
        <f t="shared" si="405"/>
        <v>#N/A</v>
      </c>
      <c r="G8695" s="79" t="e">
        <f t="shared" si="406"/>
        <v>#N/A</v>
      </c>
      <c r="H8695" s="79" t="e">
        <f t="shared" si="407"/>
        <v>#N/A</v>
      </c>
    </row>
    <row r="8696" spans="4:8">
      <c r="D8696" s="79"/>
      <c r="E8696" s="79"/>
      <c r="F8696" s="210" t="e">
        <f t="shared" si="405"/>
        <v>#N/A</v>
      </c>
      <c r="G8696" s="79" t="e">
        <f t="shared" si="406"/>
        <v>#N/A</v>
      </c>
      <c r="H8696" s="79" t="e">
        <f t="shared" si="407"/>
        <v>#N/A</v>
      </c>
    </row>
    <row r="8697" spans="4:8">
      <c r="D8697" s="79"/>
      <c r="E8697" s="79"/>
      <c r="F8697" s="210" t="e">
        <f t="shared" si="405"/>
        <v>#N/A</v>
      </c>
      <c r="G8697" s="79" t="e">
        <f t="shared" si="406"/>
        <v>#N/A</v>
      </c>
      <c r="H8697" s="79" t="e">
        <f t="shared" si="407"/>
        <v>#N/A</v>
      </c>
    </row>
    <row r="8698" spans="4:8">
      <c r="D8698" s="79"/>
      <c r="E8698" s="79"/>
      <c r="F8698" s="210" t="e">
        <f t="shared" si="405"/>
        <v>#N/A</v>
      </c>
      <c r="G8698" s="79" t="e">
        <f t="shared" si="406"/>
        <v>#N/A</v>
      </c>
      <c r="H8698" s="79" t="e">
        <f t="shared" si="407"/>
        <v>#N/A</v>
      </c>
    </row>
    <row r="8699" spans="4:8">
      <c r="D8699" s="79"/>
      <c r="E8699" s="79"/>
      <c r="F8699" s="210" t="e">
        <f t="shared" si="405"/>
        <v>#N/A</v>
      </c>
      <c r="G8699" s="79" t="e">
        <f t="shared" si="406"/>
        <v>#N/A</v>
      </c>
      <c r="H8699" s="79" t="e">
        <f t="shared" si="407"/>
        <v>#N/A</v>
      </c>
    </row>
    <row r="8700" spans="4:8">
      <c r="D8700" s="79"/>
      <c r="E8700" s="79"/>
      <c r="F8700" s="210" t="e">
        <f t="shared" si="405"/>
        <v>#N/A</v>
      </c>
      <c r="G8700" s="79" t="e">
        <f t="shared" si="406"/>
        <v>#N/A</v>
      </c>
      <c r="H8700" s="79" t="e">
        <f t="shared" si="407"/>
        <v>#N/A</v>
      </c>
    </row>
    <row r="8701" spans="4:8">
      <c r="D8701" s="79"/>
      <c r="E8701" s="79"/>
      <c r="F8701" s="210" t="e">
        <f t="shared" si="405"/>
        <v>#N/A</v>
      </c>
      <c r="G8701" s="79" t="e">
        <f t="shared" si="406"/>
        <v>#N/A</v>
      </c>
      <c r="H8701" s="79" t="e">
        <f t="shared" si="407"/>
        <v>#N/A</v>
      </c>
    </row>
    <row r="8702" spans="4:8">
      <c r="D8702" s="79"/>
      <c r="E8702" s="79"/>
      <c r="F8702" s="210" t="e">
        <f t="shared" si="405"/>
        <v>#N/A</v>
      </c>
      <c r="G8702" s="79" t="e">
        <f t="shared" si="406"/>
        <v>#N/A</v>
      </c>
      <c r="H8702" s="79" t="e">
        <f t="shared" si="407"/>
        <v>#N/A</v>
      </c>
    </row>
    <row r="8703" spans="4:8">
      <c r="D8703" s="79"/>
      <c r="E8703" s="79"/>
      <c r="F8703" s="210" t="e">
        <f t="shared" si="405"/>
        <v>#N/A</v>
      </c>
      <c r="G8703" s="79" t="e">
        <f t="shared" si="406"/>
        <v>#N/A</v>
      </c>
      <c r="H8703" s="79" t="e">
        <f t="shared" si="407"/>
        <v>#N/A</v>
      </c>
    </row>
    <row r="8704" spans="4:8">
      <c r="D8704" s="79"/>
      <c r="E8704" s="79"/>
      <c r="F8704" s="210" t="e">
        <f t="shared" si="405"/>
        <v>#N/A</v>
      </c>
      <c r="G8704" s="79" t="e">
        <f t="shared" si="406"/>
        <v>#N/A</v>
      </c>
      <c r="H8704" s="79" t="e">
        <f t="shared" si="407"/>
        <v>#N/A</v>
      </c>
    </row>
    <row r="8705" spans="4:8">
      <c r="D8705" s="79"/>
      <c r="E8705" s="79"/>
      <c r="F8705" s="210" t="e">
        <f t="shared" si="405"/>
        <v>#N/A</v>
      </c>
      <c r="G8705" s="79" t="e">
        <f t="shared" si="406"/>
        <v>#N/A</v>
      </c>
      <c r="H8705" s="79" t="e">
        <f t="shared" si="407"/>
        <v>#N/A</v>
      </c>
    </row>
    <row r="8706" spans="4:8">
      <c r="D8706" s="79"/>
      <c r="E8706" s="79"/>
      <c r="F8706" s="210" t="e">
        <f t="shared" si="405"/>
        <v>#N/A</v>
      </c>
      <c r="G8706" s="79" t="e">
        <f t="shared" si="406"/>
        <v>#N/A</v>
      </c>
      <c r="H8706" s="79" t="e">
        <f t="shared" si="407"/>
        <v>#N/A</v>
      </c>
    </row>
    <row r="8707" spans="4:8">
      <c r="D8707" s="79"/>
      <c r="E8707" s="79"/>
      <c r="F8707" s="210" t="e">
        <f t="shared" ref="F8707:F8770" si="408">IF(REF_DT&lt;=LastDay,INDEX(IntraMonth_Buckets,MATCH($A8707,IntraSumMonths,0),1),INDEX(BucketTable,MATCH($A8707,SumMonths,0),1))</f>
        <v>#N/A</v>
      </c>
      <c r="G8707" s="79" t="e">
        <f t="shared" ref="G8707:G8770" si="409">INDEX(Book_Type,MATCH($B8707,Book,0),1)</f>
        <v>#N/A</v>
      </c>
      <c r="H8707" s="79" t="e">
        <f t="shared" ref="H8707:H8770" si="410">$F8707&amp;$C8707</f>
        <v>#N/A</v>
      </c>
    </row>
    <row r="8708" spans="4:8">
      <c r="D8708" s="79"/>
      <c r="E8708" s="79"/>
      <c r="F8708" s="210" t="e">
        <f t="shared" si="408"/>
        <v>#N/A</v>
      </c>
      <c r="G8708" s="79" t="e">
        <f t="shared" si="409"/>
        <v>#N/A</v>
      </c>
      <c r="H8708" s="79" t="e">
        <f t="shared" si="410"/>
        <v>#N/A</v>
      </c>
    </row>
    <row r="8709" spans="4:8">
      <c r="D8709" s="79"/>
      <c r="E8709" s="79"/>
      <c r="F8709" s="210" t="e">
        <f t="shared" si="408"/>
        <v>#N/A</v>
      </c>
      <c r="G8709" s="79" t="e">
        <f t="shared" si="409"/>
        <v>#N/A</v>
      </c>
      <c r="H8709" s="79" t="e">
        <f t="shared" si="410"/>
        <v>#N/A</v>
      </c>
    </row>
    <row r="8710" spans="4:8">
      <c r="D8710" s="79"/>
      <c r="E8710" s="79"/>
      <c r="F8710" s="210" t="e">
        <f t="shared" si="408"/>
        <v>#N/A</v>
      </c>
      <c r="G8710" s="79" t="e">
        <f t="shared" si="409"/>
        <v>#N/A</v>
      </c>
      <c r="H8710" s="79" t="e">
        <f t="shared" si="410"/>
        <v>#N/A</v>
      </c>
    </row>
    <row r="8711" spans="4:8">
      <c r="D8711" s="79"/>
      <c r="E8711" s="79"/>
      <c r="F8711" s="210" t="e">
        <f t="shared" si="408"/>
        <v>#N/A</v>
      </c>
      <c r="G8711" s="79" t="e">
        <f t="shared" si="409"/>
        <v>#N/A</v>
      </c>
      <c r="H8711" s="79" t="e">
        <f t="shared" si="410"/>
        <v>#N/A</v>
      </c>
    </row>
    <row r="8712" spans="4:8">
      <c r="D8712" s="79"/>
      <c r="E8712" s="79"/>
      <c r="F8712" s="210" t="e">
        <f t="shared" si="408"/>
        <v>#N/A</v>
      </c>
      <c r="G8712" s="79" t="e">
        <f t="shared" si="409"/>
        <v>#N/A</v>
      </c>
      <c r="H8712" s="79" t="e">
        <f t="shared" si="410"/>
        <v>#N/A</v>
      </c>
    </row>
    <row r="8713" spans="4:8">
      <c r="D8713" s="79"/>
      <c r="E8713" s="79"/>
      <c r="F8713" s="210" t="e">
        <f t="shared" si="408"/>
        <v>#N/A</v>
      </c>
      <c r="G8713" s="79" t="e">
        <f t="shared" si="409"/>
        <v>#N/A</v>
      </c>
      <c r="H8713" s="79" t="e">
        <f t="shared" si="410"/>
        <v>#N/A</v>
      </c>
    </row>
    <row r="8714" spans="4:8">
      <c r="D8714" s="79"/>
      <c r="E8714" s="79"/>
      <c r="F8714" s="210" t="e">
        <f t="shared" si="408"/>
        <v>#N/A</v>
      </c>
      <c r="G8714" s="79" t="e">
        <f t="shared" si="409"/>
        <v>#N/A</v>
      </c>
      <c r="H8714" s="79" t="e">
        <f t="shared" si="410"/>
        <v>#N/A</v>
      </c>
    </row>
    <row r="8715" spans="4:8">
      <c r="D8715" s="79"/>
      <c r="E8715" s="79"/>
      <c r="F8715" s="210" t="e">
        <f t="shared" si="408"/>
        <v>#N/A</v>
      </c>
      <c r="G8715" s="79" t="e">
        <f t="shared" si="409"/>
        <v>#N/A</v>
      </c>
      <c r="H8715" s="79" t="e">
        <f t="shared" si="410"/>
        <v>#N/A</v>
      </c>
    </row>
    <row r="8716" spans="4:8">
      <c r="D8716" s="79"/>
      <c r="E8716" s="79"/>
      <c r="F8716" s="210" t="e">
        <f t="shared" si="408"/>
        <v>#N/A</v>
      </c>
      <c r="G8716" s="79" t="e">
        <f t="shared" si="409"/>
        <v>#N/A</v>
      </c>
      <c r="H8716" s="79" t="e">
        <f t="shared" si="410"/>
        <v>#N/A</v>
      </c>
    </row>
    <row r="8717" spans="4:8">
      <c r="D8717" s="79"/>
      <c r="E8717" s="79"/>
      <c r="F8717" s="210" t="e">
        <f t="shared" si="408"/>
        <v>#N/A</v>
      </c>
      <c r="G8717" s="79" t="e">
        <f t="shared" si="409"/>
        <v>#N/A</v>
      </c>
      <c r="H8717" s="79" t="e">
        <f t="shared" si="410"/>
        <v>#N/A</v>
      </c>
    </row>
    <row r="8718" spans="4:8">
      <c r="D8718" s="79"/>
      <c r="E8718" s="79"/>
      <c r="F8718" s="210" t="e">
        <f t="shared" si="408"/>
        <v>#N/A</v>
      </c>
      <c r="G8718" s="79" t="e">
        <f t="shared" si="409"/>
        <v>#N/A</v>
      </c>
      <c r="H8718" s="79" t="e">
        <f t="shared" si="410"/>
        <v>#N/A</v>
      </c>
    </row>
    <row r="8719" spans="4:8">
      <c r="D8719" s="79"/>
      <c r="E8719" s="79"/>
      <c r="F8719" s="210" t="e">
        <f t="shared" si="408"/>
        <v>#N/A</v>
      </c>
      <c r="G8719" s="79" t="e">
        <f t="shared" si="409"/>
        <v>#N/A</v>
      </c>
      <c r="H8719" s="79" t="e">
        <f t="shared" si="410"/>
        <v>#N/A</v>
      </c>
    </row>
    <row r="8720" spans="4:8">
      <c r="D8720" s="79"/>
      <c r="E8720" s="79"/>
      <c r="F8720" s="210" t="e">
        <f t="shared" si="408"/>
        <v>#N/A</v>
      </c>
      <c r="G8720" s="79" t="e">
        <f t="shared" si="409"/>
        <v>#N/A</v>
      </c>
      <c r="H8720" s="79" t="e">
        <f t="shared" si="410"/>
        <v>#N/A</v>
      </c>
    </row>
    <row r="8721" spans="4:8">
      <c r="D8721" s="79"/>
      <c r="E8721" s="79"/>
      <c r="F8721" s="210" t="e">
        <f t="shared" si="408"/>
        <v>#N/A</v>
      </c>
      <c r="G8721" s="79" t="e">
        <f t="shared" si="409"/>
        <v>#N/A</v>
      </c>
      <c r="H8721" s="79" t="e">
        <f t="shared" si="410"/>
        <v>#N/A</v>
      </c>
    </row>
    <row r="8722" spans="4:8">
      <c r="D8722" s="79"/>
      <c r="E8722" s="79"/>
      <c r="F8722" s="210" t="e">
        <f t="shared" si="408"/>
        <v>#N/A</v>
      </c>
      <c r="G8722" s="79" t="e">
        <f t="shared" si="409"/>
        <v>#N/A</v>
      </c>
      <c r="H8722" s="79" t="e">
        <f t="shared" si="410"/>
        <v>#N/A</v>
      </c>
    </row>
    <row r="8723" spans="4:8">
      <c r="D8723" s="79"/>
      <c r="E8723" s="79"/>
      <c r="F8723" s="210" t="e">
        <f t="shared" si="408"/>
        <v>#N/A</v>
      </c>
      <c r="G8723" s="79" t="e">
        <f t="shared" si="409"/>
        <v>#N/A</v>
      </c>
      <c r="H8723" s="79" t="e">
        <f t="shared" si="410"/>
        <v>#N/A</v>
      </c>
    </row>
    <row r="8724" spans="4:8">
      <c r="D8724" s="79"/>
      <c r="E8724" s="79"/>
      <c r="F8724" s="210" t="e">
        <f t="shared" si="408"/>
        <v>#N/A</v>
      </c>
      <c r="G8724" s="79" t="e">
        <f t="shared" si="409"/>
        <v>#N/A</v>
      </c>
      <c r="H8724" s="79" t="e">
        <f t="shared" si="410"/>
        <v>#N/A</v>
      </c>
    </row>
    <row r="8725" spans="4:8">
      <c r="D8725" s="79"/>
      <c r="E8725" s="79"/>
      <c r="F8725" s="210" t="e">
        <f t="shared" si="408"/>
        <v>#N/A</v>
      </c>
      <c r="G8725" s="79" t="e">
        <f t="shared" si="409"/>
        <v>#N/A</v>
      </c>
      <c r="H8725" s="79" t="e">
        <f t="shared" si="410"/>
        <v>#N/A</v>
      </c>
    </row>
    <row r="8726" spans="4:8">
      <c r="D8726" s="79"/>
      <c r="E8726" s="79"/>
      <c r="F8726" s="210" t="e">
        <f t="shared" si="408"/>
        <v>#N/A</v>
      </c>
      <c r="G8726" s="79" t="e">
        <f t="shared" si="409"/>
        <v>#N/A</v>
      </c>
      <c r="H8726" s="79" t="e">
        <f t="shared" si="410"/>
        <v>#N/A</v>
      </c>
    </row>
    <row r="8727" spans="4:8">
      <c r="D8727" s="79"/>
      <c r="E8727" s="79"/>
      <c r="F8727" s="210" t="e">
        <f t="shared" si="408"/>
        <v>#N/A</v>
      </c>
      <c r="G8727" s="79" t="e">
        <f t="shared" si="409"/>
        <v>#N/A</v>
      </c>
      <c r="H8727" s="79" t="e">
        <f t="shared" si="410"/>
        <v>#N/A</v>
      </c>
    </row>
    <row r="8728" spans="4:8">
      <c r="D8728" s="79"/>
      <c r="E8728" s="79"/>
      <c r="F8728" s="210" t="e">
        <f t="shared" si="408"/>
        <v>#N/A</v>
      </c>
      <c r="G8728" s="79" t="e">
        <f t="shared" si="409"/>
        <v>#N/A</v>
      </c>
      <c r="H8728" s="79" t="e">
        <f t="shared" si="410"/>
        <v>#N/A</v>
      </c>
    </row>
    <row r="8729" spans="4:8">
      <c r="D8729" s="79"/>
      <c r="E8729" s="79"/>
      <c r="F8729" s="210" t="e">
        <f t="shared" si="408"/>
        <v>#N/A</v>
      </c>
      <c r="G8729" s="79" t="e">
        <f t="shared" si="409"/>
        <v>#N/A</v>
      </c>
      <c r="H8729" s="79" t="e">
        <f t="shared" si="410"/>
        <v>#N/A</v>
      </c>
    </row>
    <row r="8730" spans="4:8">
      <c r="D8730" s="79"/>
      <c r="E8730" s="79"/>
      <c r="F8730" s="210" t="e">
        <f t="shared" si="408"/>
        <v>#N/A</v>
      </c>
      <c r="G8730" s="79" t="e">
        <f t="shared" si="409"/>
        <v>#N/A</v>
      </c>
      <c r="H8730" s="79" t="e">
        <f t="shared" si="410"/>
        <v>#N/A</v>
      </c>
    </row>
    <row r="8731" spans="4:8">
      <c r="D8731" s="79"/>
      <c r="E8731" s="79"/>
      <c r="F8731" s="210" t="e">
        <f t="shared" si="408"/>
        <v>#N/A</v>
      </c>
      <c r="G8731" s="79" t="e">
        <f t="shared" si="409"/>
        <v>#N/A</v>
      </c>
      <c r="H8731" s="79" t="e">
        <f t="shared" si="410"/>
        <v>#N/A</v>
      </c>
    </row>
    <row r="8732" spans="4:8">
      <c r="D8732" s="79"/>
      <c r="E8732" s="79"/>
      <c r="F8732" s="210" t="e">
        <f t="shared" si="408"/>
        <v>#N/A</v>
      </c>
      <c r="G8732" s="79" t="e">
        <f t="shared" si="409"/>
        <v>#N/A</v>
      </c>
      <c r="H8732" s="79" t="e">
        <f t="shared" si="410"/>
        <v>#N/A</v>
      </c>
    </row>
    <row r="8733" spans="4:8">
      <c r="D8733" s="79"/>
      <c r="E8733" s="79"/>
      <c r="F8733" s="210" t="e">
        <f t="shared" si="408"/>
        <v>#N/A</v>
      </c>
      <c r="G8733" s="79" t="e">
        <f t="shared" si="409"/>
        <v>#N/A</v>
      </c>
      <c r="H8733" s="79" t="e">
        <f t="shared" si="410"/>
        <v>#N/A</v>
      </c>
    </row>
    <row r="8734" spans="4:8">
      <c r="D8734" s="79"/>
      <c r="E8734" s="79"/>
      <c r="F8734" s="210" t="e">
        <f t="shared" si="408"/>
        <v>#N/A</v>
      </c>
      <c r="G8734" s="79" t="e">
        <f t="shared" si="409"/>
        <v>#N/A</v>
      </c>
      <c r="H8734" s="79" t="e">
        <f t="shared" si="410"/>
        <v>#N/A</v>
      </c>
    </row>
    <row r="8735" spans="4:8">
      <c r="D8735" s="79"/>
      <c r="E8735" s="79"/>
      <c r="F8735" s="210" t="e">
        <f t="shared" si="408"/>
        <v>#N/A</v>
      </c>
      <c r="G8735" s="79" t="e">
        <f t="shared" si="409"/>
        <v>#N/A</v>
      </c>
      <c r="H8735" s="79" t="e">
        <f t="shared" si="410"/>
        <v>#N/A</v>
      </c>
    </row>
    <row r="8736" spans="4:8">
      <c r="D8736" s="79"/>
      <c r="E8736" s="79"/>
      <c r="F8736" s="210" t="e">
        <f t="shared" si="408"/>
        <v>#N/A</v>
      </c>
      <c r="G8736" s="79" t="e">
        <f t="shared" si="409"/>
        <v>#N/A</v>
      </c>
      <c r="H8736" s="79" t="e">
        <f t="shared" si="410"/>
        <v>#N/A</v>
      </c>
    </row>
    <row r="8737" spans="4:8">
      <c r="D8737" s="79"/>
      <c r="E8737" s="79"/>
      <c r="F8737" s="210" t="e">
        <f t="shared" si="408"/>
        <v>#N/A</v>
      </c>
      <c r="G8737" s="79" t="e">
        <f t="shared" si="409"/>
        <v>#N/A</v>
      </c>
      <c r="H8737" s="79" t="e">
        <f t="shared" si="410"/>
        <v>#N/A</v>
      </c>
    </row>
    <row r="8738" spans="4:8">
      <c r="D8738" s="79"/>
      <c r="E8738" s="79"/>
      <c r="F8738" s="210" t="e">
        <f t="shared" si="408"/>
        <v>#N/A</v>
      </c>
      <c r="G8738" s="79" t="e">
        <f t="shared" si="409"/>
        <v>#N/A</v>
      </c>
      <c r="H8738" s="79" t="e">
        <f t="shared" si="410"/>
        <v>#N/A</v>
      </c>
    </row>
    <row r="8739" spans="4:8">
      <c r="D8739" s="79"/>
      <c r="E8739" s="79"/>
      <c r="F8739" s="210" t="e">
        <f t="shared" si="408"/>
        <v>#N/A</v>
      </c>
      <c r="G8739" s="79" t="e">
        <f t="shared" si="409"/>
        <v>#N/A</v>
      </c>
      <c r="H8739" s="79" t="e">
        <f t="shared" si="410"/>
        <v>#N/A</v>
      </c>
    </row>
    <row r="8740" spans="4:8">
      <c r="D8740" s="79"/>
      <c r="E8740" s="79"/>
      <c r="F8740" s="210" t="e">
        <f t="shared" si="408"/>
        <v>#N/A</v>
      </c>
      <c r="G8740" s="79" t="e">
        <f t="shared" si="409"/>
        <v>#N/A</v>
      </c>
      <c r="H8740" s="79" t="e">
        <f t="shared" si="410"/>
        <v>#N/A</v>
      </c>
    </row>
    <row r="8741" spans="4:8">
      <c r="D8741" s="79"/>
      <c r="E8741" s="79"/>
      <c r="F8741" s="210" t="e">
        <f t="shared" si="408"/>
        <v>#N/A</v>
      </c>
      <c r="G8741" s="79" t="e">
        <f t="shared" si="409"/>
        <v>#N/A</v>
      </c>
      <c r="H8741" s="79" t="e">
        <f t="shared" si="410"/>
        <v>#N/A</v>
      </c>
    </row>
    <row r="8742" spans="4:8">
      <c r="D8742" s="79"/>
      <c r="E8742" s="79"/>
      <c r="F8742" s="210" t="e">
        <f t="shared" si="408"/>
        <v>#N/A</v>
      </c>
      <c r="G8742" s="79" t="e">
        <f t="shared" si="409"/>
        <v>#N/A</v>
      </c>
      <c r="H8742" s="79" t="e">
        <f t="shared" si="410"/>
        <v>#N/A</v>
      </c>
    </row>
    <row r="8743" spans="4:8">
      <c r="D8743" s="79"/>
      <c r="E8743" s="79"/>
      <c r="F8743" s="210" t="e">
        <f t="shared" si="408"/>
        <v>#N/A</v>
      </c>
      <c r="G8743" s="79" t="e">
        <f t="shared" si="409"/>
        <v>#N/A</v>
      </c>
      <c r="H8743" s="79" t="e">
        <f t="shared" si="410"/>
        <v>#N/A</v>
      </c>
    </row>
    <row r="8744" spans="4:8">
      <c r="D8744" s="79"/>
      <c r="E8744" s="79"/>
      <c r="F8744" s="210" t="e">
        <f t="shared" si="408"/>
        <v>#N/A</v>
      </c>
      <c r="G8744" s="79" t="e">
        <f t="shared" si="409"/>
        <v>#N/A</v>
      </c>
      <c r="H8744" s="79" t="e">
        <f t="shared" si="410"/>
        <v>#N/A</v>
      </c>
    </row>
    <row r="8745" spans="4:8">
      <c r="D8745" s="79"/>
      <c r="E8745" s="79"/>
      <c r="F8745" s="210" t="e">
        <f t="shared" si="408"/>
        <v>#N/A</v>
      </c>
      <c r="G8745" s="79" t="e">
        <f t="shared" si="409"/>
        <v>#N/A</v>
      </c>
      <c r="H8745" s="79" t="e">
        <f t="shared" si="410"/>
        <v>#N/A</v>
      </c>
    </row>
    <row r="8746" spans="4:8">
      <c r="D8746" s="79"/>
      <c r="E8746" s="79"/>
      <c r="F8746" s="210" t="e">
        <f t="shared" si="408"/>
        <v>#N/A</v>
      </c>
      <c r="G8746" s="79" t="e">
        <f t="shared" si="409"/>
        <v>#N/A</v>
      </c>
      <c r="H8746" s="79" t="e">
        <f t="shared" si="410"/>
        <v>#N/A</v>
      </c>
    </row>
    <row r="8747" spans="4:8">
      <c r="D8747" s="79"/>
      <c r="E8747" s="79"/>
      <c r="F8747" s="210" t="e">
        <f t="shared" si="408"/>
        <v>#N/A</v>
      </c>
      <c r="G8747" s="79" t="e">
        <f t="shared" si="409"/>
        <v>#N/A</v>
      </c>
      <c r="H8747" s="79" t="e">
        <f t="shared" si="410"/>
        <v>#N/A</v>
      </c>
    </row>
    <row r="8748" spans="4:8">
      <c r="D8748" s="79"/>
      <c r="E8748" s="79"/>
      <c r="F8748" s="210" t="e">
        <f t="shared" si="408"/>
        <v>#N/A</v>
      </c>
      <c r="G8748" s="79" t="e">
        <f t="shared" si="409"/>
        <v>#N/A</v>
      </c>
      <c r="H8748" s="79" t="e">
        <f t="shared" si="410"/>
        <v>#N/A</v>
      </c>
    </row>
    <row r="8749" spans="4:8">
      <c r="D8749" s="79"/>
      <c r="E8749" s="79"/>
      <c r="F8749" s="210" t="e">
        <f t="shared" si="408"/>
        <v>#N/A</v>
      </c>
      <c r="G8749" s="79" t="e">
        <f t="shared" si="409"/>
        <v>#N/A</v>
      </c>
      <c r="H8749" s="79" t="e">
        <f t="shared" si="410"/>
        <v>#N/A</v>
      </c>
    </row>
    <row r="8750" spans="4:8">
      <c r="D8750" s="79"/>
      <c r="E8750" s="79"/>
      <c r="F8750" s="210" t="e">
        <f t="shared" si="408"/>
        <v>#N/A</v>
      </c>
      <c r="G8750" s="79" t="e">
        <f t="shared" si="409"/>
        <v>#N/A</v>
      </c>
      <c r="H8750" s="79" t="e">
        <f t="shared" si="410"/>
        <v>#N/A</v>
      </c>
    </row>
    <row r="8751" spans="4:8">
      <c r="D8751" s="79"/>
      <c r="E8751" s="79"/>
      <c r="F8751" s="210" t="e">
        <f t="shared" si="408"/>
        <v>#N/A</v>
      </c>
      <c r="G8751" s="79" t="e">
        <f t="shared" si="409"/>
        <v>#N/A</v>
      </c>
      <c r="H8751" s="79" t="e">
        <f t="shared" si="410"/>
        <v>#N/A</v>
      </c>
    </row>
    <row r="8752" spans="4:8">
      <c r="D8752" s="79"/>
      <c r="E8752" s="79"/>
      <c r="F8752" s="210" t="e">
        <f t="shared" si="408"/>
        <v>#N/A</v>
      </c>
      <c r="G8752" s="79" t="e">
        <f t="shared" si="409"/>
        <v>#N/A</v>
      </c>
      <c r="H8752" s="79" t="e">
        <f t="shared" si="410"/>
        <v>#N/A</v>
      </c>
    </row>
    <row r="8753" spans="4:8">
      <c r="D8753" s="79"/>
      <c r="E8753" s="79"/>
      <c r="F8753" s="210" t="e">
        <f t="shared" si="408"/>
        <v>#N/A</v>
      </c>
      <c r="G8753" s="79" t="e">
        <f t="shared" si="409"/>
        <v>#N/A</v>
      </c>
      <c r="H8753" s="79" t="e">
        <f t="shared" si="410"/>
        <v>#N/A</v>
      </c>
    </row>
    <row r="8754" spans="4:8">
      <c r="D8754" s="79"/>
      <c r="E8754" s="79"/>
      <c r="F8754" s="210" t="e">
        <f t="shared" si="408"/>
        <v>#N/A</v>
      </c>
      <c r="G8754" s="79" t="e">
        <f t="shared" si="409"/>
        <v>#N/A</v>
      </c>
      <c r="H8754" s="79" t="e">
        <f t="shared" si="410"/>
        <v>#N/A</v>
      </c>
    </row>
    <row r="8755" spans="4:8">
      <c r="D8755" s="79"/>
      <c r="E8755" s="79"/>
      <c r="F8755" s="210" t="e">
        <f t="shared" si="408"/>
        <v>#N/A</v>
      </c>
      <c r="G8755" s="79" t="e">
        <f t="shared" si="409"/>
        <v>#N/A</v>
      </c>
      <c r="H8755" s="79" t="e">
        <f t="shared" si="410"/>
        <v>#N/A</v>
      </c>
    </row>
    <row r="8756" spans="4:8">
      <c r="D8756" s="79"/>
      <c r="E8756" s="79"/>
      <c r="F8756" s="210" t="e">
        <f t="shared" si="408"/>
        <v>#N/A</v>
      </c>
      <c r="G8756" s="79" t="e">
        <f t="shared" si="409"/>
        <v>#N/A</v>
      </c>
      <c r="H8756" s="79" t="e">
        <f t="shared" si="410"/>
        <v>#N/A</v>
      </c>
    </row>
    <row r="8757" spans="4:8">
      <c r="D8757" s="79"/>
      <c r="E8757" s="79"/>
      <c r="F8757" s="210" t="e">
        <f t="shared" si="408"/>
        <v>#N/A</v>
      </c>
      <c r="G8757" s="79" t="e">
        <f t="shared" si="409"/>
        <v>#N/A</v>
      </c>
      <c r="H8757" s="79" t="e">
        <f t="shared" si="410"/>
        <v>#N/A</v>
      </c>
    </row>
    <row r="8758" spans="4:8">
      <c r="D8758" s="79"/>
      <c r="E8758" s="79"/>
      <c r="F8758" s="210" t="e">
        <f t="shared" si="408"/>
        <v>#N/A</v>
      </c>
      <c r="G8758" s="79" t="e">
        <f t="shared" si="409"/>
        <v>#N/A</v>
      </c>
      <c r="H8758" s="79" t="e">
        <f t="shared" si="410"/>
        <v>#N/A</v>
      </c>
    </row>
    <row r="8759" spans="4:8">
      <c r="D8759" s="79"/>
      <c r="E8759" s="79"/>
      <c r="F8759" s="210" t="e">
        <f t="shared" si="408"/>
        <v>#N/A</v>
      </c>
      <c r="G8759" s="79" t="e">
        <f t="shared" si="409"/>
        <v>#N/A</v>
      </c>
      <c r="H8759" s="79" t="e">
        <f t="shared" si="410"/>
        <v>#N/A</v>
      </c>
    </row>
    <row r="8760" spans="4:8">
      <c r="D8760" s="79"/>
      <c r="E8760" s="79"/>
      <c r="F8760" s="210" t="e">
        <f t="shared" si="408"/>
        <v>#N/A</v>
      </c>
      <c r="G8760" s="79" t="e">
        <f t="shared" si="409"/>
        <v>#N/A</v>
      </c>
      <c r="H8760" s="79" t="e">
        <f t="shared" si="410"/>
        <v>#N/A</v>
      </c>
    </row>
    <row r="8761" spans="4:8">
      <c r="D8761" s="79"/>
      <c r="E8761" s="79"/>
      <c r="F8761" s="210" t="e">
        <f t="shared" si="408"/>
        <v>#N/A</v>
      </c>
      <c r="G8761" s="79" t="e">
        <f t="shared" si="409"/>
        <v>#N/A</v>
      </c>
      <c r="H8761" s="79" t="e">
        <f t="shared" si="410"/>
        <v>#N/A</v>
      </c>
    </row>
    <row r="8762" spans="4:8">
      <c r="D8762" s="79"/>
      <c r="E8762" s="79"/>
      <c r="F8762" s="210" t="e">
        <f t="shared" si="408"/>
        <v>#N/A</v>
      </c>
      <c r="G8762" s="79" t="e">
        <f t="shared" si="409"/>
        <v>#N/A</v>
      </c>
      <c r="H8762" s="79" t="e">
        <f t="shared" si="410"/>
        <v>#N/A</v>
      </c>
    </row>
    <row r="8763" spans="4:8">
      <c r="D8763" s="79"/>
      <c r="E8763" s="79"/>
      <c r="F8763" s="210" t="e">
        <f t="shared" si="408"/>
        <v>#N/A</v>
      </c>
      <c r="G8763" s="79" t="e">
        <f t="shared" si="409"/>
        <v>#N/A</v>
      </c>
      <c r="H8763" s="79" t="e">
        <f t="shared" si="410"/>
        <v>#N/A</v>
      </c>
    </row>
    <row r="8764" spans="4:8">
      <c r="D8764" s="79"/>
      <c r="E8764" s="79"/>
      <c r="F8764" s="210" t="e">
        <f t="shared" si="408"/>
        <v>#N/A</v>
      </c>
      <c r="G8764" s="79" t="e">
        <f t="shared" si="409"/>
        <v>#N/A</v>
      </c>
      <c r="H8764" s="79" t="e">
        <f t="shared" si="410"/>
        <v>#N/A</v>
      </c>
    </row>
    <row r="8765" spans="4:8">
      <c r="D8765" s="79"/>
      <c r="E8765" s="79"/>
      <c r="F8765" s="210" t="e">
        <f t="shared" si="408"/>
        <v>#N/A</v>
      </c>
      <c r="G8765" s="79" t="e">
        <f t="shared" si="409"/>
        <v>#N/A</v>
      </c>
      <c r="H8765" s="79" t="e">
        <f t="shared" si="410"/>
        <v>#N/A</v>
      </c>
    </row>
    <row r="8766" spans="4:8">
      <c r="D8766" s="79"/>
      <c r="E8766" s="79"/>
      <c r="F8766" s="210" t="e">
        <f t="shared" si="408"/>
        <v>#N/A</v>
      </c>
      <c r="G8766" s="79" t="e">
        <f t="shared" si="409"/>
        <v>#N/A</v>
      </c>
      <c r="H8766" s="79" t="e">
        <f t="shared" si="410"/>
        <v>#N/A</v>
      </c>
    </row>
    <row r="8767" spans="4:8">
      <c r="D8767" s="79"/>
      <c r="E8767" s="79"/>
      <c r="F8767" s="210" t="e">
        <f t="shared" si="408"/>
        <v>#N/A</v>
      </c>
      <c r="G8767" s="79" t="e">
        <f t="shared" si="409"/>
        <v>#N/A</v>
      </c>
      <c r="H8767" s="79" t="e">
        <f t="shared" si="410"/>
        <v>#N/A</v>
      </c>
    </row>
    <row r="8768" spans="4:8">
      <c r="D8768" s="79"/>
      <c r="E8768" s="79"/>
      <c r="F8768" s="210" t="e">
        <f t="shared" si="408"/>
        <v>#N/A</v>
      </c>
      <c r="G8768" s="79" t="e">
        <f t="shared" si="409"/>
        <v>#N/A</v>
      </c>
      <c r="H8768" s="79" t="e">
        <f t="shared" si="410"/>
        <v>#N/A</v>
      </c>
    </row>
    <row r="8769" spans="4:8">
      <c r="D8769" s="79"/>
      <c r="E8769" s="79"/>
      <c r="F8769" s="210" t="e">
        <f t="shared" si="408"/>
        <v>#N/A</v>
      </c>
      <c r="G8769" s="79" t="e">
        <f t="shared" si="409"/>
        <v>#N/A</v>
      </c>
      <c r="H8769" s="79" t="e">
        <f t="shared" si="410"/>
        <v>#N/A</v>
      </c>
    </row>
    <row r="8770" spans="4:8">
      <c r="D8770" s="79"/>
      <c r="E8770" s="79"/>
      <c r="F8770" s="210" t="e">
        <f t="shared" si="408"/>
        <v>#N/A</v>
      </c>
      <c r="G8770" s="79" t="e">
        <f t="shared" si="409"/>
        <v>#N/A</v>
      </c>
      <c r="H8770" s="79" t="e">
        <f t="shared" si="410"/>
        <v>#N/A</v>
      </c>
    </row>
    <row r="8771" spans="4:8">
      <c r="D8771" s="79"/>
      <c r="E8771" s="79"/>
      <c r="F8771" s="210" t="e">
        <f t="shared" ref="F8771:F8834" si="411">IF(REF_DT&lt;=LastDay,INDEX(IntraMonth_Buckets,MATCH($A8771,IntraSumMonths,0),1),INDEX(BucketTable,MATCH($A8771,SumMonths,0),1))</f>
        <v>#N/A</v>
      </c>
      <c r="G8771" s="79" t="e">
        <f t="shared" ref="G8771:G8834" si="412">INDEX(Book_Type,MATCH($B8771,Book,0),1)</f>
        <v>#N/A</v>
      </c>
      <c r="H8771" s="79" t="e">
        <f t="shared" ref="H8771:H8834" si="413">$F8771&amp;$C8771</f>
        <v>#N/A</v>
      </c>
    </row>
    <row r="8772" spans="4:8">
      <c r="D8772" s="79"/>
      <c r="E8772" s="79"/>
      <c r="F8772" s="210" t="e">
        <f t="shared" si="411"/>
        <v>#N/A</v>
      </c>
      <c r="G8772" s="79" t="e">
        <f t="shared" si="412"/>
        <v>#N/A</v>
      </c>
      <c r="H8772" s="79" t="e">
        <f t="shared" si="413"/>
        <v>#N/A</v>
      </c>
    </row>
    <row r="8773" spans="4:8">
      <c r="D8773" s="79"/>
      <c r="E8773" s="79"/>
      <c r="F8773" s="210" t="e">
        <f t="shared" si="411"/>
        <v>#N/A</v>
      </c>
      <c r="G8773" s="79" t="e">
        <f t="shared" si="412"/>
        <v>#N/A</v>
      </c>
      <c r="H8773" s="79" t="e">
        <f t="shared" si="413"/>
        <v>#N/A</v>
      </c>
    </row>
    <row r="8774" spans="4:8">
      <c r="D8774" s="79"/>
      <c r="E8774" s="79"/>
      <c r="F8774" s="210" t="e">
        <f t="shared" si="411"/>
        <v>#N/A</v>
      </c>
      <c r="G8774" s="79" t="e">
        <f t="shared" si="412"/>
        <v>#N/A</v>
      </c>
      <c r="H8774" s="79" t="e">
        <f t="shared" si="413"/>
        <v>#N/A</v>
      </c>
    </row>
    <row r="8775" spans="4:8">
      <c r="D8775" s="79"/>
      <c r="E8775" s="79"/>
      <c r="F8775" s="210" t="e">
        <f t="shared" si="411"/>
        <v>#N/A</v>
      </c>
      <c r="G8775" s="79" t="e">
        <f t="shared" si="412"/>
        <v>#N/A</v>
      </c>
      <c r="H8775" s="79" t="e">
        <f t="shared" si="413"/>
        <v>#N/A</v>
      </c>
    </row>
    <row r="8776" spans="4:8">
      <c r="D8776" s="79"/>
      <c r="E8776" s="79"/>
      <c r="F8776" s="210" t="e">
        <f t="shared" si="411"/>
        <v>#N/A</v>
      </c>
      <c r="G8776" s="79" t="e">
        <f t="shared" si="412"/>
        <v>#N/A</v>
      </c>
      <c r="H8776" s="79" t="e">
        <f t="shared" si="413"/>
        <v>#N/A</v>
      </c>
    </row>
    <row r="8777" spans="4:8">
      <c r="D8777" s="79"/>
      <c r="E8777" s="79"/>
      <c r="F8777" s="210" t="e">
        <f t="shared" si="411"/>
        <v>#N/A</v>
      </c>
      <c r="G8777" s="79" t="e">
        <f t="shared" si="412"/>
        <v>#N/A</v>
      </c>
      <c r="H8777" s="79" t="e">
        <f t="shared" si="413"/>
        <v>#N/A</v>
      </c>
    </row>
    <row r="8778" spans="4:8">
      <c r="D8778" s="79"/>
      <c r="E8778" s="79"/>
      <c r="F8778" s="210" t="e">
        <f t="shared" si="411"/>
        <v>#N/A</v>
      </c>
      <c r="G8778" s="79" t="e">
        <f t="shared" si="412"/>
        <v>#N/A</v>
      </c>
      <c r="H8778" s="79" t="e">
        <f t="shared" si="413"/>
        <v>#N/A</v>
      </c>
    </row>
    <row r="8779" spans="4:8">
      <c r="D8779" s="79"/>
      <c r="E8779" s="79"/>
      <c r="F8779" s="210" t="e">
        <f t="shared" si="411"/>
        <v>#N/A</v>
      </c>
      <c r="G8779" s="79" t="e">
        <f t="shared" si="412"/>
        <v>#N/A</v>
      </c>
      <c r="H8779" s="79" t="e">
        <f t="shared" si="413"/>
        <v>#N/A</v>
      </c>
    </row>
    <row r="8780" spans="4:8">
      <c r="D8780" s="79"/>
      <c r="E8780" s="79"/>
      <c r="F8780" s="210" t="e">
        <f t="shared" si="411"/>
        <v>#N/A</v>
      </c>
      <c r="G8780" s="79" t="e">
        <f t="shared" si="412"/>
        <v>#N/A</v>
      </c>
      <c r="H8780" s="79" t="e">
        <f t="shared" si="413"/>
        <v>#N/A</v>
      </c>
    </row>
    <row r="8781" spans="4:8">
      <c r="D8781" s="79"/>
      <c r="E8781" s="79"/>
      <c r="F8781" s="210" t="e">
        <f t="shared" si="411"/>
        <v>#N/A</v>
      </c>
      <c r="G8781" s="79" t="e">
        <f t="shared" si="412"/>
        <v>#N/A</v>
      </c>
      <c r="H8781" s="79" t="e">
        <f t="shared" si="413"/>
        <v>#N/A</v>
      </c>
    </row>
    <row r="8782" spans="4:8">
      <c r="D8782" s="79"/>
      <c r="E8782" s="79"/>
      <c r="F8782" s="210" t="e">
        <f t="shared" si="411"/>
        <v>#N/A</v>
      </c>
      <c r="G8782" s="79" t="e">
        <f t="shared" si="412"/>
        <v>#N/A</v>
      </c>
      <c r="H8782" s="79" t="e">
        <f t="shared" si="413"/>
        <v>#N/A</v>
      </c>
    </row>
    <row r="8783" spans="4:8">
      <c r="D8783" s="79"/>
      <c r="E8783" s="79"/>
      <c r="F8783" s="210" t="e">
        <f t="shared" si="411"/>
        <v>#N/A</v>
      </c>
      <c r="G8783" s="79" t="e">
        <f t="shared" si="412"/>
        <v>#N/A</v>
      </c>
      <c r="H8783" s="79" t="e">
        <f t="shared" si="413"/>
        <v>#N/A</v>
      </c>
    </row>
    <row r="8784" spans="4:8">
      <c r="D8784" s="79"/>
      <c r="E8784" s="79"/>
      <c r="F8784" s="210" t="e">
        <f t="shared" si="411"/>
        <v>#N/A</v>
      </c>
      <c r="G8784" s="79" t="e">
        <f t="shared" si="412"/>
        <v>#N/A</v>
      </c>
      <c r="H8784" s="79" t="e">
        <f t="shared" si="413"/>
        <v>#N/A</v>
      </c>
    </row>
    <row r="8785" spans="4:8">
      <c r="D8785" s="79"/>
      <c r="E8785" s="79"/>
      <c r="F8785" s="210" t="e">
        <f t="shared" si="411"/>
        <v>#N/A</v>
      </c>
      <c r="G8785" s="79" t="e">
        <f t="shared" si="412"/>
        <v>#N/A</v>
      </c>
      <c r="H8785" s="79" t="e">
        <f t="shared" si="413"/>
        <v>#N/A</v>
      </c>
    </row>
    <row r="8786" spans="4:8">
      <c r="D8786" s="79"/>
      <c r="E8786" s="79"/>
      <c r="F8786" s="210" t="e">
        <f t="shared" si="411"/>
        <v>#N/A</v>
      </c>
      <c r="G8786" s="79" t="e">
        <f t="shared" si="412"/>
        <v>#N/A</v>
      </c>
      <c r="H8786" s="79" t="e">
        <f t="shared" si="413"/>
        <v>#N/A</v>
      </c>
    </row>
    <row r="8787" spans="4:8">
      <c r="D8787" s="79"/>
      <c r="E8787" s="79"/>
      <c r="F8787" s="210" t="e">
        <f t="shared" si="411"/>
        <v>#N/A</v>
      </c>
      <c r="G8787" s="79" t="e">
        <f t="shared" si="412"/>
        <v>#N/A</v>
      </c>
      <c r="H8787" s="79" t="e">
        <f t="shared" si="413"/>
        <v>#N/A</v>
      </c>
    </row>
    <row r="8788" spans="4:8">
      <c r="D8788" s="79"/>
      <c r="E8788" s="79"/>
      <c r="F8788" s="210" t="e">
        <f t="shared" si="411"/>
        <v>#N/A</v>
      </c>
      <c r="G8788" s="79" t="e">
        <f t="shared" si="412"/>
        <v>#N/A</v>
      </c>
      <c r="H8788" s="79" t="e">
        <f t="shared" si="413"/>
        <v>#N/A</v>
      </c>
    </row>
    <row r="8789" spans="4:8">
      <c r="D8789" s="79"/>
      <c r="E8789" s="79"/>
      <c r="F8789" s="210" t="e">
        <f t="shared" si="411"/>
        <v>#N/A</v>
      </c>
      <c r="G8789" s="79" t="e">
        <f t="shared" si="412"/>
        <v>#N/A</v>
      </c>
      <c r="H8789" s="79" t="e">
        <f t="shared" si="413"/>
        <v>#N/A</v>
      </c>
    </row>
    <row r="8790" spans="4:8">
      <c r="D8790" s="79"/>
      <c r="E8790" s="79"/>
      <c r="F8790" s="210" t="e">
        <f t="shared" si="411"/>
        <v>#N/A</v>
      </c>
      <c r="G8790" s="79" t="e">
        <f t="shared" si="412"/>
        <v>#N/A</v>
      </c>
      <c r="H8790" s="79" t="e">
        <f t="shared" si="413"/>
        <v>#N/A</v>
      </c>
    </row>
    <row r="8791" spans="4:8">
      <c r="D8791" s="79"/>
      <c r="E8791" s="79"/>
      <c r="F8791" s="210" t="e">
        <f t="shared" si="411"/>
        <v>#N/A</v>
      </c>
      <c r="G8791" s="79" t="e">
        <f t="shared" si="412"/>
        <v>#N/A</v>
      </c>
      <c r="H8791" s="79" t="e">
        <f t="shared" si="413"/>
        <v>#N/A</v>
      </c>
    </row>
    <row r="8792" spans="4:8">
      <c r="D8792" s="79"/>
      <c r="E8792" s="79"/>
      <c r="F8792" s="210" t="e">
        <f t="shared" si="411"/>
        <v>#N/A</v>
      </c>
      <c r="G8792" s="79" t="e">
        <f t="shared" si="412"/>
        <v>#N/A</v>
      </c>
      <c r="H8792" s="79" t="e">
        <f t="shared" si="413"/>
        <v>#N/A</v>
      </c>
    </row>
    <row r="8793" spans="4:8">
      <c r="D8793" s="79"/>
      <c r="E8793" s="79"/>
      <c r="F8793" s="210" t="e">
        <f t="shared" si="411"/>
        <v>#N/A</v>
      </c>
      <c r="G8793" s="79" t="e">
        <f t="shared" si="412"/>
        <v>#N/A</v>
      </c>
      <c r="H8793" s="79" t="e">
        <f t="shared" si="413"/>
        <v>#N/A</v>
      </c>
    </row>
    <row r="8794" spans="4:8">
      <c r="D8794" s="79"/>
      <c r="E8794" s="79"/>
      <c r="F8794" s="210" t="e">
        <f t="shared" si="411"/>
        <v>#N/A</v>
      </c>
      <c r="G8794" s="79" t="e">
        <f t="shared" si="412"/>
        <v>#N/A</v>
      </c>
      <c r="H8794" s="79" t="e">
        <f t="shared" si="413"/>
        <v>#N/A</v>
      </c>
    </row>
    <row r="8795" spans="4:8">
      <c r="D8795" s="79"/>
      <c r="E8795" s="79"/>
      <c r="F8795" s="210" t="e">
        <f t="shared" si="411"/>
        <v>#N/A</v>
      </c>
      <c r="G8795" s="79" t="e">
        <f t="shared" si="412"/>
        <v>#N/A</v>
      </c>
      <c r="H8795" s="79" t="e">
        <f t="shared" si="413"/>
        <v>#N/A</v>
      </c>
    </row>
    <row r="8796" spans="4:8">
      <c r="D8796" s="79"/>
      <c r="E8796" s="79"/>
      <c r="F8796" s="210" t="e">
        <f t="shared" si="411"/>
        <v>#N/A</v>
      </c>
      <c r="G8796" s="79" t="e">
        <f t="shared" si="412"/>
        <v>#N/A</v>
      </c>
      <c r="H8796" s="79" t="e">
        <f t="shared" si="413"/>
        <v>#N/A</v>
      </c>
    </row>
    <row r="8797" spans="4:8">
      <c r="D8797" s="79"/>
      <c r="E8797" s="79"/>
      <c r="F8797" s="210" t="e">
        <f t="shared" si="411"/>
        <v>#N/A</v>
      </c>
      <c r="G8797" s="79" t="e">
        <f t="shared" si="412"/>
        <v>#N/A</v>
      </c>
      <c r="H8797" s="79" t="e">
        <f t="shared" si="413"/>
        <v>#N/A</v>
      </c>
    </row>
    <row r="8798" spans="4:8">
      <c r="D8798" s="79"/>
      <c r="E8798" s="79"/>
      <c r="F8798" s="210" t="e">
        <f t="shared" si="411"/>
        <v>#N/A</v>
      </c>
      <c r="G8798" s="79" t="e">
        <f t="shared" si="412"/>
        <v>#N/A</v>
      </c>
      <c r="H8798" s="79" t="e">
        <f t="shared" si="413"/>
        <v>#N/A</v>
      </c>
    </row>
    <row r="8799" spans="4:8">
      <c r="D8799" s="79"/>
      <c r="E8799" s="79"/>
      <c r="F8799" s="210" t="e">
        <f t="shared" si="411"/>
        <v>#N/A</v>
      </c>
      <c r="G8799" s="79" t="e">
        <f t="shared" si="412"/>
        <v>#N/A</v>
      </c>
      <c r="H8799" s="79" t="e">
        <f t="shared" si="413"/>
        <v>#N/A</v>
      </c>
    </row>
    <row r="8800" spans="4:8">
      <c r="D8800" s="79"/>
      <c r="E8800" s="79"/>
      <c r="F8800" s="210" t="e">
        <f t="shared" si="411"/>
        <v>#N/A</v>
      </c>
      <c r="G8800" s="79" t="e">
        <f t="shared" si="412"/>
        <v>#N/A</v>
      </c>
      <c r="H8800" s="79" t="e">
        <f t="shared" si="413"/>
        <v>#N/A</v>
      </c>
    </row>
    <row r="8801" spans="4:8">
      <c r="D8801" s="79"/>
      <c r="E8801" s="79"/>
      <c r="F8801" s="210" t="e">
        <f t="shared" si="411"/>
        <v>#N/A</v>
      </c>
      <c r="G8801" s="79" t="e">
        <f t="shared" si="412"/>
        <v>#N/A</v>
      </c>
      <c r="H8801" s="79" t="e">
        <f t="shared" si="413"/>
        <v>#N/A</v>
      </c>
    </row>
    <row r="8802" spans="4:8">
      <c r="D8802" s="79"/>
      <c r="E8802" s="79"/>
      <c r="F8802" s="210" t="e">
        <f t="shared" si="411"/>
        <v>#N/A</v>
      </c>
      <c r="G8802" s="79" t="e">
        <f t="shared" si="412"/>
        <v>#N/A</v>
      </c>
      <c r="H8802" s="79" t="e">
        <f t="shared" si="413"/>
        <v>#N/A</v>
      </c>
    </row>
    <row r="8803" spans="4:8">
      <c r="D8803" s="79"/>
      <c r="E8803" s="79"/>
      <c r="F8803" s="210" t="e">
        <f t="shared" si="411"/>
        <v>#N/A</v>
      </c>
      <c r="G8803" s="79" t="e">
        <f t="shared" si="412"/>
        <v>#N/A</v>
      </c>
      <c r="H8803" s="79" t="e">
        <f t="shared" si="413"/>
        <v>#N/A</v>
      </c>
    </row>
    <row r="8804" spans="4:8">
      <c r="D8804" s="79"/>
      <c r="E8804" s="79"/>
      <c r="F8804" s="210" t="e">
        <f t="shared" si="411"/>
        <v>#N/A</v>
      </c>
      <c r="G8804" s="79" t="e">
        <f t="shared" si="412"/>
        <v>#N/A</v>
      </c>
      <c r="H8804" s="79" t="e">
        <f t="shared" si="413"/>
        <v>#N/A</v>
      </c>
    </row>
    <row r="8805" spans="4:8">
      <c r="D8805" s="79"/>
      <c r="E8805" s="79"/>
      <c r="F8805" s="210" t="e">
        <f t="shared" si="411"/>
        <v>#N/A</v>
      </c>
      <c r="G8805" s="79" t="e">
        <f t="shared" si="412"/>
        <v>#N/A</v>
      </c>
      <c r="H8805" s="79" t="e">
        <f t="shared" si="413"/>
        <v>#N/A</v>
      </c>
    </row>
    <row r="8806" spans="4:8">
      <c r="D8806" s="79"/>
      <c r="E8806" s="79"/>
      <c r="F8806" s="210" t="e">
        <f t="shared" si="411"/>
        <v>#N/A</v>
      </c>
      <c r="G8806" s="79" t="e">
        <f t="shared" si="412"/>
        <v>#N/A</v>
      </c>
      <c r="H8806" s="79" t="e">
        <f t="shared" si="413"/>
        <v>#N/A</v>
      </c>
    </row>
    <row r="8807" spans="4:8">
      <c r="D8807" s="79"/>
      <c r="E8807" s="79"/>
      <c r="F8807" s="210" t="e">
        <f t="shared" si="411"/>
        <v>#N/A</v>
      </c>
      <c r="G8807" s="79" t="e">
        <f t="shared" si="412"/>
        <v>#N/A</v>
      </c>
      <c r="H8807" s="79" t="e">
        <f t="shared" si="413"/>
        <v>#N/A</v>
      </c>
    </row>
    <row r="8808" spans="4:8">
      <c r="D8808" s="79"/>
      <c r="E8808" s="79"/>
      <c r="F8808" s="210" t="e">
        <f t="shared" si="411"/>
        <v>#N/A</v>
      </c>
      <c r="G8808" s="79" t="e">
        <f t="shared" si="412"/>
        <v>#N/A</v>
      </c>
      <c r="H8808" s="79" t="e">
        <f t="shared" si="413"/>
        <v>#N/A</v>
      </c>
    </row>
    <row r="8809" spans="4:8">
      <c r="D8809" s="79"/>
      <c r="E8809" s="79"/>
      <c r="F8809" s="210" t="e">
        <f t="shared" si="411"/>
        <v>#N/A</v>
      </c>
      <c r="G8809" s="79" t="e">
        <f t="shared" si="412"/>
        <v>#N/A</v>
      </c>
      <c r="H8809" s="79" t="e">
        <f t="shared" si="413"/>
        <v>#N/A</v>
      </c>
    </row>
    <row r="8810" spans="4:8">
      <c r="D8810" s="79"/>
      <c r="E8810" s="79"/>
      <c r="F8810" s="210" t="e">
        <f t="shared" si="411"/>
        <v>#N/A</v>
      </c>
      <c r="G8810" s="79" t="e">
        <f t="shared" si="412"/>
        <v>#N/A</v>
      </c>
      <c r="H8810" s="79" t="e">
        <f t="shared" si="413"/>
        <v>#N/A</v>
      </c>
    </row>
    <row r="8811" spans="4:8">
      <c r="D8811" s="79"/>
      <c r="E8811" s="79"/>
      <c r="F8811" s="210" t="e">
        <f t="shared" si="411"/>
        <v>#N/A</v>
      </c>
      <c r="G8811" s="79" t="e">
        <f t="shared" si="412"/>
        <v>#N/A</v>
      </c>
      <c r="H8811" s="79" t="e">
        <f t="shared" si="413"/>
        <v>#N/A</v>
      </c>
    </row>
    <row r="8812" spans="4:8">
      <c r="D8812" s="79"/>
      <c r="E8812" s="79"/>
      <c r="F8812" s="210" t="e">
        <f t="shared" si="411"/>
        <v>#N/A</v>
      </c>
      <c r="G8812" s="79" t="e">
        <f t="shared" si="412"/>
        <v>#N/A</v>
      </c>
      <c r="H8812" s="79" t="e">
        <f t="shared" si="413"/>
        <v>#N/A</v>
      </c>
    </row>
    <row r="8813" spans="4:8">
      <c r="D8813" s="79"/>
      <c r="E8813" s="79"/>
      <c r="F8813" s="210" t="e">
        <f t="shared" si="411"/>
        <v>#N/A</v>
      </c>
      <c r="G8813" s="79" t="e">
        <f t="shared" si="412"/>
        <v>#N/A</v>
      </c>
      <c r="H8813" s="79" t="e">
        <f t="shared" si="413"/>
        <v>#N/A</v>
      </c>
    </row>
    <row r="8814" spans="4:8">
      <c r="D8814" s="79"/>
      <c r="E8814" s="79"/>
      <c r="F8814" s="210" t="e">
        <f t="shared" si="411"/>
        <v>#N/A</v>
      </c>
      <c r="G8814" s="79" t="e">
        <f t="shared" si="412"/>
        <v>#N/A</v>
      </c>
      <c r="H8814" s="79" t="e">
        <f t="shared" si="413"/>
        <v>#N/A</v>
      </c>
    </row>
    <row r="8815" spans="4:8">
      <c r="D8815" s="79"/>
      <c r="E8815" s="79"/>
      <c r="F8815" s="210" t="e">
        <f t="shared" si="411"/>
        <v>#N/A</v>
      </c>
      <c r="G8815" s="79" t="e">
        <f t="shared" si="412"/>
        <v>#N/A</v>
      </c>
      <c r="H8815" s="79" t="e">
        <f t="shared" si="413"/>
        <v>#N/A</v>
      </c>
    </row>
    <row r="8816" spans="4:8">
      <c r="D8816" s="79"/>
      <c r="E8816" s="79"/>
      <c r="F8816" s="210" t="e">
        <f t="shared" si="411"/>
        <v>#N/A</v>
      </c>
      <c r="G8816" s="79" t="e">
        <f t="shared" si="412"/>
        <v>#N/A</v>
      </c>
      <c r="H8816" s="79" t="e">
        <f t="shared" si="413"/>
        <v>#N/A</v>
      </c>
    </row>
    <row r="8817" spans="4:8">
      <c r="D8817" s="79"/>
      <c r="E8817" s="79"/>
      <c r="F8817" s="210" t="e">
        <f t="shared" si="411"/>
        <v>#N/A</v>
      </c>
      <c r="G8817" s="79" t="e">
        <f t="shared" si="412"/>
        <v>#N/A</v>
      </c>
      <c r="H8817" s="79" t="e">
        <f t="shared" si="413"/>
        <v>#N/A</v>
      </c>
    </row>
    <row r="8818" spans="4:8">
      <c r="D8818" s="79"/>
      <c r="E8818" s="79"/>
      <c r="F8818" s="210" t="e">
        <f t="shared" si="411"/>
        <v>#N/A</v>
      </c>
      <c r="G8818" s="79" t="e">
        <f t="shared" si="412"/>
        <v>#N/A</v>
      </c>
      <c r="H8818" s="79" t="e">
        <f t="shared" si="413"/>
        <v>#N/A</v>
      </c>
    </row>
    <row r="8819" spans="4:8">
      <c r="D8819" s="79"/>
      <c r="E8819" s="79"/>
      <c r="F8819" s="210" t="e">
        <f t="shared" si="411"/>
        <v>#N/A</v>
      </c>
      <c r="G8819" s="79" t="e">
        <f t="shared" si="412"/>
        <v>#N/A</v>
      </c>
      <c r="H8819" s="79" t="e">
        <f t="shared" si="413"/>
        <v>#N/A</v>
      </c>
    </row>
    <row r="8820" spans="4:8">
      <c r="D8820" s="79"/>
      <c r="E8820" s="79"/>
      <c r="F8820" s="210" t="e">
        <f t="shared" si="411"/>
        <v>#N/A</v>
      </c>
      <c r="G8820" s="79" t="e">
        <f t="shared" si="412"/>
        <v>#N/A</v>
      </c>
      <c r="H8820" s="79" t="e">
        <f t="shared" si="413"/>
        <v>#N/A</v>
      </c>
    </row>
    <row r="8821" spans="4:8">
      <c r="D8821" s="79"/>
      <c r="E8821" s="79"/>
      <c r="F8821" s="210" t="e">
        <f t="shared" si="411"/>
        <v>#N/A</v>
      </c>
      <c r="G8821" s="79" t="e">
        <f t="shared" si="412"/>
        <v>#N/A</v>
      </c>
      <c r="H8821" s="79" t="e">
        <f t="shared" si="413"/>
        <v>#N/A</v>
      </c>
    </row>
    <row r="8822" spans="4:8">
      <c r="D8822" s="79"/>
      <c r="E8822" s="79"/>
      <c r="F8822" s="210" t="e">
        <f t="shared" si="411"/>
        <v>#N/A</v>
      </c>
      <c r="G8822" s="79" t="e">
        <f t="shared" si="412"/>
        <v>#N/A</v>
      </c>
      <c r="H8822" s="79" t="e">
        <f t="shared" si="413"/>
        <v>#N/A</v>
      </c>
    </row>
    <row r="8823" spans="4:8">
      <c r="D8823" s="79"/>
      <c r="E8823" s="79"/>
      <c r="F8823" s="210" t="e">
        <f t="shared" si="411"/>
        <v>#N/A</v>
      </c>
      <c r="G8823" s="79" t="e">
        <f t="shared" si="412"/>
        <v>#N/A</v>
      </c>
      <c r="H8823" s="79" t="e">
        <f t="shared" si="413"/>
        <v>#N/A</v>
      </c>
    </row>
    <row r="8824" spans="4:8">
      <c r="D8824" s="79"/>
      <c r="E8824" s="79"/>
      <c r="F8824" s="210" t="e">
        <f t="shared" si="411"/>
        <v>#N/A</v>
      </c>
      <c r="G8824" s="79" t="e">
        <f t="shared" si="412"/>
        <v>#N/A</v>
      </c>
      <c r="H8824" s="79" t="e">
        <f t="shared" si="413"/>
        <v>#N/A</v>
      </c>
    </row>
    <row r="8825" spans="4:8">
      <c r="D8825" s="79"/>
      <c r="E8825" s="79"/>
      <c r="F8825" s="210" t="e">
        <f t="shared" si="411"/>
        <v>#N/A</v>
      </c>
      <c r="G8825" s="79" t="e">
        <f t="shared" si="412"/>
        <v>#N/A</v>
      </c>
      <c r="H8825" s="79" t="e">
        <f t="shared" si="413"/>
        <v>#N/A</v>
      </c>
    </row>
    <row r="8826" spans="4:8">
      <c r="D8826" s="79"/>
      <c r="E8826" s="79"/>
      <c r="F8826" s="210" t="e">
        <f t="shared" si="411"/>
        <v>#N/A</v>
      </c>
      <c r="G8826" s="79" t="e">
        <f t="shared" si="412"/>
        <v>#N/A</v>
      </c>
      <c r="H8826" s="79" t="e">
        <f t="shared" si="413"/>
        <v>#N/A</v>
      </c>
    </row>
    <row r="8827" spans="4:8">
      <c r="D8827" s="79"/>
      <c r="E8827" s="79"/>
      <c r="F8827" s="210" t="e">
        <f t="shared" si="411"/>
        <v>#N/A</v>
      </c>
      <c r="G8827" s="79" t="e">
        <f t="shared" si="412"/>
        <v>#N/A</v>
      </c>
      <c r="H8827" s="79" t="e">
        <f t="shared" si="413"/>
        <v>#N/A</v>
      </c>
    </row>
    <row r="8828" spans="4:8">
      <c r="D8828" s="79"/>
      <c r="E8828" s="79"/>
      <c r="F8828" s="210" t="e">
        <f t="shared" si="411"/>
        <v>#N/A</v>
      </c>
      <c r="G8828" s="79" t="e">
        <f t="shared" si="412"/>
        <v>#N/A</v>
      </c>
      <c r="H8828" s="79" t="e">
        <f t="shared" si="413"/>
        <v>#N/A</v>
      </c>
    </row>
    <row r="8829" spans="4:8">
      <c r="D8829" s="79"/>
      <c r="E8829" s="79"/>
      <c r="F8829" s="210" t="e">
        <f t="shared" si="411"/>
        <v>#N/A</v>
      </c>
      <c r="G8829" s="79" t="e">
        <f t="shared" si="412"/>
        <v>#N/A</v>
      </c>
      <c r="H8829" s="79" t="e">
        <f t="shared" si="413"/>
        <v>#N/A</v>
      </c>
    </row>
    <row r="8830" spans="4:8">
      <c r="D8830" s="79"/>
      <c r="E8830" s="79"/>
      <c r="F8830" s="210" t="e">
        <f t="shared" si="411"/>
        <v>#N/A</v>
      </c>
      <c r="G8830" s="79" t="e">
        <f t="shared" si="412"/>
        <v>#N/A</v>
      </c>
      <c r="H8830" s="79" t="e">
        <f t="shared" si="413"/>
        <v>#N/A</v>
      </c>
    </row>
    <row r="8831" spans="4:8">
      <c r="D8831" s="79"/>
      <c r="E8831" s="79"/>
      <c r="F8831" s="210" t="e">
        <f t="shared" si="411"/>
        <v>#N/A</v>
      </c>
      <c r="G8831" s="79" t="e">
        <f t="shared" si="412"/>
        <v>#N/A</v>
      </c>
      <c r="H8831" s="79" t="e">
        <f t="shared" si="413"/>
        <v>#N/A</v>
      </c>
    </row>
    <row r="8832" spans="4:8">
      <c r="D8832" s="79"/>
      <c r="E8832" s="79"/>
      <c r="F8832" s="210" t="e">
        <f t="shared" si="411"/>
        <v>#N/A</v>
      </c>
      <c r="G8832" s="79" t="e">
        <f t="shared" si="412"/>
        <v>#N/A</v>
      </c>
      <c r="H8832" s="79" t="e">
        <f t="shared" si="413"/>
        <v>#N/A</v>
      </c>
    </row>
    <row r="8833" spans="4:8">
      <c r="D8833" s="79"/>
      <c r="E8833" s="79"/>
      <c r="F8833" s="210" t="e">
        <f t="shared" si="411"/>
        <v>#N/A</v>
      </c>
      <c r="G8833" s="79" t="e">
        <f t="shared" si="412"/>
        <v>#N/A</v>
      </c>
      <c r="H8833" s="79" t="e">
        <f t="shared" si="413"/>
        <v>#N/A</v>
      </c>
    </row>
    <row r="8834" spans="4:8">
      <c r="D8834" s="79"/>
      <c r="E8834" s="79"/>
      <c r="F8834" s="210" t="e">
        <f t="shared" si="411"/>
        <v>#N/A</v>
      </c>
      <c r="G8834" s="79" t="e">
        <f t="shared" si="412"/>
        <v>#N/A</v>
      </c>
      <c r="H8834" s="79" t="e">
        <f t="shared" si="413"/>
        <v>#N/A</v>
      </c>
    </row>
    <row r="8835" spans="4:8">
      <c r="D8835" s="79"/>
      <c r="E8835" s="79"/>
      <c r="F8835" s="210" t="e">
        <f t="shared" ref="F8835:F8898" si="414">IF(REF_DT&lt;=LastDay,INDEX(IntraMonth_Buckets,MATCH($A8835,IntraSumMonths,0),1),INDEX(BucketTable,MATCH($A8835,SumMonths,0),1))</f>
        <v>#N/A</v>
      </c>
      <c r="G8835" s="79" t="e">
        <f t="shared" ref="G8835:G8898" si="415">INDEX(Book_Type,MATCH($B8835,Book,0),1)</f>
        <v>#N/A</v>
      </c>
      <c r="H8835" s="79" t="e">
        <f t="shared" ref="H8835:H8898" si="416">$F8835&amp;$C8835</f>
        <v>#N/A</v>
      </c>
    </row>
    <row r="8836" spans="4:8">
      <c r="D8836" s="79"/>
      <c r="E8836" s="79"/>
      <c r="F8836" s="210" t="e">
        <f t="shared" si="414"/>
        <v>#N/A</v>
      </c>
      <c r="G8836" s="79" t="e">
        <f t="shared" si="415"/>
        <v>#N/A</v>
      </c>
      <c r="H8836" s="79" t="e">
        <f t="shared" si="416"/>
        <v>#N/A</v>
      </c>
    </row>
    <row r="8837" spans="4:8">
      <c r="D8837" s="79"/>
      <c r="E8837" s="79"/>
      <c r="F8837" s="210" t="e">
        <f t="shared" si="414"/>
        <v>#N/A</v>
      </c>
      <c r="G8837" s="79" t="e">
        <f t="shared" si="415"/>
        <v>#N/A</v>
      </c>
      <c r="H8837" s="79" t="e">
        <f t="shared" si="416"/>
        <v>#N/A</v>
      </c>
    </row>
    <row r="8838" spans="4:8">
      <c r="D8838" s="79"/>
      <c r="E8838" s="79"/>
      <c r="F8838" s="210" t="e">
        <f t="shared" si="414"/>
        <v>#N/A</v>
      </c>
      <c r="G8838" s="79" t="e">
        <f t="shared" si="415"/>
        <v>#N/A</v>
      </c>
      <c r="H8838" s="79" t="e">
        <f t="shared" si="416"/>
        <v>#N/A</v>
      </c>
    </row>
    <row r="8839" spans="4:8">
      <c r="D8839" s="79"/>
      <c r="E8839" s="79"/>
      <c r="F8839" s="210" t="e">
        <f t="shared" si="414"/>
        <v>#N/A</v>
      </c>
      <c r="G8839" s="79" t="e">
        <f t="shared" si="415"/>
        <v>#N/A</v>
      </c>
      <c r="H8839" s="79" t="e">
        <f t="shared" si="416"/>
        <v>#N/A</v>
      </c>
    </row>
    <row r="8840" spans="4:8">
      <c r="D8840" s="79"/>
      <c r="E8840" s="79"/>
      <c r="F8840" s="210" t="e">
        <f t="shared" si="414"/>
        <v>#N/A</v>
      </c>
      <c r="G8840" s="79" t="e">
        <f t="shared" si="415"/>
        <v>#N/A</v>
      </c>
      <c r="H8840" s="79" t="e">
        <f t="shared" si="416"/>
        <v>#N/A</v>
      </c>
    </row>
    <row r="8841" spans="4:8">
      <c r="D8841" s="79"/>
      <c r="E8841" s="79"/>
      <c r="F8841" s="210" t="e">
        <f t="shared" si="414"/>
        <v>#N/A</v>
      </c>
      <c r="G8841" s="79" t="e">
        <f t="shared" si="415"/>
        <v>#N/A</v>
      </c>
      <c r="H8841" s="79" t="e">
        <f t="shared" si="416"/>
        <v>#N/A</v>
      </c>
    </row>
    <row r="8842" spans="4:8">
      <c r="D8842" s="79"/>
      <c r="E8842" s="79"/>
      <c r="F8842" s="210" t="e">
        <f t="shared" si="414"/>
        <v>#N/A</v>
      </c>
      <c r="G8842" s="79" t="e">
        <f t="shared" si="415"/>
        <v>#N/A</v>
      </c>
      <c r="H8842" s="79" t="e">
        <f t="shared" si="416"/>
        <v>#N/A</v>
      </c>
    </row>
    <row r="8843" spans="4:8">
      <c r="D8843" s="79"/>
      <c r="E8843" s="79"/>
      <c r="F8843" s="210" t="e">
        <f t="shared" si="414"/>
        <v>#N/A</v>
      </c>
      <c r="G8843" s="79" t="e">
        <f t="shared" si="415"/>
        <v>#N/A</v>
      </c>
      <c r="H8843" s="79" t="e">
        <f t="shared" si="416"/>
        <v>#N/A</v>
      </c>
    </row>
    <row r="8844" spans="4:8">
      <c r="D8844" s="79"/>
      <c r="E8844" s="79"/>
      <c r="F8844" s="210" t="e">
        <f t="shared" si="414"/>
        <v>#N/A</v>
      </c>
      <c r="G8844" s="79" t="e">
        <f t="shared" si="415"/>
        <v>#N/A</v>
      </c>
      <c r="H8844" s="79" t="e">
        <f t="shared" si="416"/>
        <v>#N/A</v>
      </c>
    </row>
    <row r="8845" spans="4:8">
      <c r="D8845" s="79"/>
      <c r="E8845" s="79"/>
      <c r="F8845" s="210" t="e">
        <f t="shared" si="414"/>
        <v>#N/A</v>
      </c>
      <c r="G8845" s="79" t="e">
        <f t="shared" si="415"/>
        <v>#N/A</v>
      </c>
      <c r="H8845" s="79" t="e">
        <f t="shared" si="416"/>
        <v>#N/A</v>
      </c>
    </row>
    <row r="8846" spans="4:8">
      <c r="D8846" s="79"/>
      <c r="E8846" s="79"/>
      <c r="F8846" s="210" t="e">
        <f t="shared" si="414"/>
        <v>#N/A</v>
      </c>
      <c r="G8846" s="79" t="e">
        <f t="shared" si="415"/>
        <v>#N/A</v>
      </c>
      <c r="H8846" s="79" t="e">
        <f t="shared" si="416"/>
        <v>#N/A</v>
      </c>
    </row>
    <row r="8847" spans="4:8">
      <c r="D8847" s="79"/>
      <c r="E8847" s="79"/>
      <c r="F8847" s="210" t="e">
        <f t="shared" si="414"/>
        <v>#N/A</v>
      </c>
      <c r="G8847" s="79" t="e">
        <f t="shared" si="415"/>
        <v>#N/A</v>
      </c>
      <c r="H8847" s="79" t="e">
        <f t="shared" si="416"/>
        <v>#N/A</v>
      </c>
    </row>
    <row r="8848" spans="4:8">
      <c r="D8848" s="79"/>
      <c r="E8848" s="79"/>
      <c r="F8848" s="210" t="e">
        <f t="shared" si="414"/>
        <v>#N/A</v>
      </c>
      <c r="G8848" s="79" t="e">
        <f t="shared" si="415"/>
        <v>#N/A</v>
      </c>
      <c r="H8848" s="79" t="e">
        <f t="shared" si="416"/>
        <v>#N/A</v>
      </c>
    </row>
    <row r="8849" spans="4:8">
      <c r="D8849" s="79"/>
      <c r="E8849" s="79"/>
      <c r="F8849" s="210" t="e">
        <f t="shared" si="414"/>
        <v>#N/A</v>
      </c>
      <c r="G8849" s="79" t="e">
        <f t="shared" si="415"/>
        <v>#N/A</v>
      </c>
      <c r="H8849" s="79" t="e">
        <f t="shared" si="416"/>
        <v>#N/A</v>
      </c>
    </row>
    <row r="8850" spans="4:8">
      <c r="D8850" s="79"/>
      <c r="E8850" s="79"/>
      <c r="F8850" s="210" t="e">
        <f t="shared" si="414"/>
        <v>#N/A</v>
      </c>
      <c r="G8850" s="79" t="e">
        <f t="shared" si="415"/>
        <v>#N/A</v>
      </c>
      <c r="H8850" s="79" t="e">
        <f t="shared" si="416"/>
        <v>#N/A</v>
      </c>
    </row>
    <row r="8851" spans="4:8">
      <c r="D8851" s="79"/>
      <c r="E8851" s="79"/>
      <c r="F8851" s="210" t="e">
        <f t="shared" si="414"/>
        <v>#N/A</v>
      </c>
      <c r="G8851" s="79" t="e">
        <f t="shared" si="415"/>
        <v>#N/A</v>
      </c>
      <c r="H8851" s="79" t="e">
        <f t="shared" si="416"/>
        <v>#N/A</v>
      </c>
    </row>
    <row r="8852" spans="4:8">
      <c r="D8852" s="79"/>
      <c r="E8852" s="79"/>
      <c r="F8852" s="210" t="e">
        <f t="shared" si="414"/>
        <v>#N/A</v>
      </c>
      <c r="G8852" s="79" t="e">
        <f t="shared" si="415"/>
        <v>#N/A</v>
      </c>
      <c r="H8852" s="79" t="e">
        <f t="shared" si="416"/>
        <v>#N/A</v>
      </c>
    </row>
    <row r="8853" spans="4:8">
      <c r="D8853" s="79"/>
      <c r="E8853" s="79"/>
      <c r="F8853" s="210" t="e">
        <f t="shared" si="414"/>
        <v>#N/A</v>
      </c>
      <c r="G8853" s="79" t="e">
        <f t="shared" si="415"/>
        <v>#N/A</v>
      </c>
      <c r="H8853" s="79" t="e">
        <f t="shared" si="416"/>
        <v>#N/A</v>
      </c>
    </row>
    <row r="8854" spans="4:8">
      <c r="D8854" s="79"/>
      <c r="E8854" s="79"/>
      <c r="F8854" s="210" t="e">
        <f t="shared" si="414"/>
        <v>#N/A</v>
      </c>
      <c r="G8854" s="79" t="e">
        <f t="shared" si="415"/>
        <v>#N/A</v>
      </c>
      <c r="H8854" s="79" t="e">
        <f t="shared" si="416"/>
        <v>#N/A</v>
      </c>
    </row>
    <row r="8855" spans="4:8">
      <c r="D8855" s="79"/>
      <c r="E8855" s="79"/>
      <c r="F8855" s="210" t="e">
        <f t="shared" si="414"/>
        <v>#N/A</v>
      </c>
      <c r="G8855" s="79" t="e">
        <f t="shared" si="415"/>
        <v>#N/A</v>
      </c>
      <c r="H8855" s="79" t="e">
        <f t="shared" si="416"/>
        <v>#N/A</v>
      </c>
    </row>
    <row r="8856" spans="4:8">
      <c r="D8856" s="79"/>
      <c r="E8856" s="79"/>
      <c r="F8856" s="210" t="e">
        <f t="shared" si="414"/>
        <v>#N/A</v>
      </c>
      <c r="G8856" s="79" t="e">
        <f t="shared" si="415"/>
        <v>#N/A</v>
      </c>
      <c r="H8856" s="79" t="e">
        <f t="shared" si="416"/>
        <v>#N/A</v>
      </c>
    </row>
    <row r="8857" spans="4:8">
      <c r="D8857" s="79"/>
      <c r="E8857" s="79"/>
      <c r="F8857" s="210" t="e">
        <f t="shared" si="414"/>
        <v>#N/A</v>
      </c>
      <c r="G8857" s="79" t="e">
        <f t="shared" si="415"/>
        <v>#N/A</v>
      </c>
      <c r="H8857" s="79" t="e">
        <f t="shared" si="416"/>
        <v>#N/A</v>
      </c>
    </row>
    <row r="8858" spans="4:8">
      <c r="D8858" s="79"/>
      <c r="E8858" s="79"/>
      <c r="F8858" s="210" t="e">
        <f t="shared" si="414"/>
        <v>#N/A</v>
      </c>
      <c r="G8858" s="79" t="e">
        <f t="shared" si="415"/>
        <v>#N/A</v>
      </c>
      <c r="H8858" s="79" t="e">
        <f t="shared" si="416"/>
        <v>#N/A</v>
      </c>
    </row>
    <row r="8859" spans="4:8">
      <c r="D8859" s="79"/>
      <c r="E8859" s="79"/>
      <c r="F8859" s="210" t="e">
        <f t="shared" si="414"/>
        <v>#N/A</v>
      </c>
      <c r="G8859" s="79" t="e">
        <f t="shared" si="415"/>
        <v>#N/A</v>
      </c>
      <c r="H8859" s="79" t="e">
        <f t="shared" si="416"/>
        <v>#N/A</v>
      </c>
    </row>
    <row r="8860" spans="4:8">
      <c r="D8860" s="79"/>
      <c r="E8860" s="79"/>
      <c r="F8860" s="210" t="e">
        <f t="shared" si="414"/>
        <v>#N/A</v>
      </c>
      <c r="G8860" s="79" t="e">
        <f t="shared" si="415"/>
        <v>#N/A</v>
      </c>
      <c r="H8860" s="79" t="e">
        <f t="shared" si="416"/>
        <v>#N/A</v>
      </c>
    </row>
    <row r="8861" spans="4:8">
      <c r="D8861" s="79"/>
      <c r="E8861" s="79"/>
      <c r="F8861" s="210" t="e">
        <f t="shared" si="414"/>
        <v>#N/A</v>
      </c>
      <c r="G8861" s="79" t="e">
        <f t="shared" si="415"/>
        <v>#N/A</v>
      </c>
      <c r="H8861" s="79" t="e">
        <f t="shared" si="416"/>
        <v>#N/A</v>
      </c>
    </row>
    <row r="8862" spans="4:8">
      <c r="D8862" s="79"/>
      <c r="E8862" s="79"/>
      <c r="F8862" s="210" t="e">
        <f t="shared" si="414"/>
        <v>#N/A</v>
      </c>
      <c r="G8862" s="79" t="e">
        <f t="shared" si="415"/>
        <v>#N/A</v>
      </c>
      <c r="H8862" s="79" t="e">
        <f t="shared" si="416"/>
        <v>#N/A</v>
      </c>
    </row>
    <row r="8863" spans="4:8">
      <c r="D8863" s="79"/>
      <c r="E8863" s="79"/>
      <c r="F8863" s="210" t="e">
        <f t="shared" si="414"/>
        <v>#N/A</v>
      </c>
      <c r="G8863" s="79" t="e">
        <f t="shared" si="415"/>
        <v>#N/A</v>
      </c>
      <c r="H8863" s="79" t="e">
        <f t="shared" si="416"/>
        <v>#N/A</v>
      </c>
    </row>
    <row r="8864" spans="4:8">
      <c r="D8864" s="79"/>
      <c r="E8864" s="79"/>
      <c r="F8864" s="210" t="e">
        <f t="shared" si="414"/>
        <v>#N/A</v>
      </c>
      <c r="G8864" s="79" t="e">
        <f t="shared" si="415"/>
        <v>#N/A</v>
      </c>
      <c r="H8864" s="79" t="e">
        <f t="shared" si="416"/>
        <v>#N/A</v>
      </c>
    </row>
    <row r="8865" spans="4:8">
      <c r="D8865" s="79"/>
      <c r="E8865" s="79"/>
      <c r="F8865" s="210" t="e">
        <f t="shared" si="414"/>
        <v>#N/A</v>
      </c>
      <c r="G8865" s="79" t="e">
        <f t="shared" si="415"/>
        <v>#N/A</v>
      </c>
      <c r="H8865" s="79" t="e">
        <f t="shared" si="416"/>
        <v>#N/A</v>
      </c>
    </row>
    <row r="8866" spans="4:8">
      <c r="D8866" s="79"/>
      <c r="E8866" s="79"/>
      <c r="F8866" s="210" t="e">
        <f t="shared" si="414"/>
        <v>#N/A</v>
      </c>
      <c r="G8866" s="79" t="e">
        <f t="shared" si="415"/>
        <v>#N/A</v>
      </c>
      <c r="H8866" s="79" t="e">
        <f t="shared" si="416"/>
        <v>#N/A</v>
      </c>
    </row>
    <row r="8867" spans="4:8">
      <c r="D8867" s="79"/>
      <c r="E8867" s="79"/>
      <c r="F8867" s="210" t="e">
        <f t="shared" si="414"/>
        <v>#N/A</v>
      </c>
      <c r="G8867" s="79" t="e">
        <f t="shared" si="415"/>
        <v>#N/A</v>
      </c>
      <c r="H8867" s="79" t="e">
        <f t="shared" si="416"/>
        <v>#N/A</v>
      </c>
    </row>
    <row r="8868" spans="4:8">
      <c r="D8868" s="79"/>
      <c r="E8868" s="79"/>
      <c r="F8868" s="210" t="e">
        <f t="shared" si="414"/>
        <v>#N/A</v>
      </c>
      <c r="G8868" s="79" t="e">
        <f t="shared" si="415"/>
        <v>#N/A</v>
      </c>
      <c r="H8868" s="79" t="e">
        <f t="shared" si="416"/>
        <v>#N/A</v>
      </c>
    </row>
    <row r="8869" spans="4:8">
      <c r="D8869" s="79"/>
      <c r="E8869" s="79"/>
      <c r="F8869" s="210" t="e">
        <f t="shared" si="414"/>
        <v>#N/A</v>
      </c>
      <c r="G8869" s="79" t="e">
        <f t="shared" si="415"/>
        <v>#N/A</v>
      </c>
      <c r="H8869" s="79" t="e">
        <f t="shared" si="416"/>
        <v>#N/A</v>
      </c>
    </row>
    <row r="8870" spans="4:8">
      <c r="D8870" s="79"/>
      <c r="E8870" s="79"/>
      <c r="F8870" s="210" t="e">
        <f t="shared" si="414"/>
        <v>#N/A</v>
      </c>
      <c r="G8870" s="79" t="e">
        <f t="shared" si="415"/>
        <v>#N/A</v>
      </c>
      <c r="H8870" s="79" t="e">
        <f t="shared" si="416"/>
        <v>#N/A</v>
      </c>
    </row>
    <row r="8871" spans="4:8">
      <c r="D8871" s="79"/>
      <c r="E8871" s="79"/>
      <c r="F8871" s="210" t="e">
        <f t="shared" si="414"/>
        <v>#N/A</v>
      </c>
      <c r="G8871" s="79" t="e">
        <f t="shared" si="415"/>
        <v>#N/A</v>
      </c>
      <c r="H8871" s="79" t="e">
        <f t="shared" si="416"/>
        <v>#N/A</v>
      </c>
    </row>
    <row r="8872" spans="4:8">
      <c r="D8872" s="79"/>
      <c r="E8872" s="79"/>
      <c r="F8872" s="210" t="e">
        <f t="shared" si="414"/>
        <v>#N/A</v>
      </c>
      <c r="G8872" s="79" t="e">
        <f t="shared" si="415"/>
        <v>#N/A</v>
      </c>
      <c r="H8872" s="79" t="e">
        <f t="shared" si="416"/>
        <v>#N/A</v>
      </c>
    </row>
    <row r="8873" spans="4:8">
      <c r="D8873" s="79"/>
      <c r="E8873" s="79"/>
      <c r="F8873" s="210" t="e">
        <f t="shared" si="414"/>
        <v>#N/A</v>
      </c>
      <c r="G8873" s="79" t="e">
        <f t="shared" si="415"/>
        <v>#N/A</v>
      </c>
      <c r="H8873" s="79" t="e">
        <f t="shared" si="416"/>
        <v>#N/A</v>
      </c>
    </row>
    <row r="8874" spans="4:8">
      <c r="D8874" s="79"/>
      <c r="E8874" s="79"/>
      <c r="F8874" s="210" t="e">
        <f t="shared" si="414"/>
        <v>#N/A</v>
      </c>
      <c r="G8874" s="79" t="e">
        <f t="shared" si="415"/>
        <v>#N/A</v>
      </c>
      <c r="H8874" s="79" t="e">
        <f t="shared" si="416"/>
        <v>#N/A</v>
      </c>
    </row>
    <row r="8875" spans="4:8">
      <c r="D8875" s="79"/>
      <c r="E8875" s="79"/>
      <c r="F8875" s="210" t="e">
        <f t="shared" si="414"/>
        <v>#N/A</v>
      </c>
      <c r="G8875" s="79" t="e">
        <f t="shared" si="415"/>
        <v>#N/A</v>
      </c>
      <c r="H8875" s="79" t="e">
        <f t="shared" si="416"/>
        <v>#N/A</v>
      </c>
    </row>
    <row r="8876" spans="4:8">
      <c r="D8876" s="79"/>
      <c r="E8876" s="79"/>
      <c r="F8876" s="210" t="e">
        <f t="shared" si="414"/>
        <v>#N/A</v>
      </c>
      <c r="G8876" s="79" t="e">
        <f t="shared" si="415"/>
        <v>#N/A</v>
      </c>
      <c r="H8876" s="79" t="e">
        <f t="shared" si="416"/>
        <v>#N/A</v>
      </c>
    </row>
    <row r="8877" spans="4:8">
      <c r="D8877" s="79"/>
      <c r="E8877" s="79"/>
      <c r="F8877" s="210" t="e">
        <f t="shared" si="414"/>
        <v>#N/A</v>
      </c>
      <c r="G8877" s="79" t="e">
        <f t="shared" si="415"/>
        <v>#N/A</v>
      </c>
      <c r="H8877" s="79" t="e">
        <f t="shared" si="416"/>
        <v>#N/A</v>
      </c>
    </row>
    <row r="8878" spans="4:8">
      <c r="D8878" s="79"/>
      <c r="E8878" s="79"/>
      <c r="F8878" s="210" t="e">
        <f t="shared" si="414"/>
        <v>#N/A</v>
      </c>
      <c r="G8878" s="79" t="e">
        <f t="shared" si="415"/>
        <v>#N/A</v>
      </c>
      <c r="H8878" s="79" t="e">
        <f t="shared" si="416"/>
        <v>#N/A</v>
      </c>
    </row>
    <row r="8879" spans="4:8">
      <c r="D8879" s="79"/>
      <c r="E8879" s="79"/>
      <c r="F8879" s="210" t="e">
        <f t="shared" si="414"/>
        <v>#N/A</v>
      </c>
      <c r="G8879" s="79" t="e">
        <f t="shared" si="415"/>
        <v>#N/A</v>
      </c>
      <c r="H8879" s="79" t="e">
        <f t="shared" si="416"/>
        <v>#N/A</v>
      </c>
    </row>
    <row r="8880" spans="4:8">
      <c r="D8880" s="79"/>
      <c r="E8880" s="79"/>
      <c r="F8880" s="210" t="e">
        <f t="shared" si="414"/>
        <v>#N/A</v>
      </c>
      <c r="G8880" s="79" t="e">
        <f t="shared" si="415"/>
        <v>#N/A</v>
      </c>
      <c r="H8880" s="79" t="e">
        <f t="shared" si="416"/>
        <v>#N/A</v>
      </c>
    </row>
    <row r="8881" spans="4:8">
      <c r="D8881" s="79"/>
      <c r="E8881" s="79"/>
      <c r="F8881" s="210" t="e">
        <f t="shared" si="414"/>
        <v>#N/A</v>
      </c>
      <c r="G8881" s="79" t="e">
        <f t="shared" si="415"/>
        <v>#N/A</v>
      </c>
      <c r="H8881" s="79" t="e">
        <f t="shared" si="416"/>
        <v>#N/A</v>
      </c>
    </row>
    <row r="8882" spans="4:8">
      <c r="D8882" s="79"/>
      <c r="E8882" s="79"/>
      <c r="F8882" s="210" t="e">
        <f t="shared" si="414"/>
        <v>#N/A</v>
      </c>
      <c r="G8882" s="79" t="e">
        <f t="shared" si="415"/>
        <v>#N/A</v>
      </c>
      <c r="H8882" s="79" t="e">
        <f t="shared" si="416"/>
        <v>#N/A</v>
      </c>
    </row>
    <row r="8883" spans="4:8">
      <c r="D8883" s="79"/>
      <c r="E8883" s="79"/>
      <c r="F8883" s="210" t="e">
        <f t="shared" si="414"/>
        <v>#N/A</v>
      </c>
      <c r="G8883" s="79" t="e">
        <f t="shared" si="415"/>
        <v>#N/A</v>
      </c>
      <c r="H8883" s="79" t="e">
        <f t="shared" si="416"/>
        <v>#N/A</v>
      </c>
    </row>
    <row r="8884" spans="4:8">
      <c r="D8884" s="79"/>
      <c r="E8884" s="79"/>
      <c r="F8884" s="210" t="e">
        <f t="shared" si="414"/>
        <v>#N/A</v>
      </c>
      <c r="G8884" s="79" t="e">
        <f t="shared" si="415"/>
        <v>#N/A</v>
      </c>
      <c r="H8884" s="79" t="e">
        <f t="shared" si="416"/>
        <v>#N/A</v>
      </c>
    </row>
    <row r="8885" spans="4:8">
      <c r="D8885" s="79"/>
      <c r="E8885" s="79"/>
      <c r="F8885" s="210" t="e">
        <f t="shared" si="414"/>
        <v>#N/A</v>
      </c>
      <c r="G8885" s="79" t="e">
        <f t="shared" si="415"/>
        <v>#N/A</v>
      </c>
      <c r="H8885" s="79" t="e">
        <f t="shared" si="416"/>
        <v>#N/A</v>
      </c>
    </row>
    <row r="8886" spans="4:8">
      <c r="D8886" s="79"/>
      <c r="E8886" s="79"/>
      <c r="F8886" s="210" t="e">
        <f t="shared" si="414"/>
        <v>#N/A</v>
      </c>
      <c r="G8886" s="79" t="e">
        <f t="shared" si="415"/>
        <v>#N/A</v>
      </c>
      <c r="H8886" s="79" t="e">
        <f t="shared" si="416"/>
        <v>#N/A</v>
      </c>
    </row>
    <row r="8887" spans="4:8">
      <c r="D8887" s="79"/>
      <c r="E8887" s="79"/>
      <c r="F8887" s="210" t="e">
        <f t="shared" si="414"/>
        <v>#N/A</v>
      </c>
      <c r="G8887" s="79" t="e">
        <f t="shared" si="415"/>
        <v>#N/A</v>
      </c>
      <c r="H8887" s="79" t="e">
        <f t="shared" si="416"/>
        <v>#N/A</v>
      </c>
    </row>
    <row r="8888" spans="4:8">
      <c r="D8888" s="79"/>
      <c r="E8888" s="79"/>
      <c r="F8888" s="210" t="e">
        <f t="shared" si="414"/>
        <v>#N/A</v>
      </c>
      <c r="G8888" s="79" t="e">
        <f t="shared" si="415"/>
        <v>#N/A</v>
      </c>
      <c r="H8888" s="79" t="e">
        <f t="shared" si="416"/>
        <v>#N/A</v>
      </c>
    </row>
    <row r="8889" spans="4:8">
      <c r="D8889" s="79"/>
      <c r="E8889" s="79"/>
      <c r="F8889" s="210" t="e">
        <f t="shared" si="414"/>
        <v>#N/A</v>
      </c>
      <c r="G8889" s="79" t="e">
        <f t="shared" si="415"/>
        <v>#N/A</v>
      </c>
      <c r="H8889" s="79" t="e">
        <f t="shared" si="416"/>
        <v>#N/A</v>
      </c>
    </row>
    <row r="8890" spans="4:8">
      <c r="D8890" s="79"/>
      <c r="E8890" s="79"/>
      <c r="F8890" s="210" t="e">
        <f t="shared" si="414"/>
        <v>#N/A</v>
      </c>
      <c r="G8890" s="79" t="e">
        <f t="shared" si="415"/>
        <v>#N/A</v>
      </c>
      <c r="H8890" s="79" t="e">
        <f t="shared" si="416"/>
        <v>#N/A</v>
      </c>
    </row>
    <row r="8891" spans="4:8">
      <c r="D8891" s="79"/>
      <c r="E8891" s="79"/>
      <c r="F8891" s="210" t="e">
        <f t="shared" si="414"/>
        <v>#N/A</v>
      </c>
      <c r="G8891" s="79" t="e">
        <f t="shared" si="415"/>
        <v>#N/A</v>
      </c>
      <c r="H8891" s="79" t="e">
        <f t="shared" si="416"/>
        <v>#N/A</v>
      </c>
    </row>
    <row r="8892" spans="4:8">
      <c r="D8892" s="79"/>
      <c r="E8892" s="79"/>
      <c r="F8892" s="210" t="e">
        <f t="shared" si="414"/>
        <v>#N/A</v>
      </c>
      <c r="G8892" s="79" t="e">
        <f t="shared" si="415"/>
        <v>#N/A</v>
      </c>
      <c r="H8892" s="79" t="e">
        <f t="shared" si="416"/>
        <v>#N/A</v>
      </c>
    </row>
    <row r="8893" spans="4:8">
      <c r="D8893" s="79"/>
      <c r="E8893" s="79"/>
      <c r="F8893" s="210" t="e">
        <f t="shared" si="414"/>
        <v>#N/A</v>
      </c>
      <c r="G8893" s="79" t="e">
        <f t="shared" si="415"/>
        <v>#N/A</v>
      </c>
      <c r="H8893" s="79" t="e">
        <f t="shared" si="416"/>
        <v>#N/A</v>
      </c>
    </row>
    <row r="8894" spans="4:8">
      <c r="D8894" s="79"/>
      <c r="E8894" s="79"/>
      <c r="F8894" s="210" t="e">
        <f t="shared" si="414"/>
        <v>#N/A</v>
      </c>
      <c r="G8894" s="79" t="e">
        <f t="shared" si="415"/>
        <v>#N/A</v>
      </c>
      <c r="H8894" s="79" t="e">
        <f t="shared" si="416"/>
        <v>#N/A</v>
      </c>
    </row>
    <row r="8895" spans="4:8">
      <c r="D8895" s="79"/>
      <c r="E8895" s="79"/>
      <c r="F8895" s="210" t="e">
        <f t="shared" si="414"/>
        <v>#N/A</v>
      </c>
      <c r="G8895" s="79" t="e">
        <f t="shared" si="415"/>
        <v>#N/A</v>
      </c>
      <c r="H8895" s="79" t="e">
        <f t="shared" si="416"/>
        <v>#N/A</v>
      </c>
    </row>
    <row r="8896" spans="4:8">
      <c r="D8896" s="79"/>
      <c r="E8896" s="79"/>
      <c r="F8896" s="210" t="e">
        <f t="shared" si="414"/>
        <v>#N/A</v>
      </c>
      <c r="G8896" s="79" t="e">
        <f t="shared" si="415"/>
        <v>#N/A</v>
      </c>
      <c r="H8896" s="79" t="e">
        <f t="shared" si="416"/>
        <v>#N/A</v>
      </c>
    </row>
    <row r="8897" spans="4:8">
      <c r="D8897" s="79"/>
      <c r="E8897" s="79"/>
      <c r="F8897" s="210" t="e">
        <f t="shared" si="414"/>
        <v>#N/A</v>
      </c>
      <c r="G8897" s="79" t="e">
        <f t="shared" si="415"/>
        <v>#N/A</v>
      </c>
      <c r="H8897" s="79" t="e">
        <f t="shared" si="416"/>
        <v>#N/A</v>
      </c>
    </row>
    <row r="8898" spans="4:8">
      <c r="D8898" s="79"/>
      <c r="E8898" s="79"/>
      <c r="F8898" s="210" t="e">
        <f t="shared" si="414"/>
        <v>#N/A</v>
      </c>
      <c r="G8898" s="79" t="e">
        <f t="shared" si="415"/>
        <v>#N/A</v>
      </c>
      <c r="H8898" s="79" t="e">
        <f t="shared" si="416"/>
        <v>#N/A</v>
      </c>
    </row>
    <row r="8899" spans="4:8">
      <c r="D8899" s="79"/>
      <c r="E8899" s="79"/>
      <c r="F8899" s="210" t="e">
        <f t="shared" ref="F8899:F8962" si="417">IF(REF_DT&lt;=LastDay,INDEX(IntraMonth_Buckets,MATCH($A8899,IntraSumMonths,0),1),INDEX(BucketTable,MATCH($A8899,SumMonths,0),1))</f>
        <v>#N/A</v>
      </c>
      <c r="G8899" s="79" t="e">
        <f t="shared" ref="G8899:G8962" si="418">INDEX(Book_Type,MATCH($B8899,Book,0),1)</f>
        <v>#N/A</v>
      </c>
      <c r="H8899" s="79" t="e">
        <f t="shared" ref="H8899:H8962" si="419">$F8899&amp;$C8899</f>
        <v>#N/A</v>
      </c>
    </row>
    <row r="8900" spans="4:8">
      <c r="D8900" s="79"/>
      <c r="E8900" s="79"/>
      <c r="F8900" s="210" t="e">
        <f t="shared" si="417"/>
        <v>#N/A</v>
      </c>
      <c r="G8900" s="79" t="e">
        <f t="shared" si="418"/>
        <v>#N/A</v>
      </c>
      <c r="H8900" s="79" t="e">
        <f t="shared" si="419"/>
        <v>#N/A</v>
      </c>
    </row>
    <row r="8901" spans="4:8">
      <c r="D8901" s="79"/>
      <c r="E8901" s="79"/>
      <c r="F8901" s="210" t="e">
        <f t="shared" si="417"/>
        <v>#N/A</v>
      </c>
      <c r="G8901" s="79" t="e">
        <f t="shared" si="418"/>
        <v>#N/A</v>
      </c>
      <c r="H8901" s="79" t="e">
        <f t="shared" si="419"/>
        <v>#N/A</v>
      </c>
    </row>
    <row r="8902" spans="4:8">
      <c r="D8902" s="79"/>
      <c r="E8902" s="79"/>
      <c r="F8902" s="210" t="e">
        <f t="shared" si="417"/>
        <v>#N/A</v>
      </c>
      <c r="G8902" s="79" t="e">
        <f t="shared" si="418"/>
        <v>#N/A</v>
      </c>
      <c r="H8902" s="79" t="e">
        <f t="shared" si="419"/>
        <v>#N/A</v>
      </c>
    </row>
    <row r="8903" spans="4:8">
      <c r="D8903" s="79"/>
      <c r="E8903" s="79"/>
      <c r="F8903" s="210" t="e">
        <f t="shared" si="417"/>
        <v>#N/A</v>
      </c>
      <c r="G8903" s="79" t="e">
        <f t="shared" si="418"/>
        <v>#N/A</v>
      </c>
      <c r="H8903" s="79" t="e">
        <f t="shared" si="419"/>
        <v>#N/A</v>
      </c>
    </row>
    <row r="8904" spans="4:8">
      <c r="D8904" s="79"/>
      <c r="E8904" s="79"/>
      <c r="F8904" s="210" t="e">
        <f t="shared" si="417"/>
        <v>#N/A</v>
      </c>
      <c r="G8904" s="79" t="e">
        <f t="shared" si="418"/>
        <v>#N/A</v>
      </c>
      <c r="H8904" s="79" t="e">
        <f t="shared" si="419"/>
        <v>#N/A</v>
      </c>
    </row>
    <row r="8905" spans="4:8">
      <c r="D8905" s="79"/>
      <c r="E8905" s="79"/>
      <c r="F8905" s="210" t="e">
        <f t="shared" si="417"/>
        <v>#N/A</v>
      </c>
      <c r="G8905" s="79" t="e">
        <f t="shared" si="418"/>
        <v>#N/A</v>
      </c>
      <c r="H8905" s="79" t="e">
        <f t="shared" si="419"/>
        <v>#N/A</v>
      </c>
    </row>
    <row r="8906" spans="4:8">
      <c r="D8906" s="79"/>
      <c r="E8906" s="79"/>
      <c r="F8906" s="210" t="e">
        <f t="shared" si="417"/>
        <v>#N/A</v>
      </c>
      <c r="G8906" s="79" t="e">
        <f t="shared" si="418"/>
        <v>#N/A</v>
      </c>
      <c r="H8906" s="79" t="e">
        <f t="shared" si="419"/>
        <v>#N/A</v>
      </c>
    </row>
    <row r="8907" spans="4:8">
      <c r="D8907" s="79"/>
      <c r="E8907" s="79"/>
      <c r="F8907" s="210" t="e">
        <f t="shared" si="417"/>
        <v>#N/A</v>
      </c>
      <c r="G8907" s="79" t="e">
        <f t="shared" si="418"/>
        <v>#N/A</v>
      </c>
      <c r="H8907" s="79" t="e">
        <f t="shared" si="419"/>
        <v>#N/A</v>
      </c>
    </row>
    <row r="8908" spans="4:8">
      <c r="D8908" s="79"/>
      <c r="E8908" s="79"/>
      <c r="F8908" s="210" t="e">
        <f t="shared" si="417"/>
        <v>#N/A</v>
      </c>
      <c r="G8908" s="79" t="e">
        <f t="shared" si="418"/>
        <v>#N/A</v>
      </c>
      <c r="H8908" s="79" t="e">
        <f t="shared" si="419"/>
        <v>#N/A</v>
      </c>
    </row>
    <row r="8909" spans="4:8">
      <c r="D8909" s="79"/>
      <c r="E8909" s="79"/>
      <c r="F8909" s="210" t="e">
        <f t="shared" si="417"/>
        <v>#N/A</v>
      </c>
      <c r="G8909" s="79" t="e">
        <f t="shared" si="418"/>
        <v>#N/A</v>
      </c>
      <c r="H8909" s="79" t="e">
        <f t="shared" si="419"/>
        <v>#N/A</v>
      </c>
    </row>
    <row r="8910" spans="4:8">
      <c r="D8910" s="79"/>
      <c r="E8910" s="79"/>
      <c r="F8910" s="210" t="e">
        <f t="shared" si="417"/>
        <v>#N/A</v>
      </c>
      <c r="G8910" s="79" t="e">
        <f t="shared" si="418"/>
        <v>#N/A</v>
      </c>
      <c r="H8910" s="79" t="e">
        <f t="shared" si="419"/>
        <v>#N/A</v>
      </c>
    </row>
    <row r="8911" spans="4:8">
      <c r="D8911" s="79"/>
      <c r="E8911" s="79"/>
      <c r="F8911" s="210" t="e">
        <f t="shared" si="417"/>
        <v>#N/A</v>
      </c>
      <c r="G8911" s="79" t="e">
        <f t="shared" si="418"/>
        <v>#N/A</v>
      </c>
      <c r="H8911" s="79" t="e">
        <f t="shared" si="419"/>
        <v>#N/A</v>
      </c>
    </row>
    <row r="8912" spans="4:8">
      <c r="D8912" s="79"/>
      <c r="E8912" s="79"/>
      <c r="F8912" s="210" t="e">
        <f t="shared" si="417"/>
        <v>#N/A</v>
      </c>
      <c r="G8912" s="79" t="e">
        <f t="shared" si="418"/>
        <v>#N/A</v>
      </c>
      <c r="H8912" s="79" t="e">
        <f t="shared" si="419"/>
        <v>#N/A</v>
      </c>
    </row>
    <row r="8913" spans="4:8">
      <c r="D8913" s="79"/>
      <c r="E8913" s="79"/>
      <c r="F8913" s="210" t="e">
        <f t="shared" si="417"/>
        <v>#N/A</v>
      </c>
      <c r="G8913" s="79" t="e">
        <f t="shared" si="418"/>
        <v>#N/A</v>
      </c>
      <c r="H8913" s="79" t="e">
        <f t="shared" si="419"/>
        <v>#N/A</v>
      </c>
    </row>
    <row r="8914" spans="4:8">
      <c r="D8914" s="79"/>
      <c r="E8914" s="79"/>
      <c r="F8914" s="210" t="e">
        <f t="shared" si="417"/>
        <v>#N/A</v>
      </c>
      <c r="G8914" s="79" t="e">
        <f t="shared" si="418"/>
        <v>#N/A</v>
      </c>
      <c r="H8914" s="79" t="e">
        <f t="shared" si="419"/>
        <v>#N/A</v>
      </c>
    </row>
    <row r="8915" spans="4:8">
      <c r="D8915" s="79"/>
      <c r="E8915" s="79"/>
      <c r="F8915" s="210" t="e">
        <f t="shared" si="417"/>
        <v>#N/A</v>
      </c>
      <c r="G8915" s="79" t="e">
        <f t="shared" si="418"/>
        <v>#N/A</v>
      </c>
      <c r="H8915" s="79" t="e">
        <f t="shared" si="419"/>
        <v>#N/A</v>
      </c>
    </row>
    <row r="8916" spans="4:8">
      <c r="D8916" s="79"/>
      <c r="E8916" s="79"/>
      <c r="F8916" s="210" t="e">
        <f t="shared" si="417"/>
        <v>#N/A</v>
      </c>
      <c r="G8916" s="79" t="e">
        <f t="shared" si="418"/>
        <v>#N/A</v>
      </c>
      <c r="H8916" s="79" t="e">
        <f t="shared" si="419"/>
        <v>#N/A</v>
      </c>
    </row>
    <row r="8917" spans="4:8">
      <c r="D8917" s="79"/>
      <c r="E8917" s="79"/>
      <c r="F8917" s="210" t="e">
        <f t="shared" si="417"/>
        <v>#N/A</v>
      </c>
      <c r="G8917" s="79" t="e">
        <f t="shared" si="418"/>
        <v>#N/A</v>
      </c>
      <c r="H8917" s="79" t="e">
        <f t="shared" si="419"/>
        <v>#N/A</v>
      </c>
    </row>
    <row r="8918" spans="4:8">
      <c r="D8918" s="79"/>
      <c r="E8918" s="79"/>
      <c r="F8918" s="210" t="e">
        <f t="shared" si="417"/>
        <v>#N/A</v>
      </c>
      <c r="G8918" s="79" t="e">
        <f t="shared" si="418"/>
        <v>#N/A</v>
      </c>
      <c r="H8918" s="79" t="e">
        <f t="shared" si="419"/>
        <v>#N/A</v>
      </c>
    </row>
    <row r="8919" spans="4:8">
      <c r="D8919" s="79"/>
      <c r="E8919" s="79"/>
      <c r="F8919" s="210" t="e">
        <f t="shared" si="417"/>
        <v>#N/A</v>
      </c>
      <c r="G8919" s="79" t="e">
        <f t="shared" si="418"/>
        <v>#N/A</v>
      </c>
      <c r="H8919" s="79" t="e">
        <f t="shared" si="419"/>
        <v>#N/A</v>
      </c>
    </row>
    <row r="8920" spans="4:8">
      <c r="D8920" s="79"/>
      <c r="E8920" s="79"/>
      <c r="F8920" s="210" t="e">
        <f t="shared" si="417"/>
        <v>#N/A</v>
      </c>
      <c r="G8920" s="79" t="e">
        <f t="shared" si="418"/>
        <v>#N/A</v>
      </c>
      <c r="H8920" s="79" t="e">
        <f t="shared" si="419"/>
        <v>#N/A</v>
      </c>
    </row>
    <row r="8921" spans="4:8">
      <c r="D8921" s="79"/>
      <c r="E8921" s="79"/>
      <c r="F8921" s="210" t="e">
        <f t="shared" si="417"/>
        <v>#N/A</v>
      </c>
      <c r="G8921" s="79" t="e">
        <f t="shared" si="418"/>
        <v>#N/A</v>
      </c>
      <c r="H8921" s="79" t="e">
        <f t="shared" si="419"/>
        <v>#N/A</v>
      </c>
    </row>
    <row r="8922" spans="4:8">
      <c r="D8922" s="79"/>
      <c r="E8922" s="79"/>
      <c r="F8922" s="210" t="e">
        <f t="shared" si="417"/>
        <v>#N/A</v>
      </c>
      <c r="G8922" s="79" t="e">
        <f t="shared" si="418"/>
        <v>#N/A</v>
      </c>
      <c r="H8922" s="79" t="e">
        <f t="shared" si="419"/>
        <v>#N/A</v>
      </c>
    </row>
    <row r="8923" spans="4:8">
      <c r="D8923" s="79"/>
      <c r="E8923" s="79"/>
      <c r="F8923" s="210" t="e">
        <f t="shared" si="417"/>
        <v>#N/A</v>
      </c>
      <c r="G8923" s="79" t="e">
        <f t="shared" si="418"/>
        <v>#N/A</v>
      </c>
      <c r="H8923" s="79" t="e">
        <f t="shared" si="419"/>
        <v>#N/A</v>
      </c>
    </row>
    <row r="8924" spans="4:8">
      <c r="D8924" s="79"/>
      <c r="E8924" s="79"/>
      <c r="F8924" s="210" t="e">
        <f t="shared" si="417"/>
        <v>#N/A</v>
      </c>
      <c r="G8924" s="79" t="e">
        <f t="shared" si="418"/>
        <v>#N/A</v>
      </c>
      <c r="H8924" s="79" t="e">
        <f t="shared" si="419"/>
        <v>#N/A</v>
      </c>
    </row>
    <row r="8925" spans="4:8">
      <c r="D8925" s="79"/>
      <c r="E8925" s="79"/>
      <c r="F8925" s="210" t="e">
        <f t="shared" si="417"/>
        <v>#N/A</v>
      </c>
      <c r="G8925" s="79" t="e">
        <f t="shared" si="418"/>
        <v>#N/A</v>
      </c>
      <c r="H8925" s="79" t="e">
        <f t="shared" si="419"/>
        <v>#N/A</v>
      </c>
    </row>
    <row r="8926" spans="4:8">
      <c r="D8926" s="79"/>
      <c r="E8926" s="79"/>
      <c r="F8926" s="210" t="e">
        <f t="shared" si="417"/>
        <v>#N/A</v>
      </c>
      <c r="G8926" s="79" t="e">
        <f t="shared" si="418"/>
        <v>#N/A</v>
      </c>
      <c r="H8926" s="79" t="e">
        <f t="shared" si="419"/>
        <v>#N/A</v>
      </c>
    </row>
    <row r="8927" spans="4:8">
      <c r="D8927" s="79"/>
      <c r="E8927" s="79"/>
      <c r="F8927" s="210" t="e">
        <f t="shared" si="417"/>
        <v>#N/A</v>
      </c>
      <c r="G8927" s="79" t="e">
        <f t="shared" si="418"/>
        <v>#N/A</v>
      </c>
      <c r="H8927" s="79" t="e">
        <f t="shared" si="419"/>
        <v>#N/A</v>
      </c>
    </row>
    <row r="8928" spans="4:8">
      <c r="D8928" s="79"/>
      <c r="E8928" s="79"/>
      <c r="F8928" s="210" t="e">
        <f t="shared" si="417"/>
        <v>#N/A</v>
      </c>
      <c r="G8928" s="79" t="e">
        <f t="shared" si="418"/>
        <v>#N/A</v>
      </c>
      <c r="H8928" s="79" t="e">
        <f t="shared" si="419"/>
        <v>#N/A</v>
      </c>
    </row>
    <row r="8929" spans="4:8">
      <c r="D8929" s="79"/>
      <c r="E8929" s="79"/>
      <c r="F8929" s="210" t="e">
        <f t="shared" si="417"/>
        <v>#N/A</v>
      </c>
      <c r="G8929" s="79" t="e">
        <f t="shared" si="418"/>
        <v>#N/A</v>
      </c>
      <c r="H8929" s="79" t="e">
        <f t="shared" si="419"/>
        <v>#N/A</v>
      </c>
    </row>
    <row r="8930" spans="4:8">
      <c r="D8930" s="79"/>
      <c r="E8930" s="79"/>
      <c r="F8930" s="210" t="e">
        <f t="shared" si="417"/>
        <v>#N/A</v>
      </c>
      <c r="G8930" s="79" t="e">
        <f t="shared" si="418"/>
        <v>#N/A</v>
      </c>
      <c r="H8930" s="79" t="e">
        <f t="shared" si="419"/>
        <v>#N/A</v>
      </c>
    </row>
    <row r="8931" spans="4:8">
      <c r="D8931" s="79"/>
      <c r="E8931" s="79"/>
      <c r="F8931" s="210" t="e">
        <f t="shared" si="417"/>
        <v>#N/A</v>
      </c>
      <c r="G8931" s="79" t="e">
        <f t="shared" si="418"/>
        <v>#N/A</v>
      </c>
      <c r="H8931" s="79" t="e">
        <f t="shared" si="419"/>
        <v>#N/A</v>
      </c>
    </row>
    <row r="8932" spans="4:8">
      <c r="D8932" s="79"/>
      <c r="E8932" s="79"/>
      <c r="F8932" s="210" t="e">
        <f t="shared" si="417"/>
        <v>#N/A</v>
      </c>
      <c r="G8932" s="79" t="e">
        <f t="shared" si="418"/>
        <v>#N/A</v>
      </c>
      <c r="H8932" s="79" t="e">
        <f t="shared" si="419"/>
        <v>#N/A</v>
      </c>
    </row>
    <row r="8933" spans="4:8">
      <c r="D8933" s="79"/>
      <c r="E8933" s="79"/>
      <c r="F8933" s="210" t="e">
        <f t="shared" si="417"/>
        <v>#N/A</v>
      </c>
      <c r="G8933" s="79" t="e">
        <f t="shared" si="418"/>
        <v>#N/A</v>
      </c>
      <c r="H8933" s="79" t="e">
        <f t="shared" si="419"/>
        <v>#N/A</v>
      </c>
    </row>
    <row r="8934" spans="4:8">
      <c r="D8934" s="79"/>
      <c r="E8934" s="79"/>
      <c r="F8934" s="210" t="e">
        <f t="shared" si="417"/>
        <v>#N/A</v>
      </c>
      <c r="G8934" s="79" t="e">
        <f t="shared" si="418"/>
        <v>#N/A</v>
      </c>
      <c r="H8934" s="79" t="e">
        <f t="shared" si="419"/>
        <v>#N/A</v>
      </c>
    </row>
    <row r="8935" spans="4:8">
      <c r="D8935" s="79"/>
      <c r="E8935" s="79"/>
      <c r="F8935" s="210" t="e">
        <f t="shared" si="417"/>
        <v>#N/A</v>
      </c>
      <c r="G8935" s="79" t="e">
        <f t="shared" si="418"/>
        <v>#N/A</v>
      </c>
      <c r="H8935" s="79" t="e">
        <f t="shared" si="419"/>
        <v>#N/A</v>
      </c>
    </row>
    <row r="8936" spans="4:8">
      <c r="D8936" s="79"/>
      <c r="E8936" s="79"/>
      <c r="F8936" s="210" t="e">
        <f t="shared" si="417"/>
        <v>#N/A</v>
      </c>
      <c r="G8936" s="79" t="e">
        <f t="shared" si="418"/>
        <v>#N/A</v>
      </c>
      <c r="H8936" s="79" t="e">
        <f t="shared" si="419"/>
        <v>#N/A</v>
      </c>
    </row>
    <row r="8937" spans="4:8">
      <c r="D8937" s="79"/>
      <c r="E8937" s="79"/>
      <c r="F8937" s="210" t="e">
        <f t="shared" si="417"/>
        <v>#N/A</v>
      </c>
      <c r="G8937" s="79" t="e">
        <f t="shared" si="418"/>
        <v>#N/A</v>
      </c>
      <c r="H8937" s="79" t="e">
        <f t="shared" si="419"/>
        <v>#N/A</v>
      </c>
    </row>
    <row r="8938" spans="4:8">
      <c r="D8938" s="79"/>
      <c r="E8938" s="79"/>
      <c r="F8938" s="210" t="e">
        <f t="shared" si="417"/>
        <v>#N/A</v>
      </c>
      <c r="G8938" s="79" t="e">
        <f t="shared" si="418"/>
        <v>#N/A</v>
      </c>
      <c r="H8938" s="79" t="e">
        <f t="shared" si="419"/>
        <v>#N/A</v>
      </c>
    </row>
    <row r="8939" spans="4:8">
      <c r="D8939" s="79"/>
      <c r="E8939" s="79"/>
      <c r="F8939" s="210" t="e">
        <f t="shared" si="417"/>
        <v>#N/A</v>
      </c>
      <c r="G8939" s="79" t="e">
        <f t="shared" si="418"/>
        <v>#N/A</v>
      </c>
      <c r="H8939" s="79" t="e">
        <f t="shared" si="419"/>
        <v>#N/A</v>
      </c>
    </row>
    <row r="8940" spans="4:8">
      <c r="D8940" s="79"/>
      <c r="E8940" s="79"/>
      <c r="F8940" s="210" t="e">
        <f t="shared" si="417"/>
        <v>#N/A</v>
      </c>
      <c r="G8940" s="79" t="e">
        <f t="shared" si="418"/>
        <v>#N/A</v>
      </c>
      <c r="H8940" s="79" t="e">
        <f t="shared" si="419"/>
        <v>#N/A</v>
      </c>
    </row>
    <row r="8941" spans="4:8">
      <c r="D8941" s="79"/>
      <c r="E8941" s="79"/>
      <c r="F8941" s="210" t="e">
        <f t="shared" si="417"/>
        <v>#N/A</v>
      </c>
      <c r="G8941" s="79" t="e">
        <f t="shared" si="418"/>
        <v>#N/A</v>
      </c>
      <c r="H8941" s="79" t="e">
        <f t="shared" si="419"/>
        <v>#N/A</v>
      </c>
    </row>
    <row r="8942" spans="4:8">
      <c r="D8942" s="79"/>
      <c r="E8942" s="79"/>
      <c r="F8942" s="210" t="e">
        <f t="shared" si="417"/>
        <v>#N/A</v>
      </c>
      <c r="G8942" s="79" t="e">
        <f t="shared" si="418"/>
        <v>#N/A</v>
      </c>
      <c r="H8942" s="79" t="e">
        <f t="shared" si="419"/>
        <v>#N/A</v>
      </c>
    </row>
    <row r="8943" spans="4:8">
      <c r="D8943" s="79"/>
      <c r="E8943" s="79"/>
      <c r="F8943" s="210" t="e">
        <f t="shared" si="417"/>
        <v>#N/A</v>
      </c>
      <c r="G8943" s="79" t="e">
        <f t="shared" si="418"/>
        <v>#N/A</v>
      </c>
      <c r="H8943" s="79" t="e">
        <f t="shared" si="419"/>
        <v>#N/A</v>
      </c>
    </row>
    <row r="8944" spans="4:8">
      <c r="D8944" s="79"/>
      <c r="E8944" s="79"/>
      <c r="F8944" s="210" t="e">
        <f t="shared" si="417"/>
        <v>#N/A</v>
      </c>
      <c r="G8944" s="79" t="e">
        <f t="shared" si="418"/>
        <v>#N/A</v>
      </c>
      <c r="H8944" s="79" t="e">
        <f t="shared" si="419"/>
        <v>#N/A</v>
      </c>
    </row>
    <row r="8945" spans="4:8">
      <c r="D8945" s="79"/>
      <c r="E8945" s="79"/>
      <c r="F8945" s="210" t="e">
        <f t="shared" si="417"/>
        <v>#N/A</v>
      </c>
      <c r="G8945" s="79" t="e">
        <f t="shared" si="418"/>
        <v>#N/A</v>
      </c>
      <c r="H8945" s="79" t="e">
        <f t="shared" si="419"/>
        <v>#N/A</v>
      </c>
    </row>
    <row r="8946" spans="4:8">
      <c r="D8946" s="79"/>
      <c r="E8946" s="79"/>
      <c r="F8946" s="210" t="e">
        <f t="shared" si="417"/>
        <v>#N/A</v>
      </c>
      <c r="G8946" s="79" t="e">
        <f t="shared" si="418"/>
        <v>#N/A</v>
      </c>
      <c r="H8946" s="79" t="e">
        <f t="shared" si="419"/>
        <v>#N/A</v>
      </c>
    </row>
    <row r="8947" spans="4:8">
      <c r="D8947" s="79"/>
      <c r="E8947" s="79"/>
      <c r="F8947" s="210" t="e">
        <f t="shared" si="417"/>
        <v>#N/A</v>
      </c>
      <c r="G8947" s="79" t="e">
        <f t="shared" si="418"/>
        <v>#N/A</v>
      </c>
      <c r="H8947" s="79" t="e">
        <f t="shared" si="419"/>
        <v>#N/A</v>
      </c>
    </row>
    <row r="8948" spans="4:8">
      <c r="D8948" s="79"/>
      <c r="E8948" s="79"/>
      <c r="F8948" s="210" t="e">
        <f t="shared" si="417"/>
        <v>#N/A</v>
      </c>
      <c r="G8948" s="79" t="e">
        <f t="shared" si="418"/>
        <v>#N/A</v>
      </c>
      <c r="H8948" s="79" t="e">
        <f t="shared" si="419"/>
        <v>#N/A</v>
      </c>
    </row>
    <row r="8949" spans="4:8">
      <c r="D8949" s="79"/>
      <c r="E8949" s="79"/>
      <c r="F8949" s="210" t="e">
        <f t="shared" si="417"/>
        <v>#N/A</v>
      </c>
      <c r="G8949" s="79" t="e">
        <f t="shared" si="418"/>
        <v>#N/A</v>
      </c>
      <c r="H8949" s="79" t="e">
        <f t="shared" si="419"/>
        <v>#N/A</v>
      </c>
    </row>
    <row r="8950" spans="4:8">
      <c r="D8950" s="79"/>
      <c r="E8950" s="79"/>
      <c r="F8950" s="210" t="e">
        <f t="shared" si="417"/>
        <v>#N/A</v>
      </c>
      <c r="G8950" s="79" t="e">
        <f t="shared" si="418"/>
        <v>#N/A</v>
      </c>
      <c r="H8950" s="79" t="e">
        <f t="shared" si="419"/>
        <v>#N/A</v>
      </c>
    </row>
    <row r="8951" spans="4:8">
      <c r="D8951" s="79"/>
      <c r="E8951" s="79"/>
      <c r="F8951" s="210" t="e">
        <f t="shared" si="417"/>
        <v>#N/A</v>
      </c>
      <c r="G8951" s="79" t="e">
        <f t="shared" si="418"/>
        <v>#N/A</v>
      </c>
      <c r="H8951" s="79" t="e">
        <f t="shared" si="419"/>
        <v>#N/A</v>
      </c>
    </row>
    <row r="8952" spans="4:8">
      <c r="D8952" s="79"/>
      <c r="E8952" s="79"/>
      <c r="F8952" s="210" t="e">
        <f t="shared" si="417"/>
        <v>#N/A</v>
      </c>
      <c r="G8952" s="79" t="e">
        <f t="shared" si="418"/>
        <v>#N/A</v>
      </c>
      <c r="H8952" s="79" t="e">
        <f t="shared" si="419"/>
        <v>#N/A</v>
      </c>
    </row>
    <row r="8953" spans="4:8">
      <c r="D8953" s="79"/>
      <c r="E8953" s="79"/>
      <c r="F8953" s="210" t="e">
        <f t="shared" si="417"/>
        <v>#N/A</v>
      </c>
      <c r="G8953" s="79" t="e">
        <f t="shared" si="418"/>
        <v>#N/A</v>
      </c>
      <c r="H8953" s="79" t="e">
        <f t="shared" si="419"/>
        <v>#N/A</v>
      </c>
    </row>
    <row r="8954" spans="4:8">
      <c r="D8954" s="79"/>
      <c r="E8954" s="79"/>
      <c r="F8954" s="210" t="e">
        <f t="shared" si="417"/>
        <v>#N/A</v>
      </c>
      <c r="G8954" s="79" t="e">
        <f t="shared" si="418"/>
        <v>#N/A</v>
      </c>
      <c r="H8954" s="79" t="e">
        <f t="shared" si="419"/>
        <v>#N/A</v>
      </c>
    </row>
    <row r="8955" spans="4:8">
      <c r="D8955" s="79"/>
      <c r="E8955" s="79"/>
      <c r="F8955" s="210" t="e">
        <f t="shared" si="417"/>
        <v>#N/A</v>
      </c>
      <c r="G8955" s="79" t="e">
        <f t="shared" si="418"/>
        <v>#N/A</v>
      </c>
      <c r="H8955" s="79" t="e">
        <f t="shared" si="419"/>
        <v>#N/A</v>
      </c>
    </row>
    <row r="8956" spans="4:8">
      <c r="D8956" s="79"/>
      <c r="E8956" s="79"/>
      <c r="F8956" s="210" t="e">
        <f t="shared" si="417"/>
        <v>#N/A</v>
      </c>
      <c r="G8956" s="79" t="e">
        <f t="shared" si="418"/>
        <v>#N/A</v>
      </c>
      <c r="H8956" s="79" t="e">
        <f t="shared" si="419"/>
        <v>#N/A</v>
      </c>
    </row>
    <row r="8957" spans="4:8">
      <c r="D8957" s="79"/>
      <c r="E8957" s="79"/>
      <c r="F8957" s="210" t="e">
        <f t="shared" si="417"/>
        <v>#N/A</v>
      </c>
      <c r="G8957" s="79" t="e">
        <f t="shared" si="418"/>
        <v>#N/A</v>
      </c>
      <c r="H8957" s="79" t="e">
        <f t="shared" si="419"/>
        <v>#N/A</v>
      </c>
    </row>
    <row r="8958" spans="4:8">
      <c r="D8958" s="79"/>
      <c r="E8958" s="79"/>
      <c r="F8958" s="210" t="e">
        <f t="shared" si="417"/>
        <v>#N/A</v>
      </c>
      <c r="G8958" s="79" t="e">
        <f t="shared" si="418"/>
        <v>#N/A</v>
      </c>
      <c r="H8958" s="79" t="e">
        <f t="shared" si="419"/>
        <v>#N/A</v>
      </c>
    </row>
    <row r="8959" spans="4:8">
      <c r="D8959" s="79"/>
      <c r="E8959" s="79"/>
      <c r="F8959" s="210" t="e">
        <f t="shared" si="417"/>
        <v>#N/A</v>
      </c>
      <c r="G8959" s="79" t="e">
        <f t="shared" si="418"/>
        <v>#N/A</v>
      </c>
      <c r="H8959" s="79" t="e">
        <f t="shared" si="419"/>
        <v>#N/A</v>
      </c>
    </row>
    <row r="8960" spans="4:8">
      <c r="D8960" s="79"/>
      <c r="E8960" s="79"/>
      <c r="F8960" s="210" t="e">
        <f t="shared" si="417"/>
        <v>#N/A</v>
      </c>
      <c r="G8960" s="79" t="e">
        <f t="shared" si="418"/>
        <v>#N/A</v>
      </c>
      <c r="H8960" s="79" t="e">
        <f t="shared" si="419"/>
        <v>#N/A</v>
      </c>
    </row>
    <row r="8961" spans="4:8">
      <c r="D8961" s="79"/>
      <c r="E8961" s="79"/>
      <c r="F8961" s="210" t="e">
        <f t="shared" si="417"/>
        <v>#N/A</v>
      </c>
      <c r="G8961" s="79" t="e">
        <f t="shared" si="418"/>
        <v>#N/A</v>
      </c>
      <c r="H8961" s="79" t="e">
        <f t="shared" si="419"/>
        <v>#N/A</v>
      </c>
    </row>
    <row r="8962" spans="4:8">
      <c r="D8962" s="79"/>
      <c r="E8962" s="79"/>
      <c r="F8962" s="210" t="e">
        <f t="shared" si="417"/>
        <v>#N/A</v>
      </c>
      <c r="G8962" s="79" t="e">
        <f t="shared" si="418"/>
        <v>#N/A</v>
      </c>
      <c r="H8962" s="79" t="e">
        <f t="shared" si="419"/>
        <v>#N/A</v>
      </c>
    </row>
    <row r="8963" spans="4:8">
      <c r="D8963" s="79"/>
      <c r="E8963" s="79"/>
      <c r="F8963" s="210" t="e">
        <f t="shared" ref="F8963:F9000" si="420">IF(REF_DT&lt;=LastDay,INDEX(IntraMonth_Buckets,MATCH($A8963,IntraSumMonths,0),1),INDEX(BucketTable,MATCH($A8963,SumMonths,0),1))</f>
        <v>#N/A</v>
      </c>
      <c r="G8963" s="79" t="e">
        <f t="shared" ref="G8963:G9000" si="421">INDEX(Book_Type,MATCH($B8963,Book,0),1)</f>
        <v>#N/A</v>
      </c>
      <c r="H8963" s="79" t="e">
        <f t="shared" ref="H8963:H9000" si="422">$F8963&amp;$C8963</f>
        <v>#N/A</v>
      </c>
    </row>
    <row r="8964" spans="4:8">
      <c r="D8964" s="79"/>
      <c r="E8964" s="79"/>
      <c r="F8964" s="210" t="e">
        <f t="shared" si="420"/>
        <v>#N/A</v>
      </c>
      <c r="G8964" s="79" t="e">
        <f t="shared" si="421"/>
        <v>#N/A</v>
      </c>
      <c r="H8964" s="79" t="e">
        <f t="shared" si="422"/>
        <v>#N/A</v>
      </c>
    </row>
    <row r="8965" spans="4:8">
      <c r="D8965" s="79"/>
      <c r="E8965" s="79"/>
      <c r="F8965" s="210" t="e">
        <f t="shared" si="420"/>
        <v>#N/A</v>
      </c>
      <c r="G8965" s="79" t="e">
        <f t="shared" si="421"/>
        <v>#N/A</v>
      </c>
      <c r="H8965" s="79" t="e">
        <f t="shared" si="422"/>
        <v>#N/A</v>
      </c>
    </row>
    <row r="8966" spans="4:8">
      <c r="D8966" s="79"/>
      <c r="E8966" s="79"/>
      <c r="F8966" s="210" t="e">
        <f t="shared" si="420"/>
        <v>#N/A</v>
      </c>
      <c r="G8966" s="79" t="e">
        <f t="shared" si="421"/>
        <v>#N/A</v>
      </c>
      <c r="H8966" s="79" t="e">
        <f t="shared" si="422"/>
        <v>#N/A</v>
      </c>
    </row>
    <row r="8967" spans="4:8">
      <c r="D8967" s="79"/>
      <c r="E8967" s="79"/>
      <c r="F8967" s="210" t="e">
        <f t="shared" si="420"/>
        <v>#N/A</v>
      </c>
      <c r="G8967" s="79" t="e">
        <f t="shared" si="421"/>
        <v>#N/A</v>
      </c>
      <c r="H8967" s="79" t="e">
        <f t="shared" si="422"/>
        <v>#N/A</v>
      </c>
    </row>
    <row r="8968" spans="4:8">
      <c r="D8968" s="79"/>
      <c r="E8968" s="79"/>
      <c r="F8968" s="210" t="e">
        <f t="shared" si="420"/>
        <v>#N/A</v>
      </c>
      <c r="G8968" s="79" t="e">
        <f t="shared" si="421"/>
        <v>#N/A</v>
      </c>
      <c r="H8968" s="79" t="e">
        <f t="shared" si="422"/>
        <v>#N/A</v>
      </c>
    </row>
    <row r="8969" spans="4:8">
      <c r="D8969" s="79"/>
      <c r="E8969" s="79"/>
      <c r="F8969" s="210" t="e">
        <f t="shared" si="420"/>
        <v>#N/A</v>
      </c>
      <c r="G8969" s="79" t="e">
        <f t="shared" si="421"/>
        <v>#N/A</v>
      </c>
      <c r="H8969" s="79" t="e">
        <f t="shared" si="422"/>
        <v>#N/A</v>
      </c>
    </row>
    <row r="8970" spans="4:8">
      <c r="D8970" s="79"/>
      <c r="E8970" s="79"/>
      <c r="F8970" s="210" t="e">
        <f t="shared" si="420"/>
        <v>#N/A</v>
      </c>
      <c r="G8970" s="79" t="e">
        <f t="shared" si="421"/>
        <v>#N/A</v>
      </c>
      <c r="H8970" s="79" t="e">
        <f t="shared" si="422"/>
        <v>#N/A</v>
      </c>
    </row>
    <row r="8971" spans="4:8">
      <c r="D8971" s="79"/>
      <c r="E8971" s="79"/>
      <c r="F8971" s="210" t="e">
        <f t="shared" si="420"/>
        <v>#N/A</v>
      </c>
      <c r="G8971" s="79" t="e">
        <f t="shared" si="421"/>
        <v>#N/A</v>
      </c>
      <c r="H8971" s="79" t="e">
        <f t="shared" si="422"/>
        <v>#N/A</v>
      </c>
    </row>
    <row r="8972" spans="4:8">
      <c r="D8972" s="79"/>
      <c r="E8972" s="79"/>
      <c r="F8972" s="210" t="e">
        <f t="shared" si="420"/>
        <v>#N/A</v>
      </c>
      <c r="G8972" s="79" t="e">
        <f t="shared" si="421"/>
        <v>#N/A</v>
      </c>
      <c r="H8972" s="79" t="e">
        <f t="shared" si="422"/>
        <v>#N/A</v>
      </c>
    </row>
    <row r="8973" spans="4:8">
      <c r="D8973" s="79"/>
      <c r="E8973" s="79"/>
      <c r="F8973" s="210" t="e">
        <f t="shared" si="420"/>
        <v>#N/A</v>
      </c>
      <c r="G8973" s="79" t="e">
        <f t="shared" si="421"/>
        <v>#N/A</v>
      </c>
      <c r="H8973" s="79" t="e">
        <f t="shared" si="422"/>
        <v>#N/A</v>
      </c>
    </row>
    <row r="8974" spans="4:8">
      <c r="D8974" s="79"/>
      <c r="E8974" s="79"/>
      <c r="F8974" s="210" t="e">
        <f t="shared" si="420"/>
        <v>#N/A</v>
      </c>
      <c r="G8974" s="79" t="e">
        <f t="shared" si="421"/>
        <v>#N/A</v>
      </c>
      <c r="H8974" s="79" t="e">
        <f t="shared" si="422"/>
        <v>#N/A</v>
      </c>
    </row>
    <row r="8975" spans="4:8">
      <c r="D8975" s="79"/>
      <c r="E8975" s="79"/>
      <c r="F8975" s="210" t="e">
        <f t="shared" si="420"/>
        <v>#N/A</v>
      </c>
      <c r="G8975" s="79" t="e">
        <f t="shared" si="421"/>
        <v>#N/A</v>
      </c>
      <c r="H8975" s="79" t="e">
        <f t="shared" si="422"/>
        <v>#N/A</v>
      </c>
    </row>
    <row r="8976" spans="4:8">
      <c r="D8976" s="79"/>
      <c r="E8976" s="79"/>
      <c r="F8976" s="210" t="e">
        <f t="shared" si="420"/>
        <v>#N/A</v>
      </c>
      <c r="G8976" s="79" t="e">
        <f t="shared" si="421"/>
        <v>#N/A</v>
      </c>
      <c r="H8976" s="79" t="e">
        <f t="shared" si="422"/>
        <v>#N/A</v>
      </c>
    </row>
    <row r="8977" spans="4:8">
      <c r="D8977" s="79"/>
      <c r="E8977" s="79"/>
      <c r="F8977" s="210" t="e">
        <f t="shared" si="420"/>
        <v>#N/A</v>
      </c>
      <c r="G8977" s="79" t="e">
        <f t="shared" si="421"/>
        <v>#N/A</v>
      </c>
      <c r="H8977" s="79" t="e">
        <f t="shared" si="422"/>
        <v>#N/A</v>
      </c>
    </row>
    <row r="8978" spans="4:8">
      <c r="D8978" s="79"/>
      <c r="E8978" s="79"/>
      <c r="F8978" s="210" t="e">
        <f t="shared" si="420"/>
        <v>#N/A</v>
      </c>
      <c r="G8978" s="79" t="e">
        <f t="shared" si="421"/>
        <v>#N/A</v>
      </c>
      <c r="H8978" s="79" t="e">
        <f t="shared" si="422"/>
        <v>#N/A</v>
      </c>
    </row>
    <row r="8979" spans="4:8">
      <c r="D8979" s="79"/>
      <c r="E8979" s="79"/>
      <c r="F8979" s="210" t="e">
        <f t="shared" si="420"/>
        <v>#N/A</v>
      </c>
      <c r="G8979" s="79" t="e">
        <f t="shared" si="421"/>
        <v>#N/A</v>
      </c>
      <c r="H8979" s="79" t="e">
        <f t="shared" si="422"/>
        <v>#N/A</v>
      </c>
    </row>
    <row r="8980" spans="4:8">
      <c r="D8980" s="79"/>
      <c r="E8980" s="79"/>
      <c r="F8980" s="210" t="e">
        <f t="shared" si="420"/>
        <v>#N/A</v>
      </c>
      <c r="G8980" s="79" t="e">
        <f t="shared" si="421"/>
        <v>#N/A</v>
      </c>
      <c r="H8980" s="79" t="e">
        <f t="shared" si="422"/>
        <v>#N/A</v>
      </c>
    </row>
    <row r="8981" spans="4:8">
      <c r="D8981" s="79"/>
      <c r="E8981" s="79"/>
      <c r="F8981" s="210" t="e">
        <f t="shared" si="420"/>
        <v>#N/A</v>
      </c>
      <c r="G8981" s="79" t="e">
        <f t="shared" si="421"/>
        <v>#N/A</v>
      </c>
      <c r="H8981" s="79" t="e">
        <f t="shared" si="422"/>
        <v>#N/A</v>
      </c>
    </row>
    <row r="8982" spans="4:8">
      <c r="D8982" s="79"/>
      <c r="E8982" s="79"/>
      <c r="F8982" s="210" t="e">
        <f t="shared" si="420"/>
        <v>#N/A</v>
      </c>
      <c r="G8982" s="79" t="e">
        <f t="shared" si="421"/>
        <v>#N/A</v>
      </c>
      <c r="H8982" s="79" t="e">
        <f t="shared" si="422"/>
        <v>#N/A</v>
      </c>
    </row>
    <row r="8983" spans="4:8">
      <c r="D8983" s="79"/>
      <c r="E8983" s="79"/>
      <c r="F8983" s="210" t="e">
        <f t="shared" si="420"/>
        <v>#N/A</v>
      </c>
      <c r="G8983" s="79" t="e">
        <f t="shared" si="421"/>
        <v>#N/A</v>
      </c>
      <c r="H8983" s="79" t="e">
        <f t="shared" si="422"/>
        <v>#N/A</v>
      </c>
    </row>
    <row r="8984" spans="4:8">
      <c r="D8984" s="79"/>
      <c r="E8984" s="79"/>
      <c r="F8984" s="210" t="e">
        <f t="shared" si="420"/>
        <v>#N/A</v>
      </c>
      <c r="G8984" s="79" t="e">
        <f t="shared" si="421"/>
        <v>#N/A</v>
      </c>
      <c r="H8984" s="79" t="e">
        <f t="shared" si="422"/>
        <v>#N/A</v>
      </c>
    </row>
    <row r="8985" spans="4:8">
      <c r="D8985" s="79"/>
      <c r="E8985" s="79"/>
      <c r="F8985" s="210" t="e">
        <f t="shared" si="420"/>
        <v>#N/A</v>
      </c>
      <c r="G8985" s="79" t="e">
        <f t="shared" si="421"/>
        <v>#N/A</v>
      </c>
      <c r="H8985" s="79" t="e">
        <f t="shared" si="422"/>
        <v>#N/A</v>
      </c>
    </row>
    <row r="8986" spans="4:8">
      <c r="D8986" s="79"/>
      <c r="E8986" s="79"/>
      <c r="F8986" s="210" t="e">
        <f t="shared" si="420"/>
        <v>#N/A</v>
      </c>
      <c r="G8986" s="79" t="e">
        <f t="shared" si="421"/>
        <v>#N/A</v>
      </c>
      <c r="H8986" s="79" t="e">
        <f t="shared" si="422"/>
        <v>#N/A</v>
      </c>
    </row>
    <row r="8987" spans="4:8">
      <c r="D8987" s="79"/>
      <c r="E8987" s="79"/>
      <c r="F8987" s="210" t="e">
        <f t="shared" si="420"/>
        <v>#N/A</v>
      </c>
      <c r="G8987" s="79" t="e">
        <f t="shared" si="421"/>
        <v>#N/A</v>
      </c>
      <c r="H8987" s="79" t="e">
        <f t="shared" si="422"/>
        <v>#N/A</v>
      </c>
    </row>
    <row r="8988" spans="4:8">
      <c r="D8988" s="79"/>
      <c r="E8988" s="79"/>
      <c r="F8988" s="210" t="e">
        <f t="shared" si="420"/>
        <v>#N/A</v>
      </c>
      <c r="G8988" s="79" t="e">
        <f t="shared" si="421"/>
        <v>#N/A</v>
      </c>
      <c r="H8988" s="79" t="e">
        <f t="shared" si="422"/>
        <v>#N/A</v>
      </c>
    </row>
    <row r="8989" spans="4:8">
      <c r="D8989" s="79"/>
      <c r="E8989" s="79"/>
      <c r="F8989" s="210" t="e">
        <f t="shared" si="420"/>
        <v>#N/A</v>
      </c>
      <c r="G8989" s="79" t="e">
        <f t="shared" si="421"/>
        <v>#N/A</v>
      </c>
      <c r="H8989" s="79" t="e">
        <f t="shared" si="422"/>
        <v>#N/A</v>
      </c>
    </row>
    <row r="8990" spans="4:8">
      <c r="D8990" s="79"/>
      <c r="E8990" s="79"/>
      <c r="F8990" s="210" t="e">
        <f t="shared" si="420"/>
        <v>#N/A</v>
      </c>
      <c r="G8990" s="79" t="e">
        <f t="shared" si="421"/>
        <v>#N/A</v>
      </c>
      <c r="H8990" s="79" t="e">
        <f t="shared" si="422"/>
        <v>#N/A</v>
      </c>
    </row>
    <row r="8991" spans="4:8">
      <c r="D8991" s="79"/>
      <c r="E8991" s="79"/>
      <c r="F8991" s="210" t="e">
        <f t="shared" si="420"/>
        <v>#N/A</v>
      </c>
      <c r="G8991" s="79" t="e">
        <f t="shared" si="421"/>
        <v>#N/A</v>
      </c>
      <c r="H8991" s="79" t="e">
        <f t="shared" si="422"/>
        <v>#N/A</v>
      </c>
    </row>
    <row r="8992" spans="4:8">
      <c r="D8992" s="79"/>
      <c r="E8992" s="79"/>
      <c r="F8992" s="210" t="e">
        <f t="shared" si="420"/>
        <v>#N/A</v>
      </c>
      <c r="G8992" s="79" t="e">
        <f t="shared" si="421"/>
        <v>#N/A</v>
      </c>
      <c r="H8992" s="79" t="e">
        <f t="shared" si="422"/>
        <v>#N/A</v>
      </c>
    </row>
    <row r="8993" spans="4:8">
      <c r="D8993" s="79"/>
      <c r="E8993" s="79"/>
      <c r="F8993" s="210" t="e">
        <f t="shared" si="420"/>
        <v>#N/A</v>
      </c>
      <c r="G8993" s="79" t="e">
        <f t="shared" si="421"/>
        <v>#N/A</v>
      </c>
      <c r="H8993" s="79" t="e">
        <f t="shared" si="422"/>
        <v>#N/A</v>
      </c>
    </row>
    <row r="8994" spans="4:8">
      <c r="D8994" s="79"/>
      <c r="E8994" s="79"/>
      <c r="F8994" s="210" t="e">
        <f t="shared" si="420"/>
        <v>#N/A</v>
      </c>
      <c r="G8994" s="79" t="e">
        <f t="shared" si="421"/>
        <v>#N/A</v>
      </c>
      <c r="H8994" s="79" t="e">
        <f t="shared" si="422"/>
        <v>#N/A</v>
      </c>
    </row>
    <row r="8995" spans="4:8">
      <c r="D8995" s="79"/>
      <c r="E8995" s="79"/>
      <c r="F8995" s="210" t="e">
        <f t="shared" si="420"/>
        <v>#N/A</v>
      </c>
      <c r="G8995" s="79" t="e">
        <f t="shared" si="421"/>
        <v>#N/A</v>
      </c>
      <c r="H8995" s="79" t="e">
        <f t="shared" si="422"/>
        <v>#N/A</v>
      </c>
    </row>
    <row r="8996" spans="4:8">
      <c r="D8996" s="79"/>
      <c r="E8996" s="79"/>
      <c r="F8996" s="210" t="e">
        <f t="shared" si="420"/>
        <v>#N/A</v>
      </c>
      <c r="G8996" s="79" t="e">
        <f t="shared" si="421"/>
        <v>#N/A</v>
      </c>
      <c r="H8996" s="79" t="e">
        <f t="shared" si="422"/>
        <v>#N/A</v>
      </c>
    </row>
    <row r="8997" spans="4:8">
      <c r="D8997" s="79"/>
      <c r="E8997" s="79"/>
      <c r="F8997" s="210" t="e">
        <f t="shared" si="420"/>
        <v>#N/A</v>
      </c>
      <c r="G8997" s="79" t="e">
        <f t="shared" si="421"/>
        <v>#N/A</v>
      </c>
      <c r="H8997" s="79" t="e">
        <f t="shared" si="422"/>
        <v>#N/A</v>
      </c>
    </row>
    <row r="8998" spans="4:8">
      <c r="D8998" s="79"/>
      <c r="E8998" s="79"/>
      <c r="F8998" s="210" t="e">
        <f t="shared" si="420"/>
        <v>#N/A</v>
      </c>
      <c r="G8998" s="79" t="e">
        <f t="shared" si="421"/>
        <v>#N/A</v>
      </c>
      <c r="H8998" s="79" t="e">
        <f t="shared" si="422"/>
        <v>#N/A</v>
      </c>
    </row>
    <row r="8999" spans="4:8">
      <c r="D8999" s="79"/>
      <c r="E8999" s="79"/>
      <c r="F8999" s="210" t="e">
        <f t="shared" si="420"/>
        <v>#N/A</v>
      </c>
      <c r="G8999" s="79" t="e">
        <f t="shared" si="421"/>
        <v>#N/A</v>
      </c>
      <c r="H8999" s="79" t="e">
        <f t="shared" si="422"/>
        <v>#N/A</v>
      </c>
    </row>
    <row r="9000" spans="4:8">
      <c r="D9000" s="79"/>
      <c r="E9000" s="79"/>
      <c r="F9000" s="210" t="e">
        <f t="shared" si="420"/>
        <v>#N/A</v>
      </c>
      <c r="G9000" s="79" t="e">
        <f t="shared" si="421"/>
        <v>#N/A</v>
      </c>
      <c r="H9000" s="79" t="e">
        <f t="shared" si="422"/>
        <v>#N/A</v>
      </c>
    </row>
    <row r="9001" spans="4:8">
      <c r="D9001" s="79"/>
      <c r="E9001" s="79"/>
    </row>
    <row r="9002" spans="4:8">
      <c r="D9002" s="79"/>
      <c r="E9002" s="79"/>
    </row>
    <row r="9003" spans="4:8">
      <c r="D9003" s="79"/>
      <c r="E9003" s="79"/>
    </row>
    <row r="9004" spans="4:8">
      <c r="D9004" s="79"/>
      <c r="E9004" s="79"/>
    </row>
    <row r="9005" spans="4:8">
      <c r="D9005" s="79"/>
      <c r="E9005" s="79"/>
    </row>
    <row r="9006" spans="4:8">
      <c r="D9006" s="79"/>
      <c r="E9006" s="79"/>
    </row>
    <row r="9007" spans="4:8">
      <c r="D9007" s="79"/>
      <c r="E9007" s="79"/>
    </row>
    <row r="9008" spans="4:8">
      <c r="D9008" s="79"/>
      <c r="E9008" s="79"/>
    </row>
    <row r="9009" s="79" customFormat="1"/>
    <row r="9010" s="79" customFormat="1"/>
    <row r="9011" s="79" customFormat="1"/>
    <row r="9012" s="79" customFormat="1"/>
    <row r="9013" s="79" customFormat="1"/>
    <row r="9014" s="79" customFormat="1"/>
    <row r="9015" s="79" customFormat="1"/>
    <row r="9016" s="79" customFormat="1"/>
    <row r="9017" s="79" customFormat="1"/>
    <row r="9018" s="79" customFormat="1"/>
    <row r="9019" s="79" customFormat="1"/>
    <row r="9020" s="79" customFormat="1"/>
    <row r="9021" s="79" customFormat="1"/>
    <row r="9022" s="79" customFormat="1"/>
    <row r="9023" s="79" customFormat="1"/>
    <row r="9024" s="79" customFormat="1"/>
    <row r="9025" s="79" customFormat="1"/>
    <row r="9026" s="79" customFormat="1"/>
    <row r="9027" s="79" customFormat="1"/>
    <row r="9028" s="79" customFormat="1"/>
    <row r="9029" s="79" customFormat="1"/>
    <row r="9030" s="79" customFormat="1"/>
    <row r="9031" s="79" customFormat="1"/>
    <row r="9032" s="79" customFormat="1"/>
    <row r="9033" s="79" customFormat="1"/>
    <row r="9034" s="79" customFormat="1"/>
    <row r="9035" s="79" customFormat="1"/>
    <row r="9036" s="79" customFormat="1"/>
    <row r="9037" s="79" customFormat="1"/>
    <row r="9038" s="79" customFormat="1"/>
    <row r="9039" s="79" customFormat="1"/>
    <row r="9040" s="79" customFormat="1"/>
    <row r="9041" s="79" customFormat="1"/>
    <row r="9042" s="79" customFormat="1"/>
    <row r="9043" s="79" customFormat="1"/>
    <row r="9044" s="79" customFormat="1"/>
    <row r="9045" s="79" customFormat="1"/>
    <row r="9046" s="79" customFormat="1"/>
    <row r="9047" s="79" customFormat="1"/>
    <row r="9048" s="79" customFormat="1"/>
    <row r="9049" s="79" customFormat="1"/>
    <row r="9050" s="79" customFormat="1"/>
    <row r="9051" s="79" customFormat="1"/>
    <row r="9052" s="79" customFormat="1"/>
    <row r="9053" s="79" customFormat="1"/>
    <row r="9054" s="79" customFormat="1"/>
    <row r="9055" s="79" customFormat="1"/>
    <row r="9056" s="79" customFormat="1"/>
    <row r="9057" s="79" customFormat="1"/>
    <row r="9058" s="79" customFormat="1"/>
    <row r="9059" s="79" customFormat="1"/>
    <row r="9060" s="79" customFormat="1"/>
    <row r="9061" s="79" customFormat="1"/>
    <row r="9062" s="79" customFormat="1"/>
    <row r="9063" s="79" customFormat="1"/>
    <row r="9064" s="79" customFormat="1"/>
    <row r="9065" s="79" customFormat="1"/>
    <row r="9066" s="79" customFormat="1"/>
    <row r="9067" s="79" customFormat="1"/>
    <row r="9068" s="79" customFormat="1"/>
    <row r="9069" s="79" customFormat="1"/>
    <row r="9070" s="79" customFormat="1"/>
    <row r="9071" s="79" customFormat="1"/>
    <row r="9072" s="79" customFormat="1"/>
    <row r="9073" s="79" customFormat="1"/>
    <row r="9074" s="79" customFormat="1"/>
    <row r="9075" s="79" customFormat="1"/>
    <row r="9076" s="79" customFormat="1"/>
    <row r="9077" s="79" customFormat="1"/>
    <row r="9078" s="79" customFormat="1"/>
    <row r="9079" s="79" customFormat="1"/>
    <row r="9080" s="79" customFormat="1"/>
    <row r="9081" s="79" customFormat="1"/>
    <row r="9082" s="79" customFormat="1"/>
    <row r="9083" s="79" customFormat="1"/>
    <row r="9084" s="79" customFormat="1"/>
    <row r="9085" s="79" customFormat="1"/>
    <row r="9086" s="79" customFormat="1"/>
    <row r="9087" s="79" customFormat="1"/>
    <row r="9088" s="79" customFormat="1"/>
    <row r="9089" s="79" customFormat="1"/>
    <row r="9090" s="79" customFormat="1"/>
    <row r="9091" s="79" customFormat="1"/>
    <row r="9092" s="79" customFormat="1"/>
    <row r="9093" s="79" customFormat="1"/>
    <row r="9094" s="79" customFormat="1"/>
    <row r="9095" s="79" customFormat="1"/>
    <row r="9096" s="79" customFormat="1"/>
    <row r="9097" s="79" customFormat="1"/>
    <row r="9098" s="79" customFormat="1"/>
    <row r="9099" s="79" customFormat="1"/>
    <row r="9100" s="79" customFormat="1"/>
    <row r="9101" s="79" customFormat="1"/>
    <row r="9102" s="79" customFormat="1"/>
    <row r="9103" s="79" customFormat="1"/>
    <row r="9104" s="79" customFormat="1"/>
    <row r="9105" s="79" customFormat="1"/>
    <row r="9106" s="79" customFormat="1"/>
    <row r="9107" s="79" customFormat="1"/>
    <row r="9108" s="79" customFormat="1"/>
    <row r="9109" s="79" customFormat="1"/>
    <row r="9110" s="79" customFormat="1"/>
    <row r="9111" s="79" customFormat="1"/>
    <row r="9112" s="79" customFormat="1"/>
    <row r="9113" s="79" customFormat="1"/>
    <row r="9114" s="79" customFormat="1"/>
    <row r="9115" s="79" customFormat="1"/>
    <row r="9116" s="79" customFormat="1"/>
    <row r="9117" s="79" customFormat="1"/>
    <row r="9118" s="79" customFormat="1"/>
    <row r="9119" s="79" customFormat="1"/>
    <row r="9120" s="79" customFormat="1"/>
    <row r="9121" s="79" customFormat="1"/>
    <row r="9122" s="79" customFormat="1"/>
    <row r="9123" s="79" customFormat="1"/>
    <row r="9124" s="79" customFormat="1"/>
    <row r="9125" s="79" customFormat="1"/>
    <row r="9126" s="79" customFormat="1"/>
    <row r="9127" s="79" customFormat="1"/>
    <row r="9128" s="79" customFormat="1"/>
    <row r="9129" s="79" customFormat="1"/>
    <row r="9130" s="79" customFormat="1"/>
    <row r="9131" s="79" customFormat="1"/>
    <row r="9132" s="79" customFormat="1"/>
    <row r="9133" s="79" customFormat="1"/>
    <row r="9134" s="79" customFormat="1"/>
    <row r="9135" s="79" customFormat="1"/>
    <row r="9136" s="79" customFormat="1"/>
    <row r="9137" s="79" customFormat="1"/>
    <row r="9138" s="79" customFormat="1"/>
    <row r="9139" s="79" customFormat="1"/>
    <row r="9140" s="79" customFormat="1"/>
    <row r="9141" s="79" customFormat="1"/>
    <row r="9142" s="79" customFormat="1"/>
    <row r="9143" s="79" customFormat="1"/>
    <row r="9144" s="79" customFormat="1"/>
    <row r="9145" s="79" customFormat="1"/>
    <row r="9146" s="79" customFormat="1"/>
    <row r="9147" s="79" customFormat="1"/>
    <row r="9148" s="79" customFormat="1"/>
    <row r="9149" s="79" customFormat="1"/>
    <row r="9150" s="79" customFormat="1"/>
    <row r="9151" s="79" customFormat="1"/>
    <row r="9152" s="79" customFormat="1"/>
    <row r="9153" s="79" customFormat="1"/>
    <row r="9154" s="79" customFormat="1"/>
    <row r="9155" s="79" customFormat="1"/>
    <row r="9156" s="79" customFormat="1"/>
    <row r="9157" s="79" customFormat="1"/>
    <row r="9158" s="79" customFormat="1"/>
    <row r="9159" s="79" customFormat="1"/>
    <row r="9160" s="79" customFormat="1"/>
    <row r="9161" s="79" customFormat="1"/>
    <row r="9162" s="79" customFormat="1"/>
    <row r="9163" s="79" customFormat="1"/>
    <row r="9164" s="79" customFormat="1"/>
    <row r="9165" s="79" customFormat="1"/>
    <row r="9166" s="79" customFormat="1"/>
    <row r="9167" s="79" customFormat="1"/>
    <row r="9168" s="79" customFormat="1"/>
    <row r="9169" s="79" customFormat="1"/>
    <row r="9170" s="79" customFormat="1"/>
    <row r="9171" s="79" customFormat="1"/>
    <row r="9172" s="79" customFormat="1"/>
    <row r="9173" s="79" customFormat="1"/>
    <row r="9174" s="79" customFormat="1"/>
    <row r="9175" s="79" customFormat="1"/>
    <row r="9176" s="79" customFormat="1"/>
    <row r="9177" s="79" customFormat="1"/>
    <row r="9178" s="79" customFormat="1"/>
    <row r="9179" s="79" customFormat="1"/>
    <row r="9180" s="79" customFormat="1"/>
    <row r="9181" s="79" customFormat="1"/>
    <row r="9182" s="79" customFormat="1"/>
    <row r="9183" s="79" customFormat="1"/>
    <row r="9184" s="79" customFormat="1"/>
    <row r="9185" s="79" customFormat="1"/>
    <row r="9186" s="79" customFormat="1"/>
    <row r="9187" s="79" customFormat="1"/>
    <row r="9188" s="79" customFormat="1"/>
    <row r="9189" s="79" customFormat="1"/>
    <row r="9190" s="79" customFormat="1"/>
    <row r="9191" s="79" customFormat="1"/>
    <row r="9192" s="79" customFormat="1"/>
    <row r="9193" s="79" customFormat="1"/>
    <row r="9194" s="79" customFormat="1"/>
    <row r="9195" s="79" customFormat="1"/>
    <row r="9196" s="79" customFormat="1"/>
    <row r="9197" s="79" customFormat="1"/>
    <row r="9198" s="79" customFormat="1"/>
    <row r="9199" s="79" customFormat="1"/>
    <row r="9200" s="79" customFormat="1"/>
    <row r="9201" s="79" customFormat="1"/>
    <row r="9202" s="79" customFormat="1"/>
    <row r="9203" s="79" customFormat="1"/>
    <row r="9204" s="79" customFormat="1"/>
    <row r="9205" s="79" customFormat="1"/>
    <row r="9206" s="79" customFormat="1"/>
    <row r="9207" s="79" customFormat="1"/>
    <row r="9208" s="79" customFormat="1"/>
    <row r="9209" s="79" customFormat="1"/>
    <row r="9210" s="79" customFormat="1"/>
    <row r="9211" s="79" customFormat="1"/>
    <row r="9212" s="79" customFormat="1"/>
    <row r="9213" s="79" customFormat="1"/>
    <row r="9214" s="79" customFormat="1"/>
    <row r="9215" s="79" customFormat="1"/>
    <row r="9216" s="79" customFormat="1"/>
    <row r="9217" s="79" customFormat="1"/>
    <row r="9218" s="79" customFormat="1"/>
    <row r="9219" s="79" customFormat="1"/>
    <row r="9220" s="79" customFormat="1"/>
    <row r="9221" s="79" customFormat="1"/>
    <row r="9222" s="79" customFormat="1"/>
    <row r="9223" s="79" customFormat="1"/>
    <row r="9224" s="79" customFormat="1"/>
    <row r="9225" s="79" customFormat="1"/>
    <row r="9226" s="79" customFormat="1"/>
    <row r="9227" s="79" customFormat="1"/>
    <row r="9228" s="79" customFormat="1"/>
    <row r="9229" s="79" customFormat="1"/>
    <row r="9230" s="79" customFormat="1"/>
    <row r="9231" s="79" customFormat="1"/>
    <row r="9232" s="79" customFormat="1"/>
    <row r="9233" s="79" customFormat="1"/>
    <row r="9234" s="79" customFormat="1"/>
    <row r="9235" s="79" customFormat="1"/>
    <row r="9236" s="79" customFormat="1"/>
    <row r="9237" s="79" customFormat="1"/>
    <row r="9238" s="79" customFormat="1"/>
    <row r="9239" s="79" customFormat="1"/>
    <row r="9240" s="79" customFormat="1"/>
    <row r="9241" s="79" customFormat="1"/>
    <row r="9242" s="79" customFormat="1"/>
    <row r="9243" s="79" customFormat="1"/>
    <row r="9244" s="79" customFormat="1"/>
    <row r="9245" s="79" customFormat="1"/>
    <row r="9246" s="79" customFormat="1"/>
    <row r="9247" s="79" customFormat="1"/>
    <row r="9248" s="79" customFormat="1"/>
    <row r="9249" s="79" customFormat="1"/>
    <row r="9250" s="79" customFormat="1"/>
    <row r="9251" s="79" customFormat="1"/>
    <row r="9252" s="79" customFormat="1"/>
    <row r="9253" s="79" customFormat="1"/>
    <row r="9254" s="79" customFormat="1"/>
    <row r="9255" s="79" customFormat="1"/>
    <row r="9256" s="79" customFormat="1"/>
    <row r="9257" s="79" customFormat="1"/>
    <row r="9258" s="79" customFormat="1"/>
    <row r="9259" s="79" customFormat="1"/>
    <row r="9260" s="79" customFormat="1"/>
    <row r="9261" s="79" customFormat="1"/>
    <row r="9262" s="79" customFormat="1"/>
    <row r="9263" s="79" customFormat="1"/>
    <row r="9264" s="79" customFormat="1"/>
    <row r="9265" s="79" customFormat="1"/>
    <row r="9266" s="79" customFormat="1"/>
    <row r="9267" s="79" customFormat="1"/>
    <row r="9268" s="79" customFormat="1"/>
    <row r="9269" s="79" customFormat="1"/>
    <row r="9270" s="79" customFormat="1"/>
    <row r="9271" s="79" customFormat="1"/>
    <row r="9272" s="79" customFormat="1"/>
    <row r="9273" s="79" customFormat="1"/>
    <row r="9274" s="79" customFormat="1"/>
    <row r="9275" s="79" customFormat="1"/>
    <row r="9276" s="79" customFormat="1"/>
    <row r="9277" s="79" customFormat="1"/>
    <row r="9278" s="79" customFormat="1"/>
    <row r="9279" s="79" customFormat="1"/>
    <row r="9280" s="79" customFormat="1"/>
    <row r="9281" s="79" customFormat="1"/>
    <row r="9282" s="79" customFormat="1"/>
    <row r="9283" s="79" customFormat="1"/>
    <row r="9284" s="79" customFormat="1"/>
    <row r="9285" s="79" customFormat="1"/>
    <row r="9286" s="79" customFormat="1"/>
    <row r="9287" s="79" customFormat="1"/>
    <row r="9288" s="79" customFormat="1"/>
    <row r="9289" s="79" customFormat="1"/>
    <row r="9290" s="79" customFormat="1"/>
    <row r="9291" s="79" customFormat="1"/>
    <row r="9292" s="79" customFormat="1"/>
    <row r="9293" s="79" customFormat="1"/>
    <row r="9294" s="79" customFormat="1"/>
    <row r="9295" s="79" customFormat="1"/>
    <row r="9296" s="79" customFormat="1"/>
    <row r="9297" s="79" customFormat="1"/>
    <row r="9298" s="79" customFormat="1"/>
    <row r="9299" s="79" customFormat="1"/>
    <row r="9300" s="79" customFormat="1"/>
    <row r="9301" s="79" customFormat="1"/>
    <row r="9302" s="79" customFormat="1"/>
    <row r="9303" s="79" customFormat="1"/>
    <row r="9304" s="79" customFormat="1"/>
    <row r="9305" s="79" customFormat="1"/>
    <row r="9306" s="79" customFormat="1"/>
    <row r="9307" s="79" customFormat="1"/>
    <row r="9308" s="79" customFormat="1"/>
    <row r="9309" s="79" customFormat="1"/>
    <row r="9310" s="79" customFormat="1"/>
    <row r="9311" s="79" customFormat="1"/>
    <row r="9312" s="79" customFormat="1"/>
    <row r="9313" s="79" customFormat="1"/>
    <row r="9314" s="79" customFormat="1"/>
    <row r="9315" s="79" customFormat="1"/>
    <row r="9316" s="79" customFormat="1"/>
    <row r="9317" s="79" customFormat="1"/>
    <row r="9318" s="79" customFormat="1"/>
    <row r="9319" s="79" customFormat="1"/>
    <row r="9320" s="79" customFormat="1"/>
    <row r="9321" s="79" customFormat="1"/>
    <row r="9322" s="79" customFormat="1"/>
    <row r="9323" s="79" customFormat="1"/>
    <row r="9324" s="79" customFormat="1"/>
    <row r="9325" s="79" customFormat="1"/>
    <row r="9326" s="79" customFormat="1"/>
    <row r="9327" s="79" customFormat="1"/>
    <row r="9328" s="79" customFormat="1"/>
    <row r="9329" s="79" customFormat="1"/>
    <row r="9330" s="79" customFormat="1"/>
    <row r="9331" s="79" customFormat="1"/>
    <row r="9332" s="79" customFormat="1"/>
    <row r="9333" s="79" customFormat="1"/>
    <row r="9334" s="79" customFormat="1"/>
    <row r="9335" s="79" customFormat="1"/>
    <row r="9336" s="79" customFormat="1"/>
    <row r="9337" s="79" customFormat="1"/>
    <row r="9338" s="79" customFormat="1"/>
    <row r="9339" s="79" customFormat="1"/>
    <row r="9340" s="79" customFormat="1"/>
    <row r="9341" s="79" customFormat="1"/>
    <row r="9342" s="79" customFormat="1"/>
    <row r="9343" s="79" customFormat="1"/>
    <row r="9344" s="79" customFormat="1"/>
    <row r="9345" s="79" customFormat="1"/>
    <row r="9346" s="79" customFormat="1"/>
    <row r="9347" s="79" customFormat="1"/>
    <row r="9348" s="79" customFormat="1"/>
    <row r="9349" s="79" customFormat="1"/>
    <row r="9350" s="79" customFormat="1"/>
    <row r="9351" s="79" customFormat="1"/>
    <row r="9352" s="79" customFormat="1"/>
    <row r="9353" s="79" customFormat="1"/>
    <row r="9354" s="79" customFormat="1"/>
    <row r="9355" s="79" customFormat="1"/>
    <row r="9356" s="79" customFormat="1"/>
    <row r="9357" s="79" customFormat="1"/>
    <row r="9358" s="79" customFormat="1"/>
    <row r="9359" s="79" customFormat="1"/>
    <row r="9360" s="79" customFormat="1"/>
    <row r="9361" s="79" customFormat="1"/>
    <row r="9362" s="79" customFormat="1"/>
    <row r="9363" s="79" customFormat="1"/>
    <row r="9364" s="79" customFormat="1"/>
    <row r="9365" s="79" customFormat="1"/>
    <row r="9366" s="79" customFormat="1"/>
    <row r="9367" s="79" customFormat="1"/>
    <row r="9368" s="79" customFormat="1"/>
    <row r="9369" s="79" customFormat="1"/>
    <row r="9370" s="79" customFormat="1"/>
    <row r="9371" s="79" customFormat="1"/>
    <row r="9372" s="79" customFormat="1"/>
    <row r="9373" s="79" customFormat="1"/>
    <row r="9374" s="79" customFormat="1"/>
    <row r="9375" s="79" customFormat="1"/>
    <row r="9376" s="79" customFormat="1"/>
    <row r="9377" s="79" customFormat="1"/>
    <row r="9378" s="79" customFormat="1"/>
    <row r="9379" s="79" customFormat="1"/>
    <row r="9380" s="79" customFormat="1"/>
    <row r="9381" s="79" customFormat="1"/>
    <row r="9382" s="79" customFormat="1"/>
    <row r="9383" s="79" customFormat="1"/>
    <row r="9384" s="79" customFormat="1"/>
    <row r="9385" s="79" customFormat="1"/>
    <row r="9386" s="79" customFormat="1"/>
    <row r="9387" s="79" customFormat="1"/>
    <row r="9388" s="79" customFormat="1"/>
    <row r="9389" s="79" customFormat="1"/>
    <row r="9390" s="79" customFormat="1"/>
    <row r="9391" s="79" customFormat="1"/>
    <row r="9392" s="79" customFormat="1"/>
    <row r="9393" s="79" customFormat="1"/>
    <row r="9394" s="79" customFormat="1"/>
    <row r="9395" s="79" customFormat="1"/>
    <row r="9396" s="79" customFormat="1"/>
    <row r="9397" s="79" customFormat="1"/>
    <row r="9398" s="79" customFormat="1"/>
    <row r="9399" s="79" customFormat="1"/>
    <row r="9400" s="79" customFormat="1"/>
    <row r="9401" s="79" customFormat="1"/>
    <row r="9402" s="79" customFormat="1"/>
    <row r="9403" s="79" customFormat="1"/>
    <row r="9404" s="79" customFormat="1"/>
    <row r="9405" s="79" customFormat="1"/>
    <row r="9406" s="79" customFormat="1"/>
    <row r="9407" s="79" customFormat="1"/>
    <row r="9408" s="79" customFormat="1"/>
    <row r="9409" s="79" customFormat="1"/>
    <row r="9410" s="79" customFormat="1"/>
    <row r="9411" s="79" customFormat="1"/>
    <row r="9412" s="79" customFormat="1"/>
    <row r="9413" s="79" customFormat="1"/>
    <row r="9414" s="79" customFormat="1"/>
    <row r="9415" s="79" customFormat="1"/>
    <row r="9416" s="79" customFormat="1"/>
    <row r="9417" s="79" customFormat="1"/>
    <row r="9418" s="79" customFormat="1"/>
    <row r="9419" s="79" customFormat="1"/>
    <row r="9420" s="79" customFormat="1"/>
    <row r="9421" s="79" customFormat="1"/>
    <row r="9422" s="79" customFormat="1"/>
    <row r="9423" s="79" customFormat="1"/>
    <row r="9424" s="79" customFormat="1"/>
    <row r="9425" s="79" customFormat="1"/>
    <row r="9426" s="79" customFormat="1"/>
    <row r="9427" s="79" customFormat="1"/>
    <row r="9428" s="79" customFormat="1"/>
    <row r="9429" s="79" customFormat="1"/>
    <row r="9430" s="79" customFormat="1"/>
    <row r="9431" s="79" customFormat="1"/>
    <row r="9432" s="79" customFormat="1"/>
    <row r="9433" s="79" customFormat="1"/>
    <row r="9434" s="79" customFormat="1"/>
    <row r="9435" s="79" customFormat="1"/>
    <row r="9436" s="79" customFormat="1"/>
    <row r="9437" s="79" customFormat="1"/>
    <row r="9438" s="79" customFormat="1"/>
    <row r="9439" s="79" customFormat="1"/>
    <row r="9440" s="79" customFormat="1"/>
    <row r="9441" s="79" customFormat="1"/>
    <row r="9442" s="79" customFormat="1"/>
    <row r="9443" s="79" customFormat="1"/>
    <row r="9444" s="79" customFormat="1"/>
    <row r="9445" s="79" customFormat="1"/>
    <row r="9446" s="79" customFormat="1"/>
    <row r="9447" s="79" customFormat="1"/>
    <row r="9448" s="79" customFormat="1"/>
    <row r="9449" s="79" customFormat="1"/>
    <row r="9450" s="79" customFormat="1"/>
    <row r="9451" s="79" customFormat="1"/>
    <row r="9452" s="79" customFormat="1"/>
    <row r="9453" s="79" customFormat="1"/>
    <row r="9454" s="79" customFormat="1"/>
    <row r="9455" s="79" customFormat="1"/>
    <row r="9456" s="79" customFormat="1"/>
    <row r="9457" s="79" customFormat="1"/>
    <row r="9458" s="79" customFormat="1"/>
    <row r="9459" s="79" customFormat="1"/>
    <row r="9460" s="79" customFormat="1"/>
    <row r="9461" s="79" customFormat="1"/>
    <row r="9462" s="79" customFormat="1"/>
    <row r="9463" s="79" customFormat="1"/>
    <row r="9464" s="79" customFormat="1"/>
    <row r="9465" s="79" customFormat="1"/>
    <row r="9466" s="79" customFormat="1"/>
    <row r="9467" s="79" customFormat="1"/>
    <row r="9468" s="79" customFormat="1"/>
    <row r="9469" s="79" customFormat="1"/>
    <row r="9470" s="79" customFormat="1"/>
    <row r="9471" s="79" customFormat="1"/>
    <row r="9472" s="79" customFormat="1"/>
    <row r="9473" s="79" customFormat="1"/>
    <row r="9474" s="79" customFormat="1"/>
    <row r="9475" s="79" customFormat="1"/>
    <row r="9476" s="79" customFormat="1"/>
    <row r="9477" s="79" customFormat="1"/>
    <row r="9478" s="79" customFormat="1"/>
    <row r="9479" s="79" customFormat="1"/>
    <row r="9480" s="79" customFormat="1"/>
    <row r="9481" s="79" customFormat="1"/>
    <row r="9482" s="79" customFormat="1"/>
    <row r="9483" s="79" customFormat="1"/>
    <row r="9484" s="79" customFormat="1"/>
    <row r="9485" s="79" customFormat="1"/>
    <row r="9486" s="79" customFormat="1"/>
    <row r="9487" s="79" customFormat="1"/>
    <row r="9488" s="79" customFormat="1"/>
    <row r="9489" s="79" customFormat="1"/>
    <row r="9490" s="79" customFormat="1"/>
    <row r="9491" s="79" customFormat="1"/>
    <row r="9492" s="79" customFormat="1"/>
    <row r="9493" s="79" customFormat="1"/>
    <row r="9494" s="79" customFormat="1"/>
    <row r="9495" s="79" customFormat="1"/>
    <row r="9496" s="79" customFormat="1"/>
    <row r="9497" s="79" customFormat="1"/>
    <row r="9498" s="79" customFormat="1"/>
    <row r="9499" s="79" customFormat="1"/>
    <row r="9500" s="79" customFormat="1"/>
    <row r="9501" s="79" customFormat="1"/>
    <row r="9502" s="79" customFormat="1"/>
    <row r="9503" s="79" customFormat="1"/>
    <row r="9504" s="79" customFormat="1"/>
    <row r="9505" s="79" customFormat="1"/>
    <row r="9506" s="79" customFormat="1"/>
    <row r="9507" s="79" customFormat="1"/>
    <row r="9508" s="79" customFormat="1"/>
    <row r="9509" s="79" customFormat="1"/>
    <row r="9510" s="79" customFormat="1"/>
    <row r="9511" s="79" customFormat="1"/>
    <row r="9512" s="79" customFormat="1"/>
    <row r="9513" s="79" customFormat="1"/>
    <row r="9514" s="79" customFormat="1"/>
    <row r="9515" s="79" customFormat="1"/>
    <row r="9516" s="79" customFormat="1"/>
    <row r="9517" s="79" customFormat="1"/>
    <row r="9518" s="79" customFormat="1"/>
    <row r="9519" s="79" customFormat="1"/>
    <row r="9520" s="79" customFormat="1"/>
    <row r="9521" s="79" customFormat="1"/>
    <row r="9522" s="79" customFormat="1"/>
    <row r="9523" s="79" customFormat="1"/>
    <row r="9524" s="79" customFormat="1"/>
    <row r="9525" s="79" customFormat="1"/>
    <row r="9526" s="79" customFormat="1"/>
    <row r="9527" s="79" customFormat="1"/>
    <row r="9528" s="79" customFormat="1"/>
    <row r="9529" s="79" customFormat="1"/>
    <row r="9530" s="79" customFormat="1"/>
    <row r="9531" s="79" customFormat="1"/>
    <row r="9532" s="79" customFormat="1"/>
    <row r="9533" s="79" customFormat="1"/>
    <row r="9534" s="79" customFormat="1"/>
    <row r="9535" s="79" customFormat="1"/>
    <row r="9536" s="79" customFormat="1"/>
    <row r="9537" s="79" customFormat="1"/>
    <row r="9538" s="79" customFormat="1"/>
    <row r="9539" s="79" customFormat="1"/>
    <row r="9540" s="79" customFormat="1"/>
    <row r="9541" s="79" customFormat="1"/>
    <row r="9542" s="79" customFormat="1"/>
    <row r="9543" s="79" customFormat="1"/>
    <row r="9544" s="79" customFormat="1"/>
    <row r="9545" s="79" customFormat="1"/>
    <row r="9546" s="79" customFormat="1"/>
    <row r="9547" s="79" customFormat="1"/>
    <row r="9548" s="79" customFormat="1"/>
    <row r="9549" s="79" customFormat="1"/>
    <row r="9550" s="79" customFormat="1"/>
    <row r="9551" s="79" customFormat="1"/>
    <row r="9552" s="79" customFormat="1"/>
    <row r="9553" s="79" customFormat="1"/>
    <row r="9554" s="79" customFormat="1"/>
    <row r="9555" s="79" customFormat="1"/>
    <row r="9556" s="79" customFormat="1"/>
    <row r="9557" s="79" customFormat="1"/>
    <row r="9558" s="79" customFormat="1"/>
    <row r="9559" s="79" customFormat="1"/>
    <row r="9560" s="79" customFormat="1"/>
    <row r="9561" s="79" customFormat="1"/>
    <row r="9562" s="79" customFormat="1"/>
    <row r="9563" s="79" customFormat="1"/>
    <row r="9564" s="79" customFormat="1"/>
    <row r="9565" s="79" customFormat="1"/>
    <row r="9566" s="79" customFormat="1"/>
    <row r="9567" s="79" customFormat="1"/>
    <row r="9568" s="79" customFormat="1"/>
    <row r="9569" s="79" customFormat="1"/>
    <row r="9570" s="79" customFormat="1"/>
    <row r="9571" s="79" customFormat="1"/>
    <row r="9572" s="79" customFormat="1"/>
    <row r="9573" s="79" customFormat="1"/>
    <row r="9574" s="79" customFormat="1"/>
    <row r="9575" s="79" customFormat="1"/>
    <row r="9576" s="79" customFormat="1"/>
    <row r="9577" s="79" customFormat="1"/>
    <row r="9578" s="79" customFormat="1"/>
    <row r="9579" s="79" customFormat="1"/>
    <row r="9580" s="79" customFormat="1"/>
    <row r="9581" s="79" customFormat="1"/>
    <row r="9582" s="79" customFormat="1"/>
    <row r="9583" s="79" customFormat="1"/>
    <row r="9584" s="79" customFormat="1"/>
    <row r="9585" s="79" customFormat="1"/>
    <row r="9586" s="79" customFormat="1"/>
    <row r="9587" s="79" customFormat="1"/>
    <row r="9588" s="79" customFormat="1"/>
    <row r="9589" s="79" customFormat="1"/>
    <row r="9590" s="79" customFormat="1"/>
    <row r="9591" s="79" customFormat="1"/>
    <row r="9592" s="79" customFormat="1"/>
    <row r="9593" s="79" customFormat="1"/>
    <row r="9594" s="79" customFormat="1"/>
    <row r="9595" s="79" customFormat="1"/>
    <row r="9596" s="79" customFormat="1"/>
    <row r="9597" s="79" customFormat="1"/>
    <row r="9598" s="79" customFormat="1"/>
    <row r="9599" s="79" customFormat="1"/>
    <row r="9600" s="79" customFormat="1"/>
    <row r="9601" s="79" customFormat="1"/>
    <row r="9602" s="79" customFormat="1"/>
    <row r="9603" s="79" customFormat="1"/>
    <row r="9604" s="79" customFormat="1"/>
    <row r="9605" s="79" customFormat="1"/>
    <row r="9606" s="79" customFormat="1"/>
    <row r="9607" s="79" customFormat="1"/>
    <row r="9608" s="79" customFormat="1"/>
    <row r="9609" s="79" customFormat="1"/>
    <row r="9610" s="79" customFormat="1"/>
    <row r="9611" s="79" customFormat="1"/>
    <row r="9612" s="79" customFormat="1"/>
    <row r="9613" s="79" customFormat="1"/>
    <row r="9614" s="79" customFormat="1"/>
    <row r="9615" s="79" customFormat="1"/>
    <row r="9616" s="79" customFormat="1"/>
    <row r="9617" s="79" customFormat="1"/>
    <row r="9618" s="79" customFormat="1"/>
    <row r="9619" s="79" customFormat="1"/>
    <row r="9620" s="79" customFormat="1"/>
    <row r="9621" s="79" customFormat="1"/>
    <row r="9622" s="79" customFormat="1"/>
    <row r="9623" s="79" customFormat="1"/>
    <row r="9624" s="79" customFormat="1"/>
    <row r="9625" s="79" customFormat="1"/>
    <row r="9626" s="79" customFormat="1"/>
    <row r="9627" s="79" customFormat="1"/>
    <row r="9628" s="79" customFormat="1"/>
    <row r="9629" s="79" customFormat="1"/>
    <row r="9630" s="79" customFormat="1"/>
    <row r="9631" s="79" customFormat="1"/>
    <row r="9632" s="79" customFormat="1"/>
    <row r="9633" s="79" customFormat="1"/>
    <row r="9634" s="79" customFormat="1"/>
    <row r="9635" s="79" customFormat="1"/>
    <row r="9636" s="79" customFormat="1"/>
    <row r="9637" s="79" customFormat="1"/>
    <row r="9638" s="79" customFormat="1"/>
    <row r="9639" s="79" customFormat="1"/>
    <row r="9640" s="79" customFormat="1"/>
    <row r="9641" s="79" customFormat="1"/>
    <row r="9642" s="79" customFormat="1"/>
    <row r="9643" s="79" customFormat="1"/>
    <row r="9644" s="79" customFormat="1"/>
    <row r="9645" s="79" customFormat="1"/>
    <row r="9646" s="79" customFormat="1"/>
    <row r="9647" s="79" customFormat="1"/>
    <row r="9648" s="79" customFormat="1"/>
    <row r="9649" s="79" customFormat="1"/>
    <row r="9650" s="79" customFormat="1"/>
    <row r="9651" s="79" customFormat="1"/>
    <row r="9652" s="79" customFormat="1"/>
    <row r="9653" s="79" customFormat="1"/>
    <row r="9654" s="79" customFormat="1"/>
    <row r="9655" s="79" customFormat="1"/>
    <row r="9656" s="79" customFormat="1"/>
    <row r="9657" s="79" customFormat="1"/>
    <row r="9658" s="79" customFormat="1"/>
    <row r="9659" s="79" customFormat="1"/>
    <row r="9660" s="79" customFormat="1"/>
    <row r="9661" s="79" customFormat="1"/>
    <row r="9662" s="79" customFormat="1"/>
    <row r="9663" s="79" customFormat="1"/>
    <row r="9664" s="79" customFormat="1"/>
    <row r="9665" s="79" customFormat="1"/>
    <row r="9666" s="79" customFormat="1"/>
    <row r="9667" s="79" customFormat="1"/>
    <row r="9668" s="79" customFormat="1"/>
    <row r="9669" s="79" customFormat="1"/>
    <row r="9670" s="79" customFormat="1"/>
    <row r="9671" s="79" customFormat="1"/>
    <row r="9672" s="79" customFormat="1"/>
    <row r="9673" s="79" customFormat="1"/>
    <row r="9674" s="79" customFormat="1"/>
    <row r="9675" s="79" customFormat="1"/>
    <row r="9676" s="79" customFormat="1"/>
    <row r="9677" s="79" customFormat="1"/>
    <row r="9678" s="79" customFormat="1"/>
    <row r="9679" s="79" customFormat="1"/>
    <row r="9680" s="79" customFormat="1"/>
    <row r="9681" s="79" customFormat="1"/>
    <row r="9682" s="79" customFormat="1"/>
    <row r="9683" s="79" customFormat="1"/>
    <row r="9684" s="79" customFormat="1"/>
    <row r="9685" s="79" customFormat="1"/>
    <row r="9686" s="79" customFormat="1"/>
    <row r="9687" s="79" customFormat="1"/>
    <row r="9688" s="79" customFormat="1"/>
    <row r="9689" s="79" customFormat="1"/>
    <row r="9690" s="79" customFormat="1"/>
    <row r="9691" s="79" customFormat="1"/>
    <row r="9692" s="79" customFormat="1"/>
    <row r="9693" s="79" customFormat="1"/>
    <row r="9694" s="79" customFormat="1"/>
    <row r="9695" s="79" customFormat="1"/>
    <row r="9696" s="79" customFormat="1"/>
    <row r="9697" s="79" customFormat="1"/>
    <row r="9698" s="79" customFormat="1"/>
    <row r="9699" s="79" customFormat="1"/>
    <row r="9700" s="79" customFormat="1"/>
    <row r="9701" s="79" customFormat="1"/>
    <row r="9702" s="79" customFormat="1"/>
    <row r="9703" s="79" customFormat="1"/>
    <row r="9704" s="79" customFormat="1"/>
    <row r="9705" s="79" customFormat="1"/>
    <row r="9706" s="79" customFormat="1"/>
    <row r="9707" s="79" customFormat="1"/>
    <row r="9708" s="79" customFormat="1"/>
    <row r="9709" s="79" customFormat="1"/>
    <row r="9710" s="79" customFormat="1"/>
    <row r="9711" s="79" customFormat="1"/>
    <row r="9712" s="79" customFormat="1"/>
    <row r="9713" s="79" customFormat="1"/>
    <row r="9714" s="79" customFormat="1"/>
    <row r="9715" s="79" customFormat="1"/>
    <row r="9716" s="79" customFormat="1"/>
    <row r="9717" s="79" customFormat="1"/>
    <row r="9718" s="79" customFormat="1"/>
    <row r="9719" s="79" customFormat="1"/>
    <row r="9720" s="79" customFormat="1"/>
    <row r="9721" s="79" customFormat="1"/>
    <row r="9722" s="79" customFormat="1"/>
    <row r="9723" s="79" customFormat="1"/>
    <row r="9724" s="79" customFormat="1"/>
    <row r="9725" s="79" customFormat="1"/>
    <row r="9726" s="79" customFormat="1"/>
    <row r="9727" s="79" customFormat="1"/>
    <row r="9728" s="79" customFormat="1"/>
    <row r="9729" s="79" customFormat="1"/>
    <row r="9730" s="79" customFormat="1"/>
    <row r="9731" s="79" customFormat="1"/>
    <row r="9732" s="79" customFormat="1"/>
    <row r="9733" s="79" customFormat="1"/>
    <row r="9734" s="79" customFormat="1"/>
    <row r="9735" s="79" customFormat="1"/>
    <row r="9736" s="79" customFormat="1"/>
    <row r="9737" s="79" customFormat="1"/>
    <row r="9738" s="79" customFormat="1"/>
    <row r="9739" s="79" customFormat="1"/>
    <row r="9740" s="79" customFormat="1"/>
    <row r="9741" s="79" customFormat="1"/>
    <row r="9742" s="79" customFormat="1"/>
    <row r="9743" s="79" customFormat="1"/>
    <row r="9744" s="79" customFormat="1"/>
    <row r="9745" s="79" customFormat="1"/>
    <row r="9746" s="79" customFormat="1"/>
    <row r="9747" s="79" customFormat="1"/>
    <row r="9748" s="79" customFormat="1"/>
    <row r="9749" s="79" customFormat="1"/>
    <row r="9750" s="79" customFormat="1"/>
    <row r="9751" s="79" customFormat="1"/>
    <row r="9752" s="79" customFormat="1"/>
    <row r="9753" s="79" customFormat="1"/>
    <row r="9754" s="79" customFormat="1"/>
    <row r="9755" s="79" customFormat="1"/>
    <row r="9756" s="79" customFormat="1"/>
    <row r="9757" s="79" customFormat="1"/>
    <row r="9758" s="79" customFormat="1"/>
    <row r="9759" s="79" customFormat="1"/>
    <row r="9760" s="79" customFormat="1"/>
    <row r="9761" s="79" customFormat="1"/>
    <row r="9762" s="79" customFormat="1"/>
    <row r="9763" s="79" customFormat="1"/>
    <row r="9764" s="79" customFormat="1"/>
    <row r="9765" s="79" customFormat="1"/>
    <row r="9766" s="79" customFormat="1"/>
    <row r="9767" s="79" customFormat="1"/>
    <row r="9768" s="79" customFormat="1"/>
    <row r="9769" s="79" customFormat="1"/>
    <row r="9770" s="79" customFormat="1"/>
    <row r="9771" s="79" customFormat="1"/>
    <row r="9772" s="79" customFormat="1"/>
    <row r="9773" s="79" customFormat="1"/>
    <row r="9774" s="79" customFormat="1"/>
    <row r="9775" s="79" customFormat="1"/>
    <row r="9776" s="79" customFormat="1"/>
    <row r="9777" s="79" customFormat="1"/>
    <row r="9778" s="79" customFormat="1"/>
    <row r="9779" s="79" customFormat="1"/>
    <row r="9780" s="79" customFormat="1"/>
    <row r="9781" s="79" customFormat="1"/>
    <row r="9782" s="79" customFormat="1"/>
    <row r="9783" s="79" customFormat="1"/>
    <row r="9784" s="79" customFormat="1"/>
    <row r="9785" s="79" customFormat="1"/>
    <row r="9786" s="79" customFormat="1"/>
    <row r="9787" s="79" customFormat="1"/>
    <row r="9788" s="79" customFormat="1"/>
    <row r="9789" s="79" customFormat="1"/>
    <row r="9790" s="79" customFormat="1"/>
    <row r="9791" s="79" customFormat="1"/>
    <row r="9792" s="79" customFormat="1"/>
    <row r="9793" s="79" customFormat="1"/>
    <row r="9794" s="79" customFormat="1"/>
    <row r="9795" s="79" customFormat="1"/>
    <row r="9796" s="79" customFormat="1"/>
    <row r="9797" s="79" customFormat="1"/>
    <row r="9798" s="79" customFormat="1"/>
    <row r="9799" s="79" customFormat="1"/>
    <row r="9800" s="79" customFormat="1"/>
    <row r="9801" s="79" customFormat="1"/>
    <row r="9802" s="79" customFormat="1"/>
    <row r="9803" s="79" customFormat="1"/>
    <row r="9804" s="79" customFormat="1"/>
    <row r="9805" s="79" customFormat="1"/>
    <row r="9806" s="79" customFormat="1"/>
    <row r="9807" s="79" customFormat="1"/>
    <row r="9808" s="79" customFormat="1"/>
    <row r="9809" s="79" customFormat="1"/>
    <row r="9810" s="79" customFormat="1"/>
    <row r="9811" s="79" customFormat="1"/>
    <row r="9812" s="79" customFormat="1"/>
    <row r="9813" s="79" customFormat="1"/>
    <row r="9814" s="79" customFormat="1"/>
    <row r="9815" s="79" customFormat="1"/>
    <row r="9816" s="79" customFormat="1"/>
    <row r="9817" s="79" customFormat="1"/>
    <row r="9818" s="79" customFormat="1"/>
    <row r="9819" s="79" customFormat="1"/>
    <row r="9820" s="79" customFormat="1"/>
    <row r="9821" s="79" customFormat="1"/>
    <row r="9822" s="79" customFormat="1"/>
    <row r="9823" s="79" customFormat="1"/>
    <row r="9824" s="79" customFormat="1"/>
    <row r="9825" s="79" customFormat="1"/>
    <row r="9826" s="79" customFormat="1"/>
    <row r="9827" s="79" customFormat="1"/>
    <row r="9828" s="79" customFormat="1"/>
    <row r="9829" s="79" customFormat="1"/>
    <row r="9830" s="79" customFormat="1"/>
    <row r="9831" s="79" customFormat="1"/>
    <row r="9832" s="79" customFormat="1"/>
    <row r="9833" s="79" customFormat="1"/>
    <row r="9834" s="79" customFormat="1"/>
    <row r="9835" s="79" customFormat="1"/>
    <row r="9836" s="79" customFormat="1"/>
    <row r="9837" s="79" customFormat="1"/>
    <row r="9838" s="79" customFormat="1"/>
    <row r="9839" s="79" customFormat="1"/>
    <row r="9840" s="79" customFormat="1"/>
    <row r="9841" s="79" customFormat="1"/>
    <row r="9842" s="79" customFormat="1"/>
    <row r="9843" s="79" customFormat="1"/>
    <row r="9844" s="79" customFormat="1"/>
    <row r="9845" s="79" customFormat="1"/>
    <row r="9846" s="79" customFormat="1"/>
    <row r="9847" s="79" customFormat="1"/>
    <row r="9848" s="79" customFormat="1"/>
    <row r="9849" s="79" customFormat="1"/>
    <row r="9850" s="79" customFormat="1"/>
    <row r="9851" s="79" customFormat="1"/>
    <row r="9852" s="79" customFormat="1"/>
    <row r="9853" s="79" customFormat="1"/>
    <row r="9854" s="79" customFormat="1"/>
    <row r="9855" s="79" customFormat="1"/>
    <row r="9856" s="79" customFormat="1"/>
    <row r="9857" s="79" customFormat="1"/>
    <row r="9858" s="79" customFormat="1"/>
    <row r="9859" s="79" customFormat="1"/>
    <row r="9860" s="79" customFormat="1"/>
    <row r="9861" s="79" customFormat="1"/>
    <row r="9862" s="79" customFormat="1"/>
    <row r="9863" s="79" customFormat="1"/>
    <row r="9864" s="79" customFormat="1"/>
    <row r="9865" s="79" customFormat="1"/>
    <row r="9866" s="79" customFormat="1"/>
    <row r="9867" s="79" customFormat="1"/>
    <row r="9868" s="79" customFormat="1"/>
    <row r="9869" s="79" customFormat="1"/>
    <row r="9870" s="79" customFormat="1"/>
    <row r="9871" s="79" customFormat="1"/>
    <row r="9872" s="79" customFormat="1"/>
    <row r="9873" s="79" customFormat="1"/>
    <row r="9874" s="79" customFormat="1"/>
    <row r="9875" s="79" customFormat="1"/>
    <row r="9876" s="79" customFormat="1"/>
    <row r="9877" s="79" customFormat="1"/>
    <row r="9878" s="79" customFormat="1"/>
    <row r="9879" s="79" customFormat="1"/>
    <row r="9880" s="79" customFormat="1"/>
    <row r="9881" s="79" customFormat="1"/>
    <row r="9882" s="79" customFormat="1"/>
    <row r="9883" s="79" customFormat="1"/>
    <row r="9884" s="79" customFormat="1"/>
    <row r="9885" s="79" customFormat="1"/>
    <row r="9886" s="79" customFormat="1"/>
    <row r="9887" s="79" customFormat="1"/>
    <row r="9888" s="79" customFormat="1"/>
    <row r="9889" s="79" customFormat="1"/>
    <row r="9890" s="79" customFormat="1"/>
    <row r="9891" s="79" customFormat="1"/>
    <row r="9892" s="79" customFormat="1"/>
    <row r="9893" s="79" customFormat="1"/>
    <row r="9894" s="79" customFormat="1"/>
    <row r="9895" s="79" customFormat="1"/>
    <row r="9896" s="79" customFormat="1"/>
    <row r="9897" s="79" customFormat="1"/>
    <row r="9898" s="79" customFormat="1"/>
    <row r="9899" s="79" customFormat="1"/>
    <row r="9900" s="79" customFormat="1"/>
    <row r="9901" s="79" customFormat="1"/>
    <row r="9902" s="79" customFormat="1"/>
    <row r="9903" s="79" customFormat="1"/>
    <row r="9904" s="79" customFormat="1"/>
    <row r="9905" s="79" customFormat="1"/>
    <row r="9906" s="79" customFormat="1"/>
    <row r="9907" s="79" customFormat="1"/>
    <row r="9908" s="79" customFormat="1"/>
    <row r="9909" s="79" customFormat="1"/>
    <row r="9910" s="79" customFormat="1"/>
    <row r="9911" s="79" customFormat="1"/>
    <row r="9912" s="79" customFormat="1"/>
    <row r="9913" s="79" customFormat="1"/>
    <row r="9914" s="79" customFormat="1"/>
    <row r="9915" s="79" customFormat="1"/>
    <row r="9916" s="79" customFormat="1"/>
    <row r="9917" s="79" customFormat="1"/>
    <row r="9918" s="79" customFormat="1"/>
    <row r="9919" s="79" customFormat="1"/>
    <row r="9920" s="79" customFormat="1"/>
    <row r="9921" s="79" customFormat="1"/>
    <row r="9922" s="79" customFormat="1"/>
    <row r="9923" s="79" customFormat="1"/>
    <row r="9924" s="79" customFormat="1"/>
    <row r="9925" s="79" customFormat="1"/>
    <row r="9926" s="79" customFormat="1"/>
    <row r="9927" s="79" customFormat="1"/>
    <row r="9928" s="79" customFormat="1"/>
    <row r="9929" s="79" customFormat="1"/>
    <row r="9930" s="79" customFormat="1"/>
    <row r="9931" s="79" customFormat="1"/>
    <row r="9932" s="79" customFormat="1"/>
    <row r="9933" s="79" customFormat="1"/>
    <row r="9934" s="79" customFormat="1"/>
    <row r="9935" s="79" customFormat="1"/>
    <row r="9936" s="79" customFormat="1"/>
    <row r="9937" s="79" customFormat="1"/>
    <row r="9938" s="79" customFormat="1"/>
    <row r="9939" s="79" customFormat="1"/>
    <row r="9940" s="79" customFormat="1"/>
    <row r="9941" s="79" customFormat="1"/>
    <row r="9942" s="79" customFormat="1"/>
    <row r="9943" s="79" customFormat="1"/>
    <row r="9944" s="79" customFormat="1"/>
    <row r="9945" s="79" customFormat="1"/>
    <row r="9946" s="79" customFormat="1"/>
    <row r="9947" s="79" customFormat="1"/>
    <row r="9948" s="79" customFormat="1"/>
    <row r="9949" s="79" customFormat="1"/>
    <row r="9950" s="79" customFormat="1"/>
    <row r="9951" s="79" customFormat="1"/>
    <row r="9952" s="79" customFormat="1"/>
    <row r="9953" s="79" customFormat="1"/>
    <row r="9954" s="79" customFormat="1"/>
    <row r="9955" s="79" customFormat="1"/>
    <row r="9956" s="79" customFormat="1"/>
    <row r="9957" s="79" customFormat="1"/>
    <row r="9958" s="79" customFormat="1"/>
    <row r="9959" s="79" customFormat="1"/>
    <row r="9960" s="79" customFormat="1"/>
    <row r="9961" s="79" customFormat="1"/>
    <row r="9962" s="79" customFormat="1"/>
    <row r="9963" s="79" customFormat="1"/>
    <row r="9964" s="79" customFormat="1"/>
    <row r="9965" s="79" customFormat="1"/>
    <row r="9966" s="79" customFormat="1"/>
    <row r="9967" s="79" customFormat="1"/>
    <row r="9968" s="79" customFormat="1"/>
    <row r="9969" s="79" customFormat="1"/>
    <row r="9970" s="79" customFormat="1"/>
    <row r="9971" s="79" customFormat="1"/>
    <row r="9972" s="79" customFormat="1"/>
    <row r="9973" s="79" customFormat="1"/>
    <row r="9974" s="79" customFormat="1"/>
    <row r="9975" s="79" customFormat="1"/>
    <row r="9976" s="79" customFormat="1"/>
    <row r="9977" s="79" customFormat="1"/>
    <row r="9978" s="79" customFormat="1"/>
    <row r="9979" s="79" customFormat="1"/>
    <row r="9980" s="79" customFormat="1"/>
    <row r="9981" s="79" customFormat="1"/>
    <row r="9982" s="79" customFormat="1"/>
    <row r="9983" s="79" customFormat="1"/>
    <row r="9984" s="79" customFormat="1"/>
    <row r="9985" s="79" customFormat="1"/>
    <row r="9986" s="79" customFormat="1"/>
    <row r="9987" s="79" customFormat="1"/>
    <row r="9988" s="79" customFormat="1"/>
    <row r="9989" s="79" customFormat="1"/>
    <row r="9990" s="79" customFormat="1"/>
    <row r="9991" s="79" customFormat="1"/>
    <row r="9992" s="79" customFormat="1"/>
    <row r="9993" s="79" customFormat="1"/>
    <row r="9994" s="79" customFormat="1"/>
    <row r="9995" s="79" customFormat="1"/>
    <row r="9996" s="79" customFormat="1"/>
    <row r="9997" s="79" customFormat="1"/>
    <row r="9998" s="79" customFormat="1"/>
    <row r="9999" s="79" customFormat="1"/>
    <row r="10000" s="79" customFormat="1"/>
    <row r="10001" s="79" customFormat="1"/>
    <row r="10002" s="79" customFormat="1"/>
    <row r="10003" s="79" customFormat="1"/>
    <row r="10004" s="79" customFormat="1"/>
    <row r="10005" s="79" customFormat="1"/>
    <row r="10006" s="79" customFormat="1"/>
    <row r="10007" s="79" customFormat="1"/>
    <row r="10008" s="79" customFormat="1"/>
    <row r="10009" s="79" customFormat="1"/>
    <row r="10010" s="79" customFormat="1"/>
    <row r="10011" s="79" customFormat="1"/>
    <row r="10012" s="79" customFormat="1"/>
    <row r="10013" s="79" customFormat="1"/>
    <row r="10014" s="79" customFormat="1"/>
    <row r="10015" s="79" customFormat="1"/>
    <row r="10016" s="79" customFormat="1"/>
    <row r="10017" s="79" customFormat="1"/>
    <row r="10018" s="79" customFormat="1"/>
    <row r="10019" s="79" customFormat="1"/>
    <row r="10020" s="79" customFormat="1"/>
    <row r="10021" s="79" customFormat="1"/>
    <row r="10022" s="79" customFormat="1"/>
    <row r="10023" s="79" customFormat="1"/>
    <row r="10024" s="79" customFormat="1"/>
    <row r="10025" s="79" customFormat="1"/>
    <row r="10026" s="79" customFormat="1"/>
    <row r="10027" s="79" customFormat="1"/>
    <row r="10028" s="79" customFormat="1"/>
    <row r="10029" s="79" customFormat="1"/>
    <row r="10030" s="79" customFormat="1"/>
    <row r="10031" s="79" customFormat="1"/>
    <row r="10032" s="79" customFormat="1"/>
    <row r="10033" s="79" customFormat="1"/>
    <row r="10034" s="79" customFormat="1"/>
    <row r="10035" s="79" customFormat="1"/>
    <row r="10036" s="79" customFormat="1"/>
    <row r="10037" s="79" customFormat="1"/>
    <row r="10038" s="79" customFormat="1"/>
    <row r="10039" s="79" customFormat="1"/>
    <row r="10040" s="79" customFormat="1"/>
    <row r="10041" s="79" customFormat="1"/>
    <row r="10042" s="79" customFormat="1"/>
    <row r="10043" s="79" customFormat="1"/>
    <row r="10044" s="79" customFormat="1"/>
    <row r="10045" s="79" customFormat="1"/>
    <row r="10046" s="79" customFormat="1"/>
    <row r="10047" s="79" customFormat="1"/>
    <row r="10048" s="79" customFormat="1"/>
    <row r="10049" s="79" customFormat="1"/>
    <row r="10050" s="79" customFormat="1"/>
    <row r="10051" s="79" customFormat="1"/>
    <row r="10052" s="79" customFormat="1"/>
    <row r="10053" s="79" customFormat="1"/>
    <row r="10054" s="79" customFormat="1"/>
    <row r="10055" s="79" customFormat="1"/>
    <row r="10056" s="79" customFormat="1"/>
    <row r="10057" s="79" customFormat="1"/>
    <row r="10058" s="79" customFormat="1"/>
    <row r="10059" s="79" customFormat="1"/>
    <row r="10060" s="79" customFormat="1"/>
    <row r="10061" s="79" customFormat="1"/>
    <row r="10062" s="79" customFormat="1"/>
    <row r="10063" s="79" customFormat="1"/>
    <row r="10064" s="79" customFormat="1"/>
    <row r="10065" s="79" customFormat="1"/>
    <row r="10066" s="79" customFormat="1"/>
    <row r="10067" s="79" customFormat="1"/>
    <row r="10068" s="79" customFormat="1"/>
    <row r="10069" s="79" customFormat="1"/>
    <row r="10070" s="79" customFormat="1"/>
    <row r="10071" s="79" customFormat="1"/>
    <row r="10072" s="79" customFormat="1"/>
    <row r="10073" s="79" customFormat="1"/>
    <row r="10074" s="79" customFormat="1"/>
    <row r="10075" s="79" customFormat="1"/>
    <row r="10076" s="79" customFormat="1"/>
    <row r="10077" s="79" customFormat="1"/>
    <row r="10078" s="79" customFormat="1"/>
    <row r="10079" s="79" customFormat="1"/>
    <row r="10080" s="79" customFormat="1"/>
    <row r="10081" s="79" customFormat="1"/>
    <row r="10082" s="79" customFormat="1"/>
    <row r="10083" s="79" customFormat="1"/>
    <row r="10084" s="79" customFormat="1"/>
    <row r="10085" s="79" customFormat="1"/>
    <row r="10086" s="79" customFormat="1"/>
    <row r="10087" s="79" customFormat="1"/>
    <row r="10088" s="79" customFormat="1"/>
    <row r="10089" s="79" customFormat="1"/>
    <row r="10090" s="79" customFormat="1"/>
    <row r="10091" s="79" customFormat="1"/>
    <row r="10092" s="79" customFormat="1"/>
    <row r="10093" s="79" customFormat="1"/>
    <row r="10094" s="79" customFormat="1"/>
    <row r="10095" s="79" customFormat="1"/>
    <row r="10096" s="79" customFormat="1"/>
    <row r="10097" s="79" customFormat="1"/>
    <row r="10098" s="79" customFormat="1"/>
    <row r="10099" s="79" customFormat="1"/>
    <row r="10100" s="79" customFormat="1"/>
    <row r="10101" s="79" customFormat="1"/>
    <row r="10102" s="79" customFormat="1"/>
    <row r="10103" s="79" customFormat="1"/>
    <row r="10104" s="79" customFormat="1"/>
    <row r="10105" s="79" customFormat="1"/>
    <row r="10106" s="79" customFormat="1"/>
    <row r="10107" s="79" customFormat="1"/>
    <row r="10108" s="79" customFormat="1"/>
    <row r="10109" s="79" customFormat="1"/>
    <row r="10110" s="79" customFormat="1"/>
    <row r="10111" s="79" customFormat="1"/>
    <row r="10112" s="79" customFormat="1"/>
    <row r="10113" s="79" customFormat="1"/>
    <row r="10114" s="79" customFormat="1"/>
    <row r="10115" s="79" customFormat="1"/>
    <row r="10116" s="79" customFormat="1"/>
    <row r="10117" s="79" customFormat="1"/>
    <row r="10118" s="79" customFormat="1"/>
    <row r="10119" s="79" customFormat="1"/>
    <row r="10120" s="79" customFormat="1"/>
    <row r="10121" s="79" customFormat="1"/>
    <row r="10122" s="79" customFormat="1"/>
    <row r="10123" s="79" customFormat="1"/>
    <row r="10124" s="79" customFormat="1"/>
    <row r="10125" s="79" customFormat="1"/>
    <row r="10126" s="79" customFormat="1"/>
    <row r="10127" s="79" customFormat="1"/>
    <row r="10128" s="79" customFormat="1"/>
    <row r="10129" s="79" customFormat="1"/>
    <row r="10130" s="79" customFormat="1"/>
    <row r="10131" s="79" customFormat="1"/>
    <row r="10132" s="79" customFormat="1"/>
    <row r="10133" s="79" customFormat="1"/>
    <row r="10134" s="79" customFormat="1"/>
    <row r="10135" s="79" customFormat="1"/>
    <row r="10136" s="79" customFormat="1"/>
    <row r="10137" s="79" customFormat="1"/>
    <row r="10138" s="79" customFormat="1"/>
    <row r="10139" s="79" customFormat="1"/>
    <row r="10140" s="79" customFormat="1"/>
    <row r="10141" s="79" customFormat="1"/>
    <row r="10142" s="79" customFormat="1"/>
    <row r="10143" s="79" customFormat="1"/>
    <row r="10144" s="79" customFormat="1"/>
    <row r="10145" s="79" customFormat="1"/>
    <row r="10146" s="79" customFormat="1"/>
    <row r="10147" s="79" customFormat="1"/>
    <row r="10148" s="79" customFormat="1"/>
    <row r="10149" s="79" customFormat="1"/>
    <row r="10150" s="79" customFormat="1"/>
    <row r="10151" s="79" customFormat="1"/>
    <row r="10152" s="79" customFormat="1"/>
    <row r="10153" s="79" customFormat="1"/>
    <row r="10154" s="79" customFormat="1"/>
    <row r="10155" s="79" customFormat="1"/>
    <row r="10156" s="79" customFormat="1"/>
    <row r="10157" s="79" customFormat="1"/>
    <row r="10158" s="79" customFormat="1"/>
    <row r="10159" s="79" customFormat="1"/>
    <row r="10160" s="79" customFormat="1"/>
    <row r="10161" s="79" customFormat="1"/>
    <row r="10162" s="79" customFormat="1"/>
    <row r="10163" s="79" customFormat="1"/>
    <row r="10164" s="79" customFormat="1"/>
    <row r="10165" s="79" customFormat="1"/>
    <row r="10166" s="79" customFormat="1"/>
    <row r="10167" s="79" customFormat="1"/>
    <row r="10168" s="79" customFormat="1"/>
    <row r="10169" s="79" customFormat="1"/>
    <row r="10170" s="79" customFormat="1"/>
    <row r="10171" s="79" customFormat="1"/>
    <row r="10172" s="79" customFormat="1"/>
    <row r="10173" s="79" customFormat="1"/>
    <row r="10174" s="79" customFormat="1"/>
    <row r="10175" s="79" customFormat="1"/>
    <row r="10176" s="79" customFormat="1"/>
    <row r="10177" s="79" customFormat="1"/>
    <row r="10178" s="79" customFormat="1"/>
    <row r="10179" s="79" customFormat="1"/>
    <row r="10180" s="79" customFormat="1"/>
    <row r="10181" s="79" customFormat="1"/>
    <row r="10182" s="79" customFormat="1"/>
    <row r="10183" s="79" customFormat="1"/>
    <row r="10184" s="79" customFormat="1"/>
    <row r="10185" s="79" customFormat="1"/>
    <row r="10186" s="79" customFormat="1"/>
    <row r="10187" s="79" customFormat="1"/>
    <row r="10188" s="79" customFormat="1"/>
    <row r="10189" s="79" customFormat="1"/>
    <row r="10190" s="79" customFormat="1"/>
    <row r="10191" s="79" customFormat="1"/>
    <row r="10192" s="79" customFormat="1"/>
    <row r="10193" s="79" customFormat="1"/>
    <row r="10194" s="79" customFormat="1"/>
    <row r="10195" s="79" customFormat="1"/>
    <row r="10196" s="79" customFormat="1"/>
    <row r="10197" s="79" customFormat="1"/>
    <row r="10198" s="79" customFormat="1"/>
    <row r="10199" s="79" customFormat="1"/>
    <row r="10200" s="79" customFormat="1"/>
    <row r="10201" s="79" customFormat="1"/>
    <row r="10202" s="79" customFormat="1"/>
    <row r="10203" s="79" customFormat="1"/>
    <row r="10204" s="79" customFormat="1"/>
    <row r="10205" s="79" customFormat="1"/>
    <row r="10206" s="79" customFormat="1"/>
    <row r="10207" s="79" customFormat="1"/>
    <row r="10208" s="79" customFormat="1"/>
    <row r="10209" s="79" customFormat="1"/>
    <row r="10210" s="79" customFormat="1"/>
    <row r="10211" s="79" customFormat="1"/>
    <row r="10212" s="79" customFormat="1"/>
    <row r="10213" s="79" customFormat="1"/>
    <row r="10214" s="79" customFormat="1"/>
    <row r="10215" s="79" customFormat="1"/>
    <row r="10216" s="79" customFormat="1"/>
    <row r="10217" s="79" customFormat="1"/>
    <row r="10218" s="79" customFormat="1"/>
    <row r="10219" s="79" customFormat="1"/>
    <row r="10220" s="79" customFormat="1"/>
    <row r="10221" s="79" customFormat="1"/>
    <row r="10222" s="79" customFormat="1"/>
    <row r="10223" s="79" customFormat="1"/>
    <row r="10224" s="79" customFormat="1"/>
    <row r="10225" s="79" customFormat="1"/>
    <row r="10226" s="79" customFormat="1"/>
    <row r="10227" s="79" customFormat="1"/>
    <row r="10228" s="79" customFormat="1"/>
    <row r="10229" s="79" customFormat="1"/>
    <row r="10230" s="79" customFormat="1"/>
    <row r="10231" s="79" customFormat="1"/>
    <row r="10232" s="79" customFormat="1"/>
    <row r="10233" s="79" customFormat="1"/>
    <row r="10234" s="79" customFormat="1"/>
    <row r="10235" s="79" customFormat="1"/>
    <row r="10236" s="79" customFormat="1"/>
    <row r="10237" s="79" customFormat="1"/>
    <row r="10238" s="79" customFormat="1"/>
    <row r="10239" s="79" customFormat="1"/>
    <row r="10240" s="79" customFormat="1"/>
    <row r="10241" s="79" customFormat="1"/>
    <row r="10242" s="79" customFormat="1"/>
    <row r="10243" s="79" customFormat="1"/>
    <row r="10244" s="79" customFormat="1"/>
    <row r="10245" s="79" customFormat="1"/>
    <row r="10246" s="79" customFormat="1"/>
    <row r="10247" s="79" customFormat="1"/>
    <row r="10248" s="79" customFormat="1"/>
    <row r="10249" s="79" customFormat="1"/>
    <row r="10250" s="79" customFormat="1"/>
    <row r="10251" s="79" customFormat="1"/>
    <row r="10252" s="79" customFormat="1"/>
    <row r="10253" s="79" customFormat="1"/>
    <row r="10254" s="79" customFormat="1"/>
    <row r="10255" s="79" customFormat="1"/>
    <row r="10256" s="79" customFormat="1"/>
    <row r="10257" s="79" customFormat="1"/>
    <row r="10258" s="79" customFormat="1"/>
    <row r="10259" s="79" customFormat="1"/>
    <row r="10260" s="79" customFormat="1"/>
    <row r="10261" s="79" customFormat="1"/>
    <row r="10262" s="79" customFormat="1"/>
    <row r="10263" s="79" customFormat="1"/>
    <row r="10264" s="79" customFormat="1"/>
    <row r="10265" s="79" customFormat="1"/>
    <row r="10266" s="79" customFormat="1"/>
    <row r="10267" s="79" customFormat="1"/>
    <row r="10268" s="79" customFormat="1"/>
    <row r="10269" s="79" customFormat="1"/>
    <row r="10270" s="79" customFormat="1"/>
    <row r="10271" s="79" customFormat="1"/>
    <row r="10272" s="79" customFormat="1"/>
    <row r="10273" s="79" customFormat="1"/>
    <row r="10274" s="79" customFormat="1"/>
    <row r="10275" s="79" customFormat="1"/>
    <row r="10276" s="79" customFormat="1"/>
    <row r="10277" s="79" customFormat="1"/>
    <row r="10278" s="79" customFormat="1"/>
    <row r="10279" s="79" customFormat="1"/>
    <row r="10280" s="79" customFormat="1"/>
    <row r="10281" s="79" customFormat="1"/>
    <row r="10282" s="79" customFormat="1"/>
    <row r="10283" s="79" customFormat="1"/>
    <row r="10284" s="79" customFormat="1"/>
    <row r="10285" s="79" customFormat="1"/>
    <row r="10286" s="79" customFormat="1"/>
    <row r="10287" s="79" customFormat="1"/>
    <row r="10288" s="79" customFormat="1"/>
    <row r="10289" s="79" customFormat="1"/>
    <row r="10290" s="79" customFormat="1"/>
    <row r="10291" s="79" customFormat="1"/>
    <row r="10292" s="79" customFormat="1"/>
    <row r="10293" s="79" customFormat="1"/>
    <row r="10294" s="79" customFormat="1"/>
    <row r="10295" s="79" customFormat="1"/>
    <row r="10296" s="79" customFormat="1"/>
    <row r="10297" s="79" customFormat="1"/>
    <row r="10298" s="79" customFormat="1"/>
    <row r="10299" s="79" customFormat="1"/>
    <row r="10300" s="79" customFormat="1"/>
    <row r="10301" s="79" customFormat="1"/>
    <row r="10302" s="79" customFormat="1"/>
    <row r="10303" s="79" customFormat="1"/>
    <row r="10304" s="79" customFormat="1"/>
    <row r="10305" s="79" customFormat="1"/>
    <row r="10306" s="79" customFormat="1"/>
    <row r="10307" s="79" customFormat="1"/>
    <row r="10308" s="79" customFormat="1"/>
    <row r="10309" s="79" customFormat="1"/>
    <row r="10310" s="79" customFormat="1"/>
    <row r="10311" s="79" customFormat="1"/>
    <row r="10312" s="79" customFormat="1"/>
    <row r="10313" s="79" customFormat="1"/>
    <row r="10314" s="79" customFormat="1"/>
    <row r="10315" s="79" customFormat="1"/>
    <row r="10316" s="79" customFormat="1"/>
    <row r="10317" s="79" customFormat="1"/>
    <row r="10318" s="79" customFormat="1"/>
    <row r="10319" s="79" customFormat="1"/>
    <row r="10320" s="79" customFormat="1"/>
    <row r="10321" s="79" customFormat="1"/>
    <row r="10322" s="79" customFormat="1"/>
    <row r="10323" s="79" customFormat="1"/>
    <row r="10324" s="79" customFormat="1"/>
    <row r="10325" s="79" customFormat="1"/>
    <row r="10326" s="79" customFormat="1"/>
    <row r="10327" s="79" customFormat="1"/>
    <row r="10328" s="79" customFormat="1"/>
    <row r="10329" s="79" customFormat="1"/>
    <row r="10330" s="79" customFormat="1"/>
    <row r="10331" s="79" customFormat="1"/>
    <row r="10332" s="79" customFormat="1"/>
    <row r="10333" s="79" customFormat="1"/>
    <row r="10334" s="79" customFormat="1"/>
    <row r="10335" s="79" customFormat="1"/>
    <row r="10336" s="79" customFormat="1"/>
    <row r="10337" s="79" customFormat="1"/>
    <row r="10338" s="79" customFormat="1"/>
    <row r="10339" s="79" customFormat="1"/>
    <row r="10340" s="79" customFormat="1"/>
    <row r="10341" s="79" customFormat="1"/>
    <row r="10342" s="79" customFormat="1"/>
    <row r="10343" s="79" customFormat="1"/>
    <row r="10344" s="79" customFormat="1"/>
    <row r="10345" s="79" customFormat="1"/>
    <row r="10346" s="79" customFormat="1"/>
    <row r="10347" s="79" customFormat="1"/>
    <row r="10348" s="79" customFormat="1"/>
    <row r="10349" s="79" customFormat="1"/>
    <row r="10350" s="79" customFormat="1"/>
    <row r="10351" s="79" customFormat="1"/>
    <row r="10352" s="79" customFormat="1"/>
    <row r="10353" s="79" customFormat="1"/>
    <row r="10354" s="79" customFormat="1"/>
    <row r="10355" s="79" customFormat="1"/>
    <row r="10356" s="79" customFormat="1"/>
    <row r="10357" s="79" customFormat="1"/>
    <row r="10358" s="79" customFormat="1"/>
    <row r="10359" s="79" customFormat="1"/>
    <row r="10360" s="79" customFormat="1"/>
    <row r="10361" s="79" customFormat="1"/>
    <row r="10362" s="79" customFormat="1"/>
    <row r="10363" s="79" customFormat="1"/>
    <row r="10364" s="79" customFormat="1"/>
    <row r="10365" s="79" customFormat="1"/>
    <row r="10366" s="79" customFormat="1"/>
    <row r="10367" s="79" customFormat="1"/>
    <row r="10368" s="79" customFormat="1"/>
    <row r="10369" s="79" customFormat="1"/>
    <row r="10370" s="79" customFormat="1"/>
    <row r="10371" s="79" customFormat="1"/>
    <row r="10372" s="79" customFormat="1"/>
    <row r="10373" s="79" customFormat="1"/>
    <row r="10374" s="79" customFormat="1"/>
    <row r="10375" s="79" customFormat="1"/>
    <row r="10376" s="79" customFormat="1"/>
    <row r="10377" s="79" customFormat="1"/>
    <row r="10378" s="79" customFormat="1"/>
    <row r="10379" s="79" customFormat="1"/>
    <row r="10380" s="79" customFormat="1"/>
    <row r="10381" s="79" customFormat="1"/>
    <row r="10382" s="79" customFormat="1"/>
    <row r="10383" s="79" customFormat="1"/>
    <row r="10384" s="79" customFormat="1"/>
    <row r="10385" s="79" customFormat="1"/>
    <row r="10386" s="79" customFormat="1"/>
    <row r="10387" s="79" customFormat="1"/>
    <row r="10388" s="79" customFormat="1"/>
    <row r="10389" s="79" customFormat="1"/>
    <row r="10390" s="79" customFormat="1"/>
    <row r="10391" s="79" customFormat="1"/>
    <row r="10392" s="79" customFormat="1"/>
    <row r="10393" s="79" customFormat="1"/>
    <row r="10394" s="79" customFormat="1"/>
    <row r="10395" s="79" customFormat="1"/>
    <row r="10396" s="79" customFormat="1"/>
    <row r="10397" s="79" customFormat="1"/>
    <row r="10398" s="79" customFormat="1"/>
    <row r="10399" s="79" customFormat="1"/>
    <row r="10400" s="79" customFormat="1"/>
    <row r="10401" s="79" customFormat="1"/>
    <row r="10402" s="79" customFormat="1"/>
    <row r="10403" s="79" customFormat="1"/>
    <row r="10404" s="79" customFormat="1"/>
    <row r="10405" s="79" customFormat="1"/>
    <row r="10406" s="79" customFormat="1"/>
    <row r="10407" s="79" customFormat="1"/>
    <row r="10408" s="79" customFormat="1"/>
    <row r="10409" s="79" customFormat="1"/>
    <row r="10410" s="79" customFormat="1"/>
    <row r="10411" s="79" customFormat="1"/>
    <row r="10412" s="79" customFormat="1"/>
    <row r="10413" s="79" customFormat="1"/>
    <row r="10414" s="79" customFormat="1"/>
    <row r="10415" s="79" customFormat="1"/>
    <row r="10416" s="79" customFormat="1"/>
    <row r="10417" s="79" customFormat="1"/>
    <row r="10418" s="79" customFormat="1"/>
    <row r="10419" s="79" customFormat="1"/>
    <row r="10420" s="79" customFormat="1"/>
    <row r="10421" s="79" customFormat="1"/>
    <row r="10422" s="79" customFormat="1"/>
    <row r="10423" s="79" customFormat="1"/>
    <row r="10424" s="79" customFormat="1"/>
    <row r="10425" s="79" customFormat="1"/>
    <row r="10426" s="79" customFormat="1"/>
    <row r="10427" s="79" customFormat="1"/>
    <row r="10428" s="79" customFormat="1"/>
    <row r="10429" s="79" customFormat="1"/>
    <row r="10430" s="79" customFormat="1"/>
    <row r="10431" s="79" customFormat="1"/>
    <row r="10432" s="79" customFormat="1"/>
    <row r="10433" s="79" customFormat="1"/>
    <row r="10434" s="79" customFormat="1"/>
    <row r="10435" s="79" customFormat="1"/>
    <row r="10436" s="79" customFormat="1"/>
    <row r="10437" s="79" customFormat="1"/>
    <row r="10438" s="79" customFormat="1"/>
    <row r="10439" s="79" customFormat="1"/>
    <row r="10440" s="79" customFormat="1"/>
    <row r="10441" s="79" customFormat="1"/>
    <row r="10442" s="79" customFormat="1"/>
    <row r="10443" s="79" customFormat="1"/>
    <row r="10444" s="79" customFormat="1"/>
    <row r="10445" s="79" customFormat="1"/>
    <row r="10446" s="79" customFormat="1"/>
    <row r="10447" s="79" customFormat="1"/>
    <row r="10448" s="79" customFormat="1"/>
    <row r="10449" s="79" customFormat="1"/>
    <row r="10450" s="79" customFormat="1"/>
    <row r="10451" s="79" customFormat="1"/>
    <row r="10452" s="79" customFormat="1"/>
    <row r="10453" s="79" customFormat="1"/>
    <row r="10454" s="79" customFormat="1"/>
    <row r="10455" s="79" customFormat="1"/>
    <row r="10456" s="79" customFormat="1"/>
    <row r="10457" s="79" customFormat="1"/>
    <row r="10458" s="79" customFormat="1"/>
    <row r="10459" s="79" customFormat="1"/>
    <row r="10460" s="79" customFormat="1"/>
    <row r="10461" s="79" customFormat="1"/>
    <row r="10462" s="79" customFormat="1"/>
    <row r="10463" s="79" customFormat="1"/>
    <row r="10464" s="79" customFormat="1"/>
    <row r="10465" s="79" customFormat="1"/>
    <row r="10466" s="79" customFormat="1"/>
    <row r="10467" s="79" customFormat="1"/>
    <row r="10468" s="79" customFormat="1"/>
    <row r="10469" s="79" customFormat="1"/>
    <row r="10470" s="79" customFormat="1"/>
    <row r="10471" s="79" customFormat="1"/>
    <row r="10472" s="79" customFormat="1"/>
    <row r="10473" s="79" customFormat="1"/>
    <row r="10474" s="79" customFormat="1"/>
    <row r="10475" s="79" customFormat="1"/>
    <row r="10476" s="79" customFormat="1"/>
    <row r="10477" s="79" customFormat="1"/>
    <row r="10478" s="79" customFormat="1"/>
    <row r="10479" s="79" customFormat="1"/>
    <row r="10480" s="79" customFormat="1"/>
    <row r="10481" s="79" customFormat="1"/>
    <row r="10482" s="79" customFormat="1"/>
    <row r="10483" s="79" customFormat="1"/>
    <row r="10484" s="79" customFormat="1"/>
    <row r="10485" s="79" customFormat="1"/>
    <row r="10486" s="79" customFormat="1"/>
    <row r="10487" s="79" customFormat="1"/>
    <row r="10488" s="79" customFormat="1"/>
    <row r="10489" s="79" customFormat="1"/>
    <row r="10490" s="79" customFormat="1"/>
    <row r="10491" s="79" customFormat="1"/>
    <row r="10492" s="79" customFormat="1"/>
    <row r="10493" s="79" customFormat="1"/>
    <row r="10494" s="79" customFormat="1"/>
    <row r="10495" s="79" customFormat="1"/>
    <row r="10496" s="79" customFormat="1"/>
    <row r="10497" s="79" customFormat="1"/>
    <row r="10498" s="79" customFormat="1"/>
    <row r="10499" s="79" customFormat="1"/>
    <row r="10500" s="79" customFormat="1"/>
    <row r="10501" s="79" customFormat="1"/>
    <row r="10502" s="79" customFormat="1"/>
    <row r="10503" s="79" customFormat="1"/>
    <row r="10504" s="79" customFormat="1"/>
    <row r="10505" s="79" customFormat="1"/>
    <row r="10506" s="79" customFormat="1"/>
    <row r="10507" s="79" customFormat="1"/>
    <row r="10508" s="79" customFormat="1"/>
    <row r="10509" s="79" customFormat="1"/>
    <row r="10510" s="79" customFormat="1"/>
    <row r="10511" s="79" customFormat="1"/>
    <row r="10512" s="79" customFormat="1"/>
    <row r="10513" s="79" customFormat="1"/>
    <row r="10514" s="79" customFormat="1"/>
    <row r="10515" s="79" customFormat="1"/>
    <row r="10516" s="79" customFormat="1"/>
    <row r="10517" s="79" customFormat="1"/>
    <row r="10518" s="79" customFormat="1"/>
    <row r="10519" s="79" customFormat="1"/>
    <row r="10520" s="79" customFormat="1"/>
    <row r="10521" s="79" customFormat="1"/>
    <row r="10522" s="79" customFormat="1"/>
    <row r="10523" s="79" customFormat="1"/>
    <row r="10524" s="79" customFormat="1"/>
    <row r="10525" s="79" customFormat="1"/>
    <row r="10526" s="79" customFormat="1"/>
    <row r="10527" s="79" customFormat="1"/>
    <row r="10528" s="79" customFormat="1"/>
    <row r="10529" s="79" customFormat="1"/>
    <row r="10530" s="79" customFormat="1"/>
    <row r="10531" s="79" customFormat="1"/>
    <row r="10532" s="79" customFormat="1"/>
    <row r="10533" s="79" customFormat="1"/>
    <row r="10534" s="79" customFormat="1"/>
    <row r="10535" s="79" customFormat="1"/>
    <row r="10536" s="79" customFormat="1"/>
    <row r="10537" s="79" customFormat="1"/>
    <row r="10538" s="79" customFormat="1"/>
    <row r="10539" s="79" customFormat="1"/>
    <row r="10540" s="79" customFormat="1"/>
    <row r="10541" s="79" customFormat="1"/>
    <row r="10542" s="79" customFormat="1"/>
    <row r="10543" s="79" customFormat="1"/>
    <row r="10544" s="79" customFormat="1"/>
    <row r="10545" s="79" customFormat="1"/>
    <row r="10546" s="79" customFormat="1"/>
    <row r="10547" s="79" customFormat="1"/>
    <row r="10548" s="79" customFormat="1"/>
    <row r="10549" s="79" customFormat="1"/>
    <row r="10550" s="79" customFormat="1"/>
    <row r="10551" s="79" customFormat="1"/>
    <row r="10552" s="79" customFormat="1"/>
    <row r="10553" s="79" customFormat="1"/>
    <row r="10554" s="79" customFormat="1"/>
    <row r="10555" s="79" customFormat="1"/>
    <row r="10556" s="79" customFormat="1"/>
    <row r="10557" s="79" customFormat="1"/>
    <row r="10558" s="79" customFormat="1"/>
    <row r="10559" s="79" customFormat="1"/>
    <row r="10560" s="79" customFormat="1"/>
    <row r="10561" s="79" customFormat="1"/>
    <row r="10562" s="79" customFormat="1"/>
    <row r="10563" s="79" customFormat="1"/>
    <row r="10564" s="79" customFormat="1"/>
    <row r="10565" s="79" customFormat="1"/>
    <row r="10566" s="79" customFormat="1"/>
    <row r="10567" s="79" customFormat="1"/>
    <row r="10568" s="79" customFormat="1"/>
    <row r="10569" s="79" customFormat="1"/>
    <row r="10570" s="79" customFormat="1"/>
    <row r="10571" s="79" customFormat="1"/>
    <row r="10572" s="79" customFormat="1"/>
    <row r="10573" s="79" customFormat="1"/>
    <row r="10574" s="79" customFormat="1"/>
    <row r="10575" s="79" customFormat="1"/>
    <row r="10576" s="79" customFormat="1"/>
    <row r="10577" s="79" customFormat="1"/>
    <row r="10578" s="79" customFormat="1"/>
    <row r="10579" s="79" customFormat="1"/>
    <row r="10580" s="79" customFormat="1"/>
    <row r="10581" s="79" customFormat="1"/>
    <row r="10582" s="79" customFormat="1"/>
    <row r="10583" s="79" customFormat="1"/>
    <row r="10584" s="79" customFormat="1"/>
    <row r="10585" s="79" customFormat="1"/>
    <row r="10586" s="79" customFormat="1"/>
    <row r="10587" s="79" customFormat="1"/>
    <row r="10588" s="79" customFormat="1"/>
    <row r="10589" s="79" customFormat="1"/>
    <row r="10590" s="79" customFormat="1"/>
    <row r="10591" s="79" customFormat="1"/>
    <row r="10592" s="79" customFormat="1"/>
    <row r="10593" s="79" customFormat="1"/>
    <row r="10594" s="79" customFormat="1"/>
    <row r="10595" s="79" customFormat="1"/>
    <row r="10596" s="79" customFormat="1"/>
    <row r="10597" s="79" customFormat="1"/>
    <row r="10598" s="79" customFormat="1"/>
    <row r="10599" s="79" customFormat="1"/>
    <row r="10600" s="79" customFormat="1"/>
    <row r="10601" s="79" customFormat="1"/>
    <row r="10602" s="79" customFormat="1"/>
    <row r="10603" s="79" customFormat="1"/>
    <row r="10604" s="79" customFormat="1"/>
    <row r="10605" s="79" customFormat="1"/>
    <row r="10606" s="79" customFormat="1"/>
    <row r="10607" s="79" customFormat="1"/>
    <row r="10608" s="79" customFormat="1"/>
    <row r="10609" s="79" customFormat="1"/>
    <row r="10610" s="79" customFormat="1"/>
    <row r="10611" s="79" customFormat="1"/>
    <row r="10612" s="79" customFormat="1"/>
    <row r="10613" s="79" customFormat="1"/>
    <row r="10614" s="79" customFormat="1"/>
    <row r="10615" s="79" customFormat="1"/>
    <row r="10616" s="79" customFormat="1"/>
    <row r="10617" s="79" customFormat="1"/>
    <row r="10618" s="79" customFormat="1"/>
    <row r="10619" s="79" customFormat="1"/>
    <row r="10620" s="79" customFormat="1"/>
    <row r="10621" s="79" customFormat="1"/>
    <row r="10622" s="79" customFormat="1"/>
    <row r="10623" s="79" customFormat="1"/>
    <row r="10624" s="79" customFormat="1"/>
    <row r="10625" s="79" customFormat="1"/>
    <row r="10626" s="79" customFormat="1"/>
    <row r="10627" s="79" customFormat="1"/>
    <row r="10628" s="79" customFormat="1"/>
    <row r="10629" s="79" customFormat="1"/>
    <row r="10630" s="79" customFormat="1"/>
    <row r="10631" s="79" customFormat="1"/>
    <row r="10632" s="79" customFormat="1"/>
    <row r="10633" s="79" customFormat="1"/>
    <row r="10634" s="79" customFormat="1"/>
    <row r="10635" s="79" customFormat="1"/>
    <row r="10636" s="79" customFormat="1"/>
    <row r="10637" s="79" customFormat="1"/>
    <row r="10638" s="79" customFormat="1"/>
    <row r="10639" s="79" customFormat="1"/>
    <row r="10640" s="79" customFormat="1"/>
    <row r="10641" s="79" customFormat="1"/>
    <row r="10642" s="79" customFormat="1"/>
    <row r="10643" s="79" customFormat="1"/>
    <row r="10644" s="79" customFormat="1"/>
    <row r="10645" s="79" customFormat="1"/>
    <row r="10646" s="79" customFormat="1"/>
    <row r="10647" s="79" customFormat="1"/>
    <row r="10648" s="79" customFormat="1"/>
    <row r="10649" s="79" customFormat="1"/>
    <row r="10650" s="79" customFormat="1"/>
    <row r="10651" s="79" customFormat="1"/>
    <row r="10652" s="79" customFormat="1"/>
    <row r="10653" s="79" customFormat="1"/>
    <row r="10654" s="79" customFormat="1"/>
    <row r="10655" s="79" customFormat="1"/>
    <row r="10656" s="79" customFormat="1"/>
    <row r="10657" s="79" customFormat="1"/>
    <row r="10658" s="79" customFormat="1"/>
    <row r="10659" s="79" customFormat="1"/>
    <row r="10660" s="79" customFormat="1"/>
    <row r="10661" s="79" customFormat="1"/>
    <row r="10662" s="79" customFormat="1"/>
    <row r="10663" s="79" customFormat="1"/>
    <row r="10664" s="79" customFormat="1"/>
    <row r="10665" s="79" customFormat="1"/>
    <row r="10666" s="79" customFormat="1"/>
    <row r="10667" s="79" customFormat="1"/>
    <row r="10668" s="79" customFormat="1"/>
    <row r="10669" s="79" customFormat="1"/>
    <row r="10670" s="79" customFormat="1"/>
    <row r="10671" s="79" customFormat="1"/>
    <row r="10672" s="79" customFormat="1"/>
    <row r="10673" s="79" customFormat="1"/>
    <row r="10674" s="79" customFormat="1"/>
    <row r="10675" s="79" customFormat="1"/>
    <row r="10676" s="79" customFormat="1"/>
    <row r="10677" s="79" customFormat="1"/>
    <row r="10678" s="79" customFormat="1"/>
    <row r="10679" s="79" customFormat="1"/>
    <row r="10680" s="79" customFormat="1"/>
    <row r="10681" s="79" customFormat="1"/>
    <row r="10682" s="79" customFormat="1"/>
    <row r="10683" s="79" customFormat="1"/>
    <row r="10684" s="79" customFormat="1"/>
    <row r="10685" s="79" customFormat="1"/>
    <row r="10686" s="79" customFormat="1"/>
    <row r="10687" s="79" customFormat="1"/>
    <row r="10688" s="79" customFormat="1"/>
    <row r="10689" s="79" customFormat="1"/>
    <row r="10690" s="79" customFormat="1"/>
    <row r="10691" s="79" customFormat="1"/>
    <row r="10692" s="79" customFormat="1"/>
    <row r="10693" s="79" customFormat="1"/>
    <row r="10694" s="79" customFormat="1"/>
    <row r="10695" s="79" customFormat="1"/>
    <row r="10696" s="79" customFormat="1"/>
    <row r="10697" s="79" customFormat="1"/>
    <row r="10698" s="79" customFormat="1"/>
    <row r="10699" s="79" customFormat="1"/>
    <row r="10700" s="79" customFormat="1"/>
    <row r="10701" s="79" customFormat="1"/>
    <row r="10702" s="79" customFormat="1"/>
    <row r="10703" s="79" customFormat="1"/>
    <row r="10704" s="79" customFormat="1"/>
    <row r="10705" s="79" customFormat="1"/>
    <row r="10706" s="79" customFormat="1"/>
    <row r="10707" s="79" customFormat="1"/>
    <row r="10708" s="79" customFormat="1"/>
    <row r="10709" s="79" customFormat="1"/>
    <row r="10710" s="79" customFormat="1"/>
    <row r="10711" s="79" customFormat="1"/>
    <row r="10712" s="79" customFormat="1"/>
    <row r="10713" s="79" customFormat="1"/>
    <row r="10714" s="79" customFormat="1"/>
    <row r="10715" s="79" customFormat="1"/>
    <row r="10716" s="79" customFormat="1"/>
    <row r="10717" s="79" customFormat="1"/>
    <row r="10718" s="79" customFormat="1"/>
    <row r="10719" s="79" customFormat="1"/>
    <row r="10720" s="79" customFormat="1"/>
    <row r="10721" s="79" customFormat="1"/>
    <row r="10722" s="79" customFormat="1"/>
    <row r="10723" s="79" customFormat="1"/>
    <row r="10724" s="79" customFormat="1"/>
    <row r="10725" s="79" customFormat="1"/>
    <row r="10726" s="79" customFormat="1"/>
    <row r="10727" s="79" customFormat="1"/>
    <row r="10728" s="79" customFormat="1"/>
    <row r="10729" s="79" customFormat="1"/>
    <row r="10730" s="79" customFormat="1"/>
    <row r="10731" s="79" customFormat="1"/>
    <row r="10732" s="79" customFormat="1"/>
    <row r="10733" s="79" customFormat="1"/>
    <row r="10734" s="79" customFormat="1"/>
    <row r="10735" s="79" customFormat="1"/>
    <row r="10736" s="79" customFormat="1"/>
    <row r="10737" s="79" customFormat="1"/>
    <row r="10738" s="79" customFormat="1"/>
    <row r="10739" s="79" customFormat="1"/>
    <row r="10740" s="79" customFormat="1"/>
    <row r="10741" s="79" customFormat="1"/>
    <row r="10742" s="79" customFormat="1"/>
    <row r="10743" s="79" customFormat="1"/>
    <row r="10744" s="79" customFormat="1"/>
    <row r="10745" s="79" customFormat="1"/>
    <row r="10746" s="79" customFormat="1"/>
    <row r="10747" s="79" customFormat="1"/>
    <row r="10748" s="79" customFormat="1"/>
    <row r="10749" s="79" customFormat="1"/>
    <row r="10750" s="79" customFormat="1"/>
    <row r="10751" s="79" customFormat="1"/>
    <row r="10752" s="79" customFormat="1"/>
    <row r="10753" s="79" customFormat="1"/>
    <row r="10754" s="79" customFormat="1"/>
    <row r="10755" s="79" customFormat="1"/>
    <row r="10756" s="79" customFormat="1"/>
    <row r="10757" s="79" customFormat="1"/>
    <row r="10758" s="79" customFormat="1"/>
    <row r="10759" s="79" customFormat="1"/>
    <row r="10760" s="79" customFormat="1"/>
    <row r="10761" s="79" customFormat="1"/>
    <row r="10762" s="79" customFormat="1"/>
    <row r="10763" s="79" customFormat="1"/>
    <row r="10764" s="79" customFormat="1"/>
    <row r="10765" s="79" customFormat="1"/>
    <row r="10766" s="79" customFormat="1"/>
    <row r="10767" s="79" customFormat="1"/>
    <row r="10768" s="79" customFormat="1"/>
    <row r="10769" s="79" customFormat="1"/>
    <row r="10770" s="79" customFormat="1"/>
    <row r="10771" s="79" customFormat="1"/>
    <row r="10772" s="79" customFormat="1"/>
    <row r="10773" s="79" customFormat="1"/>
    <row r="10774" s="79" customFormat="1"/>
    <row r="10775" s="79" customFormat="1"/>
    <row r="10776" s="79" customFormat="1"/>
    <row r="10777" s="79" customFormat="1"/>
    <row r="10778" s="79" customFormat="1"/>
    <row r="10779" s="79" customFormat="1"/>
    <row r="10780" s="79" customFormat="1"/>
    <row r="10781" s="79" customFormat="1"/>
    <row r="10782" s="79" customFormat="1"/>
    <row r="10783" s="79" customFormat="1"/>
    <row r="10784" s="79" customFormat="1"/>
    <row r="10785" s="79" customFormat="1"/>
    <row r="10786" s="79" customFormat="1"/>
    <row r="10787" s="79" customFormat="1"/>
    <row r="10788" s="79" customFormat="1"/>
    <row r="10789" s="79" customFormat="1"/>
    <row r="10790" s="79" customFormat="1"/>
    <row r="10791" s="79" customFormat="1"/>
    <row r="10792" s="79" customFormat="1"/>
    <row r="10793" s="79" customFormat="1"/>
    <row r="10794" s="79" customFormat="1"/>
    <row r="10795" s="79" customFormat="1"/>
    <row r="10796" s="79" customFormat="1"/>
    <row r="10797" s="79" customFormat="1"/>
    <row r="10798" s="79" customFormat="1"/>
    <row r="10799" s="79" customFormat="1"/>
    <row r="10800" s="79" customFormat="1"/>
    <row r="10801" s="79" customFormat="1"/>
    <row r="10802" s="79" customFormat="1"/>
    <row r="10803" s="79" customFormat="1"/>
    <row r="10804" s="79" customFormat="1"/>
    <row r="10805" s="79" customFormat="1"/>
    <row r="10806" s="79" customFormat="1"/>
    <row r="10807" s="79" customFormat="1"/>
    <row r="10808" s="79" customFormat="1"/>
    <row r="10809" s="79" customFormat="1"/>
    <row r="10810" s="79" customFormat="1"/>
    <row r="10811" s="79" customFormat="1"/>
    <row r="10812" s="79" customFormat="1"/>
    <row r="10813" s="79" customFormat="1"/>
    <row r="10814" s="79" customFormat="1"/>
    <row r="10815" s="79" customFormat="1"/>
    <row r="10816" s="79" customFormat="1"/>
    <row r="10817" s="79" customFormat="1"/>
    <row r="10818" s="79" customFormat="1"/>
    <row r="10819" s="79" customFormat="1"/>
    <row r="10820" s="79" customFormat="1"/>
    <row r="10821" s="79" customFormat="1"/>
    <row r="10822" s="79" customFormat="1"/>
    <row r="10823" s="79" customFormat="1"/>
    <row r="10824" s="79" customFormat="1"/>
    <row r="10825" s="79" customFormat="1"/>
    <row r="10826" s="79" customFormat="1"/>
    <row r="10827" s="79" customFormat="1"/>
    <row r="10828" s="79" customFormat="1"/>
    <row r="10829" s="79" customFormat="1"/>
    <row r="10830" s="79" customFormat="1"/>
    <row r="10831" s="79" customFormat="1"/>
    <row r="10832" s="79" customFormat="1"/>
    <row r="10833" s="79" customFormat="1"/>
    <row r="10834" s="79" customFormat="1"/>
    <row r="10835" s="79" customFormat="1"/>
    <row r="10836" s="79" customFormat="1"/>
    <row r="10837" s="79" customFormat="1"/>
    <row r="10838" s="79" customFormat="1"/>
    <row r="10839" s="79" customFormat="1"/>
    <row r="10840" s="79" customFormat="1"/>
    <row r="10841" s="79" customFormat="1"/>
    <row r="10842" s="79" customFormat="1"/>
    <row r="10843" s="79" customFormat="1"/>
    <row r="10844" s="79" customFormat="1"/>
    <row r="10845" s="79" customFormat="1"/>
    <row r="10846" s="79" customFormat="1"/>
    <row r="10847" s="79" customFormat="1"/>
    <row r="10848" s="79" customFormat="1"/>
    <row r="10849" s="79" customFormat="1"/>
    <row r="10850" s="79" customFormat="1"/>
    <row r="10851" s="79" customFormat="1"/>
    <row r="10852" s="79" customFormat="1"/>
    <row r="10853" s="79" customFormat="1"/>
    <row r="10854" s="79" customFormat="1"/>
    <row r="10855" s="79" customFormat="1"/>
    <row r="10856" s="79" customFormat="1"/>
    <row r="10857" s="79" customFormat="1"/>
    <row r="10858" s="79" customFormat="1"/>
    <row r="10859" s="79" customFormat="1"/>
    <row r="10860" s="79" customFormat="1"/>
    <row r="10861" s="79" customFormat="1"/>
    <row r="10862" s="79" customFormat="1"/>
    <row r="10863" s="79" customFormat="1"/>
    <row r="10864" s="79" customFormat="1"/>
    <row r="10865" s="79" customFormat="1"/>
    <row r="10866" s="79" customFormat="1"/>
    <row r="10867" s="79" customFormat="1"/>
    <row r="10868" s="79" customFormat="1"/>
    <row r="10869" s="79" customFormat="1"/>
    <row r="10870" s="79" customFormat="1"/>
    <row r="10871" s="79" customFormat="1"/>
    <row r="10872" s="79" customFormat="1"/>
    <row r="10873" s="79" customFormat="1"/>
    <row r="10874" s="79" customFormat="1"/>
    <row r="10875" s="79" customFormat="1"/>
    <row r="10876" s="79" customFormat="1"/>
    <row r="10877" s="79" customFormat="1"/>
    <row r="10878" s="79" customFormat="1"/>
    <row r="10879" s="79" customFormat="1"/>
    <row r="10880" s="79" customFormat="1"/>
    <row r="10881" s="79" customFormat="1"/>
    <row r="10882" s="79" customFormat="1"/>
    <row r="10883" s="79" customFormat="1"/>
    <row r="10884" s="79" customFormat="1"/>
    <row r="10885" s="79" customFormat="1"/>
    <row r="10886" s="79" customFormat="1"/>
    <row r="10887" s="79" customFormat="1"/>
    <row r="10888" s="79" customFormat="1"/>
    <row r="10889" s="79" customFormat="1"/>
    <row r="10890" s="79" customFormat="1"/>
    <row r="10891" s="79" customFormat="1"/>
    <row r="10892" s="79" customFormat="1"/>
    <row r="10893" s="79" customFormat="1"/>
    <row r="10894" s="79" customFormat="1"/>
    <row r="10895" s="79" customFormat="1"/>
    <row r="10896" s="79" customFormat="1"/>
    <row r="10897" s="79" customFormat="1"/>
    <row r="10898" s="79" customFormat="1"/>
    <row r="10899" s="79" customFormat="1"/>
    <row r="10900" s="79" customFormat="1"/>
    <row r="10901" s="79" customFormat="1"/>
    <row r="10902" s="79" customFormat="1"/>
    <row r="10903" s="79" customFormat="1"/>
    <row r="10904" s="79" customFormat="1"/>
    <row r="10905" s="79" customFormat="1"/>
    <row r="10906" s="79" customFormat="1"/>
    <row r="10907" s="79" customFormat="1"/>
    <row r="10908" s="79" customFormat="1"/>
    <row r="10909" s="79" customFormat="1"/>
    <row r="10910" s="79" customFormat="1"/>
    <row r="10911" s="79" customFormat="1"/>
    <row r="10912" s="79" customFormat="1"/>
    <row r="10913" s="79" customFormat="1"/>
    <row r="10914" s="79" customFormat="1"/>
    <row r="10915" s="79" customFormat="1"/>
    <row r="10916" s="79" customFormat="1"/>
    <row r="10917" s="79" customFormat="1"/>
    <row r="10918" s="79" customFormat="1"/>
    <row r="10919" s="79" customFormat="1"/>
    <row r="10920" s="79" customFormat="1"/>
    <row r="10921" s="79" customFormat="1"/>
    <row r="10922" s="79" customFormat="1"/>
    <row r="10923" s="79" customFormat="1"/>
    <row r="10924" s="79" customFormat="1"/>
    <row r="10925" s="79" customFormat="1"/>
    <row r="10926" s="79" customFormat="1"/>
    <row r="10927" s="79" customFormat="1"/>
    <row r="10928" s="79" customFormat="1"/>
    <row r="10929" s="79" customFormat="1"/>
    <row r="10930" s="79" customFormat="1"/>
    <row r="10931" s="79" customFormat="1"/>
    <row r="10932" s="79" customFormat="1"/>
    <row r="10933" s="79" customFormat="1"/>
    <row r="10934" s="79" customFormat="1"/>
    <row r="10935" s="79" customFormat="1"/>
    <row r="10936" s="79" customFormat="1"/>
    <row r="10937" s="79" customFormat="1"/>
    <row r="10938" s="79" customFormat="1"/>
    <row r="10939" s="79" customFormat="1"/>
    <row r="10940" s="79" customFormat="1"/>
    <row r="10941" s="79" customFormat="1"/>
    <row r="10942" s="79" customFormat="1"/>
    <row r="10943" s="79" customFormat="1"/>
    <row r="10944" s="79" customFormat="1"/>
    <row r="10945" s="79" customFormat="1"/>
    <row r="10946" s="79" customFormat="1"/>
    <row r="10947" s="79" customFormat="1"/>
    <row r="10948" s="79" customFormat="1"/>
    <row r="10949" s="79" customFormat="1"/>
    <row r="10950" s="79" customFormat="1"/>
    <row r="10951" s="79" customFormat="1"/>
    <row r="10952" s="79" customFormat="1"/>
    <row r="10953" s="79" customFormat="1"/>
    <row r="10954" s="79" customFormat="1"/>
    <row r="10955" s="79" customFormat="1"/>
    <row r="10956" s="79" customFormat="1"/>
    <row r="10957" s="79" customFormat="1"/>
    <row r="10958" s="79" customFormat="1"/>
    <row r="10959" s="79" customFormat="1"/>
    <row r="10960" s="79" customFormat="1"/>
    <row r="10961" s="79" customFormat="1"/>
    <row r="10962" s="79" customFormat="1"/>
    <row r="10963" s="79" customFormat="1"/>
    <row r="10964" s="79" customFormat="1"/>
    <row r="10965" s="79" customFormat="1"/>
    <row r="10966" s="79" customFormat="1"/>
    <row r="10967" s="79" customFormat="1"/>
    <row r="10968" s="79" customFormat="1"/>
    <row r="10969" s="79" customFormat="1"/>
    <row r="10970" s="79" customFormat="1"/>
    <row r="10971" s="79" customFormat="1"/>
    <row r="10972" s="79" customFormat="1"/>
    <row r="10973" s="79" customFormat="1"/>
    <row r="10974" s="79" customFormat="1"/>
    <row r="10975" s="79" customFormat="1"/>
    <row r="10976" s="79" customFormat="1"/>
    <row r="10977" s="79" customFormat="1"/>
    <row r="10978" s="79" customFormat="1"/>
    <row r="10979" s="79" customFormat="1"/>
    <row r="10980" s="79" customFormat="1"/>
    <row r="10981" s="79" customFormat="1"/>
    <row r="10982" s="79" customFormat="1"/>
    <row r="10983" s="79" customFormat="1"/>
    <row r="10984" s="79" customFormat="1"/>
    <row r="10985" s="79" customFormat="1"/>
    <row r="10986" s="79" customFormat="1"/>
    <row r="10987" s="79" customFormat="1"/>
    <row r="10988" s="79" customFormat="1"/>
    <row r="10989" s="79" customFormat="1"/>
    <row r="10990" s="79" customFormat="1"/>
    <row r="10991" s="79" customFormat="1"/>
    <row r="10992" s="79" customFormat="1"/>
    <row r="10993" s="79" customFormat="1"/>
    <row r="10994" s="79" customFormat="1"/>
    <row r="10995" s="79" customFormat="1"/>
    <row r="10996" s="79" customFormat="1"/>
    <row r="10997" s="79" customFormat="1"/>
    <row r="10998" s="79" customFormat="1"/>
    <row r="10999" s="79" customFormat="1"/>
    <row r="11000" s="79" customFormat="1"/>
    <row r="11001" s="79" customFormat="1"/>
    <row r="11002" s="79" customFormat="1"/>
    <row r="11003" s="79" customFormat="1"/>
    <row r="11004" s="79" customFormat="1"/>
    <row r="11005" s="79" customFormat="1"/>
    <row r="11006" s="79" customFormat="1"/>
    <row r="11007" s="79" customFormat="1"/>
    <row r="11008" s="79" customFormat="1"/>
    <row r="11009" s="79" customFormat="1"/>
    <row r="11010" s="79" customFormat="1"/>
    <row r="11011" s="79" customFormat="1"/>
    <row r="11012" s="79" customFormat="1"/>
    <row r="11013" s="79" customFormat="1"/>
    <row r="11014" s="79" customFormat="1"/>
    <row r="11015" s="79" customFormat="1"/>
    <row r="11016" s="79" customFormat="1"/>
    <row r="11017" s="79" customFormat="1"/>
    <row r="11018" s="79" customFormat="1"/>
    <row r="11019" s="79" customFormat="1"/>
    <row r="11020" s="79" customFormat="1"/>
    <row r="11021" s="79" customFormat="1"/>
    <row r="11022" s="79" customFormat="1"/>
    <row r="11023" s="79" customFormat="1"/>
    <row r="11024" s="79" customFormat="1"/>
    <row r="11025" s="79" customFormat="1"/>
    <row r="11026" s="79" customFormat="1"/>
    <row r="11027" s="79" customFormat="1"/>
    <row r="11028" s="79" customFormat="1"/>
    <row r="11029" s="79" customFormat="1"/>
    <row r="11030" s="79" customFormat="1"/>
    <row r="11031" s="79" customFormat="1"/>
    <row r="11032" s="79" customFormat="1"/>
    <row r="11033" s="79" customFormat="1"/>
    <row r="11034" s="79" customFormat="1"/>
    <row r="11035" s="79" customFormat="1"/>
    <row r="11036" s="79" customFormat="1"/>
    <row r="11037" s="79" customFormat="1"/>
    <row r="11038" s="79" customFormat="1"/>
    <row r="11039" s="79" customFormat="1"/>
    <row r="11040" s="79" customFormat="1"/>
    <row r="11041" s="79" customFormat="1"/>
    <row r="11042" s="79" customFormat="1"/>
    <row r="11043" s="79" customFormat="1"/>
    <row r="11044" s="79" customFormat="1"/>
    <row r="11045" s="79" customFormat="1"/>
    <row r="11046" s="79" customFormat="1"/>
    <row r="11047" s="79" customFormat="1"/>
    <row r="11048" s="79" customFormat="1"/>
    <row r="11049" s="79" customFormat="1"/>
    <row r="11050" s="79" customFormat="1"/>
    <row r="11051" s="79" customFormat="1"/>
    <row r="11052" s="79" customFormat="1"/>
    <row r="11053" s="79" customFormat="1"/>
    <row r="11054" s="79" customFormat="1"/>
    <row r="11055" s="79" customFormat="1"/>
    <row r="11056" s="79" customFormat="1"/>
    <row r="11057" s="79" customFormat="1"/>
    <row r="11058" s="79" customFormat="1"/>
    <row r="11059" s="79" customFormat="1"/>
    <row r="11060" s="79" customFormat="1"/>
    <row r="11061" s="79" customFormat="1"/>
    <row r="11062" s="79" customFormat="1"/>
    <row r="11063" s="79" customFormat="1"/>
    <row r="11064" s="79" customFormat="1"/>
    <row r="11065" s="79" customFormat="1"/>
    <row r="11066" s="79" customFormat="1"/>
    <row r="11067" s="79" customFormat="1"/>
    <row r="11068" s="79" customFormat="1"/>
    <row r="11069" s="79" customFormat="1"/>
    <row r="11070" s="79" customFormat="1"/>
    <row r="11071" s="79" customFormat="1"/>
    <row r="11072" s="79" customFormat="1"/>
    <row r="11073" s="79" customFormat="1"/>
    <row r="11074" s="79" customFormat="1"/>
    <row r="11075" s="79" customFormat="1"/>
    <row r="11076" s="79" customFormat="1"/>
    <row r="11077" s="79" customFormat="1"/>
    <row r="11078" s="79" customFormat="1"/>
    <row r="11079" s="79" customFormat="1"/>
    <row r="11080" s="79" customFormat="1"/>
    <row r="11081" s="79" customFormat="1"/>
    <row r="11082" s="79" customFormat="1"/>
    <row r="11083" s="79" customFormat="1"/>
    <row r="11084" s="79" customFormat="1"/>
    <row r="11085" s="79" customFormat="1"/>
    <row r="11086" s="79" customFormat="1"/>
    <row r="11087" s="79" customFormat="1"/>
    <row r="11088" s="79" customFormat="1"/>
    <row r="11089" s="79" customFormat="1"/>
    <row r="11090" s="79" customFormat="1"/>
    <row r="11091" s="79" customFormat="1"/>
    <row r="11092" s="79" customFormat="1"/>
    <row r="11093" s="79" customFormat="1"/>
    <row r="11094" s="79" customFormat="1"/>
    <row r="11095" s="79" customFormat="1"/>
    <row r="11096" s="79" customFormat="1"/>
    <row r="11097" s="79" customFormat="1"/>
    <row r="11098" s="79" customFormat="1"/>
    <row r="11099" s="79" customFormat="1"/>
    <row r="11100" s="79" customFormat="1"/>
    <row r="11101" s="79" customFormat="1"/>
    <row r="11102" s="79" customFormat="1"/>
    <row r="11103" s="79" customFormat="1"/>
    <row r="11104" s="79" customFormat="1"/>
    <row r="11105" s="79" customFormat="1"/>
    <row r="11106" s="79" customFormat="1"/>
    <row r="11107" s="79" customFormat="1"/>
    <row r="11108" s="79" customFormat="1"/>
    <row r="11109" s="79" customFormat="1"/>
    <row r="11110" s="79" customFormat="1"/>
    <row r="11111" s="79" customFormat="1"/>
    <row r="11112" s="79" customFormat="1"/>
    <row r="11113" s="79" customFormat="1"/>
    <row r="11114" s="79" customFormat="1"/>
    <row r="11115" s="79" customFormat="1"/>
    <row r="11116" s="79" customFormat="1"/>
    <row r="11117" s="79" customFormat="1"/>
    <row r="11118" s="79" customFormat="1"/>
    <row r="11119" s="79" customFormat="1"/>
    <row r="11120" s="79" customFormat="1"/>
    <row r="11121" s="79" customFormat="1"/>
    <row r="11122" s="79" customFormat="1"/>
    <row r="11123" s="79" customFormat="1"/>
    <row r="11124" s="79" customFormat="1"/>
    <row r="11125" s="79" customFormat="1"/>
    <row r="11126" s="79" customFormat="1"/>
    <row r="11127" s="79" customFormat="1"/>
    <row r="11128" s="79" customFormat="1"/>
    <row r="11129" s="79" customFormat="1"/>
    <row r="11130" s="79" customFormat="1"/>
    <row r="11131" s="79" customFormat="1"/>
    <row r="11132" s="79" customFormat="1"/>
    <row r="11133" s="79" customFormat="1"/>
    <row r="11134" s="79" customFormat="1"/>
    <row r="11135" s="79" customFormat="1"/>
    <row r="11136" s="79" customFormat="1"/>
    <row r="11137" s="79" customFormat="1"/>
    <row r="11138" s="79" customFormat="1"/>
    <row r="11139" s="79" customFormat="1"/>
    <row r="11140" s="79" customFormat="1"/>
    <row r="11141" s="79" customFormat="1"/>
    <row r="11142" s="79" customFormat="1"/>
    <row r="11143" s="79" customFormat="1"/>
    <row r="11144" s="79" customFormat="1"/>
    <row r="11145" s="79" customFormat="1"/>
    <row r="11146" s="79" customFormat="1"/>
    <row r="11147" s="79" customFormat="1"/>
    <row r="11148" s="79" customFormat="1"/>
    <row r="11149" s="79" customFormat="1"/>
    <row r="11150" s="79" customFormat="1"/>
    <row r="11151" s="79" customFormat="1"/>
    <row r="11152" s="79" customFormat="1"/>
    <row r="11153" s="79" customFormat="1"/>
    <row r="11154" s="79" customFormat="1"/>
    <row r="11155" s="79" customFormat="1"/>
    <row r="11156" s="79" customFormat="1"/>
    <row r="11157" s="79" customFormat="1"/>
    <row r="11158" s="79" customFormat="1"/>
    <row r="11159" s="79" customFormat="1"/>
    <row r="11160" s="79" customFormat="1"/>
    <row r="11161" s="79" customFormat="1"/>
    <row r="11162" s="79" customFormat="1"/>
    <row r="11163" s="79" customFormat="1"/>
    <row r="11164" s="79" customFormat="1"/>
    <row r="11165" s="79" customFormat="1"/>
    <row r="11166" s="79" customFormat="1"/>
    <row r="11167" s="79" customFormat="1"/>
    <row r="11168" s="79" customFormat="1"/>
    <row r="11169" s="79" customFormat="1"/>
    <row r="11170" s="79" customFormat="1"/>
    <row r="11171" s="79" customFormat="1"/>
    <row r="11172" s="79" customFormat="1"/>
    <row r="11173" s="79" customFormat="1"/>
    <row r="11174" s="79" customFormat="1"/>
    <row r="11175" s="79" customFormat="1"/>
    <row r="11176" s="79" customFormat="1"/>
    <row r="11177" s="79" customFormat="1"/>
    <row r="11178" s="79" customFormat="1"/>
    <row r="11179" s="79" customFormat="1"/>
    <row r="11180" s="79" customFormat="1"/>
    <row r="11181" s="79" customFormat="1"/>
    <row r="11182" s="79" customFormat="1"/>
    <row r="11183" s="79" customFormat="1"/>
    <row r="11184" s="79" customFormat="1"/>
    <row r="11185" s="79" customFormat="1"/>
    <row r="11186" s="79" customFormat="1"/>
    <row r="11187" s="79" customFormat="1"/>
    <row r="11188" s="79" customFormat="1"/>
    <row r="11189" s="79" customFormat="1"/>
    <row r="11190" s="79" customFormat="1"/>
    <row r="11191" s="79" customFormat="1"/>
    <row r="11192" s="79" customFormat="1"/>
    <row r="11193" s="79" customFormat="1"/>
    <row r="11194" s="79" customFormat="1"/>
    <row r="11195" s="79" customFormat="1"/>
    <row r="11196" s="79" customFormat="1"/>
    <row r="11197" s="79" customFormat="1"/>
    <row r="11198" s="79" customFormat="1"/>
    <row r="11199" s="79" customFormat="1"/>
    <row r="11200" s="79" customFormat="1"/>
    <row r="11201" s="79" customFormat="1"/>
    <row r="11202" s="79" customFormat="1"/>
    <row r="11203" s="79" customFormat="1"/>
    <row r="11204" s="79" customFormat="1"/>
    <row r="11205" s="79" customFormat="1"/>
    <row r="11206" s="79" customFormat="1"/>
    <row r="11207" s="79" customFormat="1"/>
    <row r="11208" s="79" customFormat="1"/>
    <row r="11209" s="79" customFormat="1"/>
    <row r="11210" s="79" customFormat="1"/>
    <row r="11211" s="79" customFormat="1"/>
    <row r="11212" s="79" customFormat="1"/>
    <row r="11213" s="79" customFormat="1"/>
    <row r="11214" s="79" customFormat="1"/>
    <row r="11215" s="79" customFormat="1"/>
    <row r="11216" s="79" customFormat="1"/>
    <row r="11217" s="79" customFormat="1"/>
    <row r="11218" s="79" customFormat="1"/>
    <row r="11219" s="79" customFormat="1"/>
    <row r="11220" s="79" customFormat="1"/>
    <row r="11221" s="79" customFormat="1"/>
    <row r="11222" s="79" customFormat="1"/>
    <row r="11223" s="79" customFormat="1"/>
    <row r="11224" s="79" customFormat="1"/>
    <row r="11225" s="79" customFormat="1"/>
    <row r="11226" s="79" customFormat="1"/>
    <row r="11227" s="79" customFormat="1"/>
    <row r="11228" s="79" customFormat="1"/>
    <row r="11229" s="79" customFormat="1"/>
    <row r="11230" s="79" customFormat="1"/>
    <row r="11231" s="79" customFormat="1"/>
    <row r="11232" s="79" customFormat="1"/>
    <row r="11233" s="79" customFormat="1"/>
    <row r="11234" s="79" customFormat="1"/>
    <row r="11235" s="79" customFormat="1"/>
    <row r="11236" s="79" customFormat="1"/>
    <row r="11237" s="79" customFormat="1"/>
    <row r="11238" s="79" customFormat="1"/>
    <row r="11239" s="79" customFormat="1"/>
    <row r="11240" s="79" customFormat="1"/>
    <row r="11241" s="79" customFormat="1"/>
    <row r="11242" s="79" customFormat="1"/>
    <row r="11243" s="79" customFormat="1"/>
    <row r="11244" s="79" customFormat="1"/>
    <row r="11245" s="79" customFormat="1"/>
    <row r="11246" s="79" customFormat="1"/>
    <row r="11247" s="79" customFormat="1"/>
    <row r="11248" s="79" customFormat="1"/>
    <row r="11249" s="79" customFormat="1"/>
    <row r="11250" s="79" customFormat="1"/>
    <row r="11251" s="79" customFormat="1"/>
    <row r="11252" s="79" customFormat="1"/>
    <row r="11253" s="79" customFormat="1"/>
    <row r="11254" s="79" customFormat="1"/>
    <row r="11255" s="79" customFormat="1"/>
    <row r="11256" s="79" customFormat="1"/>
    <row r="11257" s="79" customFormat="1"/>
    <row r="11258" s="79" customFormat="1"/>
    <row r="11259" s="79" customFormat="1"/>
    <row r="11260" s="79" customFormat="1"/>
    <row r="11261" s="79" customFormat="1"/>
    <row r="11262" s="79" customFormat="1"/>
    <row r="11263" s="79" customFormat="1"/>
    <row r="11264" s="79" customFormat="1"/>
    <row r="11265" s="79" customFormat="1"/>
    <row r="11266" s="79" customFormat="1"/>
    <row r="11267" s="79" customFormat="1"/>
    <row r="11268" s="79" customFormat="1"/>
    <row r="11269" s="79" customFormat="1"/>
    <row r="11270" s="79" customFormat="1"/>
    <row r="11271" s="79" customFormat="1"/>
    <row r="11272" s="79" customFormat="1"/>
    <row r="11273" s="79" customFormat="1"/>
    <row r="11274" s="79" customFormat="1"/>
    <row r="11275" s="79" customFormat="1"/>
    <row r="11276" s="79" customFormat="1"/>
    <row r="11277" s="79" customFormat="1"/>
    <row r="11278" s="79" customFormat="1"/>
    <row r="11279" s="79" customFormat="1"/>
    <row r="11280" s="79" customFormat="1"/>
    <row r="11281" s="79" customFormat="1"/>
    <row r="11282" s="79" customFormat="1"/>
    <row r="11283" s="79" customFormat="1"/>
    <row r="11284" s="79" customFormat="1"/>
    <row r="11285" s="79" customFormat="1"/>
    <row r="11286" s="79" customFormat="1"/>
    <row r="11287" s="79" customFormat="1"/>
    <row r="11288" s="79" customFormat="1"/>
    <row r="11289" s="79" customFormat="1"/>
    <row r="11290" s="79" customFormat="1"/>
    <row r="11291" s="79" customFormat="1"/>
    <row r="11292" s="79" customFormat="1"/>
    <row r="11293" s="79" customFormat="1"/>
    <row r="11294" s="79" customFormat="1"/>
    <row r="11295" s="79" customFormat="1"/>
    <row r="11296" s="79" customFormat="1"/>
    <row r="11297" s="79" customFormat="1"/>
    <row r="11298" s="79" customFormat="1"/>
    <row r="11299" s="79" customFormat="1"/>
    <row r="11300" s="79" customFormat="1"/>
    <row r="11301" s="79" customFormat="1"/>
    <row r="11302" s="79" customFormat="1"/>
    <row r="11303" s="79" customFormat="1"/>
    <row r="11304" s="79" customFormat="1"/>
    <row r="11305" s="79" customFormat="1"/>
    <row r="11306" s="79" customFormat="1"/>
    <row r="11307" s="79" customFormat="1"/>
    <row r="11308" s="79" customFormat="1"/>
    <row r="11309" s="79" customFormat="1"/>
    <row r="11310" s="79" customFormat="1"/>
    <row r="11311" s="79" customFormat="1"/>
    <row r="11312" s="79" customFormat="1"/>
    <row r="11313" s="79" customFormat="1"/>
    <row r="11314" s="79" customFormat="1"/>
    <row r="11315" s="79" customFormat="1"/>
    <row r="11316" s="79" customFormat="1"/>
    <row r="11317" s="79" customFormat="1"/>
    <row r="11318" s="79" customFormat="1"/>
    <row r="11319" s="79" customFormat="1"/>
    <row r="11320" s="79" customFormat="1"/>
    <row r="11321" s="79" customFormat="1"/>
    <row r="11322" s="79" customFormat="1"/>
    <row r="11323" s="79" customFormat="1"/>
    <row r="11324" s="79" customFormat="1"/>
    <row r="11325" s="79" customFormat="1"/>
    <row r="11326" s="79" customFormat="1"/>
    <row r="11327" s="79" customFormat="1"/>
    <row r="11328" s="79" customFormat="1"/>
    <row r="11329" s="79" customFormat="1"/>
    <row r="11330" s="79" customFormat="1"/>
    <row r="11331" s="79" customFormat="1"/>
    <row r="11332" s="79" customFormat="1"/>
    <row r="11333" s="79" customFormat="1"/>
    <row r="11334" s="79" customFormat="1"/>
    <row r="11335" s="79" customFormat="1"/>
    <row r="11336" s="79" customFormat="1"/>
    <row r="11337" s="79" customFormat="1"/>
    <row r="11338" s="79" customFormat="1"/>
    <row r="11339" s="79" customFormat="1"/>
    <row r="11340" s="79" customFormat="1"/>
    <row r="11341" s="79" customFormat="1"/>
    <row r="11342" s="79" customFormat="1"/>
    <row r="11343" s="79" customFormat="1"/>
    <row r="11344" s="79" customFormat="1"/>
    <row r="11345" s="79" customFormat="1"/>
    <row r="11346" s="79" customFormat="1"/>
    <row r="11347" s="79" customFormat="1"/>
    <row r="11348" s="79" customFormat="1"/>
    <row r="11349" s="79" customFormat="1"/>
    <row r="11350" s="79" customFormat="1"/>
    <row r="11351" s="79" customFormat="1"/>
    <row r="11352" s="79" customFormat="1"/>
    <row r="11353" s="79" customFormat="1"/>
    <row r="11354" s="79" customFormat="1"/>
    <row r="11355" s="79" customFormat="1"/>
    <row r="11356" s="79" customFormat="1"/>
    <row r="11357" s="79" customFormat="1"/>
    <row r="11358" s="79" customFormat="1"/>
    <row r="11359" s="79" customFormat="1"/>
    <row r="11360" s="79" customFormat="1"/>
    <row r="11361" s="79" customFormat="1"/>
    <row r="11362" s="79" customFormat="1"/>
    <row r="11363" s="79" customFormat="1"/>
    <row r="11364" s="79" customFormat="1"/>
    <row r="11365" s="79" customFormat="1"/>
    <row r="11366" s="79" customFormat="1"/>
    <row r="11367" s="79" customFormat="1"/>
    <row r="11368" s="79" customFormat="1"/>
    <row r="11369" s="79" customFormat="1"/>
    <row r="11370" s="79" customFormat="1"/>
    <row r="11371" s="79" customFormat="1"/>
    <row r="11372" s="79" customFormat="1"/>
    <row r="11373" s="79" customFormat="1"/>
    <row r="11374" s="79" customFormat="1"/>
    <row r="11375" s="79" customFormat="1"/>
    <row r="11376" s="79" customFormat="1"/>
    <row r="11377" s="79" customFormat="1"/>
    <row r="11378" s="79" customFormat="1"/>
    <row r="11379" s="79" customFormat="1"/>
    <row r="11380" s="79" customFormat="1"/>
    <row r="11381" s="79" customFormat="1"/>
    <row r="11382" s="79" customFormat="1"/>
    <row r="11383" s="79" customFormat="1"/>
    <row r="11384" s="79" customFormat="1"/>
    <row r="11385" s="79" customFormat="1"/>
    <row r="11386" s="79" customFormat="1"/>
    <row r="11387" s="79" customFormat="1"/>
    <row r="11388" s="79" customFormat="1"/>
    <row r="11389" s="79" customFormat="1"/>
    <row r="11390" s="79" customFormat="1"/>
    <row r="11391" s="79" customFormat="1"/>
    <row r="11392" s="79" customFormat="1"/>
    <row r="11393" s="79" customFormat="1"/>
    <row r="11394" s="79" customFormat="1"/>
    <row r="11395" s="79" customFormat="1"/>
    <row r="11396" s="79" customFormat="1"/>
    <row r="11397" s="79" customFormat="1"/>
    <row r="11398" s="79" customFormat="1"/>
    <row r="11399" s="79" customFormat="1"/>
    <row r="11400" s="79" customFormat="1"/>
    <row r="11401" s="79" customFormat="1"/>
    <row r="11402" s="79" customFormat="1"/>
    <row r="11403" s="79" customFormat="1"/>
    <row r="11404" s="79" customFormat="1"/>
    <row r="11405" s="79" customFormat="1"/>
    <row r="11406" s="79" customFormat="1"/>
    <row r="11407" s="79" customFormat="1"/>
    <row r="11408" s="79" customFormat="1"/>
    <row r="11409" s="79" customFormat="1"/>
    <row r="11410" s="79" customFormat="1"/>
    <row r="11411" s="79" customFormat="1"/>
    <row r="11412" s="79" customFormat="1"/>
    <row r="11413" s="79" customFormat="1"/>
    <row r="11414" s="79" customFormat="1"/>
    <row r="11415" s="79" customFormat="1"/>
    <row r="11416" s="79" customFormat="1"/>
    <row r="11417" s="79" customFormat="1"/>
    <row r="11418" s="79" customFormat="1"/>
    <row r="11419" s="79" customFormat="1"/>
    <row r="11420" s="79" customFormat="1"/>
    <row r="11421" s="79" customFormat="1"/>
    <row r="11422" s="79" customFormat="1"/>
    <row r="11423" s="79" customFormat="1"/>
    <row r="11424" s="79" customFormat="1"/>
    <row r="11425" s="79" customFormat="1"/>
    <row r="11426" s="79" customFormat="1"/>
    <row r="11427" s="79" customFormat="1"/>
    <row r="11428" s="79" customFormat="1"/>
    <row r="11429" s="79" customFormat="1"/>
    <row r="11430" s="79" customFormat="1"/>
    <row r="11431" s="79" customFormat="1"/>
    <row r="11432" s="79" customFormat="1"/>
    <row r="11433" s="79" customFormat="1"/>
    <row r="11434" s="79" customFormat="1"/>
    <row r="11435" s="79" customFormat="1"/>
    <row r="11436" s="79" customFormat="1"/>
    <row r="11437" s="79" customFormat="1"/>
    <row r="11438" s="79" customFormat="1"/>
    <row r="11439" s="79" customFormat="1"/>
    <row r="11440" s="79" customFormat="1"/>
    <row r="11441" s="79" customFormat="1"/>
    <row r="11442" s="79" customFormat="1"/>
    <row r="11443" s="79" customFormat="1"/>
    <row r="11444" s="79" customFormat="1"/>
    <row r="11445" s="79" customFormat="1"/>
    <row r="11446" s="79" customFormat="1"/>
    <row r="11447" s="79" customFormat="1"/>
    <row r="11448" s="79" customFormat="1"/>
    <row r="11449" s="79" customFormat="1"/>
    <row r="11450" s="79" customFormat="1"/>
    <row r="11451" s="79" customFormat="1"/>
    <row r="11452" s="79" customFormat="1"/>
    <row r="11453" s="79" customFormat="1"/>
    <row r="11454" s="79" customFormat="1"/>
    <row r="11455" s="79" customFormat="1"/>
    <row r="11456" s="79" customFormat="1"/>
    <row r="11457" s="79" customFormat="1"/>
    <row r="11458" s="79" customFormat="1"/>
    <row r="11459" s="79" customFormat="1"/>
    <row r="11460" s="79" customFormat="1"/>
    <row r="11461" s="79" customFormat="1"/>
    <row r="11462" s="79" customFormat="1"/>
    <row r="11463" s="79" customFormat="1"/>
    <row r="11464" s="79" customFormat="1"/>
    <row r="11465" s="79" customFormat="1"/>
    <row r="11466" s="79" customFormat="1"/>
    <row r="11467" s="79" customFormat="1"/>
    <row r="11468" s="79" customFormat="1"/>
    <row r="11469" s="79" customFormat="1"/>
    <row r="11470" s="79" customFormat="1"/>
    <row r="11471" s="79" customFormat="1"/>
    <row r="11472" s="79" customFormat="1"/>
    <row r="11473" s="79" customFormat="1"/>
    <row r="11474" s="79" customFormat="1"/>
    <row r="11475" s="79" customFormat="1"/>
    <row r="11476" s="79" customFormat="1"/>
    <row r="11477" s="79" customFormat="1"/>
    <row r="11478" s="79" customFormat="1"/>
    <row r="11479" s="79" customFormat="1"/>
    <row r="11480" s="79" customFormat="1"/>
    <row r="11481" s="79" customFormat="1"/>
    <row r="11482" s="79" customFormat="1"/>
    <row r="11483" s="79" customFormat="1"/>
    <row r="11484" s="79" customFormat="1"/>
    <row r="11485" s="79" customFormat="1"/>
    <row r="11486" s="79" customFormat="1"/>
    <row r="11487" s="79" customFormat="1"/>
    <row r="11488" s="79" customFormat="1"/>
    <row r="11489" s="79" customFormat="1"/>
    <row r="11490" s="79" customFormat="1"/>
    <row r="11491" s="79" customFormat="1"/>
    <row r="11492" s="79" customFormat="1"/>
    <row r="11493" s="79" customFormat="1"/>
    <row r="11494" s="79" customFormat="1"/>
    <row r="11495" s="79" customFormat="1"/>
    <row r="11496" s="79" customFormat="1"/>
    <row r="11497" s="79" customFormat="1"/>
    <row r="11498" s="79" customFormat="1"/>
    <row r="11499" s="79" customFormat="1"/>
    <row r="11500" s="79" customFormat="1"/>
    <row r="11501" s="79" customFormat="1"/>
    <row r="11502" s="79" customFormat="1"/>
    <row r="11503" s="79" customFormat="1"/>
    <row r="11504" s="79" customFormat="1"/>
    <row r="11505" s="79" customFormat="1"/>
    <row r="11506" s="79" customFormat="1"/>
    <row r="11507" s="79" customFormat="1"/>
    <row r="11508" s="79" customFormat="1"/>
    <row r="11509" s="79" customFormat="1"/>
    <row r="11510" s="79" customFormat="1"/>
    <row r="11511" s="79" customFormat="1"/>
    <row r="11512" s="79" customFormat="1"/>
    <row r="11513" s="79" customFormat="1"/>
    <row r="11514" s="79" customFormat="1"/>
    <row r="11515" s="79" customFormat="1"/>
    <row r="11516" s="79" customFormat="1"/>
    <row r="11517" s="79" customFormat="1"/>
    <row r="11518" s="79" customFormat="1"/>
    <row r="11519" s="79" customFormat="1"/>
    <row r="11520" s="79" customFormat="1"/>
    <row r="11521" s="79" customFormat="1"/>
    <row r="11522" s="79" customFormat="1"/>
    <row r="11523" s="79" customFormat="1"/>
    <row r="11524" s="79" customFormat="1"/>
    <row r="11525" s="79" customFormat="1"/>
    <row r="11526" s="79" customFormat="1"/>
    <row r="11527" s="79" customFormat="1"/>
    <row r="11528" s="79" customFormat="1"/>
    <row r="11529" s="79" customFormat="1"/>
    <row r="11530" s="79" customFormat="1"/>
    <row r="11531" s="79" customFormat="1"/>
    <row r="11532" s="79" customFormat="1"/>
    <row r="11533" s="79" customFormat="1"/>
    <row r="11534" s="79" customFormat="1"/>
    <row r="11535" s="79" customFormat="1"/>
    <row r="11536" s="79" customFormat="1"/>
    <row r="11537" s="79" customFormat="1"/>
    <row r="11538" s="79" customFormat="1"/>
    <row r="11539" s="79" customFormat="1"/>
    <row r="11540" s="79" customFormat="1"/>
    <row r="11541" s="79" customFormat="1"/>
    <row r="11542" s="79" customFormat="1"/>
    <row r="11543" s="79" customFormat="1"/>
    <row r="11544" s="79" customFormat="1"/>
    <row r="11545" s="79" customFormat="1"/>
    <row r="11546" s="79" customFormat="1"/>
    <row r="11547" s="79" customFormat="1"/>
    <row r="11548" s="79" customFormat="1"/>
    <row r="11549" s="79" customFormat="1"/>
    <row r="11550" s="79" customFormat="1"/>
    <row r="11551" s="79" customFormat="1"/>
    <row r="11552" s="79" customFormat="1"/>
    <row r="11553" s="79" customFormat="1"/>
    <row r="11554" s="79" customFormat="1"/>
    <row r="11555" s="79" customFormat="1"/>
    <row r="11556" s="79" customFormat="1"/>
    <row r="11557" s="79" customFormat="1"/>
    <row r="11558" s="79" customFormat="1"/>
    <row r="11559" s="79" customFormat="1"/>
    <row r="11560" s="79" customFormat="1"/>
    <row r="11561" s="79" customFormat="1"/>
    <row r="11562" s="79" customFormat="1"/>
    <row r="11563" s="79" customFormat="1"/>
    <row r="11564" s="79" customFormat="1"/>
    <row r="11565" s="79" customFormat="1"/>
    <row r="11566" s="79" customFormat="1"/>
    <row r="11567" s="79" customFormat="1"/>
    <row r="11568" s="79" customFormat="1"/>
    <row r="11569" s="79" customFormat="1"/>
    <row r="11570" s="79" customFormat="1"/>
    <row r="11571" s="79" customFormat="1"/>
    <row r="11572" s="79" customFormat="1"/>
    <row r="11573" s="79" customFormat="1"/>
    <row r="11574" s="79" customFormat="1"/>
    <row r="11575" s="79" customFormat="1"/>
    <row r="11576" s="79" customFormat="1"/>
    <row r="11577" s="79" customFormat="1"/>
    <row r="11578" s="79" customFormat="1"/>
    <row r="11579" s="79" customFormat="1"/>
    <row r="11580" s="79" customFormat="1"/>
    <row r="11581" s="79" customFormat="1"/>
    <row r="11582" s="79" customFormat="1"/>
    <row r="11583" s="79" customFormat="1"/>
    <row r="11584" s="79" customFormat="1"/>
    <row r="11585" s="79" customFormat="1"/>
    <row r="11586" s="79" customFormat="1"/>
    <row r="11587" s="79" customFormat="1"/>
    <row r="11588" s="79" customFormat="1"/>
    <row r="11589" s="79" customFormat="1"/>
    <row r="11590" s="79" customFormat="1"/>
    <row r="11591" s="79" customFormat="1"/>
    <row r="11592" s="79" customFormat="1"/>
    <row r="11593" s="79" customFormat="1"/>
    <row r="11594" s="79" customFormat="1"/>
    <row r="11595" s="79" customFormat="1"/>
    <row r="11596" s="79" customFormat="1"/>
    <row r="11597" s="79" customFormat="1"/>
    <row r="11598" s="79" customFormat="1"/>
    <row r="11599" s="79" customFormat="1"/>
    <row r="11600" s="79" customFormat="1"/>
    <row r="11601" s="79" customFormat="1"/>
    <row r="11602" s="79" customFormat="1"/>
    <row r="11603" s="79" customFormat="1"/>
    <row r="11604" s="79" customFormat="1"/>
    <row r="11605" s="79" customFormat="1"/>
    <row r="11606" s="79" customFormat="1"/>
    <row r="11607" s="79" customFormat="1"/>
    <row r="11608" s="79" customFormat="1"/>
    <row r="11609" s="79" customFormat="1"/>
    <row r="11610" s="79" customFormat="1"/>
    <row r="11611" s="79" customFormat="1"/>
    <row r="11612" s="79" customFormat="1"/>
    <row r="11613" s="79" customFormat="1"/>
    <row r="11614" s="79" customFormat="1"/>
    <row r="11615" s="79" customFormat="1"/>
    <row r="11616" s="79" customFormat="1"/>
    <row r="11617" s="79" customFormat="1"/>
    <row r="11618" s="79" customFormat="1"/>
    <row r="11619" s="79" customFormat="1"/>
    <row r="11620" s="79" customFormat="1"/>
    <row r="11621" s="79" customFormat="1"/>
    <row r="11622" s="79" customFormat="1"/>
    <row r="11623" s="79" customFormat="1"/>
    <row r="11624" s="79" customFormat="1"/>
    <row r="11625" s="79" customFormat="1"/>
    <row r="11626" s="79" customFormat="1"/>
    <row r="11627" s="79" customFormat="1"/>
    <row r="11628" s="79" customFormat="1"/>
    <row r="11629" s="79" customFormat="1"/>
    <row r="11630" s="79" customFormat="1"/>
    <row r="11631" s="79" customFormat="1"/>
    <row r="11632" s="79" customFormat="1"/>
    <row r="11633" s="79" customFormat="1"/>
    <row r="11634" s="79" customFormat="1"/>
    <row r="11635" s="79" customFormat="1"/>
    <row r="11636" s="79" customFormat="1"/>
    <row r="11637" s="79" customFormat="1"/>
    <row r="11638" s="79" customFormat="1"/>
    <row r="11639" s="79" customFormat="1"/>
    <row r="11640" s="79" customFormat="1"/>
    <row r="11641" s="79" customFormat="1"/>
    <row r="11642" s="79" customFormat="1"/>
    <row r="11643" s="79" customFormat="1"/>
    <row r="11644" s="79" customFormat="1"/>
    <row r="11645" s="79" customFormat="1"/>
    <row r="11646" s="79" customFormat="1"/>
    <row r="11647" s="79" customFormat="1"/>
    <row r="11648" s="79" customFormat="1"/>
    <row r="11649" s="79" customFormat="1"/>
    <row r="11650" s="79" customFormat="1"/>
    <row r="11651" s="79" customFormat="1"/>
    <row r="11652" s="79" customFormat="1"/>
    <row r="11653" s="79" customFormat="1"/>
    <row r="11654" s="79" customFormat="1"/>
    <row r="11655" s="79" customFormat="1"/>
    <row r="11656" s="79" customFormat="1"/>
    <row r="11657" s="79" customFormat="1"/>
    <row r="11658" s="79" customFormat="1"/>
    <row r="11659" s="79" customFormat="1"/>
    <row r="11660" s="79" customFormat="1"/>
    <row r="11661" s="79" customFormat="1"/>
    <row r="11662" s="79" customFormat="1"/>
    <row r="11663" s="79" customFormat="1"/>
    <row r="11664" s="79" customFormat="1"/>
    <row r="11665" s="79" customFormat="1"/>
    <row r="11666" s="79" customFormat="1"/>
    <row r="11667" s="79" customFormat="1"/>
    <row r="11668" s="79" customFormat="1"/>
    <row r="11669" s="79" customFormat="1"/>
    <row r="11670" s="79" customFormat="1"/>
    <row r="11671" s="79" customFormat="1"/>
    <row r="11672" s="79" customFormat="1"/>
    <row r="11673" s="79" customFormat="1"/>
    <row r="11674" s="79" customFormat="1"/>
    <row r="11675" s="79" customFormat="1"/>
    <row r="11676" s="79" customFormat="1"/>
    <row r="11677" s="79" customFormat="1"/>
    <row r="11678" s="79" customFormat="1"/>
    <row r="11679" s="79" customFormat="1"/>
    <row r="11680" s="79" customFormat="1"/>
    <row r="11681" s="79" customFormat="1"/>
    <row r="11682" s="79" customFormat="1"/>
    <row r="11683" s="79" customFormat="1"/>
    <row r="11684" s="79" customFormat="1"/>
    <row r="11685" s="79" customFormat="1"/>
    <row r="11686" s="79" customFormat="1"/>
    <row r="11687" s="79" customFormat="1"/>
    <row r="11688" s="79" customFormat="1"/>
    <row r="11689" s="79" customFormat="1"/>
    <row r="11690" s="79" customFormat="1"/>
    <row r="11691" s="79" customFormat="1"/>
    <row r="11692" s="79" customFormat="1"/>
    <row r="11693" s="79" customFormat="1"/>
    <row r="11694" s="79" customFormat="1"/>
    <row r="11695" s="79" customFormat="1"/>
    <row r="11696" s="79" customFormat="1"/>
    <row r="11697" s="79" customFormat="1"/>
    <row r="11698" s="79" customFormat="1"/>
    <row r="11699" s="79" customFormat="1"/>
    <row r="11700" s="79" customFormat="1"/>
    <row r="11701" s="79" customFormat="1"/>
    <row r="11702" s="79" customFormat="1"/>
    <row r="11703" s="79" customFormat="1"/>
    <row r="11704" s="79" customFormat="1"/>
    <row r="11705" s="79" customFormat="1"/>
    <row r="11706" s="79" customFormat="1"/>
    <row r="11707" s="79" customFormat="1"/>
    <row r="11708" s="79" customFormat="1"/>
    <row r="11709" s="79" customFormat="1"/>
    <row r="11710" s="79" customFormat="1"/>
    <row r="11711" s="79" customFormat="1"/>
    <row r="11712" s="79" customFormat="1"/>
    <row r="11713" s="79" customFormat="1"/>
    <row r="11714" s="79" customFormat="1"/>
    <row r="11715" s="79" customFormat="1"/>
    <row r="11716" s="79" customFormat="1"/>
    <row r="11717" s="79" customFormat="1"/>
    <row r="11718" s="79" customFormat="1"/>
    <row r="11719" s="79" customFormat="1"/>
    <row r="11720" s="79" customFormat="1"/>
    <row r="11721" s="79" customFormat="1"/>
    <row r="11722" s="79" customFormat="1"/>
    <row r="11723" s="79" customFormat="1"/>
    <row r="11724" s="79" customFormat="1"/>
    <row r="11725" s="79" customFormat="1"/>
    <row r="11726" s="79" customFormat="1"/>
    <row r="11727" s="79" customFormat="1"/>
    <row r="11728" s="79" customFormat="1"/>
    <row r="11729" s="79" customFormat="1"/>
    <row r="11730" s="79" customFormat="1"/>
    <row r="11731" s="79" customFormat="1"/>
    <row r="11732" s="79" customFormat="1"/>
    <row r="11733" s="79" customFormat="1"/>
    <row r="11734" s="79" customFormat="1"/>
    <row r="11735" s="79" customFormat="1"/>
    <row r="11736" s="79" customFormat="1"/>
    <row r="11737" s="79" customFormat="1"/>
    <row r="11738" s="79" customFormat="1"/>
    <row r="11739" s="79" customFormat="1"/>
    <row r="11740" s="79" customFormat="1"/>
    <row r="11741" s="79" customFormat="1"/>
    <row r="11742" s="79" customFormat="1"/>
    <row r="11743" s="79" customFormat="1"/>
    <row r="11744" s="79" customFormat="1"/>
    <row r="11745" s="79" customFormat="1"/>
    <row r="11746" s="79" customFormat="1"/>
    <row r="11747" s="79" customFormat="1"/>
    <row r="11748" s="79" customFormat="1"/>
    <row r="11749" s="79" customFormat="1"/>
    <row r="11750" s="79" customFormat="1"/>
    <row r="11751" s="79" customFormat="1"/>
    <row r="11752" s="79" customFormat="1"/>
    <row r="11753" s="79" customFormat="1"/>
    <row r="11754" s="79" customFormat="1"/>
    <row r="11755" s="79" customFormat="1"/>
    <row r="11756" s="79" customFormat="1"/>
    <row r="11757" s="79" customFormat="1"/>
    <row r="11758" s="79" customFormat="1"/>
    <row r="11759" s="79" customFormat="1"/>
    <row r="11760" s="79" customFormat="1"/>
    <row r="11761" s="79" customFormat="1"/>
    <row r="11762" s="79" customFormat="1"/>
    <row r="11763" s="79" customFormat="1"/>
    <row r="11764" s="79" customFormat="1"/>
    <row r="11765" s="79" customFormat="1"/>
    <row r="11766" s="79" customFormat="1"/>
    <row r="11767" s="79" customFormat="1"/>
    <row r="11768" s="79" customFormat="1"/>
    <row r="11769" s="79" customFormat="1"/>
    <row r="11770" s="79" customFormat="1"/>
    <row r="11771" s="79" customFormat="1"/>
    <row r="11772" s="79" customFormat="1"/>
    <row r="11773" s="79" customFormat="1"/>
    <row r="11774" s="79" customFormat="1"/>
  </sheetData>
  <autoFilter ref="A1:H9000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D6" sqref="D6"/>
    </sheetView>
  </sheetViews>
  <sheetFormatPr defaultRowHeight="12.75"/>
  <cols>
    <col min="2" max="2" width="23.42578125" bestFit="1" customWidth="1"/>
    <col min="3" max="3" width="37.42578125" customWidth="1"/>
    <col min="4" max="4" width="67.5703125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>
      <c r="A1">
        <f>ROW()</f>
        <v>1</v>
      </c>
    </row>
    <row r="2" spans="1:8">
      <c r="A2">
        <f>ROW()</f>
        <v>2</v>
      </c>
      <c r="D2" s="73">
        <f>COUNTA($C$5:$C$65536)</f>
        <v>96</v>
      </c>
      <c r="E2">
        <f>DayOfTheMonth</f>
        <v>29</v>
      </c>
      <c r="F2" t="str">
        <f ca="1">UPPER(TEXT(DATEVALUE(MONTH(TODAY())&amp;"/"&amp;TRIM(E2)&amp;"/"&amp;YEAR(TODAY())),"DD/MMM/YY"))</f>
        <v>29/OCT/01</v>
      </c>
    </row>
    <row r="3" spans="1:8">
      <c r="A3">
        <f>ROW()</f>
        <v>3</v>
      </c>
      <c r="D3" t="s">
        <v>55</v>
      </c>
    </row>
    <row r="4" spans="1:8">
      <c r="A4">
        <f>ROW()</f>
        <v>4</v>
      </c>
      <c r="C4" t="s">
        <v>56</v>
      </c>
      <c r="D4" t="str">
        <f>_xludf.Concat("C", $A$5:$A$100, "QueryPage")</f>
        <v xml:space="preserve"> 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'ENA-FT-WC-CAL-IDX', 'ENA-FT-WT-CAL-IDX', 'ENA-FT-WC-ROX-IDX', 'ENA-FT-WT-SJ-IDX', 'ENA-FT-WC-SJ-IDX', 'ENA-FT-WT-ROX-IDX', 'FT-DENVER-IDX', 'FT-REGS-IDX', 'ENA-FT-WT-SOCAL-IDX', '0', '0', '0', '0', '0', '0', '0', '0', '0', '0', '0', '0', '0', '0',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74" t="s">
        <v>57</v>
      </c>
      <c r="G4" s="74" t="s">
        <v>58</v>
      </c>
      <c r="H4" s="74" t="s">
        <v>59</v>
      </c>
    </row>
    <row r="5" spans="1:8">
      <c r="A5">
        <f>ROW()</f>
        <v>5</v>
      </c>
      <c r="B5" t="str">
        <f>'Run Query'!B25</f>
        <v>ENA-FT-WC-CAL-BAS</v>
      </c>
      <c r="C5" t="str">
        <f>" "&amp;"'"&amp;B5&amp;"'"&amp;","</f>
        <v xml:space="preserve"> 'ENA-FT-WC-CAL-BAS',</v>
      </c>
      <c r="D5" t="str">
        <f>TRIM(LEFT(D4,LEN(D4)-1))</f>
        <v>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'ENA-FT-WC-CAL-IDX', 'ENA-FT-WT-CAL-IDX', 'ENA-FT-WC-ROX-IDX', 'ENA-FT-WT-SJ-IDX', 'ENA-FT-WC-SJ-IDX', 'ENA-FT-WT-ROX-IDX', 'FT-DENVER-IDX', 'FT-REGS-IDX', 'ENA-FT-WT-SOCAL-IDX', '0', '0', '0', '0', '0', '0', '0', '0', '0', '0', '0', '0', '0', '0', '0', '0', '0', '0', '0', '0', '0', '0', '0', '0', '0', '0', '0', '0', '0', '0', '0', '0', '0', '0', '0', '0', '0', '0', '0', '0', '0', '0', '0', '0', '0', '0', '0', '0', '0', '0', '0', '0', '0', '0', '0'</v>
      </c>
      <c r="E5" s="75" t="str">
        <f ca="1">$F$2</f>
        <v>29/OCT/01</v>
      </c>
      <c r="F5" s="76" t="s">
        <v>60</v>
      </c>
      <c r="G5" s="76" t="s">
        <v>61</v>
      </c>
      <c r="H5" s="76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(rms_open_position.EFF_DT='29/OCT/01') AND (rms_open_position.BOOK_ID IN ('ENA-FT-WC-CAL-BAS', 'ENA-FT-WT-CAL-BAS', 'ENA-FT-WC-ROX-BAS', 'ENA-FT-WT-SJ-BAS', 'ENA-FT-WC-SJ-BAS', 'ENA-FT-WT-ROX-BAS', 'FT-DENVER-BAS', 'FT-REGS-BAS', 'ENA-FT-WT-SOCAL-BAS', 'FT-WEST-OPT-BAS', 'FT-NW-XL-OPT-BAS', 'FT-WE-XL-OPT-BAS', 'GD-NEW-XL-OPT-BAS', 'TRANS-WEST-BAS', 'ENA-FT-WC-CAL-GDL', 'ENA-FT-WT-CAL-GDL', 'ENA-FT-WC-ROX-GDL', 'ENA-FT-WT-SJ-GDL', 'ENA-FT-WC-SJ-GDL', 'ENA-FT-WT-ROX-GDL', 'FT-DENVER-GDL', 'FT-REGS-GDL', 'ENA-FT-WT-SOCAL-GDL', 'ENA-FT-WT-SCAN-GDL', 'ENA-IM-WC-CAL-PHY', 'ENA-IM-WT-CAL-PHY', 'ENA-IM-WC-ROX-PHY', 'ENA-IM-WT-SJ-PHY', 'ENA-IM-WC-SJ-PHY', 'ENA-IM-WT-ROX-PHY', 'INTRA-DENVER-PHY', 'ENA-FT-WT-SOCAL-PHY', 'ENA-FT-WC-CAL-IDX', 'ENA-FT-WT-CAL-IDX', 'ENA-FT-WC-ROX-IDX', 'ENA-FT-WT-SJ-IDX', 'ENA-FT-WC-SJ-IDX', 'ENA-FT-WT-ROX-IDX', 'FT-DENVER-IDX', 'FT-REGS-IDX', 'ENA-FT-WT-SOCAL-IDX', '0', '0', '0', '0', '0', '0', '0', '0', '0', '0', '0', '0', '0', '0',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8">
      <c r="A6">
        <f>ROW()</f>
        <v>6</v>
      </c>
      <c r="B6" t="str">
        <f>'Run Query'!B26</f>
        <v>ENA-FT-WT-CAL-BAS</v>
      </c>
      <c r="C6" t="str">
        <f t="shared" ref="C6:C39" si="0">" "&amp;"'"&amp;B6&amp;"'"&amp;","</f>
        <v xml:space="preserve"> 'ENA-FT-WT-CAL-BAS',</v>
      </c>
      <c r="E6" s="75"/>
      <c r="F6" s="15"/>
      <c r="G6" s="15"/>
      <c r="H6" s="15"/>
    </row>
    <row r="7" spans="1:8">
      <c r="A7">
        <f>ROW()</f>
        <v>7</v>
      </c>
      <c r="B7" t="str">
        <f>'Run Query'!B27</f>
        <v>ENA-FT-WC-ROX-BAS</v>
      </c>
      <c r="C7" t="str">
        <f t="shared" si="0"/>
        <v xml:space="preserve"> 'ENA-FT-WC-ROX-BAS',</v>
      </c>
      <c r="E7" s="75"/>
      <c r="F7" s="15"/>
      <c r="G7" s="15"/>
      <c r="H7" s="15"/>
    </row>
    <row r="8" spans="1:8">
      <c r="A8">
        <f>ROW()</f>
        <v>8</v>
      </c>
      <c r="B8" t="str">
        <f>'Run Query'!B28</f>
        <v>ENA-FT-WT-SJ-BAS</v>
      </c>
      <c r="C8" t="str">
        <f t="shared" si="0"/>
        <v xml:space="preserve"> 'ENA-FT-WT-SJ-BAS',</v>
      </c>
      <c r="E8" s="75"/>
      <c r="F8" s="15"/>
      <c r="G8" s="15"/>
      <c r="H8" s="15"/>
    </row>
    <row r="9" spans="1:8">
      <c r="A9">
        <f>ROW()</f>
        <v>9</v>
      </c>
      <c r="B9" t="str">
        <f>'Run Query'!B29</f>
        <v>ENA-FT-WC-SJ-BAS</v>
      </c>
      <c r="C9" t="str">
        <f t="shared" si="0"/>
        <v xml:space="preserve"> 'ENA-FT-WC-SJ-BAS',</v>
      </c>
      <c r="E9" s="75"/>
      <c r="F9" s="15"/>
      <c r="G9" s="15"/>
      <c r="H9" s="15"/>
    </row>
    <row r="10" spans="1:8">
      <c r="A10">
        <f>ROW()</f>
        <v>10</v>
      </c>
      <c r="B10" t="str">
        <f>'Run Query'!B30</f>
        <v>ENA-FT-WT-ROX-BAS</v>
      </c>
      <c r="C10" t="str">
        <f t="shared" si="0"/>
        <v xml:space="preserve"> 'ENA-FT-WT-ROX-BAS',</v>
      </c>
      <c r="E10" s="75"/>
      <c r="F10" s="15"/>
      <c r="G10" s="15"/>
      <c r="H10" s="15"/>
    </row>
    <row r="11" spans="1:8">
      <c r="A11">
        <f>ROW()</f>
        <v>11</v>
      </c>
      <c r="B11" t="str">
        <f>'Run Query'!B31</f>
        <v>FT-DENVER-BAS</v>
      </c>
      <c r="C11" t="str">
        <f t="shared" si="0"/>
        <v xml:space="preserve"> 'FT-DENVER-BAS',</v>
      </c>
      <c r="E11" s="75"/>
      <c r="F11" s="15"/>
      <c r="G11" s="15"/>
      <c r="H11" s="15"/>
    </row>
    <row r="12" spans="1:8">
      <c r="A12">
        <f>ROW()</f>
        <v>12</v>
      </c>
      <c r="B12" t="str">
        <f>'Run Query'!B32</f>
        <v>FT-REGS-BAS</v>
      </c>
      <c r="C12" t="str">
        <f t="shared" si="0"/>
        <v xml:space="preserve"> 'FT-REGS-BAS',</v>
      </c>
      <c r="F12" s="15"/>
      <c r="G12" s="15"/>
      <c r="H12" s="15"/>
    </row>
    <row r="13" spans="1:8">
      <c r="A13">
        <f>ROW()</f>
        <v>13</v>
      </c>
      <c r="B13" t="str">
        <f>'Run Query'!B33</f>
        <v>ENA-FT-WT-SOCAL-BAS</v>
      </c>
      <c r="C13" t="str">
        <f t="shared" si="0"/>
        <v xml:space="preserve"> 'ENA-FT-WT-SOCAL-BAS',</v>
      </c>
      <c r="F13" s="15"/>
      <c r="G13" s="15"/>
      <c r="H13" s="15"/>
    </row>
    <row r="14" spans="1:8">
      <c r="A14">
        <f>ROW()</f>
        <v>14</v>
      </c>
      <c r="B14" t="str">
        <f>'Run Query'!B34</f>
        <v>FT-WEST-OPT-BAS</v>
      </c>
      <c r="C14" t="str">
        <f t="shared" si="0"/>
        <v xml:space="preserve"> 'FT-WEST-OPT-BAS',</v>
      </c>
      <c r="F14" s="15"/>
      <c r="G14" s="15"/>
      <c r="H14" s="15"/>
    </row>
    <row r="15" spans="1:8">
      <c r="A15">
        <f>ROW()</f>
        <v>15</v>
      </c>
      <c r="B15" t="str">
        <f>'Run Query'!B35</f>
        <v>FT-NW-XL-OPT-BAS</v>
      </c>
      <c r="C15" t="str">
        <f t="shared" si="0"/>
        <v xml:space="preserve"> 'FT-NW-XL-OPT-BAS',</v>
      </c>
      <c r="F15" s="15"/>
      <c r="G15" s="15"/>
      <c r="H15" s="15"/>
    </row>
    <row r="16" spans="1:8">
      <c r="A16">
        <f>ROW()</f>
        <v>16</v>
      </c>
      <c r="B16" t="str">
        <f>'Run Query'!B36</f>
        <v>FT-WE-XL-OPT-BAS</v>
      </c>
      <c r="C16" t="str">
        <f t="shared" si="0"/>
        <v xml:space="preserve"> 'FT-WE-XL-OPT-BAS',</v>
      </c>
      <c r="F16" s="15"/>
      <c r="G16" s="15"/>
      <c r="H16" s="15"/>
    </row>
    <row r="17" spans="1:8">
      <c r="A17">
        <f>ROW()</f>
        <v>17</v>
      </c>
      <c r="B17" t="str">
        <f>'Run Query'!B37</f>
        <v>GD-NEW-XL-OPT-BAS</v>
      </c>
      <c r="C17" t="str">
        <f t="shared" si="0"/>
        <v xml:space="preserve"> 'GD-NEW-XL-OPT-BAS',</v>
      </c>
      <c r="F17" s="15"/>
      <c r="G17" s="15"/>
      <c r="H17" s="15"/>
    </row>
    <row r="18" spans="1:8">
      <c r="A18">
        <f>ROW()</f>
        <v>18</v>
      </c>
      <c r="B18" t="str">
        <f>'Run Query'!B38</f>
        <v>TRANS-WEST-BAS</v>
      </c>
      <c r="C18" t="str">
        <f t="shared" si="0"/>
        <v xml:space="preserve"> 'TRANS-WEST-BAS',</v>
      </c>
      <c r="F18" s="15"/>
      <c r="G18" s="15"/>
      <c r="H18" s="15"/>
    </row>
    <row r="19" spans="1:8">
      <c r="A19">
        <f>ROW()</f>
        <v>19</v>
      </c>
      <c r="B19" t="str">
        <f>'Run Query'!B39</f>
        <v>ENA-FT-WC-CAL-GDL</v>
      </c>
      <c r="C19" t="str">
        <f t="shared" si="0"/>
        <v xml:space="preserve"> 'ENA-FT-WC-CAL-GDL',</v>
      </c>
      <c r="F19" s="15"/>
      <c r="G19" s="15"/>
      <c r="H19" s="15"/>
    </row>
    <row r="20" spans="1:8">
      <c r="A20">
        <f>ROW()</f>
        <v>20</v>
      </c>
      <c r="B20" t="str">
        <f>'Run Query'!B40</f>
        <v>ENA-FT-WT-CAL-GDL</v>
      </c>
      <c r="C20" t="str">
        <f t="shared" si="0"/>
        <v xml:space="preserve"> 'ENA-FT-WT-CAL-GDL',</v>
      </c>
      <c r="F20" s="15"/>
      <c r="G20" s="15"/>
      <c r="H20" s="15"/>
    </row>
    <row r="21" spans="1:8">
      <c r="A21">
        <f>ROW()</f>
        <v>21</v>
      </c>
      <c r="B21" t="str">
        <f>'Run Query'!B41</f>
        <v>ENA-FT-WC-ROX-GDL</v>
      </c>
      <c r="C21" t="str">
        <f t="shared" si="0"/>
        <v xml:space="preserve"> 'ENA-FT-WC-ROX-GDL',</v>
      </c>
      <c r="F21" s="15"/>
      <c r="G21" s="15"/>
      <c r="H21" s="15"/>
    </row>
    <row r="22" spans="1:8">
      <c r="A22">
        <f>ROW()</f>
        <v>22</v>
      </c>
      <c r="B22" t="str">
        <f>'Run Query'!B42</f>
        <v>ENA-FT-WT-SJ-GDL</v>
      </c>
      <c r="C22" t="str">
        <f t="shared" si="0"/>
        <v xml:space="preserve"> 'ENA-FT-WT-SJ-GDL',</v>
      </c>
      <c r="F22" s="15"/>
      <c r="G22" s="15"/>
      <c r="H22" s="15"/>
    </row>
    <row r="23" spans="1:8">
      <c r="A23">
        <f>ROW()</f>
        <v>23</v>
      </c>
      <c r="B23" t="str">
        <f>'Run Query'!B43</f>
        <v>ENA-FT-WC-SJ-GDL</v>
      </c>
      <c r="C23" t="str">
        <f t="shared" si="0"/>
        <v xml:space="preserve"> 'ENA-FT-WC-SJ-GDL',</v>
      </c>
      <c r="F23" s="15"/>
      <c r="G23" s="15"/>
      <c r="H23" s="15"/>
    </row>
    <row r="24" spans="1:8">
      <c r="A24">
        <f>ROW()</f>
        <v>24</v>
      </c>
      <c r="B24" t="str">
        <f>'Run Query'!B44</f>
        <v>ENA-FT-WT-ROX-GDL</v>
      </c>
      <c r="C24" t="str">
        <f t="shared" si="0"/>
        <v xml:space="preserve"> 'ENA-FT-WT-ROX-GDL',</v>
      </c>
      <c r="F24" s="15"/>
      <c r="G24" s="15"/>
      <c r="H24" s="15"/>
    </row>
    <row r="25" spans="1:8">
      <c r="A25">
        <f>ROW()</f>
        <v>25</v>
      </c>
      <c r="B25" t="str">
        <f>'Run Query'!B45</f>
        <v>FT-DENVER-GDL</v>
      </c>
      <c r="C25" t="str">
        <f t="shared" si="0"/>
        <v xml:space="preserve"> 'FT-DENVER-GDL',</v>
      </c>
      <c r="F25" s="15"/>
      <c r="G25" s="15"/>
      <c r="H25" s="15"/>
    </row>
    <row r="26" spans="1:8">
      <c r="A26">
        <f>ROW()</f>
        <v>26</v>
      </c>
      <c r="B26" t="str">
        <f>'Run Query'!B46</f>
        <v>FT-REGS-GDL</v>
      </c>
      <c r="C26" t="str">
        <f t="shared" si="0"/>
        <v xml:space="preserve"> 'FT-REGS-GDL',</v>
      </c>
      <c r="F26" s="15"/>
      <c r="G26" s="15"/>
      <c r="H26" s="15"/>
    </row>
    <row r="27" spans="1:8">
      <c r="A27">
        <f>ROW()</f>
        <v>27</v>
      </c>
      <c r="B27" t="str">
        <f>'Run Query'!B47</f>
        <v>ENA-FT-WT-SOCAL-GDL</v>
      </c>
      <c r="C27" t="str">
        <f t="shared" si="0"/>
        <v xml:space="preserve"> 'ENA-FT-WT-SOCAL-GDL',</v>
      </c>
      <c r="F27" s="15"/>
      <c r="G27" s="15"/>
      <c r="H27" s="15"/>
    </row>
    <row r="28" spans="1:8">
      <c r="A28">
        <f>ROW()</f>
        <v>28</v>
      </c>
      <c r="B28" t="str">
        <f>'Run Query'!B48</f>
        <v>ENA-FT-WT-SCAN-GDL</v>
      </c>
      <c r="C28" t="str">
        <f t="shared" si="0"/>
        <v xml:space="preserve"> 'ENA-FT-WT-SCAN-GDL',</v>
      </c>
      <c r="F28" s="15"/>
      <c r="G28" s="15"/>
      <c r="H28" s="15"/>
    </row>
    <row r="29" spans="1:8">
      <c r="A29">
        <f>ROW()</f>
        <v>29</v>
      </c>
      <c r="B29" t="str">
        <f>'Run Query'!B49</f>
        <v>ENA-IM-WC-CAL-PHY</v>
      </c>
      <c r="C29" t="str">
        <f t="shared" si="0"/>
        <v xml:space="preserve"> 'ENA-IM-WC-CAL-PHY',</v>
      </c>
      <c r="F29" s="15"/>
      <c r="G29" s="15"/>
      <c r="H29" s="15"/>
    </row>
    <row r="30" spans="1:8">
      <c r="A30">
        <f>ROW()</f>
        <v>30</v>
      </c>
      <c r="B30" t="str">
        <f>'Run Query'!B50</f>
        <v>ENA-IM-WT-CAL-PHY</v>
      </c>
      <c r="C30" t="str">
        <f t="shared" si="0"/>
        <v xml:space="preserve"> 'ENA-IM-WT-CAL-PHY',</v>
      </c>
      <c r="F30" s="15"/>
      <c r="G30" s="15"/>
      <c r="H30" s="15"/>
    </row>
    <row r="31" spans="1:8">
      <c r="A31">
        <f>ROW()</f>
        <v>31</v>
      </c>
      <c r="B31" t="str">
        <f>'Run Query'!B51</f>
        <v>ENA-IM-WC-ROX-PHY</v>
      </c>
      <c r="C31" t="str">
        <f t="shared" si="0"/>
        <v xml:space="preserve"> 'ENA-IM-WC-ROX-PHY',</v>
      </c>
      <c r="F31" s="15"/>
      <c r="G31" s="15"/>
      <c r="H31" s="15"/>
    </row>
    <row r="32" spans="1:8">
      <c r="A32">
        <f>ROW()</f>
        <v>32</v>
      </c>
      <c r="B32" t="str">
        <f>'Run Query'!B52</f>
        <v>ENA-IM-WT-SJ-PHY</v>
      </c>
      <c r="C32" t="str">
        <f t="shared" si="0"/>
        <v xml:space="preserve"> 'ENA-IM-WT-SJ-PHY',</v>
      </c>
      <c r="F32" s="15"/>
      <c r="G32" s="15"/>
      <c r="H32" s="15"/>
    </row>
    <row r="33" spans="1:8">
      <c r="A33">
        <f>ROW()</f>
        <v>33</v>
      </c>
      <c r="B33" t="str">
        <f>'Run Query'!B53</f>
        <v>ENA-IM-WC-SJ-PHY</v>
      </c>
      <c r="C33" t="str">
        <f t="shared" si="0"/>
        <v xml:space="preserve"> 'ENA-IM-WC-SJ-PHY',</v>
      </c>
      <c r="F33" s="15"/>
      <c r="G33" s="15"/>
      <c r="H33" s="15"/>
    </row>
    <row r="34" spans="1:8">
      <c r="A34">
        <f>ROW()</f>
        <v>34</v>
      </c>
      <c r="B34" t="str">
        <f>'Run Query'!B54</f>
        <v>ENA-IM-WT-ROX-PHY</v>
      </c>
      <c r="C34" t="str">
        <f t="shared" si="0"/>
        <v xml:space="preserve"> 'ENA-IM-WT-ROX-PHY',</v>
      </c>
      <c r="F34" s="15"/>
      <c r="G34" s="15"/>
      <c r="H34" s="15"/>
    </row>
    <row r="35" spans="1:8">
      <c r="A35">
        <f>ROW()</f>
        <v>35</v>
      </c>
      <c r="B35" t="str">
        <f>'Run Query'!B55</f>
        <v>INTRA-DENVER-PHY</v>
      </c>
      <c r="C35" t="str">
        <f t="shared" si="0"/>
        <v xml:space="preserve"> 'INTRA-DENVER-PHY',</v>
      </c>
      <c r="F35" s="15"/>
      <c r="G35" s="15"/>
      <c r="H35" s="15"/>
    </row>
    <row r="36" spans="1:8">
      <c r="A36">
        <f>ROW()</f>
        <v>36</v>
      </c>
      <c r="B36" t="str">
        <f>'Run Query'!B56</f>
        <v>ENA-FT-WT-SOCAL-PHY</v>
      </c>
      <c r="C36" t="str">
        <f t="shared" si="0"/>
        <v xml:space="preserve"> 'ENA-FT-WT-SOCAL-PHY',</v>
      </c>
      <c r="F36" s="15"/>
      <c r="G36" s="15"/>
      <c r="H36" s="15"/>
    </row>
    <row r="37" spans="1:8">
      <c r="A37">
        <f>ROW()</f>
        <v>37</v>
      </c>
      <c r="B37" t="str">
        <f>'Run Query'!B57</f>
        <v>ENA-FT-WC-CAL-IDX</v>
      </c>
      <c r="C37" t="str">
        <f t="shared" si="0"/>
        <v xml:space="preserve"> 'ENA-FT-WC-CAL-IDX',</v>
      </c>
      <c r="F37" s="15"/>
      <c r="G37" s="15"/>
      <c r="H37" s="15"/>
    </row>
    <row r="38" spans="1:8">
      <c r="A38">
        <f>ROW()</f>
        <v>38</v>
      </c>
      <c r="B38" t="str">
        <f>'Run Query'!B58</f>
        <v>ENA-FT-WT-CAL-IDX</v>
      </c>
      <c r="C38" t="str">
        <f t="shared" si="0"/>
        <v xml:space="preserve"> 'ENA-FT-WT-CAL-IDX',</v>
      </c>
      <c r="F38" s="15"/>
      <c r="G38" s="15"/>
      <c r="H38" s="15"/>
    </row>
    <row r="39" spans="1:8">
      <c r="A39">
        <f>ROW()</f>
        <v>39</v>
      </c>
      <c r="B39" t="str">
        <f>'Run Query'!B59</f>
        <v>ENA-FT-WC-ROX-IDX</v>
      </c>
      <c r="C39" t="str">
        <f t="shared" si="0"/>
        <v xml:space="preserve"> 'ENA-FT-WC-ROX-IDX',</v>
      </c>
      <c r="F39" s="15"/>
      <c r="G39" s="15"/>
      <c r="H39" s="15"/>
    </row>
    <row r="40" spans="1:8">
      <c r="A40">
        <f>ROW()</f>
        <v>40</v>
      </c>
      <c r="B40" t="str">
        <f>'Run Query'!B60</f>
        <v>ENA-FT-WT-SJ-IDX</v>
      </c>
      <c r="C40" t="str">
        <f t="shared" ref="C40:C72" si="1">" "&amp;"'"&amp;B40&amp;"'"&amp;","</f>
        <v xml:space="preserve"> 'ENA-FT-WT-SJ-IDX',</v>
      </c>
      <c r="F40" s="15"/>
      <c r="G40" s="15"/>
      <c r="H40" s="15"/>
    </row>
    <row r="41" spans="1:8">
      <c r="A41">
        <f>ROW()</f>
        <v>41</v>
      </c>
      <c r="B41" t="str">
        <f>'Run Query'!B61</f>
        <v>ENA-FT-WC-SJ-IDX</v>
      </c>
      <c r="C41" t="str">
        <f t="shared" si="1"/>
        <v xml:space="preserve"> 'ENA-FT-WC-SJ-IDX',</v>
      </c>
      <c r="F41" s="15"/>
      <c r="G41" s="15"/>
      <c r="H41" s="15"/>
    </row>
    <row r="42" spans="1:8">
      <c r="A42">
        <f>ROW()</f>
        <v>42</v>
      </c>
      <c r="B42" t="str">
        <f>'Run Query'!B62</f>
        <v>ENA-FT-WT-ROX-IDX</v>
      </c>
      <c r="C42" t="str">
        <f t="shared" si="1"/>
        <v xml:space="preserve"> 'ENA-FT-WT-ROX-IDX',</v>
      </c>
    </row>
    <row r="43" spans="1:8">
      <c r="A43">
        <f>ROW()</f>
        <v>43</v>
      </c>
      <c r="B43" t="str">
        <f>'Run Query'!B63</f>
        <v>FT-DENVER-IDX</v>
      </c>
      <c r="C43" t="str">
        <f t="shared" si="1"/>
        <v xml:space="preserve"> 'FT-DENVER-IDX',</v>
      </c>
    </row>
    <row r="44" spans="1:8">
      <c r="A44">
        <f>ROW()</f>
        <v>44</v>
      </c>
      <c r="B44" t="str">
        <f>'Run Query'!B64</f>
        <v>FT-REGS-IDX</v>
      </c>
      <c r="C44" t="str">
        <f t="shared" si="1"/>
        <v xml:space="preserve"> 'FT-REGS-IDX',</v>
      </c>
    </row>
    <row r="45" spans="1:8">
      <c r="A45">
        <f>ROW()</f>
        <v>45</v>
      </c>
      <c r="B45" t="str">
        <f>'Run Query'!B65</f>
        <v>ENA-FT-WT-SOCAL-IDX</v>
      </c>
      <c r="C45" t="str">
        <f t="shared" si="1"/>
        <v xml:space="preserve"> 'ENA-FT-WT-SOCAL-IDX',</v>
      </c>
    </row>
    <row r="46" spans="1:8">
      <c r="A46">
        <f>ROW()</f>
        <v>46</v>
      </c>
      <c r="B46">
        <f>'Run Query'!B66</f>
        <v>0</v>
      </c>
      <c r="C46" t="str">
        <f t="shared" si="1"/>
        <v xml:space="preserve"> '0',</v>
      </c>
    </row>
    <row r="47" spans="1:8">
      <c r="A47">
        <f>ROW()</f>
        <v>47</v>
      </c>
      <c r="B47">
        <f>'Run Query'!B67</f>
        <v>0</v>
      </c>
      <c r="C47" t="str">
        <f t="shared" si="1"/>
        <v xml:space="preserve"> '0',</v>
      </c>
    </row>
    <row r="48" spans="1:8">
      <c r="A48">
        <f>ROW()</f>
        <v>48</v>
      </c>
      <c r="B48">
        <f>'Run Query'!B68</f>
        <v>0</v>
      </c>
      <c r="C48" t="str">
        <f t="shared" si="1"/>
        <v xml:space="preserve"> '0',</v>
      </c>
    </row>
    <row r="49" spans="1:3">
      <c r="A49">
        <f>ROW()</f>
        <v>49</v>
      </c>
      <c r="B49">
        <f>'Run Query'!B69</f>
        <v>0</v>
      </c>
      <c r="C49" t="str">
        <f t="shared" si="1"/>
        <v xml:space="preserve"> '0',</v>
      </c>
    </row>
    <row r="50" spans="1:3">
      <c r="A50">
        <f>ROW()</f>
        <v>50</v>
      </c>
      <c r="B50">
        <f>'Run Query'!B70</f>
        <v>0</v>
      </c>
      <c r="C50" t="str">
        <f t="shared" si="1"/>
        <v xml:space="preserve"> '0',</v>
      </c>
    </row>
    <row r="51" spans="1:3">
      <c r="A51">
        <f>ROW()</f>
        <v>51</v>
      </c>
      <c r="B51">
        <f>'Run Query'!B71</f>
        <v>0</v>
      </c>
      <c r="C51" t="str">
        <f t="shared" si="1"/>
        <v xml:space="preserve"> '0',</v>
      </c>
    </row>
    <row r="52" spans="1:3">
      <c r="A52">
        <f>ROW()</f>
        <v>52</v>
      </c>
      <c r="B52">
        <f>'Run Query'!B72</f>
        <v>0</v>
      </c>
      <c r="C52" t="str">
        <f t="shared" si="1"/>
        <v xml:space="preserve"> '0',</v>
      </c>
    </row>
    <row r="53" spans="1:3">
      <c r="A53">
        <f>ROW()</f>
        <v>53</v>
      </c>
      <c r="B53">
        <f>'Run Query'!B73</f>
        <v>0</v>
      </c>
      <c r="C53" t="str">
        <f t="shared" si="1"/>
        <v xml:space="preserve"> '0',</v>
      </c>
    </row>
    <row r="54" spans="1:3">
      <c r="A54">
        <f>ROW()</f>
        <v>54</v>
      </c>
      <c r="B54">
        <f>'Run Query'!B74</f>
        <v>0</v>
      </c>
      <c r="C54" t="str">
        <f t="shared" si="1"/>
        <v xml:space="preserve"> '0',</v>
      </c>
    </row>
    <row r="55" spans="1:3">
      <c r="A55">
        <f>ROW()</f>
        <v>55</v>
      </c>
      <c r="B55">
        <f>'Run Query'!B75</f>
        <v>0</v>
      </c>
      <c r="C55" t="str">
        <f t="shared" si="1"/>
        <v xml:space="preserve"> '0',</v>
      </c>
    </row>
    <row r="56" spans="1:3">
      <c r="A56">
        <f>ROW()</f>
        <v>56</v>
      </c>
      <c r="B56" s="77">
        <f>'Run Query'!B68</f>
        <v>0</v>
      </c>
      <c r="C56" t="str">
        <f t="shared" si="1"/>
        <v xml:space="preserve"> '0',</v>
      </c>
    </row>
    <row r="57" spans="1:3">
      <c r="A57">
        <f>ROW()</f>
        <v>57</v>
      </c>
      <c r="B57" s="77">
        <f>'Run Query'!B69</f>
        <v>0</v>
      </c>
      <c r="C57" t="str">
        <f t="shared" si="1"/>
        <v xml:space="preserve"> '0',</v>
      </c>
    </row>
    <row r="58" spans="1:3">
      <c r="A58">
        <f>ROW()</f>
        <v>58</v>
      </c>
      <c r="B58" s="77">
        <f>'Run Query'!B70</f>
        <v>0</v>
      </c>
      <c r="C58" t="str">
        <f t="shared" si="1"/>
        <v xml:space="preserve"> '0',</v>
      </c>
    </row>
    <row r="59" spans="1:3">
      <c r="A59">
        <f>ROW()</f>
        <v>59</v>
      </c>
      <c r="B59" s="77">
        <f>'Run Query'!B71</f>
        <v>0</v>
      </c>
      <c r="C59" t="str">
        <f t="shared" si="1"/>
        <v xml:space="preserve"> '0',</v>
      </c>
    </row>
    <row r="60" spans="1:3">
      <c r="A60">
        <f>ROW()</f>
        <v>60</v>
      </c>
      <c r="B60" s="77">
        <f>'Run Query'!B72</f>
        <v>0</v>
      </c>
      <c r="C60" t="str">
        <f t="shared" si="1"/>
        <v xml:space="preserve"> '0',</v>
      </c>
    </row>
    <row r="61" spans="1:3">
      <c r="A61">
        <f>ROW()</f>
        <v>61</v>
      </c>
      <c r="B61" s="77">
        <f>'Run Query'!B73</f>
        <v>0</v>
      </c>
      <c r="C61" t="str">
        <f t="shared" si="1"/>
        <v xml:space="preserve"> '0',</v>
      </c>
    </row>
    <row r="62" spans="1:3">
      <c r="A62">
        <f>ROW()</f>
        <v>62</v>
      </c>
      <c r="B62" s="77">
        <f>'Run Query'!B74</f>
        <v>0</v>
      </c>
      <c r="C62" t="str">
        <f t="shared" si="1"/>
        <v xml:space="preserve"> '0',</v>
      </c>
    </row>
    <row r="63" spans="1:3">
      <c r="A63">
        <f>ROW()</f>
        <v>63</v>
      </c>
      <c r="B63" s="77">
        <f>'Run Query'!B75</f>
        <v>0</v>
      </c>
      <c r="C63" t="str">
        <f t="shared" si="1"/>
        <v xml:space="preserve"> '0',</v>
      </c>
    </row>
    <row r="64" spans="1:3">
      <c r="A64">
        <f>ROW()</f>
        <v>64</v>
      </c>
      <c r="B64" s="77">
        <f>'Run Query'!B76</f>
        <v>0</v>
      </c>
      <c r="C64" t="str">
        <f t="shared" si="1"/>
        <v xml:space="preserve"> '0',</v>
      </c>
    </row>
    <row r="65" spans="1:3">
      <c r="A65">
        <f>ROW()</f>
        <v>65</v>
      </c>
      <c r="B65" s="77">
        <f>'Run Query'!B77</f>
        <v>0</v>
      </c>
      <c r="C65" t="str">
        <f t="shared" si="1"/>
        <v xml:space="preserve"> '0',</v>
      </c>
    </row>
    <row r="66" spans="1:3">
      <c r="A66">
        <f>ROW()</f>
        <v>66</v>
      </c>
      <c r="B66" s="77">
        <f>'Run Query'!B78</f>
        <v>0</v>
      </c>
      <c r="C66" t="str">
        <f t="shared" si="1"/>
        <v xml:space="preserve"> '0',</v>
      </c>
    </row>
    <row r="67" spans="1:3">
      <c r="A67">
        <f>ROW()</f>
        <v>67</v>
      </c>
      <c r="B67" s="77">
        <f>'Run Query'!B79</f>
        <v>0</v>
      </c>
      <c r="C67" t="str">
        <f t="shared" si="1"/>
        <v xml:space="preserve"> '0',</v>
      </c>
    </row>
    <row r="68" spans="1:3">
      <c r="A68">
        <f>ROW()</f>
        <v>68</v>
      </c>
      <c r="B68" s="77">
        <f>'Run Query'!B80</f>
        <v>0</v>
      </c>
      <c r="C68" t="str">
        <f t="shared" si="1"/>
        <v xml:space="preserve"> '0',</v>
      </c>
    </row>
    <row r="69" spans="1:3">
      <c r="A69">
        <f>ROW()</f>
        <v>69</v>
      </c>
      <c r="B69" s="77">
        <f>'Run Query'!B81</f>
        <v>0</v>
      </c>
      <c r="C69" t="str">
        <f t="shared" si="1"/>
        <v xml:space="preserve"> '0',</v>
      </c>
    </row>
    <row r="70" spans="1:3">
      <c r="A70">
        <f>ROW()</f>
        <v>70</v>
      </c>
      <c r="B70" s="77">
        <f>'Run Query'!B82</f>
        <v>0</v>
      </c>
      <c r="C70" t="str">
        <f t="shared" si="1"/>
        <v xml:space="preserve"> '0',</v>
      </c>
    </row>
    <row r="71" spans="1:3">
      <c r="A71">
        <f>ROW()</f>
        <v>71</v>
      </c>
      <c r="B71" s="77">
        <f>'Run Query'!B83</f>
        <v>0</v>
      </c>
      <c r="C71" t="str">
        <f t="shared" si="1"/>
        <v xml:space="preserve"> '0',</v>
      </c>
    </row>
    <row r="72" spans="1:3">
      <c r="A72">
        <f>ROW()</f>
        <v>72</v>
      </c>
      <c r="B72" s="77">
        <f>'Run Query'!B84</f>
        <v>0</v>
      </c>
      <c r="C72" t="str">
        <f t="shared" si="1"/>
        <v xml:space="preserve"> '0',</v>
      </c>
    </row>
    <row r="73" spans="1:3">
      <c r="A73">
        <f>ROW()</f>
        <v>73</v>
      </c>
      <c r="B73" s="77">
        <f>'Run Query'!B85</f>
        <v>0</v>
      </c>
      <c r="C73" t="str">
        <f t="shared" ref="C73:C100" si="2">" "&amp;"'"&amp;B73&amp;"'"&amp;","</f>
        <v xml:space="preserve"> '0',</v>
      </c>
    </row>
    <row r="74" spans="1:3">
      <c r="A74">
        <f>ROW()</f>
        <v>74</v>
      </c>
      <c r="B74" s="77">
        <f>'Run Query'!B86</f>
        <v>0</v>
      </c>
      <c r="C74" t="str">
        <f t="shared" si="2"/>
        <v xml:space="preserve"> '0',</v>
      </c>
    </row>
    <row r="75" spans="1:3">
      <c r="A75">
        <f>ROW()</f>
        <v>75</v>
      </c>
      <c r="B75" s="77">
        <f>'Run Query'!B87</f>
        <v>0</v>
      </c>
      <c r="C75" t="str">
        <f t="shared" si="2"/>
        <v xml:space="preserve"> '0',</v>
      </c>
    </row>
    <row r="76" spans="1:3">
      <c r="A76">
        <f>ROW()</f>
        <v>76</v>
      </c>
      <c r="B76" s="77">
        <f>'Run Query'!B88</f>
        <v>0</v>
      </c>
      <c r="C76" t="str">
        <f t="shared" si="2"/>
        <v xml:space="preserve"> '0',</v>
      </c>
    </row>
    <row r="77" spans="1:3">
      <c r="A77">
        <f>ROW()</f>
        <v>77</v>
      </c>
      <c r="B77" s="77">
        <f>'Run Query'!B89</f>
        <v>0</v>
      </c>
      <c r="C77" t="str">
        <f t="shared" si="2"/>
        <v xml:space="preserve"> '0',</v>
      </c>
    </row>
    <row r="78" spans="1:3">
      <c r="A78">
        <f>ROW()</f>
        <v>78</v>
      </c>
      <c r="B78" s="77">
        <f>'Run Query'!B90</f>
        <v>0</v>
      </c>
      <c r="C78" t="str">
        <f t="shared" si="2"/>
        <v xml:space="preserve"> '0',</v>
      </c>
    </row>
    <row r="79" spans="1:3">
      <c r="A79">
        <f>ROW()</f>
        <v>79</v>
      </c>
      <c r="B79" s="77">
        <f>'Run Query'!B91</f>
        <v>0</v>
      </c>
      <c r="C79" t="str">
        <f t="shared" si="2"/>
        <v xml:space="preserve"> '0',</v>
      </c>
    </row>
    <row r="80" spans="1:3">
      <c r="A80">
        <f>ROW()</f>
        <v>80</v>
      </c>
      <c r="B80" s="77">
        <f>'Run Query'!B92</f>
        <v>0</v>
      </c>
      <c r="C80" t="str">
        <f t="shared" si="2"/>
        <v xml:space="preserve"> '0',</v>
      </c>
    </row>
    <row r="81" spans="1:3">
      <c r="A81">
        <f>ROW()</f>
        <v>81</v>
      </c>
      <c r="B81" s="77">
        <f>'Run Query'!B93</f>
        <v>0</v>
      </c>
      <c r="C81" t="str">
        <f t="shared" si="2"/>
        <v xml:space="preserve"> '0',</v>
      </c>
    </row>
    <row r="82" spans="1:3">
      <c r="A82">
        <f>ROW()</f>
        <v>82</v>
      </c>
      <c r="B82" s="77">
        <f>'Run Query'!B94</f>
        <v>0</v>
      </c>
      <c r="C82" t="str">
        <f t="shared" si="2"/>
        <v xml:space="preserve"> '0',</v>
      </c>
    </row>
    <row r="83" spans="1:3">
      <c r="A83">
        <f>ROW()</f>
        <v>83</v>
      </c>
      <c r="B83" s="77">
        <f>'Run Query'!B95</f>
        <v>0</v>
      </c>
      <c r="C83" t="str">
        <f t="shared" si="2"/>
        <v xml:space="preserve"> '0',</v>
      </c>
    </row>
    <row r="84" spans="1:3">
      <c r="A84">
        <f>ROW()</f>
        <v>84</v>
      </c>
      <c r="B84" s="77">
        <f>'Run Query'!B96</f>
        <v>0</v>
      </c>
      <c r="C84" t="str">
        <f t="shared" si="2"/>
        <v xml:space="preserve"> '0',</v>
      </c>
    </row>
    <row r="85" spans="1:3">
      <c r="A85">
        <f>ROW()</f>
        <v>85</v>
      </c>
      <c r="B85" s="77">
        <f>'Run Query'!B97</f>
        <v>0</v>
      </c>
      <c r="C85" t="str">
        <f t="shared" si="2"/>
        <v xml:space="preserve"> '0',</v>
      </c>
    </row>
    <row r="86" spans="1:3">
      <c r="A86">
        <f>ROW()</f>
        <v>86</v>
      </c>
      <c r="B86" s="77">
        <f>'Run Query'!B98</f>
        <v>0</v>
      </c>
      <c r="C86" t="str">
        <f t="shared" si="2"/>
        <v xml:space="preserve"> '0',</v>
      </c>
    </row>
    <row r="87" spans="1:3">
      <c r="A87">
        <f>ROW()</f>
        <v>87</v>
      </c>
      <c r="B87" s="77">
        <f>'Run Query'!B99</f>
        <v>0</v>
      </c>
      <c r="C87" t="str">
        <f t="shared" si="2"/>
        <v xml:space="preserve"> '0',</v>
      </c>
    </row>
    <row r="88" spans="1:3">
      <c r="A88">
        <f>ROW()</f>
        <v>88</v>
      </c>
      <c r="B88" s="77">
        <f>'Run Query'!B100</f>
        <v>0</v>
      </c>
      <c r="C88" t="str">
        <f t="shared" si="2"/>
        <v xml:space="preserve"> '0',</v>
      </c>
    </row>
    <row r="89" spans="1:3">
      <c r="A89">
        <f>ROW()</f>
        <v>89</v>
      </c>
      <c r="B89" s="77">
        <f>'Run Query'!B101</f>
        <v>0</v>
      </c>
      <c r="C89" t="str">
        <f t="shared" si="2"/>
        <v xml:space="preserve"> '0',</v>
      </c>
    </row>
    <row r="90" spans="1:3">
      <c r="A90">
        <f>ROW()</f>
        <v>90</v>
      </c>
      <c r="B90" s="77">
        <f>'Run Query'!B102</f>
        <v>0</v>
      </c>
      <c r="C90" t="str">
        <f t="shared" si="2"/>
        <v xml:space="preserve"> '0',</v>
      </c>
    </row>
    <row r="91" spans="1:3">
      <c r="A91">
        <f>ROW()</f>
        <v>91</v>
      </c>
      <c r="B91" s="77">
        <f>'Run Query'!B103</f>
        <v>0</v>
      </c>
      <c r="C91" t="str">
        <f t="shared" si="2"/>
        <v xml:space="preserve"> '0',</v>
      </c>
    </row>
    <row r="92" spans="1:3">
      <c r="A92">
        <f>ROW()</f>
        <v>92</v>
      </c>
      <c r="B92" s="77">
        <f>'Run Query'!B104</f>
        <v>0</v>
      </c>
      <c r="C92" t="str">
        <f t="shared" si="2"/>
        <v xml:space="preserve"> '0',</v>
      </c>
    </row>
    <row r="93" spans="1:3">
      <c r="A93">
        <f>ROW()</f>
        <v>93</v>
      </c>
      <c r="B93" s="77">
        <f>'Run Query'!B105</f>
        <v>0</v>
      </c>
      <c r="C93" t="str">
        <f t="shared" si="2"/>
        <v xml:space="preserve"> '0',</v>
      </c>
    </row>
    <row r="94" spans="1:3">
      <c r="A94">
        <f>ROW()</f>
        <v>94</v>
      </c>
      <c r="B94" s="77">
        <f>'Run Query'!B106</f>
        <v>0</v>
      </c>
      <c r="C94" t="str">
        <f t="shared" si="2"/>
        <v xml:space="preserve"> '0',</v>
      </c>
    </row>
    <row r="95" spans="1:3">
      <c r="A95">
        <f>ROW()</f>
        <v>95</v>
      </c>
      <c r="B95" s="77">
        <f>'Run Query'!B107</f>
        <v>0</v>
      </c>
      <c r="C95" t="str">
        <f t="shared" si="2"/>
        <v xml:space="preserve"> '0',</v>
      </c>
    </row>
    <row r="96" spans="1:3">
      <c r="A96">
        <f>ROW()</f>
        <v>96</v>
      </c>
      <c r="B96" s="77">
        <f>'Run Query'!B108</f>
        <v>0</v>
      </c>
      <c r="C96" t="str">
        <f t="shared" si="2"/>
        <v xml:space="preserve"> '0',</v>
      </c>
    </row>
    <row r="97" spans="1:3">
      <c r="A97">
        <f>ROW()</f>
        <v>97</v>
      </c>
      <c r="B97" s="77">
        <f>'Run Query'!B109</f>
        <v>0</v>
      </c>
      <c r="C97" t="str">
        <f t="shared" si="2"/>
        <v xml:space="preserve"> '0',</v>
      </c>
    </row>
    <row r="98" spans="1:3">
      <c r="A98">
        <f>ROW()</f>
        <v>98</v>
      </c>
      <c r="B98" s="77">
        <f>'Run Query'!B110</f>
        <v>0</v>
      </c>
      <c r="C98" t="str">
        <f t="shared" si="2"/>
        <v xml:space="preserve"> '0',</v>
      </c>
    </row>
    <row r="99" spans="1:3">
      <c r="A99">
        <f>ROW()</f>
        <v>99</v>
      </c>
      <c r="B99" s="77">
        <f>'Run Query'!B111</f>
        <v>0</v>
      </c>
      <c r="C99" t="str">
        <f t="shared" si="2"/>
        <v xml:space="preserve"> '0',</v>
      </c>
    </row>
    <row r="100" spans="1:3">
      <c r="A100">
        <f>ROW()</f>
        <v>100</v>
      </c>
      <c r="B100" s="77">
        <f>'Run Query'!B112</f>
        <v>0</v>
      </c>
      <c r="C100" t="str">
        <f t="shared" si="2"/>
        <v xml:space="preserve"> '0',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3" r:id="rId3" name="Button 5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07"/>
  <sheetViews>
    <sheetView showGridLines="0" workbookViewId="0">
      <selection activeCell="J24" sqref="J24"/>
    </sheetView>
  </sheetViews>
  <sheetFormatPr defaultRowHeight="12.75"/>
  <cols>
    <col min="1" max="1" width="11.28515625" style="86" customWidth="1"/>
    <col min="2" max="3" width="9.140625" style="86"/>
    <col min="4" max="4" width="16" style="86" customWidth="1"/>
    <col min="5" max="5" width="9.140625" style="86"/>
    <col min="6" max="6" width="11.140625" style="86" customWidth="1"/>
    <col min="7" max="7" width="13.28515625" style="86" customWidth="1"/>
    <col min="8" max="8" width="12.28515625" customWidth="1"/>
    <col min="9" max="9" width="11.42578125" customWidth="1"/>
    <col min="10" max="10" width="17.42578125" bestFit="1" customWidth="1"/>
    <col min="11" max="11" width="11.5703125" customWidth="1"/>
    <col min="12" max="12" width="9.85546875" customWidth="1"/>
  </cols>
  <sheetData>
    <row r="1" spans="1:11" ht="13.5" thickBot="1"/>
    <row r="2" spans="1:11" ht="19.5" thickBot="1">
      <c r="A2" s="87" t="s">
        <v>9</v>
      </c>
      <c r="B2" s="88"/>
      <c r="C2" s="89"/>
      <c r="D2" s="90"/>
      <c r="E2" s="91"/>
      <c r="F2" s="92"/>
    </row>
    <row r="3" spans="1:11" ht="13.5" thickBot="1">
      <c r="A3" s="99" t="s">
        <v>14</v>
      </c>
      <c r="D3" s="100" t="s">
        <v>47</v>
      </c>
      <c r="E3" s="101"/>
      <c r="F3" s="102" t="s">
        <v>14</v>
      </c>
      <c r="G3" s="103"/>
      <c r="H3" s="34" t="s">
        <v>37</v>
      </c>
      <c r="I3" s="33" t="s">
        <v>36</v>
      </c>
      <c r="J3" s="30"/>
    </row>
    <row r="4" spans="1:11" ht="13.5" thickBot="1">
      <c r="A4" s="93">
        <v>37165</v>
      </c>
      <c r="D4" s="94">
        <v>1</v>
      </c>
      <c r="E4" s="95"/>
      <c r="F4" s="96">
        <v>37165</v>
      </c>
      <c r="G4" s="94">
        <v>1</v>
      </c>
      <c r="H4" s="43"/>
      <c r="I4" s="44"/>
      <c r="J4" s="29"/>
    </row>
    <row r="5" spans="1:11" ht="13.5" thickBot="1">
      <c r="A5" s="93">
        <v>37196</v>
      </c>
      <c r="D5" s="94">
        <v>2</v>
      </c>
      <c r="E5" s="95"/>
      <c r="F5" s="96">
        <v>37196</v>
      </c>
      <c r="G5" s="94">
        <v>2</v>
      </c>
      <c r="H5" s="58"/>
      <c r="I5" s="60">
        <f>_NXB3</f>
        <v>37189</v>
      </c>
      <c r="J5" s="60">
        <f>_NXB2</f>
        <v>37190</v>
      </c>
      <c r="K5" s="60">
        <f>_NX1</f>
        <v>37193</v>
      </c>
    </row>
    <row r="6" spans="1:11" ht="13.5" thickBot="1">
      <c r="A6" s="93">
        <v>37210</v>
      </c>
      <c r="D6" s="94">
        <v>2</v>
      </c>
      <c r="E6" s="95"/>
      <c r="F6" s="96">
        <v>37210</v>
      </c>
      <c r="G6" s="94">
        <v>2</v>
      </c>
      <c r="H6" s="59" t="s">
        <v>35</v>
      </c>
      <c r="I6" s="61" t="s">
        <v>30</v>
      </c>
      <c r="J6" s="61" t="s">
        <v>31</v>
      </c>
      <c r="K6" s="61" t="s">
        <v>32</v>
      </c>
    </row>
    <row r="7" spans="1:11">
      <c r="A7" s="93">
        <v>37226</v>
      </c>
      <c r="D7" s="94">
        <v>3</v>
      </c>
      <c r="E7" s="95"/>
      <c r="F7" s="96">
        <v>37226</v>
      </c>
      <c r="G7" s="94">
        <v>3</v>
      </c>
      <c r="H7" s="41" t="s">
        <v>32</v>
      </c>
      <c r="I7" s="35">
        <v>0</v>
      </c>
      <c r="J7" s="36">
        <v>0</v>
      </c>
      <c r="K7" s="36">
        <v>1</v>
      </c>
    </row>
    <row r="8" spans="1:11">
      <c r="A8" s="93">
        <v>37257</v>
      </c>
      <c r="D8" s="94">
        <v>3</v>
      </c>
      <c r="E8" s="95"/>
      <c r="F8" s="96">
        <v>37240</v>
      </c>
      <c r="G8" s="94">
        <v>3</v>
      </c>
      <c r="H8" s="42" t="s">
        <v>33</v>
      </c>
      <c r="I8" s="37">
        <v>0</v>
      </c>
      <c r="J8" s="38">
        <v>0.5</v>
      </c>
      <c r="K8" s="38">
        <v>1</v>
      </c>
    </row>
    <row r="9" spans="1:11">
      <c r="A9" s="93">
        <v>37288</v>
      </c>
      <c r="D9" s="94">
        <v>3</v>
      </c>
      <c r="E9" s="95"/>
      <c r="F9" s="96">
        <v>37257</v>
      </c>
      <c r="G9" s="94">
        <v>3</v>
      </c>
      <c r="H9" s="42" t="s">
        <v>34</v>
      </c>
      <c r="I9" s="46">
        <v>0.33333299999999999</v>
      </c>
      <c r="J9" s="47">
        <v>0.66666599999999998</v>
      </c>
      <c r="K9" s="38">
        <v>1</v>
      </c>
    </row>
    <row r="10" spans="1:11">
      <c r="A10" s="93">
        <v>37316</v>
      </c>
      <c r="D10" s="94">
        <v>3</v>
      </c>
      <c r="E10" s="95"/>
      <c r="F10" s="96">
        <v>37271</v>
      </c>
      <c r="G10" s="94">
        <v>3</v>
      </c>
      <c r="H10" s="42" t="s">
        <v>31</v>
      </c>
      <c r="I10" s="37">
        <v>0</v>
      </c>
      <c r="J10" s="38">
        <v>1</v>
      </c>
      <c r="K10" s="38">
        <v>1</v>
      </c>
    </row>
    <row r="11" spans="1:11">
      <c r="A11" s="93">
        <v>37347</v>
      </c>
      <c r="D11" s="94">
        <v>3</v>
      </c>
      <c r="E11" s="95"/>
      <c r="F11" s="96">
        <v>37288</v>
      </c>
      <c r="G11" s="94">
        <v>3</v>
      </c>
      <c r="H11" s="42" t="s">
        <v>30</v>
      </c>
      <c r="I11" s="37">
        <v>1</v>
      </c>
      <c r="J11" s="38">
        <v>1</v>
      </c>
      <c r="K11" s="38">
        <v>1</v>
      </c>
    </row>
    <row r="12" spans="1:11">
      <c r="A12" s="93">
        <v>37377</v>
      </c>
      <c r="D12" s="94">
        <v>3</v>
      </c>
      <c r="E12" s="95"/>
      <c r="F12" s="96">
        <v>37302</v>
      </c>
      <c r="G12" s="94">
        <v>3</v>
      </c>
      <c r="H12" s="31"/>
      <c r="I12" s="37"/>
      <c r="J12" s="38"/>
      <c r="K12" s="38"/>
    </row>
    <row r="13" spans="1:11">
      <c r="A13" s="93">
        <v>37408</v>
      </c>
      <c r="D13" s="94">
        <v>3</v>
      </c>
      <c r="E13" s="95"/>
      <c r="F13" s="96">
        <v>37316</v>
      </c>
      <c r="G13" s="94">
        <v>3</v>
      </c>
      <c r="H13" s="31"/>
      <c r="I13" s="37"/>
      <c r="J13" s="38"/>
      <c r="K13" s="38"/>
    </row>
    <row r="14" spans="1:11" ht="13.5" thickBot="1">
      <c r="A14" s="93">
        <v>37438</v>
      </c>
      <c r="D14" s="94">
        <v>3</v>
      </c>
      <c r="E14" s="95"/>
      <c r="F14" s="96">
        <v>37330</v>
      </c>
      <c r="G14" s="94">
        <v>3</v>
      </c>
      <c r="H14" s="32"/>
      <c r="I14" s="39"/>
      <c r="J14" s="40"/>
      <c r="K14" s="40"/>
    </row>
    <row r="15" spans="1:11">
      <c r="A15" s="93">
        <v>37469</v>
      </c>
      <c r="D15" s="94">
        <v>4</v>
      </c>
      <c r="E15" s="95"/>
      <c r="F15" s="96">
        <v>37347</v>
      </c>
      <c r="G15" s="94">
        <v>4</v>
      </c>
      <c r="I15" s="28"/>
      <c r="J15" s="28"/>
    </row>
    <row r="16" spans="1:11">
      <c r="A16" s="93">
        <v>37500</v>
      </c>
      <c r="D16" s="94">
        <v>4</v>
      </c>
      <c r="E16" s="95"/>
      <c r="F16" s="96">
        <v>37361</v>
      </c>
      <c r="G16" s="94">
        <v>4</v>
      </c>
      <c r="I16" s="28"/>
      <c r="J16" s="28"/>
    </row>
    <row r="17" spans="1:11">
      <c r="A17" s="93">
        <v>37530</v>
      </c>
      <c r="D17" s="94">
        <v>4</v>
      </c>
      <c r="E17" s="95"/>
      <c r="F17" s="96">
        <v>37377</v>
      </c>
      <c r="G17" s="94">
        <v>4</v>
      </c>
      <c r="I17" s="28"/>
      <c r="J17" s="28"/>
    </row>
    <row r="18" spans="1:11" ht="13.5" thickBot="1">
      <c r="A18" s="93">
        <v>37561</v>
      </c>
      <c r="D18" s="94">
        <v>4</v>
      </c>
      <c r="E18" s="95"/>
      <c r="F18" s="96">
        <v>37391</v>
      </c>
      <c r="G18" s="94">
        <v>4</v>
      </c>
      <c r="I18" s="28"/>
      <c r="J18" s="28"/>
    </row>
    <row r="19" spans="1:11" ht="13.5" thickBot="1">
      <c r="A19" s="93">
        <v>37591</v>
      </c>
      <c r="D19" s="94">
        <v>4</v>
      </c>
      <c r="E19" s="95"/>
      <c r="F19" s="96">
        <v>37408</v>
      </c>
      <c r="G19" s="94">
        <v>4</v>
      </c>
      <c r="I19" s="28"/>
      <c r="J19" s="206" t="s">
        <v>176</v>
      </c>
      <c r="K19" s="207" t="s">
        <v>14</v>
      </c>
    </row>
    <row r="20" spans="1:11" ht="13.5" thickBot="1">
      <c r="A20" s="93">
        <v>37622</v>
      </c>
      <c r="D20" s="94">
        <v>4</v>
      </c>
      <c r="E20" s="95"/>
      <c r="F20" s="96">
        <v>37422</v>
      </c>
      <c r="G20" s="94">
        <v>4</v>
      </c>
      <c r="I20" s="28"/>
      <c r="J20" s="208">
        <f t="shared" ref="J20:J46" si="0">IF(K20&lt;$F$5,1)</f>
        <v>1</v>
      </c>
      <c r="K20" s="209">
        <f>F4</f>
        <v>37165</v>
      </c>
    </row>
    <row r="21" spans="1:11" ht="13.5" thickBot="1">
      <c r="A21" s="93">
        <v>37653</v>
      </c>
      <c r="D21" s="94">
        <v>4</v>
      </c>
      <c r="E21" s="95"/>
      <c r="F21" s="96">
        <v>37438</v>
      </c>
      <c r="G21" s="94">
        <v>4</v>
      </c>
      <c r="J21" s="208">
        <f t="shared" si="0"/>
        <v>1</v>
      </c>
      <c r="K21" s="209">
        <f>K20+1</f>
        <v>37166</v>
      </c>
    </row>
    <row r="22" spans="1:11" ht="13.5" thickBot="1">
      <c r="A22" s="93">
        <v>37681</v>
      </c>
      <c r="D22" s="94">
        <v>4</v>
      </c>
      <c r="E22" s="95"/>
      <c r="F22" s="96">
        <v>37452</v>
      </c>
      <c r="G22" s="94">
        <v>4</v>
      </c>
      <c r="J22" s="208">
        <f t="shared" si="0"/>
        <v>1</v>
      </c>
      <c r="K22" s="209">
        <f>K21+1</f>
        <v>37167</v>
      </c>
    </row>
    <row r="23" spans="1:11" ht="13.5" thickBot="1">
      <c r="A23" s="93">
        <v>37712</v>
      </c>
      <c r="D23" s="94">
        <v>4</v>
      </c>
      <c r="E23" s="95"/>
      <c r="F23" s="96">
        <v>37469</v>
      </c>
      <c r="G23" s="94">
        <v>4</v>
      </c>
      <c r="J23" s="208">
        <f t="shared" si="0"/>
        <v>1</v>
      </c>
      <c r="K23" s="209">
        <f>K22+1</f>
        <v>37168</v>
      </c>
    </row>
    <row r="24" spans="1:11" ht="13.5" thickBot="1">
      <c r="A24" s="93">
        <v>37742</v>
      </c>
      <c r="D24" s="94">
        <v>4</v>
      </c>
      <c r="E24" s="95"/>
      <c r="F24" s="96">
        <v>37483</v>
      </c>
      <c r="G24" s="94">
        <v>4</v>
      </c>
      <c r="J24" s="208">
        <f t="shared" si="0"/>
        <v>1</v>
      </c>
      <c r="K24" s="209">
        <f>K23+1</f>
        <v>37169</v>
      </c>
    </row>
    <row r="25" spans="1:11" ht="13.5" thickBot="1">
      <c r="A25" s="93">
        <v>37773</v>
      </c>
      <c r="D25" s="94">
        <v>4</v>
      </c>
      <c r="E25" s="95"/>
      <c r="F25" s="96">
        <v>37500</v>
      </c>
      <c r="G25" s="94">
        <v>4</v>
      </c>
      <c r="J25" s="208">
        <f t="shared" si="0"/>
        <v>1</v>
      </c>
      <c r="K25" s="209">
        <f t="shared" ref="K25:K79" si="1">K24+1</f>
        <v>37170</v>
      </c>
    </row>
    <row r="26" spans="1:11" ht="13.5" thickBot="1">
      <c r="A26" s="93">
        <v>37803</v>
      </c>
      <c r="D26" s="94">
        <v>4</v>
      </c>
      <c r="E26" s="95"/>
      <c r="F26" s="96">
        <v>37514</v>
      </c>
      <c r="G26" s="94">
        <v>4</v>
      </c>
      <c r="J26" s="208">
        <f t="shared" si="0"/>
        <v>1</v>
      </c>
      <c r="K26" s="209">
        <f t="shared" si="1"/>
        <v>37171</v>
      </c>
    </row>
    <row r="27" spans="1:11" ht="13.5" thickBot="1">
      <c r="A27" s="93">
        <v>37834</v>
      </c>
      <c r="D27" s="94">
        <v>4</v>
      </c>
      <c r="E27" s="95"/>
      <c r="F27" s="96">
        <v>37530</v>
      </c>
      <c r="G27" s="94">
        <v>4</v>
      </c>
      <c r="J27" s="208">
        <f t="shared" si="0"/>
        <v>1</v>
      </c>
      <c r="K27" s="209">
        <f t="shared" si="1"/>
        <v>37172</v>
      </c>
    </row>
    <row r="28" spans="1:11" ht="13.5" thickBot="1">
      <c r="A28" s="93">
        <v>37865</v>
      </c>
      <c r="D28" s="94">
        <v>4</v>
      </c>
      <c r="E28" s="95"/>
      <c r="F28" s="96">
        <v>37544</v>
      </c>
      <c r="G28" s="94">
        <v>4</v>
      </c>
      <c r="J28" s="208">
        <f t="shared" si="0"/>
        <v>1</v>
      </c>
      <c r="K28" s="209">
        <f t="shared" si="1"/>
        <v>37173</v>
      </c>
    </row>
    <row r="29" spans="1:11" ht="13.5" thickBot="1">
      <c r="A29" s="93">
        <v>37895</v>
      </c>
      <c r="D29" s="94">
        <v>5</v>
      </c>
      <c r="E29" s="95"/>
      <c r="F29" s="96">
        <v>37561</v>
      </c>
      <c r="G29" s="94">
        <v>5</v>
      </c>
      <c r="J29" s="208">
        <f t="shared" si="0"/>
        <v>1</v>
      </c>
      <c r="K29" s="209">
        <f t="shared" si="1"/>
        <v>37174</v>
      </c>
    </row>
    <row r="30" spans="1:11" ht="13.5" thickBot="1">
      <c r="A30" s="93">
        <v>37926</v>
      </c>
      <c r="D30" s="94">
        <v>5</v>
      </c>
      <c r="E30" s="95"/>
      <c r="F30" s="96">
        <v>37575</v>
      </c>
      <c r="G30" s="94">
        <v>5</v>
      </c>
      <c r="J30" s="208">
        <f t="shared" si="0"/>
        <v>1</v>
      </c>
      <c r="K30" s="209">
        <f t="shared" si="1"/>
        <v>37175</v>
      </c>
    </row>
    <row r="31" spans="1:11" ht="13.5" thickBot="1">
      <c r="A31" s="93">
        <v>37956</v>
      </c>
      <c r="D31" s="94">
        <v>5</v>
      </c>
      <c r="E31" s="95"/>
      <c r="F31" s="96">
        <v>37591</v>
      </c>
      <c r="G31" s="94">
        <v>5</v>
      </c>
      <c r="J31" s="208">
        <f t="shared" si="0"/>
        <v>1</v>
      </c>
      <c r="K31" s="209">
        <f t="shared" si="1"/>
        <v>37176</v>
      </c>
    </row>
    <row r="32" spans="1:11" ht="13.5" thickBot="1">
      <c r="A32" s="93">
        <v>37987</v>
      </c>
      <c r="D32" s="94">
        <v>5</v>
      </c>
      <c r="E32" s="95"/>
      <c r="F32" s="96">
        <v>37605</v>
      </c>
      <c r="G32" s="94">
        <v>5</v>
      </c>
      <c r="J32" s="208">
        <f t="shared" si="0"/>
        <v>1</v>
      </c>
      <c r="K32" s="209">
        <f t="shared" si="1"/>
        <v>37177</v>
      </c>
    </row>
    <row r="33" spans="1:11" ht="13.5" thickBot="1">
      <c r="A33" s="93">
        <v>38018</v>
      </c>
      <c r="D33" s="94">
        <v>5</v>
      </c>
      <c r="E33" s="95"/>
      <c r="F33" s="96">
        <v>37622</v>
      </c>
      <c r="G33" s="94">
        <v>5</v>
      </c>
      <c r="J33" s="208">
        <f t="shared" si="0"/>
        <v>1</v>
      </c>
      <c r="K33" s="209">
        <f t="shared" si="1"/>
        <v>37178</v>
      </c>
    </row>
    <row r="34" spans="1:11" ht="13.5" thickBot="1">
      <c r="A34" s="93">
        <v>38047</v>
      </c>
      <c r="D34" s="94">
        <v>5</v>
      </c>
      <c r="E34" s="95"/>
      <c r="F34" s="96">
        <v>37636</v>
      </c>
      <c r="G34" s="94">
        <v>5</v>
      </c>
      <c r="J34" s="208">
        <f t="shared" si="0"/>
        <v>1</v>
      </c>
      <c r="K34" s="209">
        <f t="shared" si="1"/>
        <v>37179</v>
      </c>
    </row>
    <row r="35" spans="1:11" ht="13.5" thickBot="1">
      <c r="A35" s="93">
        <v>38078</v>
      </c>
      <c r="D35" s="94">
        <v>5</v>
      </c>
      <c r="E35" s="95"/>
      <c r="F35" s="96">
        <v>37653</v>
      </c>
      <c r="G35" s="94">
        <v>5</v>
      </c>
      <c r="J35" s="208">
        <f t="shared" si="0"/>
        <v>1</v>
      </c>
      <c r="K35" s="209">
        <f t="shared" si="1"/>
        <v>37180</v>
      </c>
    </row>
    <row r="36" spans="1:11" ht="13.5" thickBot="1">
      <c r="A36" s="93">
        <v>38108</v>
      </c>
      <c r="D36" s="94">
        <v>5</v>
      </c>
      <c r="E36" s="95"/>
      <c r="F36" s="96">
        <v>37667</v>
      </c>
      <c r="G36" s="94">
        <v>5</v>
      </c>
      <c r="J36" s="208">
        <f t="shared" si="0"/>
        <v>1</v>
      </c>
      <c r="K36" s="209">
        <f t="shared" si="1"/>
        <v>37181</v>
      </c>
    </row>
    <row r="37" spans="1:11" ht="13.5" thickBot="1">
      <c r="A37" s="93">
        <v>38139</v>
      </c>
      <c r="D37" s="94">
        <v>5</v>
      </c>
      <c r="E37" s="95"/>
      <c r="F37" s="96">
        <v>37681</v>
      </c>
      <c r="G37" s="94">
        <v>5</v>
      </c>
      <c r="J37" s="208">
        <f t="shared" si="0"/>
        <v>1</v>
      </c>
      <c r="K37" s="209">
        <f t="shared" si="1"/>
        <v>37182</v>
      </c>
    </row>
    <row r="38" spans="1:11" ht="13.5" thickBot="1">
      <c r="A38" s="93">
        <v>38169</v>
      </c>
      <c r="D38" s="94">
        <v>5</v>
      </c>
      <c r="E38" s="95"/>
      <c r="F38" s="96">
        <v>37695</v>
      </c>
      <c r="G38" s="94">
        <v>5</v>
      </c>
      <c r="J38" s="208">
        <f t="shared" si="0"/>
        <v>1</v>
      </c>
      <c r="K38" s="209">
        <f t="shared" si="1"/>
        <v>37183</v>
      </c>
    </row>
    <row r="39" spans="1:11" ht="13.5" thickBot="1">
      <c r="A39" s="93">
        <v>38200</v>
      </c>
      <c r="D39" s="94">
        <v>6</v>
      </c>
      <c r="E39" s="95"/>
      <c r="F39" s="96">
        <v>37712</v>
      </c>
      <c r="G39" s="94">
        <v>6</v>
      </c>
      <c r="J39" s="208">
        <f t="shared" si="0"/>
        <v>1</v>
      </c>
      <c r="K39" s="209">
        <f t="shared" si="1"/>
        <v>37184</v>
      </c>
    </row>
    <row r="40" spans="1:11" ht="13.5" thickBot="1">
      <c r="A40" s="93">
        <v>38231</v>
      </c>
      <c r="D40" s="94">
        <v>6</v>
      </c>
      <c r="E40" s="95"/>
      <c r="F40" s="96">
        <v>37726</v>
      </c>
      <c r="G40" s="94">
        <v>6</v>
      </c>
      <c r="J40" s="208">
        <f t="shared" si="0"/>
        <v>1</v>
      </c>
      <c r="K40" s="209">
        <f t="shared" si="1"/>
        <v>37185</v>
      </c>
    </row>
    <row r="41" spans="1:11" ht="13.5" thickBot="1">
      <c r="A41" s="93">
        <v>38261</v>
      </c>
      <c r="D41" s="94">
        <v>6</v>
      </c>
      <c r="E41" s="95"/>
      <c r="F41" s="96">
        <v>37742</v>
      </c>
      <c r="G41" s="94">
        <v>6</v>
      </c>
      <c r="J41" s="208">
        <f t="shared" si="0"/>
        <v>1</v>
      </c>
      <c r="K41" s="209">
        <f t="shared" si="1"/>
        <v>37186</v>
      </c>
    </row>
    <row r="42" spans="1:11" ht="13.5" thickBot="1">
      <c r="A42" s="93">
        <v>38292</v>
      </c>
      <c r="D42" s="94">
        <v>6</v>
      </c>
      <c r="E42" s="95"/>
      <c r="F42" s="96">
        <v>37773</v>
      </c>
      <c r="G42" s="94">
        <v>6</v>
      </c>
      <c r="J42" s="208">
        <f t="shared" si="0"/>
        <v>1</v>
      </c>
      <c r="K42" s="209">
        <f t="shared" si="1"/>
        <v>37187</v>
      </c>
    </row>
    <row r="43" spans="1:11" ht="13.5" thickBot="1">
      <c r="A43" s="93">
        <v>38322</v>
      </c>
      <c r="D43" s="94">
        <v>6</v>
      </c>
      <c r="E43" s="95"/>
      <c r="F43" s="96">
        <v>37803</v>
      </c>
      <c r="G43" s="94">
        <v>6</v>
      </c>
      <c r="J43" s="208">
        <f t="shared" si="0"/>
        <v>1</v>
      </c>
      <c r="K43" s="209">
        <f t="shared" si="1"/>
        <v>37188</v>
      </c>
    </row>
    <row r="44" spans="1:11" ht="13.5" thickBot="1">
      <c r="A44" s="93">
        <v>38353</v>
      </c>
      <c r="D44" s="94">
        <v>6</v>
      </c>
      <c r="E44" s="95"/>
      <c r="F44" s="96">
        <v>37834</v>
      </c>
      <c r="G44" s="94">
        <v>6</v>
      </c>
      <c r="J44" s="208">
        <f t="shared" si="0"/>
        <v>1</v>
      </c>
      <c r="K44" s="209">
        <f t="shared" si="1"/>
        <v>37189</v>
      </c>
    </row>
    <row r="45" spans="1:11" ht="13.5" thickBot="1">
      <c r="A45" s="93">
        <v>38384</v>
      </c>
      <c r="D45" s="94">
        <v>6</v>
      </c>
      <c r="E45" s="95"/>
      <c r="F45" s="96">
        <v>37865</v>
      </c>
      <c r="G45" s="94">
        <v>6</v>
      </c>
      <c r="J45" s="208">
        <f t="shared" si="0"/>
        <v>1</v>
      </c>
      <c r="K45" s="209">
        <f t="shared" si="1"/>
        <v>37190</v>
      </c>
    </row>
    <row r="46" spans="1:11" ht="13.5" thickBot="1">
      <c r="A46" s="93">
        <v>38412</v>
      </c>
      <c r="D46" s="94">
        <v>6</v>
      </c>
      <c r="E46" s="95"/>
      <c r="F46" s="96">
        <v>37895</v>
      </c>
      <c r="G46" s="94">
        <v>6</v>
      </c>
      <c r="J46" s="208">
        <f t="shared" si="0"/>
        <v>1</v>
      </c>
      <c r="K46" s="209">
        <f t="shared" si="1"/>
        <v>37191</v>
      </c>
    </row>
    <row r="47" spans="1:11" ht="13.5" thickBot="1">
      <c r="A47" s="93">
        <v>38443</v>
      </c>
      <c r="D47" s="94">
        <v>6</v>
      </c>
      <c r="E47" s="95"/>
      <c r="F47" s="96">
        <v>37926</v>
      </c>
      <c r="G47" s="94">
        <v>6</v>
      </c>
      <c r="J47" s="208">
        <f>IF(K47&lt;$F$5,1)</f>
        <v>1</v>
      </c>
      <c r="K47" s="209">
        <f t="shared" si="1"/>
        <v>37192</v>
      </c>
    </row>
    <row r="48" spans="1:11" ht="13.5" thickBot="1">
      <c r="A48" s="93">
        <v>38473</v>
      </c>
      <c r="D48" s="94">
        <v>6</v>
      </c>
      <c r="E48" s="95"/>
      <c r="F48" s="96">
        <v>37956</v>
      </c>
      <c r="G48" s="94">
        <v>6</v>
      </c>
      <c r="J48" s="208">
        <f>IF(K48&lt;$F$5,1,2)</f>
        <v>1</v>
      </c>
      <c r="K48" s="209">
        <f t="shared" si="1"/>
        <v>37193</v>
      </c>
    </row>
    <row r="49" spans="1:11" ht="13.5" thickBot="1">
      <c r="A49" s="93">
        <v>38504</v>
      </c>
      <c r="D49" s="94">
        <v>6</v>
      </c>
      <c r="E49" s="95"/>
      <c r="F49" s="96">
        <v>37987</v>
      </c>
      <c r="G49" s="94">
        <v>6</v>
      </c>
      <c r="J49" s="208">
        <f>IF(K49&lt;$F$5,1,2)</f>
        <v>1</v>
      </c>
      <c r="K49" s="209">
        <f t="shared" si="1"/>
        <v>37194</v>
      </c>
    </row>
    <row r="50" spans="1:11" ht="13.5" thickBot="1">
      <c r="A50" s="93">
        <v>38534</v>
      </c>
      <c r="D50" s="94">
        <v>6</v>
      </c>
      <c r="E50" s="95"/>
      <c r="F50" s="96">
        <v>38018</v>
      </c>
      <c r="G50" s="94">
        <v>6</v>
      </c>
      <c r="J50" s="208">
        <f>IF(K50&lt;$F$5,1,2)</f>
        <v>1</v>
      </c>
      <c r="K50" s="209">
        <f t="shared" si="1"/>
        <v>37195</v>
      </c>
    </row>
    <row r="51" spans="1:11" ht="13.5" thickBot="1">
      <c r="A51" s="93">
        <v>38565</v>
      </c>
      <c r="D51" s="94">
        <v>6</v>
      </c>
      <c r="E51" s="95"/>
      <c r="F51" s="96">
        <v>38047</v>
      </c>
      <c r="G51" s="94">
        <v>6</v>
      </c>
      <c r="J51" s="208">
        <f>IF(K51&lt;$F$5,1,2)</f>
        <v>2</v>
      </c>
      <c r="K51" s="209">
        <f t="shared" si="1"/>
        <v>37196</v>
      </c>
    </row>
    <row r="52" spans="1:11" ht="13.5" thickBot="1">
      <c r="A52" s="93">
        <v>38596</v>
      </c>
      <c r="D52" s="94">
        <v>6</v>
      </c>
      <c r="E52" s="95"/>
      <c r="F52" s="96">
        <v>38078</v>
      </c>
      <c r="G52" s="94">
        <v>6</v>
      </c>
      <c r="J52" s="208">
        <f t="shared" ref="J52:J80" si="2">IF(K52&lt;$F$5,1,2)</f>
        <v>2</v>
      </c>
      <c r="K52" s="209">
        <f t="shared" si="1"/>
        <v>37197</v>
      </c>
    </row>
    <row r="53" spans="1:11" ht="13.5" thickBot="1">
      <c r="A53" s="93">
        <v>38626</v>
      </c>
      <c r="D53" s="94">
        <v>6</v>
      </c>
      <c r="E53" s="95"/>
      <c r="F53" s="96">
        <v>38108</v>
      </c>
      <c r="G53" s="94">
        <v>6</v>
      </c>
      <c r="J53" s="208">
        <f t="shared" si="2"/>
        <v>2</v>
      </c>
      <c r="K53" s="209">
        <f t="shared" si="1"/>
        <v>37198</v>
      </c>
    </row>
    <row r="54" spans="1:11" ht="13.5" thickBot="1">
      <c r="A54" s="93">
        <v>38657</v>
      </c>
      <c r="D54" s="94">
        <v>6</v>
      </c>
      <c r="E54" s="95"/>
      <c r="F54" s="96">
        <v>38139</v>
      </c>
      <c r="G54" s="94">
        <v>6</v>
      </c>
      <c r="J54" s="208">
        <f t="shared" si="2"/>
        <v>2</v>
      </c>
      <c r="K54" s="209">
        <f t="shared" si="1"/>
        <v>37199</v>
      </c>
    </row>
    <row r="55" spans="1:11" ht="13.5" thickBot="1">
      <c r="A55" s="93">
        <v>38687</v>
      </c>
      <c r="D55" s="94">
        <v>6</v>
      </c>
      <c r="E55" s="95"/>
      <c r="F55" s="96">
        <v>38169</v>
      </c>
      <c r="G55" s="94">
        <v>6</v>
      </c>
      <c r="J55" s="208">
        <f t="shared" si="2"/>
        <v>2</v>
      </c>
      <c r="K55" s="209">
        <f t="shared" si="1"/>
        <v>37200</v>
      </c>
    </row>
    <row r="56" spans="1:11" ht="13.5" thickBot="1">
      <c r="A56" s="93">
        <v>38718</v>
      </c>
      <c r="D56" s="94">
        <v>6</v>
      </c>
      <c r="E56" s="95"/>
      <c r="F56" s="96">
        <v>38200</v>
      </c>
      <c r="G56" s="94">
        <v>6</v>
      </c>
      <c r="J56" s="208">
        <f t="shared" si="2"/>
        <v>2</v>
      </c>
      <c r="K56" s="209">
        <f t="shared" si="1"/>
        <v>37201</v>
      </c>
    </row>
    <row r="57" spans="1:11" ht="13.5" thickBot="1">
      <c r="A57" s="93">
        <v>38749</v>
      </c>
      <c r="D57" s="94">
        <v>6</v>
      </c>
      <c r="E57" s="95"/>
      <c r="F57" s="96">
        <v>38231</v>
      </c>
      <c r="G57" s="94">
        <v>6</v>
      </c>
      <c r="J57" s="208">
        <f t="shared" si="2"/>
        <v>2</v>
      </c>
      <c r="K57" s="209">
        <f t="shared" si="1"/>
        <v>37202</v>
      </c>
    </row>
    <row r="58" spans="1:11" ht="13.5" thickBot="1">
      <c r="A58" s="93">
        <v>38777</v>
      </c>
      <c r="D58" s="94">
        <v>6</v>
      </c>
      <c r="E58" s="95"/>
      <c r="F58" s="96">
        <v>38261</v>
      </c>
      <c r="G58" s="94">
        <v>6</v>
      </c>
      <c r="J58" s="208">
        <f t="shared" si="2"/>
        <v>2</v>
      </c>
      <c r="K58" s="209">
        <f t="shared" si="1"/>
        <v>37203</v>
      </c>
    </row>
    <row r="59" spans="1:11" ht="13.5" thickBot="1">
      <c r="A59" s="93">
        <v>38808</v>
      </c>
      <c r="D59" s="94">
        <v>6</v>
      </c>
      <c r="E59" s="95"/>
      <c r="F59" s="96">
        <v>38292</v>
      </c>
      <c r="G59" s="94">
        <v>6</v>
      </c>
      <c r="J59" s="208">
        <f t="shared" si="2"/>
        <v>2</v>
      </c>
      <c r="K59" s="209">
        <f t="shared" si="1"/>
        <v>37204</v>
      </c>
    </row>
    <row r="60" spans="1:11" ht="13.5" thickBot="1">
      <c r="A60" s="93">
        <v>38838</v>
      </c>
      <c r="D60" s="94">
        <v>6</v>
      </c>
      <c r="E60" s="95"/>
      <c r="F60" s="96">
        <v>38322</v>
      </c>
      <c r="G60" s="94">
        <v>6</v>
      </c>
      <c r="J60" s="208">
        <f t="shared" si="2"/>
        <v>2</v>
      </c>
      <c r="K60" s="209">
        <f t="shared" si="1"/>
        <v>37205</v>
      </c>
    </row>
    <row r="61" spans="1:11" ht="13.5" thickBot="1">
      <c r="A61" s="93">
        <v>38869</v>
      </c>
      <c r="D61" s="94">
        <v>6</v>
      </c>
      <c r="E61" s="95"/>
      <c r="F61" s="96">
        <v>38353</v>
      </c>
      <c r="G61" s="94">
        <v>6</v>
      </c>
      <c r="J61" s="208">
        <f t="shared" si="2"/>
        <v>2</v>
      </c>
      <c r="K61" s="209">
        <f t="shared" si="1"/>
        <v>37206</v>
      </c>
    </row>
    <row r="62" spans="1:11" ht="13.5" thickBot="1">
      <c r="A62" s="93">
        <v>38899</v>
      </c>
      <c r="D62" s="94">
        <v>6</v>
      </c>
      <c r="E62" s="95"/>
      <c r="F62" s="96">
        <v>38384</v>
      </c>
      <c r="G62" s="94">
        <v>6</v>
      </c>
      <c r="J62" s="208">
        <f t="shared" si="2"/>
        <v>2</v>
      </c>
      <c r="K62" s="209">
        <f t="shared" si="1"/>
        <v>37207</v>
      </c>
    </row>
    <row r="63" spans="1:11" ht="13.5" thickBot="1">
      <c r="A63" s="93">
        <v>38930</v>
      </c>
      <c r="D63" s="94">
        <v>6</v>
      </c>
      <c r="E63" s="95"/>
      <c r="F63" s="96">
        <v>38412</v>
      </c>
      <c r="G63" s="94">
        <v>6</v>
      </c>
      <c r="J63" s="208">
        <f t="shared" si="2"/>
        <v>2</v>
      </c>
      <c r="K63" s="209">
        <f t="shared" si="1"/>
        <v>37208</v>
      </c>
    </row>
    <row r="64" spans="1:11" ht="13.5" thickBot="1">
      <c r="A64" s="93">
        <v>38961</v>
      </c>
      <c r="D64" s="94">
        <v>6</v>
      </c>
      <c r="E64" s="95"/>
      <c r="F64" s="96">
        <v>38443</v>
      </c>
      <c r="G64" s="94">
        <v>6</v>
      </c>
      <c r="J64" s="208">
        <f t="shared" si="2"/>
        <v>2</v>
      </c>
      <c r="K64" s="209">
        <f t="shared" si="1"/>
        <v>37209</v>
      </c>
    </row>
    <row r="65" spans="1:11" ht="13.5" thickBot="1">
      <c r="A65" s="93">
        <v>38991</v>
      </c>
      <c r="D65" s="94">
        <v>6</v>
      </c>
      <c r="E65" s="95"/>
      <c r="F65" s="96">
        <v>38473</v>
      </c>
      <c r="G65" s="94">
        <v>6</v>
      </c>
      <c r="J65" s="208">
        <f t="shared" si="2"/>
        <v>2</v>
      </c>
      <c r="K65" s="209">
        <f t="shared" si="1"/>
        <v>37210</v>
      </c>
    </row>
    <row r="66" spans="1:11" ht="13.5" thickBot="1">
      <c r="A66" s="93">
        <v>39022</v>
      </c>
      <c r="D66" s="94">
        <v>6</v>
      </c>
      <c r="E66" s="95"/>
      <c r="F66" s="96">
        <v>38504</v>
      </c>
      <c r="G66" s="94">
        <v>6</v>
      </c>
      <c r="J66" s="208">
        <f t="shared" si="2"/>
        <v>2</v>
      </c>
      <c r="K66" s="209">
        <f t="shared" si="1"/>
        <v>37211</v>
      </c>
    </row>
    <row r="67" spans="1:11" ht="13.5" thickBot="1">
      <c r="A67" s="93">
        <v>39052</v>
      </c>
      <c r="D67" s="94">
        <v>6</v>
      </c>
      <c r="E67" s="95"/>
      <c r="F67" s="96">
        <v>38534</v>
      </c>
      <c r="G67" s="94">
        <v>6</v>
      </c>
      <c r="J67" s="208">
        <f t="shared" si="2"/>
        <v>2</v>
      </c>
      <c r="K67" s="209">
        <f t="shared" si="1"/>
        <v>37212</v>
      </c>
    </row>
    <row r="68" spans="1:11" ht="13.5" thickBot="1">
      <c r="A68" s="93">
        <v>39083</v>
      </c>
      <c r="D68" s="94">
        <v>6</v>
      </c>
      <c r="E68" s="95"/>
      <c r="F68" s="96">
        <v>38565</v>
      </c>
      <c r="G68" s="94">
        <v>6</v>
      </c>
      <c r="J68" s="208">
        <f t="shared" si="2"/>
        <v>2</v>
      </c>
      <c r="K68" s="209">
        <f t="shared" si="1"/>
        <v>37213</v>
      </c>
    </row>
    <row r="69" spans="1:11" ht="13.5" thickBot="1">
      <c r="A69" s="93">
        <v>39114</v>
      </c>
      <c r="D69" s="94">
        <v>6</v>
      </c>
      <c r="E69" s="95"/>
      <c r="F69" s="96">
        <v>38596</v>
      </c>
      <c r="G69" s="94">
        <v>6</v>
      </c>
      <c r="J69" s="208">
        <f t="shared" si="2"/>
        <v>2</v>
      </c>
      <c r="K69" s="209">
        <f t="shared" si="1"/>
        <v>37214</v>
      </c>
    </row>
    <row r="70" spans="1:11" ht="13.5" thickBot="1">
      <c r="A70" s="93">
        <v>39142</v>
      </c>
      <c r="D70" s="94">
        <v>6</v>
      </c>
      <c r="E70" s="95"/>
      <c r="F70" s="96">
        <v>38626</v>
      </c>
      <c r="G70" s="94">
        <v>6</v>
      </c>
      <c r="J70" s="208">
        <f t="shared" si="2"/>
        <v>2</v>
      </c>
      <c r="K70" s="209">
        <f t="shared" si="1"/>
        <v>37215</v>
      </c>
    </row>
    <row r="71" spans="1:11" ht="13.5" thickBot="1">
      <c r="A71" s="93">
        <v>39173</v>
      </c>
      <c r="D71" s="94">
        <v>6</v>
      </c>
      <c r="E71" s="95"/>
      <c r="F71" s="96">
        <v>38657</v>
      </c>
      <c r="G71" s="94">
        <v>6</v>
      </c>
      <c r="J71" s="208">
        <f t="shared" si="2"/>
        <v>2</v>
      </c>
      <c r="K71" s="209">
        <f t="shared" si="1"/>
        <v>37216</v>
      </c>
    </row>
    <row r="72" spans="1:11" ht="13.5" thickBot="1">
      <c r="A72" s="93">
        <v>39203</v>
      </c>
      <c r="D72" s="94">
        <v>6</v>
      </c>
      <c r="E72" s="95"/>
      <c r="F72" s="96">
        <v>38687</v>
      </c>
      <c r="G72" s="94">
        <v>6</v>
      </c>
      <c r="J72" s="208">
        <f t="shared" si="2"/>
        <v>2</v>
      </c>
      <c r="K72" s="209">
        <f t="shared" si="1"/>
        <v>37217</v>
      </c>
    </row>
    <row r="73" spans="1:11" ht="13.5" thickBot="1">
      <c r="A73" s="93">
        <v>39234</v>
      </c>
      <c r="D73" s="94">
        <v>6</v>
      </c>
      <c r="E73" s="95"/>
      <c r="F73" s="96">
        <v>38718</v>
      </c>
      <c r="G73" s="94">
        <v>6</v>
      </c>
      <c r="J73" s="208">
        <f t="shared" si="2"/>
        <v>2</v>
      </c>
      <c r="K73" s="209">
        <f t="shared" si="1"/>
        <v>37218</v>
      </c>
    </row>
    <row r="74" spans="1:11" ht="13.5" thickBot="1">
      <c r="A74" s="93">
        <v>39264</v>
      </c>
      <c r="D74" s="94">
        <v>6</v>
      </c>
      <c r="E74" s="95"/>
      <c r="F74" s="96">
        <v>38749</v>
      </c>
      <c r="G74" s="94">
        <v>6</v>
      </c>
      <c r="J74" s="208">
        <f t="shared" si="2"/>
        <v>2</v>
      </c>
      <c r="K74" s="209">
        <f t="shared" si="1"/>
        <v>37219</v>
      </c>
    </row>
    <row r="75" spans="1:11" ht="13.5" thickBot="1">
      <c r="A75" s="93">
        <v>39295</v>
      </c>
      <c r="D75" s="94">
        <v>6</v>
      </c>
      <c r="E75" s="95"/>
      <c r="F75" s="96">
        <v>38777</v>
      </c>
      <c r="G75" s="94">
        <v>6</v>
      </c>
      <c r="J75" s="208">
        <f t="shared" si="2"/>
        <v>2</v>
      </c>
      <c r="K75" s="209">
        <f t="shared" si="1"/>
        <v>37220</v>
      </c>
    </row>
    <row r="76" spans="1:11" ht="13.5" thickBot="1">
      <c r="A76" s="93">
        <v>39326</v>
      </c>
      <c r="D76" s="94">
        <v>6</v>
      </c>
      <c r="E76" s="95"/>
      <c r="F76" s="96">
        <v>38808</v>
      </c>
      <c r="G76" s="94">
        <v>6</v>
      </c>
      <c r="J76" s="208">
        <f t="shared" si="2"/>
        <v>2</v>
      </c>
      <c r="K76" s="209">
        <f t="shared" si="1"/>
        <v>37221</v>
      </c>
    </row>
    <row r="77" spans="1:11" ht="13.5" thickBot="1">
      <c r="A77" s="93">
        <v>39356</v>
      </c>
      <c r="D77" s="94">
        <v>6</v>
      </c>
      <c r="E77" s="95"/>
      <c r="F77" s="96">
        <v>38838</v>
      </c>
      <c r="G77" s="94">
        <v>6</v>
      </c>
      <c r="J77" s="208">
        <f t="shared" si="2"/>
        <v>2</v>
      </c>
      <c r="K77" s="209">
        <f t="shared" si="1"/>
        <v>37222</v>
      </c>
    </row>
    <row r="78" spans="1:11" ht="13.5" thickBot="1">
      <c r="A78" s="93">
        <v>39387</v>
      </c>
      <c r="D78" s="94">
        <v>6</v>
      </c>
      <c r="E78" s="95"/>
      <c r="F78" s="96">
        <v>38869</v>
      </c>
      <c r="G78" s="94">
        <v>6</v>
      </c>
      <c r="J78" s="208">
        <f t="shared" si="2"/>
        <v>2</v>
      </c>
      <c r="K78" s="209">
        <f t="shared" si="1"/>
        <v>37223</v>
      </c>
    </row>
    <row r="79" spans="1:11" ht="13.5" thickBot="1">
      <c r="A79" s="93">
        <v>39417</v>
      </c>
      <c r="D79" s="94">
        <v>6</v>
      </c>
      <c r="E79" s="95"/>
      <c r="F79" s="96">
        <v>38899</v>
      </c>
      <c r="G79" s="94">
        <v>6</v>
      </c>
      <c r="J79" s="208">
        <f t="shared" si="2"/>
        <v>2</v>
      </c>
      <c r="K79" s="209">
        <f t="shared" si="1"/>
        <v>37224</v>
      </c>
    </row>
    <row r="80" spans="1:11" ht="13.5" thickBot="1">
      <c r="A80" s="93">
        <v>39448</v>
      </c>
      <c r="D80" s="94">
        <v>6</v>
      </c>
      <c r="E80" s="95"/>
      <c r="F80" s="96">
        <v>38930</v>
      </c>
      <c r="G80" s="94">
        <v>6</v>
      </c>
      <c r="J80" s="208">
        <f t="shared" si="2"/>
        <v>2</v>
      </c>
      <c r="K80" s="209">
        <f>K79+1</f>
        <v>37225</v>
      </c>
    </row>
    <row r="81" spans="1:11" ht="13.5" thickBot="1">
      <c r="A81" s="93">
        <v>39479</v>
      </c>
      <c r="D81" s="94">
        <v>6</v>
      </c>
      <c r="E81" s="95"/>
      <c r="F81" s="96">
        <v>38961</v>
      </c>
      <c r="G81" s="94">
        <v>6</v>
      </c>
      <c r="J81" s="208">
        <f t="shared" ref="J81:J111" si="3">IF(K81&lt;$F$7,3,3)</f>
        <v>3</v>
      </c>
      <c r="K81" s="209">
        <f>K80+1</f>
        <v>37226</v>
      </c>
    </row>
    <row r="82" spans="1:11" ht="13.5" thickBot="1">
      <c r="A82" s="93">
        <v>39508</v>
      </c>
      <c r="D82" s="94">
        <v>6</v>
      </c>
      <c r="E82" s="95"/>
      <c r="F82" s="96">
        <v>38991</v>
      </c>
      <c r="G82" s="94">
        <v>6</v>
      </c>
      <c r="J82" s="208">
        <f t="shared" si="3"/>
        <v>3</v>
      </c>
      <c r="K82" s="209">
        <f t="shared" ref="K82:K141" si="4">K81+1</f>
        <v>37227</v>
      </c>
    </row>
    <row r="83" spans="1:11" ht="13.5" thickBot="1">
      <c r="A83" s="93">
        <v>39539</v>
      </c>
      <c r="D83" s="94">
        <v>6</v>
      </c>
      <c r="E83" s="95"/>
      <c r="F83" s="96">
        <v>39022</v>
      </c>
      <c r="G83" s="94">
        <v>6</v>
      </c>
      <c r="J83" s="208">
        <f t="shared" si="3"/>
        <v>3</v>
      </c>
      <c r="K83" s="209">
        <f t="shared" si="4"/>
        <v>37228</v>
      </c>
    </row>
    <row r="84" spans="1:11" ht="13.5" thickBot="1">
      <c r="A84" s="93">
        <v>39569</v>
      </c>
      <c r="D84" s="94">
        <v>6</v>
      </c>
      <c r="E84" s="95"/>
      <c r="F84" s="96">
        <v>39052</v>
      </c>
      <c r="G84" s="94">
        <v>6</v>
      </c>
      <c r="J84" s="208">
        <f t="shared" si="3"/>
        <v>3</v>
      </c>
      <c r="K84" s="209">
        <f t="shared" si="4"/>
        <v>37229</v>
      </c>
    </row>
    <row r="85" spans="1:11" ht="13.5" thickBot="1">
      <c r="A85" s="93">
        <v>39600</v>
      </c>
      <c r="D85" s="94">
        <v>6</v>
      </c>
      <c r="E85" s="95"/>
      <c r="F85" s="96">
        <v>39083</v>
      </c>
      <c r="G85" s="94">
        <v>6</v>
      </c>
      <c r="J85" s="208">
        <f t="shared" si="3"/>
        <v>3</v>
      </c>
      <c r="K85" s="209">
        <f t="shared" si="4"/>
        <v>37230</v>
      </c>
    </row>
    <row r="86" spans="1:11" ht="13.5" thickBot="1">
      <c r="A86" s="93">
        <v>39630</v>
      </c>
      <c r="D86" s="94">
        <v>6</v>
      </c>
      <c r="E86" s="95"/>
      <c r="F86" s="96">
        <v>39114</v>
      </c>
      <c r="G86" s="94">
        <v>6</v>
      </c>
      <c r="J86" s="208">
        <f t="shared" si="3"/>
        <v>3</v>
      </c>
      <c r="K86" s="209">
        <f t="shared" si="4"/>
        <v>37231</v>
      </c>
    </row>
    <row r="87" spans="1:11" ht="13.5" thickBot="1">
      <c r="A87" s="93">
        <v>39661</v>
      </c>
      <c r="D87" s="94">
        <v>6</v>
      </c>
      <c r="E87" s="95"/>
      <c r="F87" s="96">
        <v>39142</v>
      </c>
      <c r="G87" s="94">
        <v>6</v>
      </c>
      <c r="J87" s="208">
        <f t="shared" si="3"/>
        <v>3</v>
      </c>
      <c r="K87" s="209">
        <f t="shared" si="4"/>
        <v>37232</v>
      </c>
    </row>
    <row r="88" spans="1:11" ht="13.5" thickBot="1">
      <c r="A88" s="93">
        <v>39692</v>
      </c>
      <c r="D88" s="94">
        <v>6</v>
      </c>
      <c r="E88" s="95"/>
      <c r="F88" s="96">
        <v>39173</v>
      </c>
      <c r="G88" s="94">
        <v>6</v>
      </c>
      <c r="J88" s="208">
        <f t="shared" si="3"/>
        <v>3</v>
      </c>
      <c r="K88" s="209">
        <f t="shared" si="4"/>
        <v>37233</v>
      </c>
    </row>
    <row r="89" spans="1:11" ht="13.5" thickBot="1">
      <c r="A89" s="93">
        <v>39722</v>
      </c>
      <c r="D89" s="94">
        <v>6</v>
      </c>
      <c r="E89" s="95"/>
      <c r="F89" s="96">
        <v>39203</v>
      </c>
      <c r="G89" s="94">
        <v>6</v>
      </c>
      <c r="J89" s="208">
        <f t="shared" si="3"/>
        <v>3</v>
      </c>
      <c r="K89" s="209">
        <f t="shared" si="4"/>
        <v>37234</v>
      </c>
    </row>
    <row r="90" spans="1:11" ht="13.5" thickBot="1">
      <c r="A90" s="93">
        <v>39753</v>
      </c>
      <c r="D90" s="94">
        <v>6</v>
      </c>
      <c r="E90" s="95"/>
      <c r="F90" s="96">
        <v>39234</v>
      </c>
      <c r="G90" s="94">
        <v>6</v>
      </c>
      <c r="J90" s="208">
        <f t="shared" si="3"/>
        <v>3</v>
      </c>
      <c r="K90" s="209">
        <f t="shared" si="4"/>
        <v>37235</v>
      </c>
    </row>
    <row r="91" spans="1:11" ht="13.5" thickBot="1">
      <c r="A91" s="93">
        <v>39783</v>
      </c>
      <c r="D91" s="94">
        <v>6</v>
      </c>
      <c r="E91" s="95"/>
      <c r="F91" s="96">
        <v>39264</v>
      </c>
      <c r="G91" s="94">
        <v>6</v>
      </c>
      <c r="J91" s="208">
        <f t="shared" si="3"/>
        <v>3</v>
      </c>
      <c r="K91" s="209">
        <f t="shared" si="4"/>
        <v>37236</v>
      </c>
    </row>
    <row r="92" spans="1:11" ht="13.5" thickBot="1">
      <c r="A92" s="93">
        <v>39814</v>
      </c>
      <c r="D92" s="94">
        <v>6</v>
      </c>
      <c r="E92" s="95"/>
      <c r="F92" s="96">
        <v>39295</v>
      </c>
      <c r="G92" s="94">
        <v>6</v>
      </c>
      <c r="J92" s="208">
        <f t="shared" si="3"/>
        <v>3</v>
      </c>
      <c r="K92" s="209">
        <f t="shared" si="4"/>
        <v>37237</v>
      </c>
    </row>
    <row r="93" spans="1:11" ht="13.5" thickBot="1">
      <c r="A93" s="93">
        <v>39845</v>
      </c>
      <c r="D93" s="94">
        <v>6</v>
      </c>
      <c r="E93" s="95"/>
      <c r="F93" s="96">
        <v>39326</v>
      </c>
      <c r="G93" s="94">
        <v>6</v>
      </c>
      <c r="J93" s="208">
        <f t="shared" si="3"/>
        <v>3</v>
      </c>
      <c r="K93" s="209">
        <f t="shared" si="4"/>
        <v>37238</v>
      </c>
    </row>
    <row r="94" spans="1:11" ht="13.5" thickBot="1">
      <c r="A94" s="93">
        <v>39873</v>
      </c>
      <c r="D94" s="94">
        <v>6</v>
      </c>
      <c r="E94" s="95"/>
      <c r="F94" s="96">
        <v>39356</v>
      </c>
      <c r="G94" s="94">
        <v>6</v>
      </c>
      <c r="J94" s="208">
        <f t="shared" si="3"/>
        <v>3</v>
      </c>
      <c r="K94" s="209">
        <f t="shared" si="4"/>
        <v>37239</v>
      </c>
    </row>
    <row r="95" spans="1:11" ht="13.5" thickBot="1">
      <c r="A95" s="93">
        <v>39904</v>
      </c>
      <c r="D95" s="94">
        <v>6</v>
      </c>
      <c r="E95" s="95"/>
      <c r="F95" s="96">
        <v>39387</v>
      </c>
      <c r="G95" s="94">
        <v>6</v>
      </c>
      <c r="J95" s="208">
        <f t="shared" si="3"/>
        <v>3</v>
      </c>
      <c r="K95" s="209">
        <f t="shared" si="4"/>
        <v>37240</v>
      </c>
    </row>
    <row r="96" spans="1:11" ht="13.5" thickBot="1">
      <c r="A96" s="93">
        <v>39934</v>
      </c>
      <c r="D96" s="94">
        <v>6</v>
      </c>
      <c r="E96" s="95"/>
      <c r="F96" s="96">
        <v>39417</v>
      </c>
      <c r="G96" s="94">
        <v>6</v>
      </c>
      <c r="J96" s="208">
        <f t="shared" si="3"/>
        <v>3</v>
      </c>
      <c r="K96" s="209">
        <f t="shared" si="4"/>
        <v>37241</v>
      </c>
    </row>
    <row r="97" spans="1:11" ht="13.5" thickBot="1">
      <c r="A97" s="93">
        <v>39965</v>
      </c>
      <c r="D97" s="94">
        <v>6</v>
      </c>
      <c r="E97" s="95"/>
      <c r="F97" s="96">
        <v>39448</v>
      </c>
      <c r="G97" s="94">
        <v>6</v>
      </c>
      <c r="J97" s="208">
        <f t="shared" si="3"/>
        <v>3</v>
      </c>
      <c r="K97" s="209">
        <f t="shared" si="4"/>
        <v>37242</v>
      </c>
    </row>
    <row r="98" spans="1:11" ht="13.5" thickBot="1">
      <c r="A98" s="93">
        <v>39995</v>
      </c>
      <c r="D98" s="94">
        <v>6</v>
      </c>
      <c r="E98" s="95"/>
      <c r="F98" s="96">
        <v>39479</v>
      </c>
      <c r="G98" s="94">
        <v>6</v>
      </c>
      <c r="J98" s="208">
        <f t="shared" si="3"/>
        <v>3</v>
      </c>
      <c r="K98" s="209">
        <f t="shared" si="4"/>
        <v>37243</v>
      </c>
    </row>
    <row r="99" spans="1:11" ht="13.5" thickBot="1">
      <c r="A99" s="93">
        <v>40026</v>
      </c>
      <c r="D99" s="94">
        <v>6</v>
      </c>
      <c r="E99" s="95"/>
      <c r="F99" s="96">
        <v>39508</v>
      </c>
      <c r="G99" s="94">
        <v>6</v>
      </c>
      <c r="J99" s="208">
        <f t="shared" si="3"/>
        <v>3</v>
      </c>
      <c r="K99" s="209">
        <f t="shared" si="4"/>
        <v>37244</v>
      </c>
    </row>
    <row r="100" spans="1:11" ht="13.5" thickBot="1">
      <c r="A100" s="93">
        <v>40057</v>
      </c>
      <c r="D100" s="94">
        <v>6</v>
      </c>
      <c r="E100" s="95"/>
      <c r="F100" s="96">
        <v>39539</v>
      </c>
      <c r="G100" s="94">
        <v>6</v>
      </c>
      <c r="J100" s="208">
        <f t="shared" si="3"/>
        <v>3</v>
      </c>
      <c r="K100" s="209">
        <f t="shared" si="4"/>
        <v>37245</v>
      </c>
    </row>
    <row r="101" spans="1:11" ht="13.5" thickBot="1">
      <c r="A101" s="93">
        <v>40087</v>
      </c>
      <c r="D101" s="94">
        <v>6</v>
      </c>
      <c r="E101" s="95"/>
      <c r="F101" s="96">
        <v>39569</v>
      </c>
      <c r="G101" s="94">
        <v>6</v>
      </c>
      <c r="J101" s="208">
        <f t="shared" si="3"/>
        <v>3</v>
      </c>
      <c r="K101" s="209">
        <f t="shared" si="4"/>
        <v>37246</v>
      </c>
    </row>
    <row r="102" spans="1:11" ht="13.5" thickBot="1">
      <c r="A102" s="93">
        <v>40118</v>
      </c>
      <c r="D102" s="94">
        <v>6</v>
      </c>
      <c r="E102" s="95"/>
      <c r="F102" s="96">
        <v>39600</v>
      </c>
      <c r="G102" s="94">
        <v>6</v>
      </c>
      <c r="J102" s="208">
        <f t="shared" si="3"/>
        <v>3</v>
      </c>
      <c r="K102" s="209">
        <f t="shared" si="4"/>
        <v>37247</v>
      </c>
    </row>
    <row r="103" spans="1:11" ht="13.5" thickBot="1">
      <c r="A103" s="93">
        <v>40148</v>
      </c>
      <c r="D103" s="94">
        <v>6</v>
      </c>
      <c r="E103" s="95"/>
      <c r="F103" s="96">
        <v>39630</v>
      </c>
      <c r="G103" s="94">
        <v>6</v>
      </c>
      <c r="J103" s="208">
        <f t="shared" si="3"/>
        <v>3</v>
      </c>
      <c r="K103" s="209">
        <f t="shared" si="4"/>
        <v>37248</v>
      </c>
    </row>
    <row r="104" spans="1:11" ht="13.5" thickBot="1">
      <c r="A104" s="93">
        <v>40179</v>
      </c>
      <c r="D104" s="94">
        <v>6</v>
      </c>
      <c r="E104" s="95"/>
      <c r="F104" s="96">
        <v>39661</v>
      </c>
      <c r="G104" s="94">
        <v>6</v>
      </c>
      <c r="J104" s="208">
        <f t="shared" si="3"/>
        <v>3</v>
      </c>
      <c r="K104" s="209">
        <f t="shared" si="4"/>
        <v>37249</v>
      </c>
    </row>
    <row r="105" spans="1:11" ht="13.5" thickBot="1">
      <c r="A105" s="93">
        <v>40210</v>
      </c>
      <c r="D105" s="94">
        <v>6</v>
      </c>
      <c r="E105" s="95"/>
      <c r="F105" s="96">
        <v>39692</v>
      </c>
      <c r="G105" s="94">
        <v>6</v>
      </c>
      <c r="J105" s="208">
        <f t="shared" si="3"/>
        <v>3</v>
      </c>
      <c r="K105" s="209">
        <f t="shared" si="4"/>
        <v>37250</v>
      </c>
    </row>
    <row r="106" spans="1:11" ht="13.5" thickBot="1">
      <c r="A106" s="93">
        <v>40238</v>
      </c>
      <c r="D106" s="94">
        <v>6</v>
      </c>
      <c r="E106" s="95"/>
      <c r="F106" s="96">
        <v>39722</v>
      </c>
      <c r="G106" s="94">
        <v>6</v>
      </c>
      <c r="J106" s="208">
        <f t="shared" si="3"/>
        <v>3</v>
      </c>
      <c r="K106" s="209">
        <f t="shared" si="4"/>
        <v>37251</v>
      </c>
    </row>
    <row r="107" spans="1:11" ht="13.5" thickBot="1">
      <c r="A107" s="93">
        <v>40269</v>
      </c>
      <c r="D107" s="94">
        <v>6</v>
      </c>
      <c r="E107" s="95"/>
      <c r="F107" s="96">
        <v>39753</v>
      </c>
      <c r="G107" s="94">
        <v>6</v>
      </c>
      <c r="J107" s="208">
        <f t="shared" si="3"/>
        <v>3</v>
      </c>
      <c r="K107" s="209">
        <f t="shared" si="4"/>
        <v>37252</v>
      </c>
    </row>
    <row r="108" spans="1:11" ht="13.5" thickBot="1">
      <c r="A108" s="93">
        <v>40299</v>
      </c>
      <c r="D108" s="94">
        <v>6</v>
      </c>
      <c r="E108" s="95"/>
      <c r="F108" s="96">
        <v>39783</v>
      </c>
      <c r="G108" s="94">
        <v>6</v>
      </c>
      <c r="J108" s="208">
        <f t="shared" si="3"/>
        <v>3</v>
      </c>
      <c r="K108" s="209">
        <f t="shared" si="4"/>
        <v>37253</v>
      </c>
    </row>
    <row r="109" spans="1:11" ht="13.5" thickBot="1">
      <c r="A109" s="93">
        <v>40330</v>
      </c>
      <c r="D109" s="94">
        <v>6</v>
      </c>
      <c r="E109" s="95"/>
      <c r="F109" s="96">
        <v>39814</v>
      </c>
      <c r="G109" s="94">
        <v>6</v>
      </c>
      <c r="J109" s="208">
        <f t="shared" si="3"/>
        <v>3</v>
      </c>
      <c r="K109" s="209">
        <f t="shared" si="4"/>
        <v>37254</v>
      </c>
    </row>
    <row r="110" spans="1:11" ht="13.5" thickBot="1">
      <c r="A110" s="93">
        <v>40360</v>
      </c>
      <c r="D110" s="94">
        <v>6</v>
      </c>
      <c r="E110" s="95"/>
      <c r="F110" s="96">
        <v>39845</v>
      </c>
      <c r="G110" s="94">
        <v>6</v>
      </c>
      <c r="J110" s="208">
        <f t="shared" si="3"/>
        <v>3</v>
      </c>
      <c r="K110" s="209">
        <f t="shared" si="4"/>
        <v>37255</v>
      </c>
    </row>
    <row r="111" spans="1:11" ht="13.5" thickBot="1">
      <c r="A111" s="93">
        <v>40391</v>
      </c>
      <c r="D111" s="94">
        <v>6</v>
      </c>
      <c r="E111" s="95"/>
      <c r="F111" s="96">
        <v>39873</v>
      </c>
      <c r="G111" s="94">
        <v>6</v>
      </c>
      <c r="J111" s="208">
        <f t="shared" si="3"/>
        <v>3</v>
      </c>
      <c r="K111" s="209">
        <f t="shared" si="4"/>
        <v>37256</v>
      </c>
    </row>
    <row r="112" spans="1:11" ht="13.5" thickBot="1">
      <c r="A112" s="93">
        <v>40422</v>
      </c>
      <c r="D112" s="94">
        <v>6</v>
      </c>
      <c r="E112" s="95"/>
      <c r="F112" s="96">
        <v>39904</v>
      </c>
      <c r="G112" s="94">
        <v>6</v>
      </c>
      <c r="J112" s="208">
        <f>IF(K112&lt;$F$7,3,4)</f>
        <v>4</v>
      </c>
      <c r="K112" s="209">
        <f t="shared" si="4"/>
        <v>37257</v>
      </c>
    </row>
    <row r="113" spans="1:11" ht="13.5" thickBot="1">
      <c r="A113" s="93">
        <v>40452</v>
      </c>
      <c r="D113" s="94">
        <v>6</v>
      </c>
      <c r="E113" s="95"/>
      <c r="F113" s="96">
        <v>39934</v>
      </c>
      <c r="G113" s="94">
        <v>6</v>
      </c>
      <c r="J113" s="208">
        <f t="shared" ref="J113:J142" si="5">IF(K113&lt;$F$7,3,4)</f>
        <v>4</v>
      </c>
      <c r="K113" s="209">
        <f t="shared" si="4"/>
        <v>37258</v>
      </c>
    </row>
    <row r="114" spans="1:11" ht="13.5" thickBot="1">
      <c r="A114" s="93">
        <v>40483</v>
      </c>
      <c r="D114" s="94">
        <v>6</v>
      </c>
      <c r="E114" s="95"/>
      <c r="F114" s="96">
        <v>39965</v>
      </c>
      <c r="G114" s="94">
        <v>6</v>
      </c>
      <c r="J114" s="208">
        <f t="shared" si="5"/>
        <v>4</v>
      </c>
      <c r="K114" s="209">
        <f t="shared" si="4"/>
        <v>37259</v>
      </c>
    </row>
    <row r="115" spans="1:11" ht="13.5" thickBot="1">
      <c r="A115" s="93">
        <v>40513</v>
      </c>
      <c r="D115" s="94">
        <v>6</v>
      </c>
      <c r="E115" s="95"/>
      <c r="F115" s="96">
        <v>39995</v>
      </c>
      <c r="G115" s="94">
        <v>6</v>
      </c>
      <c r="J115" s="208">
        <f t="shared" si="5"/>
        <v>4</v>
      </c>
      <c r="K115" s="209">
        <f t="shared" si="4"/>
        <v>37260</v>
      </c>
    </row>
    <row r="116" spans="1:11" ht="13.5" thickBot="1">
      <c r="A116" s="93">
        <v>40544</v>
      </c>
      <c r="D116" s="94">
        <v>6</v>
      </c>
      <c r="E116" s="95"/>
      <c r="F116" s="96">
        <v>40026</v>
      </c>
      <c r="G116" s="94">
        <v>6</v>
      </c>
      <c r="J116" s="208">
        <f t="shared" si="5"/>
        <v>4</v>
      </c>
      <c r="K116" s="209">
        <f t="shared" si="4"/>
        <v>37261</v>
      </c>
    </row>
    <row r="117" spans="1:11" ht="13.5" thickBot="1">
      <c r="A117" s="93">
        <v>40575</v>
      </c>
      <c r="D117" s="94">
        <v>6</v>
      </c>
      <c r="E117" s="95"/>
      <c r="F117" s="96">
        <v>40057</v>
      </c>
      <c r="G117" s="94">
        <v>6</v>
      </c>
      <c r="J117" s="208">
        <f t="shared" si="5"/>
        <v>4</v>
      </c>
      <c r="K117" s="209">
        <f t="shared" si="4"/>
        <v>37262</v>
      </c>
    </row>
    <row r="118" spans="1:11" ht="13.5" thickBot="1">
      <c r="A118" s="93">
        <v>40603</v>
      </c>
      <c r="D118" s="94">
        <v>6</v>
      </c>
      <c r="E118" s="95"/>
      <c r="F118" s="96">
        <v>40087</v>
      </c>
      <c r="G118" s="94">
        <v>6</v>
      </c>
      <c r="J118" s="208">
        <f t="shared" si="5"/>
        <v>4</v>
      </c>
      <c r="K118" s="209">
        <f t="shared" si="4"/>
        <v>37263</v>
      </c>
    </row>
    <row r="119" spans="1:11" ht="13.5" thickBot="1">
      <c r="A119" s="93">
        <v>40634</v>
      </c>
      <c r="D119" s="94">
        <v>6</v>
      </c>
      <c r="E119" s="95"/>
      <c r="F119" s="96">
        <v>40118</v>
      </c>
      <c r="G119" s="94">
        <v>6</v>
      </c>
      <c r="J119" s="208">
        <f t="shared" si="5"/>
        <v>4</v>
      </c>
      <c r="K119" s="209">
        <f t="shared" si="4"/>
        <v>37264</v>
      </c>
    </row>
    <row r="120" spans="1:11" ht="13.5" thickBot="1">
      <c r="A120" s="93">
        <v>40664</v>
      </c>
      <c r="D120" s="94">
        <v>6</v>
      </c>
      <c r="E120" s="95"/>
      <c r="F120" s="96">
        <v>40148</v>
      </c>
      <c r="G120" s="94">
        <v>6</v>
      </c>
      <c r="J120" s="208">
        <f t="shared" si="5"/>
        <v>4</v>
      </c>
      <c r="K120" s="209">
        <f t="shared" si="4"/>
        <v>37265</v>
      </c>
    </row>
    <row r="121" spans="1:11" ht="13.5" thickBot="1">
      <c r="A121" s="93">
        <v>40695</v>
      </c>
      <c r="D121" s="94">
        <v>6</v>
      </c>
      <c r="E121" s="95"/>
      <c r="F121" s="96">
        <v>40179</v>
      </c>
      <c r="G121" s="94">
        <v>6</v>
      </c>
      <c r="J121" s="208">
        <f t="shared" si="5"/>
        <v>4</v>
      </c>
      <c r="K121" s="209">
        <f t="shared" si="4"/>
        <v>37266</v>
      </c>
    </row>
    <row r="122" spans="1:11" ht="13.5" thickBot="1">
      <c r="A122" s="93">
        <v>40725</v>
      </c>
      <c r="D122" s="94">
        <v>6</v>
      </c>
      <c r="E122" s="95"/>
      <c r="F122" s="96">
        <v>40210</v>
      </c>
      <c r="G122" s="94">
        <v>6</v>
      </c>
      <c r="J122" s="208">
        <f t="shared" si="5"/>
        <v>4</v>
      </c>
      <c r="K122" s="209">
        <f t="shared" si="4"/>
        <v>37267</v>
      </c>
    </row>
    <row r="123" spans="1:11" ht="13.5" thickBot="1">
      <c r="A123" s="93">
        <v>40756</v>
      </c>
      <c r="D123" s="94">
        <v>6</v>
      </c>
      <c r="E123" s="95"/>
      <c r="F123" s="96">
        <v>40238</v>
      </c>
      <c r="G123" s="94">
        <v>6</v>
      </c>
      <c r="J123" s="208">
        <f t="shared" si="5"/>
        <v>4</v>
      </c>
      <c r="K123" s="209">
        <f t="shared" si="4"/>
        <v>37268</v>
      </c>
    </row>
    <row r="124" spans="1:11" ht="13.5" thickBot="1">
      <c r="A124" s="93">
        <v>40787</v>
      </c>
      <c r="D124" s="94">
        <v>6</v>
      </c>
      <c r="E124" s="95"/>
      <c r="F124" s="96">
        <v>40269</v>
      </c>
      <c r="G124" s="94">
        <v>6</v>
      </c>
      <c r="J124" s="208">
        <f t="shared" si="5"/>
        <v>4</v>
      </c>
      <c r="K124" s="209">
        <f t="shared" si="4"/>
        <v>37269</v>
      </c>
    </row>
    <row r="125" spans="1:11" ht="13.5" thickBot="1">
      <c r="A125" s="93">
        <v>40817</v>
      </c>
      <c r="D125" s="94">
        <v>6</v>
      </c>
      <c r="E125" s="95"/>
      <c r="F125" s="96">
        <v>40299</v>
      </c>
      <c r="G125" s="94">
        <v>6</v>
      </c>
      <c r="J125" s="208">
        <f t="shared" si="5"/>
        <v>4</v>
      </c>
      <c r="K125" s="209">
        <f t="shared" si="4"/>
        <v>37270</v>
      </c>
    </row>
    <row r="126" spans="1:11" ht="13.5" thickBot="1">
      <c r="A126" s="93">
        <v>40848</v>
      </c>
      <c r="D126" s="94">
        <v>6</v>
      </c>
      <c r="E126" s="95"/>
      <c r="F126" s="96">
        <v>40330</v>
      </c>
      <c r="G126" s="94">
        <v>6</v>
      </c>
      <c r="J126" s="208">
        <f t="shared" si="5"/>
        <v>4</v>
      </c>
      <c r="K126" s="209">
        <f t="shared" si="4"/>
        <v>37271</v>
      </c>
    </row>
    <row r="127" spans="1:11" ht="13.5" thickBot="1">
      <c r="A127" s="93">
        <v>40878</v>
      </c>
      <c r="D127" s="94">
        <v>6</v>
      </c>
      <c r="E127" s="95"/>
      <c r="F127" s="96">
        <v>40360</v>
      </c>
      <c r="G127" s="94">
        <v>6</v>
      </c>
      <c r="J127" s="208">
        <f t="shared" si="5"/>
        <v>4</v>
      </c>
      <c r="K127" s="209">
        <f t="shared" si="4"/>
        <v>37272</v>
      </c>
    </row>
    <row r="128" spans="1:11" ht="13.5" thickBot="1">
      <c r="A128" s="93">
        <v>40909</v>
      </c>
      <c r="D128" s="94">
        <v>6</v>
      </c>
      <c r="E128" s="95"/>
      <c r="F128" s="96">
        <v>40391</v>
      </c>
      <c r="G128" s="94">
        <v>6</v>
      </c>
      <c r="J128" s="208">
        <f t="shared" si="5"/>
        <v>4</v>
      </c>
      <c r="K128" s="209">
        <f t="shared" si="4"/>
        <v>37273</v>
      </c>
    </row>
    <row r="129" spans="1:11" ht="13.5" thickBot="1">
      <c r="A129" s="93">
        <v>40940</v>
      </c>
      <c r="D129" s="94">
        <v>6</v>
      </c>
      <c r="E129" s="95"/>
      <c r="F129" s="96">
        <v>40422</v>
      </c>
      <c r="G129" s="94">
        <v>6</v>
      </c>
      <c r="J129" s="208">
        <f t="shared" si="5"/>
        <v>4</v>
      </c>
      <c r="K129" s="209">
        <f t="shared" si="4"/>
        <v>37274</v>
      </c>
    </row>
    <row r="130" spans="1:11" ht="13.5" thickBot="1">
      <c r="A130" s="93">
        <v>40969</v>
      </c>
      <c r="D130" s="94">
        <v>6</v>
      </c>
      <c r="E130" s="95"/>
      <c r="F130" s="96">
        <v>40452</v>
      </c>
      <c r="G130" s="94">
        <v>6</v>
      </c>
      <c r="J130" s="208">
        <f t="shared" si="5"/>
        <v>4</v>
      </c>
      <c r="K130" s="209">
        <f t="shared" si="4"/>
        <v>37275</v>
      </c>
    </row>
    <row r="131" spans="1:11" ht="13.5" thickBot="1">
      <c r="A131" s="93">
        <v>41000</v>
      </c>
      <c r="D131" s="94">
        <v>6</v>
      </c>
      <c r="E131" s="95"/>
      <c r="F131" s="96">
        <v>40483</v>
      </c>
      <c r="G131" s="94">
        <v>6</v>
      </c>
      <c r="J131" s="208">
        <f t="shared" si="5"/>
        <v>4</v>
      </c>
      <c r="K131" s="209">
        <f t="shared" si="4"/>
        <v>37276</v>
      </c>
    </row>
    <row r="132" spans="1:11" ht="13.5" thickBot="1">
      <c r="A132" s="93">
        <v>41030</v>
      </c>
      <c r="D132" s="94">
        <v>6</v>
      </c>
      <c r="E132" s="95"/>
      <c r="F132" s="96">
        <v>40513</v>
      </c>
      <c r="G132" s="94">
        <v>6</v>
      </c>
      <c r="J132" s="208">
        <f t="shared" si="5"/>
        <v>4</v>
      </c>
      <c r="K132" s="209">
        <f t="shared" si="4"/>
        <v>37277</v>
      </c>
    </row>
    <row r="133" spans="1:11" ht="13.5" thickBot="1">
      <c r="A133" s="93">
        <v>41061</v>
      </c>
      <c r="D133" s="94">
        <v>6</v>
      </c>
      <c r="E133" s="95"/>
      <c r="F133" s="96">
        <v>40544</v>
      </c>
      <c r="G133" s="94">
        <v>6</v>
      </c>
      <c r="J133" s="208">
        <f t="shared" si="5"/>
        <v>4</v>
      </c>
      <c r="K133" s="209">
        <f t="shared" si="4"/>
        <v>37278</v>
      </c>
    </row>
    <row r="134" spans="1:11" ht="13.5" thickBot="1">
      <c r="A134" s="93">
        <v>41091</v>
      </c>
      <c r="D134" s="94">
        <v>6</v>
      </c>
      <c r="E134" s="95"/>
      <c r="F134" s="96">
        <v>40575</v>
      </c>
      <c r="G134" s="94">
        <v>6</v>
      </c>
      <c r="J134" s="208">
        <f t="shared" si="5"/>
        <v>4</v>
      </c>
      <c r="K134" s="209">
        <f t="shared" si="4"/>
        <v>37279</v>
      </c>
    </row>
    <row r="135" spans="1:11" ht="13.5" thickBot="1">
      <c r="A135" s="93">
        <v>41122</v>
      </c>
      <c r="D135" s="94">
        <v>6</v>
      </c>
      <c r="E135" s="95"/>
      <c r="F135" s="96">
        <v>40603</v>
      </c>
      <c r="G135" s="94">
        <v>6</v>
      </c>
      <c r="J135" s="208">
        <f t="shared" si="5"/>
        <v>4</v>
      </c>
      <c r="K135" s="209">
        <f t="shared" si="4"/>
        <v>37280</v>
      </c>
    </row>
    <row r="136" spans="1:11" ht="13.5" thickBot="1">
      <c r="A136" s="93">
        <v>41153</v>
      </c>
      <c r="D136" s="94">
        <v>6</v>
      </c>
      <c r="E136" s="95"/>
      <c r="F136" s="96">
        <v>40634</v>
      </c>
      <c r="G136" s="94">
        <v>6</v>
      </c>
      <c r="J136" s="208">
        <f t="shared" si="5"/>
        <v>4</v>
      </c>
      <c r="K136" s="209">
        <f t="shared" si="4"/>
        <v>37281</v>
      </c>
    </row>
    <row r="137" spans="1:11" ht="13.5" thickBot="1">
      <c r="A137" s="93">
        <v>41183</v>
      </c>
      <c r="D137" s="94">
        <v>6</v>
      </c>
      <c r="E137" s="95"/>
      <c r="F137" s="96">
        <v>40664</v>
      </c>
      <c r="G137" s="94">
        <v>6</v>
      </c>
      <c r="J137" s="208">
        <f t="shared" si="5"/>
        <v>4</v>
      </c>
      <c r="K137" s="209">
        <f t="shared" si="4"/>
        <v>37282</v>
      </c>
    </row>
    <row r="138" spans="1:11" ht="13.5" thickBot="1">
      <c r="A138" s="93">
        <v>41214</v>
      </c>
      <c r="D138" s="94">
        <v>6</v>
      </c>
      <c r="E138" s="95"/>
      <c r="F138" s="96">
        <v>40695</v>
      </c>
      <c r="G138" s="94">
        <v>6</v>
      </c>
      <c r="J138" s="208">
        <f t="shared" si="5"/>
        <v>4</v>
      </c>
      <c r="K138" s="209">
        <f t="shared" si="4"/>
        <v>37283</v>
      </c>
    </row>
    <row r="139" spans="1:11" ht="13.5" thickBot="1">
      <c r="A139" s="93">
        <v>41244</v>
      </c>
      <c r="D139" s="94">
        <v>6</v>
      </c>
      <c r="E139" s="95"/>
      <c r="F139" s="96">
        <v>40725</v>
      </c>
      <c r="G139" s="94">
        <v>6</v>
      </c>
      <c r="J139" s="208">
        <f t="shared" si="5"/>
        <v>4</v>
      </c>
      <c r="K139" s="209">
        <f t="shared" si="4"/>
        <v>37284</v>
      </c>
    </row>
    <row r="140" spans="1:11" ht="13.5" thickBot="1">
      <c r="A140" s="93">
        <v>41275</v>
      </c>
      <c r="D140" s="94">
        <v>6</v>
      </c>
      <c r="E140" s="95"/>
      <c r="F140" s="96">
        <v>40756</v>
      </c>
      <c r="G140" s="94">
        <v>6</v>
      </c>
      <c r="J140" s="208">
        <f t="shared" si="5"/>
        <v>4</v>
      </c>
      <c r="K140" s="209">
        <f t="shared" si="4"/>
        <v>37285</v>
      </c>
    </row>
    <row r="141" spans="1:11" ht="13.5" thickBot="1">
      <c r="A141" s="93">
        <v>41306</v>
      </c>
      <c r="D141" s="94">
        <v>6</v>
      </c>
      <c r="E141" s="95"/>
      <c r="F141" s="96">
        <v>40787</v>
      </c>
      <c r="G141" s="94">
        <v>6</v>
      </c>
      <c r="J141" s="208">
        <f t="shared" si="5"/>
        <v>4</v>
      </c>
      <c r="K141" s="209">
        <f t="shared" si="4"/>
        <v>37286</v>
      </c>
    </row>
    <row r="142" spans="1:11" ht="13.5" thickBot="1">
      <c r="A142" s="93">
        <v>41334</v>
      </c>
      <c r="D142" s="94">
        <v>6</v>
      </c>
      <c r="E142" s="95"/>
      <c r="F142" s="96">
        <v>40817</v>
      </c>
      <c r="G142" s="94">
        <v>6</v>
      </c>
      <c r="J142" s="208">
        <f t="shared" si="5"/>
        <v>4</v>
      </c>
      <c r="K142" s="209">
        <f>K141+1</f>
        <v>37287</v>
      </c>
    </row>
    <row r="143" spans="1:11" ht="13.5" thickBot="1">
      <c r="A143" s="93">
        <v>41365</v>
      </c>
      <c r="D143" s="94">
        <v>6</v>
      </c>
      <c r="E143" s="95"/>
      <c r="F143" s="96">
        <v>40848</v>
      </c>
      <c r="G143" s="94">
        <v>6</v>
      </c>
      <c r="J143" s="208">
        <f>IF(K143&lt;$F$7,3,5)</f>
        <v>5</v>
      </c>
      <c r="K143" s="209">
        <f>K142+1</f>
        <v>37288</v>
      </c>
    </row>
    <row r="144" spans="1:11" ht="13.5" thickBot="1">
      <c r="A144" s="93">
        <v>41395</v>
      </c>
      <c r="D144" s="94">
        <v>6</v>
      </c>
      <c r="E144" s="95"/>
      <c r="F144" s="96">
        <v>40878</v>
      </c>
      <c r="G144" s="94">
        <v>6</v>
      </c>
      <c r="J144" s="208">
        <f t="shared" ref="J144:J170" si="6">IF(K144&lt;$F$7,3,5)</f>
        <v>5</v>
      </c>
      <c r="K144" s="209">
        <f>K143+1</f>
        <v>37289</v>
      </c>
    </row>
    <row r="145" spans="1:11" ht="13.5" thickBot="1">
      <c r="A145" s="93">
        <v>41426</v>
      </c>
      <c r="D145" s="94">
        <v>6</v>
      </c>
      <c r="E145" s="95"/>
      <c r="F145" s="96">
        <v>40909</v>
      </c>
      <c r="G145" s="94">
        <v>6</v>
      </c>
      <c r="J145" s="208">
        <f t="shared" si="6"/>
        <v>5</v>
      </c>
      <c r="K145" s="209">
        <f t="shared" ref="K145:K172" si="7">K144+1</f>
        <v>37290</v>
      </c>
    </row>
    <row r="146" spans="1:11" ht="13.5" thickBot="1">
      <c r="A146" s="93">
        <v>41456</v>
      </c>
      <c r="D146" s="94">
        <v>6</v>
      </c>
      <c r="E146" s="95"/>
      <c r="F146" s="96">
        <v>40940</v>
      </c>
      <c r="G146" s="94">
        <v>6</v>
      </c>
      <c r="J146" s="208">
        <f t="shared" si="6"/>
        <v>5</v>
      </c>
      <c r="K146" s="209">
        <f t="shared" si="7"/>
        <v>37291</v>
      </c>
    </row>
    <row r="147" spans="1:11" ht="13.5" thickBot="1">
      <c r="A147" s="93">
        <v>41487</v>
      </c>
      <c r="D147" s="94">
        <v>6</v>
      </c>
      <c r="E147" s="95"/>
      <c r="F147" s="96">
        <v>40969</v>
      </c>
      <c r="G147" s="94">
        <v>6</v>
      </c>
      <c r="J147" s="208">
        <f t="shared" si="6"/>
        <v>5</v>
      </c>
      <c r="K147" s="209">
        <f t="shared" si="7"/>
        <v>37292</v>
      </c>
    </row>
    <row r="148" spans="1:11" ht="13.5" thickBot="1">
      <c r="A148" s="93">
        <v>41518</v>
      </c>
      <c r="D148" s="94">
        <v>6</v>
      </c>
      <c r="E148" s="95"/>
      <c r="F148" s="96">
        <v>41000</v>
      </c>
      <c r="G148" s="94">
        <v>6</v>
      </c>
      <c r="J148" s="208">
        <f t="shared" si="6"/>
        <v>5</v>
      </c>
      <c r="K148" s="209">
        <f t="shared" si="7"/>
        <v>37293</v>
      </c>
    </row>
    <row r="149" spans="1:11" ht="13.5" thickBot="1">
      <c r="A149" s="93">
        <v>41548</v>
      </c>
      <c r="D149" s="94">
        <v>6</v>
      </c>
      <c r="E149" s="95"/>
      <c r="F149" s="96">
        <v>41030</v>
      </c>
      <c r="G149" s="94">
        <v>6</v>
      </c>
      <c r="J149" s="208">
        <f t="shared" si="6"/>
        <v>5</v>
      </c>
      <c r="K149" s="209">
        <f t="shared" si="7"/>
        <v>37294</v>
      </c>
    </row>
    <row r="150" spans="1:11" ht="13.5" thickBot="1">
      <c r="A150" s="93">
        <v>41579</v>
      </c>
      <c r="D150" s="94">
        <v>6</v>
      </c>
      <c r="E150" s="95"/>
      <c r="F150" s="96">
        <v>41061</v>
      </c>
      <c r="G150" s="94">
        <v>6</v>
      </c>
      <c r="J150" s="208">
        <f t="shared" si="6"/>
        <v>5</v>
      </c>
      <c r="K150" s="209">
        <f t="shared" si="7"/>
        <v>37295</v>
      </c>
    </row>
    <row r="151" spans="1:11" ht="13.5" thickBot="1">
      <c r="A151" s="93">
        <v>41609</v>
      </c>
      <c r="D151" s="94">
        <v>6</v>
      </c>
      <c r="E151" s="95"/>
      <c r="F151" s="96">
        <v>41091</v>
      </c>
      <c r="G151" s="94">
        <v>6</v>
      </c>
      <c r="J151" s="208">
        <f t="shared" si="6"/>
        <v>5</v>
      </c>
      <c r="K151" s="209">
        <f t="shared" si="7"/>
        <v>37296</v>
      </c>
    </row>
    <row r="152" spans="1:11" ht="13.5" thickBot="1">
      <c r="A152" s="93">
        <v>41640</v>
      </c>
      <c r="D152" s="94">
        <v>6</v>
      </c>
      <c r="E152" s="95"/>
      <c r="F152" s="96">
        <v>41122</v>
      </c>
      <c r="G152" s="94">
        <v>6</v>
      </c>
      <c r="J152" s="208">
        <f t="shared" si="6"/>
        <v>5</v>
      </c>
      <c r="K152" s="209">
        <f t="shared" si="7"/>
        <v>37297</v>
      </c>
    </row>
    <row r="153" spans="1:11" ht="13.5" thickBot="1">
      <c r="A153" s="93">
        <v>41671</v>
      </c>
      <c r="D153" s="94">
        <v>6</v>
      </c>
      <c r="E153" s="95"/>
      <c r="F153" s="96">
        <v>41153</v>
      </c>
      <c r="G153" s="94">
        <v>6</v>
      </c>
      <c r="J153" s="208">
        <f t="shared" si="6"/>
        <v>5</v>
      </c>
      <c r="K153" s="209">
        <f t="shared" si="7"/>
        <v>37298</v>
      </c>
    </row>
    <row r="154" spans="1:11" ht="13.5" thickBot="1">
      <c r="A154" s="93">
        <v>41699</v>
      </c>
      <c r="D154" s="94">
        <v>6</v>
      </c>
      <c r="E154" s="95"/>
      <c r="F154" s="96">
        <v>41183</v>
      </c>
      <c r="G154" s="94">
        <v>6</v>
      </c>
      <c r="J154" s="208">
        <f t="shared" si="6"/>
        <v>5</v>
      </c>
      <c r="K154" s="209">
        <f t="shared" si="7"/>
        <v>37299</v>
      </c>
    </row>
    <row r="155" spans="1:11" ht="13.5" thickBot="1">
      <c r="A155" s="93">
        <v>41730</v>
      </c>
      <c r="D155" s="94">
        <v>6</v>
      </c>
      <c r="E155" s="95"/>
      <c r="F155" s="96">
        <v>41214</v>
      </c>
      <c r="G155" s="94">
        <v>6</v>
      </c>
      <c r="J155" s="208">
        <f t="shared" si="6"/>
        <v>5</v>
      </c>
      <c r="K155" s="209">
        <f t="shared" si="7"/>
        <v>37300</v>
      </c>
    </row>
    <row r="156" spans="1:11" ht="13.5" thickBot="1">
      <c r="A156" s="93">
        <v>41760</v>
      </c>
      <c r="D156" s="94">
        <v>6</v>
      </c>
      <c r="E156" s="95"/>
      <c r="F156" s="96">
        <v>41244</v>
      </c>
      <c r="G156" s="94">
        <v>6</v>
      </c>
      <c r="J156" s="208">
        <f t="shared" si="6"/>
        <v>5</v>
      </c>
      <c r="K156" s="209">
        <f t="shared" si="7"/>
        <v>37301</v>
      </c>
    </row>
    <row r="157" spans="1:11" ht="13.5" thickBot="1">
      <c r="A157" s="93">
        <v>41791</v>
      </c>
      <c r="D157" s="94">
        <v>6</v>
      </c>
      <c r="E157" s="95"/>
      <c r="F157" s="96">
        <v>41275</v>
      </c>
      <c r="G157" s="94">
        <v>6</v>
      </c>
      <c r="J157" s="208">
        <f t="shared" si="6"/>
        <v>5</v>
      </c>
      <c r="K157" s="209">
        <f t="shared" si="7"/>
        <v>37302</v>
      </c>
    </row>
    <row r="158" spans="1:11" ht="13.5" thickBot="1">
      <c r="A158" s="93">
        <v>41821</v>
      </c>
      <c r="D158" s="94">
        <v>6</v>
      </c>
      <c r="E158" s="95"/>
      <c r="F158" s="96">
        <v>41306</v>
      </c>
      <c r="G158" s="94">
        <v>6</v>
      </c>
      <c r="J158" s="208">
        <f t="shared" si="6"/>
        <v>5</v>
      </c>
      <c r="K158" s="209">
        <f t="shared" si="7"/>
        <v>37303</v>
      </c>
    </row>
    <row r="159" spans="1:11" ht="13.5" thickBot="1">
      <c r="A159" s="93">
        <v>41852</v>
      </c>
      <c r="D159" s="94">
        <v>6</v>
      </c>
      <c r="E159" s="95"/>
      <c r="F159" s="96">
        <v>41334</v>
      </c>
      <c r="G159" s="94">
        <v>6</v>
      </c>
      <c r="J159" s="208">
        <f t="shared" si="6"/>
        <v>5</v>
      </c>
      <c r="K159" s="209">
        <f t="shared" si="7"/>
        <v>37304</v>
      </c>
    </row>
    <row r="160" spans="1:11" ht="13.5" thickBot="1">
      <c r="A160" s="93">
        <v>41883</v>
      </c>
      <c r="D160" s="94">
        <v>6</v>
      </c>
      <c r="E160" s="95"/>
      <c r="F160" s="96">
        <v>41365</v>
      </c>
      <c r="G160" s="94">
        <v>6</v>
      </c>
      <c r="J160" s="208">
        <f t="shared" si="6"/>
        <v>5</v>
      </c>
      <c r="K160" s="209">
        <f t="shared" si="7"/>
        <v>37305</v>
      </c>
    </row>
    <row r="161" spans="1:11" ht="13.5" thickBot="1">
      <c r="A161" s="93">
        <v>41913</v>
      </c>
      <c r="D161" s="94">
        <v>6</v>
      </c>
      <c r="E161" s="95"/>
      <c r="F161" s="96">
        <v>41395</v>
      </c>
      <c r="G161" s="94">
        <v>6</v>
      </c>
      <c r="J161" s="208">
        <f t="shared" si="6"/>
        <v>5</v>
      </c>
      <c r="K161" s="209">
        <f t="shared" si="7"/>
        <v>37306</v>
      </c>
    </row>
    <row r="162" spans="1:11" ht="13.5" thickBot="1">
      <c r="A162" s="93">
        <v>41944</v>
      </c>
      <c r="D162" s="94">
        <v>6</v>
      </c>
      <c r="E162" s="95"/>
      <c r="F162" s="96">
        <v>41426</v>
      </c>
      <c r="G162" s="94">
        <v>6</v>
      </c>
      <c r="J162" s="208">
        <f t="shared" si="6"/>
        <v>5</v>
      </c>
      <c r="K162" s="209">
        <f t="shared" si="7"/>
        <v>37307</v>
      </c>
    </row>
    <row r="163" spans="1:11" ht="13.5" thickBot="1">
      <c r="A163" s="93">
        <v>41974</v>
      </c>
      <c r="D163" s="94">
        <v>6</v>
      </c>
      <c r="E163" s="95"/>
      <c r="F163" s="96">
        <v>41456</v>
      </c>
      <c r="G163" s="94">
        <v>6</v>
      </c>
      <c r="J163" s="208">
        <f t="shared" si="6"/>
        <v>5</v>
      </c>
      <c r="K163" s="209">
        <f t="shared" si="7"/>
        <v>37308</v>
      </c>
    </row>
    <row r="164" spans="1:11" ht="13.5" thickBot="1">
      <c r="A164" s="93">
        <v>42005</v>
      </c>
      <c r="D164" s="94">
        <v>6</v>
      </c>
      <c r="E164" s="95"/>
      <c r="F164" s="96">
        <v>41487</v>
      </c>
      <c r="G164" s="94">
        <v>6</v>
      </c>
      <c r="J164" s="208">
        <f t="shared" si="6"/>
        <v>5</v>
      </c>
      <c r="K164" s="209">
        <f t="shared" si="7"/>
        <v>37309</v>
      </c>
    </row>
    <row r="165" spans="1:11" ht="13.5" thickBot="1">
      <c r="A165" s="93">
        <v>42036</v>
      </c>
      <c r="D165" s="94">
        <v>6</v>
      </c>
      <c r="E165" s="95"/>
      <c r="F165" s="96">
        <v>41518</v>
      </c>
      <c r="G165" s="94">
        <v>6</v>
      </c>
      <c r="J165" s="208">
        <f t="shared" si="6"/>
        <v>5</v>
      </c>
      <c r="K165" s="209">
        <f t="shared" si="7"/>
        <v>37310</v>
      </c>
    </row>
    <row r="166" spans="1:11" ht="13.5" thickBot="1">
      <c r="A166" s="93">
        <v>42064</v>
      </c>
      <c r="D166" s="94">
        <v>6</v>
      </c>
      <c r="E166" s="95"/>
      <c r="F166" s="96">
        <v>41548</v>
      </c>
      <c r="G166" s="94">
        <v>6</v>
      </c>
      <c r="J166" s="208">
        <f t="shared" si="6"/>
        <v>5</v>
      </c>
      <c r="K166" s="209">
        <f t="shared" si="7"/>
        <v>37311</v>
      </c>
    </row>
    <row r="167" spans="1:11" ht="13.5" thickBot="1">
      <c r="A167" s="93">
        <v>42095</v>
      </c>
      <c r="D167" s="94">
        <v>6</v>
      </c>
      <c r="E167" s="95"/>
      <c r="F167" s="96">
        <v>41579</v>
      </c>
      <c r="G167" s="94">
        <v>6</v>
      </c>
      <c r="J167" s="208">
        <f t="shared" si="6"/>
        <v>5</v>
      </c>
      <c r="K167" s="209">
        <f t="shared" si="7"/>
        <v>37312</v>
      </c>
    </row>
    <row r="168" spans="1:11" ht="13.5" thickBot="1">
      <c r="A168" s="93">
        <v>42125</v>
      </c>
      <c r="D168" s="94">
        <v>6</v>
      </c>
      <c r="E168" s="95"/>
      <c r="F168" s="96">
        <v>41609</v>
      </c>
      <c r="G168" s="94">
        <v>6</v>
      </c>
      <c r="J168" s="208">
        <f t="shared" si="6"/>
        <v>5</v>
      </c>
      <c r="K168" s="209">
        <f t="shared" si="7"/>
        <v>37313</v>
      </c>
    </row>
    <row r="169" spans="1:11" ht="13.5" thickBot="1">
      <c r="A169" s="93">
        <v>42156</v>
      </c>
      <c r="D169" s="94">
        <v>6</v>
      </c>
      <c r="E169" s="95"/>
      <c r="F169" s="96">
        <v>41640</v>
      </c>
      <c r="G169" s="94">
        <v>6</v>
      </c>
      <c r="J169" s="208">
        <f t="shared" si="6"/>
        <v>5</v>
      </c>
      <c r="K169" s="209">
        <f t="shared" si="7"/>
        <v>37314</v>
      </c>
    </row>
    <row r="170" spans="1:11" ht="13.5" thickBot="1">
      <c r="A170" s="93">
        <v>42186</v>
      </c>
      <c r="D170" s="94">
        <v>6</v>
      </c>
      <c r="E170" s="95"/>
      <c r="F170" s="96">
        <v>41671</v>
      </c>
      <c r="G170" s="94">
        <v>6</v>
      </c>
      <c r="J170" s="208">
        <f t="shared" si="6"/>
        <v>5</v>
      </c>
      <c r="K170" s="209">
        <f t="shared" si="7"/>
        <v>37315</v>
      </c>
    </row>
    <row r="171" spans="1:11" ht="13.5" thickBot="1">
      <c r="A171" s="93">
        <v>42217</v>
      </c>
      <c r="D171" s="94">
        <v>6</v>
      </c>
      <c r="E171" s="95"/>
      <c r="F171" s="96">
        <v>41699</v>
      </c>
      <c r="G171" s="94">
        <v>6</v>
      </c>
      <c r="J171" s="208">
        <f>IF(K171&lt;$F$7,3,6)</f>
        <v>6</v>
      </c>
      <c r="K171" s="209">
        <f t="shared" si="7"/>
        <v>37316</v>
      </c>
    </row>
    <row r="172" spans="1:11">
      <c r="A172" s="93">
        <v>42248</v>
      </c>
      <c r="D172" s="94">
        <v>6</v>
      </c>
      <c r="E172" s="95"/>
      <c r="F172" s="96">
        <v>41730</v>
      </c>
      <c r="G172" s="94">
        <v>6</v>
      </c>
      <c r="J172" s="208">
        <f>IF(K172&lt;$F$7,3,6)</f>
        <v>6</v>
      </c>
      <c r="K172" s="209">
        <f t="shared" si="7"/>
        <v>37317</v>
      </c>
    </row>
    <row r="173" spans="1:11">
      <c r="A173" s="93">
        <v>42278</v>
      </c>
      <c r="D173" s="94">
        <v>6</v>
      </c>
      <c r="E173" s="95"/>
      <c r="F173" s="96">
        <v>41760</v>
      </c>
      <c r="G173" s="94">
        <v>6</v>
      </c>
    </row>
    <row r="174" spans="1:11">
      <c r="A174" s="93">
        <v>42309</v>
      </c>
      <c r="D174" s="94">
        <v>6</v>
      </c>
      <c r="E174" s="95"/>
      <c r="F174" s="96">
        <v>41791</v>
      </c>
      <c r="G174" s="94">
        <v>6</v>
      </c>
    </row>
    <row r="175" spans="1:11">
      <c r="A175" s="93">
        <v>42339</v>
      </c>
      <c r="D175" s="94">
        <v>6</v>
      </c>
      <c r="E175" s="95"/>
      <c r="F175" s="96">
        <v>41821</v>
      </c>
      <c r="G175" s="94">
        <v>6</v>
      </c>
    </row>
    <row r="176" spans="1:11">
      <c r="A176" s="93">
        <v>42370</v>
      </c>
      <c r="D176" s="94">
        <v>6</v>
      </c>
      <c r="E176" s="95"/>
      <c r="F176" s="96">
        <v>41852</v>
      </c>
      <c r="G176" s="94">
        <v>6</v>
      </c>
    </row>
    <row r="177" spans="1:7">
      <c r="A177" s="93">
        <v>42401</v>
      </c>
      <c r="D177" s="94">
        <v>6</v>
      </c>
      <c r="E177" s="95"/>
      <c r="F177" s="96">
        <v>41883</v>
      </c>
      <c r="G177" s="94">
        <v>6</v>
      </c>
    </row>
    <row r="178" spans="1:7">
      <c r="A178" s="93">
        <v>42430</v>
      </c>
      <c r="D178" s="94">
        <v>6</v>
      </c>
      <c r="E178" s="95"/>
      <c r="F178" s="96">
        <v>41913</v>
      </c>
      <c r="G178" s="94">
        <v>6</v>
      </c>
    </row>
    <row r="179" spans="1:7">
      <c r="A179" s="93">
        <v>42461</v>
      </c>
      <c r="D179" s="94">
        <v>6</v>
      </c>
      <c r="E179" s="95"/>
      <c r="F179" s="96">
        <v>41944</v>
      </c>
      <c r="G179" s="94">
        <v>6</v>
      </c>
    </row>
    <row r="180" spans="1:7">
      <c r="A180" s="93">
        <v>42491</v>
      </c>
      <c r="D180" s="94">
        <v>6</v>
      </c>
      <c r="E180" s="95"/>
      <c r="F180" s="96">
        <v>41974</v>
      </c>
      <c r="G180" s="94">
        <v>6</v>
      </c>
    </row>
    <row r="181" spans="1:7">
      <c r="A181" s="93">
        <v>42522</v>
      </c>
      <c r="D181" s="94">
        <v>6</v>
      </c>
      <c r="E181" s="95"/>
      <c r="F181" s="96">
        <v>42005</v>
      </c>
      <c r="G181" s="94">
        <v>6</v>
      </c>
    </row>
    <row r="182" spans="1:7">
      <c r="A182" s="93">
        <v>42552</v>
      </c>
      <c r="D182" s="94">
        <v>6</v>
      </c>
      <c r="E182" s="95"/>
      <c r="F182" s="96">
        <v>42036</v>
      </c>
      <c r="G182" s="94">
        <v>6</v>
      </c>
    </row>
    <row r="183" spans="1:7">
      <c r="A183" s="93">
        <v>42583</v>
      </c>
      <c r="D183" s="94">
        <v>6</v>
      </c>
      <c r="E183" s="95"/>
      <c r="F183" s="96">
        <v>42064</v>
      </c>
      <c r="G183" s="94">
        <v>6</v>
      </c>
    </row>
    <row r="184" spans="1:7">
      <c r="A184" s="93">
        <v>42614</v>
      </c>
      <c r="D184" s="94">
        <v>6</v>
      </c>
      <c r="E184" s="95"/>
      <c r="F184" s="96">
        <v>42095</v>
      </c>
      <c r="G184" s="94">
        <v>6</v>
      </c>
    </row>
    <row r="185" spans="1:7">
      <c r="A185" s="93">
        <v>42644</v>
      </c>
      <c r="D185" s="94">
        <v>6</v>
      </c>
      <c r="E185" s="95"/>
      <c r="F185" s="96">
        <v>42125</v>
      </c>
      <c r="G185" s="94">
        <v>6</v>
      </c>
    </row>
    <row r="186" spans="1:7">
      <c r="A186" s="93">
        <v>42675</v>
      </c>
      <c r="D186" s="94">
        <v>6</v>
      </c>
      <c r="E186" s="95"/>
      <c r="F186" s="96">
        <v>42156</v>
      </c>
      <c r="G186" s="94">
        <v>6</v>
      </c>
    </row>
    <row r="187" spans="1:7">
      <c r="A187" s="93">
        <v>42705</v>
      </c>
      <c r="D187" s="94">
        <v>6</v>
      </c>
      <c r="E187" s="95"/>
      <c r="F187" s="96">
        <v>42186</v>
      </c>
      <c r="G187" s="94">
        <v>6</v>
      </c>
    </row>
    <row r="188" spans="1:7">
      <c r="A188" s="93">
        <v>42736</v>
      </c>
      <c r="D188" s="94">
        <v>6</v>
      </c>
      <c r="E188" s="95"/>
      <c r="F188" s="96">
        <v>42217</v>
      </c>
      <c r="G188" s="94">
        <v>6</v>
      </c>
    </row>
    <row r="189" spans="1:7">
      <c r="A189" s="93">
        <v>42767</v>
      </c>
      <c r="D189" s="94">
        <v>6</v>
      </c>
      <c r="E189" s="95"/>
      <c r="F189" s="96">
        <v>42248</v>
      </c>
      <c r="G189" s="94">
        <v>6</v>
      </c>
    </row>
    <row r="190" spans="1:7">
      <c r="A190" s="93">
        <v>42795</v>
      </c>
      <c r="D190" s="94">
        <v>6</v>
      </c>
      <c r="E190" s="95"/>
      <c r="F190" s="96">
        <v>42278</v>
      </c>
      <c r="G190" s="94">
        <v>6</v>
      </c>
    </row>
    <row r="191" spans="1:7">
      <c r="A191" s="93">
        <v>42826</v>
      </c>
      <c r="D191" s="94">
        <v>6</v>
      </c>
      <c r="E191" s="95"/>
      <c r="F191" s="96">
        <v>42309</v>
      </c>
      <c r="G191" s="94">
        <v>6</v>
      </c>
    </row>
    <row r="192" spans="1:7">
      <c r="A192" s="93">
        <v>42856</v>
      </c>
      <c r="D192" s="94">
        <v>6</v>
      </c>
      <c r="E192" s="95"/>
      <c r="F192" s="96">
        <v>42339</v>
      </c>
      <c r="G192" s="94">
        <v>6</v>
      </c>
    </row>
    <row r="193" spans="1:7">
      <c r="A193" s="93">
        <v>42887</v>
      </c>
      <c r="D193" s="94">
        <v>6</v>
      </c>
      <c r="E193" s="95"/>
      <c r="F193" s="96">
        <v>42370</v>
      </c>
      <c r="G193" s="94">
        <v>6</v>
      </c>
    </row>
    <row r="194" spans="1:7">
      <c r="A194" s="93">
        <v>42917</v>
      </c>
      <c r="D194" s="94">
        <v>6</v>
      </c>
      <c r="E194" s="95"/>
      <c r="F194" s="96">
        <v>42401</v>
      </c>
      <c r="G194" s="94">
        <v>6</v>
      </c>
    </row>
    <row r="195" spans="1:7">
      <c r="A195" s="93">
        <v>42948</v>
      </c>
      <c r="D195" s="94">
        <v>6</v>
      </c>
      <c r="E195" s="95"/>
      <c r="F195" s="96">
        <v>42430</v>
      </c>
      <c r="G195" s="94">
        <v>6</v>
      </c>
    </row>
    <row r="196" spans="1:7">
      <c r="A196" s="93">
        <v>42979</v>
      </c>
      <c r="D196" s="94">
        <v>6</v>
      </c>
      <c r="E196" s="95"/>
      <c r="F196" s="96">
        <v>42461</v>
      </c>
      <c r="G196" s="94">
        <v>6</v>
      </c>
    </row>
    <row r="197" spans="1:7">
      <c r="A197" s="93">
        <v>43009</v>
      </c>
      <c r="D197" s="94">
        <v>6</v>
      </c>
      <c r="E197" s="95"/>
      <c r="F197" s="96">
        <v>42491</v>
      </c>
      <c r="G197" s="94">
        <v>6</v>
      </c>
    </row>
    <row r="198" spans="1:7">
      <c r="A198" s="93">
        <v>43040</v>
      </c>
      <c r="D198" s="94">
        <v>6</v>
      </c>
      <c r="E198" s="95"/>
      <c r="F198" s="96">
        <v>42522</v>
      </c>
      <c r="G198" s="94">
        <v>6</v>
      </c>
    </row>
    <row r="199" spans="1:7">
      <c r="A199" s="93">
        <v>43070</v>
      </c>
      <c r="D199" s="94">
        <v>6</v>
      </c>
      <c r="E199" s="95"/>
      <c r="F199" s="96">
        <v>42552</v>
      </c>
      <c r="G199" s="94">
        <v>6</v>
      </c>
    </row>
    <row r="200" spans="1:7">
      <c r="A200" s="93">
        <v>43101</v>
      </c>
      <c r="D200" s="94">
        <v>6</v>
      </c>
      <c r="E200" s="95"/>
      <c r="F200" s="96">
        <v>42583</v>
      </c>
      <c r="G200" s="94">
        <v>6</v>
      </c>
    </row>
    <row r="201" spans="1:7">
      <c r="A201" s="93">
        <v>43132</v>
      </c>
      <c r="D201" s="94">
        <v>6</v>
      </c>
      <c r="E201" s="95"/>
      <c r="F201" s="96">
        <v>42614</v>
      </c>
      <c r="G201" s="94">
        <v>6</v>
      </c>
    </row>
    <row r="202" spans="1:7">
      <c r="A202" s="93">
        <v>43160</v>
      </c>
      <c r="D202" s="94">
        <v>6</v>
      </c>
      <c r="E202" s="95"/>
      <c r="F202" s="96">
        <v>42644</v>
      </c>
      <c r="G202" s="94">
        <v>6</v>
      </c>
    </row>
    <row r="203" spans="1:7">
      <c r="A203" s="93">
        <v>43191</v>
      </c>
      <c r="D203" s="94">
        <v>6</v>
      </c>
      <c r="E203" s="95"/>
      <c r="F203" s="96">
        <v>42675</v>
      </c>
      <c r="G203" s="94">
        <v>6</v>
      </c>
    </row>
    <row r="204" spans="1:7">
      <c r="A204" s="93">
        <v>43221</v>
      </c>
      <c r="D204" s="94">
        <v>6</v>
      </c>
      <c r="E204" s="95"/>
      <c r="F204" s="96">
        <v>42705</v>
      </c>
      <c r="G204" s="94">
        <v>6</v>
      </c>
    </row>
    <row r="205" spans="1:7">
      <c r="A205" s="93">
        <v>43252</v>
      </c>
      <c r="D205" s="94">
        <v>6</v>
      </c>
      <c r="E205" s="95"/>
      <c r="F205" s="96">
        <v>42736</v>
      </c>
      <c r="G205" s="94">
        <v>6</v>
      </c>
    </row>
    <row r="206" spans="1:7">
      <c r="A206" s="93">
        <v>43282</v>
      </c>
      <c r="D206" s="94">
        <v>6</v>
      </c>
      <c r="E206" s="95"/>
      <c r="F206" s="96">
        <v>42767</v>
      </c>
      <c r="G206" s="94">
        <v>6</v>
      </c>
    </row>
    <row r="207" spans="1:7">
      <c r="A207" s="93">
        <v>43313</v>
      </c>
      <c r="D207" s="94">
        <v>6</v>
      </c>
      <c r="E207" s="95"/>
      <c r="F207" s="96">
        <v>42795</v>
      </c>
      <c r="G207" s="94">
        <v>6</v>
      </c>
    </row>
    <row r="208" spans="1:7">
      <c r="A208" s="93">
        <v>43344</v>
      </c>
      <c r="D208" s="94">
        <v>6</v>
      </c>
      <c r="E208" s="95"/>
      <c r="F208" s="96">
        <v>42826</v>
      </c>
      <c r="G208" s="94">
        <v>6</v>
      </c>
    </row>
    <row r="209" spans="1:7">
      <c r="A209" s="93">
        <v>43374</v>
      </c>
      <c r="D209" s="94">
        <v>6</v>
      </c>
      <c r="E209" s="95"/>
      <c r="F209" s="96">
        <v>42856</v>
      </c>
      <c r="G209" s="94">
        <v>6</v>
      </c>
    </row>
    <row r="210" spans="1:7">
      <c r="A210" s="93">
        <v>43405</v>
      </c>
      <c r="D210" s="94">
        <v>6</v>
      </c>
      <c r="E210" s="95"/>
      <c r="F210" s="96">
        <v>42887</v>
      </c>
      <c r="G210" s="94">
        <v>6</v>
      </c>
    </row>
    <row r="211" spans="1:7">
      <c r="A211" s="93">
        <v>43435</v>
      </c>
      <c r="D211" s="94">
        <v>6</v>
      </c>
      <c r="E211" s="95"/>
      <c r="F211" s="96">
        <v>42917</v>
      </c>
      <c r="G211" s="94">
        <v>6</v>
      </c>
    </row>
    <row r="212" spans="1:7">
      <c r="A212" s="93">
        <v>43466</v>
      </c>
      <c r="D212" s="94">
        <v>6</v>
      </c>
      <c r="E212" s="95"/>
      <c r="F212" s="96">
        <v>42948</v>
      </c>
      <c r="G212" s="94">
        <v>6</v>
      </c>
    </row>
    <row r="213" spans="1:7">
      <c r="A213" s="93">
        <v>43497</v>
      </c>
      <c r="D213" s="94">
        <v>6</v>
      </c>
      <c r="E213" s="95"/>
      <c r="F213" s="96">
        <v>42979</v>
      </c>
      <c r="G213" s="94">
        <v>6</v>
      </c>
    </row>
    <row r="214" spans="1:7">
      <c r="A214" s="93">
        <v>43525</v>
      </c>
      <c r="D214" s="94">
        <v>6</v>
      </c>
      <c r="E214" s="95"/>
      <c r="F214" s="96">
        <v>43009</v>
      </c>
      <c r="G214" s="94">
        <v>6</v>
      </c>
    </row>
    <row r="215" spans="1:7">
      <c r="A215" s="93">
        <v>43556</v>
      </c>
      <c r="D215" s="94">
        <v>6</v>
      </c>
      <c r="E215" s="95"/>
      <c r="F215" s="96">
        <v>43040</v>
      </c>
      <c r="G215" s="94">
        <v>6</v>
      </c>
    </row>
    <row r="216" spans="1:7">
      <c r="A216" s="93">
        <v>43586</v>
      </c>
      <c r="D216" s="94">
        <v>6</v>
      </c>
      <c r="E216" s="95"/>
      <c r="F216" s="96">
        <v>43070</v>
      </c>
      <c r="G216" s="94">
        <v>6</v>
      </c>
    </row>
    <row r="217" spans="1:7">
      <c r="A217" s="93">
        <v>43617</v>
      </c>
      <c r="D217" s="94">
        <v>6</v>
      </c>
      <c r="E217" s="95"/>
      <c r="F217" s="96">
        <v>43101</v>
      </c>
      <c r="G217" s="94">
        <v>6</v>
      </c>
    </row>
    <row r="218" spans="1:7">
      <c r="A218" s="93">
        <v>43647</v>
      </c>
      <c r="D218" s="94">
        <v>6</v>
      </c>
      <c r="E218" s="95"/>
      <c r="F218" s="96">
        <v>43132</v>
      </c>
      <c r="G218" s="94">
        <v>6</v>
      </c>
    </row>
    <row r="219" spans="1:7">
      <c r="A219" s="93">
        <v>43678</v>
      </c>
      <c r="D219" s="94">
        <v>6</v>
      </c>
      <c r="E219" s="95"/>
      <c r="F219" s="96">
        <v>43160</v>
      </c>
      <c r="G219" s="94">
        <v>6</v>
      </c>
    </row>
    <row r="220" spans="1:7">
      <c r="A220" s="93">
        <v>43709</v>
      </c>
      <c r="D220" s="94">
        <v>6</v>
      </c>
      <c r="E220" s="95"/>
      <c r="F220" s="96">
        <v>43191</v>
      </c>
      <c r="G220" s="94">
        <v>6</v>
      </c>
    </row>
    <row r="221" spans="1:7">
      <c r="A221" s="93">
        <v>43739</v>
      </c>
      <c r="D221" s="94">
        <v>6</v>
      </c>
      <c r="E221" s="95"/>
      <c r="F221" s="96">
        <v>43221</v>
      </c>
      <c r="G221" s="94">
        <v>6</v>
      </c>
    </row>
    <row r="222" spans="1:7">
      <c r="A222" s="93">
        <v>43770</v>
      </c>
      <c r="D222" s="94">
        <v>6</v>
      </c>
      <c r="E222" s="95"/>
      <c r="F222" s="96">
        <v>43252</v>
      </c>
      <c r="G222" s="94">
        <v>6</v>
      </c>
    </row>
    <row r="223" spans="1:7">
      <c r="A223" s="93">
        <v>43800</v>
      </c>
      <c r="D223" s="94">
        <v>6</v>
      </c>
      <c r="E223" s="95"/>
      <c r="F223" s="96">
        <v>43282</v>
      </c>
      <c r="G223" s="94">
        <v>6</v>
      </c>
    </row>
    <row r="224" spans="1:7">
      <c r="A224" s="93">
        <v>43831</v>
      </c>
      <c r="D224" s="94">
        <v>6</v>
      </c>
      <c r="E224" s="95"/>
      <c r="F224" s="96">
        <v>43313</v>
      </c>
      <c r="G224" s="94">
        <v>6</v>
      </c>
    </row>
    <row r="225" spans="1:7">
      <c r="A225" s="93">
        <v>43862</v>
      </c>
      <c r="D225" s="94">
        <v>6</v>
      </c>
      <c r="E225" s="95"/>
      <c r="F225" s="96">
        <v>43344</v>
      </c>
      <c r="G225" s="94">
        <v>6</v>
      </c>
    </row>
    <row r="226" spans="1:7">
      <c r="A226" s="93">
        <v>43891</v>
      </c>
      <c r="D226" s="94">
        <v>6</v>
      </c>
      <c r="E226" s="95"/>
      <c r="F226" s="96">
        <v>43374</v>
      </c>
      <c r="G226" s="94">
        <v>6</v>
      </c>
    </row>
    <row r="227" spans="1:7">
      <c r="A227" s="93">
        <v>43922</v>
      </c>
      <c r="D227" s="94">
        <v>6</v>
      </c>
      <c r="E227" s="95"/>
      <c r="F227" s="96">
        <v>43405</v>
      </c>
      <c r="G227" s="94">
        <v>6</v>
      </c>
    </row>
    <row r="228" spans="1:7">
      <c r="A228" s="93">
        <v>43952</v>
      </c>
      <c r="D228" s="94">
        <v>6</v>
      </c>
      <c r="E228" s="95"/>
      <c r="F228" s="96">
        <v>43435</v>
      </c>
      <c r="G228" s="94">
        <v>6</v>
      </c>
    </row>
    <row r="229" spans="1:7">
      <c r="A229" s="93">
        <v>43983</v>
      </c>
      <c r="D229" s="94">
        <v>6</v>
      </c>
      <c r="E229" s="95"/>
      <c r="F229" s="96">
        <v>43466</v>
      </c>
      <c r="G229" s="94">
        <v>6</v>
      </c>
    </row>
    <row r="230" spans="1:7">
      <c r="A230" s="93">
        <v>44013</v>
      </c>
      <c r="D230" s="94">
        <v>6</v>
      </c>
      <c r="E230" s="95"/>
      <c r="F230" s="96">
        <v>43497</v>
      </c>
      <c r="G230" s="94">
        <v>6</v>
      </c>
    </row>
    <row r="231" spans="1:7">
      <c r="A231" s="93">
        <v>44044</v>
      </c>
      <c r="D231" s="94">
        <v>6</v>
      </c>
      <c r="E231" s="95"/>
      <c r="F231" s="96">
        <v>43525</v>
      </c>
      <c r="G231" s="94">
        <v>6</v>
      </c>
    </row>
    <row r="232" spans="1:7">
      <c r="A232" s="93">
        <v>44075</v>
      </c>
      <c r="D232" s="94">
        <v>6</v>
      </c>
      <c r="E232" s="95"/>
      <c r="F232" s="96">
        <v>43556</v>
      </c>
      <c r="G232" s="94">
        <v>6</v>
      </c>
    </row>
    <row r="233" spans="1:7">
      <c r="A233" s="93">
        <v>44105</v>
      </c>
      <c r="D233" s="94">
        <v>6</v>
      </c>
      <c r="E233" s="95"/>
      <c r="F233" s="96">
        <v>43586</v>
      </c>
      <c r="G233" s="94">
        <v>6</v>
      </c>
    </row>
    <row r="234" spans="1:7">
      <c r="A234" s="93">
        <v>44136</v>
      </c>
      <c r="D234" s="94">
        <v>6</v>
      </c>
      <c r="E234" s="95"/>
      <c r="F234" s="96">
        <v>43617</v>
      </c>
      <c r="G234" s="94">
        <v>6</v>
      </c>
    </row>
    <row r="235" spans="1:7">
      <c r="A235" s="93">
        <v>44166</v>
      </c>
      <c r="D235" s="94">
        <v>6</v>
      </c>
      <c r="E235" s="95"/>
      <c r="F235" s="96">
        <v>43647</v>
      </c>
      <c r="G235" s="94">
        <v>6</v>
      </c>
    </row>
    <row r="236" spans="1:7">
      <c r="A236" s="93">
        <v>44197</v>
      </c>
      <c r="D236" s="94">
        <v>6</v>
      </c>
      <c r="E236" s="95"/>
      <c r="F236" s="96">
        <v>43678</v>
      </c>
      <c r="G236" s="94">
        <v>6</v>
      </c>
    </row>
    <row r="237" spans="1:7">
      <c r="A237" s="93">
        <v>44228</v>
      </c>
      <c r="D237" s="94">
        <v>6</v>
      </c>
      <c r="E237" s="95"/>
      <c r="F237" s="96">
        <v>43709</v>
      </c>
      <c r="G237" s="94">
        <v>6</v>
      </c>
    </row>
    <row r="238" spans="1:7">
      <c r="A238" s="93">
        <v>44256</v>
      </c>
      <c r="D238" s="94">
        <v>6</v>
      </c>
      <c r="E238" s="95"/>
      <c r="F238" s="96">
        <v>43739</v>
      </c>
      <c r="G238" s="94">
        <v>6</v>
      </c>
    </row>
    <row r="239" spans="1:7">
      <c r="A239" s="93">
        <v>44287</v>
      </c>
      <c r="D239" s="94">
        <v>6</v>
      </c>
      <c r="E239" s="95"/>
      <c r="F239" s="96">
        <v>43770</v>
      </c>
      <c r="G239" s="94">
        <v>6</v>
      </c>
    </row>
    <row r="240" spans="1:7">
      <c r="A240" s="93">
        <v>44317</v>
      </c>
      <c r="D240" s="94">
        <v>6</v>
      </c>
      <c r="E240" s="95"/>
      <c r="F240" s="96">
        <v>43800</v>
      </c>
      <c r="G240" s="94">
        <v>6</v>
      </c>
    </row>
    <row r="241" spans="1:7">
      <c r="A241" s="93">
        <v>44348</v>
      </c>
      <c r="D241" s="94">
        <v>6</v>
      </c>
      <c r="E241" s="95"/>
      <c r="F241" s="96">
        <v>43831</v>
      </c>
      <c r="G241" s="94">
        <v>6</v>
      </c>
    </row>
    <row r="242" spans="1:7">
      <c r="A242" s="93">
        <v>44378</v>
      </c>
      <c r="D242" s="94">
        <v>6</v>
      </c>
      <c r="E242" s="95"/>
      <c r="F242" s="96">
        <v>43862</v>
      </c>
      <c r="G242" s="94">
        <v>6</v>
      </c>
    </row>
    <row r="243" spans="1:7">
      <c r="A243" s="93">
        <v>44409</v>
      </c>
      <c r="D243" s="94">
        <v>6</v>
      </c>
      <c r="E243" s="95"/>
      <c r="F243" s="96">
        <v>43891</v>
      </c>
      <c r="G243" s="94">
        <v>6</v>
      </c>
    </row>
    <row r="244" spans="1:7">
      <c r="A244" s="93">
        <v>44440</v>
      </c>
      <c r="D244" s="94">
        <v>6</v>
      </c>
      <c r="E244" s="95"/>
      <c r="F244" s="96">
        <v>43922</v>
      </c>
      <c r="G244" s="94">
        <v>6</v>
      </c>
    </row>
    <row r="245" spans="1:7">
      <c r="A245" s="93">
        <v>44470</v>
      </c>
      <c r="D245" s="94">
        <v>6</v>
      </c>
      <c r="E245" s="95"/>
      <c r="F245" s="96">
        <v>43952</v>
      </c>
      <c r="G245" s="94">
        <v>6</v>
      </c>
    </row>
    <row r="246" spans="1:7">
      <c r="A246" s="93">
        <v>44501</v>
      </c>
      <c r="D246" s="94">
        <v>6</v>
      </c>
      <c r="E246" s="95"/>
      <c r="F246" s="96">
        <v>43983</v>
      </c>
      <c r="G246" s="94">
        <v>6</v>
      </c>
    </row>
    <row r="247" spans="1:7">
      <c r="A247" s="93">
        <v>44531</v>
      </c>
      <c r="D247" s="94">
        <v>6</v>
      </c>
      <c r="E247" s="95"/>
      <c r="F247" s="96">
        <v>44013</v>
      </c>
      <c r="G247" s="94">
        <v>6</v>
      </c>
    </row>
    <row r="248" spans="1:7">
      <c r="A248" s="93">
        <v>44562</v>
      </c>
      <c r="D248" s="94">
        <v>6</v>
      </c>
      <c r="E248" s="95"/>
      <c r="F248" s="96">
        <v>44044</v>
      </c>
      <c r="G248" s="94">
        <v>6</v>
      </c>
    </row>
    <row r="249" spans="1:7">
      <c r="A249" s="93">
        <v>44593</v>
      </c>
      <c r="D249" s="94">
        <v>6</v>
      </c>
      <c r="E249" s="95"/>
      <c r="F249" s="96">
        <v>44075</v>
      </c>
      <c r="G249" s="94">
        <v>6</v>
      </c>
    </row>
    <row r="250" spans="1:7">
      <c r="A250" s="93">
        <v>44621</v>
      </c>
      <c r="D250" s="94">
        <v>6</v>
      </c>
      <c r="E250" s="95"/>
      <c r="F250" s="96">
        <v>44105</v>
      </c>
      <c r="G250" s="94">
        <v>6</v>
      </c>
    </row>
    <row r="251" spans="1:7">
      <c r="A251" s="93">
        <v>44652</v>
      </c>
      <c r="D251" s="94">
        <v>6</v>
      </c>
      <c r="E251" s="95"/>
      <c r="F251" s="96">
        <v>44136</v>
      </c>
      <c r="G251" s="94">
        <v>6</v>
      </c>
    </row>
    <row r="252" spans="1:7">
      <c r="A252" s="93">
        <v>44682</v>
      </c>
      <c r="D252" s="94">
        <v>6</v>
      </c>
      <c r="E252" s="95"/>
      <c r="F252" s="96">
        <v>44166</v>
      </c>
      <c r="G252" s="94">
        <v>6</v>
      </c>
    </row>
    <row r="253" spans="1:7">
      <c r="A253" s="93">
        <v>44713</v>
      </c>
      <c r="D253" s="94">
        <v>6</v>
      </c>
      <c r="E253" s="95"/>
      <c r="F253" s="96">
        <v>44197</v>
      </c>
      <c r="G253" s="94">
        <v>6</v>
      </c>
    </row>
    <row r="254" spans="1:7">
      <c r="A254" s="93">
        <v>44743</v>
      </c>
      <c r="D254" s="94">
        <v>6</v>
      </c>
      <c r="E254" s="95"/>
      <c r="F254" s="96">
        <v>44228</v>
      </c>
      <c r="G254" s="94">
        <v>6</v>
      </c>
    </row>
    <row r="255" spans="1:7">
      <c r="A255" s="93">
        <v>44774</v>
      </c>
      <c r="D255" s="94">
        <v>6</v>
      </c>
      <c r="E255" s="95"/>
      <c r="F255" s="96">
        <v>44256</v>
      </c>
      <c r="G255" s="94">
        <v>6</v>
      </c>
    </row>
    <row r="256" spans="1:7">
      <c r="A256" s="93">
        <v>44805</v>
      </c>
      <c r="D256" s="94">
        <v>6</v>
      </c>
      <c r="E256" s="95"/>
      <c r="F256" s="96">
        <v>44287</v>
      </c>
      <c r="G256" s="94">
        <v>6</v>
      </c>
    </row>
    <row r="257" spans="1:7">
      <c r="A257" s="93">
        <v>44835</v>
      </c>
      <c r="D257" s="94">
        <v>6</v>
      </c>
      <c r="E257" s="95"/>
      <c r="F257" s="96">
        <v>44317</v>
      </c>
      <c r="G257" s="94">
        <v>6</v>
      </c>
    </row>
    <row r="258" spans="1:7">
      <c r="A258" s="93">
        <v>44866</v>
      </c>
      <c r="D258" s="94">
        <v>6</v>
      </c>
      <c r="E258" s="95"/>
      <c r="F258" s="96">
        <v>44348</v>
      </c>
      <c r="G258" s="94">
        <v>6</v>
      </c>
    </row>
    <row r="259" spans="1:7">
      <c r="A259" s="93">
        <v>44896</v>
      </c>
      <c r="D259" s="94">
        <v>6</v>
      </c>
      <c r="E259" s="95"/>
      <c r="F259" s="96">
        <v>44378</v>
      </c>
      <c r="G259" s="94">
        <v>6</v>
      </c>
    </row>
    <row r="260" spans="1:7">
      <c r="A260" s="93">
        <v>44927</v>
      </c>
      <c r="D260" s="94">
        <v>6</v>
      </c>
      <c r="E260" s="95"/>
      <c r="F260" s="96">
        <v>44409</v>
      </c>
      <c r="G260" s="94">
        <v>6</v>
      </c>
    </row>
    <row r="261" spans="1:7">
      <c r="A261" s="93">
        <v>44958</v>
      </c>
      <c r="D261" s="94">
        <v>6</v>
      </c>
      <c r="E261" s="95"/>
      <c r="F261" s="96">
        <v>44440</v>
      </c>
      <c r="G261" s="94">
        <v>6</v>
      </c>
    </row>
    <row r="262" spans="1:7">
      <c r="A262" s="93">
        <v>44986</v>
      </c>
      <c r="D262" s="94">
        <v>6</v>
      </c>
      <c r="E262" s="95"/>
      <c r="F262" s="96">
        <v>44470</v>
      </c>
      <c r="G262" s="94">
        <v>6</v>
      </c>
    </row>
    <row r="263" spans="1:7">
      <c r="A263" s="93">
        <v>45017</v>
      </c>
      <c r="D263" s="94">
        <v>6</v>
      </c>
      <c r="E263" s="95"/>
      <c r="F263" s="96">
        <v>44501</v>
      </c>
      <c r="G263" s="94">
        <v>6</v>
      </c>
    </row>
    <row r="264" spans="1:7">
      <c r="A264" s="93">
        <v>45047</v>
      </c>
      <c r="D264" s="94">
        <v>6</v>
      </c>
      <c r="E264" s="95"/>
      <c r="F264" s="96">
        <v>44531</v>
      </c>
      <c r="G264" s="94">
        <v>6</v>
      </c>
    </row>
    <row r="265" spans="1:7">
      <c r="A265" s="93">
        <v>45078</v>
      </c>
      <c r="D265" s="94">
        <v>6</v>
      </c>
      <c r="E265" s="95"/>
      <c r="F265" s="96">
        <v>44562</v>
      </c>
      <c r="G265" s="94">
        <v>6</v>
      </c>
    </row>
    <row r="266" spans="1:7">
      <c r="A266" s="93">
        <v>45108</v>
      </c>
      <c r="D266" s="94">
        <v>6</v>
      </c>
      <c r="E266" s="95"/>
      <c r="F266" s="96">
        <v>44593</v>
      </c>
      <c r="G266" s="94">
        <v>6</v>
      </c>
    </row>
    <row r="267" spans="1:7">
      <c r="A267" s="93">
        <v>45139</v>
      </c>
      <c r="D267" s="94">
        <v>6</v>
      </c>
      <c r="E267" s="95"/>
      <c r="F267" s="96">
        <v>44621</v>
      </c>
      <c r="G267" s="94">
        <v>6</v>
      </c>
    </row>
    <row r="268" spans="1:7">
      <c r="A268" s="93">
        <v>45170</v>
      </c>
      <c r="D268" s="94">
        <v>6</v>
      </c>
      <c r="E268" s="95"/>
      <c r="F268" s="96">
        <v>44652</v>
      </c>
      <c r="G268" s="94">
        <v>6</v>
      </c>
    </row>
    <row r="269" spans="1:7">
      <c r="A269" s="93">
        <v>45200</v>
      </c>
      <c r="D269" s="94">
        <v>6</v>
      </c>
      <c r="E269" s="95"/>
      <c r="F269" s="96">
        <v>44682</v>
      </c>
      <c r="G269" s="94">
        <v>6</v>
      </c>
    </row>
    <row r="270" spans="1:7">
      <c r="A270" s="93">
        <v>45231</v>
      </c>
      <c r="D270" s="94">
        <v>6</v>
      </c>
      <c r="E270" s="95"/>
      <c r="F270" s="96">
        <v>44713</v>
      </c>
      <c r="G270" s="94">
        <v>6</v>
      </c>
    </row>
    <row r="271" spans="1:7">
      <c r="A271" s="93">
        <v>45261</v>
      </c>
      <c r="D271" s="94">
        <v>6</v>
      </c>
      <c r="E271" s="95"/>
      <c r="F271" s="96">
        <v>44743</v>
      </c>
      <c r="G271" s="94">
        <v>6</v>
      </c>
    </row>
    <row r="272" spans="1:7">
      <c r="A272" s="93">
        <v>45292</v>
      </c>
      <c r="D272" s="94">
        <v>6</v>
      </c>
      <c r="E272" s="95"/>
      <c r="F272" s="96">
        <v>44774</v>
      </c>
      <c r="G272" s="94">
        <v>6</v>
      </c>
    </row>
    <row r="273" spans="1:7">
      <c r="A273" s="93">
        <v>45323</v>
      </c>
      <c r="D273" s="94">
        <v>6</v>
      </c>
      <c r="E273" s="95"/>
      <c r="F273" s="96">
        <v>44805</v>
      </c>
      <c r="G273" s="94">
        <v>6</v>
      </c>
    </row>
    <row r="274" spans="1:7">
      <c r="A274" s="93">
        <v>45352</v>
      </c>
      <c r="D274" s="94">
        <v>6</v>
      </c>
      <c r="E274" s="95"/>
      <c r="F274" s="96">
        <v>44835</v>
      </c>
      <c r="G274" s="94">
        <v>6</v>
      </c>
    </row>
    <row r="275" spans="1:7">
      <c r="A275" s="93">
        <v>45383</v>
      </c>
      <c r="D275" s="94">
        <v>6</v>
      </c>
      <c r="E275" s="95"/>
      <c r="F275" s="96">
        <v>44866</v>
      </c>
      <c r="G275" s="94">
        <v>6</v>
      </c>
    </row>
    <row r="276" spans="1:7">
      <c r="A276" s="93">
        <v>45413</v>
      </c>
      <c r="D276" s="94">
        <v>6</v>
      </c>
      <c r="E276" s="95"/>
      <c r="F276" s="96">
        <v>44896</v>
      </c>
      <c r="G276" s="94">
        <v>6</v>
      </c>
    </row>
    <row r="277" spans="1:7">
      <c r="A277" s="93">
        <v>45444</v>
      </c>
      <c r="D277" s="94">
        <v>6</v>
      </c>
      <c r="E277" s="95"/>
      <c r="F277" s="96">
        <v>44927</v>
      </c>
      <c r="G277" s="94">
        <v>6</v>
      </c>
    </row>
    <row r="278" spans="1:7">
      <c r="A278" s="93">
        <v>45474</v>
      </c>
      <c r="D278" s="94">
        <v>6</v>
      </c>
      <c r="E278" s="95"/>
      <c r="F278" s="96">
        <v>44958</v>
      </c>
      <c r="G278" s="94">
        <v>6</v>
      </c>
    </row>
    <row r="279" spans="1:7">
      <c r="A279" s="93">
        <v>45505</v>
      </c>
      <c r="D279" s="94">
        <v>6</v>
      </c>
      <c r="E279" s="95"/>
      <c r="F279" s="96">
        <v>44986</v>
      </c>
      <c r="G279" s="94">
        <v>6</v>
      </c>
    </row>
    <row r="280" spans="1:7">
      <c r="A280" s="93">
        <v>45536</v>
      </c>
      <c r="D280" s="94">
        <v>6</v>
      </c>
      <c r="E280" s="95"/>
      <c r="F280" s="96">
        <v>45017</v>
      </c>
      <c r="G280" s="94">
        <v>6</v>
      </c>
    </row>
    <row r="281" spans="1:7">
      <c r="A281" s="93">
        <v>45566</v>
      </c>
      <c r="D281" s="94">
        <v>6</v>
      </c>
      <c r="E281" s="95"/>
      <c r="F281" s="96">
        <v>45047</v>
      </c>
      <c r="G281" s="94">
        <v>6</v>
      </c>
    </row>
    <row r="282" spans="1:7">
      <c r="A282" s="93">
        <v>45597</v>
      </c>
      <c r="D282" s="94">
        <v>6</v>
      </c>
      <c r="E282" s="95"/>
      <c r="F282" s="96">
        <v>45078</v>
      </c>
      <c r="G282" s="94">
        <v>6</v>
      </c>
    </row>
    <row r="283" spans="1:7">
      <c r="A283" s="93">
        <v>45627</v>
      </c>
      <c r="D283" s="94">
        <v>6</v>
      </c>
      <c r="E283" s="95"/>
      <c r="F283" s="96">
        <v>45108</v>
      </c>
      <c r="G283" s="94">
        <v>6</v>
      </c>
    </row>
    <row r="284" spans="1:7">
      <c r="A284" s="93">
        <v>45658</v>
      </c>
      <c r="D284" s="94">
        <v>6</v>
      </c>
      <c r="E284" s="95"/>
      <c r="F284" s="96">
        <v>45139</v>
      </c>
      <c r="G284" s="94">
        <v>6</v>
      </c>
    </row>
    <row r="285" spans="1:7">
      <c r="A285" s="93">
        <v>45689</v>
      </c>
      <c r="D285" s="94">
        <v>6</v>
      </c>
      <c r="E285" s="95"/>
      <c r="F285" s="96">
        <v>45170</v>
      </c>
      <c r="G285" s="94">
        <v>6</v>
      </c>
    </row>
    <row r="286" spans="1:7">
      <c r="A286" s="93">
        <v>45717</v>
      </c>
      <c r="D286" s="94">
        <v>6</v>
      </c>
      <c r="E286" s="95"/>
      <c r="F286" s="96">
        <v>45200</v>
      </c>
      <c r="G286" s="94">
        <v>6</v>
      </c>
    </row>
    <row r="287" spans="1:7">
      <c r="A287" s="93">
        <v>45748</v>
      </c>
      <c r="D287" s="94">
        <v>6</v>
      </c>
      <c r="E287" s="95"/>
      <c r="F287" s="96">
        <v>45231</v>
      </c>
      <c r="G287" s="94">
        <v>6</v>
      </c>
    </row>
    <row r="288" spans="1:7">
      <c r="A288" s="93">
        <v>45778</v>
      </c>
      <c r="D288" s="94">
        <v>6</v>
      </c>
      <c r="E288" s="95"/>
      <c r="F288" s="96">
        <v>45261</v>
      </c>
      <c r="G288" s="94">
        <v>6</v>
      </c>
    </row>
    <row r="289" spans="1:7">
      <c r="A289" s="93">
        <v>45809</v>
      </c>
      <c r="D289" s="94">
        <v>6</v>
      </c>
      <c r="E289" s="95"/>
      <c r="F289" s="96">
        <v>45292</v>
      </c>
      <c r="G289" s="94">
        <v>6</v>
      </c>
    </row>
    <row r="290" spans="1:7">
      <c r="A290" s="93">
        <v>45839</v>
      </c>
      <c r="D290" s="94">
        <v>6</v>
      </c>
      <c r="E290" s="95"/>
      <c r="F290" s="96">
        <v>45323</v>
      </c>
      <c r="G290" s="94">
        <v>6</v>
      </c>
    </row>
    <row r="291" spans="1:7">
      <c r="D291" s="94">
        <v>6</v>
      </c>
      <c r="E291" s="95"/>
      <c r="F291" s="96">
        <v>45352</v>
      </c>
      <c r="G291" s="94">
        <v>6</v>
      </c>
    </row>
    <row r="292" spans="1:7">
      <c r="D292" s="94">
        <v>6</v>
      </c>
      <c r="E292" s="95"/>
      <c r="F292" s="96">
        <v>45383</v>
      </c>
      <c r="G292" s="94">
        <v>6</v>
      </c>
    </row>
    <row r="293" spans="1:7">
      <c r="D293" s="94">
        <v>6</v>
      </c>
      <c r="E293" s="95"/>
      <c r="F293" s="96">
        <v>45413</v>
      </c>
      <c r="G293" s="94">
        <v>6</v>
      </c>
    </row>
    <row r="294" spans="1:7">
      <c r="D294" s="94">
        <v>6</v>
      </c>
      <c r="E294" s="95"/>
      <c r="F294" s="96">
        <v>45444</v>
      </c>
      <c r="G294" s="94">
        <v>6</v>
      </c>
    </row>
    <row r="295" spans="1:7">
      <c r="D295" s="94">
        <v>6</v>
      </c>
      <c r="E295" s="95"/>
      <c r="F295" s="96">
        <v>45474</v>
      </c>
      <c r="G295" s="94">
        <v>6</v>
      </c>
    </row>
    <row r="296" spans="1:7">
      <c r="D296" s="94">
        <v>6</v>
      </c>
      <c r="E296" s="95"/>
      <c r="F296" s="96">
        <v>45505</v>
      </c>
      <c r="G296" s="94">
        <v>6</v>
      </c>
    </row>
    <row r="297" spans="1:7">
      <c r="D297" s="94">
        <v>6</v>
      </c>
      <c r="E297" s="95"/>
      <c r="F297" s="96">
        <v>45536</v>
      </c>
      <c r="G297" s="94">
        <v>6</v>
      </c>
    </row>
    <row r="298" spans="1:7">
      <c r="D298" s="94">
        <v>6</v>
      </c>
      <c r="E298" s="95"/>
      <c r="F298" s="96">
        <v>45566</v>
      </c>
      <c r="G298" s="94">
        <v>6</v>
      </c>
    </row>
    <row r="299" spans="1:7">
      <c r="D299" s="94">
        <v>6</v>
      </c>
      <c r="E299" s="95"/>
      <c r="F299" s="96">
        <v>45597</v>
      </c>
      <c r="G299" s="94">
        <v>6</v>
      </c>
    </row>
    <row r="300" spans="1:7">
      <c r="D300" s="94">
        <v>6</v>
      </c>
      <c r="E300" s="95"/>
      <c r="F300" s="96">
        <v>45627</v>
      </c>
      <c r="G300" s="94">
        <v>6</v>
      </c>
    </row>
    <row r="301" spans="1:7">
      <c r="D301" s="94">
        <v>6</v>
      </c>
      <c r="E301" s="95"/>
      <c r="F301" s="96">
        <v>45658</v>
      </c>
      <c r="G301" s="94">
        <v>6</v>
      </c>
    </row>
    <row r="302" spans="1:7">
      <c r="D302" s="94">
        <v>6</v>
      </c>
      <c r="E302" s="95"/>
      <c r="F302" s="96">
        <v>45689</v>
      </c>
      <c r="G302" s="94">
        <v>6</v>
      </c>
    </row>
    <row r="303" spans="1:7">
      <c r="D303" s="94">
        <v>6</v>
      </c>
      <c r="E303" s="95"/>
      <c r="F303" s="96">
        <v>45717</v>
      </c>
      <c r="G303" s="94">
        <v>6</v>
      </c>
    </row>
    <row r="304" spans="1:7">
      <c r="D304" s="94">
        <v>6</v>
      </c>
      <c r="E304" s="95"/>
      <c r="F304" s="96">
        <v>45748</v>
      </c>
      <c r="G304" s="94">
        <v>6</v>
      </c>
    </row>
    <row r="305" spans="4:7">
      <c r="D305" s="94">
        <v>6</v>
      </c>
      <c r="E305" s="95"/>
      <c r="F305" s="96">
        <v>45778</v>
      </c>
      <c r="G305" s="94">
        <v>6</v>
      </c>
    </row>
    <row r="306" spans="4:7" ht="13.5" thickBot="1">
      <c r="D306" s="94">
        <v>6</v>
      </c>
      <c r="E306" s="97"/>
      <c r="F306" s="96">
        <v>45809</v>
      </c>
      <c r="G306" s="94">
        <v>6</v>
      </c>
    </row>
    <row r="307" spans="4:7">
      <c r="D307" s="98"/>
      <c r="F307" s="96">
        <v>45839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activeCell="F28" sqref="F28"/>
    </sheetView>
  </sheetViews>
  <sheetFormatPr defaultRowHeight="12.75"/>
  <cols>
    <col min="1" max="1" width="12.85546875" customWidth="1"/>
    <col min="2" max="2" width="9.140625" style="55"/>
    <col min="3" max="3" width="13.7109375" customWidth="1"/>
    <col min="6" max="6" width="11.140625" customWidth="1"/>
    <col min="7" max="7" width="12.42578125" style="5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>
      <c r="B1" s="54"/>
      <c r="C1" s="24" t="s">
        <v>21</v>
      </c>
      <c r="D1" s="23">
        <f>SUM(D4:D65536)</f>
        <v>0</v>
      </c>
      <c r="F1" t="s">
        <v>20</v>
      </c>
      <c r="G1" s="54"/>
      <c r="H1" s="1"/>
      <c r="I1" s="24" t="s">
        <v>21</v>
      </c>
      <c r="J1" s="23">
        <f>SUM(J4:J65536)</f>
        <v>0</v>
      </c>
      <c r="K1" s="24" t="s">
        <v>26</v>
      </c>
      <c r="L1" s="23">
        <f>SUM(L4:L65536)</f>
        <v>0</v>
      </c>
      <c r="M1" s="52"/>
      <c r="N1" s="52"/>
      <c r="O1" s="53"/>
    </row>
    <row r="2" spans="1:15">
      <c r="B2" s="25" t="s">
        <v>3</v>
      </c>
      <c r="C2" s="11"/>
      <c r="D2" s="45" t="s">
        <v>5</v>
      </c>
      <c r="G2" s="51" t="s">
        <v>3</v>
      </c>
      <c r="H2" s="11"/>
      <c r="I2" s="11"/>
      <c r="J2" s="45" t="s">
        <v>5</v>
      </c>
      <c r="K2" s="25" t="s">
        <v>44</v>
      </c>
      <c r="L2" s="26" t="s">
        <v>29</v>
      </c>
      <c r="M2" s="25" t="s">
        <v>23</v>
      </c>
      <c r="N2" s="26" t="s">
        <v>25</v>
      </c>
      <c r="O2" s="49" t="s">
        <v>41</v>
      </c>
    </row>
    <row r="3" spans="1:15" ht="13.5" thickBot="1">
      <c r="A3" s="15" t="s">
        <v>15</v>
      </c>
      <c r="B3" s="27" t="s">
        <v>4</v>
      </c>
      <c r="C3" s="12" t="s">
        <v>27</v>
      </c>
      <c r="D3" s="13" t="s">
        <v>6</v>
      </c>
      <c r="F3" s="15" t="s">
        <v>15</v>
      </c>
      <c r="G3" s="27" t="s">
        <v>4</v>
      </c>
      <c r="H3" s="12" t="s">
        <v>27</v>
      </c>
      <c r="I3" s="12" t="s">
        <v>28</v>
      </c>
      <c r="J3" s="13" t="s">
        <v>6</v>
      </c>
      <c r="K3" s="14" t="s">
        <v>6</v>
      </c>
      <c r="L3" s="13" t="s">
        <v>6</v>
      </c>
      <c r="M3" s="14" t="s">
        <v>24</v>
      </c>
      <c r="N3" s="13" t="s">
        <v>6</v>
      </c>
      <c r="O3" s="50" t="s">
        <v>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44</vt:i4>
      </vt:variant>
    </vt:vector>
  </HeadingPairs>
  <TitlesOfParts>
    <vt:vector size="50" baseType="lpstr">
      <vt:lpstr>Sheet1</vt:lpstr>
      <vt:lpstr>Run Query</vt:lpstr>
      <vt:lpstr>GRMS Detail</vt:lpstr>
      <vt:lpstr>QueryPage</vt:lpstr>
      <vt:lpstr>Months</vt:lpstr>
      <vt:lpstr>Temp</vt:lpstr>
      <vt:lpstr>BackUpName</vt:lpstr>
      <vt:lpstr>Book</vt:lpstr>
      <vt:lpstr>BOOK_ID</vt:lpstr>
      <vt:lpstr>Book_Type</vt:lpstr>
      <vt:lpstr>BookList</vt:lpstr>
      <vt:lpstr>BookTypeCd</vt:lpstr>
      <vt:lpstr>BucketTable</vt:lpstr>
      <vt:lpstr>CurrentPostId</vt:lpstr>
      <vt:lpstr>Daily_Hedge</vt:lpstr>
      <vt:lpstr>DATE_BUCKETS</vt:lpstr>
      <vt:lpstr>DateBucket</vt:lpstr>
      <vt:lpstr>DateTable</vt:lpstr>
      <vt:lpstr>DayOfTheMonth</vt:lpstr>
      <vt:lpstr>DaysInMonth</vt:lpstr>
      <vt:lpstr>deals_inc</vt:lpstr>
      <vt:lpstr>'GRMS Detail'!ExternalData1</vt:lpstr>
      <vt:lpstr>GDTimeBucket</vt:lpstr>
      <vt:lpstr>GRMSQueryReturnArea</vt:lpstr>
      <vt:lpstr>InputRange</vt:lpstr>
      <vt:lpstr>IntraMonth_Buckets</vt:lpstr>
      <vt:lpstr>IntraMonthBuckets</vt:lpstr>
      <vt:lpstr>IntraSumMonths</vt:lpstr>
      <vt:lpstr>LastDay</vt:lpstr>
      <vt:lpstr>NX1</vt:lpstr>
      <vt:lpstr>NXB2</vt:lpstr>
      <vt:lpstr>NXB3</vt:lpstr>
      <vt:lpstr>PR_CRV_CD</vt:lpstr>
      <vt:lpstr>'Run Query'!Print_Area</vt:lpstr>
      <vt:lpstr>Sheet1!Print_Area</vt:lpstr>
      <vt:lpstr>PriorPostId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2001-10-25T22:57:02Z</cp:lastPrinted>
  <dcterms:created xsi:type="dcterms:W3CDTF">1998-02-25T20:12:16Z</dcterms:created>
  <dcterms:modified xsi:type="dcterms:W3CDTF">2023-09-10T17:48:15Z</dcterms:modified>
</cp:coreProperties>
</file>